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haredStrings.xml" ContentType="application/vnd.openxmlformats-officedocument.spreadsheetml.sharedStrings+xml"/>
  <Override PartName="/xl/comments3.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2.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Úvodní list" sheetId="1" state="visible" r:id="rId2"/>
    <sheet name="2) jmenný seznam" sheetId="2" state="visible" r:id="rId3"/>
    <sheet name="3) nákl. prov. z. a prac. a." sheetId="3" state="visible" r:id="rId4"/>
    <sheet name="4) nákl. na dopr." sheetId="4" state="visible" r:id="rId5"/>
    <sheet name="5) nákl. na přiz. prov." sheetId="5" state="visible" r:id="rId6"/>
    <sheet name="6) seznam dokl." sheetId="6" state="visible" r:id="rId7"/>
    <sheet name="7) Upozornění" sheetId="7" state="visible" r:id="rId8"/>
  </sheets>
  <definedNames>
    <definedName function="false" hidden="false" localSheetId="0" name="_xlnm.Print_Area" vbProcedure="false">'1) Úvodní list'!$A$2:$K$59</definedName>
    <definedName function="false" hidden="false" localSheetId="1" name="_xlnm.Print_Area" vbProcedure="false">'2) jmenný seznam'!$A$1:$X$1442</definedName>
    <definedName function="false" hidden="false" localSheetId="1" name="_xlnm.Print_Titles" vbProcedure="false">'2) jmenný seznam'!$1:$12</definedName>
    <definedName function="false" hidden="false" localSheetId="2" name="_xlnm.Print_Area" vbProcedure="false">'3) nákl. prov. z. a prac. a.'!$A$1:$R$505</definedName>
    <definedName function="false" hidden="false" localSheetId="3" name="_xlnm.Print_Area" vbProcedure="false">'4) nákl. na dopr.'!$A$1:$I$109</definedName>
    <definedName function="false" hidden="false" localSheetId="5" name="_xlnm.Print_Area" vbProcedure="false">'6) seznam dokl.'!$A$1:$E$100</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D6" authorId="0">
      <text>
        <r>
          <rPr>
            <sz val="10"/>
            <rFont val="Arial"/>
            <family val="0"/>
            <charset val="238"/>
          </rPr>
          <t xml:space="preserve"> MPSV:
</t>
        </r>
        <r>
          <rPr>
            <sz val="8"/>
            <color rgb="FF000000"/>
            <rFont val="Tahoma"/>
            <family val="2"/>
            <charset val="238"/>
          </rPr>
          <t xml:space="preserve">Vložte prosím, jen pořadové číslo čtvrtletí bez tečky!!!</t>
        </r>
      </text>
    </comment>
    <comment ref="I6" authorId="0">
      <text>
        <r>
          <rPr>
            <sz val="10"/>
            <rFont val="Arial"/>
            <family val="0"/>
            <charset val="238"/>
          </rPr>
          <t xml:space="preserve">MPSV:
</t>
        </r>
        <r>
          <rPr>
            <sz val="10"/>
            <color rgb="FF000000"/>
            <rFont val="Tahoma"/>
            <family val="2"/>
            <charset val="238"/>
          </rPr>
          <t xml:space="preserve">Zadejte, prosím, rok ve formátu RRRR. Např. 2020
</t>
        </r>
      </text>
    </comment>
  </commentList>
</comments>
</file>

<file path=xl/comments2.xml><?xml version="1.0" encoding="utf-8"?>
<comments xmlns="http://schemas.openxmlformats.org/spreadsheetml/2006/main" xmlns:xdr="http://schemas.openxmlformats.org/drawingml/2006/spreadsheetDrawing">
  <authors>
    <author> </author>
  </authors>
  <commentList>
    <comment ref="D12" authorId="0">
      <text>
        <r>
          <rPr>
            <sz val="10"/>
            <color rgb="FF000000"/>
            <rFont val="Arial"/>
            <family val="2"/>
            <charset val="238"/>
          </rPr>
          <t xml:space="preserve">Zadejte RČ pouze číslicemi, nebo s "/"
bez jiných oddělovačů
</t>
        </r>
      </text>
    </comment>
    <comment ref="F12" authorId="0">
      <text>
        <r>
          <rPr>
            <sz val="10"/>
            <rFont val="Arial"/>
            <family val="0"/>
            <charset val="238"/>
          </rPr>
          <t xml:space="preserve">MPSV:
</t>
        </r>
        <r>
          <rPr>
            <sz val="10"/>
            <color rgb="FF000000"/>
            <rFont val="Arial"/>
            <family val="2"/>
            <charset val="238"/>
          </rPr>
          <t xml:space="preserve">V případě, že pracovní poměr trvá dosud, nevyplňujte.</t>
        </r>
      </text>
    </comment>
    <comment ref="I12" authorId="0">
      <text>
        <r>
          <rPr>
            <sz val="10"/>
            <rFont val="Arial"/>
            <family val="0"/>
            <charset val="238"/>
          </rPr>
          <t xml:space="preserve">JiricekP:
</t>
        </r>
        <r>
          <rPr>
            <sz val="10"/>
            <color rgb="FF000000"/>
            <rFont val="Arial"/>
            <family val="2"/>
            <charset val="238"/>
          </rPr>
          <t xml:space="preserve">V případech, kdy uznání není časově omezeno nebo časové omezení není známo, nevyplňujte.</t>
        </r>
      </text>
    </comment>
    <comment ref="J12" authorId="0">
      <text>
        <r>
          <rPr>
            <sz val="10"/>
            <rFont val="Arial"/>
            <family val="0"/>
            <charset val="238"/>
          </rPr>
          <t xml:space="preserve">MPSV:
</t>
        </r>
        <r>
          <rPr>
            <sz val="10"/>
            <color rgb="FF000000"/>
            <rFont val="Arial"/>
            <family val="2"/>
            <charset val="238"/>
          </rPr>
          <t xml:space="preserve">Vyplňte, prosím, zdravotní status zaměstnance v pracovním poměru tj. </t>
        </r>
        <r>
          <rPr>
            <b val="true"/>
            <sz val="10"/>
            <color rgb="FFFF0000"/>
            <rFont val="Arial"/>
            <family val="2"/>
            <charset val="238"/>
          </rPr>
          <t xml:space="preserve">TZP</t>
        </r>
        <r>
          <rPr>
            <sz val="10"/>
            <color rgb="FF000000"/>
            <rFont val="Arial"/>
            <family val="2"/>
            <charset val="238"/>
          </rPr>
          <t xml:space="preserve">, </t>
        </r>
        <r>
          <rPr>
            <b val="true"/>
            <sz val="10"/>
            <color rgb="FFFF0000"/>
            <rFont val="Arial"/>
            <family val="2"/>
            <charset val="238"/>
          </rPr>
          <t xml:space="preserve">OZP-1.,2.st.</t>
        </r>
        <r>
          <rPr>
            <sz val="10"/>
            <color rgb="FF000000"/>
            <rFont val="Arial"/>
            <family val="2"/>
            <charset val="238"/>
          </rPr>
          <t xml:space="preserve"> nebo </t>
        </r>
        <r>
          <rPr>
            <b val="true"/>
            <sz val="10"/>
            <color rgb="FFFF0000"/>
            <rFont val="Arial"/>
            <family val="2"/>
            <charset val="238"/>
          </rPr>
          <t xml:space="preserve">OZZ</t>
        </r>
        <r>
          <rPr>
            <sz val="10"/>
            <color rgb="FF000000"/>
            <rFont val="Arial"/>
            <family val="2"/>
            <charset val="238"/>
          </rPr>
          <t xml:space="preserve">. V případě, že se status OZP změnil v průběhu daného měsíce, uveďte ten status, který počtem dní převažoval; v případě rovnosti počtu dnů uveďte vážnější zdravotní postižení.</t>
        </r>
      </text>
    </comment>
    <comment ref="K12" authorId="0">
      <text>
        <r>
          <rPr>
            <sz val="10"/>
            <rFont val="Arial"/>
            <family val="0"/>
            <charset val="238"/>
          </rPr>
          <t xml:space="preserve">MPSV:
</t>
        </r>
        <r>
          <rPr>
            <sz val="10"/>
            <color rgb="FF000000"/>
            <rFont val="Arial"/>
            <family val="2"/>
            <charset val="238"/>
          </rPr>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 celé částky náhrady mzdy za dočasnou pracovní neschopnost/karanténu vyplacenou zaměstnanci (§ 192 odst. 1 a 2 zákoníku práce). Nezahrnujte tu část náhrady mzdy za dobu dočasné pracovní neschopnosti/karantény, která byla dohodnuta nebo stanovena nad výši, na kterou zaměstnanci vznikl nárok podle zákoníku práce (§192 odst. 3 zákoníku práce)
</t>
        </r>
        <r>
          <rPr>
            <b val="true"/>
            <u val="single"/>
            <sz val="10"/>
            <color rgb="FF000000"/>
            <rFont val="Arial"/>
            <family val="2"/>
            <charset val="238"/>
          </rPr>
          <t xml:space="preserve">Nezahrnujte:
</t>
        </r>
        <r>
          <rPr>
            <sz val="10"/>
            <color rgb="FF000000"/>
            <rFont val="Arial"/>
            <family val="2"/>
            <charset val="238"/>
          </rPr>
          <t xml:space="preserve">- částku odpovídající výši poskytnuté naturální mzdy,
- částku odpovídající výši náhrady mzdy poskytnuté zaměstnanci při překážkách v práci na straně zaměstnavatele,
- částku odpovídající srážkám ze mzdy určeným k uspokojení plnění zaměstnavatele podle občanského zákoníku, s výjimkou srážek provedených k uhrazení škody, za kterou zaměstnanec odpovídá, nebo příspěvku zaměstnance na závodní stravování podle § 236 zákoníku práce
- částku odpovídající srážkám ze mzdy určeným k uspokojení závazků zaměstnance dle § 146 písm. b) zákoníku práce, je-li srážka v rozporu s dobrými mravy (projednejte s Úřadem práce ČR)
</t>
        </r>
      </text>
    </comment>
    <comment ref="O12" authorId="0">
      <text>
        <r>
          <rPr>
            <sz val="10"/>
            <rFont val="Arial"/>
            <family val="0"/>
            <charset val="238"/>
          </rPr>
          <t xml:space="preserve">MPSV:
</t>
        </r>
        <r>
          <rPr>
            <sz val="10"/>
            <color rgb="FF000000"/>
            <rFont val="Arial"/>
            <family val="2"/>
            <charset val="238"/>
          </rPr>
          <t xml:space="preserve">Viz komentář ke sloupci "Status TZP / OZP-1.,2.st. / OZZ" v prvním měsíci.</t>
        </r>
      </text>
    </comment>
    <comment ref="P12" authorId="0">
      <text>
        <r>
          <rPr>
            <sz val="10"/>
            <color rgb="FF000000"/>
            <rFont val="Arial"/>
            <family val="2"/>
            <charset val="238"/>
          </rPr>
          <t xml:space="preserve">Viz komentář ke sloupci "Mzdové náklady včetně odvodů a bez naturální mzdy" v prvním měsíci.</t>
        </r>
      </text>
    </comment>
    <comment ref="T12" authorId="0">
      <text>
        <r>
          <rPr>
            <sz val="10"/>
            <color rgb="FF000000"/>
            <rFont val="Arial"/>
            <family val="2"/>
            <charset val="238"/>
          </rPr>
          <t xml:space="preserve">Viz komentář ke sloupci "Status TZP / OZP-1.,2.st. / OZZ" v prvním měsíci.</t>
        </r>
      </text>
    </comment>
    <comment ref="U12" authorId="0">
      <text>
        <r>
          <rPr>
            <sz val="10"/>
            <rFont val="Arial"/>
            <family val="0"/>
            <charset val="238"/>
          </rPr>
          <t xml:space="preserve">MPSV:
</t>
        </r>
        <r>
          <rPr>
            <sz val="10"/>
            <color rgb="FF000000"/>
            <rFont val="Arial"/>
            <family val="2"/>
            <charset val="238"/>
          </rPr>
          <t xml:space="preserve">Viz komentář ke sloupci "Mzdové náklady včetně odvodů a bez naturální mzdy" v prvním měsíci.</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2" authorId="0">
      <text>
        <r>
          <rPr>
            <sz val="9"/>
            <color rgb="FF000000"/>
            <rFont val="Tahoma"/>
            <family val="2"/>
            <charset val="238"/>
          </rPr>
          <t xml:space="preserve">Uveďte stručný popis pracovní náplně pracovních asistentů a provozních zaměstnanců ve vztahu k osobám se zdravotním postižením. Dále popište, zda činnost zaměstnance spočívá v pomoci osobám se zdravotním postižením s úkony, které vzhledem ke svému postižení tyto osoby vykonávat nemohou, nebo v čiinnostech souvisejících se zaměstnáváním osob se zdravotním postižením (přidělování úkolů, vyplňování výkazů práce, kontrola práce, sjednávání zakázek souvisejících s prací osob se zdravotním postižením apod.). 
</t>
        </r>
      </text>
    </comment>
    <comment ref="F12" authorId="0">
      <text>
        <r>
          <rPr>
            <sz val="9"/>
            <color rgb="FF000000"/>
            <rFont val="Tahoma"/>
            <family val="2"/>
            <charset val="238"/>
          </rPr>
          <t xml:space="preserve">V souvislosti s popisem pracovní náplně uveďte "PA" nebo "PZ".
 "PA" = činnost zaměstnance spočívá v pomoci osobám se zdravotním postižením s úkony, které vzhledem ke svému postižení tyto osoby vykonávat nemohou.
"PZ" = čiinnost zaměstnance souvisí se zaměstnáváním osob se zdravotním postižením (přidělování úkolů, vyplňování výkazů práce, kontrola práce, sjednávání zakázek souvisejících s prací osob se zdravotním postižením apod.). 
</t>
        </r>
      </text>
    </comment>
    <comment ref="G12" authorId="0">
      <text>
        <r>
          <rPr>
            <sz val="9"/>
            <color rgb="FF000000"/>
            <rFont val="Tahoma"/>
            <family val="2"/>
            <charset val="238"/>
          </rPr>
          <t xml:space="preserve">Uveďte v procentech.
V případě, uvedl-li jste v předchozím sloupci "PZ", nevyplňujte.
Pro stanovení  rozsahu pomoci OZP je rozhodující, zda pracovní náplň asistenta obsahuje také další činnosti, které by s pomocí zaměstnancům OZP nesouvisely. Pokud ano, stanoví se rozsah v poměrné části dle počtu hodin (výše úvazku) odpracovaných při pomoci zaměstnancům OZP a počtu hodin (výše úvazku) odpracovaných v rámci dalších činností. Pokud pracovní asistence tvoří celou pracovní náplň, tvoří rozsah 100 %.</t>
        </r>
      </text>
    </comment>
    <comment ref="H12" authorId="0">
      <text>
        <r>
          <rPr>
            <sz val="9"/>
            <color rgb="FF000000"/>
            <rFont val="Tahoma"/>
            <family val="2"/>
            <charset val="238"/>
          </rPr>
          <t xml:space="preserve">Uveďte v procentech.
V případě, uvedl-li jste ve sloupci "Pracovní asistent/provozní zaměstnanec" zkratku "PA", nevyplňujte.
Pro stanovení  rozsahu činnosti provozních zaměstnanců pro OZP se vychází z podílu počtu zaměstnanců, kteří jsou OZP a celkového počtu zaměstnanců. Rozsah činnosti provozních zaměstnanců pro OZP tedy vypočtěte jako podíl průměrného čtvrtletního přepočteného počtu všech zaměstnanců a průměrného čtvrtletního přepočteného počtu zaměstnanců, kteří jsou OZP (za čtvrtletí, za které žádáte o příspěvek).
</t>
        </r>
      </text>
    </comment>
    <comment ref="I11" authorId="0">
      <text>
        <r>
          <rPr>
            <sz val="9"/>
            <color rgb="FF000000"/>
            <rFont val="Tahoma"/>
            <family val="2"/>
            <charset val="238"/>
          </rPr>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Nezahrnujte náhradu mzdy za pracovní neschopnost a náhradu mzdy poskytnutou zaměstnanci při překážkách v práci na straně zaměstnavatele.
</t>
        </r>
      </text>
    </comment>
    <comment ref="L11" authorId="0">
      <text>
        <r>
          <rPr>
            <sz val="9"/>
            <color rgb="FF000000"/>
            <rFont val="Tahoma"/>
            <family val="2"/>
            <charset val="238"/>
          </rPr>
          <t xml:space="preserve">Uveďte částku odpovídající podílu rozsahu pracovní asistence nebo rozsahu činnosti provozního zaměstnance a "Vynaložených mzdových nákladů". 
Poznámka pro pochopení výpočtu - Pokud jste uvedl ve sloupci "Rozsah pomoci pracovních asistentů" nebo ve sloupci "Rozsah činnosti provozních zaměstnanců pro OZP" podíl 100%, potom se částka uplatňovaných nákladů bude rovnat částce vynaložených nákladů.
 </t>
        </r>
      </text>
    </comment>
  </commentList>
</comments>
</file>

<file path=xl/comments4.xml><?xml version="1.0" encoding="utf-8"?>
<comments xmlns="http://schemas.openxmlformats.org/spreadsheetml/2006/main" xmlns:xdr="http://schemas.openxmlformats.org/drawingml/2006/spreadsheetDrawing">
  <authors>
    <author> </author>
  </authors>
  <commentList>
    <comment ref="B15" authorId="0">
      <text>
        <r>
          <rPr>
            <sz val="9"/>
            <color rgb="FF000000"/>
            <rFont val="Tahoma"/>
            <family val="2"/>
            <charset val="238"/>
          </rPr>
          <t xml:space="preserve">Specifikujte druh nákladu.</t>
        </r>
      </text>
    </comment>
    <comment ref="C15" authorId="0">
      <text>
        <r>
          <rPr>
            <sz val="9"/>
            <color rgb="FF000000"/>
            <rFont val="Tahoma"/>
            <family val="2"/>
            <charset val="238"/>
          </rPr>
          <t xml:space="preserve">Uveďte, zda vynaložený náklad souvisel s dopravou osob na pracoviště nebo z pracoviště, materiálu či hotových výrobků. Dále stručně shrňte informace uvedené ve vyúčtování vynaložených dopravních nákladů, tj. shrňte odkud kam byla doprava realizována, zda byly dopravovány pouze OZP nebo i ostatní zaměstnanci a v případě dopravy materiálu a hotových výrobků popiště, jakým způsobem se OZP na jejich zpracování podílí. 
</t>
        </r>
      </text>
    </comment>
    <comment ref="G15" authorId="0">
      <text>
        <r>
          <rPr>
            <sz val="9"/>
            <color rgb="FF000000"/>
            <rFont val="Tahoma"/>
            <family val="2"/>
            <charset val="238"/>
          </rPr>
          <t xml:space="preserve">Pokud zaměstnavatel předloženými doklady prokáže, že náklad souvisí výhradně s dopravou zaměstnanců, kteří jsou OZP, na pracoviště a z pracoviště nebo s dopravou materiálu a hotových výrobků, na jejichž výrobě se podílí pouze zaměstnanci, kteří jsou OZP, může si uplatnit celou částku vynaložených nákladů. V takovém případě  uveďte částku vynaložených nákladů ze sloupce "Vynaložené náklady (v Kč)".
Pokud se doprava týkala i zaměstnanců, kteří nejsou osobami se zdravotním postižením, uveďte částku odpovídající poměrné části vynaložených  nákladů uvedených ve sloupci "Vynaložené náklady (v Kč)". V případě, že se jedná o dopravu osob, poměrná část odpovídá poměru počtu dopravovaných osob se zdravotním postižením a celkového počtu dopravovaných osob (ve fyzických počtech). V případě, že se jedná o dopravu materiálu a hotových výrobků, poměrná část odpovídá poměru průměrného čtvrtletního přepočteného počtu zaměstnanců se zdravotním postižením a průměrného čtvrtletního přepočteného počtu všech zaměstnanců zaměstnavatele (za čtvrtletí, za které žádáte o příspěvek).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13" authorId="0">
      <text>
        <r>
          <rPr>
            <sz val="9"/>
            <color rgb="FF000000"/>
            <rFont val="Tahoma"/>
            <family val="2"/>
            <charset val="238"/>
          </rPr>
          <t xml:space="preserve">Uveďte, o jaký náklad se jedná (např. orientační pomůcka, nákup SW, rozšíření provozovny apod.) a podrobněji specifikujte (např. adresa provozovny, která je rozšiřována; konkrétní úpravy, které byly v rámci provozovny prováděny apod.).
</t>
        </r>
      </text>
    </comment>
    <comment ref="C13" authorId="0">
      <text>
        <r>
          <rPr>
            <sz val="9"/>
            <color rgb="FF000000"/>
            <rFont val="Tahoma"/>
            <family val="2"/>
            <charset val="238"/>
          </rPr>
          <t xml:space="preserve">Uznatelnost nákladů bude posuzována v kontextu druhu zdravotního postižení a vykonávané práce. Uznatelné jsou náklady dodatečné k těm, které by vznikly podniku při zaměstnávání pracovníků, kteří nejsou zdravotně postižení. 
</t>
        </r>
      </text>
    </comment>
  </commentList>
</comments>
</file>

<file path=xl/comments6.xml><?xml version="1.0" encoding="utf-8"?>
<comments xmlns="http://schemas.openxmlformats.org/spreadsheetml/2006/main" xmlns:xdr="http://schemas.openxmlformats.org/drawingml/2006/spreadsheetDrawing">
  <authors>
    <author> </author>
  </authors>
  <commentList>
    <comment ref="C3" authorId="0">
      <text>
        <r>
          <rPr>
            <sz val="9"/>
            <color rgb="FF000000"/>
            <rFont val="Tahoma"/>
            <family val="2"/>
            <charset val="238"/>
          </rPr>
          <t xml:space="preserve">Uveďte datum zdanitelného plnění, pokud doklad tento datum obsahuje.
Pokud ne, uveďte k jakému období se doklad vztahuje. </t>
        </r>
      </text>
    </comment>
  </commentList>
</comments>
</file>

<file path=xl/sharedStrings.xml><?xml version="1.0" encoding="utf-8"?>
<sst xmlns="http://schemas.openxmlformats.org/spreadsheetml/2006/main" count="227" uniqueCount="164">
  <si>
    <t xml:space="preserve">Jmenný seznam zaměstnanců, kteří jsou osobami se zdravotním </t>
  </si>
  <si>
    <r>
      <rPr>
        <b val="true"/>
        <sz val="14"/>
        <rFont val="Arial"/>
        <family val="2"/>
        <charset val="238"/>
      </rPr>
      <t xml:space="preserve">postižením </t>
    </r>
    <r>
      <rPr>
        <b val="true"/>
        <vertAlign val="superscript"/>
        <sz val="14"/>
        <rFont val="Arial"/>
        <family val="2"/>
        <charset val="238"/>
      </rPr>
      <t xml:space="preserve">1)</t>
    </r>
  </si>
  <si>
    <t xml:space="preserve">za</t>
  </si>
  <si>
    <t xml:space="preserve">čtvrtletí</t>
  </si>
  <si>
    <t xml:space="preserve">roku</t>
  </si>
  <si>
    <t xml:space="preserve">Identifikační údaje zaměstnavatele:</t>
  </si>
  <si>
    <r>
      <rPr>
        <sz val="10"/>
        <rFont val="Arial"/>
        <family val="0"/>
        <charset val="238"/>
      </rPr>
      <t xml:space="preserve">Název zaměstnavatele</t>
    </r>
    <r>
      <rPr>
        <vertAlign val="superscript"/>
        <sz val="10"/>
        <rFont val="Arial"/>
        <family val="2"/>
        <charset val="238"/>
      </rPr>
      <t xml:space="preserve">2)</t>
    </r>
    <r>
      <rPr>
        <sz val="10"/>
        <rFont val="Arial"/>
        <family val="2"/>
        <charset val="238"/>
      </rPr>
      <t xml:space="preserve">:</t>
    </r>
  </si>
  <si>
    <t xml:space="preserve">BEREKO s.r.o.</t>
  </si>
  <si>
    <r>
      <rPr>
        <sz val="10"/>
        <rFont val="Arial"/>
        <family val="0"/>
        <charset val="238"/>
      </rPr>
      <t xml:space="preserve"> IČ</t>
    </r>
    <r>
      <rPr>
        <vertAlign val="superscript"/>
        <sz val="10"/>
        <rFont val="Arial"/>
        <family val="2"/>
        <charset val="238"/>
      </rPr>
      <t xml:space="preserve">3)</t>
    </r>
    <r>
      <rPr>
        <sz val="10"/>
        <rFont val="Arial"/>
        <family val="2"/>
        <charset val="238"/>
      </rPr>
      <t xml:space="preserve">:           </t>
    </r>
  </si>
  <si>
    <t xml:space="preserve">25230808</t>
  </si>
  <si>
    <r>
      <rPr>
        <sz val="10"/>
        <rFont val="Arial"/>
        <family val="0"/>
        <charset val="238"/>
      </rPr>
      <t xml:space="preserve">Rodné č.</t>
    </r>
    <r>
      <rPr>
        <vertAlign val="superscript"/>
        <sz val="10"/>
        <rFont val="Arial"/>
        <family val="2"/>
        <charset val="238"/>
      </rPr>
      <t xml:space="preserve">4)</t>
    </r>
    <r>
      <rPr>
        <sz val="10"/>
        <rFont val="Arial"/>
        <family val="2"/>
        <charset val="238"/>
      </rPr>
      <t xml:space="preserve">:</t>
    </r>
  </si>
  <si>
    <t xml:space="preserve"> Výše uplatňovaného mzdového příspěvku celkem:</t>
  </si>
  <si>
    <t xml:space="preserve"> Z toho:</t>
  </si>
  <si>
    <r>
      <rPr>
        <sz val="10"/>
        <rFont val="Arial"/>
        <family val="2"/>
        <charset val="1"/>
      </rPr>
      <t xml:space="preserve"> Příspěvek na zaměstnávání TZP</t>
    </r>
    <r>
      <rPr>
        <vertAlign val="superscript"/>
        <sz val="10"/>
        <rFont val="Arial"/>
        <family val="2"/>
        <charset val="1"/>
      </rPr>
      <t xml:space="preserve">5)</t>
    </r>
    <r>
      <rPr>
        <sz val="10"/>
        <rFont val="Arial"/>
        <family val="2"/>
        <charset val="1"/>
      </rPr>
      <t xml:space="preserve"> celkem:</t>
    </r>
  </si>
  <si>
    <r>
      <rPr>
        <sz val="10"/>
        <rFont val="Arial"/>
        <family val="2"/>
        <charset val="1"/>
      </rPr>
      <t xml:space="preserve"> Příspěvek na zaměstnávání OZP-1.,2.st.</t>
    </r>
    <r>
      <rPr>
        <vertAlign val="superscript"/>
        <sz val="10"/>
        <rFont val="Arial"/>
        <family val="2"/>
        <charset val="1"/>
      </rPr>
      <t xml:space="preserve">5)</t>
    </r>
    <r>
      <rPr>
        <sz val="10"/>
        <rFont val="Arial"/>
        <family val="2"/>
        <charset val="1"/>
      </rPr>
      <t xml:space="preserve"> celkem:</t>
    </r>
  </si>
  <si>
    <r>
      <rPr>
        <sz val="10"/>
        <rFont val="Arial"/>
        <family val="2"/>
        <charset val="1"/>
      </rPr>
      <t xml:space="preserve"> Příspěvek na zaměstnávání OZZ</t>
    </r>
    <r>
      <rPr>
        <vertAlign val="superscript"/>
        <sz val="10"/>
        <rFont val="Arial"/>
        <family val="2"/>
        <charset val="1"/>
      </rPr>
      <t xml:space="preserve">5)</t>
    </r>
    <r>
      <rPr>
        <sz val="10"/>
        <rFont val="Arial"/>
        <family val="2"/>
        <charset val="1"/>
      </rPr>
      <t xml:space="preserve"> celkem:</t>
    </r>
  </si>
  <si>
    <t xml:space="preserve"> Výše uplatňovaného zvýšeného příspěvku celkem:</t>
  </si>
  <si>
    <r>
      <rPr>
        <sz val="10"/>
        <rFont val="Arial"/>
        <family val="2"/>
        <charset val="1"/>
      </rPr>
      <t xml:space="preserve"> Zvýšení příspěvku na zaměstnávání TZP</t>
    </r>
    <r>
      <rPr>
        <vertAlign val="superscript"/>
        <sz val="10"/>
        <rFont val="Arial"/>
        <family val="2"/>
        <charset val="1"/>
      </rPr>
      <t xml:space="preserve">5)</t>
    </r>
    <r>
      <rPr>
        <sz val="10"/>
        <rFont val="Arial"/>
        <family val="2"/>
        <charset val="1"/>
      </rPr>
      <t xml:space="preserve"> celkem:</t>
    </r>
  </si>
  <si>
    <r>
      <rPr>
        <sz val="10"/>
        <rFont val="Arial"/>
        <family val="2"/>
        <charset val="1"/>
      </rPr>
      <t xml:space="preserve"> Zvýšení příspěvku na zaměstnávání OZP-1.,2.st.</t>
    </r>
    <r>
      <rPr>
        <vertAlign val="superscript"/>
        <sz val="10"/>
        <rFont val="Arial"/>
        <family val="2"/>
        <charset val="1"/>
      </rPr>
      <t xml:space="preserve">5)</t>
    </r>
    <r>
      <rPr>
        <sz val="10"/>
        <rFont val="Arial"/>
        <family val="2"/>
        <charset val="1"/>
      </rPr>
      <t xml:space="preserve"> celkem:</t>
    </r>
  </si>
  <si>
    <t xml:space="preserve"> Výše uplatňovaného paušálu celkem:</t>
  </si>
  <si>
    <t xml:space="preserve"> Celková výše příspěvku:</t>
  </si>
  <si>
    <t xml:space="preserve">mzdový</t>
  </si>
  <si>
    <t xml:space="preserve">zvýšený</t>
  </si>
  <si>
    <t xml:space="preserve">paušál</t>
  </si>
  <si>
    <t xml:space="preserve">Celkový počet zaměstnanců, kteří jsou TZP, OZP-1.,2.st. a OZZ:</t>
  </si>
  <si>
    <r>
      <rPr>
        <b val="true"/>
        <sz val="10"/>
        <rFont val="Arial"/>
        <family val="2"/>
        <charset val="1"/>
      </rPr>
      <t xml:space="preserve"> Z toho</t>
    </r>
    <r>
      <rPr>
        <sz val="10"/>
        <rFont val="Arial"/>
        <family val="2"/>
        <charset val="1"/>
      </rPr>
      <t xml:space="preserve">:</t>
    </r>
  </si>
  <si>
    <t xml:space="preserve">   </t>
  </si>
  <si>
    <r>
      <rPr>
        <sz val="10"/>
        <rFont val="Arial"/>
        <family val="2"/>
        <charset val="1"/>
      </rPr>
      <t xml:space="preserve"> Počet zaměstnanců, kteří jsou TZP</t>
    </r>
    <r>
      <rPr>
        <vertAlign val="superscript"/>
        <sz val="10"/>
        <rFont val="Arial"/>
        <family val="2"/>
        <charset val="1"/>
      </rPr>
      <t xml:space="preserve">6)</t>
    </r>
    <r>
      <rPr>
        <sz val="10"/>
        <rFont val="Arial"/>
        <family val="2"/>
        <charset val="1"/>
      </rPr>
      <t xml:space="preserve">:  </t>
    </r>
  </si>
  <si>
    <r>
      <rPr>
        <sz val="10"/>
        <rFont val="Arial"/>
        <family val="2"/>
        <charset val="1"/>
      </rPr>
      <t xml:space="preserve"> Počet zaměstnanců, kteří jsou OZP-1.,2.st.</t>
    </r>
    <r>
      <rPr>
        <vertAlign val="superscript"/>
        <sz val="10"/>
        <rFont val="Arial"/>
        <family val="2"/>
        <charset val="1"/>
      </rPr>
      <t xml:space="preserve">6)</t>
    </r>
    <r>
      <rPr>
        <sz val="10"/>
        <rFont val="Arial"/>
        <family val="2"/>
        <charset val="1"/>
      </rPr>
      <t xml:space="preserve">:</t>
    </r>
  </si>
  <si>
    <r>
      <rPr>
        <sz val="10"/>
        <rFont val="Arial"/>
        <family val="2"/>
        <charset val="1"/>
      </rPr>
      <t xml:space="preserve"> Počet zaměstnanců, kteří jsou OZZ</t>
    </r>
    <r>
      <rPr>
        <vertAlign val="superscript"/>
        <sz val="10"/>
        <rFont val="Arial"/>
        <family val="2"/>
        <charset val="1"/>
      </rPr>
      <t xml:space="preserve">6)</t>
    </r>
    <r>
      <rPr>
        <sz val="10"/>
        <rFont val="Arial"/>
        <family val="2"/>
        <charset val="1"/>
      </rPr>
      <t xml:space="preserve">:</t>
    </r>
  </si>
  <si>
    <t xml:space="preserve">Pavel Fiala-jednatel</t>
  </si>
  <si>
    <t xml:space="preserve">V</t>
  </si>
  <si>
    <t xml:space="preserve">Dalovicích</t>
  </si>
  <si>
    <t xml:space="preserve">dne </t>
  </si>
  <si>
    <t xml:space="preserve">Jméno a příjmení, funkce</t>
  </si>
  <si>
    <t xml:space="preserve">a podpis oprávněné osoby </t>
  </si>
  <si>
    <r>
      <rPr>
        <vertAlign val="superscript"/>
        <sz val="7"/>
        <rFont val="Arial"/>
        <family val="2"/>
        <charset val="238"/>
      </rPr>
      <t xml:space="preserve">1)</t>
    </r>
    <r>
      <rPr>
        <sz val="7"/>
        <rFont val="Arial"/>
        <family val="2"/>
        <charset val="238"/>
      </rPr>
      <t xml:space="preserve"> V záložce "jmenný seznam" uveďte jednotlivé pracovní poměry zaměstnanců, na které požadujete poskytnutí mzdového příspěvku </t>
    </r>
  </si>
  <si>
    <r>
      <rPr>
        <vertAlign val="superscript"/>
        <sz val="7"/>
        <rFont val="Arial"/>
        <family val="2"/>
        <charset val="238"/>
      </rPr>
      <t xml:space="preserve">2) </t>
    </r>
    <r>
      <rPr>
        <sz val="7"/>
        <rFont val="Arial"/>
        <family val="2"/>
        <charset val="238"/>
      </rPr>
      <t xml:space="preserve">Vyplňte název zaměstnavatele uvedený v živnostenském listě, obchodním rejstříku nebo zřizovací listině, popř. jméno a příjmení, je-li zaměstnavatelem fyzická osoba.</t>
    </r>
  </si>
  <si>
    <r>
      <rPr>
        <vertAlign val="superscript"/>
        <sz val="7"/>
        <rFont val="Arial"/>
        <family val="2"/>
        <charset val="238"/>
      </rPr>
      <t xml:space="preserve">3) </t>
    </r>
    <r>
      <rPr>
        <sz val="7"/>
        <rFont val="Arial"/>
        <family val="2"/>
        <charset val="238"/>
      </rPr>
      <t xml:space="preserve">Vyplňte jen v případě, bylo-li přiděleno.</t>
    </r>
  </si>
  <si>
    <r>
      <rPr>
        <vertAlign val="superscript"/>
        <sz val="7"/>
        <rFont val="Arial"/>
        <family val="2"/>
        <charset val="238"/>
      </rPr>
      <t xml:space="preserve">4)</t>
    </r>
    <r>
      <rPr>
        <sz val="7"/>
        <rFont val="Arial"/>
        <family val="2"/>
        <charset val="238"/>
      </rPr>
      <t xml:space="preserve"> Vyplňte jen v případě, je-li zaměstnavatelem fyzická osoba.</t>
    </r>
  </si>
  <si>
    <r>
      <rPr>
        <vertAlign val="superscript"/>
        <sz val="7"/>
        <rFont val="Arial"/>
        <family val="2"/>
        <charset val="238"/>
      </rPr>
      <t xml:space="preserve">5)</t>
    </r>
    <r>
      <rPr>
        <sz val="7"/>
        <rFont val="Arial"/>
        <family val="2"/>
        <charset val="238"/>
      </rPr>
      <t xml:space="preserve"> Viz část H bod 2 žádosti</t>
    </r>
  </si>
  <si>
    <r>
      <rPr>
        <vertAlign val="superscript"/>
        <sz val="7"/>
        <rFont val="Arial"/>
        <family val="2"/>
        <charset val="238"/>
      </rPr>
      <t xml:space="preserve">6) </t>
    </r>
    <r>
      <rPr>
        <sz val="7"/>
        <rFont val="Arial"/>
        <family val="2"/>
        <charset val="238"/>
      </rPr>
      <t xml:space="preserve">Viz část H bod 1 žádosti</t>
    </r>
  </si>
  <si>
    <r>
      <rPr>
        <vertAlign val="superscript"/>
        <sz val="7"/>
        <rFont val="Arial"/>
        <family val="2"/>
        <charset val="238"/>
      </rPr>
      <t xml:space="preserve">7)</t>
    </r>
    <r>
      <rPr>
        <sz val="7"/>
        <rFont val="Arial"/>
        <family val="2"/>
        <charset val="238"/>
      </rPr>
      <t xml:space="preserve"> Uveďte datum vzniku a skončení pracovního poměru, např. od:'1.3.2000' do:'' , od:'1.3.2000' do:'15.3.2015'.</t>
    </r>
  </si>
  <si>
    <t xml:space="preserve">   V případě více pracovních poměrů jednoho zaměstnance uveďte každý pracovní poměr na zvláštní řádce.</t>
  </si>
  <si>
    <r>
      <rPr>
        <vertAlign val="superscript"/>
        <sz val="7"/>
        <rFont val="Arial"/>
        <family val="2"/>
        <charset val="238"/>
      </rPr>
      <t xml:space="preserve">8)</t>
    </r>
    <r>
      <rPr>
        <sz val="7"/>
        <rFont val="Arial"/>
        <family val="2"/>
        <charset val="238"/>
      </rPr>
      <t xml:space="preserve"> Uveďte součet:</t>
    </r>
  </si>
  <si>
    <t xml:space="preserve">   · hrubé mzdy zúčtované zaměstnanci k výplatě,</t>
  </si>
  <si>
    <t xml:space="preserve">   · částky pojistného na sociální zabezpečení, příspěvku na státní politiku zaměstnanosti a pojistného na veřejné zdravotní pojištění, které zaměstnavatel za sebe</t>
  </si>
  <si>
    <t xml:space="preserve">   odvedl z vyměřovacího základu zaměstnance </t>
  </si>
  <si>
    <t xml:space="preserve">    · a celou částku náhrady mzdy za dočasnou pracovní neschopnost/karanténu vyplacenou zaměstnanci (§ 192 odst. 1 a 2 zákoníku práce)</t>
  </si>
  <si>
    <t xml:space="preserve">Nezahrnujte tu část náhrady mzdy za dobu dočasné pracovní neschopnosti/karantény, která byla dohodnuta nebo stanovena nad výši, na kterou zaměstnanci vznikl </t>
  </si>
  <si>
    <t xml:space="preserve">nárok podle zákoníku práce (§ 192 odst. 3 zákoníku práce)</t>
  </si>
  <si>
    <t xml:space="preserve">Nezahrnujte: - částku odpovídající výši poskytnuté naturální mzdy,</t>
  </si>
  <si>
    <t xml:space="preserve">          - částku odpovídající výši náhrady mzdy poskytnuté zaměstnanci při překážkách v práci na straně zaměstnavatele,</t>
  </si>
  <si>
    <t xml:space="preserve">          - částku odpovídající srážkám ze mzdy nebo platu určených k uspokojení plnění zaměstnavatele podle občanského zákoníku, s výjimkou srážek provedených</t>
  </si>
  <si>
    <t xml:space="preserve">          k uhrazení škody, za kterou zaměstnanec odpovídá, nebo příspěvku zaměstnance na závodní stravování podle § 236 zákoníku práce</t>
  </si>
  <si>
    <t xml:space="preserve">          - částku odpovídající srážkám ze mzdy určeným k uspokojení závazků zaměstnance dle § 146 písm. b) zákoníku práce, je-li srážka v rozporu s dobrými mravy </t>
  </si>
  <si>
    <t xml:space="preserve">       </t>
  </si>
  <si>
    <r>
      <rPr>
        <b val="true"/>
        <sz val="14"/>
        <rFont val="Arial"/>
        <family val="2"/>
        <charset val="238"/>
      </rPr>
      <t xml:space="preserve">Jmenný seznam zaměstnanců, kteří jsou osobami se zdravotním postižením </t>
    </r>
    <r>
      <rPr>
        <b val="true"/>
        <vertAlign val="superscript"/>
        <sz val="12"/>
        <rFont val="Arial"/>
        <family val="2"/>
        <charset val="238"/>
      </rPr>
      <t xml:space="preserve">1)</t>
    </r>
  </si>
  <si>
    <t xml:space="preserve">Celkem:</t>
  </si>
  <si>
    <t xml:space="preserve">Součet nákladů uplatňovaných pro zvýšení příspěvku v jednotlivých měsících (v Kč) </t>
  </si>
  <si>
    <t xml:space="preserve">Celkem</t>
  </si>
  <si>
    <t xml:space="preserve">Nárok na zvýšení příspěvku celkem (v Kč)</t>
  </si>
  <si>
    <t xml:space="preserve">Kde končí oblast k tisku?</t>
  </si>
  <si>
    <t xml:space="preserve">TZP</t>
  </si>
  <si>
    <t xml:space="preserve"> </t>
  </si>
  <si>
    <t xml:space="preserve">z toho:  TZP</t>
  </si>
  <si>
    <t xml:space="preserve">Náklady dle § 78a odst. 12 písm. a) zákona</t>
  </si>
  <si>
    <t xml:space="preserve">NEPŘÍMÝ.ODKAZ('Jmenný seznam'!$T$2)</t>
  </si>
  <si>
    <t xml:space="preserve">OZP</t>
  </si>
  <si>
    <t xml:space="preserve">roku </t>
  </si>
  <si>
    <t xml:space="preserve">OZP-1.,2.st.</t>
  </si>
  <si>
    <t xml:space="preserve">Náklady dle § 78a odst. 12 písm. b) zákona </t>
  </si>
  <si>
    <t xml:space="preserve">OZZ</t>
  </si>
  <si>
    <t xml:space="preserve">Náklady dle § 78a odst. 12 písm. c) zákona </t>
  </si>
  <si>
    <t xml:space="preserve">kontrola:</t>
  </si>
  <si>
    <r>
      <rPr>
        <b val="true"/>
        <sz val="10"/>
        <rFont val="Arial"/>
        <family val="2"/>
        <charset val="238"/>
      </rPr>
      <t xml:space="preserve">A.</t>
    </r>
    <r>
      <rPr>
        <sz val="10"/>
        <rFont val="Arial"/>
        <family val="2"/>
        <charset val="238"/>
      </rPr>
      <t xml:space="preserve"> Identifikační údaje zaměstnavatele:</t>
    </r>
  </si>
  <si>
    <t xml:space="preserve">Celkem zvýšení:</t>
  </si>
  <si>
    <t xml:space="preserve">Celkem paušál:</t>
  </si>
  <si>
    <t xml:space="preserve">Celková částka:</t>
  </si>
  <si>
    <t xml:space="preserve">TZP:</t>
  </si>
  <si>
    <t xml:space="preserve">částka:OZP12</t>
  </si>
  <si>
    <t xml:space="preserve">částka:TZP</t>
  </si>
  <si>
    <t xml:space="preserve">částka:OZZ</t>
  </si>
  <si>
    <t xml:space="preserve">zvýšení: OZP12</t>
  </si>
  <si>
    <t xml:space="preserve">zvýšení: TZP</t>
  </si>
  <si>
    <t xml:space="preserve">OZP12:</t>
  </si>
  <si>
    <t xml:space="preserve">OZZ:</t>
  </si>
  <si>
    <r>
      <rPr>
        <b val="true"/>
        <sz val="10"/>
        <rFont val="Arial"/>
        <family val="2"/>
        <charset val="238"/>
      </rPr>
      <t xml:space="preserve">B.</t>
    </r>
    <r>
      <rPr>
        <sz val="10"/>
        <rFont val="Arial"/>
        <family val="2"/>
        <charset val="238"/>
      </rPr>
      <t xml:space="preserve"> Jmenný seznam zaměstnanců (uveďte jen zaměstnance v pracovním poměru):</t>
    </r>
  </si>
  <si>
    <t xml:space="preserve">Uplatňovaná částka zvýšení příspěvku v rozčlenění na jednotlivé měsíce a jednotlivé druhy nákladů (v Kč) (je-li zaměstnavatel plátcem DPH, uplatní náklady bez DPH)</t>
  </si>
  <si>
    <t xml:space="preserve">Měsíc:</t>
  </si>
  <si>
    <t xml:space="preserve">Poř. číslo</t>
  </si>
  <si>
    <t xml:space="preserve">Příjmení</t>
  </si>
  <si>
    <t xml:space="preserve">Jméno</t>
  </si>
  <si>
    <t xml:space="preserve">Rodné číslo</t>
  </si>
  <si>
    <r>
      <rPr>
        <sz val="10"/>
        <rFont val="Arial"/>
        <family val="2"/>
        <charset val="1"/>
      </rPr>
      <t xml:space="preserve">Datum vzniku </t>
    </r>
    <r>
      <rPr>
        <sz val="10"/>
        <color rgb="FFFF0000"/>
        <rFont val="Arial"/>
        <family val="2"/>
        <charset val="238"/>
      </rPr>
      <t xml:space="preserve"> </t>
    </r>
    <r>
      <rPr>
        <sz val="10"/>
        <rFont val="Arial"/>
        <family val="2"/>
        <charset val="1"/>
      </rPr>
      <t xml:space="preserve">pracovního poměru</t>
    </r>
    <r>
      <rPr>
        <vertAlign val="superscript"/>
        <sz val="10"/>
        <rFont val="Arial"/>
        <family val="2"/>
        <charset val="1"/>
      </rPr>
      <t xml:space="preserve">7)</t>
    </r>
  </si>
  <si>
    <r>
      <rPr>
        <sz val="10"/>
        <rFont val="Arial"/>
        <family val="2"/>
        <charset val="1"/>
      </rPr>
      <t xml:space="preserve">Datum skončení pracovního poměru</t>
    </r>
    <r>
      <rPr>
        <vertAlign val="superscript"/>
        <sz val="10"/>
        <rFont val="Arial"/>
        <family val="2"/>
        <charset val="1"/>
      </rPr>
      <t xml:space="preserve">7)</t>
    </r>
  </si>
  <si>
    <t xml:space="preserve">Kód zdravotní pojišťovny</t>
  </si>
  <si>
    <t xml:space="preserve">Uznání invalidity/ ZZ  od</t>
  </si>
  <si>
    <t xml:space="preserve">Uznání invalidity/ ZZ  do</t>
  </si>
  <si>
    <t xml:space="preserve">Status TZP/ OZP 1.,2.st./ OZZ</t>
  </si>
  <si>
    <r>
      <rPr>
        <sz val="10"/>
        <rFont val="Arial"/>
        <family val="2"/>
        <charset val="238"/>
      </rPr>
      <t xml:space="preserve">Mzdové náklady včetně odvodů a bez naturální mzdy</t>
    </r>
    <r>
      <rPr>
        <vertAlign val="superscript"/>
        <sz val="10"/>
        <rFont val="Arial"/>
        <family val="2"/>
        <charset val="238"/>
      </rPr>
      <t xml:space="preserve">8)</t>
    </r>
    <r>
      <rPr>
        <vertAlign val="superscript"/>
        <sz val="10"/>
        <color rgb="FFFF0000"/>
        <rFont val="Arial"/>
        <family val="2"/>
        <charset val="1"/>
      </rPr>
      <t xml:space="preserve">         </t>
    </r>
    <r>
      <rPr>
        <sz val="10"/>
        <rFont val="Arial"/>
        <family val="2"/>
        <charset val="238"/>
      </rPr>
      <t xml:space="preserve">(v</t>
    </r>
    <r>
      <rPr>
        <sz val="10"/>
        <rFont val="Calibri"/>
        <family val="2"/>
        <charset val="238"/>
      </rPr>
      <t xml:space="preserve"> </t>
    </r>
    <r>
      <rPr>
        <sz val="10"/>
        <rFont val="Arial"/>
        <family val="2"/>
        <charset val="238"/>
      </rPr>
      <t xml:space="preserve">Kč)</t>
    </r>
  </si>
  <si>
    <t xml:space="preserve">Uplatňovaná výše mzdového příspěvku      (v Kč)</t>
  </si>
  <si>
    <t xml:space="preserve">Uplatňované zvýšení      (v Kč)</t>
  </si>
  <si>
    <r>
      <rPr>
        <sz val="10"/>
        <rFont val="Arial"/>
        <family val="2"/>
        <charset val="238"/>
      </rPr>
      <t xml:space="preserve">Paušál (v</t>
    </r>
    <r>
      <rPr>
        <sz val="10"/>
        <rFont val="Calibri"/>
        <family val="2"/>
        <charset val="238"/>
      </rPr>
      <t xml:space="preserve"> </t>
    </r>
    <r>
      <rPr>
        <sz val="10"/>
        <rFont val="Arial"/>
        <family val="2"/>
        <charset val="238"/>
      </rPr>
      <t xml:space="preserve">Kč)</t>
    </r>
  </si>
  <si>
    <r>
      <rPr>
        <sz val="10"/>
        <rFont val="Arial"/>
        <family val="2"/>
        <charset val="238"/>
      </rPr>
      <t xml:space="preserve">Mzdové náklady včetně odvodů a bez naturální mzdy</t>
    </r>
    <r>
      <rPr>
        <vertAlign val="superscript"/>
        <sz val="10"/>
        <rFont val="Arial"/>
        <family val="2"/>
        <charset val="238"/>
      </rPr>
      <t xml:space="preserve">8)        </t>
    </r>
    <r>
      <rPr>
        <vertAlign val="superscript"/>
        <sz val="10"/>
        <color rgb="FFFF0000"/>
        <rFont val="Arial"/>
        <family val="2"/>
        <charset val="1"/>
      </rPr>
      <t xml:space="preserve"> </t>
    </r>
    <r>
      <rPr>
        <sz val="10"/>
        <rFont val="Arial"/>
        <family val="2"/>
        <charset val="238"/>
      </rPr>
      <t xml:space="preserve">(v</t>
    </r>
    <r>
      <rPr>
        <sz val="10"/>
        <rFont val="Calibri"/>
        <family val="2"/>
        <charset val="238"/>
      </rPr>
      <t xml:space="preserve"> </t>
    </r>
    <r>
      <rPr>
        <sz val="10"/>
        <rFont val="Arial"/>
        <family val="2"/>
        <charset val="238"/>
      </rPr>
      <t xml:space="preserve">Kč)</t>
    </r>
  </si>
  <si>
    <t xml:space="preserve">Součet jednotlivých druhů nákladů</t>
  </si>
  <si>
    <t xml:space="preserve">Doucha</t>
  </si>
  <si>
    <t xml:space="preserve">Josef</t>
  </si>
  <si>
    <t xml:space="preserve">8205011243</t>
  </si>
  <si>
    <t xml:space="preserve">OZP12</t>
  </si>
  <si>
    <t xml:space="preserve">Novotný</t>
  </si>
  <si>
    <t xml:space="preserve">Josef Ing.</t>
  </si>
  <si>
    <t xml:space="preserve">8708123050</t>
  </si>
  <si>
    <t xml:space="preserve">Frydryn</t>
  </si>
  <si>
    <t xml:space="preserve">Zdenek</t>
  </si>
  <si>
    <t xml:space="preserve">9011280399</t>
  </si>
  <si>
    <t xml:space="preserve">Seznam provozních zaměstnanců a pracovních asistentů, jejichž náklady lze uplatnit na zvýšení příspěvku</t>
  </si>
  <si>
    <t xml:space="preserve">Uveďte jen zaměstnance v základním pracovněprávním vztahu k zaměstnavateli. Neuvádějte zaměstnance se zdravotním postižením, na které je poskytován mzdový příspěvek dle § 78a zákona o zaměstnanosti (tj. OZP uvedené v záložce "jmenný seznam") a zaměstnance, jejichž mzdové náklady jsou hrazeny v rámci přípravy k práci dle § 72 odst. 2 písm. zákona o zaměstnanosti. </t>
  </si>
  <si>
    <r>
      <rPr>
        <sz val="10"/>
        <rFont val="Arial"/>
        <family val="2"/>
        <charset val="238"/>
      </rPr>
      <t xml:space="preserve">K formuláři d</t>
    </r>
    <r>
      <rPr>
        <b val="true"/>
        <u val="single"/>
        <sz val="10"/>
        <rFont val="Arial"/>
        <family val="2"/>
        <charset val="238"/>
      </rPr>
      <t xml:space="preserve">oložte pracovní smlouvy provozních zaměstnanců nebo pracovních asistentů</t>
    </r>
    <r>
      <rPr>
        <sz val="10"/>
        <rFont val="Arial"/>
        <family val="2"/>
        <charset val="238"/>
      </rPr>
      <t xml:space="preserve"> a uveďte je v seznamu dokladů v šesté záložce. Pokud je pracovní asistence zajišťována dodavatelsky, žadatel si může nárokovat náklady, které vynaložil na nákup pracovní asistence jako služby. V takovém případě doloží žadatel smlouvu, kterou uzavřel s dodavatelem této služby, daňové doklady a doklady prokazující úhradu služby.</t>
    </r>
  </si>
  <si>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a)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                   </t>
  </si>
  <si>
    <r>
      <rPr>
        <sz val="10"/>
        <rFont val="Arial"/>
        <family val="2"/>
        <charset val="238"/>
      </rPr>
      <t xml:space="preserve">Mzdové náklady provozního zaměstnance a pracovního asistenta jsou </t>
    </r>
    <r>
      <rPr>
        <b val="true"/>
        <u val="single"/>
        <sz val="10"/>
        <rFont val="Arial"/>
        <family val="2"/>
        <charset val="238"/>
      </rPr>
      <t xml:space="preserve">uznatelné, pokud z popisu jejich pracovní náplně vyplývá, že pomáhají osobám se zdravotním postižením</t>
    </r>
    <r>
      <rPr>
        <sz val="10"/>
        <rFont val="Arial"/>
        <family val="2"/>
        <charset val="238"/>
      </rPr>
      <t xml:space="preserve"> s úkony, které vzhledem ke svému postižení tyto osoby vykonávat nemohou, </t>
    </r>
    <r>
      <rPr>
        <b val="true"/>
        <u val="single"/>
        <sz val="10"/>
        <rFont val="Arial"/>
        <family val="2"/>
        <charset val="238"/>
      </rPr>
      <t xml:space="preserve">nebo vykonávají činnost související se zaměstnáváním osob se zdravotním postižením</t>
    </r>
    <r>
      <rPr>
        <sz val="10"/>
        <rFont val="Arial"/>
        <family val="2"/>
        <charset val="238"/>
      </rPr>
      <t xml:space="preserve"> (přidělování úkolů, vyplňování výkazů práce, kontrola práce, sjednávání zakázek souvisejících s prací osob se zdravotním postižením apod.). Pokud se jedná o provozní zaměstnance a pracovní asistenty, jejichž pracovní náplní je pomoc  osobám se zdravotním postižením s úkony, které vzhledem ke svému postižení tyto osoby vykonávat nemohou, potom jsou uznatelné mzdové náklady za dobu této pomoci. Pokud se jedná o provozní zaměstnance, kteří vykonávají činnost související se zaměstnáváním osob se zdravotním postižením (přidělování úkolů, vyplňování výkazů práce, kontrola práce, sjednávání zakázek souvisejících s prací osob se zdravotním postižením apod.), potom se uznatelnost mzdových nákladů stanoví v poměrné části dle průměrného přepočteného počtu všech zaměstnanců zaměstnavatele a průměrného přepočteného počtu zaměstnanců se zdravotním postižením,  na které lze dle § 78a odst. 3 zákona o zaměstnanosti vztáhnout zvýšení příspěvku bez ohledu na skutečnost, zda u všech těchto OZP bude zvýšení příspěvku nárokováno.</t>
    </r>
  </si>
  <si>
    <t xml:space="preserve">Vynaložené náklady (v Kč)</t>
  </si>
  <si>
    <t xml:space="preserve">Uplatňované náklady (v Kč)</t>
  </si>
  <si>
    <t xml:space="preserve">CELKEM</t>
  </si>
  <si>
    <t xml:space="preserve">Stručný popis pracovní náplně</t>
  </si>
  <si>
    <t xml:space="preserve">Pracovní asistent / provozní zaměstnanec </t>
  </si>
  <si>
    <t xml:space="preserve">Rozsah pomoci pracovních asistentů</t>
  </si>
  <si>
    <t xml:space="preserve">Rozsah činnosti provozních zaměstnanců pro OZP</t>
  </si>
  <si>
    <t xml:space="preserve">Vynaložené náklady</t>
  </si>
  <si>
    <t xml:space="preserve">říjen</t>
  </si>
  <si>
    <t xml:space="preserve">listopad</t>
  </si>
  <si>
    <t xml:space="preserve">prosinec</t>
  </si>
  <si>
    <t xml:space="preserve">Uplatňované náklady</t>
  </si>
  <si>
    <t xml:space="preserve">Otradovcová </t>
  </si>
  <si>
    <t xml:space="preserve">Dagmar</t>
  </si>
  <si>
    <t xml:space="preserve">676011/1446</t>
  </si>
  <si>
    <t xml:space="preserve">Pracovní asistence u osob se zdravotním postižením v pracovním poměru u zaměstnavatele</t>
  </si>
  <si>
    <t xml:space="preserve">PA</t>
  </si>
  <si>
    <t xml:space="preserve">100%</t>
  </si>
  <si>
    <t xml:space="preserve">Podešvová</t>
  </si>
  <si>
    <t xml:space="preserve">Alena</t>
  </si>
  <si>
    <t xml:space="preserve">885506/0148</t>
  </si>
  <si>
    <t xml:space="preserve">-''-</t>
  </si>
  <si>
    <t xml:space="preserve">Seznam nákladů na dopravu spojených se zaměstnáváním osob se zdravotním postižením </t>
  </si>
  <si>
    <t xml:space="preserve">Uveďte  náklady na dopravu zaměstnanců, kteří jsou osobami se zdravotním postižením na pracoviště a z pracoviště a náklady na dopravu materiálu a hotových výrobků. Uznatelné jsou takové náklady, které přímo souvisí se zaměstnáváním OZP, resp. s dopravou těchto osob na pracoviště nebo z pracoviště a s dopravou materiálu a hotových výrobků, na jejichž výrobě a zpracování se OZP podílí (pohonné hmoty, mzda řidiče, náhrada jízdních výdajů zaměstnance apod.). Uznatelné nejsou náklady, které mají investiční charakter a náklady, u kterých nelze prokázat vztah těchto nákladů ke konkrétní jízdě.</t>
  </si>
  <si>
    <r>
      <rPr>
        <sz val="10"/>
        <rFont val="Arial"/>
        <family val="2"/>
        <charset val="238"/>
      </rPr>
      <t xml:space="preserve">Žadatel doloží </t>
    </r>
    <r>
      <rPr>
        <b val="true"/>
        <u val="single"/>
        <sz val="10"/>
        <rFont val="Arial"/>
        <family val="2"/>
        <charset val="238"/>
      </rPr>
      <t xml:space="preserve">vyúčtování vynaložených dopravních nákladů</t>
    </r>
    <r>
      <rPr>
        <sz val="10"/>
        <rFont val="Arial"/>
        <family val="2"/>
        <charset val="238"/>
      </rPr>
      <t xml:space="preserve">, které bude obsahovat seznam dopravovaných OZP, seznam dopravovaných osob, které nejsou OZP, informaci o přepravovaném materiálu či hotových výrobcích včetně informace o tom, zda se na jeho zpracování podílí výhradně pouze OZP nebo i ostatní zaměstnanci, odkud kam byly osoby či materiál a výrobky dopravovány a vyčíslení částky, která byla na tuto dopravu žadatelem vynaložena. K vyúčtování žadatel předloží  velký technický průkaz použitého vozidla, knihu jízd obsahující datum, počet ujetých km, cíl cesty a účel cesty a účtenku prokazující nákup pohonných hmot. V případě, že je doprava nakupována jako služba (zajištovaná externím dopravcem), žadatel doloží navíc smlouvu, kterou uzavřel s poskytovatelem dopravní služby, daňový doklad a doklad prokazující úhradu této služby (tj. výpis z účtu nebo výdajový pokladní doklad v případě, že je služba hrazena v hotovosti).</t>
    </r>
  </si>
  <si>
    <t xml:space="preserve">Výše zmiňované doklady žadatel uvede v šesté záložce tohoto formuláře.</t>
  </si>
  <si>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b)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</si>
  <si>
    <t xml:space="preserve">Náklad na dopravu</t>
  </si>
  <si>
    <t xml:space="preserve">Bližší specifikace</t>
  </si>
  <si>
    <t xml:space="preserve">Seznam nákladů na přizpůsobení provozovny, které souvisí se zaměstnáváním osob </t>
  </si>
  <si>
    <t xml:space="preserve">se zdravotním postižením </t>
  </si>
  <si>
    <r>
      <rPr>
        <sz val="10"/>
        <color rgb="FF000000"/>
        <rFont val="Arial"/>
        <family val="2"/>
        <charset val="238"/>
      </rPr>
      <t xml:space="preserve">Uveďte </t>
    </r>
    <r>
      <rPr>
        <b val="true"/>
        <u val="single"/>
        <sz val="10"/>
        <color rgb="FF000000"/>
        <rFont val="Arial"/>
        <family val="2"/>
        <charset val="238"/>
      </rPr>
      <t xml:space="preserve">náklady na pořízení a ověření počítačového programového vybavení pro zaměstnávání osob se zdravotním postižením, přizpůsobení a pořízení pomocných technologických zařízení používaných zaměstnanci, kteří jsou OZP, pořízení komunikačních a orientačních pomůcek, přizpůsobení hygienických, tepelných, světelných nebo hlukových podmínek osobám se zdravotním postižením a výstavbu nebo rozšíření provozů potřebných pro zaměstnávání osob se zdravotním postižením, včetně nákladů na počítačové vybavení</t>
    </r>
    <r>
      <rPr>
        <sz val="10"/>
        <color rgb="FF000000"/>
        <rFont val="Arial"/>
        <family val="2"/>
        <charset val="238"/>
      </rPr>
      <t xml:space="preserve">.</t>
    </r>
  </si>
  <si>
    <r>
      <rPr>
        <sz val="10"/>
        <rFont val="Arial"/>
        <family val="2"/>
        <charset val="238"/>
      </rPr>
      <t xml:space="preserve">Uznatelnými jsou náklady </t>
    </r>
    <r>
      <rPr>
        <b val="true"/>
        <u val="single"/>
        <sz val="10"/>
        <rFont val="Arial"/>
        <family val="2"/>
        <charset val="238"/>
      </rPr>
      <t xml:space="preserve">dodatečné k těm, které by vznikly podniku při zaměstnávání zaměstnanců, kteří nejsou zdravotně postižení.</t>
    </r>
    <r>
      <rPr>
        <sz val="10"/>
        <rFont val="Arial"/>
        <family val="2"/>
        <charset val="238"/>
      </rPr>
      <t xml:space="preserve"> Uznatelnost těchto nákladů je potřeba před podáním žádosti konzultovat s Úřadem práce ČR.  K formuláři doložte doklady, ze kterých vyplývá vynaložení uvedených nákladů a uveďte je v šesté záložce.</t>
    </r>
  </si>
  <si>
    <t xml:space="preserve">Šedě podbarvená pole nevyplňujte (jedná se o součty). Součtové částky v šedě podbarvených polích rozdělte mezi jednotlivé zaměstnance, kteří jsou osobami se zdravotním postižením (nikoliv OZZ), a to ve druhé záložce  k příslušnému měsíci do sloupce "Náklady dle § 78a odst. 12 písm. c)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</si>
  <si>
    <t xml:space="preserve">Náklad na přizpůsobení provozovny</t>
  </si>
  <si>
    <t xml:space="preserve">Popište souvislost vynaložení nákladu se zaměstnáváním osob se zdravotním postižením </t>
  </si>
  <si>
    <t xml:space="preserve">Seznam dokladů prokazujících vynaložení nákladů</t>
  </si>
  <si>
    <t xml:space="preserve">(uvedených ve 3. až 5. záložce)</t>
  </si>
  <si>
    <t xml:space="preserve">Název dokladu</t>
  </si>
  <si>
    <t xml:space="preserve">Datum vystavení (zdanitelného plnění)</t>
  </si>
  <si>
    <t xml:space="preserve">Uveďte, k jakému nákladu se doklad vztahuje</t>
  </si>
  <si>
    <t xml:space="preserve">Datum úhrady</t>
  </si>
  <si>
    <t xml:space="preserve">Upozornění: Uvedení údajů, které by neodpovídaly skutečnosti a jejichž následkem by Úřad práce ČR poskytl příspěvek na podporu zaměstnávání osob se zdravotním postižením na chráněném trhu práce neprávem nebo ve vyšší částce, než náležel, lze posoudit jako škodu způsobenou zaměstnavatelem České republice.</t>
  </si>
</sst>
</file>

<file path=xl/styles.xml><?xml version="1.0" encoding="utf-8"?>
<styleSheet xmlns="http://schemas.openxmlformats.org/spreadsheetml/2006/main">
  <numFmts count="15">
    <numFmt numFmtId="164" formatCode="General"/>
    <numFmt numFmtId="165" formatCode="_-* #,##0.00\ [$€]_-;\-* #,##0.00\ [$€]_-;_-* \-??\ [$€]_-;_-@_-"/>
    <numFmt numFmtId="166" formatCode="#.##0\.00"/>
    <numFmt numFmtId="167" formatCode="#\.00"/>
    <numFmt numFmtId="168" formatCode="_-* #,##0.00\ _F_-;\-* #,##0.00\ _F_-;_-* \-??\ _F_-;_-@_-"/>
    <numFmt numFmtId="169" formatCode="\$#\.00"/>
    <numFmt numFmtId="170" formatCode="#,##0.0&quot; Kč&quot;"/>
    <numFmt numFmtId="171" formatCode="#,##0\."/>
    <numFmt numFmtId="172" formatCode="@"/>
    <numFmt numFmtId="173" formatCode="#,##0.00&quot; Kč&quot;"/>
    <numFmt numFmtId="174" formatCode="#,##0&quot; Kč&quot;"/>
    <numFmt numFmtId="175" formatCode="General"/>
    <numFmt numFmtId="176" formatCode="dd/mm/yyyy"/>
    <numFmt numFmtId="177" formatCode="#,##0.00"/>
    <numFmt numFmtId="178" formatCode="0"/>
  </numFmts>
  <fonts count="56">
    <font>
      <sz val="10"/>
      <name val="Arial"/>
      <family val="0"/>
      <charset val="238"/>
    </font>
    <font>
      <sz val="10"/>
      <name val="Arial"/>
      <family val="0"/>
      <charset val="238"/>
    </font>
    <font>
      <sz val="10"/>
      <name val="Arial"/>
      <family val="0"/>
      <charset val="238"/>
    </font>
    <font>
      <sz val="10"/>
      <name val="Arial"/>
      <family val="0"/>
      <charset val="238"/>
    </font>
    <font>
      <sz val="1"/>
      <color rgb="FF000000"/>
      <name val="Courier New"/>
      <family val="1"/>
      <charset val="238"/>
    </font>
    <font>
      <b val="true"/>
      <sz val="1"/>
      <color rgb="FF000000"/>
      <name val="Courier New"/>
      <family val="1"/>
      <charset val="238"/>
    </font>
    <font>
      <u val="single"/>
      <sz val="10"/>
      <color rgb="FF0000FF"/>
      <name val="Verdana"/>
      <family val="2"/>
      <charset val="238"/>
    </font>
    <font>
      <sz val="10"/>
      <name val="Arial"/>
      <family val="2"/>
      <charset val="238"/>
    </font>
    <font>
      <b val="true"/>
      <sz val="14"/>
      <name val="Arial"/>
      <family val="2"/>
      <charset val="238"/>
    </font>
    <font>
      <sz val="10"/>
      <color rgb="FFFFFFFF"/>
      <name val="Arial"/>
      <family val="2"/>
      <charset val="238"/>
    </font>
    <font>
      <b val="true"/>
      <vertAlign val="superscript"/>
      <sz val="14"/>
      <name val="Arial"/>
      <family val="2"/>
      <charset val="238"/>
    </font>
    <font>
      <b val="true"/>
      <sz val="12"/>
      <name val="Arial"/>
      <family val="2"/>
      <charset val="238"/>
    </font>
    <font>
      <b val="true"/>
      <sz val="11"/>
      <name val="Arial"/>
      <family val="2"/>
      <charset val="1"/>
    </font>
    <font>
      <b val="true"/>
      <sz val="10"/>
      <name val="Arial"/>
      <family val="2"/>
      <charset val="238"/>
    </font>
    <font>
      <vertAlign val="superscript"/>
      <sz val="10"/>
      <name val="Arial"/>
      <family val="2"/>
      <charset val="238"/>
    </font>
    <font>
      <b val="true"/>
      <sz val="12"/>
      <color rgb="FFFF0000"/>
      <name val="Arial"/>
      <family val="2"/>
      <charset val="238"/>
    </font>
    <font>
      <sz val="12"/>
      <name val="Arial"/>
      <family val="2"/>
      <charset val="238"/>
    </font>
    <font>
      <b val="true"/>
      <sz val="10"/>
      <name val="Arial"/>
      <family val="2"/>
      <charset val="1"/>
    </font>
    <font>
      <sz val="10"/>
      <color rgb="FFFF0000"/>
      <name val="Arial"/>
      <family val="2"/>
      <charset val="238"/>
    </font>
    <font>
      <sz val="10"/>
      <name val="Arial"/>
      <family val="2"/>
      <charset val="1"/>
    </font>
    <font>
      <b val="true"/>
      <sz val="10"/>
      <color rgb="FFFFFFFF"/>
      <name val="Arial"/>
      <family val="2"/>
      <charset val="1"/>
    </font>
    <font>
      <vertAlign val="superscript"/>
      <sz val="10"/>
      <name val="Arial"/>
      <family val="2"/>
      <charset val="1"/>
    </font>
    <font>
      <i val="true"/>
      <sz val="10"/>
      <name val="Arial"/>
      <family val="2"/>
      <charset val="1"/>
    </font>
    <font>
      <b val="true"/>
      <sz val="8"/>
      <name val="Arial"/>
      <family val="2"/>
      <charset val="1"/>
    </font>
    <font>
      <b val="true"/>
      <sz val="8"/>
      <name val="Arial"/>
      <family val="2"/>
      <charset val="238"/>
    </font>
    <font>
      <vertAlign val="superscript"/>
      <sz val="7"/>
      <name val="Arial"/>
      <family val="2"/>
      <charset val="238"/>
    </font>
    <font>
      <sz val="7"/>
      <name val="Arial"/>
      <family val="2"/>
      <charset val="238"/>
    </font>
    <font>
      <sz val="8"/>
      <name val="Arial"/>
      <family val="2"/>
      <charset val="238"/>
    </font>
    <font>
      <sz val="8"/>
      <color rgb="FFFF0000"/>
      <name val="Arial"/>
      <family val="2"/>
      <charset val="238"/>
    </font>
    <font>
      <i val="true"/>
      <sz val="8"/>
      <name val="Arial"/>
      <family val="2"/>
      <charset val="238"/>
    </font>
    <font>
      <i val="true"/>
      <sz val="8"/>
      <color rgb="FFFF0000"/>
      <name val="Arial"/>
      <family val="2"/>
      <charset val="238"/>
    </font>
    <font>
      <i val="true"/>
      <sz val="8"/>
      <color rgb="FF800080"/>
      <name val="Arial"/>
      <family val="2"/>
      <charset val="238"/>
    </font>
    <font>
      <sz val="7"/>
      <color rgb="FFFF0000"/>
      <name val="Arial"/>
      <family val="2"/>
      <charset val="238"/>
    </font>
    <font>
      <sz val="8"/>
      <color rgb="FF000000"/>
      <name val="Tahoma"/>
      <family val="2"/>
      <charset val="238"/>
    </font>
    <font>
      <sz val="10"/>
      <color rgb="FF000000"/>
      <name val="Tahoma"/>
      <family val="2"/>
      <charset val="238"/>
    </font>
    <font>
      <b val="true"/>
      <sz val="10"/>
      <color rgb="FFFFFFFF"/>
      <name val="Arial"/>
      <family val="2"/>
      <charset val="238"/>
    </font>
    <font>
      <b val="true"/>
      <vertAlign val="superscript"/>
      <sz val="12"/>
      <name val="Arial"/>
      <family val="2"/>
      <charset val="238"/>
    </font>
    <font>
      <b val="true"/>
      <sz val="10"/>
      <color rgb="FF000000"/>
      <name val="Arial"/>
      <family val="2"/>
      <charset val="238"/>
    </font>
    <font>
      <b val="true"/>
      <sz val="14"/>
      <color rgb="FFFFFFFF"/>
      <name val="Arial"/>
      <family val="2"/>
      <charset val="238"/>
    </font>
    <font>
      <i val="true"/>
      <sz val="10"/>
      <name val="Arial"/>
      <family val="2"/>
      <charset val="238"/>
    </font>
    <font>
      <b val="true"/>
      <sz val="8"/>
      <color rgb="FFFFFFFF"/>
      <name val="Arial"/>
      <family val="2"/>
      <charset val="238"/>
    </font>
    <font>
      <sz val="8"/>
      <color rgb="FFFFFFFF"/>
      <name val="Arial"/>
      <family val="2"/>
      <charset val="238"/>
    </font>
    <font>
      <vertAlign val="superscript"/>
      <sz val="10"/>
      <color rgb="FFFF0000"/>
      <name val="Arial"/>
      <family val="2"/>
      <charset val="1"/>
    </font>
    <font>
      <sz val="10"/>
      <name val="Calibri"/>
      <family val="2"/>
      <charset val="238"/>
    </font>
    <font>
      <sz val="10"/>
      <color rgb="FF000000"/>
      <name val="Arial"/>
      <family val="2"/>
      <charset val="238"/>
    </font>
    <font>
      <b val="true"/>
      <sz val="10"/>
      <color rgb="FFFF0000"/>
      <name val="Arial"/>
      <family val="2"/>
      <charset val="238"/>
    </font>
    <font>
      <b val="true"/>
      <u val="single"/>
      <sz val="10"/>
      <color rgb="FF000000"/>
      <name val="Arial"/>
      <family val="2"/>
      <charset val="238"/>
    </font>
    <font>
      <b val="true"/>
      <sz val="16"/>
      <color rgb="FF000000"/>
      <name val="Arial"/>
      <family val="2"/>
      <charset val="238"/>
    </font>
    <font>
      <b val="true"/>
      <sz val="14"/>
      <color rgb="FF000000"/>
      <name val="Arial"/>
      <family val="2"/>
      <charset val="238"/>
    </font>
    <font>
      <b val="true"/>
      <u val="single"/>
      <sz val="10"/>
      <name val="Arial"/>
      <family val="2"/>
      <charset val="238"/>
    </font>
    <font>
      <b val="true"/>
      <sz val="12"/>
      <color rgb="FF000000"/>
      <name val="Arial"/>
      <family val="2"/>
      <charset val="238"/>
    </font>
    <font>
      <sz val="11"/>
      <color rgb="FFFFFFFF"/>
      <name val="Calibri"/>
      <family val="2"/>
      <charset val="238"/>
    </font>
    <font>
      <sz val="9"/>
      <color rgb="FF000000"/>
      <name val="Tahoma"/>
      <family val="2"/>
      <charset val="238"/>
    </font>
    <font>
      <sz val="9"/>
      <color rgb="FF000000"/>
      <name val="Arial"/>
      <family val="2"/>
      <charset val="238"/>
    </font>
    <font>
      <sz val="12"/>
      <color rgb="FF000000"/>
      <name val="Arial"/>
      <family val="2"/>
      <charset val="238"/>
    </font>
    <font>
      <b val="true"/>
      <sz val="11"/>
      <name val="Arial"/>
      <family val="2"/>
      <charset val="238"/>
    </font>
  </fonts>
  <fills count="13">
    <fill>
      <patternFill patternType="none"/>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CCCCFF"/>
      </patternFill>
    </fill>
    <fill>
      <patternFill patternType="solid">
        <fgColor rgb="FFFFFF00"/>
        <bgColor rgb="FFFFFF00"/>
      </patternFill>
    </fill>
    <fill>
      <patternFill patternType="solid">
        <fgColor rgb="FFFF6600"/>
        <bgColor rgb="FFFF9900"/>
      </patternFill>
    </fill>
    <fill>
      <patternFill patternType="solid">
        <fgColor rgb="FF800080"/>
        <bgColor rgb="FF800080"/>
      </patternFill>
    </fill>
    <fill>
      <patternFill patternType="solid">
        <fgColor rgb="FF99CC00"/>
        <bgColor rgb="FFFFCC00"/>
      </patternFill>
    </fill>
    <fill>
      <patternFill patternType="solid">
        <fgColor rgb="FFFFFFCC"/>
        <bgColor rgb="FFFFFFFF"/>
      </patternFill>
    </fill>
    <fill>
      <patternFill patternType="solid">
        <fgColor rgb="FFFFCC99"/>
        <bgColor rgb="FFC0C0C0"/>
      </patternFill>
    </fill>
    <fill>
      <patternFill patternType="solid">
        <fgColor rgb="FFCC99FF"/>
        <bgColor rgb="FF9999FF"/>
      </patternFill>
    </fill>
    <fill>
      <patternFill patternType="solid">
        <fgColor rgb="FF99CCFF"/>
        <bgColor rgb="FFCCCCFF"/>
      </patternFill>
    </fill>
  </fills>
  <borders count="78">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style="dashed"/>
      <diagonal/>
    </border>
    <border diagonalUp="false" diagonalDown="false">
      <left style="medium"/>
      <right style="medium"/>
      <top style="dashed"/>
      <bottom style="dashed"/>
      <diagonal/>
    </border>
    <border diagonalUp="false" diagonalDown="false">
      <left style="medium"/>
      <right/>
      <top style="dashed"/>
      <bottom/>
      <diagonal/>
    </border>
    <border diagonalUp="false" diagonalDown="false">
      <left/>
      <right/>
      <top style="dashed"/>
      <bottom/>
      <diagonal/>
    </border>
    <border diagonalUp="false" diagonalDown="false">
      <left/>
      <right style="medium"/>
      <top style="dashed"/>
      <bottom/>
      <diagonal/>
    </border>
    <border diagonalUp="false" diagonalDown="false">
      <left style="medium"/>
      <right/>
      <top/>
      <bottom/>
      <diagonal/>
    </border>
    <border diagonalUp="false" diagonalDown="false">
      <left style="medium"/>
      <right/>
      <top style="medium"/>
      <bottom style="dashed"/>
      <diagonal/>
    </border>
    <border diagonalUp="false" diagonalDown="false">
      <left style="medium"/>
      <right/>
      <top style="dashed"/>
      <bottom style="medium"/>
      <diagonal/>
    </border>
    <border diagonalUp="false" diagonalDown="false">
      <left style="thick"/>
      <right/>
      <top/>
      <bottom/>
      <diagonal/>
    </border>
    <border diagonalUp="false" diagonalDown="false">
      <left style="medium"/>
      <right style="medium"/>
      <top/>
      <bottom/>
      <diagonal/>
    </border>
    <border diagonalUp="false" diagonalDown="false">
      <left/>
      <right style="medium"/>
      <top/>
      <bottom style="dashed"/>
      <diagonal/>
    </border>
    <border diagonalUp="false" diagonalDown="false">
      <left style="medium"/>
      <right/>
      <top style="dashed"/>
      <bottom style="dashed"/>
      <diagonal/>
    </border>
    <border diagonalUp="false" diagonalDown="false">
      <left/>
      <right/>
      <top style="dashed"/>
      <bottom style="dashed"/>
      <diagonal/>
    </border>
    <border diagonalUp="false" diagonalDown="false">
      <left/>
      <right style="medium"/>
      <top style="dashed"/>
      <bottom style="dashed"/>
      <diagonal/>
    </border>
    <border diagonalUp="false" diagonalDown="false">
      <left style="medium"/>
      <right style="medium"/>
      <top style="dashed"/>
      <bottom style="medium"/>
      <diagonal/>
    </border>
    <border diagonalUp="false" diagonalDown="false">
      <left/>
      <right style="medium"/>
      <top style="dashed"/>
      <bottom style="medium"/>
      <diagonal/>
    </border>
    <border diagonalUp="false" diagonalDown="false">
      <left style="medium"/>
      <right style="medium"/>
      <top/>
      <bottom style="medium"/>
      <diagonal/>
    </border>
    <border diagonalUp="false" diagonalDown="false">
      <left/>
      <right style="medium"/>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ck">
        <color rgb="FFFFFFFF"/>
      </left>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medium"/>
      <right style="medium"/>
      <top style="medium"/>
      <bottom style="dashed">
        <color rgb="FFC0C0C0"/>
      </bottom>
      <diagonal/>
    </border>
    <border diagonalUp="false" diagonalDown="false">
      <left style="medium"/>
      <right/>
      <top/>
      <bottom style="thin">
        <color rgb="FFC0C0C0"/>
      </bottom>
      <diagonal/>
    </border>
    <border diagonalUp="false" diagonalDown="false">
      <left/>
      <right/>
      <top/>
      <bottom style="thin">
        <color rgb="FFC0C0C0"/>
      </bottom>
      <diagonal/>
    </border>
    <border diagonalUp="false" diagonalDown="false">
      <left style="medium"/>
      <right/>
      <top style="dashed">
        <color rgb="FFC0C0C0"/>
      </top>
      <bottom style="medium"/>
      <diagonal/>
    </border>
    <border diagonalUp="false" diagonalDown="false">
      <left/>
      <right/>
      <top style="dashed">
        <color rgb="FFC0C0C0"/>
      </top>
      <bottom style="medium"/>
      <diagonal/>
    </border>
    <border diagonalUp="false" diagonalDown="false">
      <left/>
      <right style="medium"/>
      <top style="dashed">
        <color rgb="FFC0C0C0"/>
      </top>
      <bottom style="medium"/>
      <diagonal/>
    </border>
    <border diagonalUp="false" diagonalDown="false">
      <left style="medium"/>
      <right/>
      <top style="thin">
        <color rgb="FFC0C0C0"/>
      </top>
      <bottom style="thin">
        <color rgb="FFC0C0C0"/>
      </bottom>
      <diagonal/>
    </border>
    <border diagonalUp="false" diagonalDown="false">
      <left/>
      <right/>
      <top style="thin">
        <color rgb="FFC0C0C0"/>
      </top>
      <bottom style="thin">
        <color rgb="FFC0C0C0"/>
      </bottom>
      <diagonal/>
    </border>
    <border diagonalUp="false" diagonalDown="false">
      <left/>
      <right style="thin">
        <color rgb="FFC0C0C0"/>
      </right>
      <top style="thin">
        <color rgb="FFC0C0C0"/>
      </top>
      <bottom style="thin">
        <color rgb="FFC0C0C0"/>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thin"/>
      <top style="medium"/>
      <botto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top/>
      <bottom style="medium"/>
      <diagonal/>
    </border>
    <border diagonalUp="false" diagonalDown="false">
      <left style="medium"/>
      <right style="thin"/>
      <top style="medium"/>
      <bottom style="dashed"/>
      <diagonal/>
    </border>
    <border diagonalUp="false" diagonalDown="false">
      <left style="thin"/>
      <right style="thin"/>
      <top style="medium"/>
      <bottom style="dashed"/>
      <diagonal/>
    </border>
    <border diagonalUp="false" diagonalDown="false">
      <left style="thin"/>
      <right/>
      <top style="medium"/>
      <bottom/>
      <diagonal/>
    </border>
    <border diagonalUp="false" diagonalDown="false">
      <left style="thin"/>
      <right style="thin"/>
      <top/>
      <bottom style="dashed"/>
      <diagonal/>
    </border>
    <border diagonalUp="false" diagonalDown="false">
      <left style="thin"/>
      <right/>
      <top style="medium"/>
      <bottom style="dashed"/>
      <diagonal/>
    </border>
    <border diagonalUp="false" diagonalDown="false">
      <left style="thin"/>
      <right style="thin"/>
      <top style="dashed"/>
      <bottom style="dashed"/>
      <diagonal/>
    </border>
    <border diagonalUp="false" diagonalDown="false">
      <left style="thin"/>
      <right style="thin"/>
      <top/>
      <bottom style="thin"/>
      <diagonal/>
    </border>
    <border diagonalUp="false" diagonalDown="false">
      <left style="thin"/>
      <right style="medium"/>
      <top style="dashed"/>
      <bottom style="dashed"/>
      <diagonal/>
    </border>
    <border diagonalUp="false" diagonalDown="false">
      <left style="thin"/>
      <right/>
      <top/>
      <bottom style="dashed"/>
      <diagonal/>
    </border>
    <border diagonalUp="false" diagonalDown="false">
      <left style="thin"/>
      <right style="medium"/>
      <top style="medium"/>
      <bottom style="dashed"/>
      <diagonal/>
    </border>
    <border diagonalUp="false" diagonalDown="false">
      <left/>
      <right style="thin"/>
      <top style="medium"/>
      <bottom style="dashed"/>
      <diagonal/>
    </border>
    <border diagonalUp="false" diagonalDown="false">
      <left style="medium"/>
      <right style="thin"/>
      <top style="dashed"/>
      <bottom style="dashed"/>
      <diagonal/>
    </border>
    <border diagonalUp="false" diagonalDown="false">
      <left style="thin"/>
      <right/>
      <top/>
      <bottom/>
      <diagonal/>
    </border>
    <border diagonalUp="false" diagonalDown="false">
      <left style="thin"/>
      <right/>
      <top style="dashed"/>
      <bottom style="dashed"/>
      <diagonal/>
    </border>
    <border diagonalUp="false" diagonalDown="false">
      <left/>
      <right style="thin"/>
      <top style="dashed"/>
      <bottom style="dashed"/>
      <diagonal/>
    </border>
    <border diagonalUp="false" diagonalDown="false">
      <left style="thin"/>
      <right style="thin"/>
      <top style="dashed"/>
      <bottom style="dotted"/>
      <diagonal/>
    </border>
    <border diagonalUp="false" diagonalDown="false">
      <left/>
      <right style="thin"/>
      <top/>
      <bottom style="dashed"/>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5" fontId="0" fillId="0" borderId="0" applyFont="true" applyBorder="false" applyAlignment="true" applyProtection="false">
      <alignment horizontal="general" vertical="bottom" textRotation="0" wrapText="false" indent="0" shrinkToFit="false"/>
    </xf>
    <xf numFmtId="166" fontId="4" fillId="0" borderId="0" applyFont="true" applyBorder="true" applyAlignment="true" applyProtection="true">
      <alignment horizontal="general" vertical="bottom" textRotation="0" wrapText="false" indent="0" shrinkToFit="false"/>
      <protection locked="false" hidden="false"/>
    </xf>
    <xf numFmtId="167" fontId="4"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4" fillId="0" borderId="0" applyFont="true" applyBorder="true" applyAlignment="true" applyProtection="true">
      <alignment horizontal="general" vertical="bottom" textRotation="0" wrapText="false" indent="0" shrinkToFit="false"/>
      <protection locked="fals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2" borderId="0" applyFont="true" applyBorder="true" applyAlignment="true" applyProtection="true">
      <alignment horizontal="general" vertical="bottom" textRotation="0" wrapText="false" indent="0" shrinkToFit="false"/>
      <protection locked="true" hidden="false"/>
    </xf>
  </cellStyleXfs>
  <cellXfs count="3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center" vertical="center" textRotation="0" wrapText="false" indent="0" shrinkToFit="false"/>
      <protection locked="true" hidden="true"/>
    </xf>
    <xf numFmtId="170" fontId="0" fillId="0" borderId="0" xfId="0" applyFont="false" applyBorder="false" applyAlignment="false" applyProtection="true">
      <alignment horizontal="general" vertical="bottom" textRotation="0" wrapText="false" indent="0" shrinkToFit="false"/>
      <protection locked="true" hidden="true"/>
    </xf>
    <xf numFmtId="164" fontId="8" fillId="0" borderId="0" xfId="0" applyFont="true" applyBorder="true" applyAlignment="true" applyProtection="true">
      <alignment horizontal="center" vertical="center" textRotation="0" wrapText="false" indent="0" shrinkToFit="false"/>
      <protection locked="true" hidden="true"/>
    </xf>
    <xf numFmtId="164" fontId="9" fillId="0" borderId="0" xfId="0" applyFont="true" applyBorder="false" applyAlignment="false" applyProtection="true">
      <alignment horizontal="general" vertical="bottom" textRotation="0" wrapText="false" indent="0" shrinkToFit="false"/>
      <protection locked="true" hidden="true"/>
    </xf>
    <xf numFmtId="164" fontId="8" fillId="0" borderId="0" xfId="0" applyFont="true" applyBorder="false" applyAlignment="true" applyProtection="true">
      <alignment horizontal="center" vertical="bottom" textRotation="0" wrapText="true" indent="0" shrinkToFit="false"/>
      <protection locked="true" hidden="true"/>
    </xf>
    <xf numFmtId="164" fontId="11" fillId="0" borderId="1" xfId="0" applyFont="true" applyBorder="true" applyAlignment="true" applyProtection="true">
      <alignment horizontal="right" vertical="bottom" textRotation="0" wrapText="false" indent="0" shrinkToFit="false"/>
      <protection locked="true" hidden="true"/>
    </xf>
    <xf numFmtId="171" fontId="11" fillId="0" borderId="2" xfId="0" applyFont="true" applyBorder="true" applyAlignment="true" applyProtection="true">
      <alignment horizontal="center" vertical="bottom" textRotation="0" wrapText="false" indent="0" shrinkToFit="false"/>
      <protection locked="false" hidden="false"/>
    </xf>
    <xf numFmtId="164" fontId="11" fillId="0" borderId="3" xfId="0" applyFont="true" applyBorder="true" applyAlignment="true" applyProtection="true">
      <alignment horizontal="general" vertical="bottom" textRotation="0" wrapText="false" indent="0" shrinkToFit="false"/>
      <protection locked="true" hidden="true"/>
    </xf>
    <xf numFmtId="170" fontId="11" fillId="0" borderId="1" xfId="0" applyFont="true" applyBorder="true" applyAlignment="true" applyProtection="true">
      <alignment horizontal="right" vertical="bottom" textRotation="0" wrapText="false" indent="0" shrinkToFit="false"/>
      <protection locked="true" hidden="true"/>
    </xf>
    <xf numFmtId="164" fontId="11" fillId="0" borderId="3" xfId="0" applyFont="true" applyBorder="true" applyAlignment="true" applyProtection="true">
      <alignment horizontal="left" vertical="bottom" textRotation="0" wrapText="false" indent="0" shrinkToFit="false"/>
      <protection locked="false" hidden="false"/>
    </xf>
    <xf numFmtId="164" fontId="12" fillId="0" borderId="0" xfId="0" applyFont="true" applyBorder="false" applyAlignment="false" applyProtection="true">
      <alignment horizontal="general" vertical="bottom" textRotation="0" wrapText="false" indent="0" shrinkToFit="false"/>
      <protection locked="true" hidden="true"/>
    </xf>
    <xf numFmtId="164" fontId="13" fillId="0" borderId="0" xfId="0" applyFont="true" applyBorder="false" applyAlignment="false" applyProtection="true">
      <alignment horizontal="general" vertical="bottom" textRotation="0" wrapText="false" indent="0" shrinkToFit="false"/>
      <protection locked="true" hidden="true"/>
    </xf>
    <xf numFmtId="164" fontId="0" fillId="0" borderId="0" xfId="0" applyFont="false" applyBorder="true" applyAlignment="false" applyProtection="true">
      <alignment horizontal="general" vertical="bottom" textRotation="0" wrapText="false" indent="0" shrinkToFit="false"/>
      <protection locked="true" hidden="true"/>
    </xf>
    <xf numFmtId="164" fontId="0" fillId="0" borderId="4" xfId="0" applyFont="false" applyBorder="true" applyAlignment="false" applyProtection="true">
      <alignment horizontal="general" vertical="bottom" textRotation="0" wrapText="false" indent="0" shrinkToFit="false"/>
      <protection locked="true" hidden="true"/>
    </xf>
    <xf numFmtId="164" fontId="0" fillId="0" borderId="5" xfId="0" applyFont="false" applyBorder="true" applyAlignment="false" applyProtection="true">
      <alignment horizontal="general" vertical="bottom" textRotation="0" wrapText="false" indent="0" shrinkToFit="false"/>
      <protection locked="true" hidden="true"/>
    </xf>
    <xf numFmtId="164" fontId="0" fillId="0" borderId="5" xfId="0" applyFont="true" applyBorder="true" applyAlignment="true" applyProtection="true">
      <alignment horizontal="right" vertical="center" textRotation="0" wrapText="false" indent="0" shrinkToFit="false"/>
      <protection locked="true" hidden="true"/>
    </xf>
    <xf numFmtId="164" fontId="15" fillId="0" borderId="6" xfId="0" applyFont="true" applyBorder="true" applyAlignment="true" applyProtection="true">
      <alignment horizontal="general" vertical="center" textRotation="0" wrapText="false" indent="0" shrinkToFit="false"/>
      <protection locked="false" hidden="false"/>
    </xf>
    <xf numFmtId="164" fontId="0" fillId="0" borderId="7" xfId="0" applyFont="false" applyBorder="true" applyAlignment="false" applyProtection="true">
      <alignment horizontal="general" vertical="bottom" textRotation="0" wrapText="false" indent="0" shrinkToFit="false"/>
      <protection locked="true" hidden="true"/>
    </xf>
    <xf numFmtId="164" fontId="0" fillId="0" borderId="8" xfId="0" applyFont="false" applyBorder="true" applyAlignment="false" applyProtection="true">
      <alignment horizontal="general" vertical="bottom" textRotation="0" wrapText="false" indent="0" shrinkToFit="false"/>
      <protection locked="true" hidden="true"/>
    </xf>
    <xf numFmtId="164" fontId="0" fillId="0" borderId="8" xfId="0" applyFont="true" applyBorder="true" applyAlignment="true" applyProtection="true">
      <alignment horizontal="right" vertical="center" textRotation="0" wrapText="false" indent="0" shrinkToFit="false"/>
      <protection locked="true" hidden="true"/>
    </xf>
    <xf numFmtId="172" fontId="16" fillId="0" borderId="8" xfId="0" applyFont="true" applyBorder="true" applyAlignment="true" applyProtection="true">
      <alignment horizontal="left" vertical="center" textRotation="0" wrapText="false" indent="0" shrinkToFit="false"/>
      <protection locked="false" hidden="false"/>
    </xf>
    <xf numFmtId="172" fontId="13" fillId="0" borderId="8" xfId="0" applyFont="true" applyBorder="true" applyAlignment="true" applyProtection="true">
      <alignment horizontal="left" vertical="center" textRotation="0" wrapText="false" indent="0" shrinkToFit="false"/>
      <protection locked="true" hidden="true"/>
    </xf>
    <xf numFmtId="172" fontId="16" fillId="0" borderId="9" xfId="0" applyFont="true" applyBorder="true" applyAlignment="true" applyProtection="true">
      <alignment horizontal="left" vertical="center" textRotation="0" wrapText="false" indent="0" shrinkToFit="false"/>
      <protection locked="false" hidden="false"/>
    </xf>
    <xf numFmtId="170" fontId="13" fillId="0" borderId="0" xfId="0" applyFont="true" applyBorder="false" applyAlignment="true" applyProtection="true">
      <alignment horizontal="right" vertical="bottom" textRotation="0" wrapText="false" indent="0" shrinkToFit="false"/>
      <protection locked="true" hidden="true"/>
    </xf>
    <xf numFmtId="164" fontId="17" fillId="0" borderId="1" xfId="0" applyFont="true" applyBorder="true" applyAlignment="true" applyProtection="true">
      <alignment horizontal="left" vertical="center" textRotation="0" wrapText="false" indent="0" shrinkToFit="false"/>
      <protection locked="true" hidden="true"/>
    </xf>
    <xf numFmtId="173" fontId="17" fillId="0" borderId="10"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true"/>
    </xf>
    <xf numFmtId="164" fontId="17" fillId="0" borderId="4" xfId="0" applyFont="true" applyBorder="true" applyAlignment="true" applyProtection="true">
      <alignment horizontal="left" vertical="center" textRotation="0" wrapText="false" indent="0" shrinkToFit="false"/>
      <protection locked="true" hidden="true"/>
    </xf>
    <xf numFmtId="164" fontId="19" fillId="0" borderId="5" xfId="0" applyFont="true" applyBorder="true" applyAlignment="false" applyProtection="true">
      <alignment horizontal="general" vertical="bottom" textRotation="0" wrapText="false" indent="0" shrinkToFit="false"/>
      <protection locked="true" hidden="true"/>
    </xf>
    <xf numFmtId="164" fontId="17" fillId="0" borderId="5" xfId="0" applyFont="true" applyBorder="true" applyAlignment="true" applyProtection="true">
      <alignment horizontal="center" vertical="center" textRotation="0" wrapText="false" indent="0" shrinkToFit="false"/>
      <protection locked="true" hidden="true"/>
    </xf>
    <xf numFmtId="164" fontId="17" fillId="0" borderId="6" xfId="0" applyFont="true" applyBorder="true" applyAlignment="true" applyProtection="true">
      <alignment horizontal="center" vertical="center" textRotation="0" wrapText="false" indent="0" shrinkToFit="false"/>
      <protection locked="true" hidden="true"/>
    </xf>
    <xf numFmtId="174" fontId="20" fillId="0" borderId="11" xfId="0" applyFont="true" applyBorder="true" applyAlignment="true" applyProtection="true">
      <alignment horizontal="center" vertical="center" textRotation="0" wrapText="false" indent="0" shrinkToFit="false"/>
      <protection locked="true" hidden="true"/>
    </xf>
    <xf numFmtId="164" fontId="19" fillId="0" borderId="12" xfId="0" applyFont="true" applyBorder="true" applyAlignment="true" applyProtection="true">
      <alignment horizontal="general" vertical="center" textRotation="0" wrapText="false" indent="0" shrinkToFit="false"/>
      <protection locked="true" hidden="true"/>
    </xf>
    <xf numFmtId="173" fontId="19" fillId="0" borderId="12" xfId="0" applyFont="true" applyBorder="true" applyAlignment="true" applyProtection="true">
      <alignment horizontal="center" vertical="center" textRotation="0" wrapText="false" indent="0" shrinkToFit="false"/>
      <protection locked="true" hidden="true"/>
    </xf>
    <xf numFmtId="164" fontId="19" fillId="0" borderId="13" xfId="0" applyFont="true" applyBorder="true" applyAlignment="true" applyProtection="true">
      <alignment horizontal="general" vertical="center" textRotation="0" wrapText="false" indent="0" shrinkToFit="false"/>
      <protection locked="true" hidden="true"/>
    </xf>
    <xf numFmtId="164" fontId="19" fillId="0" borderId="14" xfId="0" applyFont="true" applyBorder="true" applyAlignment="true" applyProtection="true">
      <alignment horizontal="general" vertical="center" textRotation="0" wrapText="false" indent="0" shrinkToFit="false"/>
      <protection locked="true" hidden="true"/>
    </xf>
    <xf numFmtId="164" fontId="22" fillId="0" borderId="15" xfId="0" applyFont="true" applyBorder="true" applyAlignment="true" applyProtection="true">
      <alignment horizontal="right" vertical="center" textRotation="0" wrapText="false" indent="0" shrinkToFit="false"/>
      <protection locked="true" hidden="true"/>
    </xf>
    <xf numFmtId="164" fontId="22" fillId="0" borderId="16" xfId="0" applyFont="true" applyBorder="true" applyAlignment="true" applyProtection="true">
      <alignment horizontal="right" vertical="center" textRotation="0" wrapText="false" indent="0" shrinkToFit="false"/>
      <protection locked="true" hidden="true"/>
    </xf>
    <xf numFmtId="173" fontId="19" fillId="0" borderId="14" xfId="0" applyFont="true" applyBorder="true" applyAlignment="true" applyProtection="true">
      <alignment horizontal="center" vertical="center" textRotation="0" wrapText="false" indent="0" shrinkToFit="false"/>
      <protection locked="true" hidden="true"/>
    </xf>
    <xf numFmtId="173" fontId="19" fillId="0" borderId="9" xfId="0" applyFont="true" applyBorder="true" applyAlignment="true" applyProtection="true">
      <alignment horizontal="center" vertical="center" textRotation="0" wrapText="false" indent="0" shrinkToFit="false"/>
      <protection locked="true" hidden="true"/>
    </xf>
    <xf numFmtId="164" fontId="17" fillId="0" borderId="1" xfId="0" applyFont="true" applyBorder="true" applyAlignment="false" applyProtection="true">
      <alignment horizontal="general" vertical="bottom" textRotation="0" wrapText="false" indent="0" shrinkToFit="false"/>
      <protection locked="true" hidden="true"/>
    </xf>
    <xf numFmtId="164" fontId="19" fillId="0" borderId="2" xfId="0" applyFont="true" applyBorder="true" applyAlignment="false" applyProtection="true">
      <alignment horizontal="general" vertical="bottom" textRotation="0" wrapText="false" indent="0" shrinkToFit="false"/>
      <protection locked="true" hidden="true"/>
    </xf>
    <xf numFmtId="164" fontId="17" fillId="0" borderId="2" xfId="0" applyFont="true" applyBorder="true" applyAlignment="true" applyProtection="true">
      <alignment horizontal="center" vertical="center" textRotation="0" wrapText="false" indent="0" shrinkToFit="false"/>
      <protection locked="true" hidden="true"/>
    </xf>
    <xf numFmtId="164" fontId="19" fillId="0" borderId="2" xfId="0" applyFont="true" applyBorder="true" applyAlignment="true" applyProtection="true">
      <alignment horizontal="center" vertical="center" textRotation="0" wrapText="false" indent="0" shrinkToFit="false"/>
      <protection locked="true" hidden="true"/>
    </xf>
    <xf numFmtId="164" fontId="19" fillId="0" borderId="3" xfId="0" applyFont="true" applyBorder="true" applyAlignment="true" applyProtection="true">
      <alignment horizontal="center" vertical="center" textRotation="0" wrapText="false" indent="0" shrinkToFit="false"/>
      <protection locked="true" hidden="true"/>
    </xf>
    <xf numFmtId="173" fontId="17" fillId="0" borderId="4" xfId="0" applyFont="true" applyBorder="true" applyAlignment="true" applyProtection="true">
      <alignment horizontal="center" vertical="center" textRotation="0" wrapText="false" indent="0" shrinkToFit="false"/>
      <protection locked="true" hidden="true"/>
    </xf>
    <xf numFmtId="164" fontId="19" fillId="0" borderId="0" xfId="0" applyFont="true" applyBorder="false" applyAlignment="false" applyProtection="true">
      <alignment horizontal="general" vertical="bottom" textRotation="0" wrapText="false" indent="0" shrinkToFit="false"/>
      <protection locked="true" hidden="true"/>
    </xf>
    <xf numFmtId="164" fontId="0" fillId="0" borderId="17" xfId="0" applyFont="false" applyBorder="true" applyAlignment="false" applyProtection="true">
      <alignment horizontal="general" vertical="bottom" textRotation="0" wrapText="false" indent="0" shrinkToFit="false"/>
      <protection locked="true" hidden="true"/>
    </xf>
    <xf numFmtId="173" fontId="7" fillId="0" borderId="18" xfId="0" applyFont="true" applyBorder="true" applyAlignment="true" applyProtection="true">
      <alignment horizontal="center" vertical="center" textRotation="0" wrapText="false" indent="0" shrinkToFit="false"/>
      <protection locked="true" hidden="true"/>
    </xf>
    <xf numFmtId="173" fontId="7" fillId="0" borderId="19" xfId="0" applyFont="true" applyBorder="true" applyAlignment="true" applyProtection="true">
      <alignment horizontal="center" vertical="center" textRotation="0" wrapText="false" indent="0" shrinkToFit="false"/>
      <protection locked="true" hidden="true"/>
    </xf>
    <xf numFmtId="164" fontId="17" fillId="0" borderId="10" xfId="0" applyFont="true" applyBorder="true" applyAlignment="true" applyProtection="true">
      <alignment horizontal="general" vertical="bottom" textRotation="0" wrapText="false" indent="0" shrinkToFit="false"/>
      <protection locked="true" hidden="true"/>
    </xf>
    <xf numFmtId="173" fontId="17" fillId="0" borderId="1" xfId="0" applyFont="true" applyBorder="true" applyAlignment="true" applyProtection="true">
      <alignment horizontal="center" vertical="center" textRotation="0" wrapText="false" indent="0" shrinkToFit="false"/>
      <protection locked="true" hidden="true"/>
    </xf>
    <xf numFmtId="164" fontId="0" fillId="0" borderId="20" xfId="0" applyFont="false" applyBorder="true" applyAlignment="false" applyProtection="true">
      <alignment horizontal="general" vertical="bottom" textRotation="0" wrapText="false" indent="0" shrinkToFit="false"/>
      <protection locked="true" hidden="true"/>
    </xf>
    <xf numFmtId="164" fontId="17" fillId="0" borderId="0" xfId="0" applyFont="true" applyBorder="true" applyAlignment="true" applyProtection="true">
      <alignment horizontal="left" vertical="bottom" textRotation="0" wrapText="false" indent="0" shrinkToFit="false"/>
      <protection locked="true" hidden="true"/>
    </xf>
    <xf numFmtId="164" fontId="19" fillId="0" borderId="0" xfId="0" applyFont="true" applyBorder="true" applyAlignment="false" applyProtection="true">
      <alignment horizontal="general" vertical="bottom" textRotation="0" wrapText="false" indent="0" shrinkToFit="false"/>
      <protection locked="true" hidden="true"/>
    </xf>
    <xf numFmtId="164" fontId="19" fillId="0" borderId="0" xfId="0" applyFont="true" applyBorder="true" applyAlignment="true" applyProtection="true">
      <alignment horizontal="left" vertical="bottom" textRotation="0" wrapText="false" indent="0" shrinkToFit="false"/>
      <protection locked="true" hidden="true"/>
    </xf>
    <xf numFmtId="164" fontId="23" fillId="0" borderId="0" xfId="0" applyFont="true" applyBorder="true" applyAlignment="true" applyProtection="true">
      <alignment horizontal="center" vertical="center" textRotation="0" wrapText="false" indent="0" shrinkToFit="false"/>
      <protection locked="true" hidden="true"/>
    </xf>
    <xf numFmtId="164" fontId="24" fillId="0" borderId="0" xfId="0" applyFont="true" applyBorder="true" applyAlignment="true" applyProtection="true">
      <alignment horizontal="center" vertical="center" textRotation="0" wrapText="false" indent="0" shrinkToFit="false"/>
      <protection locked="true" hidden="true"/>
    </xf>
    <xf numFmtId="164" fontId="17" fillId="0" borderId="10" xfId="0" applyFont="true" applyBorder="true" applyAlignment="true" applyProtection="true">
      <alignment horizontal="general" vertical="center" textRotation="0" wrapText="true" indent="0" shrinkToFit="false"/>
      <protection locked="true" hidden="true"/>
    </xf>
    <xf numFmtId="175" fontId="17" fillId="0" borderId="2" xfId="0" applyFont="true" applyBorder="true" applyAlignment="true" applyProtection="true">
      <alignment horizontal="center" vertical="center" textRotation="0" wrapText="false" indent="0" shrinkToFit="false"/>
      <protection locked="true" hidden="true"/>
    </xf>
    <xf numFmtId="175" fontId="17" fillId="0" borderId="10" xfId="0" applyFont="true" applyBorder="true" applyAlignment="true" applyProtection="true">
      <alignment horizontal="center" vertical="center" textRotation="0" wrapText="false" indent="0" shrinkToFit="false"/>
      <protection locked="true" hidden="true"/>
    </xf>
    <xf numFmtId="164" fontId="11" fillId="0" borderId="0" xfId="0" applyFont="true" applyBorder="true" applyAlignment="true" applyProtection="true">
      <alignment horizontal="left" vertical="center" textRotation="0" wrapText="false" indent="0" shrinkToFit="false"/>
      <protection locked="true" hidden="true"/>
    </xf>
    <xf numFmtId="164" fontId="17" fillId="0" borderId="17" xfId="0" applyFont="true" applyBorder="true" applyAlignment="false" applyProtection="true">
      <alignment horizontal="general" vertical="bottom" textRotation="0" wrapText="false" indent="0" shrinkToFit="false"/>
      <protection locked="true" hidden="true"/>
    </xf>
    <xf numFmtId="164" fontId="19" fillId="0" borderId="6" xfId="0" applyFont="true" applyBorder="true" applyAlignment="false" applyProtection="true">
      <alignment horizontal="general" vertical="bottom" textRotation="0" wrapText="false" indent="0" shrinkToFit="false"/>
      <protection locked="true" hidden="true"/>
    </xf>
    <xf numFmtId="164" fontId="19" fillId="0" borderId="0" xfId="0" applyFont="true" applyBorder="true" applyAlignment="true" applyProtection="true">
      <alignment horizontal="center" vertical="bottom" textRotation="0" wrapText="false" indent="0" shrinkToFit="false"/>
      <protection locked="true" hidden="true"/>
    </xf>
    <xf numFmtId="164" fontId="19" fillId="0" borderId="21" xfId="0" applyFont="true" applyBorder="true" applyAlignment="true" applyProtection="true">
      <alignment horizontal="right" vertical="center" textRotation="0" wrapText="false" indent="0" shrinkToFit="false"/>
      <protection locked="true" hidden="true"/>
    </xf>
    <xf numFmtId="164" fontId="17" fillId="0" borderId="21" xfId="0" applyFont="true" applyBorder="true" applyAlignment="true" applyProtection="true">
      <alignment horizontal="center" vertical="center" textRotation="0" wrapText="false" indent="0" shrinkToFit="false"/>
      <protection locked="true" hidden="true"/>
    </xf>
    <xf numFmtId="175" fontId="0" fillId="0" borderId="22" xfId="0" applyFont="false" applyBorder="true" applyAlignment="true" applyProtection="true">
      <alignment horizontal="center" vertical="center" textRotation="0" wrapText="false" indent="0" shrinkToFit="false"/>
      <protection locked="true" hidden="true"/>
    </xf>
    <xf numFmtId="175" fontId="19" fillId="0" borderId="12" xfId="0" applyFont="true" applyBorder="true" applyAlignment="true" applyProtection="true">
      <alignment horizontal="center" vertical="center" textRotation="0" wrapText="false" indent="0" shrinkToFit="false"/>
      <protection locked="true" hidden="true"/>
    </xf>
    <xf numFmtId="164" fontId="19" fillId="0" borderId="23" xfId="0" applyFont="true" applyBorder="true" applyAlignment="true" applyProtection="true">
      <alignment horizontal="general" vertical="center" textRotation="0" wrapText="false" indent="0" shrinkToFit="false"/>
      <protection locked="true" hidden="true"/>
    </xf>
    <xf numFmtId="164" fontId="0" fillId="0" borderId="24" xfId="0" applyFont="false" applyBorder="true" applyAlignment="true" applyProtection="false">
      <alignment horizontal="general" vertical="center" textRotation="0" wrapText="false" indent="0" shrinkToFit="false"/>
      <protection locked="true" hidden="false"/>
    </xf>
    <xf numFmtId="164" fontId="0" fillId="0" borderId="25" xfId="0" applyFont="false" applyBorder="true" applyAlignment="true" applyProtection="false">
      <alignment horizontal="general" vertical="center" textRotation="0" wrapText="false" indent="0" shrinkToFit="false"/>
      <protection locked="true" hidden="false"/>
    </xf>
    <xf numFmtId="175" fontId="0" fillId="0" borderId="25" xfId="0" applyFont="false" applyBorder="true" applyAlignment="true" applyProtection="true">
      <alignment horizontal="center" vertical="center" textRotation="0" wrapText="false" indent="0" shrinkToFit="false"/>
      <protection locked="true" hidden="true"/>
    </xf>
    <xf numFmtId="175" fontId="19" fillId="0" borderId="13" xfId="0" applyFont="true" applyBorder="true" applyAlignment="true" applyProtection="true">
      <alignment horizontal="center" vertical="center" textRotation="0" wrapText="false" indent="0" shrinkToFit="false"/>
      <protection locked="true" hidden="true"/>
    </xf>
    <xf numFmtId="175" fontId="19" fillId="0" borderId="23" xfId="0" applyFont="true" applyBorder="true" applyAlignment="true" applyProtection="true">
      <alignment horizontal="center" vertical="center" textRotation="0" wrapText="false" indent="0" shrinkToFit="false"/>
      <protection locked="true" hidden="true"/>
    </xf>
    <xf numFmtId="164" fontId="19" fillId="0" borderId="26" xfId="0" applyFont="true" applyBorder="true" applyAlignment="true" applyProtection="true">
      <alignment horizontal="general" vertical="center" textRotation="0" wrapText="false" indent="0" shrinkToFit="false"/>
      <protection locked="true" hidden="true"/>
    </xf>
    <xf numFmtId="175" fontId="0" fillId="0" borderId="27" xfId="0" applyFont="false" applyBorder="true" applyAlignment="true" applyProtection="true">
      <alignment horizontal="center" vertical="center" textRotation="0" wrapText="false" indent="0" shrinkToFit="false"/>
      <protection locked="true" hidden="true"/>
    </xf>
    <xf numFmtId="175" fontId="19" fillId="0" borderId="28" xfId="0" applyFont="true" applyBorder="true" applyAlignment="true" applyProtection="true">
      <alignment horizontal="center" vertical="center" textRotation="0" wrapText="false" indent="0" shrinkToFit="false"/>
      <protection locked="true" hidden="true"/>
    </xf>
    <xf numFmtId="175" fontId="19" fillId="0" borderId="19" xfId="0" applyFont="true" applyBorder="true" applyAlignment="true" applyProtection="true">
      <alignment horizontal="center" vertical="center" textRotation="0" wrapText="false" indent="0" shrinkToFit="false"/>
      <protection locked="true" hidden="true"/>
    </xf>
    <xf numFmtId="164" fontId="0" fillId="0" borderId="6" xfId="0" applyFont="false" applyBorder="true" applyAlignment="false" applyProtection="true">
      <alignment horizontal="general" vertical="bottom" textRotation="0" wrapText="false" indent="0" shrinkToFit="false"/>
      <protection locked="true" hidden="true"/>
    </xf>
    <xf numFmtId="164" fontId="0" fillId="0" borderId="11" xfId="0" applyFont="true" applyBorder="true" applyAlignment="true" applyProtection="true">
      <alignment horizontal="general" vertical="bottom" textRotation="0" wrapText="false" indent="0" shrinkToFit="false"/>
      <protection locked="false" hidden="false"/>
    </xf>
    <xf numFmtId="164" fontId="0" fillId="0" borderId="17" xfId="0" applyFont="true" applyBorder="true" applyAlignment="true" applyProtection="true">
      <alignment horizontal="right" vertical="center" textRotation="0" wrapText="false" indent="0" shrinkToFit="false"/>
      <protection locked="true" hidden="true"/>
    </xf>
    <xf numFmtId="164" fontId="0" fillId="0" borderId="0" xfId="0" applyFont="true" applyBorder="true" applyAlignment="true" applyProtection="true">
      <alignment horizontal="general" vertical="center" textRotation="0" wrapText="false" indent="0" shrinkToFit="false"/>
      <protection locked="false" hidden="false"/>
    </xf>
    <xf numFmtId="164" fontId="19" fillId="0" borderId="0" xfId="0" applyFont="true" applyBorder="true" applyAlignment="true" applyProtection="true">
      <alignment horizontal="right" vertical="center" textRotation="0" wrapText="false" indent="0" shrinkToFit="false"/>
      <protection locked="true" hidden="true"/>
    </xf>
    <xf numFmtId="176" fontId="0" fillId="0" borderId="29" xfId="0" applyFont="false" applyBorder="true" applyAlignment="true" applyProtection="true">
      <alignment horizontal="left" vertical="center"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true" hidden="true"/>
    </xf>
    <xf numFmtId="164" fontId="0" fillId="0" borderId="21" xfId="0" applyFont="true" applyBorder="true" applyAlignment="true" applyProtection="true">
      <alignment horizontal="center" vertical="bottom" textRotation="0" wrapText="false" indent="0" shrinkToFit="false"/>
      <protection locked="true" hidden="true"/>
    </xf>
    <xf numFmtId="164" fontId="0" fillId="0" borderId="28" xfId="0" applyFont="true" applyBorder="true" applyAlignment="true" applyProtection="true">
      <alignment horizontal="center" vertical="top" textRotation="0" wrapText="false" indent="0" shrinkToFit="false"/>
      <protection locked="true" hidden="true"/>
    </xf>
    <xf numFmtId="164" fontId="25" fillId="0" borderId="30" xfId="0" applyFont="true" applyBorder="true" applyAlignment="false" applyProtection="true">
      <alignment horizontal="general" vertical="bottom" textRotation="0" wrapText="false" indent="0" shrinkToFit="false"/>
      <protection locked="true" hidden="true"/>
    </xf>
    <xf numFmtId="164" fontId="27" fillId="0" borderId="30" xfId="0" applyFont="true" applyBorder="true" applyAlignment="false" applyProtection="true">
      <alignment horizontal="general" vertical="bottom" textRotation="0" wrapText="false" indent="0" shrinkToFit="false"/>
      <protection locked="true" hidden="true"/>
    </xf>
    <xf numFmtId="164" fontId="27" fillId="0" borderId="0" xfId="0" applyFont="true" applyBorder="true" applyAlignment="false" applyProtection="true">
      <alignment horizontal="general" vertical="bottom" textRotation="0" wrapText="false" indent="0" shrinkToFit="false"/>
      <protection locked="true" hidden="true"/>
    </xf>
    <xf numFmtId="164" fontId="27" fillId="0" borderId="0" xfId="0" applyFont="true" applyBorder="false" applyAlignment="false" applyProtection="true">
      <alignment horizontal="general" vertical="bottom" textRotation="0" wrapText="false" indent="0" shrinkToFit="false"/>
      <protection locked="true" hidden="true"/>
    </xf>
    <xf numFmtId="164" fontId="25" fillId="0" borderId="0" xfId="0" applyFont="true" applyBorder="false" applyAlignment="true" applyProtection="true">
      <alignment horizontal="general" vertical="bottom" textRotation="0" wrapText="false" indent="0" shrinkToFit="false"/>
      <protection locked="true" hidden="true"/>
    </xf>
    <xf numFmtId="164" fontId="27" fillId="0" borderId="0" xfId="0" applyFont="true" applyBorder="false" applyAlignment="true" applyProtection="true">
      <alignment horizontal="general" vertical="top" textRotation="0" wrapText="false" indent="0" shrinkToFit="false"/>
      <protection locked="true" hidden="true"/>
    </xf>
    <xf numFmtId="164" fontId="27" fillId="0" borderId="0" xfId="0" applyFont="true" applyBorder="false" applyAlignment="true" applyProtection="true">
      <alignment horizontal="general" vertical="bottom" textRotation="0" wrapText="false" indent="0" shrinkToFit="false"/>
      <protection locked="true" hidden="true"/>
    </xf>
    <xf numFmtId="164" fontId="26" fillId="0" borderId="0" xfId="0" applyFont="true" applyBorder="false" applyAlignment="true" applyProtection="true">
      <alignment horizontal="general" vertical="bottom" textRotation="0" wrapText="false" indent="0" shrinkToFit="false"/>
      <protection locked="true" hidden="true"/>
    </xf>
    <xf numFmtId="164" fontId="26" fillId="0" borderId="0" xfId="0" applyFont="true" applyBorder="false" applyAlignment="true" applyProtection="true">
      <alignment horizontal="general" vertical="top" textRotation="0" wrapText="false" indent="0" shrinkToFit="false"/>
      <protection locked="true" hidden="true"/>
    </xf>
    <xf numFmtId="164" fontId="28" fillId="0" borderId="0" xfId="0" applyFont="true" applyBorder="false" applyAlignment="true" applyProtection="true">
      <alignment horizontal="general" vertical="top" textRotation="0" wrapText="false" indent="0" shrinkToFit="false"/>
      <protection locked="true" hidden="true"/>
    </xf>
    <xf numFmtId="164" fontId="29" fillId="0" borderId="0" xfId="0" applyFont="true" applyBorder="false" applyAlignment="true" applyProtection="true">
      <alignment horizontal="general" vertical="bottom" textRotation="0" wrapText="false" indent="0" shrinkToFit="false"/>
      <protection locked="true" hidden="true"/>
    </xf>
    <xf numFmtId="164" fontId="30" fillId="0" borderId="0" xfId="0" applyFont="true" applyBorder="false" applyAlignment="true" applyProtection="true">
      <alignment horizontal="general" vertical="bottom" textRotation="0" wrapText="false" indent="0" shrinkToFit="false"/>
      <protection locked="true" hidden="true"/>
    </xf>
    <xf numFmtId="164" fontId="31" fillId="0" borderId="0" xfId="0" applyFont="true" applyBorder="false" applyAlignment="true" applyProtection="true">
      <alignment horizontal="general" vertical="bottom" textRotation="0" wrapText="false" indent="0" shrinkToFit="false"/>
      <protection locked="true" hidden="true"/>
    </xf>
    <xf numFmtId="164" fontId="26" fillId="0" borderId="0" xfId="0" applyFont="true" applyBorder="false" applyAlignment="false" applyProtection="true">
      <alignment horizontal="general" vertical="bottom" textRotation="0" wrapText="false" indent="0" shrinkToFit="false"/>
      <protection locked="true" hidden="true"/>
    </xf>
    <xf numFmtId="164" fontId="7" fillId="0" borderId="0" xfId="0" applyFont="true" applyBorder="false" applyAlignment="false" applyProtection="true">
      <alignment horizontal="general" vertical="bottom" textRotation="0" wrapText="false" indent="0" shrinkToFit="false"/>
      <protection locked="true" hidden="true"/>
    </xf>
    <xf numFmtId="164" fontId="32" fillId="0" borderId="0" xfId="0" applyFont="true" applyBorder="false" applyAlignment="false" applyProtection="true">
      <alignment horizontal="general" vertical="bottom" textRotation="0" wrapText="false" indent="0" shrinkToFit="false"/>
      <protection locked="true" hidden="true"/>
    </xf>
    <xf numFmtId="176" fontId="0" fillId="0" borderId="0" xfId="0" applyFont="false" applyBorder="fals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center" vertical="bottom" textRotation="0" wrapText="false" indent="0" shrinkToFit="false"/>
      <protection locked="true" hidden="true"/>
    </xf>
    <xf numFmtId="177" fontId="0" fillId="0" borderId="0" xfId="0" applyFont="false" applyBorder="false" applyAlignment="false" applyProtection="true">
      <alignment horizontal="general" vertical="bottom" textRotation="0" wrapText="false" indent="0" shrinkToFit="false"/>
      <protection locked="true" hidden="true"/>
    </xf>
    <xf numFmtId="172" fontId="0" fillId="0" borderId="0" xfId="0" applyFont="false" applyBorder="false" applyAlignment="false" applyProtection="true">
      <alignment horizontal="general" vertical="bottom" textRotation="0" wrapText="false" indent="0" shrinkToFit="false"/>
      <protection locked="true" hidden="true"/>
    </xf>
    <xf numFmtId="164" fontId="35" fillId="0" borderId="0" xfId="0" applyFont="true" applyBorder="false" applyAlignment="true" applyProtection="true">
      <alignment horizontal="center" vertical="bottom" textRotation="0" wrapText="false" indent="0" shrinkToFit="false"/>
      <protection locked="true" hidden="true"/>
    </xf>
    <xf numFmtId="164" fontId="9" fillId="0" borderId="0" xfId="0" applyFont="true" applyBorder="false" applyAlignment="true" applyProtection="true">
      <alignment horizontal="center" vertical="bottom" textRotation="0" wrapText="false" indent="0" shrinkToFit="false"/>
      <protection locked="true" hidden="true"/>
    </xf>
    <xf numFmtId="164" fontId="8" fillId="0" borderId="0" xfId="0" applyFont="true" applyBorder="false" applyAlignment="true" applyProtection="true">
      <alignment horizontal="center" vertical="center" textRotation="0" wrapText="false" indent="0" shrinkToFit="false"/>
      <protection locked="true" hidden="true"/>
    </xf>
    <xf numFmtId="164" fontId="8" fillId="0" borderId="1" xfId="0" applyFont="true" applyBorder="true" applyAlignment="true" applyProtection="true">
      <alignment horizontal="center" vertical="center" textRotation="0" wrapText="false" indent="0" shrinkToFit="false"/>
      <protection locked="true" hidden="true"/>
    </xf>
    <xf numFmtId="164" fontId="8" fillId="0" borderId="2" xfId="0" applyFont="true" applyBorder="true" applyAlignment="true" applyProtection="true">
      <alignment horizontal="center" vertical="center" textRotation="0" wrapText="false" indent="0" shrinkToFit="false"/>
      <protection locked="true" hidden="true"/>
    </xf>
    <xf numFmtId="164" fontId="11" fillId="0" borderId="2" xfId="0" applyFont="true" applyBorder="true" applyAlignment="true" applyProtection="true">
      <alignment horizontal="right" vertical="center" textRotation="0" wrapText="false" indent="0" shrinkToFit="false"/>
      <protection locked="true" hidden="true"/>
    </xf>
    <xf numFmtId="173" fontId="11" fillId="0" borderId="3" xfId="0" applyFont="true" applyBorder="true" applyAlignment="true" applyProtection="true">
      <alignment horizontal="right" vertical="center" textRotation="0" wrapText="false" indent="0" shrinkToFit="false"/>
      <protection locked="true" hidden="true"/>
    </xf>
    <xf numFmtId="173" fontId="8" fillId="0" borderId="0" xfId="0" applyFont="true" applyBorder="true" applyAlignment="true" applyProtection="true">
      <alignment horizontal="right" vertical="center" textRotation="0" wrapText="false" indent="0" shrinkToFit="false"/>
      <protection locked="true" hidden="true"/>
    </xf>
    <xf numFmtId="164" fontId="37" fillId="3" borderId="31" xfId="0" applyFont="true" applyBorder="true" applyAlignment="true" applyProtection="false">
      <alignment horizontal="center" vertical="bottom" textRotation="0" wrapText="true" indent="0" shrinkToFit="false"/>
      <protection locked="true" hidden="false"/>
    </xf>
    <xf numFmtId="170" fontId="7" fillId="3" borderId="32" xfId="0" applyFont="true" applyBorder="true" applyAlignment="true" applyProtection="true">
      <alignment horizontal="center" vertical="center" textRotation="0" wrapText="false" indent="0" shrinkToFit="false"/>
      <protection locked="true" hidden="true"/>
    </xf>
    <xf numFmtId="170" fontId="13" fillId="3" borderId="33" xfId="0" applyFont="true" applyBorder="true" applyAlignment="true" applyProtection="true">
      <alignment horizontal="center" vertical="center" textRotation="0" wrapText="false" indent="0" shrinkToFit="false"/>
      <protection locked="true" hidden="true"/>
    </xf>
    <xf numFmtId="164" fontId="37" fillId="4" borderId="34" xfId="0" applyFont="true" applyBorder="true" applyAlignment="true" applyProtection="false">
      <alignment horizontal="center" vertical="bottom" textRotation="0" wrapText="true" indent="0" shrinkToFit="false"/>
      <protection locked="true" hidden="false"/>
    </xf>
    <xf numFmtId="170" fontId="9" fillId="0" borderId="0" xfId="0" applyFont="true" applyBorder="false" applyAlignment="false" applyProtection="true">
      <alignment horizontal="general" vertical="bottom" textRotation="0" wrapText="false" indent="0" shrinkToFit="false"/>
      <protection locked="true" hidden="true"/>
    </xf>
    <xf numFmtId="164" fontId="37" fillId="0" borderId="0" xfId="0" applyFont="true" applyBorder="true" applyAlignment="true" applyProtection="false">
      <alignment horizontal="center" vertical="bottom" textRotation="0" wrapText="true" indent="0" shrinkToFit="false"/>
      <protection locked="true" hidden="false"/>
    </xf>
    <xf numFmtId="176" fontId="9" fillId="0" borderId="0" xfId="0" applyFont="true" applyBorder="false" applyAlignment="false" applyProtection="true">
      <alignment horizontal="general" vertical="bottom" textRotation="0" wrapText="false" indent="0" shrinkToFit="false"/>
      <protection locked="true" hidden="true"/>
    </xf>
    <xf numFmtId="164" fontId="16" fillId="0" borderId="4" xfId="0" applyFont="true" applyBorder="true" applyAlignment="true" applyProtection="true">
      <alignment horizontal="center" vertical="bottom" textRotation="0" wrapText="false" indent="0" shrinkToFit="false"/>
      <protection locked="true" hidden="true"/>
    </xf>
    <xf numFmtId="164" fontId="16" fillId="0" borderId="5" xfId="0" applyFont="true" applyBorder="true" applyAlignment="true" applyProtection="true">
      <alignment horizontal="center" vertical="bottom" textRotation="0" wrapText="false" indent="0" shrinkToFit="false"/>
      <protection locked="true" hidden="true"/>
    </xf>
    <xf numFmtId="164" fontId="16" fillId="0" borderId="5" xfId="0" applyFont="true" applyBorder="true" applyAlignment="true" applyProtection="true">
      <alignment horizontal="right" vertical="center" textRotation="0" wrapText="false" indent="0" shrinkToFit="false"/>
      <protection locked="true" hidden="true"/>
    </xf>
    <xf numFmtId="173" fontId="16" fillId="0" borderId="6" xfId="0" applyFont="true" applyBorder="true" applyAlignment="true" applyProtection="true">
      <alignment horizontal="right" vertical="center" textRotation="0" wrapText="false" indent="0" shrinkToFit="false"/>
      <protection locked="true" hidden="true"/>
    </xf>
    <xf numFmtId="173" fontId="16" fillId="0" borderId="0" xfId="0" applyFont="true" applyBorder="true" applyAlignment="true" applyProtection="true">
      <alignment horizontal="right" vertical="center" textRotation="0" wrapText="false" indent="0" shrinkToFit="false"/>
      <protection locked="true" hidden="true"/>
    </xf>
    <xf numFmtId="164" fontId="7" fillId="3" borderId="35" xfId="0" applyFont="true" applyBorder="true" applyAlignment="true" applyProtection="true">
      <alignment horizontal="center" vertical="bottom" textRotation="0" wrapText="true" indent="0" shrinkToFit="false"/>
      <protection locked="true" hidden="true"/>
    </xf>
    <xf numFmtId="177" fontId="7" fillId="3" borderId="36" xfId="0" applyFont="true" applyBorder="true" applyAlignment="true" applyProtection="true">
      <alignment horizontal="right" vertical="center" textRotation="0" wrapText="true" indent="0" shrinkToFit="false"/>
      <protection locked="true" hidden="true"/>
    </xf>
    <xf numFmtId="177" fontId="13" fillId="3" borderId="37" xfId="0" applyFont="true" applyBorder="true" applyAlignment="true" applyProtection="true">
      <alignment horizontal="right" vertical="center" textRotation="0" wrapText="true" indent="0" shrinkToFit="false"/>
      <protection locked="true" hidden="true"/>
    </xf>
    <xf numFmtId="175" fontId="7" fillId="4" borderId="35" xfId="0" applyFont="true" applyBorder="true" applyAlignment="true" applyProtection="true">
      <alignment horizontal="center" vertical="center" textRotation="0" wrapText="true" indent="0" shrinkToFit="false"/>
      <protection locked="true" hidden="true"/>
    </xf>
    <xf numFmtId="175" fontId="7" fillId="4" borderId="36" xfId="0" applyFont="true" applyBorder="true" applyAlignment="true" applyProtection="true">
      <alignment horizontal="center" vertical="center" textRotation="0" wrapText="true" indent="0" shrinkToFit="false"/>
      <protection locked="true" hidden="true"/>
    </xf>
    <xf numFmtId="175" fontId="7" fillId="4" borderId="37" xfId="0" applyFont="true" applyBorder="true" applyAlignment="true" applyProtection="true">
      <alignment horizontal="center" vertical="center" textRotation="0" wrapText="true" indent="0" shrinkToFit="false"/>
      <protection locked="true" hidden="true"/>
    </xf>
    <xf numFmtId="164" fontId="38" fillId="0" borderId="0" xfId="0" applyFont="true" applyBorder="false" applyAlignment="true" applyProtection="true">
      <alignment horizontal="center" vertical="bottom" textRotation="0" wrapText="true" indent="0" shrinkToFit="false"/>
      <protection locked="true" hidden="true"/>
    </xf>
    <xf numFmtId="164" fontId="7" fillId="0" borderId="0" xfId="0" applyFont="true" applyBorder="true" applyAlignment="true" applyProtection="true">
      <alignment horizontal="center" vertical="center" textRotation="0" wrapText="true" indent="0" shrinkToFit="false"/>
      <protection locked="true" hidden="true"/>
    </xf>
    <xf numFmtId="176" fontId="8" fillId="0" borderId="0" xfId="0" applyFont="true" applyBorder="false" applyAlignment="true" applyProtection="true">
      <alignment horizontal="center" vertical="bottom" textRotation="0" wrapText="true" indent="0" shrinkToFit="false"/>
      <protection locked="true" hidden="true"/>
    </xf>
    <xf numFmtId="175" fontId="8" fillId="0" borderId="1" xfId="0" applyFont="true" applyBorder="true" applyAlignment="true" applyProtection="true">
      <alignment horizontal="center" vertical="center" textRotation="0" wrapText="false" indent="0" shrinkToFit="false"/>
      <protection locked="true" hidden="true"/>
    </xf>
    <xf numFmtId="177" fontId="8" fillId="0" borderId="2" xfId="0" applyFont="true" applyBorder="true" applyAlignment="true" applyProtection="true">
      <alignment horizontal="center" vertical="center" textRotation="0" wrapText="false" indent="0" shrinkToFit="false"/>
      <protection locked="true" hidden="true"/>
    </xf>
    <xf numFmtId="175" fontId="8" fillId="0" borderId="3" xfId="0" applyFont="true" applyBorder="true" applyAlignment="true" applyProtection="true">
      <alignment horizontal="center" vertical="center" textRotation="0" wrapText="false" indent="0" shrinkToFit="false"/>
      <protection locked="true" hidden="true"/>
    </xf>
    <xf numFmtId="172" fontId="8" fillId="0" borderId="0" xfId="0" applyFont="true" applyBorder="false" applyAlignment="true" applyProtection="true">
      <alignment horizontal="center" vertical="bottom" textRotation="0" wrapText="true" indent="0" shrinkToFit="false"/>
      <protection locked="true" hidden="true"/>
    </xf>
    <xf numFmtId="177" fontId="8" fillId="0" borderId="0" xfId="0" applyFont="true" applyBorder="false" applyAlignment="true" applyProtection="true">
      <alignment horizontal="center" vertical="bottom" textRotation="0" wrapText="true" indent="0" shrinkToFit="false"/>
      <protection locked="true" hidden="true"/>
    </xf>
    <xf numFmtId="164" fontId="16" fillId="0" borderId="17" xfId="0" applyFont="true" applyBorder="true" applyAlignment="true" applyProtection="true">
      <alignment horizontal="right" vertical="center" textRotation="0" wrapText="true" indent="0" shrinkToFit="false"/>
      <protection locked="true" hidden="true"/>
    </xf>
    <xf numFmtId="173" fontId="16" fillId="0" borderId="29" xfId="0" applyFont="true" applyBorder="true" applyAlignment="true" applyProtection="true">
      <alignment horizontal="right" vertical="center" textRotation="0" wrapText="true" indent="0" shrinkToFit="false"/>
      <protection locked="true" hidden="true"/>
    </xf>
    <xf numFmtId="173" fontId="16" fillId="0" borderId="0" xfId="0" applyFont="true" applyBorder="true" applyAlignment="true" applyProtection="true">
      <alignment horizontal="right" vertical="center" textRotation="0" wrapText="true" indent="0" shrinkToFit="false"/>
      <protection locked="true" hidden="true"/>
    </xf>
    <xf numFmtId="177" fontId="7" fillId="4" borderId="35" xfId="0" applyFont="true" applyBorder="true" applyAlignment="true" applyProtection="true">
      <alignment horizontal="right" vertical="center" textRotation="0" wrapText="true" indent="0" shrinkToFit="false"/>
      <protection locked="true" hidden="true"/>
    </xf>
    <xf numFmtId="177" fontId="7" fillId="4" borderId="36" xfId="0" applyFont="true" applyBorder="true" applyAlignment="true" applyProtection="true">
      <alignment horizontal="right" vertical="center" textRotation="0" wrapText="true" indent="0" shrinkToFit="false"/>
      <protection locked="true" hidden="true"/>
    </xf>
    <xf numFmtId="177" fontId="7" fillId="4" borderId="37" xfId="0" applyFont="true" applyBorder="true" applyAlignment="true" applyProtection="true">
      <alignment horizontal="right" vertical="center" textRotation="0" wrapText="true" indent="0" shrinkToFit="false"/>
      <protection locked="true" hidden="true"/>
    </xf>
    <xf numFmtId="177" fontId="7" fillId="0" borderId="0" xfId="0" applyFont="true" applyBorder="true" applyAlignment="true" applyProtection="true">
      <alignment horizontal="right" vertical="center" textRotation="0" wrapText="true" indent="0" shrinkToFit="false"/>
      <protection locked="true" hidden="true"/>
    </xf>
    <xf numFmtId="164" fontId="13" fillId="0" borderId="0" xfId="0" applyFont="true" applyBorder="true" applyAlignment="true" applyProtection="true">
      <alignment horizontal="right" vertical="bottom" textRotation="0" wrapText="false" indent="0" shrinkToFit="false"/>
      <protection locked="true" hidden="true"/>
    </xf>
    <xf numFmtId="172" fontId="8" fillId="0" borderId="0" xfId="0" applyFont="true" applyBorder="true" applyAlignment="true" applyProtection="true">
      <alignment horizontal="left" vertical="center" textRotation="0" wrapText="false" indent="0" shrinkToFit="false"/>
      <protection locked="true" hidden="true"/>
    </xf>
    <xf numFmtId="164" fontId="16" fillId="0" borderId="7" xfId="0" applyFont="true" applyBorder="true" applyAlignment="true" applyProtection="true">
      <alignment horizontal="right" vertical="center" textRotation="0" wrapText="false" indent="0" shrinkToFit="false"/>
      <protection locked="true" hidden="true"/>
    </xf>
    <xf numFmtId="173" fontId="16" fillId="0" borderId="9" xfId="0" applyFont="true" applyBorder="true" applyAlignment="true" applyProtection="true">
      <alignment horizontal="right" vertical="center" textRotation="0" wrapText="false" indent="0" shrinkToFit="false"/>
      <protection locked="true" hidden="true"/>
    </xf>
    <xf numFmtId="164" fontId="7" fillId="3" borderId="38" xfId="0" applyFont="true" applyBorder="true" applyAlignment="true" applyProtection="true">
      <alignment horizontal="center" vertical="bottom" textRotation="0" wrapText="true" indent="0" shrinkToFit="false"/>
      <protection locked="true" hidden="true"/>
    </xf>
    <xf numFmtId="177" fontId="7" fillId="3" borderId="39" xfId="0" applyFont="true" applyBorder="true" applyAlignment="true" applyProtection="true">
      <alignment horizontal="right" vertical="center" textRotation="0" wrapText="false" indent="0" shrinkToFit="false"/>
      <protection locked="true" hidden="true"/>
    </xf>
    <xf numFmtId="177" fontId="13" fillId="3" borderId="40" xfId="0" applyFont="true" applyBorder="true" applyAlignment="true" applyProtection="true">
      <alignment horizontal="right" vertical="center" textRotation="0" wrapText="false" indent="0" shrinkToFit="false"/>
      <protection locked="true" hidden="true"/>
    </xf>
    <xf numFmtId="170" fontId="13" fillId="4" borderId="38" xfId="0" applyFont="true" applyBorder="true" applyAlignment="false" applyProtection="true">
      <alignment horizontal="general" vertical="bottom" textRotation="0" wrapText="false" indent="0" shrinkToFit="false"/>
      <protection locked="true" hidden="true"/>
    </xf>
    <xf numFmtId="177" fontId="7" fillId="4" borderId="40" xfId="0" applyFont="true" applyBorder="true" applyAlignment="true" applyProtection="true">
      <alignment horizontal="right" vertical="bottom" textRotation="0" wrapText="false" indent="0" shrinkToFit="false"/>
      <protection locked="true" hidden="true"/>
    </xf>
    <xf numFmtId="170" fontId="13" fillId="0" borderId="0" xfId="0" applyFont="true" applyBorder="true" applyAlignment="false" applyProtection="true">
      <alignment horizontal="general" vertical="bottom" textRotation="0" wrapText="false" indent="0" shrinkToFit="false"/>
      <protection locked="true" hidden="true"/>
    </xf>
    <xf numFmtId="177" fontId="7" fillId="0" borderId="0" xfId="0" applyFont="true" applyBorder="true" applyAlignment="true" applyProtection="true">
      <alignment horizontal="right" vertical="bottom" textRotation="0" wrapText="false" indent="0" shrinkToFit="false"/>
      <protection locked="true" hidden="true"/>
    </xf>
    <xf numFmtId="164" fontId="9" fillId="0" borderId="41" xfId="0" applyFont="true" applyBorder="true" applyAlignment="true" applyProtection="true">
      <alignment horizontal="right" vertical="center" textRotation="0" wrapText="false" indent="0" shrinkToFit="false"/>
      <protection locked="true" hidden="true"/>
    </xf>
    <xf numFmtId="175" fontId="35" fillId="0" borderId="42" xfId="0" applyFont="true" applyBorder="true" applyAlignment="true" applyProtection="true">
      <alignment horizontal="general" vertical="center" textRotation="0" wrapText="false" indent="0" shrinkToFit="false"/>
      <protection locked="true" hidden="true"/>
    </xf>
    <xf numFmtId="177" fontId="0" fillId="0" borderId="0" xfId="0" applyFont="false" applyBorder="false" applyAlignment="true" applyProtection="true">
      <alignment horizontal="center" vertical="center" textRotation="0" wrapText="false" indent="0" shrinkToFit="false"/>
      <protection locked="true" hidden="true"/>
    </xf>
    <xf numFmtId="170" fontId="0" fillId="0" borderId="0" xfId="0" applyFont="false" applyBorder="false" applyAlignment="true" applyProtection="true">
      <alignment horizontal="center" vertical="bottom" textRotation="0" wrapText="false" indent="0" shrinkToFit="false"/>
      <protection locked="true" hidden="true"/>
    </xf>
    <xf numFmtId="164" fontId="39" fillId="0" borderId="7" xfId="0" applyFont="true" applyBorder="true" applyAlignment="false" applyProtection="true">
      <alignment horizontal="general" vertical="bottom" textRotation="0" wrapText="false" indent="0" shrinkToFit="false"/>
      <protection locked="true" hidden="true"/>
    </xf>
    <xf numFmtId="164" fontId="39" fillId="0" borderId="8" xfId="0" applyFont="true" applyBorder="true" applyAlignment="false" applyProtection="true">
      <alignment horizontal="general" vertical="bottom" textRotation="0" wrapText="false" indent="0" shrinkToFit="false"/>
      <protection locked="true" hidden="true"/>
    </xf>
    <xf numFmtId="164" fontId="11" fillId="0" borderId="8" xfId="0" applyFont="true" applyBorder="true" applyAlignment="true" applyProtection="true">
      <alignment horizontal="right" vertical="bottom" textRotation="0" wrapText="false" indent="0" shrinkToFit="false"/>
      <protection locked="true" hidden="true"/>
    </xf>
    <xf numFmtId="173" fontId="11" fillId="0" borderId="9" xfId="0" applyFont="true" applyBorder="true" applyAlignment="true" applyProtection="true">
      <alignment horizontal="right" vertical="bottom" textRotation="0" wrapText="false" indent="0" shrinkToFit="false"/>
      <protection locked="true" hidden="true"/>
    </xf>
    <xf numFmtId="173" fontId="39" fillId="0" borderId="0" xfId="0" applyFont="true" applyBorder="true" applyAlignment="true" applyProtection="true">
      <alignment horizontal="right" vertical="bottom" textRotation="0" wrapText="false" indent="0" shrinkToFit="false"/>
      <protection locked="true" hidden="true"/>
    </xf>
    <xf numFmtId="170" fontId="0" fillId="0" borderId="1" xfId="0" applyFont="false" applyBorder="true" applyAlignment="true" applyProtection="true">
      <alignment horizontal="center" vertical="bottom" textRotation="0" wrapText="false" indent="0" shrinkToFit="false"/>
      <protection locked="true" hidden="true"/>
    </xf>
    <xf numFmtId="170" fontId="0" fillId="0" borderId="2" xfId="0" applyFont="false" applyBorder="true" applyAlignment="true" applyProtection="true">
      <alignment horizontal="center" vertical="bottom" textRotation="0" wrapText="false" indent="0" shrinkToFit="false"/>
      <protection locked="true" hidden="true"/>
    </xf>
    <xf numFmtId="177" fontId="11" fillId="0" borderId="2" xfId="0" applyFont="true" applyBorder="true" applyAlignment="true" applyProtection="true">
      <alignment horizontal="right" vertical="bottom" textRotation="0" wrapText="false" indent="0" shrinkToFit="false"/>
      <protection locked="true" hidden="true"/>
    </xf>
    <xf numFmtId="164" fontId="9" fillId="0" borderId="0" xfId="0" applyFont="true" applyBorder="false" applyAlignment="true" applyProtection="true">
      <alignment horizontal="right" vertical="bottom" textRotation="0" wrapText="false" indent="0" shrinkToFit="false"/>
      <protection locked="true" hidden="true"/>
    </xf>
    <xf numFmtId="173" fontId="40" fillId="0" borderId="0" xfId="0" applyFont="true" applyBorder="false" applyAlignment="false" applyProtection="true">
      <alignment horizontal="general" vertical="bottom" textRotation="0" wrapText="false" indent="0" shrinkToFit="false"/>
      <protection locked="true" hidden="true"/>
    </xf>
    <xf numFmtId="164" fontId="0" fillId="0" borderId="6" xfId="0" applyFont="true" applyBorder="true" applyAlignment="true" applyProtection="true">
      <alignment horizontal="right" vertical="center" textRotation="0" wrapText="false" indent="0" shrinkToFit="false"/>
      <protection locked="true" hidden="true"/>
    </xf>
    <xf numFmtId="175" fontId="11" fillId="0" borderId="43" xfId="0" applyFont="true" applyBorder="true" applyAlignment="true" applyProtection="true">
      <alignment horizontal="general" vertical="center" textRotation="0" wrapText="false" indent="0" shrinkToFit="false"/>
      <protection locked="true" hidden="true"/>
    </xf>
    <xf numFmtId="164" fontId="11" fillId="0" borderId="44" xfId="0" applyFont="true" applyBorder="true" applyAlignment="true" applyProtection="true">
      <alignment horizontal="general" vertical="center" textRotation="0" wrapText="false" indent="0" shrinkToFit="false"/>
      <protection locked="true" hidden="true"/>
    </xf>
    <xf numFmtId="164" fontId="11" fillId="0" borderId="45" xfId="0" applyFont="true" applyBorder="true" applyAlignment="true" applyProtection="true">
      <alignment horizontal="general" vertical="center" textRotation="0" wrapText="false" indent="0" shrinkToFit="false"/>
      <protection locked="true" hidden="true"/>
    </xf>
    <xf numFmtId="164" fontId="11" fillId="0" borderId="0" xfId="0" applyFont="true" applyBorder="true" applyAlignment="true" applyProtection="true">
      <alignment horizontal="general" vertical="center" textRotation="0" wrapText="false" indent="0" shrinkToFit="false"/>
      <protection locked="true" hidden="true"/>
    </xf>
    <xf numFmtId="164" fontId="35" fillId="0" borderId="0" xfId="0" applyFont="true" applyBorder="false" applyAlignment="true" applyProtection="true">
      <alignment horizontal="right" vertical="bottom" textRotation="0" wrapText="true" indent="0" shrinkToFit="false"/>
      <protection locked="true" hidden="true"/>
    </xf>
    <xf numFmtId="175" fontId="35" fillId="0" borderId="0" xfId="0" applyFont="true" applyBorder="false" applyAlignment="true" applyProtection="true">
      <alignment horizontal="left" vertical="bottom" textRotation="0" wrapText="false" indent="0" shrinkToFit="false"/>
      <protection locked="true" hidden="true"/>
    </xf>
    <xf numFmtId="164" fontId="9" fillId="0" borderId="0" xfId="0" applyFont="true" applyBorder="false" applyAlignment="true" applyProtection="true">
      <alignment horizontal="center" vertical="bottom" textRotation="0" wrapText="true" indent="0" shrinkToFit="false"/>
      <protection locked="true" hidden="true"/>
    </xf>
    <xf numFmtId="164" fontId="0" fillId="0" borderId="9" xfId="0" applyFont="true" applyBorder="true" applyAlignment="true" applyProtection="true">
      <alignment horizontal="right" vertical="center" textRotation="0" wrapText="false" indent="0" shrinkToFit="false"/>
      <protection locked="true" hidden="true"/>
    </xf>
    <xf numFmtId="178" fontId="11" fillId="0" borderId="46" xfId="0" applyFont="true" applyBorder="true" applyAlignment="true" applyProtection="true">
      <alignment horizontal="left" vertical="center" textRotation="0" wrapText="false" indent="0" shrinkToFit="false"/>
      <protection locked="true" hidden="true"/>
    </xf>
    <xf numFmtId="164" fontId="0" fillId="0" borderId="47" xfId="0" applyFont="false" applyBorder="true" applyAlignment="true" applyProtection="true">
      <alignment horizontal="center" vertical="center" textRotation="0" wrapText="false" indent="0" shrinkToFit="false"/>
      <protection locked="true" hidden="true"/>
    </xf>
    <xf numFmtId="177" fontId="0" fillId="0" borderId="47" xfId="0" applyFont="true" applyBorder="true" applyAlignment="true" applyProtection="true">
      <alignment horizontal="right" vertical="bottom" textRotation="0" wrapText="false" indent="0" shrinkToFit="false"/>
      <protection locked="true" hidden="true"/>
    </xf>
    <xf numFmtId="172" fontId="11" fillId="0" borderId="47" xfId="0" applyFont="true" applyBorder="true" applyAlignment="true" applyProtection="true">
      <alignment horizontal="left" vertical="center" textRotation="0" wrapText="false" indent="0" shrinkToFit="false"/>
      <protection locked="true" hidden="true"/>
    </xf>
    <xf numFmtId="164" fontId="11" fillId="0" borderId="47" xfId="0" applyFont="true" applyBorder="true" applyAlignment="true" applyProtection="true">
      <alignment horizontal="center" vertical="center" textRotation="0" wrapText="false" indent="0" shrinkToFit="false"/>
      <protection locked="true" hidden="true"/>
    </xf>
    <xf numFmtId="164" fontId="11" fillId="0" borderId="47" xfId="0" applyFont="true" applyBorder="true" applyAlignment="true" applyProtection="true">
      <alignment horizontal="left" vertical="center" textRotation="0" wrapText="false" indent="0" shrinkToFit="false"/>
      <protection locked="true" hidden="true"/>
    </xf>
    <xf numFmtId="164" fontId="11" fillId="0" borderId="48" xfId="0" applyFont="true" applyBorder="true" applyAlignment="true" applyProtection="true">
      <alignment horizontal="left" vertical="center" textRotation="0" wrapText="false" indent="0" shrinkToFit="false"/>
      <protection locked="true" hidden="true"/>
    </xf>
    <xf numFmtId="164" fontId="11" fillId="0" borderId="49" xfId="0" applyFont="true" applyBorder="true" applyAlignment="true" applyProtection="true">
      <alignment horizontal="left" vertical="center" textRotation="0" wrapText="false" indent="0" shrinkToFit="false"/>
      <protection locked="true" hidden="true"/>
    </xf>
    <xf numFmtId="177" fontId="11" fillId="0" borderId="50" xfId="0" applyFont="true" applyBorder="true" applyAlignment="true" applyProtection="true">
      <alignment horizontal="left" vertical="center" textRotation="0" wrapText="false" indent="0" shrinkToFit="false"/>
      <protection locked="true" hidden="true"/>
    </xf>
    <xf numFmtId="164" fontId="11" fillId="0" borderId="50" xfId="0" applyFont="true" applyBorder="true" applyAlignment="true" applyProtection="true">
      <alignment horizontal="center" vertical="center" textRotation="0" wrapText="false" indent="0" shrinkToFit="false"/>
      <protection locked="true" hidden="true"/>
    </xf>
    <xf numFmtId="164" fontId="11" fillId="0" borderId="50" xfId="0" applyFont="true" applyBorder="true" applyAlignment="true" applyProtection="true">
      <alignment horizontal="left" vertical="center" textRotation="0" wrapText="false" indent="0" shrinkToFit="false"/>
      <protection locked="true" hidden="true"/>
    </xf>
    <xf numFmtId="164" fontId="11" fillId="0" borderId="51" xfId="0" applyFont="true" applyBorder="true" applyAlignment="true" applyProtection="true">
      <alignment horizontal="left" vertical="center" textRotation="0" wrapText="false" indent="0" shrinkToFit="false"/>
      <protection locked="true" hidden="true"/>
    </xf>
    <xf numFmtId="170" fontId="7" fillId="0" borderId="0" xfId="0" applyFont="true" applyBorder="false" applyAlignment="true" applyProtection="true">
      <alignment horizontal="general" vertical="bottom" textRotation="0" wrapText="false" indent="0" shrinkToFit="false"/>
      <protection locked="true" hidden="true"/>
    </xf>
    <xf numFmtId="164" fontId="7"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true">
      <alignment horizontal="right" vertical="bottom" textRotation="0" wrapText="false" indent="0" shrinkToFit="false"/>
      <protection locked="true" hidden="true"/>
    </xf>
    <xf numFmtId="175" fontId="35" fillId="0" borderId="0" xfId="0" applyFont="true" applyBorder="false" applyAlignment="true" applyProtection="true">
      <alignment horizontal="left" vertical="center" textRotation="0" wrapText="false" indent="0" shrinkToFit="false"/>
      <protection locked="true" hidden="true"/>
    </xf>
    <xf numFmtId="173" fontId="9" fillId="0" borderId="0" xfId="0" applyFont="true" applyBorder="false" applyAlignment="false" applyProtection="true">
      <alignment horizontal="general" vertical="bottom" textRotation="0" wrapText="false" indent="0" shrinkToFit="false"/>
      <protection locked="true" hidden="true"/>
    </xf>
    <xf numFmtId="164" fontId="41" fillId="0" borderId="0" xfId="0" applyFont="true" applyBorder="false" applyAlignment="true" applyProtection="true">
      <alignment horizontal="center" vertical="bottom" textRotation="0" wrapText="false" indent="0" shrinkToFit="false"/>
      <protection locked="true" hidden="true"/>
    </xf>
    <xf numFmtId="177" fontId="13" fillId="0" borderId="0" xfId="0" applyFont="true" applyBorder="false" applyAlignment="true" applyProtection="true">
      <alignment horizontal="right" vertical="bottom" textRotation="0" wrapText="false" indent="0" shrinkToFit="false"/>
      <protection locked="true" hidden="true"/>
    </xf>
    <xf numFmtId="172" fontId="13" fillId="0" borderId="0" xfId="0" applyFont="true" applyBorder="false" applyAlignment="true" applyProtection="true">
      <alignment horizontal="right" vertical="bottom" textRotation="0" wrapText="false" indent="0" shrinkToFit="false"/>
      <protection locked="true" hidden="true"/>
    </xf>
    <xf numFmtId="172" fontId="13" fillId="0" borderId="0" xfId="0" applyFont="true" applyBorder="false" applyAlignment="false" applyProtection="true">
      <alignment horizontal="general" vertical="bottom" textRotation="0" wrapText="false" indent="0" shrinkToFit="false"/>
      <protection locked="true" hidden="true"/>
    </xf>
    <xf numFmtId="164" fontId="35" fillId="0" borderId="0" xfId="0" applyFont="true" applyBorder="false" applyAlignment="true" applyProtection="true">
      <alignment horizontal="right" vertical="center" textRotation="0" wrapText="false" indent="0" shrinkToFit="false"/>
      <protection locked="true" hidden="true"/>
    </xf>
    <xf numFmtId="164" fontId="13" fillId="3" borderId="10" xfId="0" applyFont="true" applyBorder="true" applyAlignment="true" applyProtection="true">
      <alignment horizontal="center" vertical="center" textRotation="0" wrapText="true" indent="0" shrinkToFit="false"/>
      <protection locked="true" hidden="true"/>
    </xf>
    <xf numFmtId="176" fontId="39" fillId="0" borderId="0" xfId="0" applyFont="true" applyBorder="false" applyAlignment="true" applyProtection="true">
      <alignment horizontal="right" vertical="bottom" textRotation="0" wrapText="false" indent="0" shrinkToFit="false"/>
      <protection locked="true" hidden="true"/>
    </xf>
    <xf numFmtId="175" fontId="13" fillId="3" borderId="10" xfId="0" applyFont="true" applyBorder="true" applyAlignment="true" applyProtection="true">
      <alignment horizontal="center" vertical="center" textRotation="0" wrapText="false" indent="0" shrinkToFit="false"/>
      <protection locked="true" hidden="true"/>
    </xf>
    <xf numFmtId="164" fontId="7" fillId="3" borderId="52" xfId="0" applyFont="true" applyBorder="true" applyAlignment="true" applyProtection="true">
      <alignment horizontal="center" vertical="center" textRotation="0" wrapText="true" indent="0" shrinkToFit="false"/>
      <protection locked="true" hidden="true"/>
    </xf>
    <xf numFmtId="164" fontId="0" fillId="3" borderId="53" xfId="0" applyFont="true" applyBorder="true" applyAlignment="true" applyProtection="true">
      <alignment horizontal="center" vertical="center" textRotation="0" wrapText="true" indent="0" shrinkToFit="false"/>
      <protection locked="true" hidden="true"/>
    </xf>
    <xf numFmtId="176" fontId="7" fillId="3" borderId="53" xfId="0" applyFont="true" applyBorder="true" applyAlignment="true" applyProtection="true">
      <alignment horizontal="center" vertical="center" textRotation="0" wrapText="true" indent="0" shrinkToFit="false"/>
      <protection locked="true" hidden="true"/>
    </xf>
    <xf numFmtId="176" fontId="19" fillId="3" borderId="54" xfId="0" applyFont="true" applyBorder="true" applyAlignment="true" applyProtection="true">
      <alignment horizontal="center" vertical="center" textRotation="0" wrapText="true" indent="0" shrinkToFit="false"/>
      <protection locked="true" hidden="true"/>
    </xf>
    <xf numFmtId="164" fontId="7" fillId="3" borderId="53" xfId="0" applyFont="true" applyBorder="true" applyAlignment="true" applyProtection="true">
      <alignment horizontal="center" vertical="center" textRotation="0" wrapText="true" indent="0" shrinkToFit="false"/>
      <protection locked="true" hidden="true"/>
    </xf>
    <xf numFmtId="164" fontId="7" fillId="3" borderId="55" xfId="0" applyFont="true" applyBorder="true" applyAlignment="true" applyProtection="true">
      <alignment horizontal="center" vertical="center" textRotation="0" wrapText="true" indent="0" shrinkToFit="false"/>
      <protection locked="true" hidden="true"/>
    </xf>
    <xf numFmtId="164" fontId="7" fillId="3" borderId="56" xfId="0" applyFont="true" applyBorder="true" applyAlignment="true" applyProtection="true">
      <alignment horizontal="center" vertical="center" textRotation="0" wrapText="true" indent="0" shrinkToFit="false"/>
      <protection locked="true" hidden="true"/>
    </xf>
    <xf numFmtId="177" fontId="7" fillId="3" borderId="53" xfId="0" applyFont="true" applyBorder="true" applyAlignment="true" applyProtection="true">
      <alignment horizontal="center" vertical="center" textRotation="0" wrapText="true" indent="0" shrinkToFit="false"/>
      <protection locked="true" hidden="true"/>
    </xf>
    <xf numFmtId="177" fontId="7" fillId="5" borderId="54" xfId="0" applyFont="true" applyBorder="true" applyAlignment="true" applyProtection="true">
      <alignment horizontal="center" vertical="center" textRotation="0" wrapText="true" indent="0" shrinkToFit="false"/>
      <protection locked="true" hidden="true"/>
    </xf>
    <xf numFmtId="177" fontId="7" fillId="5" borderId="10" xfId="0" applyFont="true" applyBorder="true" applyAlignment="true" applyProtection="true">
      <alignment horizontal="center" vertical="center" textRotation="0" wrapText="true" indent="0" shrinkToFit="false"/>
      <protection locked="true" hidden="true"/>
    </xf>
    <xf numFmtId="177" fontId="7" fillId="5" borderId="57" xfId="0" applyFont="true" applyBorder="true" applyAlignment="true" applyProtection="true">
      <alignment horizontal="center" vertical="center" textRotation="0" wrapText="true" indent="0" shrinkToFit="false"/>
      <protection locked="true" hidden="true"/>
    </xf>
    <xf numFmtId="164" fontId="7" fillId="3" borderId="58" xfId="0" applyFont="true" applyBorder="true" applyAlignment="true" applyProtection="true">
      <alignment horizontal="center" vertical="center" textRotation="0" wrapText="true" indent="0" shrinkToFit="false"/>
      <protection locked="true" hidden="true"/>
    </xf>
    <xf numFmtId="177" fontId="7" fillId="3" borderId="59" xfId="0" applyFont="true" applyBorder="true" applyAlignment="true" applyProtection="true">
      <alignment horizontal="center" vertical="center" textRotation="0" wrapText="true" indent="0" shrinkToFit="false"/>
      <protection locked="true" hidden="true"/>
    </xf>
    <xf numFmtId="177" fontId="7" fillId="5" borderId="53" xfId="0" applyFont="true" applyBorder="true" applyAlignment="true" applyProtection="true">
      <alignment horizontal="center" vertical="center" textRotation="0" wrapText="true" indent="0" shrinkToFit="false"/>
      <protection locked="true" hidden="true"/>
    </xf>
    <xf numFmtId="177" fontId="7" fillId="5" borderId="3" xfId="0" applyFont="true" applyBorder="true" applyAlignment="true" applyProtection="true">
      <alignment horizontal="center" vertical="center" textRotation="0" wrapText="true" indent="0" shrinkToFit="false"/>
      <protection locked="true" hidden="true"/>
    </xf>
    <xf numFmtId="177" fontId="7" fillId="5" borderId="59" xfId="0" applyFont="true" applyBorder="true" applyAlignment="true" applyProtection="true">
      <alignment horizontal="center" vertical="center" textRotation="0" wrapText="true" indent="0" shrinkToFit="false"/>
      <protection locked="true" hidden="true"/>
    </xf>
    <xf numFmtId="177" fontId="7" fillId="6" borderId="59" xfId="0" applyFont="true" applyBorder="true" applyAlignment="true" applyProtection="true">
      <alignment horizontal="center" vertical="center" textRotation="0" wrapText="true" indent="0" shrinkToFit="false"/>
      <protection locked="true" hidden="true"/>
    </xf>
    <xf numFmtId="177" fontId="7" fillId="7" borderId="59" xfId="0" applyFont="true" applyBorder="true" applyAlignment="true" applyProtection="true">
      <alignment horizontal="center" vertical="center" textRotation="0" wrapText="true" indent="0" shrinkToFit="false"/>
      <protection locked="true" hidden="true"/>
    </xf>
    <xf numFmtId="177" fontId="7" fillId="8" borderId="56" xfId="0" applyFont="true" applyBorder="true" applyAlignment="true" applyProtection="true">
      <alignment horizontal="center" vertical="center" textRotation="0" wrapText="true" indent="0" shrinkToFit="false"/>
      <protection locked="true" hidden="true"/>
    </xf>
    <xf numFmtId="177" fontId="7" fillId="7" borderId="60" xfId="0" applyFont="true" applyBorder="true" applyAlignment="true" applyProtection="true">
      <alignment horizontal="center" vertical="center" textRotation="0" wrapText="true" indent="0" shrinkToFit="false"/>
      <protection locked="true" hidden="true"/>
    </xf>
    <xf numFmtId="177" fontId="7" fillId="8" borderId="10" xfId="0" applyFont="true" applyBorder="true" applyAlignment="true" applyProtection="true">
      <alignment horizontal="center" vertical="center" textRotation="0" wrapText="true" indent="0" shrinkToFit="false"/>
      <protection locked="true" hidden="true"/>
    </xf>
    <xf numFmtId="164" fontId="9" fillId="0" borderId="0" xfId="0" applyFont="true" applyBorder="false" applyAlignment="true" applyProtection="true">
      <alignment horizontal="center" vertical="top" textRotation="0" wrapText="true" indent="0" shrinkToFit="false"/>
      <protection locked="true" hidden="true"/>
    </xf>
    <xf numFmtId="164" fontId="35" fillId="0" borderId="0" xfId="0" applyFont="true" applyBorder="false" applyAlignment="true" applyProtection="true">
      <alignment horizontal="center" vertical="top" textRotation="0" wrapText="true" indent="0" shrinkToFit="false"/>
      <protection locked="true" hidden="true"/>
    </xf>
    <xf numFmtId="176" fontId="9" fillId="0" borderId="0" xfId="0" applyFont="true" applyBorder="false" applyAlignment="true" applyProtection="true">
      <alignment horizontal="center" vertical="top" textRotation="0" wrapText="true" indent="0" shrinkToFit="false"/>
      <protection locked="true" hidden="true"/>
    </xf>
    <xf numFmtId="164" fontId="18" fillId="0" borderId="0" xfId="0" applyFont="true" applyBorder="false" applyAlignment="true" applyProtection="true">
      <alignment horizontal="center" vertical="top" textRotation="0" wrapText="true" indent="0" shrinkToFit="false"/>
      <protection locked="true" hidden="true"/>
    </xf>
    <xf numFmtId="164" fontId="0" fillId="0" borderId="0" xfId="0" applyFont="false" applyBorder="false" applyAlignment="true" applyProtection="true">
      <alignment horizontal="center" vertical="top" textRotation="0" wrapText="true" indent="0" shrinkToFit="false"/>
      <protection locked="true" hidden="true"/>
    </xf>
    <xf numFmtId="164" fontId="0" fillId="0" borderId="61" xfId="0" applyFont="false" applyBorder="true" applyAlignment="true" applyProtection="true">
      <alignment horizontal="center" vertical="center" textRotation="0" wrapText="false" indent="0" shrinkToFit="false"/>
      <protection locked="true" hidden="true"/>
    </xf>
    <xf numFmtId="172" fontId="7" fillId="0" borderId="62" xfId="0" applyFont="true" applyBorder="true" applyAlignment="true" applyProtection="true">
      <alignment horizontal="general" vertical="center" textRotation="0" wrapText="false" indent="0" shrinkToFit="false"/>
      <protection locked="false" hidden="true"/>
    </xf>
    <xf numFmtId="176" fontId="0" fillId="0" borderId="62" xfId="0" applyFont="false" applyBorder="true" applyAlignment="true" applyProtection="true">
      <alignment horizontal="general" vertical="center" textRotation="0" wrapText="false" indent="0" shrinkToFit="false"/>
      <protection locked="false" hidden="true"/>
    </xf>
    <xf numFmtId="176" fontId="0" fillId="0" borderId="63" xfId="0" applyFont="false" applyBorder="true" applyAlignment="true" applyProtection="true">
      <alignment horizontal="general" vertical="center" textRotation="0" wrapText="false" indent="0" shrinkToFit="false"/>
      <protection locked="false" hidden="true"/>
    </xf>
    <xf numFmtId="178" fontId="0" fillId="0" borderId="64" xfId="0" applyFont="false" applyBorder="true" applyAlignment="true" applyProtection="true">
      <alignment horizontal="center" vertical="center" textRotation="0" wrapText="false" indent="0" shrinkToFit="false"/>
      <protection locked="false" hidden="true"/>
    </xf>
    <xf numFmtId="176" fontId="0" fillId="0" borderId="65" xfId="0" applyFont="false" applyBorder="true" applyAlignment="true" applyProtection="true">
      <alignment horizontal="general" vertical="center" textRotation="0" wrapText="false" indent="0" shrinkToFit="false"/>
      <protection locked="false" hidden="true"/>
    </xf>
    <xf numFmtId="164" fontId="13" fillId="0" borderId="61" xfId="0" applyFont="true" applyBorder="true" applyAlignment="true" applyProtection="true">
      <alignment horizontal="center" vertical="center" textRotation="0" wrapText="false" indent="0" shrinkToFit="false"/>
      <protection locked="false" hidden="true"/>
    </xf>
    <xf numFmtId="177" fontId="0" fillId="0" borderId="62" xfId="0" applyFont="false" applyBorder="true" applyAlignment="true" applyProtection="true">
      <alignment horizontal="general" vertical="center" textRotation="0" wrapText="false" indent="0" shrinkToFit="false"/>
      <protection locked="false" hidden="true"/>
    </xf>
    <xf numFmtId="177" fontId="0" fillId="0" borderId="66" xfId="0" applyFont="false" applyBorder="true" applyAlignment="true" applyProtection="true">
      <alignment horizontal="general" vertical="center" textRotation="0" wrapText="false" indent="0" shrinkToFit="false"/>
      <protection locked="true" hidden="true"/>
    </xf>
    <xf numFmtId="177" fontId="0" fillId="0" borderId="67" xfId="0" applyFont="false" applyBorder="true" applyAlignment="true" applyProtection="true">
      <alignment horizontal="general" vertical="center" textRotation="0" wrapText="false" indent="0" shrinkToFit="false"/>
      <protection locked="true" hidden="true"/>
    </xf>
    <xf numFmtId="177" fontId="0" fillId="0" borderId="68" xfId="0" applyFont="false" applyBorder="true" applyAlignment="true" applyProtection="true">
      <alignment horizontal="general" vertical="center" textRotation="0" wrapText="false" indent="0" shrinkToFit="false"/>
      <protection locked="true" hidden="true"/>
    </xf>
    <xf numFmtId="164" fontId="13" fillId="0" borderId="61" xfId="0" applyFont="true" applyBorder="true" applyAlignment="true" applyProtection="true">
      <alignment horizontal="center" vertical="center" textRotation="0" wrapText="false" indent="0" shrinkToFit="false"/>
      <protection locked="false" hidden="false"/>
    </xf>
    <xf numFmtId="177" fontId="0" fillId="0" borderId="69" xfId="0" applyFont="false" applyBorder="true" applyAlignment="true" applyProtection="true">
      <alignment horizontal="general" vertical="center" textRotation="0" wrapText="false" indent="0" shrinkToFit="false"/>
      <protection locked="true" hidden="true"/>
    </xf>
    <xf numFmtId="177" fontId="0" fillId="0" borderId="70" xfId="0" applyFont="false" applyBorder="true" applyAlignment="true" applyProtection="true">
      <alignment horizontal="general" vertical="center" textRotation="0" wrapText="false" indent="0" shrinkToFit="false"/>
      <protection locked="true" hidden="true"/>
    </xf>
    <xf numFmtId="177" fontId="7" fillId="0" borderId="61" xfId="0" applyFont="true" applyBorder="true" applyAlignment="true" applyProtection="true">
      <alignment horizontal="general" vertical="center" textRotation="0" wrapText="true" indent="0" shrinkToFit="false"/>
      <protection locked="false" hidden="false"/>
    </xf>
    <xf numFmtId="177" fontId="7" fillId="0" borderId="62" xfId="0" applyFont="true" applyBorder="true" applyAlignment="true" applyProtection="true">
      <alignment horizontal="general" vertical="center" textRotation="0" wrapText="true" indent="0" shrinkToFit="false"/>
      <protection locked="false" hidden="false"/>
    </xf>
    <xf numFmtId="177" fontId="7" fillId="0" borderId="68" xfId="0" applyFont="true" applyBorder="true" applyAlignment="true" applyProtection="true">
      <alignment horizontal="general" vertical="center" textRotation="0" wrapText="true" indent="0" shrinkToFit="false"/>
      <protection locked="true" hidden="true"/>
    </xf>
    <xf numFmtId="177" fontId="7" fillId="0" borderId="71" xfId="0" applyFont="true" applyBorder="true" applyAlignment="true" applyProtection="true">
      <alignment horizontal="general" vertical="center" textRotation="0" wrapText="true" indent="0" shrinkToFit="false"/>
      <protection locked="false" hidden="false"/>
    </xf>
    <xf numFmtId="177" fontId="7" fillId="0" borderId="67" xfId="0" applyFont="true" applyBorder="true" applyAlignment="true" applyProtection="true">
      <alignment horizontal="general" vertical="center" textRotation="0" wrapText="true" indent="0" shrinkToFit="false"/>
      <protection locked="true" hidden="true"/>
    </xf>
    <xf numFmtId="164" fontId="9" fillId="0" borderId="0" xfId="0" applyFont="true" applyBorder="false" applyAlignment="true" applyProtection="true">
      <alignment horizontal="center" vertical="center" textRotation="0" wrapText="true" indent="0" shrinkToFit="false"/>
      <protection locked="true" hidden="true"/>
    </xf>
    <xf numFmtId="164" fontId="35" fillId="0" borderId="0" xfId="0" applyFont="true" applyBorder="false" applyAlignment="true" applyProtection="true">
      <alignment horizontal="center" vertical="center" textRotation="0" wrapText="false" indent="0" shrinkToFit="false"/>
      <protection locked="true" hidden="true"/>
    </xf>
    <xf numFmtId="164" fontId="9" fillId="0" borderId="0" xfId="0" applyFont="true" applyBorder="false" applyAlignment="true" applyProtection="true">
      <alignment horizontal="general" vertical="center" textRotation="0" wrapText="false" indent="0" shrinkToFit="false"/>
      <protection locked="true" hidden="true"/>
    </xf>
    <xf numFmtId="175" fontId="9" fillId="0" borderId="0" xfId="0" applyFont="true" applyBorder="false" applyAlignment="true" applyProtection="true">
      <alignment horizontal="center" vertical="center" textRotation="0" wrapText="false" indent="0" shrinkToFit="false"/>
      <protection locked="true" hidden="true"/>
    </xf>
    <xf numFmtId="176" fontId="9" fillId="0" borderId="0" xfId="0" applyFont="true" applyBorder="false" applyAlignment="true" applyProtection="true">
      <alignment horizontal="general" vertical="center" textRotation="0" wrapText="false" indent="0" shrinkToFit="false"/>
      <protection locked="true" hidden="true"/>
    </xf>
    <xf numFmtId="164" fontId="18" fillId="0" borderId="0" xfId="0" applyFont="true" applyBorder="false" applyAlignment="true" applyProtection="true">
      <alignment horizontal="general" vertical="center" textRotation="0" wrapText="false" indent="0" shrinkToFit="false"/>
      <protection locked="true" hidden="true"/>
    </xf>
    <xf numFmtId="164" fontId="0" fillId="0" borderId="0" xfId="0" applyFont="false" applyBorder="false" applyAlignment="true" applyProtection="true">
      <alignment horizontal="general" vertical="center" textRotation="0" wrapText="false" indent="0" shrinkToFit="false"/>
      <protection locked="true" hidden="true"/>
    </xf>
    <xf numFmtId="175" fontId="0" fillId="0" borderId="72" xfId="0" applyFont="false" applyBorder="true" applyAlignment="true" applyProtection="true">
      <alignment horizontal="center" vertical="center" textRotation="0" wrapText="false" indent="0" shrinkToFit="false"/>
      <protection locked="true" hidden="true"/>
    </xf>
    <xf numFmtId="172" fontId="0" fillId="0" borderId="66" xfId="0" applyFont="true" applyBorder="true" applyAlignment="true" applyProtection="true">
      <alignment horizontal="general" vertical="center" textRotation="0" wrapText="false" indent="0" shrinkToFit="false"/>
      <protection locked="false" hidden="true"/>
    </xf>
    <xf numFmtId="172" fontId="7" fillId="0" borderId="66" xfId="0" applyFont="true" applyBorder="true" applyAlignment="true" applyProtection="true">
      <alignment horizontal="general" vertical="center" textRotation="0" wrapText="false" indent="0" shrinkToFit="false"/>
      <protection locked="false" hidden="true"/>
    </xf>
    <xf numFmtId="176" fontId="0" fillId="0" borderId="73" xfId="0" applyFont="false" applyBorder="true" applyAlignment="true" applyProtection="true">
      <alignment horizontal="general" vertical="center" textRotation="0" wrapText="false" indent="0" shrinkToFit="false"/>
      <protection locked="false" hidden="true"/>
    </xf>
    <xf numFmtId="176" fontId="0" fillId="0" borderId="74" xfId="0" applyFont="false" applyBorder="true" applyAlignment="true" applyProtection="true">
      <alignment horizontal="general" vertical="center" textRotation="0" wrapText="false" indent="0" shrinkToFit="false"/>
      <protection locked="false" hidden="true"/>
    </xf>
    <xf numFmtId="178" fontId="0" fillId="0" borderId="66" xfId="0" applyFont="false" applyBorder="true" applyAlignment="true" applyProtection="true">
      <alignment horizontal="center" vertical="center" textRotation="0" wrapText="false" indent="0" shrinkToFit="false"/>
      <protection locked="false" hidden="true"/>
    </xf>
    <xf numFmtId="164" fontId="13" fillId="0" borderId="35" xfId="0" applyFont="true" applyBorder="true" applyAlignment="true" applyProtection="true">
      <alignment horizontal="center" vertical="center" textRotation="0" wrapText="false" indent="0" shrinkToFit="false"/>
      <protection locked="false" hidden="true"/>
    </xf>
    <xf numFmtId="177" fontId="0" fillId="0" borderId="66" xfId="0" applyFont="false" applyBorder="true" applyAlignment="true" applyProtection="true">
      <alignment horizontal="general" vertical="center" textRotation="0" wrapText="false" indent="0" shrinkToFit="false"/>
      <protection locked="false" hidden="true"/>
    </xf>
    <xf numFmtId="177" fontId="0" fillId="0" borderId="36" xfId="0" applyFont="false" applyBorder="true" applyAlignment="true" applyProtection="true">
      <alignment horizontal="general" vertical="center" textRotation="0" wrapText="false" indent="0" shrinkToFit="false"/>
      <protection locked="true" hidden="true"/>
    </xf>
    <xf numFmtId="164" fontId="13" fillId="0" borderId="35" xfId="0" applyFont="true" applyBorder="true" applyAlignment="true" applyProtection="true">
      <alignment horizontal="center" vertical="center" textRotation="0" wrapText="false" indent="0" shrinkToFit="false"/>
      <protection locked="false" hidden="false"/>
    </xf>
    <xf numFmtId="177" fontId="7" fillId="0" borderId="72" xfId="0" applyFont="true" applyBorder="true" applyAlignment="true" applyProtection="true">
      <alignment horizontal="general" vertical="center" textRotation="0" wrapText="true" indent="0" shrinkToFit="false"/>
      <protection locked="false" hidden="false"/>
    </xf>
    <xf numFmtId="177" fontId="7" fillId="0" borderId="66" xfId="0" applyFont="true" applyBorder="true" applyAlignment="true" applyProtection="true">
      <alignment horizontal="general" vertical="center" textRotation="0" wrapText="true" indent="0" shrinkToFit="false"/>
      <protection locked="false" hidden="false"/>
    </xf>
    <xf numFmtId="177" fontId="7" fillId="0" borderId="75" xfId="0" applyFont="true" applyBorder="true" applyAlignment="true" applyProtection="true">
      <alignment horizontal="general" vertical="center" textRotation="0" wrapText="true" indent="0" shrinkToFit="false"/>
      <protection locked="false" hidden="false"/>
    </xf>
    <xf numFmtId="177" fontId="7" fillId="0" borderId="36" xfId="0" applyFont="true" applyBorder="true" applyAlignment="true" applyProtection="true">
      <alignment horizontal="general" vertical="center" textRotation="0" wrapText="true" indent="0" shrinkToFit="false"/>
      <protection locked="true" hidden="true"/>
    </xf>
    <xf numFmtId="172" fontId="7" fillId="0" borderId="64" xfId="0" applyFont="true" applyBorder="true" applyAlignment="true" applyProtection="true">
      <alignment horizontal="general" vertical="center" textRotation="0" wrapText="false" indent="0" shrinkToFit="false"/>
      <protection locked="false" hidden="true"/>
    </xf>
    <xf numFmtId="176" fontId="0" fillId="0" borderId="69" xfId="0" applyFont="false" applyBorder="true" applyAlignment="true" applyProtection="true">
      <alignment horizontal="general" vertical="center" textRotation="0" wrapText="false" indent="0" shrinkToFit="false"/>
      <protection locked="false" hidden="true"/>
    </xf>
    <xf numFmtId="176" fontId="0" fillId="0" borderId="66" xfId="0" applyFont="false" applyBorder="true" applyAlignment="true" applyProtection="true">
      <alignment horizontal="general" vertical="center" textRotation="0" wrapText="false" indent="0" shrinkToFit="false"/>
      <protection locked="false" hidden="true"/>
    </xf>
    <xf numFmtId="172" fontId="7" fillId="0" borderId="64" xfId="0" applyFont="true" applyBorder="true" applyAlignment="true" applyProtection="true">
      <alignment horizontal="general" vertical="center" textRotation="0" wrapText="false" indent="0" shrinkToFit="false"/>
      <protection locked="false" hidden="false"/>
    </xf>
    <xf numFmtId="176" fontId="0" fillId="0" borderId="64" xfId="0" applyFont="false" applyBorder="true" applyAlignment="true" applyProtection="true">
      <alignment horizontal="general" vertical="center" textRotation="0" wrapText="false" indent="0" shrinkToFit="false"/>
      <protection locked="false" hidden="true"/>
    </xf>
    <xf numFmtId="176" fontId="0" fillId="0" borderId="68" xfId="0" applyFont="false" applyBorder="true" applyAlignment="true" applyProtection="true">
      <alignment horizontal="general" vertical="center" textRotation="0" wrapText="false" indent="0" shrinkToFit="false"/>
      <protection locked="false" hidden="true"/>
    </xf>
    <xf numFmtId="172" fontId="0" fillId="0" borderId="76" xfId="0" applyFont="true" applyBorder="true" applyAlignment="true" applyProtection="true">
      <alignment horizontal="general" vertical="center" textRotation="0" wrapText="false" indent="0" shrinkToFit="false"/>
      <protection locked="false" hidden="true"/>
    </xf>
    <xf numFmtId="172" fontId="0" fillId="0" borderId="64" xfId="0" applyFont="true" applyBorder="true" applyAlignment="true" applyProtection="true">
      <alignment horizontal="general" vertical="center" textRotation="0" wrapText="false" indent="0" shrinkToFit="false"/>
      <protection locked="false" hidden="true"/>
    </xf>
    <xf numFmtId="177" fontId="0" fillId="0" borderId="77" xfId="0" applyFont="false" applyBorder="true" applyAlignment="true" applyProtection="true">
      <alignment horizontal="general" vertical="center" textRotation="0" wrapText="false" indent="0" shrinkToFit="false"/>
      <protection locked="false" hidden="true"/>
    </xf>
    <xf numFmtId="172" fontId="0" fillId="0" borderId="64" xfId="0" applyFont="false" applyBorder="true" applyAlignment="true" applyProtection="true">
      <alignment horizontal="general" vertical="center" textRotation="0" wrapText="false" indent="0" shrinkToFit="false"/>
      <protection locked="false" hidden="true"/>
    </xf>
    <xf numFmtId="176" fontId="0" fillId="0" borderId="0" xfId="0" applyFont="false" applyBorder="false" applyAlignment="true" applyProtection="true">
      <alignment horizontal="general" vertical="center" textRotation="0" wrapText="false" indent="0" shrinkToFit="false"/>
      <protection locked="true" hidden="true"/>
    </xf>
    <xf numFmtId="164" fontId="47" fillId="0" borderId="0" xfId="0" applyFont="true" applyBorder="true" applyAlignment="true" applyProtection="false">
      <alignment horizontal="center" vertical="bottom" textRotation="0" wrapText="fals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7" fillId="0" borderId="0" xfId="29" applyFont="true" applyBorder="true" applyAlignment="true" applyProtection="true">
      <alignment horizontal="general" vertical="bottom" textRotation="0" wrapText="true" indent="0" shrinkToFit="false"/>
      <protection locked="true" hidden="true"/>
    </xf>
    <xf numFmtId="164" fontId="16" fillId="0" borderId="0" xfId="29" applyFont="true" applyBorder="true" applyAlignment="true" applyProtection="true">
      <alignment horizontal="general" vertical="bottom" textRotation="0" wrapText="true" indent="0" shrinkToFit="false"/>
      <protection locked="true" hidden="true"/>
    </xf>
    <xf numFmtId="164" fontId="11" fillId="0" borderId="0" xfId="29" applyFont="true" applyBorder="false" applyAlignment="true" applyProtection="true">
      <alignment horizontal="general" vertical="bottom" textRotation="0" wrapText="true" indent="0" shrinkToFit="false"/>
      <protection locked="true" hidden="true"/>
    </xf>
    <xf numFmtId="164" fontId="50" fillId="0" borderId="0" xfId="0" applyFont="true" applyBorder="false" applyAlignment="true" applyProtection="false">
      <alignment horizontal="general" vertical="bottom" textRotation="0" wrapText="true" indent="0" shrinkToFit="false"/>
      <protection locked="true" hidden="false"/>
    </xf>
    <xf numFmtId="164" fontId="7" fillId="0" borderId="0" xfId="29" applyFont="true" applyBorder="false" applyAlignment="true" applyProtection="true">
      <alignment horizontal="general" vertical="bottom" textRotation="0" wrapText="true" indent="0" shrinkToFit="false"/>
      <protection locked="true" hidden="tru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justify"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29" applyFont="true" applyBorder="false" applyAlignment="true" applyProtection="true">
      <alignment horizontal="center" vertical="center" textRotation="0" wrapText="false" indent="0" shrinkToFit="false"/>
      <protection locked="true" hidden="true"/>
    </xf>
    <xf numFmtId="164" fontId="13" fillId="0" borderId="0" xfId="29" applyFont="true" applyBorder="false" applyAlignment="true" applyProtection="true">
      <alignment horizontal="center" vertical="center" textRotation="0" wrapText="false" indent="0" shrinkToFit="false"/>
      <protection locked="true" hidden="true"/>
    </xf>
    <xf numFmtId="164" fontId="7" fillId="0" borderId="0" xfId="29" applyFont="true" applyBorder="false" applyAlignment="true" applyProtection="false">
      <alignment horizontal="center" vertical="center" textRotation="0" wrapText="false" indent="0" shrinkToFit="false"/>
      <protection locked="true" hidden="false"/>
    </xf>
    <xf numFmtId="164" fontId="44" fillId="9" borderId="11" xfId="0" applyFont="true" applyBorder="true" applyAlignment="true" applyProtection="false">
      <alignment horizontal="center" vertical="center" textRotation="0" wrapText="false" indent="0" shrinkToFit="false"/>
      <protection locked="true" hidden="false"/>
    </xf>
    <xf numFmtId="164" fontId="44" fillId="9" borderId="1" xfId="0" applyFont="true" applyBorder="true" applyAlignment="true" applyProtection="false">
      <alignment horizontal="center" vertical="center" textRotation="0" wrapText="false" indent="0" shrinkToFit="false"/>
      <protection locked="true" hidden="false"/>
    </xf>
    <xf numFmtId="164" fontId="44" fillId="9" borderId="31" xfId="0" applyFont="true" applyBorder="true" applyAlignment="true" applyProtection="false">
      <alignment horizontal="center" vertical="center" textRotation="0" wrapText="false" indent="0" shrinkToFit="false"/>
      <protection locked="true" hidden="false"/>
    </xf>
    <xf numFmtId="175" fontId="44" fillId="9" borderId="32" xfId="0" applyFont="true" applyBorder="true" applyAlignment="true" applyProtection="false">
      <alignment horizontal="center" vertical="center" textRotation="0" wrapText="false" indent="0" shrinkToFit="false"/>
      <protection locked="true" hidden="false"/>
    </xf>
    <xf numFmtId="175" fontId="44" fillId="9" borderId="33" xfId="0" applyFont="true" applyBorder="true" applyAlignment="true" applyProtection="false">
      <alignment horizontal="center" vertical="center" textRotation="0" wrapText="false" indent="0" shrinkToFit="false"/>
      <protection locked="true" hidden="false"/>
    </xf>
    <xf numFmtId="164" fontId="7" fillId="9" borderId="10" xfId="29" applyFont="true" applyBorder="true" applyAlignment="true" applyProtection="true">
      <alignment horizontal="center" vertical="center" textRotation="0" wrapText="true" indent="0" shrinkToFit="false"/>
      <protection locked="true" hidden="true"/>
    </xf>
    <xf numFmtId="176" fontId="7" fillId="9" borderId="3" xfId="29" applyFont="true" applyBorder="true" applyAlignment="true" applyProtection="true">
      <alignment horizontal="center" vertical="center" textRotation="0" wrapText="true" indent="0" shrinkToFit="false"/>
      <protection locked="true" hidden="true"/>
    </xf>
    <xf numFmtId="176" fontId="7" fillId="9" borderId="10" xfId="29" applyFont="true" applyBorder="true" applyAlignment="true" applyProtection="true">
      <alignment horizontal="center" vertical="center" textRotation="0" wrapText="true" indent="0" shrinkToFit="false"/>
      <protection locked="true" hidden="true"/>
    </xf>
    <xf numFmtId="175" fontId="44" fillId="9" borderId="1" xfId="0" applyFont="true" applyBorder="true" applyAlignment="true" applyProtection="false">
      <alignment horizontal="center" vertical="center" textRotation="0" wrapText="true" indent="0" shrinkToFit="false"/>
      <protection locked="true" hidden="false"/>
    </xf>
    <xf numFmtId="175" fontId="44" fillId="9" borderId="10" xfId="0" applyFont="true" applyBorder="true" applyAlignment="true" applyProtection="false">
      <alignment horizontal="center" vertical="center" textRotation="0" wrapText="false" indent="0" shrinkToFit="false"/>
      <protection locked="true" hidden="false"/>
    </xf>
    <xf numFmtId="175" fontId="44" fillId="9" borderId="3" xfId="0" applyFont="true" applyBorder="true" applyAlignment="true" applyProtection="false">
      <alignment horizontal="center" vertical="center" textRotation="0" wrapText="false" indent="0" shrinkToFit="false"/>
      <protection locked="true" hidden="false"/>
    </xf>
    <xf numFmtId="175" fontId="44" fillId="9" borderId="10" xfId="0" applyFont="true" applyBorder="true" applyAlignment="true" applyProtection="false">
      <alignment horizontal="center" vertical="center" textRotation="0" wrapText="true" indent="0" shrinkToFit="false"/>
      <protection locked="true" hidden="false"/>
    </xf>
    <xf numFmtId="175" fontId="44" fillId="9" borderId="1" xfId="0" applyFont="true" applyBorder="true" applyAlignment="true" applyProtection="false">
      <alignment horizontal="center" vertical="center" textRotation="0" wrapText="false" indent="0" shrinkToFit="false"/>
      <protection locked="true" hidden="false"/>
    </xf>
    <xf numFmtId="164" fontId="44" fillId="4" borderId="35" xfId="0" applyFont="true" applyBorder="true" applyAlignment="true" applyProtection="false">
      <alignment horizontal="center" vertical="center" textRotation="0" wrapText="true" indent="0" shrinkToFit="false"/>
      <protection locked="true" hidden="false"/>
    </xf>
    <xf numFmtId="177" fontId="44" fillId="4" borderId="36" xfId="0" applyFont="true" applyBorder="true" applyAlignment="true" applyProtection="false">
      <alignment horizontal="center" vertical="center" textRotation="0" wrapText="false" indent="0" shrinkToFit="false"/>
      <protection locked="true" hidden="false"/>
    </xf>
    <xf numFmtId="177" fontId="44" fillId="4" borderId="37"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44" fillId="4" borderId="38" xfId="0" applyFont="true" applyBorder="true" applyAlignment="true" applyProtection="false">
      <alignment horizontal="center" vertical="center" textRotation="0" wrapText="true" indent="0" shrinkToFit="false"/>
      <protection locked="true" hidden="false"/>
    </xf>
    <xf numFmtId="177" fontId="44" fillId="4" borderId="39" xfId="0" applyFont="true" applyBorder="true" applyAlignment="true" applyProtection="false">
      <alignment horizontal="center" vertical="center" textRotation="0" wrapText="true" indent="0" shrinkToFit="false"/>
      <protection locked="true" hidden="false"/>
    </xf>
    <xf numFmtId="177" fontId="44" fillId="4" borderId="39" xfId="0" applyFont="true" applyBorder="true" applyAlignment="true" applyProtection="false">
      <alignment horizontal="center" vertical="center" textRotation="0" wrapText="false" indent="0" shrinkToFit="false"/>
      <protection locked="true" hidden="false"/>
    </xf>
    <xf numFmtId="177" fontId="44" fillId="4" borderId="4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67" xfId="0" applyFont="fals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true" applyProtection="true">
      <alignment horizontal="general" vertical="bottom" textRotation="0" wrapText="false" indent="0" shrinkToFit="true"/>
      <protection locked="false" hidden="false"/>
    </xf>
    <xf numFmtId="172" fontId="0" fillId="0" borderId="36" xfId="0" applyFont="true" applyBorder="true" applyAlignment="true" applyProtection="true">
      <alignment horizontal="general" vertical="bottom" textRotation="0" wrapText="false" indent="0" shrinkToFit="true"/>
      <protection locked="false" hidden="false"/>
    </xf>
    <xf numFmtId="164" fontId="0" fillId="0" borderId="67" xfId="0" applyFont="true" applyBorder="true" applyAlignment="true" applyProtection="true">
      <alignment horizontal="general" vertical="bottom" textRotation="0" wrapText="true" indent="0" shrinkToFit="true"/>
      <protection locked="false" hidden="false"/>
    </xf>
    <xf numFmtId="172" fontId="7" fillId="0" borderId="67" xfId="0" applyFont="true" applyBorder="true" applyAlignment="true" applyProtection="true">
      <alignment horizontal="general" vertical="bottom" textRotation="0" wrapText="false" indent="0" shrinkToFit="true"/>
      <protection locked="false" hidden="false"/>
    </xf>
    <xf numFmtId="172" fontId="0" fillId="0" borderId="67" xfId="0" applyFont="false" applyBorder="true" applyAlignment="true" applyProtection="true">
      <alignment horizontal="general" vertical="bottom" textRotation="0" wrapText="false" indent="0" shrinkToFit="true"/>
      <protection locked="false" hidden="false"/>
    </xf>
    <xf numFmtId="177" fontId="0" fillId="0" borderId="67" xfId="0" applyFont="false" applyBorder="true" applyAlignment="true" applyProtection="true">
      <alignment horizontal="general" vertical="bottom" textRotation="0" wrapText="false" indent="0" shrinkToFit="true"/>
      <protection locked="false" hidden="false"/>
    </xf>
    <xf numFmtId="175" fontId="51" fillId="0" borderId="0" xfId="0" applyFont="true" applyBorder="fals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72" fontId="7" fillId="0" borderId="36" xfId="0" applyFont="true" applyBorder="true" applyAlignment="true" applyProtection="true">
      <alignment horizontal="general" vertical="bottom" textRotation="0" wrapText="true" indent="0" shrinkToFit="false"/>
      <protection locked="false" hidden="false"/>
    </xf>
    <xf numFmtId="172" fontId="7" fillId="0" borderId="36" xfId="0" applyFont="true" applyBorder="true" applyAlignment="true" applyProtection="true">
      <alignment horizontal="general" vertical="bottom" textRotation="0" wrapText="false" indent="0" shrinkToFit="true"/>
      <protection locked="false" hidden="false"/>
    </xf>
    <xf numFmtId="177" fontId="0" fillId="0" borderId="36" xfId="0" applyFont="false" applyBorder="true" applyAlignment="true" applyProtection="true">
      <alignment horizontal="general" vertical="bottom" textRotation="0" wrapText="false" indent="0" shrinkToFit="true"/>
      <protection locked="false" hidden="false"/>
    </xf>
    <xf numFmtId="164" fontId="7" fillId="0" borderId="36" xfId="0" applyFont="true" applyBorder="true" applyAlignment="true" applyProtection="true">
      <alignment horizontal="general" vertical="bottom" textRotation="0" wrapText="false" indent="0" shrinkToFit="true"/>
      <protection locked="false" hidden="false"/>
    </xf>
    <xf numFmtId="177" fontId="0" fillId="0" borderId="36" xfId="0" applyFont="false" applyBorder="true" applyAlignment="true" applyProtection="true">
      <alignment horizontal="general" vertical="bottom" textRotation="0" wrapText="false" indent="0" shrinkToFit="tru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44" fillId="10" borderId="31" xfId="0" applyFont="true" applyBorder="true" applyAlignment="true" applyProtection="false">
      <alignment horizontal="center" vertical="center" textRotation="0" wrapText="false" indent="0" shrinkToFit="false"/>
      <protection locked="true" hidden="false"/>
    </xf>
    <xf numFmtId="175" fontId="44" fillId="10" borderId="32" xfId="0" applyFont="true" applyBorder="true" applyAlignment="true" applyProtection="false">
      <alignment horizontal="center" vertical="center" textRotation="0" wrapText="false" indent="0" shrinkToFit="false"/>
      <protection locked="true" hidden="false"/>
    </xf>
    <xf numFmtId="175" fontId="44" fillId="10" borderId="33" xfId="0" applyFont="true" applyBorder="true" applyAlignment="true" applyProtection="false">
      <alignment horizontal="center" vertical="center" textRotation="0" wrapText="false" indent="0" shrinkToFit="false"/>
      <protection locked="true" hidden="false"/>
    </xf>
    <xf numFmtId="177" fontId="0" fillId="4" borderId="36" xfId="0" applyFont="false" applyBorder="true" applyAlignment="true" applyProtection="false">
      <alignment horizontal="center" vertical="center" textRotation="0" wrapText="false" indent="0" shrinkToFit="false"/>
      <protection locked="true" hidden="false"/>
    </xf>
    <xf numFmtId="177" fontId="0" fillId="4" borderId="37" xfId="0" applyFont="false" applyBorder="true" applyAlignment="true" applyProtection="false">
      <alignment horizontal="center" vertical="center" textRotation="0" wrapText="false" indent="0" shrinkToFit="false"/>
      <protection locked="true" hidden="false"/>
    </xf>
    <xf numFmtId="177" fontId="0" fillId="4" borderId="39" xfId="0" applyFont="false" applyBorder="true" applyAlignment="true" applyProtection="false">
      <alignment horizontal="center" vertical="center" textRotation="0" wrapText="false" indent="0" shrinkToFit="false"/>
      <protection locked="true" hidden="false"/>
    </xf>
    <xf numFmtId="177" fontId="0" fillId="4" borderId="40" xfId="0" applyFont="false" applyBorder="true" applyAlignment="true" applyProtection="false">
      <alignment horizontal="center" vertical="center" textRotation="0" wrapText="false" indent="0" shrinkToFit="false"/>
      <protection locked="true" hidden="false"/>
    </xf>
    <xf numFmtId="164" fontId="44" fillId="10" borderId="10" xfId="0" applyFont="true" applyBorder="true" applyAlignment="true" applyProtection="false">
      <alignment horizontal="center" vertical="center" textRotation="0" wrapText="true" indent="0" shrinkToFit="false"/>
      <protection locked="true" hidden="false"/>
    </xf>
    <xf numFmtId="164" fontId="44" fillId="10" borderId="10" xfId="0" applyFont="true" applyBorder="true" applyAlignment="true" applyProtection="false">
      <alignment horizontal="center" vertical="center" textRotation="0" wrapText="false" indent="0" shrinkToFit="false"/>
      <protection locked="true" hidden="false"/>
    </xf>
    <xf numFmtId="175" fontId="44" fillId="10" borderId="52" xfId="0" applyFont="true" applyBorder="true" applyAlignment="true" applyProtection="false">
      <alignment horizontal="center" vertical="center" textRotation="0" wrapText="false" indent="0" shrinkToFit="false"/>
      <protection locked="true" hidden="false"/>
    </xf>
    <xf numFmtId="175" fontId="44" fillId="10" borderId="53" xfId="0" applyFont="true" applyBorder="true" applyAlignment="true" applyProtection="false">
      <alignment horizontal="center" vertical="center" textRotation="0" wrapText="false" indent="0" shrinkToFit="false"/>
      <protection locked="true" hidden="false"/>
    </xf>
    <xf numFmtId="175" fontId="44" fillId="10" borderId="56" xfId="0" applyFont="true" applyBorder="true" applyAlignment="true" applyProtection="false">
      <alignment horizontal="center" vertical="center" textRotation="0" wrapText="false" indent="0" shrinkToFit="false"/>
      <protection locked="true" hidden="false"/>
    </xf>
    <xf numFmtId="164" fontId="44" fillId="0" borderId="0" xfId="0" applyFont="true" applyBorder="true" applyAlignment="true" applyProtection="false">
      <alignment horizontal="general" vertical="bottom" textRotation="0" wrapText="true" indent="0" shrinkToFit="false"/>
      <protection locked="true" hidden="false"/>
    </xf>
    <xf numFmtId="164" fontId="53" fillId="0" borderId="67" xfId="0" applyFont="true" applyBorder="true" applyAlignment="true" applyProtection="false">
      <alignment horizontal="center" vertical="center" textRotation="0" wrapText="false" indent="0" shrinkToFit="false"/>
      <protection locked="true" hidden="false"/>
    </xf>
    <xf numFmtId="164" fontId="7" fillId="0" borderId="32" xfId="0" applyFont="true" applyBorder="true" applyAlignment="false" applyProtection="false">
      <alignment horizontal="general" vertical="bottom" textRotation="0" wrapText="false" indent="0" shrinkToFit="false"/>
      <protection locked="true" hidden="false"/>
    </xf>
    <xf numFmtId="164" fontId="7" fillId="0" borderId="32" xfId="0" applyFont="true" applyBorder="true" applyAlignment="true" applyProtection="false">
      <alignment horizontal="general" vertical="bottom" textRotation="0" wrapText="true" indent="0" shrinkToFit="false"/>
      <protection locked="true" hidden="false"/>
    </xf>
    <xf numFmtId="177" fontId="0" fillId="0" borderId="32" xfId="0" applyFont="false" applyBorder="true" applyAlignment="true" applyProtection="false">
      <alignment horizontal="right" vertical="center" textRotation="0" wrapText="false" indent="0" shrinkToFit="false"/>
      <protection locked="true" hidden="false"/>
    </xf>
    <xf numFmtId="164" fontId="53" fillId="0" borderId="36" xfId="0" applyFont="true" applyBorder="true" applyAlignment="true" applyProtection="false">
      <alignment horizontal="center" vertical="center" textRotation="0" wrapText="false" indent="0" shrinkToFit="false"/>
      <protection locked="true" hidden="false"/>
    </xf>
    <xf numFmtId="177" fontId="0" fillId="0" borderId="36" xfId="0" applyFont="false" applyBorder="true" applyAlignment="true" applyProtection="false">
      <alignment horizontal="right" vertical="center" textRotation="0" wrapText="false" indent="0" shrinkToFit="false"/>
      <protection locked="true" hidden="false"/>
    </xf>
    <xf numFmtId="164" fontId="53" fillId="0" borderId="36" xfId="0" applyFont="true" applyBorder="true" applyAlignment="true" applyProtection="false">
      <alignment horizontal="center"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44" fillId="11" borderId="31" xfId="0" applyFont="true" applyBorder="true" applyAlignment="true" applyProtection="false">
      <alignment horizontal="center" vertical="center" textRotation="0" wrapText="false" indent="0" shrinkToFit="false"/>
      <protection locked="true" hidden="false"/>
    </xf>
    <xf numFmtId="175" fontId="44" fillId="11" borderId="32" xfId="0" applyFont="true" applyBorder="true" applyAlignment="true" applyProtection="false">
      <alignment horizontal="center" vertical="center" textRotation="0" wrapText="false" indent="0" shrinkToFit="false"/>
      <protection locked="true" hidden="false"/>
    </xf>
    <xf numFmtId="175" fontId="44" fillId="11" borderId="33" xfId="0" applyFont="true" applyBorder="true" applyAlignment="true" applyProtection="false">
      <alignment horizontal="center" vertical="center" textRotation="0" wrapText="false" indent="0" shrinkToFit="false"/>
      <protection locked="true" hidden="false"/>
    </xf>
    <xf numFmtId="164" fontId="0" fillId="11" borderId="38" xfId="0" applyFont="false" applyBorder="true" applyAlignment="false" applyProtection="false">
      <alignment horizontal="general" vertical="bottom" textRotation="0" wrapText="false" indent="0" shrinkToFit="false"/>
      <protection locked="true" hidden="false"/>
    </xf>
    <xf numFmtId="164" fontId="44" fillId="11" borderId="34" xfId="0" applyFont="true" applyBorder="true" applyAlignment="true" applyProtection="false">
      <alignment horizontal="center" vertical="center" textRotation="0" wrapText="true" indent="0" shrinkToFit="false"/>
      <protection locked="true" hidden="false"/>
    </xf>
    <xf numFmtId="164" fontId="44" fillId="11" borderId="34" xfId="0" applyFont="true" applyBorder="true" applyAlignment="true" applyProtection="false">
      <alignment horizontal="center" vertical="center" textRotation="0" wrapText="false" indent="0" shrinkToFit="false"/>
      <protection locked="true" hidden="false"/>
    </xf>
    <xf numFmtId="164" fontId="44" fillId="11" borderId="10" xfId="0" applyFont="true" applyBorder="true" applyAlignment="true" applyProtection="false">
      <alignment horizontal="center" vertical="center" textRotation="0" wrapText="false" indent="0" shrinkToFit="false"/>
      <protection locked="true" hidden="false"/>
    </xf>
    <xf numFmtId="164" fontId="53" fillId="0" borderId="67" xfId="0" applyFont="true" applyBorder="true" applyAlignment="true" applyProtection="false">
      <alignment horizontal="right" vertical="center" textRotation="0" wrapText="false" indent="0" shrinkToFit="false"/>
      <protection locked="true" hidden="false"/>
    </xf>
    <xf numFmtId="164" fontId="7" fillId="0" borderId="67" xfId="0" applyFont="true" applyBorder="true" applyAlignment="true" applyProtection="false">
      <alignment horizontal="general" vertical="bottom" textRotation="0" wrapText="true" indent="0" shrinkToFit="false"/>
      <protection locked="true" hidden="false"/>
    </xf>
    <xf numFmtId="177" fontId="0" fillId="0" borderId="67" xfId="0" applyFont="false" applyBorder="true" applyAlignment="true" applyProtection="false">
      <alignment horizontal="right" vertical="center" textRotation="0" wrapText="false" indent="0" shrinkToFit="false"/>
      <protection locked="true" hidden="false"/>
    </xf>
    <xf numFmtId="164" fontId="47" fillId="0" borderId="0" xfId="0" applyFont="true" applyBorder="true" applyAlignment="true" applyProtection="false">
      <alignment horizontal="center" vertical="bottom" textRotation="0" wrapText="true" indent="0" shrinkToFit="false"/>
      <protection locked="true" hidden="false"/>
    </xf>
    <xf numFmtId="164" fontId="54" fillId="0" borderId="8" xfId="0" applyFont="true" applyBorder="true" applyAlignment="true" applyProtection="false">
      <alignment horizontal="center" vertical="top" textRotation="0" wrapText="true" indent="0" shrinkToFit="false"/>
      <protection locked="true" hidden="false"/>
    </xf>
    <xf numFmtId="164" fontId="7" fillId="12" borderId="10" xfId="29" applyFont="true" applyBorder="true" applyAlignment="true" applyProtection="true">
      <alignment horizontal="center" vertical="center" textRotation="0" wrapText="true" indent="0" shrinkToFit="false"/>
      <protection locked="true" hidden="true"/>
    </xf>
    <xf numFmtId="164" fontId="44" fillId="12" borderId="10" xfId="0" applyFont="true" applyBorder="true" applyAlignment="true" applyProtection="false">
      <alignment horizontal="center" vertical="center" textRotation="0" wrapText="false" indent="0" shrinkToFit="false"/>
      <protection locked="true" hidden="false"/>
    </xf>
    <xf numFmtId="164" fontId="44" fillId="12" borderId="10" xfId="0" applyFont="true" applyBorder="true" applyAlignment="true" applyProtection="false">
      <alignment horizontal="center" vertical="center" textRotation="0" wrapText="true" indent="0" shrinkToFit="false"/>
      <protection locked="true" hidden="false"/>
    </xf>
    <xf numFmtId="164" fontId="44" fillId="12" borderId="10" xfId="0" applyFont="true" applyBorder="true" applyAlignment="true" applyProtection="false">
      <alignment horizontal="general" vertical="center" textRotation="0" wrapText="false" indent="0" shrinkToFit="false"/>
      <protection locked="true" hidden="false"/>
    </xf>
    <xf numFmtId="164" fontId="53" fillId="0" borderId="67" xfId="0" applyFont="true" applyBorder="true" applyAlignment="true" applyProtection="false">
      <alignment horizontal="center" vertical="bottom" textRotation="0" wrapText="false" indent="0" shrinkToFit="false"/>
      <protection locked="true" hidden="false"/>
    </xf>
    <xf numFmtId="164" fontId="53" fillId="0" borderId="67" xfId="0" applyFont="true" applyBorder="true" applyAlignment="true" applyProtection="false">
      <alignment horizontal="general" vertical="bottom" textRotation="0" wrapText="false" indent="0" shrinkToFit="false"/>
      <protection locked="true" hidden="false"/>
    </xf>
    <xf numFmtId="164" fontId="53" fillId="0" borderId="36" xfId="0" applyFont="true" applyBorder="true" applyAlignment="true" applyProtection="false">
      <alignment horizontal="general" vertical="bottom" textRotation="0" wrapText="false" indent="0" shrinkToFit="false"/>
      <protection locked="true" hidden="false"/>
    </xf>
    <xf numFmtId="164" fontId="53" fillId="0" borderId="36" xfId="0" applyFont="true" applyBorder="true" applyAlignment="true" applyProtection="false">
      <alignment horizontal="center" vertical="center" textRotation="0" wrapText="tru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general" vertical="bottom" textRotation="0" wrapText="false" indent="0" shrinkToFit="false"/>
      <protection locked="true" hidden="false"/>
    </xf>
    <xf numFmtId="164" fontId="53" fillId="0" borderId="36" xfId="0" applyFont="true" applyBorder="true" applyAlignment="true" applyProtection="false">
      <alignment horizontal="center" vertical="bottom" textRotation="0" wrapText="true" indent="0" shrinkToFit="false"/>
      <protection locked="true" hidden="false"/>
    </xf>
    <xf numFmtId="164" fontId="53" fillId="0" borderId="36" xfId="0" applyFont="true" applyBorder="true" applyAlignment="true" applyProtection="false">
      <alignment horizontal="general" vertical="bottom" textRotation="0" wrapText="true" indent="0" shrinkToFit="false"/>
      <protection locked="true" hidden="false"/>
    </xf>
    <xf numFmtId="164" fontId="0" fillId="0" borderId="36" xfId="0" applyFont="false" applyBorder="true" applyAlignment="true" applyProtection="false">
      <alignment horizontal="center" vertical="bottom" textRotation="0" wrapText="true" indent="0" shrinkToFit="false"/>
      <protection locked="true" hidden="false"/>
    </xf>
    <xf numFmtId="164" fontId="0" fillId="0" borderId="36" xfId="0" applyFont="false" applyBorder="true" applyAlignment="true" applyProtection="false">
      <alignment horizontal="general" vertical="bottom" textRotation="0" wrapText="true" indent="0" shrinkToFit="false"/>
      <protection locked="true" hidden="false"/>
    </xf>
    <xf numFmtId="164" fontId="55" fillId="0" borderId="0" xfId="0" applyFont="true" applyBorder="true" applyAlignment="true" applyProtection="false">
      <alignment horizontal="justify" vertical="center" textRotation="0" wrapText="tru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Date" xfId="20"/>
    <cellStyle name="En-tete1" xfId="21"/>
    <cellStyle name="En-tete2" xfId="22"/>
    <cellStyle name="Euro" xfId="23"/>
    <cellStyle name="Financier" xfId="24"/>
    <cellStyle name="Fixe" xfId="25"/>
    <cellStyle name="Lien hypertexte_DonneesValidation" xfId="26"/>
    <cellStyle name="Milliers_edition" xfId="27"/>
    <cellStyle name="Monetaire" xfId="28"/>
    <cellStyle name="Normální 3" xfId="29"/>
    <cellStyle name="YELLOW" xfId="30"/>
  </cellStyles>
  <dxfs count="67">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V24" activeCellId="1" sqref="B16:G16 V24"/>
    </sheetView>
  </sheetViews>
  <sheetFormatPr defaultColWidth="9.19140625" defaultRowHeight="12.75" zeroHeight="false" outlineLevelRow="0" outlineLevelCol="0"/>
  <cols>
    <col collapsed="false" customWidth="true" hidden="false" outlineLevel="0" max="1" min="1" style="1" width="3.84"/>
    <col collapsed="false" customWidth="true" hidden="false" outlineLevel="0" max="2" min="2" style="1" width="19.84"/>
    <col collapsed="false" customWidth="true" hidden="false" outlineLevel="0" max="3" min="3" style="1" width="4.7"/>
    <col collapsed="false" customWidth="true" hidden="false" outlineLevel="0" max="4" min="4" style="1" width="4.13"/>
    <col collapsed="false" customWidth="false" hidden="false" outlineLevel="0" max="5" min="5" style="1" width="9.13"/>
    <col collapsed="false" customWidth="true" hidden="false" outlineLevel="0" max="6" min="6" style="1" width="14.4"/>
    <col collapsed="false" customWidth="false" hidden="false" outlineLevel="0" max="7" min="7" style="1" width="9.13"/>
    <col collapsed="false" customWidth="true" hidden="false" outlineLevel="0" max="9" min="8" style="1" width="9.27"/>
    <col collapsed="false" customWidth="true" hidden="false" outlineLevel="0" max="10" min="10" style="1" width="0.13"/>
    <col collapsed="false" customWidth="true" hidden="false" outlineLevel="0" max="11" min="11" style="1" width="19.26"/>
    <col collapsed="false" customWidth="false" hidden="false" outlineLevel="0" max="12" min="12" style="1" width="9.13"/>
    <col collapsed="false" customWidth="true" hidden="false" outlineLevel="0" max="13" min="13" style="1" width="11.27"/>
    <col collapsed="false" customWidth="false" hidden="false" outlineLevel="0" max="257" min="14" style="1" width="9.13"/>
  </cols>
  <sheetData>
    <row r="1" customFormat="false" ht="3" hidden="false" customHeight="true" outlineLevel="0" collapsed="false">
      <c r="G1" s="2"/>
      <c r="H1" s="2"/>
      <c r="I1" s="2"/>
      <c r="J1" s="3"/>
      <c r="K1" s="3"/>
    </row>
    <row r="2" customFormat="false" ht="19.5" hidden="false" customHeight="true" outlineLevel="0" collapsed="false">
      <c r="B2" s="4" t="s">
        <v>0</v>
      </c>
      <c r="C2" s="4"/>
      <c r="D2" s="4"/>
      <c r="E2" s="4"/>
      <c r="F2" s="4"/>
      <c r="G2" s="4"/>
      <c r="H2" s="4"/>
      <c r="I2" s="4"/>
      <c r="J2" s="4"/>
      <c r="K2" s="4"/>
      <c r="L2" s="5"/>
      <c r="M2" s="5"/>
      <c r="N2" s="5"/>
      <c r="O2" s="5"/>
      <c r="P2" s="5"/>
      <c r="Q2" s="5"/>
      <c r="R2" s="5"/>
      <c r="S2" s="5"/>
      <c r="T2" s="5"/>
      <c r="U2" s="5"/>
    </row>
    <row r="3" customFormat="false" ht="19.5" hidden="false" customHeight="true" outlineLevel="0" collapsed="false">
      <c r="B3" s="4" t="s">
        <v>1</v>
      </c>
      <c r="C3" s="4"/>
      <c r="D3" s="4"/>
      <c r="E3" s="4"/>
      <c r="F3" s="4"/>
      <c r="G3" s="4"/>
      <c r="H3" s="4"/>
      <c r="I3" s="4"/>
      <c r="J3" s="4"/>
      <c r="K3" s="4"/>
      <c r="L3" s="5"/>
      <c r="M3" s="5"/>
      <c r="N3" s="5"/>
      <c r="O3" s="5"/>
      <c r="P3" s="5"/>
      <c r="Q3" s="5"/>
      <c r="R3" s="5"/>
      <c r="S3" s="5"/>
      <c r="T3" s="5"/>
      <c r="U3" s="5"/>
    </row>
    <row r="4" customFormat="false" ht="3" hidden="false" customHeight="true" outlineLevel="0" collapsed="false">
      <c r="B4" s="4"/>
      <c r="C4" s="4"/>
      <c r="D4" s="4"/>
      <c r="E4" s="4"/>
      <c r="F4" s="4"/>
      <c r="G4" s="4"/>
      <c r="H4" s="4"/>
      <c r="I4" s="4"/>
      <c r="J4" s="4"/>
      <c r="K4" s="4"/>
      <c r="L4" s="5"/>
      <c r="M4" s="5"/>
      <c r="N4" s="5"/>
      <c r="O4" s="5"/>
      <c r="P4" s="5"/>
      <c r="Q4" s="5"/>
      <c r="R4" s="5"/>
      <c r="S4" s="5"/>
      <c r="T4" s="5"/>
      <c r="U4" s="5"/>
    </row>
    <row r="5" customFormat="false" ht="10.5" hidden="false" customHeight="true" outlineLevel="0" collapsed="false">
      <c r="A5" s="6"/>
      <c r="E5" s="6"/>
      <c r="F5" s="6"/>
      <c r="G5" s="6"/>
      <c r="H5" s="6"/>
      <c r="I5" s="6"/>
      <c r="J5" s="6"/>
      <c r="K5" s="6"/>
      <c r="L5" s="5"/>
      <c r="M5" s="5"/>
      <c r="N5" s="5"/>
      <c r="O5" s="5"/>
      <c r="P5" s="5"/>
      <c r="Q5" s="5"/>
      <c r="R5" s="5"/>
      <c r="S5" s="5"/>
      <c r="T5" s="5"/>
      <c r="U5" s="5"/>
    </row>
    <row r="6" customFormat="false" ht="24.75" hidden="false" customHeight="true" outlineLevel="0" collapsed="false">
      <c r="C6" s="7" t="s">
        <v>2</v>
      </c>
      <c r="D6" s="8" t="n">
        <v>3</v>
      </c>
      <c r="E6" s="9" t="s">
        <v>3</v>
      </c>
      <c r="H6" s="10" t="s">
        <v>4</v>
      </c>
      <c r="I6" s="11" t="n">
        <v>2021</v>
      </c>
      <c r="L6" s="5" t="n">
        <v>20190401</v>
      </c>
      <c r="M6" s="5" t="n">
        <v>1</v>
      </c>
      <c r="N6" s="5"/>
      <c r="O6" s="5"/>
      <c r="P6" s="5"/>
      <c r="Q6" s="5"/>
      <c r="R6" s="5"/>
      <c r="S6" s="5"/>
      <c r="T6" s="5"/>
      <c r="U6" s="5"/>
    </row>
    <row r="7" customFormat="false" ht="9.75" hidden="false" customHeight="true" outlineLevel="0" collapsed="false">
      <c r="H7" s="2"/>
      <c r="I7" s="2"/>
      <c r="J7" s="2"/>
      <c r="K7" s="3"/>
      <c r="L7" s="5"/>
      <c r="M7" s="5" t="n">
        <v>2</v>
      </c>
      <c r="N7" s="5"/>
      <c r="O7" s="5"/>
      <c r="P7" s="5"/>
      <c r="Q7" s="5"/>
      <c r="R7" s="5"/>
      <c r="S7" s="5"/>
      <c r="T7" s="5"/>
      <c r="U7" s="5"/>
    </row>
    <row r="8" customFormat="false" ht="20.1" hidden="false" customHeight="true" outlineLevel="0" collapsed="false">
      <c r="B8" s="12" t="s">
        <v>5</v>
      </c>
      <c r="C8" s="13"/>
      <c r="H8" s="2"/>
      <c r="I8" s="2"/>
      <c r="J8" s="2"/>
      <c r="K8" s="3"/>
      <c r="L8" s="5"/>
      <c r="M8" s="5" t="n">
        <v>3</v>
      </c>
      <c r="N8" s="5"/>
      <c r="O8" s="5"/>
      <c r="P8" s="5"/>
      <c r="Q8" s="5"/>
      <c r="R8" s="5"/>
      <c r="S8" s="5"/>
      <c r="T8" s="5"/>
      <c r="U8" s="5"/>
    </row>
    <row r="9" customFormat="false" ht="20.1" hidden="false" customHeight="true" outlineLevel="0" collapsed="false">
      <c r="A9" s="14"/>
      <c r="B9" s="15"/>
      <c r="C9" s="16"/>
      <c r="D9" s="17" t="s">
        <v>6</v>
      </c>
      <c r="E9" s="18" t="s">
        <v>7</v>
      </c>
      <c r="F9" s="18"/>
      <c r="G9" s="18"/>
      <c r="H9" s="18"/>
      <c r="I9" s="18"/>
      <c r="J9" s="18"/>
      <c r="K9" s="18"/>
      <c r="L9" s="5"/>
      <c r="M9" s="5" t="n">
        <v>4</v>
      </c>
      <c r="N9" s="5"/>
      <c r="O9" s="5"/>
      <c r="P9" s="5"/>
      <c r="Q9" s="5"/>
      <c r="R9" s="5"/>
      <c r="S9" s="5"/>
      <c r="T9" s="5"/>
      <c r="U9" s="5"/>
    </row>
    <row r="10" customFormat="false" ht="20.1" hidden="false" customHeight="true" outlineLevel="0" collapsed="false">
      <c r="A10" s="14"/>
      <c r="B10" s="19"/>
      <c r="C10" s="20"/>
      <c r="D10" s="21" t="s">
        <v>8</v>
      </c>
      <c r="E10" s="22" t="s">
        <v>9</v>
      </c>
      <c r="F10" s="22"/>
      <c r="G10" s="23"/>
      <c r="H10" s="21" t="s">
        <v>10</v>
      </c>
      <c r="I10" s="24"/>
      <c r="J10" s="24"/>
      <c r="K10" s="24"/>
      <c r="L10" s="5"/>
      <c r="M10" s="5"/>
      <c r="N10" s="5"/>
      <c r="O10" s="5" t="n">
        <f aca="false">IF(ISERROR(FIND("/",I10)),0,1)</f>
        <v>0</v>
      </c>
      <c r="P10" s="5" t="n">
        <f aca="false">IF(O10*1=0,I10,CONCATENATE(MID(I10,1,FIND("/",I10,1)-1),MID(I10,FIND("/",I10,1)+1,LEN(I10))))</f>
        <v>0</v>
      </c>
      <c r="Q10" s="5"/>
      <c r="R10" s="5"/>
      <c r="S10" s="5"/>
      <c r="T10" s="5"/>
      <c r="U10" s="5"/>
    </row>
    <row r="11" customFormat="false" ht="18" hidden="false" customHeight="true" outlineLevel="0" collapsed="false">
      <c r="H11" s="2"/>
      <c r="I11" s="2"/>
      <c r="J11" s="2"/>
      <c r="K11" s="25"/>
      <c r="L11" s="5"/>
      <c r="M11" s="5"/>
      <c r="N11" s="5"/>
      <c r="O11" s="5"/>
      <c r="P11" s="5"/>
      <c r="Q11" s="5"/>
      <c r="R11" s="5"/>
      <c r="S11" s="5"/>
      <c r="T11" s="5"/>
      <c r="U11" s="5"/>
    </row>
    <row r="12" customFormat="false" ht="19.5" hidden="false" customHeight="true" outlineLevel="0" collapsed="false">
      <c r="B12" s="26" t="s">
        <v>11</v>
      </c>
      <c r="C12" s="26"/>
      <c r="D12" s="26"/>
      <c r="E12" s="26"/>
      <c r="F12" s="26"/>
      <c r="G12" s="27" t="n">
        <f aca="false">'2) jmenný seznam'!U1</f>
        <v>0</v>
      </c>
      <c r="H12" s="27"/>
      <c r="I12" s="27"/>
      <c r="J12" s="27"/>
      <c r="L12" s="5"/>
      <c r="M12" s="28"/>
      <c r="N12" s="28"/>
      <c r="O12" s="28"/>
      <c r="P12" s="28"/>
      <c r="Q12" s="5"/>
      <c r="R12" s="5"/>
      <c r="S12" s="5"/>
      <c r="T12" s="5"/>
      <c r="U12" s="5"/>
    </row>
    <row r="13" customFormat="false" ht="14.25" hidden="false" customHeight="true" outlineLevel="0" collapsed="false">
      <c r="B13" s="29" t="s">
        <v>12</v>
      </c>
      <c r="C13" s="30"/>
      <c r="D13" s="31"/>
      <c r="E13" s="30"/>
      <c r="F13" s="32"/>
      <c r="G13" s="33"/>
      <c r="H13" s="33"/>
      <c r="I13" s="33"/>
      <c r="J13" s="33"/>
      <c r="L13" s="5"/>
      <c r="M13" s="28"/>
      <c r="N13" s="28"/>
      <c r="O13" s="28"/>
      <c r="P13" s="28"/>
      <c r="Q13" s="5"/>
      <c r="R13" s="5"/>
      <c r="S13" s="5"/>
      <c r="T13" s="5"/>
      <c r="U13" s="5"/>
    </row>
    <row r="14" s="1" customFormat="true" ht="20.1" hidden="false" customHeight="true" outlineLevel="0" collapsed="false">
      <c r="B14" s="34" t="s">
        <v>13</v>
      </c>
      <c r="C14" s="34"/>
      <c r="D14" s="34"/>
      <c r="E14" s="34"/>
      <c r="F14" s="34"/>
      <c r="G14" s="35" t="str">
        <f aca="false">IF('2) jmenný seznam'!AU8&gt;0,'2) jmenný seznam'!AU8,"")</f>
        <v/>
      </c>
      <c r="H14" s="35"/>
      <c r="I14" s="35"/>
      <c r="J14" s="35"/>
      <c r="L14" s="5"/>
      <c r="M14" s="28"/>
      <c r="N14" s="28"/>
      <c r="O14" s="28"/>
      <c r="P14" s="28"/>
      <c r="Q14" s="5"/>
      <c r="R14" s="5"/>
      <c r="S14" s="5"/>
      <c r="T14" s="5"/>
      <c r="U14" s="5"/>
    </row>
    <row r="15" s="1" customFormat="true" ht="20.1" hidden="false" customHeight="true" outlineLevel="0" collapsed="false">
      <c r="B15" s="36" t="s">
        <v>14</v>
      </c>
      <c r="C15" s="36"/>
      <c r="D15" s="36"/>
      <c r="E15" s="36"/>
      <c r="F15" s="36"/>
      <c r="G15" s="35" t="str">
        <f aca="false">IF('2) jmenný seznam'!AR8&gt;0,'2) jmenný seznam'!AR8,"")</f>
        <v/>
      </c>
      <c r="H15" s="35"/>
      <c r="I15" s="35"/>
      <c r="J15" s="35"/>
      <c r="L15" s="5"/>
      <c r="M15" s="28"/>
      <c r="N15" s="28"/>
      <c r="O15" s="28"/>
      <c r="P15" s="28"/>
      <c r="Q15" s="5"/>
      <c r="R15" s="5"/>
      <c r="S15" s="5"/>
      <c r="T15" s="5"/>
      <c r="U15" s="5"/>
    </row>
    <row r="16" s="1" customFormat="true" ht="19.5" hidden="false" customHeight="true" outlineLevel="0" collapsed="false">
      <c r="B16" s="37" t="s">
        <v>15</v>
      </c>
      <c r="C16" s="38"/>
      <c r="D16" s="38"/>
      <c r="E16" s="38"/>
      <c r="F16" s="39"/>
      <c r="G16" s="40" t="str">
        <f aca="false">IF('2) jmenný seznam'!AX8&gt;0,'2) jmenný seznam'!AX8,"")</f>
        <v/>
      </c>
      <c r="H16" s="40"/>
      <c r="I16" s="40"/>
      <c r="J16" s="41"/>
      <c r="L16" s="5"/>
      <c r="M16" s="28"/>
      <c r="N16" s="28"/>
      <c r="O16" s="28"/>
      <c r="P16" s="28"/>
      <c r="Q16" s="5"/>
      <c r="R16" s="5"/>
      <c r="S16" s="5"/>
      <c r="T16" s="5"/>
      <c r="U16" s="5"/>
    </row>
    <row r="17" customFormat="false" ht="19.5" hidden="false" customHeight="true" outlineLevel="0" collapsed="false">
      <c r="B17" s="42" t="s">
        <v>16</v>
      </c>
      <c r="C17" s="43"/>
      <c r="D17" s="44"/>
      <c r="E17" s="45"/>
      <c r="F17" s="46"/>
      <c r="G17" s="47" t="n">
        <f aca="false">'2) jmenný seznam'!U5</f>
        <v>0</v>
      </c>
      <c r="H17" s="47"/>
      <c r="I17" s="47"/>
      <c r="J17" s="48"/>
      <c r="K17" s="49"/>
      <c r="L17" s="5"/>
      <c r="M17" s="5"/>
      <c r="N17" s="5"/>
      <c r="O17" s="5"/>
      <c r="P17" s="5"/>
      <c r="Q17" s="5"/>
      <c r="R17" s="5"/>
      <c r="S17" s="5"/>
      <c r="T17" s="5"/>
      <c r="U17" s="5"/>
    </row>
    <row r="18" customFormat="false" ht="19.5" hidden="false" customHeight="true" outlineLevel="0" collapsed="false">
      <c r="B18" s="34" t="s">
        <v>17</v>
      </c>
      <c r="C18" s="34"/>
      <c r="D18" s="34"/>
      <c r="E18" s="34"/>
      <c r="F18" s="34"/>
      <c r="G18" s="50" t="str">
        <f aca="false">IF('2) jmenný seznam'!BH8&gt;0,'2) jmenný seznam'!BH8,"")</f>
        <v/>
      </c>
      <c r="H18" s="50"/>
      <c r="I18" s="50"/>
      <c r="J18" s="48"/>
      <c r="K18" s="49"/>
      <c r="L18" s="5"/>
      <c r="M18" s="5"/>
      <c r="N18" s="5"/>
      <c r="O18" s="5"/>
      <c r="P18" s="5"/>
      <c r="Q18" s="5"/>
      <c r="R18" s="5"/>
      <c r="S18" s="5"/>
      <c r="T18" s="5"/>
      <c r="U18" s="5"/>
    </row>
    <row r="19" customFormat="false" ht="19.5" hidden="false" customHeight="true" outlineLevel="0" collapsed="false">
      <c r="B19" s="36" t="s">
        <v>18</v>
      </c>
      <c r="C19" s="36"/>
      <c r="D19" s="36"/>
      <c r="E19" s="36"/>
      <c r="F19" s="36"/>
      <c r="G19" s="51" t="str">
        <f aca="false">IF('2) jmenný seznam'!BE8&gt;0,'2) jmenný seznam'!BE8,"")</f>
        <v/>
      </c>
      <c r="H19" s="51"/>
      <c r="I19" s="51"/>
      <c r="J19" s="48"/>
      <c r="K19" s="49"/>
      <c r="L19" s="5"/>
      <c r="M19" s="5"/>
      <c r="N19" s="5"/>
      <c r="O19" s="5"/>
      <c r="P19" s="5"/>
      <c r="Q19" s="5"/>
      <c r="R19" s="5"/>
      <c r="S19" s="5"/>
      <c r="T19" s="5"/>
      <c r="U19" s="5"/>
    </row>
    <row r="20" customFormat="false" ht="19.5" hidden="false" customHeight="true" outlineLevel="0" collapsed="false">
      <c r="B20" s="52" t="s">
        <v>19</v>
      </c>
      <c r="C20" s="52"/>
      <c r="D20" s="52"/>
      <c r="E20" s="52"/>
      <c r="F20" s="52"/>
      <c r="G20" s="53" t="n">
        <f aca="false">'2) jmenný seznam'!U6</f>
        <v>9000</v>
      </c>
      <c r="H20" s="53"/>
      <c r="I20" s="53"/>
      <c r="J20" s="48"/>
      <c r="K20" s="49"/>
      <c r="L20" s="5"/>
      <c r="M20" s="5"/>
      <c r="N20" s="5"/>
      <c r="O20" s="5"/>
      <c r="P20" s="5"/>
      <c r="Q20" s="5"/>
      <c r="R20" s="5"/>
      <c r="S20" s="5"/>
      <c r="T20" s="5"/>
      <c r="U20" s="5"/>
    </row>
    <row r="21" customFormat="false" ht="21" hidden="false" customHeight="true" outlineLevel="0" collapsed="false">
      <c r="B21" s="52" t="s">
        <v>20</v>
      </c>
      <c r="C21" s="52"/>
      <c r="D21" s="52"/>
      <c r="E21" s="52"/>
      <c r="F21" s="52"/>
      <c r="G21" s="53" t="n">
        <f aca="false">SUM(G12,G17,G20)</f>
        <v>9000</v>
      </c>
      <c r="H21" s="53"/>
      <c r="I21" s="53"/>
      <c r="J21" s="48"/>
      <c r="K21" s="54"/>
      <c r="L21" s="5"/>
      <c r="M21" s="5"/>
      <c r="N21" s="5"/>
      <c r="O21" s="5"/>
      <c r="P21" s="5"/>
      <c r="Q21" s="5"/>
      <c r="R21" s="5"/>
      <c r="S21" s="5"/>
      <c r="T21" s="5"/>
      <c r="U21" s="5"/>
    </row>
    <row r="22" customFormat="false" ht="18" hidden="false" customHeight="true" outlineLevel="0" collapsed="false">
      <c r="B22" s="55"/>
      <c r="C22" s="56"/>
      <c r="D22" s="56"/>
      <c r="E22" s="57"/>
      <c r="F22" s="56"/>
      <c r="G22" s="58" t="s">
        <v>21</v>
      </c>
      <c r="H22" s="58" t="s">
        <v>22</v>
      </c>
      <c r="I22" s="59" t="s">
        <v>23</v>
      </c>
      <c r="J22" s="59"/>
      <c r="L22" s="5"/>
      <c r="M22" s="5"/>
      <c r="N22" s="5"/>
      <c r="O22" s="5"/>
      <c r="P22" s="5"/>
      <c r="Q22" s="5"/>
      <c r="R22" s="5"/>
      <c r="S22" s="5"/>
      <c r="T22" s="5"/>
      <c r="U22" s="5"/>
    </row>
    <row r="23" customFormat="false" ht="30" hidden="false" customHeight="true" outlineLevel="0" collapsed="false">
      <c r="B23" s="60" t="s">
        <v>24</v>
      </c>
      <c r="C23" s="60"/>
      <c r="D23" s="60"/>
      <c r="E23" s="60"/>
      <c r="F23" s="60"/>
      <c r="G23" s="61" t="str">
        <f aca="false">IF(SUM('2) jmenný seznam'!AO7:AO9)&gt;0,SUM('2) jmenný seznam'!AO7:AO9),"")</f>
        <v/>
      </c>
      <c r="H23" s="62" t="str">
        <f aca="false">IF(SUM('2) jmenný seznam'!AP7:AP9)&gt;0,SUM('2) jmenný seznam'!AP7:AP9),"")</f>
        <v/>
      </c>
      <c r="I23" s="62" t="n">
        <f aca="false">IF(SUM('2) jmenný seznam'!AQ7:AQ9)&gt;0,SUM('2) jmenný seznam'!AQ7:AQ9),"")</f>
        <v>3</v>
      </c>
      <c r="J23" s="62"/>
      <c r="K23" s="63"/>
      <c r="L23" s="5"/>
      <c r="M23" s="5"/>
      <c r="N23" s="5"/>
      <c r="O23" s="5"/>
      <c r="P23" s="5"/>
      <c r="Q23" s="5"/>
      <c r="R23" s="5"/>
      <c r="S23" s="5"/>
      <c r="T23" s="5"/>
      <c r="U23" s="5"/>
    </row>
    <row r="24" customFormat="false" ht="14.25" hidden="false" customHeight="true" outlineLevel="0" collapsed="false">
      <c r="B24" s="64" t="s">
        <v>25</v>
      </c>
      <c r="C24" s="56"/>
      <c r="D24" s="56"/>
      <c r="E24" s="56"/>
      <c r="F24" s="65"/>
      <c r="G24" s="66"/>
      <c r="H24" s="67" t="s">
        <v>26</v>
      </c>
      <c r="I24" s="68"/>
      <c r="J24" s="68"/>
      <c r="L24" s="5"/>
      <c r="M24" s="5"/>
      <c r="N24" s="5"/>
      <c r="O24" s="5"/>
      <c r="P24" s="5"/>
      <c r="Q24" s="5"/>
      <c r="R24" s="5"/>
      <c r="S24" s="5"/>
      <c r="T24" s="5"/>
      <c r="U24" s="5"/>
    </row>
    <row r="25" s="1" customFormat="true" ht="20.1" hidden="false" customHeight="true" outlineLevel="0" collapsed="false">
      <c r="B25" s="34" t="s">
        <v>27</v>
      </c>
      <c r="C25" s="34"/>
      <c r="D25" s="34"/>
      <c r="E25" s="34"/>
      <c r="F25" s="34"/>
      <c r="G25" s="69" t="str">
        <f aca="false">IF(G23&lt;&gt;"",'2) jmenný seznam'!AO7,"")</f>
        <v/>
      </c>
      <c r="H25" s="70" t="str">
        <f aca="false">IF(H23&lt;&gt;"",'2) jmenný seznam'!AP7,"")</f>
        <v/>
      </c>
      <c r="I25" s="70" t="n">
        <f aca="false">IF(I23&lt;&gt;"",'2) jmenný seznam'!AQ7,"")</f>
        <v>0</v>
      </c>
      <c r="J25" s="70"/>
      <c r="L25" s="5"/>
      <c r="M25" s="5"/>
      <c r="N25" s="5"/>
      <c r="O25" s="5"/>
      <c r="P25" s="5"/>
      <c r="Q25" s="5"/>
      <c r="R25" s="5"/>
      <c r="S25" s="5"/>
      <c r="T25" s="5"/>
      <c r="U25" s="5"/>
    </row>
    <row r="26" s="1" customFormat="true" ht="19.5" hidden="false" customHeight="true" outlineLevel="0" collapsed="false">
      <c r="B26" s="71" t="s">
        <v>28</v>
      </c>
      <c r="C26" s="72"/>
      <c r="D26" s="72"/>
      <c r="E26" s="72"/>
      <c r="F26" s="73"/>
      <c r="G26" s="74" t="str">
        <f aca="false">IF(G23&lt;&gt;"",'2) jmenný seznam'!AO8,"")</f>
        <v/>
      </c>
      <c r="H26" s="75" t="str">
        <f aca="false">IF(H23&lt;&gt;"",'2) jmenný seznam'!AP8,"")</f>
        <v/>
      </c>
      <c r="I26" s="76" t="n">
        <f aca="false">IF(I23&lt;&gt;"",'2) jmenný seznam'!AQ8,"")</f>
        <v>3</v>
      </c>
      <c r="J26" s="48"/>
      <c r="K26" s="49"/>
      <c r="L26" s="5"/>
      <c r="M26" s="5"/>
      <c r="N26" s="5"/>
      <c r="O26" s="5"/>
      <c r="P26" s="5"/>
      <c r="Q26" s="5"/>
      <c r="R26" s="5"/>
      <c r="S26" s="5"/>
      <c r="T26" s="5"/>
      <c r="U26" s="5"/>
    </row>
    <row r="27" s="1" customFormat="true" ht="19.5" hidden="false" customHeight="true" outlineLevel="0" collapsed="false">
      <c r="B27" s="77" t="s">
        <v>29</v>
      </c>
      <c r="C27" s="77"/>
      <c r="D27" s="77"/>
      <c r="E27" s="77"/>
      <c r="F27" s="77"/>
      <c r="G27" s="78" t="str">
        <f aca="false">IF(G23&lt;&gt;"",'2) jmenný seznam'!AO9,"")</f>
        <v/>
      </c>
      <c r="H27" s="79" t="str">
        <f aca="false">IF(H23&lt;&gt;"",'2) jmenný seznam'!AP9,"")</f>
        <v/>
      </c>
      <c r="I27" s="80" t="n">
        <f aca="false">IF(I23&lt;&gt;"",'2) jmenný seznam'!AQ9,"")</f>
        <v>0</v>
      </c>
      <c r="J27" s="48"/>
      <c r="K27" s="49"/>
      <c r="L27" s="5"/>
      <c r="M27" s="5"/>
      <c r="N27" s="5"/>
      <c r="O27" s="5"/>
      <c r="P27" s="5"/>
      <c r="Q27" s="5"/>
      <c r="R27" s="5"/>
      <c r="S27" s="5"/>
      <c r="T27" s="5"/>
      <c r="U27" s="5"/>
    </row>
    <row r="28" customFormat="false" ht="18" hidden="false" customHeight="true" outlineLevel="0" collapsed="false">
      <c r="H28" s="2"/>
      <c r="I28" s="2"/>
      <c r="J28" s="2"/>
      <c r="K28" s="3"/>
      <c r="L28" s="5"/>
      <c r="M28" s="5"/>
      <c r="N28" s="5"/>
      <c r="O28" s="5"/>
      <c r="P28" s="5"/>
      <c r="Q28" s="5"/>
      <c r="R28" s="5"/>
      <c r="S28" s="5"/>
      <c r="T28" s="5"/>
      <c r="U28" s="5"/>
    </row>
    <row r="29" customFormat="false" ht="20.1" hidden="false" customHeight="true" outlineLevel="0" collapsed="false">
      <c r="A29" s="15"/>
      <c r="B29" s="16"/>
      <c r="C29" s="16"/>
      <c r="D29" s="16"/>
      <c r="E29" s="16"/>
      <c r="F29" s="81"/>
      <c r="H29" s="82" t="s">
        <v>30</v>
      </c>
      <c r="I29" s="82"/>
      <c r="J29" s="82"/>
      <c r="K29" s="82"/>
    </row>
    <row r="30" customFormat="false" ht="20.1" hidden="false" customHeight="true" outlineLevel="0" collapsed="false">
      <c r="A30" s="83" t="s">
        <v>31</v>
      </c>
      <c r="B30" s="84" t="s">
        <v>32</v>
      </c>
      <c r="C30" s="84"/>
      <c r="D30" s="85" t="s">
        <v>33</v>
      </c>
      <c r="E30" s="86" t="n">
        <v>44406</v>
      </c>
      <c r="F30" s="86"/>
      <c r="H30" s="82"/>
      <c r="I30" s="82"/>
      <c r="J30" s="82"/>
      <c r="K30" s="82"/>
    </row>
    <row r="31" customFormat="false" ht="20.1" hidden="false" customHeight="true" outlineLevel="0" collapsed="false">
      <c r="A31" s="19"/>
      <c r="B31" s="20"/>
      <c r="C31" s="20"/>
      <c r="D31" s="20"/>
      <c r="E31" s="20"/>
      <c r="F31" s="87"/>
      <c r="H31" s="88" t="s">
        <v>34</v>
      </c>
      <c r="I31" s="88"/>
      <c r="J31" s="88"/>
      <c r="K31" s="88"/>
    </row>
    <row r="32" customFormat="false" ht="20.1" hidden="false" customHeight="true" outlineLevel="0" collapsed="false">
      <c r="H32" s="89" t="s">
        <v>35</v>
      </c>
      <c r="I32" s="89"/>
      <c r="J32" s="89"/>
      <c r="K32" s="89"/>
    </row>
    <row r="33" s="93" customFormat="true" ht="13.5" hidden="false" customHeight="true" outlineLevel="0" collapsed="false">
      <c r="A33" s="90" t="s">
        <v>36</v>
      </c>
      <c r="B33" s="91"/>
      <c r="C33" s="91"/>
      <c r="D33" s="91"/>
      <c r="E33" s="91"/>
      <c r="F33" s="91"/>
      <c r="G33" s="91"/>
      <c r="H33" s="92"/>
      <c r="I33" s="92"/>
      <c r="J33" s="92"/>
      <c r="K33" s="92"/>
    </row>
    <row r="34" s="93" customFormat="true" ht="11.25" hidden="false" customHeight="true" outlineLevel="0" collapsed="false">
      <c r="A34" s="94" t="s">
        <v>37</v>
      </c>
    </row>
    <row r="35" s="95" customFormat="true" ht="9.75" hidden="false" customHeight="true" outlineLevel="0" collapsed="false">
      <c r="A35" s="94" t="s">
        <v>38</v>
      </c>
    </row>
    <row r="36" s="93" customFormat="true" ht="11.25" hidden="false" customHeight="true" outlineLevel="0" collapsed="false">
      <c r="A36" s="94" t="s">
        <v>39</v>
      </c>
    </row>
    <row r="37" s="93" customFormat="true" ht="11.25" hidden="false" customHeight="true" outlineLevel="0" collapsed="false">
      <c r="A37" s="94" t="s">
        <v>40</v>
      </c>
    </row>
    <row r="38" s="96" customFormat="true" ht="11.25" hidden="false" customHeight="true" outlineLevel="0" collapsed="false">
      <c r="A38" s="94" t="s">
        <v>41</v>
      </c>
    </row>
    <row r="39" s="95" customFormat="true" ht="11.25" hidden="false" customHeight="true" outlineLevel="0" collapsed="false">
      <c r="A39" s="94" t="s">
        <v>42</v>
      </c>
      <c r="C39" s="93"/>
      <c r="D39" s="93"/>
      <c r="E39" s="93"/>
      <c r="F39" s="93"/>
      <c r="G39" s="93"/>
      <c r="H39" s="93"/>
      <c r="I39" s="93"/>
      <c r="J39" s="93"/>
      <c r="K39" s="93"/>
      <c r="L39" s="93"/>
    </row>
    <row r="40" s="95" customFormat="true" ht="11.25" hidden="false" customHeight="true" outlineLevel="0" collapsed="false">
      <c r="A40" s="97" t="s">
        <v>43</v>
      </c>
      <c r="B40" s="96"/>
      <c r="C40" s="96"/>
      <c r="D40" s="96"/>
      <c r="E40" s="96"/>
      <c r="F40" s="96"/>
      <c r="G40" s="96"/>
      <c r="H40" s="96"/>
      <c r="I40" s="96"/>
      <c r="J40" s="96"/>
      <c r="K40" s="96"/>
    </row>
    <row r="41" s="95" customFormat="true" ht="9.75" hidden="false" customHeight="true" outlineLevel="0" collapsed="false">
      <c r="A41" s="94" t="s">
        <v>44</v>
      </c>
      <c r="C41" s="93"/>
      <c r="D41" s="93"/>
      <c r="E41" s="93"/>
      <c r="F41" s="93"/>
      <c r="G41" s="93"/>
      <c r="H41" s="93"/>
      <c r="I41" s="93"/>
      <c r="J41" s="93"/>
      <c r="K41" s="93"/>
    </row>
    <row r="42" s="95" customFormat="true" ht="11.25" hidden="false" customHeight="true" outlineLevel="0" collapsed="false">
      <c r="A42" s="98" t="s">
        <v>45</v>
      </c>
      <c r="C42" s="93"/>
      <c r="D42" s="93"/>
      <c r="E42" s="93"/>
      <c r="F42" s="93"/>
      <c r="G42" s="93"/>
      <c r="H42" s="93"/>
      <c r="I42" s="93"/>
      <c r="J42" s="93"/>
      <c r="K42" s="93"/>
    </row>
    <row r="43" s="93" customFormat="true" ht="9.75" hidden="false" customHeight="true" outlineLevel="0" collapsed="false">
      <c r="A43" s="98" t="s">
        <v>46</v>
      </c>
      <c r="B43" s="95"/>
      <c r="C43" s="95"/>
      <c r="D43" s="95"/>
      <c r="E43" s="99"/>
      <c r="F43" s="95"/>
      <c r="G43" s="95"/>
      <c r="H43" s="95"/>
      <c r="I43" s="95"/>
      <c r="J43" s="95"/>
      <c r="K43" s="95"/>
    </row>
    <row r="44" s="1" customFormat="true" ht="9.75" hidden="false" customHeight="true" outlineLevel="0" collapsed="false">
      <c r="A44" s="98" t="s">
        <v>47</v>
      </c>
      <c r="B44" s="95"/>
      <c r="C44" s="95"/>
      <c r="D44" s="95"/>
      <c r="E44" s="99"/>
      <c r="F44" s="95"/>
      <c r="G44" s="95"/>
      <c r="H44" s="95"/>
      <c r="I44" s="95"/>
      <c r="J44" s="95"/>
      <c r="K44" s="95"/>
    </row>
    <row r="45" s="1" customFormat="true" ht="9.75" hidden="false" customHeight="true" outlineLevel="0" collapsed="false">
      <c r="A45" s="98" t="s">
        <v>48</v>
      </c>
      <c r="B45" s="95"/>
      <c r="C45" s="95"/>
      <c r="D45" s="95"/>
      <c r="E45" s="95"/>
      <c r="F45" s="95"/>
      <c r="G45" s="95"/>
      <c r="H45" s="95"/>
      <c r="I45" s="95"/>
      <c r="J45" s="95"/>
      <c r="K45" s="95"/>
    </row>
    <row r="46" s="1" customFormat="true" ht="9.75" hidden="false" customHeight="true" outlineLevel="0" collapsed="false">
      <c r="A46" s="98" t="s">
        <v>49</v>
      </c>
      <c r="B46" s="100"/>
      <c r="C46" s="100"/>
      <c r="D46" s="100"/>
      <c r="E46" s="100"/>
      <c r="F46" s="100"/>
      <c r="G46" s="100"/>
      <c r="H46" s="100"/>
      <c r="I46" s="100"/>
      <c r="J46" s="100"/>
      <c r="K46" s="100"/>
      <c r="L46" s="101"/>
      <c r="M46" s="101"/>
      <c r="N46" s="101"/>
      <c r="O46" s="101"/>
      <c r="P46" s="102"/>
      <c r="Q46" s="102"/>
      <c r="R46" s="102"/>
      <c r="S46" s="102"/>
    </row>
    <row r="47" s="1" customFormat="true" ht="9.75" hidden="false" customHeight="true" outlineLevel="0" collapsed="false">
      <c r="A47" s="98" t="s">
        <v>50</v>
      </c>
      <c r="B47" s="93"/>
      <c r="C47" s="93"/>
      <c r="D47" s="93"/>
      <c r="E47" s="93"/>
      <c r="F47" s="93"/>
      <c r="G47" s="93"/>
      <c r="H47" s="93"/>
      <c r="I47" s="93"/>
      <c r="J47" s="93"/>
      <c r="K47" s="93"/>
      <c r="L47" s="28"/>
      <c r="M47" s="28"/>
      <c r="N47" s="28"/>
      <c r="O47" s="28"/>
    </row>
    <row r="48" s="1" customFormat="true" ht="9.75" hidden="false" customHeight="true" outlineLevel="0" collapsed="false">
      <c r="A48" s="103" t="s">
        <v>51</v>
      </c>
      <c r="B48" s="96"/>
      <c r="C48" s="96"/>
      <c r="D48" s="96"/>
      <c r="E48" s="96"/>
      <c r="F48" s="96"/>
      <c r="G48" s="96"/>
      <c r="H48" s="96"/>
      <c r="I48" s="96"/>
      <c r="J48" s="96"/>
      <c r="K48" s="96"/>
      <c r="L48" s="104"/>
    </row>
    <row r="49" s="1" customFormat="true" ht="9.75" hidden="false" customHeight="true" outlineLevel="0" collapsed="false">
      <c r="A49" s="103" t="s">
        <v>52</v>
      </c>
      <c r="B49" s="104"/>
      <c r="C49" s="104"/>
      <c r="D49" s="104"/>
      <c r="E49" s="104"/>
      <c r="F49" s="104"/>
      <c r="G49" s="104"/>
      <c r="H49" s="104"/>
      <c r="I49" s="96"/>
      <c r="J49" s="96"/>
      <c r="K49" s="96"/>
      <c r="L49" s="104"/>
    </row>
    <row r="50" s="1" customFormat="true" ht="9.75" hidden="false" customHeight="true" outlineLevel="0" collapsed="false">
      <c r="A50" s="103" t="s">
        <v>53</v>
      </c>
      <c r="B50" s="104"/>
      <c r="C50" s="104"/>
      <c r="D50" s="104"/>
      <c r="E50" s="104"/>
      <c r="F50" s="104"/>
      <c r="G50" s="104"/>
      <c r="H50" s="104"/>
      <c r="I50" s="104"/>
      <c r="J50" s="104"/>
      <c r="K50" s="104"/>
    </row>
    <row r="51" customFormat="false" ht="9.75" hidden="false" customHeight="true" outlineLevel="0" collapsed="false">
      <c r="A51" s="103" t="s">
        <v>54</v>
      </c>
      <c r="B51" s="93"/>
      <c r="C51" s="93"/>
      <c r="D51" s="93"/>
      <c r="E51" s="93"/>
      <c r="F51" s="93"/>
      <c r="G51" s="93"/>
      <c r="H51" s="93"/>
      <c r="I51" s="93"/>
      <c r="J51" s="93"/>
      <c r="K51" s="93"/>
    </row>
    <row r="52" customFormat="false" ht="9.75" hidden="false" customHeight="true" outlineLevel="0" collapsed="false">
      <c r="A52" s="103" t="s">
        <v>55</v>
      </c>
      <c r="B52" s="103"/>
      <c r="C52" s="103"/>
      <c r="D52" s="103"/>
      <c r="E52" s="103"/>
      <c r="F52" s="103"/>
      <c r="G52" s="103"/>
      <c r="H52" s="103"/>
      <c r="I52" s="103"/>
      <c r="J52" s="103"/>
      <c r="K52" s="103"/>
    </row>
    <row r="53" customFormat="false" ht="9.75" hidden="false" customHeight="true" outlineLevel="0" collapsed="false">
      <c r="B53" s="103" t="s">
        <v>56</v>
      </c>
      <c r="C53" s="103"/>
      <c r="D53" s="103"/>
      <c r="E53" s="103"/>
      <c r="F53" s="103"/>
      <c r="G53" s="103"/>
      <c r="H53" s="103"/>
      <c r="I53" s="103"/>
      <c r="J53" s="103"/>
      <c r="K53" s="103"/>
    </row>
    <row r="54" s="104" customFormat="true" ht="9.75" hidden="false" customHeight="true" outlineLevel="0" collapsed="false">
      <c r="A54" s="103"/>
      <c r="B54" s="96"/>
      <c r="C54" s="96"/>
      <c r="D54" s="96"/>
      <c r="E54" s="96"/>
      <c r="F54" s="96"/>
      <c r="G54" s="96"/>
      <c r="H54" s="96"/>
      <c r="I54" s="96"/>
      <c r="J54" s="96"/>
      <c r="K54" s="96"/>
    </row>
    <row r="55" s="104" customFormat="true" ht="9.75" hidden="false" customHeight="true" outlineLevel="0" collapsed="false">
      <c r="A55" s="103"/>
    </row>
    <row r="56" s="104" customFormat="true" ht="9.75" hidden="false" customHeight="true" outlineLevel="0" collapsed="false">
      <c r="A56" s="103"/>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row>
    <row r="57" s="103" customFormat="true" ht="9.75" hidden="false" customHeight="false" outlineLevel="0" collapsed="false"/>
    <row r="58" s="103" customFormat="true" ht="9.75" hidden="false" customHeight="false" outlineLevel="0" collapsed="false"/>
    <row r="59" s="103" customFormat="true" ht="9.75" hidden="false" customHeight="false" outlineLevel="0" collapsed="false"/>
    <row r="60" s="105" customFormat="true" ht="9.75" hidden="false" customHeight="false" outlineLevel="0" collapsed="false"/>
    <row r="61" s="105" customFormat="true" ht="9.75" hidden="false" customHeight="false" outlineLevel="0" collapsed="false"/>
    <row r="62" s="105" customFormat="true" ht="9.75" hidden="false" customHeight="false" outlineLevel="0" collapsed="false"/>
    <row r="63" customFormat="false" ht="12.75" hidden="false" customHeight="false" outlineLevel="0" collapsed="false">
      <c r="B63" s="104"/>
    </row>
  </sheetData>
  <sheetProtection sheet="true" password="b61b" formatCells="false" formatColumns="false" formatRows="false" insertColumns="false" insertRows="false" insertHyperlinks="false" deleteColumns="false" deleteRows="false" pivotTables="false"/>
  <mergeCells count="35">
    <mergeCell ref="B2:K2"/>
    <mergeCell ref="B3:K3"/>
    <mergeCell ref="B4:K4"/>
    <mergeCell ref="E9:K9"/>
    <mergeCell ref="E10:F10"/>
    <mergeCell ref="I10:K10"/>
    <mergeCell ref="B12:F12"/>
    <mergeCell ref="G12:J12"/>
    <mergeCell ref="G13:J13"/>
    <mergeCell ref="B14:F14"/>
    <mergeCell ref="G14:J14"/>
    <mergeCell ref="B15:F15"/>
    <mergeCell ref="G15:J15"/>
    <mergeCell ref="G16:I16"/>
    <mergeCell ref="G17:I17"/>
    <mergeCell ref="B18:F18"/>
    <mergeCell ref="G18:I18"/>
    <mergeCell ref="B19:F19"/>
    <mergeCell ref="G19:I19"/>
    <mergeCell ref="B20:F20"/>
    <mergeCell ref="G20:I20"/>
    <mergeCell ref="B21:F21"/>
    <mergeCell ref="G21:I21"/>
    <mergeCell ref="I22:J22"/>
    <mergeCell ref="B23:F23"/>
    <mergeCell ref="I23:J23"/>
    <mergeCell ref="I24:J24"/>
    <mergeCell ref="B25:F25"/>
    <mergeCell ref="I25:J25"/>
    <mergeCell ref="B27:F27"/>
    <mergeCell ref="H29:K30"/>
    <mergeCell ref="B30:C30"/>
    <mergeCell ref="E30:F30"/>
    <mergeCell ref="H31:K31"/>
    <mergeCell ref="H32:K32"/>
  </mergeCells>
  <conditionalFormatting sqref="B30:C30">
    <cfRule type="expression" priority="2" aboveAverage="0" equalAverage="0" bottom="0" percent="0" rank="0" text="" dxfId="0">
      <formula>$B$30=""</formula>
    </cfRule>
  </conditionalFormatting>
  <conditionalFormatting sqref="E30:F30">
    <cfRule type="expression" priority="3" aboveAverage="0" equalAverage="0" bottom="0" percent="0" rank="0" text="" dxfId="1">
      <formula>$E$30=""</formula>
    </cfRule>
  </conditionalFormatting>
  <conditionalFormatting sqref="I6">
    <cfRule type="expression" priority="4" aboveAverage="0" equalAverage="0" bottom="0" percent="0" rank="0" text="" dxfId="2">
      <formula>$I$6=""</formula>
    </cfRule>
  </conditionalFormatting>
  <conditionalFormatting sqref="E9:K9">
    <cfRule type="expression" priority="5" aboveAverage="0" equalAverage="0" bottom="0" percent="0" rank="0" text="" dxfId="3">
      <formula>$E$9=""</formula>
    </cfRule>
  </conditionalFormatting>
  <conditionalFormatting sqref="E10:F10">
    <cfRule type="expression" priority="6" aboveAverage="0" equalAverage="0" bottom="0" percent="0" rank="0" text="" dxfId="4">
      <formula>AND($E$10="",$I$10="")</formula>
    </cfRule>
  </conditionalFormatting>
  <conditionalFormatting sqref="I10:K10">
    <cfRule type="expression" priority="7" aboveAverage="0" equalAverage="0" bottom="0" percent="0" rank="0" text="" dxfId="5">
      <formula>NOT(OR(ISNUMBER(P10*1),I10=""))</formula>
    </cfRule>
    <cfRule type="expression" priority="8" aboveAverage="0" equalAverage="0" bottom="0" percent="0" rank="0" text="" dxfId="6">
      <formula>NOT(OR(OR(AND(P10*1/11=INT(P10*1/11),LEN(P10)=10,OR(MID(P10,1,2)*1&gt;=54,MID(P10,1,2)*1&lt;=17)),AND(LEN(P10)=9,MID(P10,1,2)*1&lt;54,MID(P10,1,2)*1&gt;17)),I10=""))</formula>
    </cfRule>
    <cfRule type="expression" priority="9" aboveAverage="0" equalAverage="0" bottom="0" percent="0" rank="0" text="" dxfId="7">
      <formula>NOT(OR(AND(OR(AND(MID(P10,3,2)*1&gt;0,MID(P10,3,2)*1&lt;13),AND(MID(P10,3,2)*1&gt;50,MID(P10,3,2)*1&lt;63),AND(MID(P10,3,2)*1&gt;20,MID(P10,3,2)*1&lt;33),AND(MID(P10,3,2)*1&gt;70,MID(P10,3,2)*1&lt;83)),AND(MID(P10,5,2)*1&gt;0,MID(P10,5,2)*1&lt;32)),I10=""))</formula>
    </cfRule>
  </conditionalFormatting>
  <conditionalFormatting sqref="C6">
    <cfRule type="expression" priority="10" aboveAverage="0" equalAverage="0" bottom="0" percent="0" rank="0" text="" dxfId="8">
      <formula>$C$6=""</formula>
    </cfRule>
  </conditionalFormatting>
  <conditionalFormatting sqref="G13:J13">
    <cfRule type="cellIs" priority="11" operator="notEqual" aboveAverage="0" equalAverage="0" bottom="0" percent="0" rank="0" text="" dxfId="9">
      <formula>0</formula>
    </cfRule>
  </conditionalFormatting>
  <conditionalFormatting sqref="D6">
    <cfRule type="expression" priority="12" aboveAverage="0" equalAverage="0" bottom="0" percent="0" rank="0" text="" dxfId="10">
      <formula>$D$6=""</formula>
    </cfRule>
    <cfRule type="expression" priority="13" aboveAverage="0" equalAverage="0" bottom="0" percent="0" rank="0" text="" dxfId="11">
      <formula>$D$6&lt;&gt;""</formula>
    </cfRule>
  </conditionalFormatting>
  <dataValidations count="3">
    <dataValidation allowBlank="true" error="Zadejte hodnotu čtvrtletí z rozmezí 1-4." errorStyle="stop" operator="between" showDropDown="false" showErrorMessage="true" showInputMessage="false" sqref="D6" type="list">
      <formula1>$M$6:$M$9</formula1>
      <formula2>0</formula2>
    </dataValidation>
    <dataValidation allowBlank="true" error="IČ nemůže být delší než 8 znaků." errorStyle="stop" operator="lessThanOrEqual" showDropDown="false" showErrorMessage="true" showInputMessage="false" sqref="E10:F10" type="textLength">
      <formula1>8</formula1>
      <formula2>0</formula2>
    </dataValidation>
    <dataValidation allowBlank="true" error="Zadejte datum větší než 1.7.2017" errorStyle="stop" operator="greaterThan" showDropDown="false" showErrorMessage="true" showInputMessage="false" sqref="E30:F30" type="date">
      <formula1>42917</formula1>
      <formula2>0</formula2>
    </dataValidation>
  </dataValidations>
  <printOptions headings="false" gridLines="false" gridLinesSet="true" horizontalCentered="true" verticalCentered="false"/>
  <pageMargins left="0.236111111111111" right="0.236111111111111" top="0.747916666666667" bottom="0.748611111111111" header="0.511805555555555" footer="0.315277777777778"/>
  <pageSetup paperSize="9" scale="95" fitToWidth="1" fitToHeight="1"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1.10. 2020</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Y14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2" activeCellId="1" sqref="B16:G16 L22"/>
    </sheetView>
  </sheetViews>
  <sheetFormatPr defaultColWidth="9.19140625" defaultRowHeight="12.75" zeroHeight="false" outlineLevelRow="0" outlineLevelCol="0"/>
  <cols>
    <col collapsed="false" customWidth="true" hidden="false" outlineLevel="0" max="1" min="1" style="1" width="5.28"/>
    <col collapsed="false" customWidth="true" hidden="false" outlineLevel="0" max="2" min="2" style="1" width="18.85"/>
    <col collapsed="false" customWidth="true" hidden="false" outlineLevel="0" max="3" min="3" style="1" width="10.55"/>
    <col collapsed="false" customWidth="true" hidden="false" outlineLevel="0" max="4" min="4" style="106" width="14.69"/>
    <col collapsed="false" customWidth="true" hidden="false" outlineLevel="0" max="6" min="5" style="106" width="10.12"/>
    <col collapsed="false" customWidth="true" hidden="false" outlineLevel="0" max="7" min="7" style="107" width="5.7"/>
    <col collapsed="false" customWidth="true" hidden="false" outlineLevel="0" max="9" min="8" style="108" width="10.12"/>
    <col collapsed="false" customWidth="true" hidden="false" outlineLevel="0" max="10" min="10" style="109" width="6.41"/>
    <col collapsed="false" customWidth="true" hidden="false" outlineLevel="0" max="11" min="11" style="107" width="14.12"/>
    <col collapsed="false" customWidth="false" hidden="false" outlineLevel="0" max="14" min="12" style="108" width="9.13"/>
    <col collapsed="false" customWidth="true" hidden="false" outlineLevel="0" max="15" min="15" style="108" width="6.41"/>
    <col collapsed="false" customWidth="true" hidden="false" outlineLevel="0" max="16" min="16" style="109" width="14.12"/>
    <col collapsed="false" customWidth="false" hidden="false" outlineLevel="0" max="19" min="17" style="107" width="9.13"/>
    <col collapsed="false" customWidth="true" hidden="false" outlineLevel="0" max="20" min="20" style="108" width="6.41"/>
    <col collapsed="false" customWidth="true" hidden="false" outlineLevel="0" max="21" min="21" style="108" width="14.12"/>
    <col collapsed="false" customWidth="false" hidden="false" outlineLevel="0" max="24" min="22" style="109" width="9.13"/>
    <col collapsed="false" customWidth="true" hidden="false" outlineLevel="0" max="32" min="25" style="1" width="10.98"/>
    <col collapsed="false" customWidth="true" hidden="false" outlineLevel="0" max="33" min="33" style="1" width="11.4"/>
    <col collapsed="false" customWidth="true" hidden="false" outlineLevel="0" max="38" min="34" style="1" width="10.98"/>
    <col collapsed="false" customWidth="true" hidden="false" outlineLevel="0" max="39" min="39" style="110" width="10.27"/>
    <col collapsed="false" customWidth="false" hidden="false" outlineLevel="0" max="40" min="40" style="5" width="9.13"/>
    <col collapsed="false" customWidth="true" hidden="false" outlineLevel="0" max="41" min="41" style="111" width="13.97"/>
    <col collapsed="false" customWidth="true" hidden="false" outlineLevel="0" max="43" min="42" style="111" width="13.69"/>
    <col collapsed="false" customWidth="true" hidden="false" outlineLevel="0" max="44" min="44" style="1" width="14.28"/>
    <col collapsed="false" customWidth="true" hidden="false" outlineLevel="0" max="45" min="45" style="1" width="11.98"/>
    <col collapsed="false" customWidth="true" hidden="false" outlineLevel="0" max="46" min="46" style="5" width="15.27"/>
    <col collapsed="false" customWidth="true" hidden="false" outlineLevel="0" max="47" min="47" style="5" width="15.12"/>
    <col collapsed="false" customWidth="false" hidden="false" outlineLevel="0" max="49" min="48" style="1" width="9.13"/>
    <col collapsed="false" customWidth="true" hidden="false" outlineLevel="0" max="50" min="50" style="1" width="12.56"/>
    <col collapsed="false" customWidth="false" hidden="false" outlineLevel="0" max="55" min="51" style="1" width="9.13"/>
    <col collapsed="false" customWidth="false" hidden="false" outlineLevel="0" max="56" min="56" style="106" width="9.13"/>
    <col collapsed="false" customWidth="true" hidden="false" outlineLevel="0" max="57" min="57" style="1" width="13.55"/>
    <col collapsed="false" customWidth="false" hidden="false" outlineLevel="0" max="59" min="58" style="1" width="9.13"/>
    <col collapsed="false" customWidth="true" hidden="false" outlineLevel="0" max="60" min="60" style="1" width="11.84"/>
    <col collapsed="false" customWidth="false" hidden="false" outlineLevel="0" max="257" min="61" style="1" width="9.13"/>
  </cols>
  <sheetData>
    <row r="1" customFormat="false" ht="39" hidden="false" customHeight="true" outlineLevel="0" collapsed="false">
      <c r="A1" s="112"/>
      <c r="B1" s="112"/>
      <c r="C1" s="4" t="s">
        <v>57</v>
      </c>
      <c r="D1" s="4"/>
      <c r="E1" s="4"/>
      <c r="F1" s="4"/>
      <c r="G1" s="4"/>
      <c r="H1" s="4"/>
      <c r="I1" s="4"/>
      <c r="J1" s="4"/>
      <c r="K1" s="4"/>
      <c r="L1" s="4"/>
      <c r="M1" s="4"/>
      <c r="N1" s="4"/>
      <c r="O1" s="4"/>
      <c r="P1" s="4"/>
      <c r="Q1" s="113"/>
      <c r="R1" s="114"/>
      <c r="S1" s="114"/>
      <c r="T1" s="115" t="s">
        <v>58</v>
      </c>
      <c r="U1" s="116" t="n">
        <f aca="false">U2+U3+U4</f>
        <v>0</v>
      </c>
      <c r="V1" s="116"/>
      <c r="W1" s="117"/>
      <c r="X1" s="117"/>
      <c r="Y1" s="118" t="s">
        <v>59</v>
      </c>
      <c r="Z1" s="118"/>
      <c r="AA1" s="118"/>
      <c r="AB1" s="119" t="str">
        <f aca="false">IF('1) Úvodní list'!$D6=1,"LEDEN",IF('1) Úvodní list'!$D6=2,"DUBEN",IF('1) Úvodní list'!$D6=3,"ČERVENEC",IF('1) Úvodní list'!$D6=4,"ŘÍJEN","Vyplňte, prosím, ''Úvodní list'' (čís. kvartálu)"))))</f>
        <v>ČERVENEC</v>
      </c>
      <c r="AC1" s="119" t="str">
        <f aca="false">IF('1) Úvodní list'!$D6=1,"ÚNOR",IF('1) Úvodní list'!$D6=2,"KVĚTEN",IF('1) Úvodní list'!$D6=3,"SRPEN",IF('1) Úvodní list'!$D6=4,"LISTOPAD","Vyplňte, prosím, ''Úvodní list'' (čís. kvartálu)"))))</f>
        <v>SRPEN</v>
      </c>
      <c r="AD1" s="119" t="str">
        <f aca="false">IF('1) Úvodní list'!$D6=1,"BŘEZEN",IF('1) Úvodní list'!$D6=2,"ČERVEN",IF('1) Úvodní list'!$D6=3,"ZÁŘÍ",IF('1) Úvodní list'!$D6=4,"PROSINEC","Vyplňte, prosím, ''Úvodní list'' (čís. kvartálu)"))))</f>
        <v>ZÁŘÍ</v>
      </c>
      <c r="AE1" s="120" t="s">
        <v>60</v>
      </c>
      <c r="AF1" s="121" t="s">
        <v>61</v>
      </c>
      <c r="AG1" s="121"/>
      <c r="AH1" s="121"/>
      <c r="AI1" s="122"/>
      <c r="AJ1" s="122"/>
      <c r="AK1" s="123"/>
      <c r="AL1" s="123"/>
      <c r="AM1" s="123"/>
      <c r="AO1" s="111" t="s">
        <v>62</v>
      </c>
      <c r="AP1" s="111" t="n">
        <f aca="false">IF(OR(AM2=0,AM2=1),38,(12+((AM2*26))))</f>
        <v>38</v>
      </c>
      <c r="AR1" s="111"/>
      <c r="AS1" s="111"/>
      <c r="AT1" s="111" t="s">
        <v>63</v>
      </c>
      <c r="AV1" s="5"/>
      <c r="AW1" s="5"/>
      <c r="AX1" s="5"/>
      <c r="AY1" s="5"/>
      <c r="AZ1" s="5"/>
      <c r="BA1" s="5"/>
      <c r="BB1" s="5"/>
      <c r="BC1" s="5"/>
      <c r="BD1" s="124"/>
      <c r="BE1" s="5"/>
      <c r="BF1" s="5"/>
      <c r="BG1" s="5"/>
      <c r="BH1" s="5"/>
      <c r="BI1" s="5"/>
      <c r="BJ1" s="5"/>
      <c r="BK1" s="5"/>
      <c r="BL1" s="28"/>
      <c r="BM1" s="28"/>
      <c r="BN1" s="28"/>
      <c r="BO1" s="28"/>
      <c r="BP1" s="28"/>
      <c r="BQ1" s="28"/>
      <c r="BR1" s="28"/>
      <c r="BS1" s="28"/>
      <c r="BT1" s="28"/>
      <c r="BU1" s="28"/>
      <c r="BV1" s="28"/>
      <c r="BW1" s="28"/>
      <c r="BX1" s="28"/>
      <c r="BY1" s="28"/>
    </row>
    <row r="2" customFormat="false" ht="33.75" hidden="false" customHeight="true" outlineLevel="0" collapsed="false">
      <c r="A2" s="112" t="s">
        <v>64</v>
      </c>
      <c r="B2" s="112"/>
      <c r="C2" s="112"/>
      <c r="D2" s="4"/>
      <c r="E2" s="4"/>
      <c r="F2" s="4"/>
      <c r="G2" s="4"/>
      <c r="H2" s="4"/>
      <c r="I2" s="4"/>
      <c r="J2" s="4"/>
      <c r="K2" s="4"/>
      <c r="L2" s="4"/>
      <c r="M2" s="4"/>
      <c r="N2" s="4"/>
      <c r="O2" s="4"/>
      <c r="P2" s="4"/>
      <c r="Q2" s="125"/>
      <c r="R2" s="126"/>
      <c r="S2" s="126"/>
      <c r="T2" s="127" t="s">
        <v>65</v>
      </c>
      <c r="U2" s="128" t="n">
        <f aca="false">AU8</f>
        <v>0</v>
      </c>
      <c r="V2" s="128"/>
      <c r="W2" s="129"/>
      <c r="X2" s="129"/>
      <c r="Y2" s="130" t="s">
        <v>66</v>
      </c>
      <c r="Z2" s="130"/>
      <c r="AA2" s="130"/>
      <c r="AB2" s="131" t="e">
        <f aca="false">SUM(Y13:Y1442)</f>
        <v>#VALUE!</v>
      </c>
      <c r="AC2" s="131" t="e">
        <f aca="false">SUM(AC13:AC1442)</f>
        <v>#VALUE!</v>
      </c>
      <c r="AD2" s="131" t="e">
        <f aca="false">SUM(AG13:AG1442)</f>
        <v>#VALUE!</v>
      </c>
      <c r="AE2" s="132" t="e">
        <f aca="false">SUM(AB2+AC2+AD2)</f>
        <v>#VALUE!</v>
      </c>
      <c r="AF2" s="133" t="str">
        <f aca="false">IF('1) Úvodní list'!$D6=1,"LEDEN",IF('1) Úvodní list'!$D6=2,"DUBEN",IF('1) Úvodní list'!$D6=3,"ČERVENEC",IF('1) Úvodní list'!$D6=4,"ŘÍJEN","Vyplňte, prosím, ''Úvodní list'' (čís. kvartálu)"))))</f>
        <v>ČERVENEC</v>
      </c>
      <c r="AG2" s="134" t="str">
        <f aca="false">IF('1) Úvodní list'!$D6=1,"ÚNOR",IF('1) Úvodní list'!$D6=2,"KVĚTEN",IF('1) Úvodní list'!$D6=3,"SRPEN",IF('1) Úvodní list'!$D6=4,"LISTOPAD","Vyplňte, prosím, ''Úvodní list'' (čís. kvartálu)"))))</f>
        <v>SRPEN</v>
      </c>
      <c r="AH2" s="135" t="str">
        <f aca="false">IF('1) Úvodní list'!$D6=1,"BŘEZEN",IF('1) Úvodní list'!$D6=2,"ČERVEN",IF('1) Úvodní list'!$D6=3,"ZÁŘÍ",IF('1) Úvodní list'!$D6=4,"PROSINEC","Vyplňte, prosím, ''Úvodní list'' (čís. kvartálu)"))))</f>
        <v>ZÁŘÍ</v>
      </c>
      <c r="AI2" s="136"/>
      <c r="AJ2" s="136"/>
      <c r="AK2" s="137"/>
      <c r="AL2" s="137"/>
      <c r="AM2" s="137"/>
      <c r="AR2" s="5" t="s">
        <v>67</v>
      </c>
      <c r="AS2" s="5"/>
      <c r="AT2" s="111" t="s">
        <v>68</v>
      </c>
      <c r="AV2" s="5"/>
      <c r="AW2" s="5"/>
      <c r="AX2" s="5"/>
      <c r="AY2" s="5"/>
      <c r="AZ2" s="5"/>
      <c r="BA2" s="5"/>
      <c r="BB2" s="5"/>
      <c r="BC2" s="5"/>
      <c r="BD2" s="124"/>
      <c r="BE2" s="5"/>
      <c r="BF2" s="5"/>
      <c r="BG2" s="5"/>
      <c r="BH2" s="5"/>
      <c r="BI2" s="5"/>
      <c r="BJ2" s="5"/>
      <c r="BK2" s="5"/>
      <c r="BL2" s="28"/>
      <c r="BM2" s="28"/>
      <c r="BN2" s="28"/>
      <c r="BO2" s="28"/>
      <c r="BP2" s="28"/>
      <c r="BQ2" s="28"/>
      <c r="BR2" s="28"/>
      <c r="BS2" s="28"/>
      <c r="BT2" s="28"/>
      <c r="BU2" s="28"/>
      <c r="BV2" s="28"/>
      <c r="BW2" s="28"/>
      <c r="BX2" s="28"/>
      <c r="BY2" s="28"/>
    </row>
    <row r="3" customFormat="false" ht="30" hidden="false" customHeight="true" outlineLevel="0" collapsed="false">
      <c r="A3" s="6"/>
      <c r="B3" s="6"/>
      <c r="C3" s="6"/>
      <c r="D3" s="138"/>
      <c r="E3" s="139" t="str">
        <f aca="false">IF('1) Úvodní list'!D6&lt;&gt;"",CONCATENATE("za ",'1) Úvodní list'!D6,". čtvrtletí"),CONCATENATE("za     . čtvrtletí"))</f>
        <v>za 3. čtvrtletí</v>
      </c>
      <c r="F3" s="139"/>
      <c r="G3" s="139"/>
      <c r="H3" s="140" t="s">
        <v>69</v>
      </c>
      <c r="I3" s="141" t="n">
        <f aca="false">IF('1) Úvodní list'!I6&lt;&gt;"",'1) Úvodní list'!I6,"")</f>
        <v>2021</v>
      </c>
      <c r="J3" s="142"/>
      <c r="K3" s="6"/>
      <c r="L3" s="143"/>
      <c r="M3" s="143"/>
      <c r="N3" s="143"/>
      <c r="O3" s="143"/>
      <c r="P3" s="142"/>
      <c r="Q3" s="144" t="s">
        <v>70</v>
      </c>
      <c r="R3" s="144"/>
      <c r="S3" s="144"/>
      <c r="T3" s="144"/>
      <c r="U3" s="145" t="n">
        <f aca="false">AR8</f>
        <v>0</v>
      </c>
      <c r="V3" s="145"/>
      <c r="W3" s="146"/>
      <c r="X3" s="146"/>
      <c r="Y3" s="130" t="s">
        <v>71</v>
      </c>
      <c r="Z3" s="130"/>
      <c r="AA3" s="130"/>
      <c r="AB3" s="131" t="n">
        <f aca="false">SUM(Z13:Z1442)</f>
        <v>0</v>
      </c>
      <c r="AC3" s="131" t="n">
        <f aca="false">SUM(AD13:AD1442)</f>
        <v>0</v>
      </c>
      <c r="AD3" s="131" t="n">
        <f aca="false">SUM(AH13:AH1442)</f>
        <v>0</v>
      </c>
      <c r="AE3" s="132" t="n">
        <f aca="false">SUM(AB3+AC3+AD3)</f>
        <v>0</v>
      </c>
      <c r="AF3" s="147" t="n">
        <f aca="false">SUM(M13:M1442)</f>
        <v>0</v>
      </c>
      <c r="AG3" s="148" t="n">
        <f aca="false">SUM(R13:R1442)</f>
        <v>0</v>
      </c>
      <c r="AH3" s="149" t="n">
        <f aca="false">SUM(W13:W1442)</f>
        <v>0</v>
      </c>
      <c r="AI3" s="136"/>
      <c r="AJ3" s="136"/>
      <c r="AK3" s="150"/>
      <c r="AL3" s="150"/>
      <c r="AM3" s="150"/>
      <c r="AR3" s="5"/>
      <c r="AS3" s="5"/>
      <c r="AV3" s="5"/>
      <c r="AW3" s="5"/>
      <c r="AX3" s="5"/>
      <c r="AY3" s="5"/>
      <c r="AZ3" s="5"/>
      <c r="BA3" s="5"/>
      <c r="BB3" s="5"/>
      <c r="BC3" s="5"/>
      <c r="BD3" s="124"/>
      <c r="BE3" s="5"/>
      <c r="BF3" s="5"/>
      <c r="BG3" s="5"/>
      <c r="BH3" s="5"/>
      <c r="BI3" s="5"/>
      <c r="BJ3" s="5"/>
      <c r="BK3" s="5"/>
      <c r="BL3" s="28"/>
      <c r="BM3" s="28"/>
      <c r="BN3" s="28"/>
      <c r="BO3" s="28"/>
      <c r="BP3" s="28"/>
      <c r="BQ3" s="28"/>
      <c r="BR3" s="28"/>
      <c r="BS3" s="28"/>
      <c r="BT3" s="28"/>
      <c r="BU3" s="28"/>
      <c r="BV3" s="28"/>
      <c r="BW3" s="28"/>
      <c r="BX3" s="28"/>
      <c r="BY3" s="28"/>
    </row>
    <row r="4" customFormat="false" ht="18.75" hidden="false" customHeight="true" outlineLevel="0" collapsed="false">
      <c r="A4" s="14"/>
      <c r="B4" s="151"/>
      <c r="C4" s="151"/>
      <c r="E4" s="139"/>
      <c r="F4" s="139"/>
      <c r="G4" s="139"/>
      <c r="H4" s="140"/>
      <c r="I4" s="141"/>
      <c r="P4" s="152"/>
      <c r="Q4" s="153" t="s">
        <v>72</v>
      </c>
      <c r="R4" s="153"/>
      <c r="S4" s="153"/>
      <c r="T4" s="153"/>
      <c r="U4" s="154" t="n">
        <f aca="false">AX8</f>
        <v>0</v>
      </c>
      <c r="V4" s="154"/>
      <c r="W4" s="129"/>
      <c r="X4" s="129"/>
      <c r="Y4" s="155" t="s">
        <v>73</v>
      </c>
      <c r="Z4" s="155"/>
      <c r="AA4" s="155"/>
      <c r="AB4" s="156" t="n">
        <f aca="false">SUM(AA13:AA1442)</f>
        <v>0</v>
      </c>
      <c r="AC4" s="156" t="n">
        <f aca="false">SUM(AE13:AE1442)</f>
        <v>0</v>
      </c>
      <c r="AD4" s="156" t="n">
        <f aca="false">SUM(AI13:AI1442)</f>
        <v>0</v>
      </c>
      <c r="AE4" s="157" t="n">
        <f aca="false">SUM(AB4+AC4+AD4)</f>
        <v>0</v>
      </c>
      <c r="AF4" s="158" t="s">
        <v>60</v>
      </c>
      <c r="AG4" s="159" t="n">
        <f aca="false">SUM(AF3+AG3+AH3)</f>
        <v>0</v>
      </c>
      <c r="AH4" s="159"/>
      <c r="AI4" s="122"/>
      <c r="AJ4" s="122"/>
      <c r="AK4" s="160"/>
      <c r="AL4" s="161"/>
      <c r="AM4" s="161"/>
      <c r="AR4" s="5"/>
      <c r="AS4" s="5"/>
      <c r="AT4" s="162" t="s">
        <v>74</v>
      </c>
      <c r="AU4" s="163" t="str">
        <f aca="false">IF(AS6=AT6,"O.K.","Chyba!!!")</f>
        <v>O.K.</v>
      </c>
      <c r="AV4" s="5"/>
      <c r="AW4" s="5"/>
      <c r="AX4" s="5"/>
      <c r="AY4" s="5"/>
      <c r="AZ4" s="5"/>
      <c r="BA4" s="5"/>
      <c r="BB4" s="5"/>
      <c r="BC4" s="5"/>
      <c r="BD4" s="124"/>
      <c r="BE4" s="5"/>
      <c r="BF4" s="5"/>
      <c r="BG4" s="5"/>
      <c r="BH4" s="5"/>
      <c r="BI4" s="5"/>
      <c r="BJ4" s="5"/>
      <c r="BK4" s="5"/>
      <c r="BL4" s="28"/>
      <c r="BM4" s="28"/>
      <c r="BN4" s="28"/>
      <c r="BO4" s="28"/>
      <c r="BP4" s="28"/>
      <c r="BQ4" s="28"/>
      <c r="BR4" s="28"/>
      <c r="BS4" s="28"/>
      <c r="BT4" s="28"/>
      <c r="BU4" s="28"/>
      <c r="BV4" s="28"/>
      <c r="BW4" s="28"/>
      <c r="BX4" s="28"/>
      <c r="BY4" s="28"/>
    </row>
    <row r="5" customFormat="false" ht="17.25" hidden="false" customHeight="true" outlineLevel="0" collapsed="false">
      <c r="A5" s="13" t="s">
        <v>75</v>
      </c>
      <c r="H5" s="164"/>
      <c r="K5" s="165"/>
      <c r="Q5" s="166"/>
      <c r="R5" s="167"/>
      <c r="S5" s="167"/>
      <c r="T5" s="168" t="s">
        <v>76</v>
      </c>
      <c r="U5" s="169" t="n">
        <f aca="false">SUM(M13:M1442)+SUM(R13:R1442)+SUM(W13:W1442)</f>
        <v>0</v>
      </c>
      <c r="V5" s="169"/>
      <c r="W5" s="170"/>
      <c r="X5" s="170"/>
      <c r="Y5" s="155"/>
      <c r="Z5" s="155"/>
      <c r="AA5" s="155"/>
      <c r="AB5" s="156"/>
      <c r="AC5" s="156"/>
      <c r="AD5" s="156"/>
      <c r="AE5" s="157"/>
      <c r="AF5" s="122"/>
      <c r="AG5" s="122"/>
      <c r="AH5" s="122"/>
      <c r="AI5" s="122"/>
      <c r="AJ5" s="122"/>
      <c r="AK5" s="122"/>
      <c r="AL5" s="122"/>
      <c r="AR5" s="5"/>
      <c r="AS5" s="5"/>
      <c r="AV5" s="5"/>
      <c r="AW5" s="5"/>
      <c r="AX5" s="5"/>
      <c r="AY5" s="5"/>
      <c r="AZ5" s="5"/>
      <c r="BA5" s="5"/>
      <c r="BB5" s="5"/>
      <c r="BC5" s="5"/>
      <c r="BD5" s="124"/>
      <c r="BE5" s="5"/>
      <c r="BF5" s="5"/>
      <c r="BG5" s="5"/>
      <c r="BH5" s="5"/>
      <c r="BI5" s="5"/>
      <c r="BJ5" s="5"/>
      <c r="BK5" s="5"/>
      <c r="BL5" s="28"/>
      <c r="BM5" s="28"/>
      <c r="BN5" s="28"/>
      <c r="BO5" s="28"/>
      <c r="BP5" s="28"/>
      <c r="BQ5" s="28"/>
      <c r="BR5" s="28"/>
      <c r="BS5" s="28"/>
      <c r="BT5" s="28"/>
      <c r="BU5" s="28"/>
      <c r="BV5" s="28"/>
      <c r="BW5" s="28"/>
      <c r="BX5" s="28"/>
      <c r="BY5" s="28"/>
    </row>
    <row r="6" customFormat="false" ht="16.5" hidden="false" customHeight="true" outlineLevel="0" collapsed="false">
      <c r="H6" s="164"/>
      <c r="K6" s="165"/>
      <c r="Q6" s="171"/>
      <c r="R6" s="172"/>
      <c r="S6" s="172"/>
      <c r="T6" s="173" t="s">
        <v>77</v>
      </c>
      <c r="U6" s="169" t="n">
        <f aca="false">SUM(N13:N1442)+SUM(S13:S1442)+SUM(X13:X1442)</f>
        <v>9000</v>
      </c>
      <c r="V6" s="169"/>
      <c r="Y6" s="122"/>
      <c r="Z6" s="122"/>
      <c r="AA6" s="122"/>
      <c r="AB6" s="122"/>
      <c r="AC6" s="122"/>
      <c r="AD6" s="122"/>
      <c r="AE6" s="122"/>
      <c r="AF6" s="122"/>
      <c r="AG6" s="122"/>
      <c r="AH6" s="122"/>
      <c r="AI6" s="122"/>
      <c r="AJ6" s="122"/>
      <c r="AK6" s="122"/>
      <c r="AL6" s="122"/>
      <c r="AR6" s="174" t="s">
        <v>78</v>
      </c>
      <c r="AS6" s="175" t="n">
        <f aca="false">CEILING(SUM(AR13:AZ1442),1)</f>
        <v>0</v>
      </c>
      <c r="AT6" s="175" t="n">
        <f aca="false">CEILING(AR8+AU8+AX8,1)</f>
        <v>0</v>
      </c>
      <c r="AV6" s="5"/>
      <c r="AW6" s="5"/>
      <c r="AX6" s="5"/>
      <c r="AY6" s="5"/>
      <c r="AZ6" s="5"/>
      <c r="BA6" s="5"/>
      <c r="BB6" s="5"/>
      <c r="BC6" s="5"/>
      <c r="BD6" s="124"/>
      <c r="BE6" s="5"/>
      <c r="BF6" s="5"/>
      <c r="BG6" s="5"/>
      <c r="BH6" s="5"/>
      <c r="BI6" s="5"/>
      <c r="BJ6" s="5"/>
      <c r="BK6" s="5"/>
      <c r="BL6" s="28"/>
      <c r="BM6" s="28"/>
      <c r="BN6" s="28"/>
      <c r="BO6" s="28"/>
      <c r="BP6" s="28"/>
      <c r="BQ6" s="28"/>
      <c r="BR6" s="28"/>
      <c r="BS6" s="28"/>
      <c r="BT6" s="28"/>
      <c r="BU6" s="28"/>
      <c r="BV6" s="28"/>
      <c r="BW6" s="28"/>
      <c r="BX6" s="28"/>
      <c r="BY6" s="28"/>
    </row>
    <row r="7" customFormat="false" ht="20.1" hidden="false" customHeight="true" outlineLevel="0" collapsed="false">
      <c r="A7" s="15"/>
      <c r="B7" s="176" t="s">
        <v>6</v>
      </c>
      <c r="C7" s="176"/>
      <c r="D7" s="177" t="str">
        <f aca="false">IF('1) Úvodní list'!E9&lt;&gt;"",'1) Úvodní list'!E9,"")</f>
        <v>BEREKO s.r.o.</v>
      </c>
      <c r="E7" s="177"/>
      <c r="F7" s="177"/>
      <c r="G7" s="177"/>
      <c r="H7" s="177"/>
      <c r="I7" s="177"/>
      <c r="J7" s="177"/>
      <c r="K7" s="177"/>
      <c r="L7" s="177"/>
      <c r="M7" s="177"/>
      <c r="N7" s="177"/>
      <c r="O7" s="178"/>
      <c r="P7" s="179"/>
      <c r="Q7" s="179"/>
      <c r="R7" s="179"/>
      <c r="S7" s="179"/>
      <c r="T7" s="179"/>
      <c r="U7" s="179"/>
      <c r="V7" s="179"/>
      <c r="W7" s="180"/>
      <c r="X7" s="180"/>
      <c r="Y7" s="122"/>
      <c r="Z7" s="122"/>
      <c r="AA7" s="122"/>
      <c r="AB7" s="122"/>
      <c r="AC7" s="122"/>
      <c r="AD7" s="122"/>
      <c r="AE7" s="122"/>
      <c r="AF7" s="122"/>
      <c r="AG7" s="122"/>
      <c r="AH7" s="122"/>
      <c r="AI7" s="122"/>
      <c r="AJ7" s="122"/>
      <c r="AK7" s="122"/>
      <c r="AL7" s="122"/>
      <c r="AN7" s="181" t="s">
        <v>79</v>
      </c>
      <c r="AO7" s="182" t="n">
        <f aca="false">COUNTIF(AO13:AO1442,"TZP")</f>
        <v>0</v>
      </c>
      <c r="AP7" s="111" t="n">
        <f aca="false">COUNTIF(AP13:AP1442,"TZP")</f>
        <v>0</v>
      </c>
      <c r="AQ7" s="111" t="n">
        <f aca="false">COUNTIF(AQ13:AQ1442,"TZP")</f>
        <v>0</v>
      </c>
      <c r="AR7" s="183" t="s">
        <v>80</v>
      </c>
      <c r="AS7" s="5"/>
      <c r="AU7" s="111" t="s">
        <v>81</v>
      </c>
      <c r="AV7" s="5"/>
      <c r="AW7" s="5"/>
      <c r="AX7" s="111" t="s">
        <v>82</v>
      </c>
      <c r="AY7" s="5"/>
      <c r="AZ7" s="5"/>
      <c r="BA7" s="5"/>
      <c r="BB7" s="5"/>
      <c r="BC7" s="5"/>
      <c r="BD7" s="124"/>
      <c r="BE7" s="5" t="s">
        <v>83</v>
      </c>
      <c r="BF7" s="5"/>
      <c r="BG7" s="5"/>
      <c r="BH7" s="5" t="s">
        <v>84</v>
      </c>
      <c r="BI7" s="5"/>
      <c r="BJ7" s="5"/>
      <c r="BK7" s="5"/>
      <c r="BL7" s="28"/>
      <c r="BM7" s="28"/>
      <c r="BN7" s="28"/>
      <c r="BO7" s="28"/>
      <c r="BP7" s="28"/>
      <c r="BQ7" s="28"/>
      <c r="BR7" s="28"/>
      <c r="BS7" s="28"/>
      <c r="BT7" s="28"/>
      <c r="BU7" s="28"/>
      <c r="BV7" s="28"/>
      <c r="BW7" s="28"/>
      <c r="BX7" s="28"/>
      <c r="BY7" s="28"/>
    </row>
    <row r="8" customFormat="false" ht="20.1" hidden="false" customHeight="true" outlineLevel="0" collapsed="false">
      <c r="A8" s="19"/>
      <c r="B8" s="184" t="s">
        <v>8</v>
      </c>
      <c r="C8" s="184"/>
      <c r="D8" s="185" t="str">
        <f aca="false">IF('1) Úvodní list'!E10&lt;&gt;"",'1) Úvodní list'!E10,"")</f>
        <v>25230808</v>
      </c>
      <c r="E8" s="185"/>
      <c r="F8" s="185"/>
      <c r="G8" s="186"/>
      <c r="H8" s="187" t="s">
        <v>10</v>
      </c>
      <c r="I8" s="188" t="str">
        <f aca="false">IF('1) Úvodní list'!I10&lt;&gt;"",'1) Úvodní list'!I10,"")</f>
        <v/>
      </c>
      <c r="J8" s="188"/>
      <c r="K8" s="189"/>
      <c r="L8" s="190"/>
      <c r="M8" s="190"/>
      <c r="N8" s="191"/>
      <c r="O8" s="192"/>
      <c r="P8" s="193"/>
      <c r="Q8" s="194"/>
      <c r="R8" s="194"/>
      <c r="S8" s="194"/>
      <c r="T8" s="195"/>
      <c r="U8" s="195"/>
      <c r="V8" s="196"/>
      <c r="W8" s="63"/>
      <c r="X8" s="63"/>
      <c r="Y8" s="197"/>
      <c r="Z8" s="198"/>
      <c r="AA8" s="198"/>
      <c r="AB8" s="198"/>
      <c r="AC8" s="198"/>
      <c r="AD8" s="198"/>
      <c r="AE8" s="198"/>
      <c r="AF8" s="198"/>
      <c r="AG8" s="198"/>
      <c r="AH8" s="198"/>
      <c r="AI8" s="198"/>
      <c r="AJ8" s="198"/>
      <c r="AK8" s="122"/>
      <c r="AL8" s="122"/>
      <c r="AN8" s="199" t="s">
        <v>85</v>
      </c>
      <c r="AO8" s="200" t="n">
        <f aca="false">COUNTIF(AO12:AO1442,"OZP12")</f>
        <v>0</v>
      </c>
      <c r="AP8" s="111" t="n">
        <f aca="false">COUNTIF(AP12:AP1442,"OZP12")</f>
        <v>0</v>
      </c>
      <c r="AQ8" s="111" t="n">
        <f aca="false">COUNTIF(AQ12:AQ1442,"OZP12")</f>
        <v>3</v>
      </c>
      <c r="AR8" s="201" t="n">
        <f aca="false">SUM(AR13:AT1442)</f>
        <v>0</v>
      </c>
      <c r="AS8" s="201"/>
      <c r="AT8" s="201"/>
      <c r="AU8" s="201" t="n">
        <f aca="false">SUM(AU13:AW1442)</f>
        <v>0</v>
      </c>
      <c r="AV8" s="5"/>
      <c r="AW8" s="5"/>
      <c r="AX8" s="201" t="n">
        <f aca="false">SUM(AX13:AZ1442)</f>
        <v>0</v>
      </c>
      <c r="AY8" s="5"/>
      <c r="AZ8" s="5"/>
      <c r="BA8" s="5"/>
      <c r="BB8" s="5"/>
      <c r="BC8" s="5"/>
      <c r="BD8" s="124"/>
      <c r="BE8" s="201" t="n">
        <f aca="false">SUM(BE13:BG1442)</f>
        <v>0</v>
      </c>
      <c r="BF8" s="5"/>
      <c r="BG8" s="5"/>
      <c r="BH8" s="201" t="n">
        <f aca="false">SUM(BH13:BJ1442)</f>
        <v>0</v>
      </c>
      <c r="BI8" s="5"/>
      <c r="BJ8" s="5"/>
      <c r="BK8" s="5"/>
      <c r="BL8" s="28"/>
      <c r="BM8" s="28"/>
      <c r="BN8" s="28"/>
      <c r="BO8" s="28"/>
      <c r="BP8" s="28"/>
      <c r="BQ8" s="28"/>
      <c r="BR8" s="28"/>
      <c r="BS8" s="28"/>
      <c r="BT8" s="28"/>
      <c r="BU8" s="28"/>
      <c r="BV8" s="28"/>
      <c r="BW8" s="28"/>
      <c r="BX8" s="28"/>
      <c r="BY8" s="28"/>
    </row>
    <row r="9" customFormat="false" ht="7.5" hidden="false" customHeight="true" outlineLevel="0" collapsed="false">
      <c r="G9" s="202" t="s">
        <v>63</v>
      </c>
      <c r="H9" s="164"/>
      <c r="I9" s="203"/>
      <c r="J9" s="204"/>
      <c r="K9" s="202" t="s">
        <v>63</v>
      </c>
      <c r="L9" s="203"/>
      <c r="M9" s="203"/>
      <c r="N9" s="203"/>
      <c r="O9" s="203"/>
      <c r="P9" s="204"/>
      <c r="Q9" s="202" t="s">
        <v>63</v>
      </c>
      <c r="R9" s="202"/>
      <c r="S9" s="202"/>
      <c r="T9" s="203"/>
      <c r="U9" s="203"/>
      <c r="V9" s="205"/>
      <c r="W9" s="205"/>
      <c r="X9" s="205"/>
      <c r="Y9" s="122"/>
      <c r="Z9" s="122"/>
      <c r="AA9" s="122"/>
      <c r="AB9" s="122"/>
      <c r="AC9" s="122"/>
      <c r="AD9" s="122"/>
      <c r="AE9" s="122"/>
      <c r="AF9" s="122"/>
      <c r="AG9" s="122"/>
      <c r="AH9" s="122"/>
      <c r="AI9" s="122"/>
      <c r="AJ9" s="122"/>
      <c r="AK9" s="122"/>
      <c r="AL9" s="122"/>
      <c r="AN9" s="206" t="s">
        <v>86</v>
      </c>
      <c r="AO9" s="200" t="n">
        <f aca="false">COUNTIF(AO13:AO1442,"OZZ")</f>
        <v>0</v>
      </c>
      <c r="AP9" s="111" t="n">
        <f aca="false">COUNTIF(AP13:AP1442,"OZZ")</f>
        <v>0</v>
      </c>
      <c r="AQ9" s="111" t="n">
        <f aca="false">COUNTIF(AQ13:AQ1442,"OZZ")</f>
        <v>0</v>
      </c>
      <c r="AR9" s="5"/>
      <c r="AS9" s="5"/>
      <c r="AV9" s="5"/>
      <c r="AW9" s="5"/>
      <c r="AX9" s="5"/>
      <c r="AY9" s="5"/>
      <c r="AZ9" s="5"/>
      <c r="BA9" s="5"/>
      <c r="BB9" s="5"/>
      <c r="BC9" s="5"/>
      <c r="BD9" s="124"/>
      <c r="BE9" s="5"/>
      <c r="BF9" s="5"/>
      <c r="BG9" s="5"/>
      <c r="BH9" s="5"/>
      <c r="BI9" s="5"/>
      <c r="BJ9" s="5"/>
      <c r="BK9" s="5"/>
      <c r="BL9" s="28"/>
      <c r="BM9" s="28"/>
      <c r="BN9" s="28"/>
      <c r="BO9" s="28"/>
      <c r="BP9" s="28"/>
      <c r="BQ9" s="28"/>
      <c r="BR9" s="28"/>
      <c r="BS9" s="28"/>
      <c r="BT9" s="28"/>
      <c r="BU9" s="28"/>
      <c r="BV9" s="28"/>
      <c r="BW9" s="28"/>
      <c r="BX9" s="28"/>
      <c r="BY9" s="28"/>
    </row>
    <row r="10" customFormat="false" ht="25.5" hidden="false" customHeight="true" outlineLevel="0" collapsed="false">
      <c r="A10" s="13" t="s">
        <v>87</v>
      </c>
      <c r="H10" s="164"/>
      <c r="J10" s="202" t="s">
        <v>68</v>
      </c>
      <c r="O10" s="202" t="s">
        <v>68</v>
      </c>
      <c r="T10" s="202" t="s">
        <v>68</v>
      </c>
      <c r="Y10" s="207" t="s">
        <v>88</v>
      </c>
      <c r="Z10" s="207"/>
      <c r="AA10" s="207"/>
      <c r="AB10" s="207"/>
      <c r="AC10" s="207"/>
      <c r="AD10" s="207"/>
      <c r="AE10" s="207"/>
      <c r="AF10" s="207"/>
      <c r="AG10" s="207"/>
      <c r="AH10" s="207"/>
      <c r="AI10" s="207"/>
      <c r="AJ10" s="207"/>
      <c r="AK10" s="5"/>
      <c r="AL10" s="5"/>
      <c r="AR10" s="5"/>
      <c r="AS10" s="5"/>
      <c r="AV10" s="5"/>
      <c r="AW10" s="5"/>
      <c r="AX10" s="5"/>
      <c r="AY10" s="5"/>
      <c r="AZ10" s="5"/>
      <c r="BA10" s="5"/>
      <c r="BB10" s="5"/>
      <c r="BC10" s="5"/>
      <c r="BD10" s="124"/>
      <c r="BE10" s="5"/>
      <c r="BF10" s="5"/>
      <c r="BG10" s="5"/>
      <c r="BH10" s="5"/>
      <c r="BI10" s="5"/>
      <c r="BJ10" s="5"/>
      <c r="BK10" s="5"/>
      <c r="BL10" s="28"/>
      <c r="BM10" s="28"/>
      <c r="BN10" s="28"/>
      <c r="BO10" s="28"/>
      <c r="BP10" s="28"/>
      <c r="BQ10" s="28"/>
      <c r="BR10" s="28"/>
      <c r="BS10" s="28"/>
      <c r="BT10" s="28"/>
      <c r="BU10" s="28"/>
      <c r="BV10" s="28"/>
      <c r="BW10" s="28"/>
      <c r="BX10" s="28"/>
      <c r="BY10" s="28"/>
    </row>
    <row r="11" customFormat="false" ht="15" hidden="false" customHeight="true" outlineLevel="0" collapsed="false">
      <c r="A11" s="104"/>
      <c r="I11" s="208" t="s">
        <v>89</v>
      </c>
      <c r="J11" s="209" t="str">
        <f aca="false">IF('1) Úvodní list'!$D6=1,"LEDEN",IF('1) Úvodní list'!$D6=2,"DUBEN",IF('1) Úvodní list'!$D6=3,"ČERVENEC",IF('1) Úvodní list'!$D6=4,"ŘÍJEN","Vyplňte, prosím, ''Úvodní list'' (čís. kvartálu)"))))</f>
        <v>ČERVENEC</v>
      </c>
      <c r="K11" s="209"/>
      <c r="L11" s="209"/>
      <c r="M11" s="209"/>
      <c r="N11" s="209"/>
      <c r="O11" s="209" t="str">
        <f aca="false">IF('1) Úvodní list'!$D6=1,"ÚNOR",IF('1) Úvodní list'!$D6=2,"KVĚTEN",IF('1) Úvodní list'!$D6=3,"SRPEN",IF('1) Úvodní list'!$D6=4,"LISTOPAD","Vyplňte, prosím, ''Úvodní list'' (čís. kvartálu)"))))</f>
        <v>SRPEN</v>
      </c>
      <c r="P11" s="209"/>
      <c r="Q11" s="209"/>
      <c r="R11" s="209"/>
      <c r="S11" s="209"/>
      <c r="T11" s="209" t="str">
        <f aca="false">IF('1) Úvodní list'!$D6=1,"BŘEZEN",IF('1) Úvodní list'!$D6=2,"ČERVEN",IF('1) Úvodní list'!$D6=3,"ZÁŘÍ",IF('1) Úvodní list'!$D6=4,"PROSINEC","Vyplňte, prosím, ''Úvodní list'' (čís. kvartálu)"))))</f>
        <v>ZÁŘÍ</v>
      </c>
      <c r="U11" s="209"/>
      <c r="V11" s="209"/>
      <c r="W11" s="209"/>
      <c r="X11" s="209"/>
      <c r="Y11" s="209" t="str">
        <f aca="false">IF('1) Úvodní list'!$D6=1,"LEDEN",IF('1) Úvodní list'!$D6=2,"DUBEN",IF('1) Úvodní list'!$D6=3,"ČERVENEC",IF('1) Úvodní list'!$D6=4,"ŘÍJEN","Vyplňte, prosím, ''Úvodní list'' (čís. kvartálu)"))))</f>
        <v>ČERVENEC</v>
      </c>
      <c r="Z11" s="209"/>
      <c r="AA11" s="209"/>
      <c r="AB11" s="209"/>
      <c r="AC11" s="209" t="str">
        <f aca="false">IF('1) Úvodní list'!$D6=1,"ÚNOR",IF('1) Úvodní list'!$D6=2,"KVĚTEN",IF('1) Úvodní list'!$D6=3,"SRPEN",IF('1) Úvodní list'!$D6=4,"LISTOPAD","Vyplňte, prosím, ''Úvodní list'' (čís. kvartálu)"))))</f>
        <v>SRPEN</v>
      </c>
      <c r="AD11" s="209"/>
      <c r="AE11" s="209"/>
      <c r="AF11" s="209"/>
      <c r="AG11" s="209" t="str">
        <f aca="false">IF('1) Úvodní list'!$D6=1,"BŘEZEN",IF('1) Úvodní list'!$D6=2,"ČERVEN",IF('1) Úvodní list'!$D6=3,"ZÁŘÍ",IF('1) Úvodní list'!$D6=4,"PROSINEC","Vyplňte, prosím, ''Úvodní list'' (čís. kvartálu)"))))</f>
        <v>ZÁŘÍ</v>
      </c>
      <c r="AH11" s="209"/>
      <c r="AI11" s="209"/>
      <c r="AJ11" s="209"/>
      <c r="AK11" s="5"/>
      <c r="AL11" s="5"/>
      <c r="AR11" s="5"/>
      <c r="AS11" s="5"/>
      <c r="AV11" s="5"/>
      <c r="AW11" s="5"/>
      <c r="AX11" s="5"/>
      <c r="AY11" s="5"/>
      <c r="AZ11" s="5"/>
      <c r="BA11" s="5"/>
      <c r="BB11" s="5"/>
      <c r="BC11" s="5"/>
      <c r="BD11" s="124"/>
      <c r="BE11" s="5"/>
      <c r="BF11" s="5"/>
      <c r="BG11" s="5"/>
      <c r="BH11" s="5"/>
      <c r="BI11" s="5"/>
      <c r="BJ11" s="5"/>
      <c r="BK11" s="5"/>
      <c r="BL11" s="28"/>
      <c r="BM11" s="28"/>
      <c r="BN11" s="28"/>
      <c r="BO11" s="28"/>
      <c r="BP11" s="28"/>
      <c r="BQ11" s="28"/>
      <c r="BR11" s="28"/>
      <c r="BS11" s="28"/>
      <c r="BT11" s="28"/>
      <c r="BU11" s="28"/>
      <c r="BV11" s="28"/>
      <c r="BW11" s="28"/>
      <c r="BX11" s="28"/>
      <c r="BY11" s="28"/>
    </row>
    <row r="12" s="235" customFormat="true" ht="66" hidden="false" customHeight="true" outlineLevel="0" collapsed="false">
      <c r="A12" s="210" t="s">
        <v>90</v>
      </c>
      <c r="B12" s="211" t="s">
        <v>91</v>
      </c>
      <c r="C12" s="211" t="s">
        <v>92</v>
      </c>
      <c r="D12" s="212" t="s">
        <v>93</v>
      </c>
      <c r="E12" s="213" t="s">
        <v>94</v>
      </c>
      <c r="F12" s="213" t="s">
        <v>95</v>
      </c>
      <c r="G12" s="214" t="s">
        <v>96</v>
      </c>
      <c r="H12" s="215" t="s">
        <v>97</v>
      </c>
      <c r="I12" s="216" t="s">
        <v>98</v>
      </c>
      <c r="J12" s="210" t="s">
        <v>99</v>
      </c>
      <c r="K12" s="217" t="s">
        <v>100</v>
      </c>
      <c r="L12" s="218" t="s">
        <v>101</v>
      </c>
      <c r="M12" s="219" t="s">
        <v>102</v>
      </c>
      <c r="N12" s="220" t="s">
        <v>103</v>
      </c>
      <c r="O12" s="210" t="s">
        <v>99</v>
      </c>
      <c r="P12" s="217" t="s">
        <v>100</v>
      </c>
      <c r="Q12" s="218" t="s">
        <v>101</v>
      </c>
      <c r="R12" s="219" t="s">
        <v>102</v>
      </c>
      <c r="S12" s="220" t="s">
        <v>103</v>
      </c>
      <c r="T12" s="221" t="s">
        <v>99</v>
      </c>
      <c r="U12" s="222" t="s">
        <v>104</v>
      </c>
      <c r="V12" s="223" t="s">
        <v>101</v>
      </c>
      <c r="W12" s="223" t="s">
        <v>102</v>
      </c>
      <c r="X12" s="224" t="s">
        <v>103</v>
      </c>
      <c r="Y12" s="225" t="s">
        <v>66</v>
      </c>
      <c r="Z12" s="226" t="s">
        <v>71</v>
      </c>
      <c r="AA12" s="227" t="s">
        <v>73</v>
      </c>
      <c r="AB12" s="228" t="s">
        <v>105</v>
      </c>
      <c r="AC12" s="225" t="s">
        <v>66</v>
      </c>
      <c r="AD12" s="226" t="s">
        <v>71</v>
      </c>
      <c r="AE12" s="229" t="s">
        <v>73</v>
      </c>
      <c r="AF12" s="230" t="s">
        <v>105</v>
      </c>
      <c r="AG12" s="225" t="s">
        <v>66</v>
      </c>
      <c r="AH12" s="226" t="s">
        <v>71</v>
      </c>
      <c r="AI12" s="229" t="s">
        <v>73</v>
      </c>
      <c r="AJ12" s="230" t="s">
        <v>105</v>
      </c>
      <c r="AK12" s="231"/>
      <c r="AL12" s="231"/>
      <c r="AM12" s="232"/>
      <c r="AN12" s="231"/>
      <c r="AO12" s="231"/>
      <c r="AP12" s="231"/>
      <c r="AQ12" s="231"/>
      <c r="AR12" s="231"/>
      <c r="AS12" s="231"/>
      <c r="AT12" s="231"/>
      <c r="AU12" s="231"/>
      <c r="AV12" s="231"/>
      <c r="AW12" s="231"/>
      <c r="AX12" s="231"/>
      <c r="AY12" s="231"/>
      <c r="AZ12" s="231"/>
      <c r="BA12" s="231"/>
      <c r="BB12" s="231"/>
      <c r="BC12" s="231"/>
      <c r="BD12" s="233"/>
      <c r="BE12" s="231"/>
      <c r="BF12" s="231"/>
      <c r="BG12" s="231"/>
      <c r="BH12" s="231"/>
      <c r="BI12" s="231"/>
      <c r="BJ12" s="231"/>
      <c r="BK12" s="231"/>
      <c r="BL12" s="234"/>
      <c r="BM12" s="234"/>
      <c r="BN12" s="234"/>
      <c r="BO12" s="234"/>
      <c r="BP12" s="234"/>
      <c r="BQ12" s="234"/>
      <c r="BR12" s="234"/>
      <c r="BS12" s="234"/>
      <c r="BT12" s="234"/>
      <c r="BU12" s="234"/>
      <c r="BV12" s="234"/>
      <c r="BW12" s="234"/>
      <c r="BX12" s="234"/>
      <c r="BY12" s="234"/>
    </row>
    <row r="13" s="261" customFormat="true" ht="18.75" hidden="false" customHeight="true" outlineLevel="0" collapsed="false">
      <c r="A13" s="236" t="n">
        <v>1</v>
      </c>
      <c r="B13" s="237" t="s">
        <v>106</v>
      </c>
      <c r="C13" s="237" t="s">
        <v>107</v>
      </c>
      <c r="D13" s="237" t="s">
        <v>108</v>
      </c>
      <c r="E13" s="238" t="n">
        <v>44378</v>
      </c>
      <c r="F13" s="239" t="n">
        <v>44424</v>
      </c>
      <c r="G13" s="240" t="n">
        <v>111</v>
      </c>
      <c r="H13" s="238" t="n">
        <v>43395</v>
      </c>
      <c r="I13" s="241"/>
      <c r="J13" s="242" t="s">
        <v>109</v>
      </c>
      <c r="K13" s="243"/>
      <c r="L13" s="244" t="str">
        <f aca="false">IF(AND(K13&lt;&gt;"",J13&lt;&gt;""),MIN(IF(OR(J13="OZZ",J13="ZZ"),5000,13600),TRUNC(0.75*SUMIF($D$12:$D13,$D13,K$12:K13),2))-SUMIF($D$12:$D12,$D13,L$12:L12),"")</f>
        <v/>
      </c>
      <c r="M13" s="245" t="str">
        <f aca="false">IF(AND(K13&lt;&gt;"",J13&lt;&gt;"",AB13&lt;&gt;""),IF(OR(J13="OZZ",J13="ZZ"),0-SUMIF($D$12:$D12,$D13,M$12:M12),MIN(MIN(13600,TRUNC(0.75*SUMIF($D$12:$D$1442,$D13,K$12:K$1442),2)+SUMIF($D$12:$D13,$D13,AB$12:AB13))-SUMIF($D$12:$D12,$D13,M$12:M12)-SUMIF($D$12:$D$1442,$D13,L$12:L$1442),AB13)),"")</f>
        <v/>
      </c>
      <c r="N13" s="246" t="n">
        <f aca="false">IF(J13&lt;&gt;"",1000-SUMIF($D$12:$D12,$D13,N$12:N12),"")</f>
        <v>1000</v>
      </c>
      <c r="O13" s="247" t="s">
        <v>109</v>
      </c>
      <c r="P13" s="243"/>
      <c r="Q13" s="244" t="str">
        <f aca="false">IF(AND(P13&lt;&gt;"",O13&lt;&gt;""),MIN(IF(OR(O13="OZZ",O13="ZZ"),5000,13600),TRUNC(0.75*SUMIF($D$12:$D13,$D13,P$12:P13),2))-SUMIF($D$12:$D12,$D13,Q$12:Q12),"")</f>
        <v/>
      </c>
      <c r="R13" s="245" t="str">
        <f aca="false">IF(AND(P13&lt;&gt;"",O13&lt;&gt;"",AF13&lt;&gt;""),IF(OR(O13="OZZ",O13="ZZ"),0-SUMIF($D$12:$D12,$D13,R$12:R12),MIN(MIN(13600,TRUNC(0.75*SUMIF($D$12:$D$1442,$D13,P$12:P$1442),2)+SUMIF($D$12:$D13,$D13,AF$12:AF13))-SUMIF($D$12:$D12,$D13,R$12:R12)-SUMIF($D$12:$D$1442,$D13,Q$12:Q$1442),AF13)),"")</f>
        <v/>
      </c>
      <c r="S13" s="246" t="n">
        <f aca="false">IF(O13&lt;&gt;"",1000-SUMIF($D$12:$D12,$D13,S$12:S12),"")</f>
        <v>1000</v>
      </c>
      <c r="T13" s="247" t="s">
        <v>109</v>
      </c>
      <c r="U13" s="243"/>
      <c r="V13" s="244" t="str">
        <f aca="false">IF(AND(U13&lt;&gt;"",T13&lt;&gt;""),MIN(IF(OR(T13="OZZ",T13="ZZ"),5000,13600),TRUNC(0.75*SUMIF($D$12:$D13,$D13,U$12:U13),2))-SUMIF($D$12:$D12,$D13,V$12:V12),"")</f>
        <v/>
      </c>
      <c r="W13" s="248" t="str">
        <f aca="false">IF(AND(U13&lt;&gt;"",T13&lt;&gt;"",AJ13&lt;&gt;""),IF(OR(T13="OZZ",T13="ZZ"),0-SUMIF($D$12:$D12,$D13,W$12:W12),MIN(MIN(13600,TRUNC(0.75*SUMIF($D$12:$D$1442,$D13,U$12:U$1442),2)+SUMIF($D$12:$D13,$D13,AJ$12:AJ13))-SUMIF($D$12:$D12,$D13,W$12:W12)-SUMIF($D$12:$D$1442,$D13,V$12:V$1442),AJ13)),"")</f>
        <v/>
      </c>
      <c r="X13" s="249" t="n">
        <f aca="false">IF(T13&lt;&gt;"",1000-SUMIF($D$12:$D12,$D13,X$12:X12),"")</f>
        <v>1000</v>
      </c>
      <c r="Y13" s="250" t="e">
        <f aca="false">13600-L13</f>
        <v>#VALUE!</v>
      </c>
      <c r="Z13" s="251"/>
      <c r="AA13" s="251"/>
      <c r="AB13" s="252" t="str">
        <f aca="false">IF(K13&lt;&gt;"",ROUND(Y13,2)+ROUND(Z13,2)+ROUND(AA13,2),"")</f>
        <v/>
      </c>
      <c r="AC13" s="253" t="e">
        <f aca="false">13600-Q13</f>
        <v>#VALUE!</v>
      </c>
      <c r="AD13" s="251"/>
      <c r="AE13" s="251"/>
      <c r="AF13" s="254" t="str">
        <f aca="false">IF(P13&lt;&gt;"",ROUND(AC13,2)+ROUND(AD13,2)+ROUND(AE13,2),"")</f>
        <v/>
      </c>
      <c r="AG13" s="253" t="e">
        <f aca="false">13600-V13</f>
        <v>#VALUE!</v>
      </c>
      <c r="AH13" s="251"/>
      <c r="AI13" s="251"/>
      <c r="AJ13" s="254" t="str">
        <f aca="false">IF(U13&lt;&gt;"",ROUND(AG13,2)+ROUND(AH13,2)+ROUND(AI13,2),"")</f>
        <v/>
      </c>
      <c r="AK13" s="255" t="s">
        <v>63</v>
      </c>
      <c r="AL13" s="255" t="s">
        <v>63</v>
      </c>
      <c r="AM13" s="256" t="n">
        <v>1</v>
      </c>
      <c r="AN13" s="257"/>
      <c r="AO13" s="258" t="n">
        <f aca="false">IF(D13&lt;&gt;"",IF(COUNTIF($D$12:$D13,$D13)&gt;1,0,IF(SUM(L13,Q13,V13)&gt;0,IF(AND(T13="",OR(O13&lt;&gt;"",J13&lt;&gt;"")),IF(O13&lt;&gt;"",O13,IF(J13&lt;&gt;"",J13,0)),IF(AND(O13&lt;&gt;"",J13&lt;&gt;"",O13=J13),O13,T13)),0)),"")</f>
        <v>0</v>
      </c>
      <c r="AP13" s="258" t="n">
        <f aca="false">IF(D13&lt;&gt;"",IF(COUNTIF($D$12:$D13,$D13)&gt;1,0,IF(SUM(M13,R13,W13)&gt;0,IF(AND(T13="",OR(O13&lt;&gt;"",J13&lt;&gt;"")),IF(O13&lt;&gt;"",O13,IF(J13&lt;&gt;"",J13,0)),IF(AND(O13&lt;&gt;"",J13&lt;&gt;"",O13=J13),O13,T13)),0)),"")</f>
        <v>0</v>
      </c>
      <c r="AQ13" s="258" t="str">
        <f aca="false">IF(D13&lt;&gt;"",IF(COUNTIF($D$12:$D13,$D13)&gt;1,0,IF(SUM(N13,S13,X13)&gt;0,IF(AND(T13="",OR(O13&lt;&gt;"",J13&lt;&gt;"")),IF(O13&lt;&gt;"",O13,IF(J13&lt;&gt;"",J13,0)),IF(AND(O13&lt;&gt;"",J13&lt;&gt;"",O13=J13),O13,T13)),0)),"")</f>
        <v>OZP12</v>
      </c>
      <c r="AR13" s="257" t="str">
        <f aca="false">IF(D13&lt;&gt;"",IF(J13="OZP12",L13,0),"")</f>
        <v/>
      </c>
      <c r="AS13" s="257" t="str">
        <f aca="false">IF(D13&lt;&gt;"",IF(O13="OZP12",Q13,0),"")</f>
        <v/>
      </c>
      <c r="AT13" s="257" t="str">
        <f aca="false">IF(D13&lt;&gt;"",IF(T13="OZP12",V13,0),"")</f>
        <v/>
      </c>
      <c r="AU13" s="257" t="n">
        <f aca="false">IF(D13&lt;&gt;"",IF(J13="TZP",L13,0),"")</f>
        <v>0</v>
      </c>
      <c r="AV13" s="257" t="n">
        <f aca="false">IF(D13&lt;&gt;"",IF(O13="TZP",Q13,0),"")</f>
        <v>0</v>
      </c>
      <c r="AW13" s="257" t="n">
        <f aca="false">IF(D13&lt;&gt;"",IF(T13="TZP",V13,0),"")</f>
        <v>0</v>
      </c>
      <c r="AX13" s="257" t="n">
        <f aca="false">IF(D13&lt;&gt;"",IF(J13="OZZ",L13,0),"")</f>
        <v>0</v>
      </c>
      <c r="AY13" s="257" t="n">
        <f aca="false">IF(D13&lt;&gt;"",IF(O13="OZZ",Q13,0),"")</f>
        <v>0</v>
      </c>
      <c r="AZ13" s="257" t="n">
        <f aca="false">IF(D13&lt;&gt;"",IF(T13="OZZ",V13,0),"")</f>
        <v>0</v>
      </c>
      <c r="BA13" s="257"/>
      <c r="BB13" s="257" t="n">
        <f aca="false">IF(D13&lt;&gt;"",IF(ISERROR(FIND("/",D13)),0,1),"")</f>
        <v>0</v>
      </c>
      <c r="BC13" s="257" t="str">
        <f aca="false">IF(D13&lt;&gt;"",IF(BB13*1=0,D13,CONCATENATE(MID(D13,1,FIND("/",D13,1)-1),MID(D13,FIND("/",D13,1)+1,LEN(D13)))),"")</f>
        <v>8205011243</v>
      </c>
      <c r="BD13" s="259"/>
      <c r="BE13" s="257" t="str">
        <f aca="false">IF(D13&lt;&gt;"",IF(J13="OZP12",M13,0),"")</f>
        <v/>
      </c>
      <c r="BF13" s="257" t="str">
        <f aca="false">IF(D13&lt;&gt;"",IF(O13="OZP12",R13,0),"")</f>
        <v/>
      </c>
      <c r="BG13" s="257" t="str">
        <f aca="false">IF(D13&lt;&gt;"",IF(T13="OZP12",W13,0),"")</f>
        <v/>
      </c>
      <c r="BH13" s="257" t="n">
        <f aca="false">IF(D13&lt;&gt;"",IF(J13="TZP",M13,0),"")</f>
        <v>0</v>
      </c>
      <c r="BI13" s="257" t="n">
        <f aca="false">IF(D13&lt;&gt;"",IF(O13="TZP",R13,0),"")</f>
        <v>0</v>
      </c>
      <c r="BJ13" s="257" t="n">
        <f aca="false">IF(D13&lt;&gt;"",IF(T13="TZP",W13,0),"")</f>
        <v>0</v>
      </c>
      <c r="BK13" s="257"/>
      <c r="BL13" s="260"/>
      <c r="BM13" s="260"/>
      <c r="BN13" s="260"/>
      <c r="BO13" s="260"/>
      <c r="BP13" s="260"/>
      <c r="BQ13" s="260"/>
      <c r="BR13" s="260"/>
      <c r="BS13" s="260"/>
      <c r="BT13" s="260"/>
      <c r="BU13" s="260"/>
      <c r="BV13" s="260"/>
      <c r="BW13" s="260"/>
      <c r="BX13" s="260"/>
      <c r="BY13" s="260"/>
    </row>
    <row r="14" s="261" customFormat="true" ht="18.75" hidden="false" customHeight="true" outlineLevel="0" collapsed="false">
      <c r="A14" s="262" t="n">
        <f aca="false">A13+1</f>
        <v>2</v>
      </c>
      <c r="B14" s="263" t="s">
        <v>110</v>
      </c>
      <c r="C14" s="263" t="s">
        <v>111</v>
      </c>
      <c r="D14" s="264" t="s">
        <v>112</v>
      </c>
      <c r="E14" s="265" t="n">
        <v>43983</v>
      </c>
      <c r="F14" s="266"/>
      <c r="G14" s="267" t="n">
        <v>111</v>
      </c>
      <c r="H14" s="265" t="n">
        <v>41585</v>
      </c>
      <c r="I14" s="266"/>
      <c r="J14" s="268" t="s">
        <v>72</v>
      </c>
      <c r="K14" s="269"/>
      <c r="L14" s="244" t="str">
        <f aca="false">IF(AND(K14&lt;&gt;"",J14&lt;&gt;""),MIN(IF(OR(J14="OZZ",J14="ZZ"),5000,13600),TRUNC(0.75*SUMIF($D$12:$D14,$D14,K$12:K14),2))-SUMIF($D$12:$D13,$D14,L$12:L13),"")</f>
        <v/>
      </c>
      <c r="M14" s="270" t="str">
        <f aca="false">IF(AND(K14&lt;&gt;"",J14&lt;&gt;"",AB14&lt;&gt;""),IF(OR(J14="OZZ",J14="ZZ"),0-SUMIF($D$12:$D13,$D14,M$12:M13),MIN(MIN(13600,TRUNC(0.75*SUMIF($D$12:$D$1442,$D14,K$12:K$1442),2)+SUMIF($D$12:$D14,$D14,AB$12:AB14))-SUMIF($D$12:$D13,$D14,M$12:M13)-SUMIF($D$12:$D$1442,$D14,L$12:L$1442),AB14)),"")</f>
        <v/>
      </c>
      <c r="N14" s="246" t="n">
        <f aca="false">IF(J14&lt;&gt;"",1000-SUMIF($D$12:$D13,$D14,N$12:N13),"")</f>
        <v>1000</v>
      </c>
      <c r="O14" s="271" t="s">
        <v>109</v>
      </c>
      <c r="P14" s="269"/>
      <c r="Q14" s="244" t="str">
        <f aca="false">IF(AND(P14&lt;&gt;"",O14&lt;&gt;""),MIN(IF(OR(O14="OZZ",O14="ZZ"),5000,13600),TRUNC(0.75*SUMIF($D$12:$D14,$D14,P$12:P14),2))-SUMIF($D$12:$D13,$D14,Q$12:Q13),"")</f>
        <v/>
      </c>
      <c r="R14" s="270" t="str">
        <f aca="false">IF(AND(P14&lt;&gt;"",O14&lt;&gt;"",AF14&lt;&gt;""),IF(OR(O14="OZZ",O14="ZZ"),0-SUMIF($D$12:$D13,$D14,R$12:R13),MIN(MIN(13600,TRUNC(0.75*SUMIF($D$12:$D$1442,$D14,P$12:P$1442),2)+SUMIF($D$12:$D14,$D14,AF$12:AF14))-SUMIF($D$12:$D13,$D14,R$12:R13)-SUMIF($D$12:$D$1442,$D14,Q$12:Q$1442),AF14)),"")</f>
        <v/>
      </c>
      <c r="S14" s="246" t="n">
        <f aca="false">IF(O14&lt;&gt;"",1000-SUMIF($D$12:$D13,$D14,S$12:S13),"")</f>
        <v>1000</v>
      </c>
      <c r="T14" s="271" t="s">
        <v>109</v>
      </c>
      <c r="U14" s="269"/>
      <c r="V14" s="244" t="str">
        <f aca="false">IF(AND(U14&lt;&gt;"",T14&lt;&gt;""),MIN(IF(OR(T14="OZZ",T14="ZZ"),5000,13600),TRUNC(0.75*SUMIF($D$12:$D14,$D14,U$12:U14),2))-SUMIF($D$12:$D13,$D14,V$12:V13),"")</f>
        <v/>
      </c>
      <c r="W14" s="248" t="str">
        <f aca="false">IF(AND(U14&lt;&gt;"",T14&lt;&gt;"",AJ14&lt;&gt;""),IF(OR(T14="OZZ",T14="ZZ"),0-SUMIF($D$12:$D13,$D14,W$12:W13),MIN(MIN(13600,TRUNC(0.75*SUMIF($D$12:$D$1442,$D14,U$12:U$1442),2)+SUMIF($D$12:$D14,$D14,AJ$12:AJ14))-SUMIF($D$12:$D13,$D14,W$12:W13)-SUMIF($D$12:$D$1442,$D14,V$12:V$1442),AJ14)),"")</f>
        <v/>
      </c>
      <c r="X14" s="246" t="n">
        <f aca="false">IF(T14&lt;&gt;"",1000-SUMIF($D$12:$D13,$D14,X$12:X13),"")</f>
        <v>1000</v>
      </c>
      <c r="Y14" s="272" t="e">
        <f aca="false">13600-L14</f>
        <v>#VALUE!</v>
      </c>
      <c r="Z14" s="273"/>
      <c r="AA14" s="273"/>
      <c r="AB14" s="252" t="str">
        <f aca="false">IF(K14&lt;&gt;"",ROUND(Y14,2)+ROUND(Z14,2)+ROUND(AA14,2),"")</f>
        <v/>
      </c>
      <c r="AC14" s="274" t="e">
        <f aca="false">13600-Q14</f>
        <v>#VALUE!</v>
      </c>
      <c r="AD14" s="273"/>
      <c r="AE14" s="273"/>
      <c r="AF14" s="275" t="str">
        <f aca="false">IF(P14&lt;&gt;"",ROUND(AC14,2)+ROUND(AD14,2)+ROUND(AE14,2),"")</f>
        <v/>
      </c>
      <c r="AG14" s="274" t="e">
        <f aca="false">13600-V14</f>
        <v>#VALUE!</v>
      </c>
      <c r="AH14" s="273"/>
      <c r="AI14" s="273"/>
      <c r="AJ14" s="275" t="str">
        <f aca="false">IF(U14&lt;&gt;"",ROUND(AG14,2)+ROUND(AH14,2)+ROUND(AI14,2),"")</f>
        <v/>
      </c>
      <c r="AK14" s="255" t="s">
        <v>109</v>
      </c>
      <c r="AL14" s="255" t="s">
        <v>109</v>
      </c>
      <c r="AM14" s="256"/>
      <c r="AN14" s="257"/>
      <c r="AO14" s="258" t="n">
        <f aca="false">IF(D14&lt;&gt;"",IF(COUNTIF($D$12:$D14,$D14)&gt;1,0,IF(SUM(L14,Q14,V14)&gt;0,IF(AND(T14="",OR(O14&lt;&gt;"",J14&lt;&gt;"")),IF(O14&lt;&gt;"",O14,IF(J14&lt;&gt;"",J14,0)),IF(AND(O14&lt;&gt;"",J14&lt;&gt;"",O14=J14),O14,T14)),0)),"")</f>
        <v>0</v>
      </c>
      <c r="AP14" s="258" t="n">
        <f aca="false">IF(D14&lt;&gt;"",IF(COUNTIF($D$12:$D14,$D14)&gt;1,0,IF(SUM(M14,R14,W14)&gt;0,IF(AND(T14="",OR(O14&lt;&gt;"",J14&lt;&gt;"")),IF(O14&lt;&gt;"",O14,IF(J14&lt;&gt;"",J14,0)),IF(AND(O14&lt;&gt;"",J14&lt;&gt;"",O14=J14),O14,T14)),0)),"")</f>
        <v>0</v>
      </c>
      <c r="AQ14" s="258" t="str">
        <f aca="false">IF(D14&lt;&gt;"",IF(COUNTIF($D$12:$D14,$D14)&gt;1,0,IF(SUM(N14,S14,X14)&gt;0,IF(AND(T14="",OR(O14&lt;&gt;"",J14&lt;&gt;"")),IF(O14&lt;&gt;"",O14,IF(J14&lt;&gt;"",J14,0)),IF(AND(O14&lt;&gt;"",J14&lt;&gt;"",O14=J14),O14,T14)),0)),"")</f>
        <v>OZP12</v>
      </c>
      <c r="AR14" s="257" t="n">
        <f aca="false">IF(D14&lt;&gt;"",IF(J14="OZP12",L14,0),"")</f>
        <v>0</v>
      </c>
      <c r="AS14" s="257" t="str">
        <f aca="false">IF(D14&lt;&gt;"",IF(O14="OZP12",Q14,0),"")</f>
        <v/>
      </c>
      <c r="AT14" s="257" t="str">
        <f aca="false">IF(D14&lt;&gt;"",IF(T14="OZP12",V14,0),"")</f>
        <v/>
      </c>
      <c r="AU14" s="257" t="n">
        <f aca="false">IF(D14&lt;&gt;"",IF(J14="TZP",L14,0),"")</f>
        <v>0</v>
      </c>
      <c r="AV14" s="257" t="n">
        <f aca="false">IF(D14&lt;&gt;"",IF(O14="TZP",Q14,0),"")</f>
        <v>0</v>
      </c>
      <c r="AW14" s="257" t="n">
        <f aca="false">IF(D14&lt;&gt;"",IF(T14="TZP",V14,0),"")</f>
        <v>0</v>
      </c>
      <c r="AX14" s="257" t="str">
        <f aca="false">IF(D14&lt;&gt;"",IF(J14="OZZ",L14,0),"")</f>
        <v/>
      </c>
      <c r="AY14" s="257" t="n">
        <f aca="false">IF(D14&lt;&gt;"",IF(O14="OZZ",Q14,0),"")</f>
        <v>0</v>
      </c>
      <c r="AZ14" s="257" t="n">
        <f aca="false">IF(D14&lt;&gt;"",IF(T14="OZZ",V14,0),"")</f>
        <v>0</v>
      </c>
      <c r="BA14" s="257"/>
      <c r="BB14" s="257" t="n">
        <f aca="false">IF(D14&lt;&gt;"",IF(ISERROR(FIND("/",D14)),0,1),"")</f>
        <v>0</v>
      </c>
      <c r="BC14" s="257" t="str">
        <f aca="false">IF(D14&lt;&gt;"",IF(BB14*1=0,D14,CONCATENATE(MID(D14,1,FIND("/",D14,1)-1),MID(D14,FIND("/",D14,1)+1,LEN(D14)))),"")</f>
        <v>8708123050</v>
      </c>
      <c r="BD14" s="259"/>
      <c r="BE14" s="257" t="n">
        <f aca="false">IF(D14&lt;&gt;"",IF(J14="OZP12",M14,0),"")</f>
        <v>0</v>
      </c>
      <c r="BF14" s="257" t="str">
        <f aca="false">IF(D14&lt;&gt;"",IF(O14="OZP12",R14,0),"")</f>
        <v/>
      </c>
      <c r="BG14" s="257" t="str">
        <f aca="false">IF(D14&lt;&gt;"",IF(T14="OZP12",W14,0),"")</f>
        <v/>
      </c>
      <c r="BH14" s="257" t="n">
        <f aca="false">IF(D14&lt;&gt;"",IF(J14="TZP",M14,0),"")</f>
        <v>0</v>
      </c>
      <c r="BI14" s="257" t="n">
        <f aca="false">IF(D14&lt;&gt;"",IF(O14="TZP",R14,0),"")</f>
        <v>0</v>
      </c>
      <c r="BJ14" s="257" t="n">
        <f aca="false">IF(D14&lt;&gt;"",IF(T14="TZP",W14,0),"")</f>
        <v>0</v>
      </c>
      <c r="BK14" s="257"/>
      <c r="BL14" s="260"/>
      <c r="BM14" s="260"/>
      <c r="BN14" s="260"/>
      <c r="BO14" s="260"/>
      <c r="BP14" s="260"/>
      <c r="BQ14" s="260"/>
      <c r="BR14" s="260"/>
      <c r="BS14" s="260"/>
      <c r="BT14" s="260"/>
      <c r="BU14" s="260"/>
      <c r="BV14" s="260"/>
      <c r="BW14" s="260"/>
      <c r="BX14" s="260"/>
      <c r="BY14" s="260"/>
    </row>
    <row r="15" s="261" customFormat="true" ht="18.75" hidden="false" customHeight="true" outlineLevel="0" collapsed="false">
      <c r="A15" s="262" t="n">
        <f aca="false">A14+1</f>
        <v>3</v>
      </c>
      <c r="B15" s="264" t="s">
        <v>113</v>
      </c>
      <c r="C15" s="264" t="s">
        <v>114</v>
      </c>
      <c r="D15" s="276" t="s">
        <v>115</v>
      </c>
      <c r="E15" s="266" t="n">
        <v>42583</v>
      </c>
      <c r="F15" s="266"/>
      <c r="G15" s="267" t="n">
        <v>201</v>
      </c>
      <c r="H15" s="266" t="n">
        <v>41881</v>
      </c>
      <c r="I15" s="277"/>
      <c r="J15" s="268" t="s">
        <v>109</v>
      </c>
      <c r="K15" s="269"/>
      <c r="L15" s="244" t="str">
        <f aca="false">IF(AND(K15&lt;&gt;"",J15&lt;&gt;""),MIN(IF(OR(J15="OZZ",J15="ZZ"),5000,13600),TRUNC(0.75*SUMIF($D$12:$D15,$D15,K$12:K15),2))-SUMIF($D$12:$D14,$D15,L$12:L14),"")</f>
        <v/>
      </c>
      <c r="M15" s="270" t="str">
        <f aca="false">IF(AND(K15&lt;&gt;"",J15&lt;&gt;"",AB15&lt;&gt;""),IF(OR(J15="OZZ",J15="ZZ"),0-SUMIF($D$12:$D14,$D15,M$12:M14),MIN(MIN(13600,TRUNC(0.75*SUMIF($D$12:$D$1442,$D15,K$12:K$1442),2)+SUMIF($D$12:$D15,$D15,AB$12:AB15))-SUMIF($D$12:$D14,$D15,M$12:M14)-SUMIF($D$12:$D$1442,$D15,L$12:L$1442),AB15)),"")</f>
        <v/>
      </c>
      <c r="N15" s="246" t="n">
        <f aca="false">IF(J15&lt;&gt;"",1000-SUMIF($D$12:$D14,$D15,N$12:N14),"")</f>
        <v>1000</v>
      </c>
      <c r="O15" s="271" t="s">
        <v>109</v>
      </c>
      <c r="P15" s="269"/>
      <c r="Q15" s="244" t="str">
        <f aca="false">IF(AND(P15&lt;&gt;"",O15&lt;&gt;""),MIN(IF(OR(O15="OZZ",O15="ZZ"),5000,13600),TRUNC(0.75*SUMIF($D$12:$D15,$D15,P$12:P15),2))-SUMIF($D$12:$D14,$D15,Q$12:Q14),"")</f>
        <v/>
      </c>
      <c r="R15" s="270" t="str">
        <f aca="false">IF(AND(P15&lt;&gt;"",O15&lt;&gt;"",AF15&lt;&gt;""),IF(OR(O15="OZZ",O15="ZZ"),0-SUMIF($D$12:$D14,$D15,R$12:R14),MIN(MIN(13600,TRUNC(0.75*SUMIF($D$12:$D$1442,$D15,P$12:P$1442),2)+SUMIF($D$12:$D15,$D15,AF$12:AF15))-SUMIF($D$12:$D14,$D15,R$12:R14)-SUMIF($D$12:$D$1442,$D15,Q$12:Q$1442),AF15)),"")</f>
        <v/>
      </c>
      <c r="S15" s="246" t="n">
        <f aca="false">IF(O15&lt;&gt;"",1000-SUMIF($D$12:$D14,$D15,S$12:S14),"")</f>
        <v>1000</v>
      </c>
      <c r="T15" s="271" t="s">
        <v>109</v>
      </c>
      <c r="U15" s="269"/>
      <c r="V15" s="244" t="str">
        <f aca="false">IF(AND(U15&lt;&gt;"",T15&lt;&gt;""),MIN(IF(OR(T15="OZZ",T15="ZZ"),5000,13600),TRUNC(0.75*SUMIF($D$12:$D15,$D15,U$12:U15),2))-SUMIF($D$12:$D14,$D15,V$12:V14),"")</f>
        <v/>
      </c>
      <c r="W15" s="248" t="str">
        <f aca="false">IF(AND(U15&lt;&gt;"",T15&lt;&gt;"",AJ15&lt;&gt;""),IF(OR(T15="OZZ",T15="ZZ"),0-SUMIF($D$12:$D14,$D15,W$12:W14),MIN(MIN(13600,TRUNC(0.75*SUMIF($D$12:$D$1442,$D15,U$12:U$1442),2)+SUMIF($D$12:$D15,$D15,AJ$12:AJ15))-SUMIF($D$12:$D14,$D15,W$12:W14)-SUMIF($D$12:$D$1442,$D15,V$12:V$1442),AJ15)),"")</f>
        <v/>
      </c>
      <c r="X15" s="246" t="n">
        <f aca="false">IF(T15&lt;&gt;"",1000-SUMIF($D$12:$D14,$D15,X$12:X14),"")</f>
        <v>1000</v>
      </c>
      <c r="Y15" s="272" t="e">
        <f aca="false">13600-L15</f>
        <v>#VALUE!</v>
      </c>
      <c r="Z15" s="273"/>
      <c r="AA15" s="273"/>
      <c r="AB15" s="252" t="str">
        <f aca="false">IF(K15&lt;&gt;"",ROUND(Y15,2)+ROUND(Z15,2)+ROUND(AA15,2),"")</f>
        <v/>
      </c>
      <c r="AC15" s="274" t="e">
        <f aca="false">13600-Q15</f>
        <v>#VALUE!</v>
      </c>
      <c r="AD15" s="273"/>
      <c r="AE15" s="273"/>
      <c r="AF15" s="275" t="str">
        <f aca="false">IF(P15&lt;&gt;"",ROUND(AC15,2)+ROUND(AD15,2)+ROUND(AE15,2),"")</f>
        <v/>
      </c>
      <c r="AG15" s="274" t="e">
        <f aca="false">13600-V15</f>
        <v>#VALUE!</v>
      </c>
      <c r="AH15" s="273"/>
      <c r="AI15" s="273"/>
      <c r="AJ15" s="275" t="str">
        <f aca="false">IF(U15&lt;&gt;"",ROUND(AG15,2)+ROUND(AH15,2)+ROUND(AI15,2),"")</f>
        <v/>
      </c>
      <c r="AK15" s="255" t="s">
        <v>72</v>
      </c>
      <c r="AL15" s="255" t="s">
        <v>72</v>
      </c>
      <c r="AM15" s="256"/>
      <c r="AN15" s="257"/>
      <c r="AO15" s="258" t="n">
        <f aca="false">IF(D15&lt;&gt;"",IF(COUNTIF($D$12:$D15,$D15)&gt;1,0,IF(SUM(L15,Q15,V15)&gt;0,IF(AND(T15="",OR(O15&lt;&gt;"",J15&lt;&gt;"")),IF(O15&lt;&gt;"",O15,IF(J15&lt;&gt;"",J15,0)),IF(AND(O15&lt;&gt;"",J15&lt;&gt;"",O15=J15),O15,T15)),0)),"")</f>
        <v>0</v>
      </c>
      <c r="AP15" s="258" t="n">
        <f aca="false">IF(D15&lt;&gt;"",IF(COUNTIF($D$12:$D15,$D15)&gt;1,0,IF(SUM(M15,R15,W15)&gt;0,IF(AND(T15="",OR(O15&lt;&gt;"",J15&lt;&gt;"")),IF(O15&lt;&gt;"",O15,IF(J15&lt;&gt;"",J15,0)),IF(AND(O15&lt;&gt;"",J15&lt;&gt;"",O15=J15),O15,T15)),0)),"")</f>
        <v>0</v>
      </c>
      <c r="AQ15" s="258" t="str">
        <f aca="false">IF(D15&lt;&gt;"",IF(COUNTIF($D$12:$D15,$D15)&gt;1,0,IF(SUM(N15,S15,X15)&gt;0,IF(AND(T15="",OR(O15&lt;&gt;"",J15&lt;&gt;"")),IF(O15&lt;&gt;"",O15,IF(J15&lt;&gt;"",J15,0)),IF(AND(O15&lt;&gt;"",J15&lt;&gt;"",O15=J15),O15,T15)),0)),"")</f>
        <v>OZP12</v>
      </c>
      <c r="AR15" s="257" t="str">
        <f aca="false">IF(D15&lt;&gt;"",IF(J15="OZP12",L15,0),"")</f>
        <v/>
      </c>
      <c r="AS15" s="257" t="str">
        <f aca="false">IF(D15&lt;&gt;"",IF(O15="OZP12",Q15,0),"")</f>
        <v/>
      </c>
      <c r="AT15" s="257" t="str">
        <f aca="false">IF(D15&lt;&gt;"",IF(T15="OZP12",V15,0),"")</f>
        <v/>
      </c>
      <c r="AU15" s="257" t="n">
        <f aca="false">IF(D15&lt;&gt;"",IF(J15="TZP",L15,0),"")</f>
        <v>0</v>
      </c>
      <c r="AV15" s="257" t="n">
        <f aca="false">IF(D15&lt;&gt;"",IF(O15="TZP",Q15,0),"")</f>
        <v>0</v>
      </c>
      <c r="AW15" s="257" t="n">
        <f aca="false">IF(D15&lt;&gt;"",IF(T15="TZP",V15,0),"")</f>
        <v>0</v>
      </c>
      <c r="AX15" s="257" t="n">
        <f aca="false">IF(D15&lt;&gt;"",IF(J15="OZZ",L15,0),"")</f>
        <v>0</v>
      </c>
      <c r="AY15" s="257" t="n">
        <f aca="false">IF(D15&lt;&gt;"",IF(O15="OZZ",Q15,0),"")</f>
        <v>0</v>
      </c>
      <c r="AZ15" s="257" t="n">
        <f aca="false">IF(D15&lt;&gt;"",IF(T15="OZZ",V15,0),"")</f>
        <v>0</v>
      </c>
      <c r="BA15" s="257"/>
      <c r="BB15" s="257" t="n">
        <f aca="false">IF(D15&lt;&gt;"",IF(ISERROR(FIND("/",D15)),0,1),"")</f>
        <v>0</v>
      </c>
      <c r="BC15" s="257" t="str">
        <f aca="false">IF(D15&lt;&gt;"",IF(BB15*1=0,D15,CONCATENATE(MID(D15,1,FIND("/",D15,1)-1),MID(D15,FIND("/",D15,1)+1,LEN(D15)))),"")</f>
        <v>9011280399</v>
      </c>
      <c r="BD15" s="259"/>
      <c r="BE15" s="257" t="str">
        <f aca="false">IF(D15&lt;&gt;"",IF(J15="OZP12",M15,0),"")</f>
        <v/>
      </c>
      <c r="BF15" s="257" t="str">
        <f aca="false">IF(D15&lt;&gt;"",IF(O15="OZP12",R15,0),"")</f>
        <v/>
      </c>
      <c r="BG15" s="257" t="str">
        <f aca="false">IF(D15&lt;&gt;"",IF(T15="OZP12",W15,0),"")</f>
        <v/>
      </c>
      <c r="BH15" s="257" t="n">
        <f aca="false">IF(D15&lt;&gt;"",IF(J15="TZP",M15,0),"")</f>
        <v>0</v>
      </c>
      <c r="BI15" s="257" t="n">
        <f aca="false">IF(D15&lt;&gt;"",IF(O15="TZP",R15,0),"")</f>
        <v>0</v>
      </c>
      <c r="BJ15" s="257" t="n">
        <f aca="false">IF(D15&lt;&gt;"",IF(T15="TZP",W15,0),"")</f>
        <v>0</v>
      </c>
      <c r="BK15" s="257"/>
      <c r="BL15" s="260"/>
      <c r="BM15" s="260"/>
      <c r="BN15" s="260"/>
      <c r="BO15" s="260"/>
      <c r="BP15" s="260"/>
      <c r="BQ15" s="260"/>
      <c r="BR15" s="260"/>
      <c r="BS15" s="260"/>
      <c r="BT15" s="260"/>
      <c r="BU15" s="260"/>
      <c r="BV15" s="260"/>
      <c r="BW15" s="260"/>
      <c r="BX15" s="260"/>
      <c r="BY15" s="260"/>
    </row>
    <row r="16" s="261" customFormat="true" ht="18.75" hidden="false" customHeight="true" outlineLevel="0" collapsed="false">
      <c r="A16" s="262" t="n">
        <f aca="false">A15+1</f>
        <v>4</v>
      </c>
      <c r="B16" s="263"/>
      <c r="C16" s="263"/>
      <c r="D16" s="263"/>
      <c r="E16" s="278"/>
      <c r="F16" s="278"/>
      <c r="G16" s="267"/>
      <c r="H16" s="278"/>
      <c r="I16" s="266"/>
      <c r="J16" s="268"/>
      <c r="K16" s="269"/>
      <c r="L16" s="244" t="str">
        <f aca="false">IF(AND(K16&lt;&gt;"",J16&lt;&gt;""),MIN(IF(OR(J16="OZZ",J16="ZZ"),5000,13600),TRUNC(0.75*SUMIF($D$12:$D16,$D16,K$12:K16),2))-SUMIF($D$12:$D15,$D16,L$12:L15),"")</f>
        <v/>
      </c>
      <c r="M16" s="270" t="str">
        <f aca="false">IF(AND(K16&lt;&gt;"",J16&lt;&gt;"",AB16&lt;&gt;""),IF(OR(J16="OZZ",J16="ZZ"),0-SUMIF($D$12:$D15,$D16,M$12:M15),MIN(MIN(13600,TRUNC(0.75*SUMIF($D$12:$D$1442,$D16,K$12:K$1442),2)+SUMIF($D$12:$D16,$D16,AB$12:AB16))-SUMIF($D$12:$D15,$D16,M$12:M15)-SUMIF($D$12:$D$1442,$D16,L$12:L$1442),AB16)),"")</f>
        <v/>
      </c>
      <c r="N16" s="246" t="str">
        <f aca="false">IF(J16&lt;&gt;"",1000-SUMIF($D$12:$D15,$D16,N$12:N15),"")</f>
        <v/>
      </c>
      <c r="O16" s="271"/>
      <c r="P16" s="269"/>
      <c r="Q16" s="244" t="str">
        <f aca="false">IF(AND(P16&lt;&gt;"",O16&lt;&gt;""),MIN(IF(OR(O16="OZZ",O16="ZZ"),5000,13600),TRUNC(0.75*SUMIF($D$12:$D16,$D16,P$12:P16),2))-SUMIF($D$12:$D15,$D16,Q$12:Q15),"")</f>
        <v/>
      </c>
      <c r="R16" s="270" t="str">
        <f aca="false">IF(AND(P16&lt;&gt;"",O16&lt;&gt;"",AF16&lt;&gt;""),IF(OR(O16="OZZ",O16="ZZ"),0-SUMIF($D$12:$D15,$D16,R$12:R15),MIN(MIN(13600,TRUNC(0.75*SUMIF($D$12:$D$1442,$D16,P$12:P$1442),2)+SUMIF($D$12:$D16,$D16,AF$12:AF16))-SUMIF($D$12:$D15,$D16,R$12:R15)-SUMIF($D$12:$D$1442,$D16,Q$12:Q$1442),AF16)),"")</f>
        <v/>
      </c>
      <c r="S16" s="246" t="str">
        <f aca="false">IF(O16&lt;&gt;"",1000-SUMIF($D$12:$D15,$D16,S$12:S15),"")</f>
        <v/>
      </c>
      <c r="T16" s="271"/>
      <c r="U16" s="269"/>
      <c r="V16" s="244" t="str">
        <f aca="false">IF(AND(U16&lt;&gt;"",T16&lt;&gt;""),MIN(IF(OR(T16="OZZ",T16="ZZ"),5000,13600),TRUNC(0.75*SUMIF($D$12:$D16,$D16,U$12:U16),2))-SUMIF($D$12:$D15,$D16,V$12:V15),"")</f>
        <v/>
      </c>
      <c r="W16" s="248" t="str">
        <f aca="false">IF(AND(U16&lt;&gt;"",T16&lt;&gt;"",AJ16&lt;&gt;""),IF(OR(T16="OZZ",T16="ZZ"),0-SUMIF($D$12:$D15,$D16,W$12:W15),MIN(MIN(13600,TRUNC(0.75*SUMIF($D$12:$D$1442,$D16,U$12:U$1442),2)+SUMIF($D$12:$D16,$D16,AJ$12:AJ16))-SUMIF($D$12:$D15,$D16,W$12:W15)-SUMIF($D$12:$D$1442,$D16,V$12:V$1442),AJ16)),"")</f>
        <v/>
      </c>
      <c r="X16" s="246" t="str">
        <f aca="false">IF(T16&lt;&gt;"",1000-SUMIF($D$12:$D15,$D16,X$12:X15),"")</f>
        <v/>
      </c>
      <c r="Y16" s="272"/>
      <c r="Z16" s="273"/>
      <c r="AA16" s="273"/>
      <c r="AB16" s="252" t="str">
        <f aca="false">IF(K16&lt;&gt;"",ROUND(Y16,2)+ROUND(Z16,2)+ROUND(AA16,2),"")</f>
        <v/>
      </c>
      <c r="AC16" s="274"/>
      <c r="AD16" s="273"/>
      <c r="AE16" s="273"/>
      <c r="AF16" s="275" t="str">
        <f aca="false">IF(P16&lt;&gt;"",ROUND(AC16,2)+ROUND(AD16,2)+ROUND(AE16,2),"")</f>
        <v/>
      </c>
      <c r="AG16" s="274"/>
      <c r="AH16" s="273"/>
      <c r="AI16" s="273"/>
      <c r="AJ16" s="275" t="str">
        <f aca="false">IF(U16&lt;&gt;"",ROUND(AG16,2)+ROUND(AH16,2)+ROUND(AI16,2),"")</f>
        <v/>
      </c>
      <c r="AK16" s="255"/>
      <c r="AL16" s="255"/>
      <c r="AM16" s="256"/>
      <c r="AN16" s="257"/>
      <c r="AO16" s="258" t="str">
        <f aca="false">IF(D16&lt;&gt;"",IF(COUNTIF($D$12:$D16,$D16)&gt;1,0,IF(SUM(L16,Q16,V16)&gt;0,IF(AND(T16="",OR(O16&lt;&gt;"",J16&lt;&gt;"")),IF(O16&lt;&gt;"",O16,IF(J16&lt;&gt;"",J16,0)),IF(AND(O16&lt;&gt;"",J16&lt;&gt;"",O16=J16),O16,T16)),0)),"")</f>
        <v/>
      </c>
      <c r="AP16" s="258" t="str">
        <f aca="false">IF(D16&lt;&gt;"",IF(COUNTIF($D$12:$D16,$D16)&gt;1,0,IF(SUM(M16,R16,W16)&gt;0,IF(AND(T16="",OR(O16&lt;&gt;"",J16&lt;&gt;"")),IF(O16&lt;&gt;"",O16,IF(J16&lt;&gt;"",J16,0)),IF(AND(O16&lt;&gt;"",J16&lt;&gt;"",O16=J16),O16,T16)),0)),"")</f>
        <v/>
      </c>
      <c r="AQ16" s="258" t="str">
        <f aca="false">IF(D16&lt;&gt;"",IF(COUNTIF($D$12:$D16,$D16)&gt;1,0,IF(SUM(N16,S16,X16)&gt;0,IF(AND(T16="",OR(O16&lt;&gt;"",J16&lt;&gt;"")),IF(O16&lt;&gt;"",O16,IF(J16&lt;&gt;"",J16,0)),IF(AND(O16&lt;&gt;"",J16&lt;&gt;"",O16=J16),O16,T16)),0)),"")</f>
        <v/>
      </c>
      <c r="AR16" s="257" t="str">
        <f aca="false">IF(D16&lt;&gt;"",IF(J16="OZP12",L16,0),"")</f>
        <v/>
      </c>
      <c r="AS16" s="257" t="str">
        <f aca="false">IF(D16&lt;&gt;"",IF(O16="OZP12",Q16,0),"")</f>
        <v/>
      </c>
      <c r="AT16" s="257" t="str">
        <f aca="false">IF(D16&lt;&gt;"",IF(T16="OZP12",V16,0),"")</f>
        <v/>
      </c>
      <c r="AU16" s="257" t="str">
        <f aca="false">IF(D16&lt;&gt;"",IF(J16="TZP",L16,0),"")</f>
        <v/>
      </c>
      <c r="AV16" s="257" t="str">
        <f aca="false">IF(D16&lt;&gt;"",IF(O16="TZP",Q16,0),"")</f>
        <v/>
      </c>
      <c r="AW16" s="257" t="str">
        <f aca="false">IF(D16&lt;&gt;"",IF(T16="TZP",V16,0),"")</f>
        <v/>
      </c>
      <c r="AX16" s="257" t="str">
        <f aca="false">IF(D16&lt;&gt;"",IF(J16="OZZ",L16,0),"")</f>
        <v/>
      </c>
      <c r="AY16" s="257" t="str">
        <f aca="false">IF(D16&lt;&gt;"",IF(O16="OZZ",Q16,0),"")</f>
        <v/>
      </c>
      <c r="AZ16" s="257" t="str">
        <f aca="false">IF(D16&lt;&gt;"",IF(T16="OZZ",V16,0),"")</f>
        <v/>
      </c>
      <c r="BA16" s="257"/>
      <c r="BB16" s="257" t="str">
        <f aca="false">IF(D16&lt;&gt;"",IF(ISERROR(FIND("/",D16)),0,1),"")</f>
        <v/>
      </c>
      <c r="BC16" s="257" t="str">
        <f aca="false">IF(D16&lt;&gt;"",IF(BB16*1=0,D16,CONCATENATE(MID(D16,1,FIND("/",D16,1)-1),MID(D16,FIND("/",D16,1)+1,LEN(D16)))),"")</f>
        <v/>
      </c>
      <c r="BD16" s="259"/>
      <c r="BE16" s="257" t="str">
        <f aca="false">IF(D16&lt;&gt;"",IF(J16="OZP12",M16,0),"")</f>
        <v/>
      </c>
      <c r="BF16" s="257" t="str">
        <f aca="false">IF(D16&lt;&gt;"",IF(O16="OZP12",R16,0),"")</f>
        <v/>
      </c>
      <c r="BG16" s="257" t="str">
        <f aca="false">IF(D16&lt;&gt;"",IF(T16="OZP12",W16,0),"")</f>
        <v/>
      </c>
      <c r="BH16" s="257" t="str">
        <f aca="false">IF(D16&lt;&gt;"",IF(J16="TZP",M16,0),"")</f>
        <v/>
      </c>
      <c r="BI16" s="257" t="str">
        <f aca="false">IF(D16&lt;&gt;"",IF(O16="TZP",R16,0),"")</f>
        <v/>
      </c>
      <c r="BJ16" s="257" t="str">
        <f aca="false">IF(D16&lt;&gt;"",IF(T16="TZP",W16,0),"")</f>
        <v/>
      </c>
      <c r="BK16" s="257"/>
      <c r="BL16" s="260"/>
      <c r="BM16" s="260"/>
      <c r="BN16" s="260"/>
      <c r="BO16" s="260"/>
      <c r="BP16" s="260"/>
      <c r="BQ16" s="260"/>
      <c r="BR16" s="260"/>
      <c r="BS16" s="260"/>
      <c r="BT16" s="260"/>
      <c r="BU16" s="260"/>
      <c r="BV16" s="260"/>
      <c r="BW16" s="260"/>
      <c r="BX16" s="260"/>
      <c r="BY16" s="260"/>
    </row>
    <row r="17" s="261" customFormat="true" ht="18.75" hidden="false" customHeight="true" outlineLevel="0" collapsed="false">
      <c r="A17" s="262" t="n">
        <f aca="false">A16+1</f>
        <v>5</v>
      </c>
      <c r="B17" s="276"/>
      <c r="C17" s="276"/>
      <c r="D17" s="279"/>
      <c r="E17" s="277"/>
      <c r="F17" s="265"/>
      <c r="G17" s="240"/>
      <c r="H17" s="280"/>
      <c r="I17" s="281"/>
      <c r="J17" s="268"/>
      <c r="K17" s="269"/>
      <c r="L17" s="244" t="str">
        <f aca="false">IF(AND(K17&lt;&gt;"",J17&lt;&gt;""),MIN(IF(OR(J17="OZZ",J17="ZZ"),5000,13600),TRUNC(0.75*SUMIF($D$12:$D17,$D17,K$12:K17),2))-SUMIF($D$12:$D16,$D17,L$12:L16),"")</f>
        <v/>
      </c>
      <c r="M17" s="270" t="str">
        <f aca="false">IF(AND(K17&lt;&gt;"",J17&lt;&gt;"",AB17&lt;&gt;""),IF(OR(J17="OZZ",J17="ZZ"),0-SUMIF($D$12:$D16,$D17,M$12:M16),MIN(MIN(13600,TRUNC(0.75*SUMIF($D$12:$D$1442,$D17,K$12:K$1442),2)+SUMIF($D$12:$D17,$D17,AB$12:AB17))-SUMIF($D$12:$D16,$D17,M$12:M16)-SUMIF($D$12:$D$1442,$D17,L$12:L$1442),AB17)),"")</f>
        <v/>
      </c>
      <c r="N17" s="246" t="str">
        <f aca="false">IF(J17&lt;&gt;"",1000-SUMIF($D$12:$D16,$D17,N$12:N16),"")</f>
        <v/>
      </c>
      <c r="O17" s="271"/>
      <c r="P17" s="269"/>
      <c r="Q17" s="244" t="str">
        <f aca="false">IF(AND(P17&lt;&gt;"",O17&lt;&gt;""),MIN(IF(OR(O17="OZZ",O17="ZZ"),5000,13600),TRUNC(0.75*SUMIF($D$12:$D17,$D17,P$12:P17),2))-SUMIF($D$12:$D16,$D17,Q$12:Q16),"")</f>
        <v/>
      </c>
      <c r="R17" s="270" t="str">
        <f aca="false">IF(AND(P17&lt;&gt;"",O17&lt;&gt;"",AF17&lt;&gt;""),IF(OR(O17="OZZ",O17="ZZ"),0-SUMIF($D$12:$D16,$D17,R$12:R16),MIN(MIN(13600,TRUNC(0.75*SUMIF($D$12:$D$1442,$D17,P$12:P$1442),2)+SUMIF($D$12:$D17,$D17,AF$12:AF17))-SUMIF($D$12:$D16,$D17,R$12:R16)-SUMIF($D$12:$D$1442,$D17,Q$12:Q$1442),AF17)),"")</f>
        <v/>
      </c>
      <c r="S17" s="246" t="str">
        <f aca="false">IF(O17&lt;&gt;"",1000-SUMIF($D$12:$D16,$D17,S$12:S16),"")</f>
        <v/>
      </c>
      <c r="T17" s="271"/>
      <c r="U17" s="269"/>
      <c r="V17" s="244" t="str">
        <f aca="false">IF(AND(U17&lt;&gt;"",T17&lt;&gt;""),MIN(IF(OR(T17="OZZ",T17="ZZ"),5000,13600),TRUNC(0.75*SUMIF($D$12:$D17,$D17,U$12:U17),2))-SUMIF($D$12:$D16,$D17,V$12:V16),"")</f>
        <v/>
      </c>
      <c r="W17" s="248" t="str">
        <f aca="false">IF(AND(U17&lt;&gt;"",T17&lt;&gt;"",AJ17&lt;&gt;""),IF(OR(T17="OZZ",T17="ZZ"),0-SUMIF($D$12:$D16,$D17,W$12:W16),MIN(MIN(13600,TRUNC(0.75*SUMIF($D$12:$D$1442,$D17,U$12:U$1442),2)+SUMIF($D$12:$D17,$D17,AJ$12:AJ17))-SUMIF($D$12:$D16,$D17,W$12:W16)-SUMIF($D$12:$D$1442,$D17,V$12:V$1442),AJ17)),"")</f>
        <v/>
      </c>
      <c r="X17" s="246" t="str">
        <f aca="false">IF(T17&lt;&gt;"",1000-SUMIF($D$12:$D16,$D17,X$12:X16),"")</f>
        <v/>
      </c>
      <c r="Y17" s="272"/>
      <c r="Z17" s="273"/>
      <c r="AA17" s="273"/>
      <c r="AB17" s="252" t="str">
        <f aca="false">IF(K17&lt;&gt;"",ROUND(Y17,2)+ROUND(Z17,2)+ROUND(AA17,2),"")</f>
        <v/>
      </c>
      <c r="AC17" s="274"/>
      <c r="AD17" s="273"/>
      <c r="AE17" s="273"/>
      <c r="AF17" s="275" t="str">
        <f aca="false">IF(P17&lt;&gt;"",ROUND(AC17,2)+ROUND(AD17,2)+ROUND(AE17,2),"")</f>
        <v/>
      </c>
      <c r="AG17" s="274"/>
      <c r="AH17" s="273"/>
      <c r="AI17" s="273"/>
      <c r="AJ17" s="275" t="str">
        <f aca="false">IF(U17&lt;&gt;"",ROUND(AG17,2)+ROUND(AH17,2)+ROUND(AI17,2),"")</f>
        <v/>
      </c>
      <c r="AK17" s="255" t="n">
        <v>111</v>
      </c>
      <c r="AL17" s="255" t="n">
        <v>111</v>
      </c>
      <c r="AM17" s="256"/>
      <c r="AN17" s="257"/>
      <c r="AO17" s="258" t="str">
        <f aca="false">IF(D17&lt;&gt;"",IF(COUNTIF($D$12:$D17,$D17)&gt;1,0,IF(SUM(L17,Q17,V17)&gt;0,IF(AND(T17="",OR(O17&lt;&gt;"",J17&lt;&gt;"")),IF(O17&lt;&gt;"",O17,IF(J17&lt;&gt;"",J17,0)),IF(AND(O17&lt;&gt;"",J17&lt;&gt;"",O17=J17),O17,T17)),0)),"")</f>
        <v/>
      </c>
      <c r="AP17" s="258" t="str">
        <f aca="false">IF(D17&lt;&gt;"",IF(COUNTIF($D$12:$D17,$D17)&gt;1,0,IF(SUM(M17,R17,W17)&gt;0,IF(AND(T17="",OR(O17&lt;&gt;"",J17&lt;&gt;"")),IF(O17&lt;&gt;"",O17,IF(J17&lt;&gt;"",J17,0)),IF(AND(O17&lt;&gt;"",J17&lt;&gt;"",O17=J17),O17,T17)),0)),"")</f>
        <v/>
      </c>
      <c r="AQ17" s="258" t="str">
        <f aca="false">IF(D17&lt;&gt;"",IF(COUNTIF($D$12:$D17,$D17)&gt;1,0,IF(SUM(N17,S17,X17)&gt;0,IF(AND(T17="",OR(O17&lt;&gt;"",J17&lt;&gt;"")),IF(O17&lt;&gt;"",O17,IF(J17&lt;&gt;"",J17,0)),IF(AND(O17&lt;&gt;"",J17&lt;&gt;"",O17=J17),O17,T17)),0)),"")</f>
        <v/>
      </c>
      <c r="AR17" s="257" t="str">
        <f aca="false">IF(D17&lt;&gt;"",IF(J17="OZP12",L17,0),"")</f>
        <v/>
      </c>
      <c r="AS17" s="257" t="str">
        <f aca="false">IF(D17&lt;&gt;"",IF(O17="OZP12",Q17,0),"")</f>
        <v/>
      </c>
      <c r="AT17" s="257" t="str">
        <f aca="false">IF(D17&lt;&gt;"",IF(T17="OZP12",V17,0),"")</f>
        <v/>
      </c>
      <c r="AU17" s="257" t="str">
        <f aca="false">IF(D17&lt;&gt;"",IF(J17="TZP",L17,0),"")</f>
        <v/>
      </c>
      <c r="AV17" s="257" t="str">
        <f aca="false">IF(D17&lt;&gt;"",IF(O17="TZP",Q17,0),"")</f>
        <v/>
      </c>
      <c r="AW17" s="257" t="str">
        <f aca="false">IF(D17&lt;&gt;"",IF(T17="TZP",V17,0),"")</f>
        <v/>
      </c>
      <c r="AX17" s="257" t="str">
        <f aca="false">IF(D17&lt;&gt;"",IF(J17="OZZ",L17,0),"")</f>
        <v/>
      </c>
      <c r="AY17" s="257" t="str">
        <f aca="false">IF(D17&lt;&gt;"",IF(O17="OZZ",Q17,0),"")</f>
        <v/>
      </c>
      <c r="AZ17" s="257" t="str">
        <f aca="false">IF(D17&lt;&gt;"",IF(T17="OZZ",V17,0),"")</f>
        <v/>
      </c>
      <c r="BA17" s="257"/>
      <c r="BB17" s="257" t="str">
        <f aca="false">IF(D17&lt;&gt;"",IF(ISERROR(FIND("/",D17)),0,1),"")</f>
        <v/>
      </c>
      <c r="BC17" s="257" t="str">
        <f aca="false">IF(D17&lt;&gt;"",IF(BB17*1=0,D17,CONCATENATE(MID(D17,1,FIND("/",D17,1)-1),MID(D17,FIND("/",D17,1)+1,LEN(D17)))),"")</f>
        <v/>
      </c>
      <c r="BD17" s="259"/>
      <c r="BE17" s="257" t="str">
        <f aca="false">IF(D17&lt;&gt;"",IF(J17="OZP12",M17,0),"")</f>
        <v/>
      </c>
      <c r="BF17" s="257" t="str">
        <f aca="false">IF(D17&lt;&gt;"",IF(O17="OZP12",R17,0),"")</f>
        <v/>
      </c>
      <c r="BG17" s="257" t="str">
        <f aca="false">IF(D17&lt;&gt;"",IF(T17="OZP12",W17,0),"")</f>
        <v/>
      </c>
      <c r="BH17" s="257" t="str">
        <f aca="false">IF(D17&lt;&gt;"",IF(J17="TZP",M17,0),"")</f>
        <v/>
      </c>
      <c r="BI17" s="257" t="str">
        <f aca="false">IF(D17&lt;&gt;"",IF(O17="TZP",R17,0),"")</f>
        <v/>
      </c>
      <c r="BJ17" s="257" t="str">
        <f aca="false">IF(D17&lt;&gt;"",IF(T17="TZP",W17,0),"")</f>
        <v/>
      </c>
      <c r="BK17" s="257"/>
      <c r="BL17" s="260"/>
      <c r="BM17" s="260"/>
      <c r="BN17" s="260"/>
      <c r="BO17" s="260"/>
      <c r="BP17" s="260"/>
      <c r="BQ17" s="260"/>
      <c r="BR17" s="260"/>
      <c r="BS17" s="260"/>
      <c r="BT17" s="260"/>
      <c r="BU17" s="260"/>
      <c r="BV17" s="260"/>
      <c r="BW17" s="260"/>
      <c r="BX17" s="260"/>
      <c r="BY17" s="260"/>
    </row>
    <row r="18" s="261" customFormat="true" ht="18.75" hidden="false" customHeight="true" outlineLevel="0" collapsed="false">
      <c r="A18" s="262" t="n">
        <f aca="false">A17+1</f>
        <v>6</v>
      </c>
      <c r="B18" s="276"/>
      <c r="C18" s="276"/>
      <c r="D18" s="282"/>
      <c r="E18" s="265"/>
      <c r="F18" s="266"/>
      <c r="G18" s="240"/>
      <c r="H18" s="280"/>
      <c r="I18" s="281"/>
      <c r="J18" s="268"/>
      <c r="K18" s="269"/>
      <c r="L18" s="244" t="str">
        <f aca="false">IF(AND(K18&lt;&gt;"",J18&lt;&gt;""),MIN(IF(OR(J18="OZZ",J18="ZZ"),5000,13600),TRUNC(0.75*SUMIF($D$12:$D18,$D18,K$12:K18),2))-SUMIF($D$12:$D17,$D18,L$12:L17),"")</f>
        <v/>
      </c>
      <c r="M18" s="270" t="str">
        <f aca="false">IF(AND(K18&lt;&gt;"",J18&lt;&gt;"",AB18&lt;&gt;""),IF(OR(J18="OZZ",J18="ZZ"),0-SUMIF($D$12:$D17,$D18,M$12:M17),MIN(MIN(13600,TRUNC(0.75*SUMIF($D$12:$D$1442,$D18,K$12:K$1442),2)+SUMIF($D$12:$D18,$D18,AB$12:AB18))-SUMIF($D$12:$D17,$D18,M$12:M17)-SUMIF($D$12:$D$1442,$D18,L$12:L$1442),AB18)),"")</f>
        <v/>
      </c>
      <c r="N18" s="246" t="str">
        <f aca="false">IF(J18&lt;&gt;"",1000-SUMIF($D$12:$D17,$D18,N$12:N17),"")</f>
        <v/>
      </c>
      <c r="O18" s="271"/>
      <c r="P18" s="269"/>
      <c r="Q18" s="244" t="str">
        <f aca="false">IF(AND(P18&lt;&gt;"",O18&lt;&gt;""),MIN(IF(OR(O18="OZZ",O18="ZZ"),5000,13600),TRUNC(0.75*SUMIF($D$12:$D18,$D18,P$12:P18),2))-SUMIF($D$12:$D17,$D18,Q$12:Q17),"")</f>
        <v/>
      </c>
      <c r="R18" s="270" t="str">
        <f aca="false">IF(AND(P18&lt;&gt;"",O18&lt;&gt;"",AF18&lt;&gt;""),IF(OR(O18="OZZ",O18="ZZ"),0-SUMIF($D$12:$D17,$D18,R$12:R17),MIN(MIN(13600,TRUNC(0.75*SUMIF($D$12:$D$1442,$D18,P$12:P$1442),2)+SUMIF($D$12:$D18,$D18,AF$12:AF18))-SUMIF($D$12:$D17,$D18,R$12:R17)-SUMIF($D$12:$D$1442,$D18,Q$12:Q$1442),AF18)),"")</f>
        <v/>
      </c>
      <c r="S18" s="246" t="str">
        <f aca="false">IF(O18&lt;&gt;"",1000-SUMIF($D$12:$D17,$D18,S$12:S17),"")</f>
        <v/>
      </c>
      <c r="T18" s="271"/>
      <c r="U18" s="269"/>
      <c r="V18" s="244" t="str">
        <f aca="false">IF(AND(U18&lt;&gt;"",T18&lt;&gt;""),MIN(IF(OR(T18="OZZ",T18="ZZ"),5000,13600),TRUNC(0.75*SUMIF($D$12:$D18,$D18,U$12:U18),2))-SUMIF($D$12:$D17,$D18,V$12:V17),"")</f>
        <v/>
      </c>
      <c r="W18" s="248" t="str">
        <f aca="false">IF(AND(U18&lt;&gt;"",T18&lt;&gt;"",AJ18&lt;&gt;""),IF(OR(T18="OZZ",T18="ZZ"),0-SUMIF($D$12:$D17,$D18,W$12:W17),MIN(MIN(13600,TRUNC(0.75*SUMIF($D$12:$D$1442,$D18,U$12:U$1442),2)+SUMIF($D$12:$D18,$D18,AJ$12:AJ18))-SUMIF($D$12:$D17,$D18,W$12:W17)-SUMIF($D$12:$D$1442,$D18,V$12:V$1442),AJ18)),"")</f>
        <v/>
      </c>
      <c r="X18" s="246" t="str">
        <f aca="false">IF(T18&lt;&gt;"",1000-SUMIF($D$12:$D17,$D18,X$12:X17),"")</f>
        <v/>
      </c>
      <c r="Y18" s="272"/>
      <c r="Z18" s="273"/>
      <c r="AA18" s="273"/>
      <c r="AB18" s="252" t="str">
        <f aca="false">IF(K18&lt;&gt;"",ROUND(Y18,2)+ROUND(Z18,2)+ROUND(AA18,2),"")</f>
        <v/>
      </c>
      <c r="AC18" s="274"/>
      <c r="AD18" s="273"/>
      <c r="AE18" s="273"/>
      <c r="AF18" s="275" t="str">
        <f aca="false">IF(P18&lt;&gt;"",ROUND(AC18,2)+ROUND(AD18,2)+ROUND(AE18,2),"")</f>
        <v/>
      </c>
      <c r="AG18" s="274"/>
      <c r="AH18" s="273"/>
      <c r="AI18" s="273"/>
      <c r="AJ18" s="275" t="str">
        <f aca="false">IF(U18&lt;&gt;"",ROUND(AG18,2)+ROUND(AH18,2)+ROUND(AI18,2),"")</f>
        <v/>
      </c>
      <c r="AK18" s="255" t="n">
        <v>201</v>
      </c>
      <c r="AL18" s="255" t="n">
        <v>201</v>
      </c>
      <c r="AM18" s="256"/>
      <c r="AN18" s="257"/>
      <c r="AO18" s="258" t="str">
        <f aca="false">IF(D18&lt;&gt;"",IF(COUNTIF($D$12:$D18,$D18)&gt;1,0,IF(SUM(L18,Q18,V18)&gt;0,IF(AND(T18="",OR(O18&lt;&gt;"",J18&lt;&gt;"")),IF(O18&lt;&gt;"",O18,IF(J18&lt;&gt;"",J18,0)),IF(AND(O18&lt;&gt;"",J18&lt;&gt;"",O18=J18),O18,T18)),0)),"")</f>
        <v/>
      </c>
      <c r="AP18" s="258" t="str">
        <f aca="false">IF(D18&lt;&gt;"",IF(COUNTIF($D$12:$D18,$D18)&gt;1,0,IF(SUM(M18,R18,W18)&gt;0,IF(AND(T18="",OR(O18&lt;&gt;"",J18&lt;&gt;"")),IF(O18&lt;&gt;"",O18,IF(J18&lt;&gt;"",J18,0)),IF(AND(O18&lt;&gt;"",J18&lt;&gt;"",O18=J18),O18,T18)),0)),"")</f>
        <v/>
      </c>
      <c r="AQ18" s="258" t="str">
        <f aca="false">IF(D18&lt;&gt;"",IF(COUNTIF($D$12:$D18,$D18)&gt;1,0,IF(SUM(N18,S18,X18)&gt;0,IF(AND(T18="",OR(O18&lt;&gt;"",J18&lt;&gt;"")),IF(O18&lt;&gt;"",O18,IF(J18&lt;&gt;"",J18,0)),IF(AND(O18&lt;&gt;"",J18&lt;&gt;"",O18=J18),O18,T18)),0)),"")</f>
        <v/>
      </c>
      <c r="AR18" s="257" t="str">
        <f aca="false">IF(D18&lt;&gt;"",IF(J18="OZP12",L18,0),"")</f>
        <v/>
      </c>
      <c r="AS18" s="257" t="str">
        <f aca="false">IF(D18&lt;&gt;"",IF(O18="OZP12",Q18,0),"")</f>
        <v/>
      </c>
      <c r="AT18" s="257" t="str">
        <f aca="false">IF(D18&lt;&gt;"",IF(T18="OZP12",V18,0),"")</f>
        <v/>
      </c>
      <c r="AU18" s="257" t="str">
        <f aca="false">IF(D18&lt;&gt;"",IF(J18="TZP",L18,0),"")</f>
        <v/>
      </c>
      <c r="AV18" s="257" t="str">
        <f aca="false">IF(D18&lt;&gt;"",IF(O18="TZP",Q18,0),"")</f>
        <v/>
      </c>
      <c r="AW18" s="257" t="str">
        <f aca="false">IF(D18&lt;&gt;"",IF(T18="TZP",V18,0),"")</f>
        <v/>
      </c>
      <c r="AX18" s="257" t="str">
        <f aca="false">IF(D18&lt;&gt;"",IF(J18="OZZ",L18,0),"")</f>
        <v/>
      </c>
      <c r="AY18" s="257" t="str">
        <f aca="false">IF(D18&lt;&gt;"",IF(O18="OZZ",Q18,0),"")</f>
        <v/>
      </c>
      <c r="AZ18" s="257" t="str">
        <f aca="false">IF(D18&lt;&gt;"",IF(T18="OZZ",V18,0),"")</f>
        <v/>
      </c>
      <c r="BA18" s="257"/>
      <c r="BB18" s="257" t="str">
        <f aca="false">IF(D18&lt;&gt;"",IF(ISERROR(FIND("/",D18)),0,1),"")</f>
        <v/>
      </c>
      <c r="BC18" s="257" t="str">
        <f aca="false">IF(D18&lt;&gt;"",IF(BB18*1=0,D18,CONCATENATE(MID(D18,1,FIND("/",D18,1)-1),MID(D18,FIND("/",D18,1)+1,LEN(D18)))),"")</f>
        <v/>
      </c>
      <c r="BD18" s="259"/>
      <c r="BE18" s="257" t="str">
        <f aca="false">IF(D18&lt;&gt;"",IF(J18="OZP12",M18,0),"")</f>
        <v/>
      </c>
      <c r="BF18" s="257" t="str">
        <f aca="false">IF(D18&lt;&gt;"",IF(O18="OZP12",R18,0),"")</f>
        <v/>
      </c>
      <c r="BG18" s="257" t="str">
        <f aca="false">IF(D18&lt;&gt;"",IF(T18="OZP12",W18,0),"")</f>
        <v/>
      </c>
      <c r="BH18" s="257" t="str">
        <f aca="false">IF(D18&lt;&gt;"",IF(J18="TZP",M18,0),"")</f>
        <v/>
      </c>
      <c r="BI18" s="257" t="str">
        <f aca="false">IF(D18&lt;&gt;"",IF(O18="TZP",R18,0),"")</f>
        <v/>
      </c>
      <c r="BJ18" s="257" t="str">
        <f aca="false">IF(D18&lt;&gt;"",IF(T18="TZP",W18,0),"")</f>
        <v/>
      </c>
      <c r="BK18" s="257"/>
      <c r="BL18" s="260"/>
      <c r="BM18" s="260"/>
      <c r="BN18" s="260"/>
      <c r="BO18" s="260"/>
      <c r="BP18" s="260"/>
      <c r="BQ18" s="260"/>
      <c r="BR18" s="260"/>
      <c r="BS18" s="260"/>
      <c r="BT18" s="260"/>
      <c r="BU18" s="260"/>
      <c r="BV18" s="260"/>
      <c r="BW18" s="260"/>
      <c r="BX18" s="260"/>
      <c r="BY18" s="260"/>
    </row>
    <row r="19" s="261" customFormat="true" ht="18.75" hidden="false" customHeight="true" outlineLevel="0" collapsed="false">
      <c r="A19" s="262" t="n">
        <f aca="false">A18+1</f>
        <v>7</v>
      </c>
      <c r="B19" s="263"/>
      <c r="C19" s="263"/>
      <c r="D19" s="263"/>
      <c r="E19" s="266"/>
      <c r="F19" s="266"/>
      <c r="G19" s="267"/>
      <c r="H19" s="278"/>
      <c r="I19" s="281"/>
      <c r="J19" s="268"/>
      <c r="K19" s="269"/>
      <c r="L19" s="244" t="str">
        <f aca="false">IF(AND(K19&lt;&gt;"",J19&lt;&gt;""),MIN(IF(OR(J19="OZZ",J19="ZZ"),5000,13600),TRUNC(0.75*SUMIF($D$12:$D19,$D19,K$12:K19),2))-SUMIF($D$12:$D18,$D19,L$12:L18),"")</f>
        <v/>
      </c>
      <c r="M19" s="270" t="str">
        <f aca="false">IF(AND(K19&lt;&gt;"",J19&lt;&gt;"",AB19&lt;&gt;""),IF(OR(J19="OZZ",J19="ZZ"),0-SUMIF($D$12:$D18,$D19,M$12:M18),MIN(MIN(13600,TRUNC(0.75*SUMIF($D$12:$D$1442,$D19,K$12:K$1442),2)+SUMIF($D$12:$D19,$D19,AB$12:AB19))-SUMIF($D$12:$D18,$D19,M$12:M18)-SUMIF($D$12:$D$1442,$D19,L$12:L$1442),AB19)),"")</f>
        <v/>
      </c>
      <c r="N19" s="246" t="str">
        <f aca="false">IF(J19&lt;&gt;"",1000-SUMIF($D$12:$D18,$D19,N$12:N18),"")</f>
        <v/>
      </c>
      <c r="O19" s="271"/>
      <c r="P19" s="269"/>
      <c r="Q19" s="244" t="str">
        <f aca="false">IF(AND(P19&lt;&gt;"",O19&lt;&gt;""),MIN(IF(OR(O19="OZZ",O19="ZZ"),5000,13600),TRUNC(0.75*SUMIF($D$12:$D19,$D19,P$12:P19),2))-SUMIF($D$12:$D18,$D19,Q$12:Q18),"")</f>
        <v/>
      </c>
      <c r="R19" s="270" t="str">
        <f aca="false">IF(AND(P19&lt;&gt;"",O19&lt;&gt;"",AF19&lt;&gt;""),IF(OR(O19="OZZ",O19="ZZ"),0-SUMIF($D$12:$D18,$D19,R$12:R18),MIN(MIN(13600,TRUNC(0.75*SUMIF($D$12:$D$1442,$D19,P$12:P$1442),2)+SUMIF($D$12:$D19,$D19,AF$12:AF19))-SUMIF($D$12:$D18,$D19,R$12:R18)-SUMIF($D$12:$D$1442,$D19,Q$12:Q$1442),AF19)),"")</f>
        <v/>
      </c>
      <c r="S19" s="246" t="str">
        <f aca="false">IF(O19&lt;&gt;"",1000-SUMIF($D$12:$D18,$D19,S$12:S18),"")</f>
        <v/>
      </c>
      <c r="T19" s="271"/>
      <c r="U19" s="269"/>
      <c r="V19" s="244" t="str">
        <f aca="false">IF(AND(U19&lt;&gt;"",T19&lt;&gt;""),MIN(IF(OR(T19="OZZ",T19="ZZ"),5000,13600),TRUNC(0.75*SUMIF($D$12:$D19,$D19,U$12:U19),2))-SUMIF($D$12:$D18,$D19,V$12:V18),"")</f>
        <v/>
      </c>
      <c r="W19" s="248" t="str">
        <f aca="false">IF(AND(U19&lt;&gt;"",T19&lt;&gt;"",AJ19&lt;&gt;""),IF(OR(T19="OZZ",T19="ZZ"),0-SUMIF($D$12:$D18,$D19,W$12:W18),MIN(MIN(13600,TRUNC(0.75*SUMIF($D$12:$D$1442,$D19,U$12:U$1442),2)+SUMIF($D$12:$D19,$D19,AJ$12:AJ19))-SUMIF($D$12:$D18,$D19,W$12:W18)-SUMIF($D$12:$D$1442,$D19,V$12:V$1442),AJ19)),"")</f>
        <v/>
      </c>
      <c r="X19" s="246" t="str">
        <f aca="false">IF(T19&lt;&gt;"",1000-SUMIF($D$12:$D18,$D19,X$12:X18),"")</f>
        <v/>
      </c>
      <c r="Y19" s="272"/>
      <c r="Z19" s="273"/>
      <c r="AA19" s="273"/>
      <c r="AB19" s="252" t="str">
        <f aca="false">IF(K19&lt;&gt;"",ROUND(Y19,2)+ROUND(Z19,2)+ROUND(AA19,2),"")</f>
        <v/>
      </c>
      <c r="AC19" s="274"/>
      <c r="AD19" s="273"/>
      <c r="AE19" s="273"/>
      <c r="AF19" s="275" t="str">
        <f aca="false">IF(P19&lt;&gt;"",ROUND(AC19,2)+ROUND(AD19,2)+ROUND(AE19,2),"")</f>
        <v/>
      </c>
      <c r="AG19" s="274"/>
      <c r="AH19" s="273"/>
      <c r="AI19" s="273"/>
      <c r="AJ19" s="275" t="str">
        <f aca="false">IF(U19&lt;&gt;"",ROUND(AG19,2)+ROUND(AH19,2)+ROUND(AI19,2),"")</f>
        <v/>
      </c>
      <c r="AK19" s="255" t="n">
        <v>205</v>
      </c>
      <c r="AL19" s="255" t="n">
        <v>205</v>
      </c>
      <c r="AM19" s="256"/>
      <c r="AN19" s="257"/>
      <c r="AO19" s="258" t="str">
        <f aca="false">IF(D19&lt;&gt;"",IF(COUNTIF($D$12:$D19,$D19)&gt;1,0,IF(SUM(L19,Q19,V19)&gt;0,IF(AND(T19="",OR(O19&lt;&gt;"",J19&lt;&gt;"")),IF(O19&lt;&gt;"",O19,IF(J19&lt;&gt;"",J19,0)),IF(AND(O19&lt;&gt;"",J19&lt;&gt;"",O19=J19),O19,T19)),0)),"")</f>
        <v/>
      </c>
      <c r="AP19" s="258" t="str">
        <f aca="false">IF(D19&lt;&gt;"",IF(COUNTIF($D$12:$D19,$D19)&gt;1,0,IF(SUM(M19,R19,W19)&gt;0,IF(AND(T19="",OR(O19&lt;&gt;"",J19&lt;&gt;"")),IF(O19&lt;&gt;"",O19,IF(J19&lt;&gt;"",J19,0)),IF(AND(O19&lt;&gt;"",J19&lt;&gt;"",O19=J19),O19,T19)),0)),"")</f>
        <v/>
      </c>
      <c r="AQ19" s="258" t="str">
        <f aca="false">IF(D19&lt;&gt;"",IF(COUNTIF($D$12:$D19,$D19)&gt;1,0,IF(SUM(N19,S19,X19)&gt;0,IF(AND(T19="",OR(O19&lt;&gt;"",J19&lt;&gt;"")),IF(O19&lt;&gt;"",O19,IF(J19&lt;&gt;"",J19,0)),IF(AND(O19&lt;&gt;"",J19&lt;&gt;"",O19=J19),O19,T19)),0)),"")</f>
        <v/>
      </c>
      <c r="AR19" s="257" t="str">
        <f aca="false">IF(D19&lt;&gt;"",IF(J19="OZP12",L19,0),"")</f>
        <v/>
      </c>
      <c r="AS19" s="257" t="str">
        <f aca="false">IF(D19&lt;&gt;"",IF(O19="OZP12",Q19,0),"")</f>
        <v/>
      </c>
      <c r="AT19" s="257" t="str">
        <f aca="false">IF(D19&lt;&gt;"",IF(T19="OZP12",V19,0),"")</f>
        <v/>
      </c>
      <c r="AU19" s="257" t="str">
        <f aca="false">IF(D19&lt;&gt;"",IF(J19="TZP",L19,0),"")</f>
        <v/>
      </c>
      <c r="AV19" s="257" t="str">
        <f aca="false">IF(D19&lt;&gt;"",IF(O19="TZP",Q19,0),"")</f>
        <v/>
      </c>
      <c r="AW19" s="257" t="str">
        <f aca="false">IF(D19&lt;&gt;"",IF(T19="TZP",V19,0),"")</f>
        <v/>
      </c>
      <c r="AX19" s="257" t="str">
        <f aca="false">IF(D19&lt;&gt;"",IF(J19="OZZ",L19,0),"")</f>
        <v/>
      </c>
      <c r="AY19" s="257" t="str">
        <f aca="false">IF(D19&lt;&gt;"",IF(O19="OZZ",Q19,0),"")</f>
        <v/>
      </c>
      <c r="AZ19" s="257" t="str">
        <f aca="false">IF(D19&lt;&gt;"",IF(T19="OZZ",V19,0),"")</f>
        <v/>
      </c>
      <c r="BA19" s="257"/>
      <c r="BB19" s="257" t="str">
        <f aca="false">IF(D19&lt;&gt;"",IF(ISERROR(FIND("/",D19)),0,1),"")</f>
        <v/>
      </c>
      <c r="BC19" s="257" t="str">
        <f aca="false">IF(D19&lt;&gt;"",IF(BB19*1=0,D19,CONCATENATE(MID(D19,1,FIND("/",D19,1)-1),MID(D19,FIND("/",D19,1)+1,LEN(D19)))),"")</f>
        <v/>
      </c>
      <c r="BD19" s="259"/>
      <c r="BE19" s="257" t="str">
        <f aca="false">IF(D19&lt;&gt;"",IF(J19="OZP12",M19,0),"")</f>
        <v/>
      </c>
      <c r="BF19" s="257" t="str">
        <f aca="false">IF(D19&lt;&gt;"",IF(O19="OZP12",R19,0),"")</f>
        <v/>
      </c>
      <c r="BG19" s="257" t="str">
        <f aca="false">IF(D19&lt;&gt;"",IF(T19="OZP12",W19,0),"")</f>
        <v/>
      </c>
      <c r="BH19" s="257" t="str">
        <f aca="false">IF(D19&lt;&gt;"",IF(J19="TZP",M19,0),"")</f>
        <v/>
      </c>
      <c r="BI19" s="257" t="str">
        <f aca="false">IF(D19&lt;&gt;"",IF(O19="TZP",R19,0),"")</f>
        <v/>
      </c>
      <c r="BJ19" s="257" t="str">
        <f aca="false">IF(D19&lt;&gt;"",IF(T19="TZP",W19,0),"")</f>
        <v/>
      </c>
      <c r="BK19" s="257"/>
      <c r="BL19" s="260"/>
      <c r="BM19" s="260"/>
      <c r="BN19" s="260"/>
      <c r="BO19" s="260"/>
      <c r="BP19" s="260"/>
      <c r="BQ19" s="260"/>
      <c r="BR19" s="260"/>
      <c r="BS19" s="260"/>
      <c r="BT19" s="260"/>
      <c r="BU19" s="260"/>
      <c r="BV19" s="260"/>
      <c r="BW19" s="260"/>
      <c r="BX19" s="260"/>
      <c r="BY19" s="260"/>
    </row>
    <row r="20" s="261" customFormat="true" ht="18.75" hidden="false" customHeight="true" outlineLevel="0" collapsed="false">
      <c r="A20" s="262" t="n">
        <f aca="false">A19+1</f>
        <v>8</v>
      </c>
      <c r="B20" s="263"/>
      <c r="C20" s="263"/>
      <c r="D20" s="263"/>
      <c r="E20" s="266"/>
      <c r="F20" s="266"/>
      <c r="G20" s="267"/>
      <c r="H20" s="278"/>
      <c r="I20" s="281"/>
      <c r="J20" s="268"/>
      <c r="K20" s="269"/>
      <c r="L20" s="244" t="str">
        <f aca="false">IF(AND(K20&lt;&gt;"",J20&lt;&gt;""),MIN(IF(OR(J20="OZZ",J20="ZZ"),5000,13600),TRUNC(0.75*SUMIF($D$12:$D20,$D20,K$12:K20),2))-SUMIF($D$12:$D19,$D20,L$12:L19),"")</f>
        <v/>
      </c>
      <c r="M20" s="270" t="str">
        <f aca="false">IF(AND(K20&lt;&gt;"",J20&lt;&gt;"",AB20&lt;&gt;""),IF(OR(J20="OZZ",J20="ZZ"),0-SUMIF($D$12:$D19,$D20,M$12:M19),MIN(MIN(13600,TRUNC(0.75*SUMIF($D$12:$D$1442,$D20,K$12:K$1442),2)+SUMIF($D$12:$D20,$D20,AB$12:AB20))-SUMIF($D$12:$D19,$D20,M$12:M19)-SUMIF($D$12:$D$1442,$D20,L$12:L$1442),AB20)),"")</f>
        <v/>
      </c>
      <c r="N20" s="246" t="str">
        <f aca="false">IF(J20&lt;&gt;"",1000-SUMIF($D$12:$D19,$D20,N$12:N19),"")</f>
        <v/>
      </c>
      <c r="O20" s="271"/>
      <c r="P20" s="269"/>
      <c r="Q20" s="244" t="str">
        <f aca="false">IF(AND(P20&lt;&gt;"",O20&lt;&gt;""),MIN(IF(OR(O20="OZZ",O20="ZZ"),5000,13600),TRUNC(0.75*SUMIF($D$12:$D20,$D20,P$12:P20),2))-SUMIF($D$12:$D19,$D20,Q$12:Q19),"")</f>
        <v/>
      </c>
      <c r="R20" s="270" t="str">
        <f aca="false">IF(AND(P20&lt;&gt;"",O20&lt;&gt;"",AF20&lt;&gt;""),IF(OR(O20="OZZ",O20="ZZ"),0-SUMIF($D$12:$D19,$D20,R$12:R19),MIN(MIN(13600,TRUNC(0.75*SUMIF($D$12:$D$1442,$D20,P$12:P$1442),2)+SUMIF($D$12:$D20,$D20,AF$12:AF20))-SUMIF($D$12:$D19,$D20,R$12:R19)-SUMIF($D$12:$D$1442,$D20,Q$12:Q$1442),AF20)),"")</f>
        <v/>
      </c>
      <c r="S20" s="246" t="str">
        <f aca="false">IF(O20&lt;&gt;"",1000-SUMIF($D$12:$D19,$D20,S$12:S19),"")</f>
        <v/>
      </c>
      <c r="T20" s="271"/>
      <c r="U20" s="269"/>
      <c r="V20" s="244" t="str">
        <f aca="false">IF(AND(U20&lt;&gt;"",T20&lt;&gt;""),MIN(IF(OR(T20="OZZ",T20="ZZ"),5000,13600),TRUNC(0.75*SUMIF($D$12:$D20,$D20,U$12:U20),2))-SUMIF($D$12:$D19,$D20,V$12:V19),"")</f>
        <v/>
      </c>
      <c r="W20" s="248" t="str">
        <f aca="false">IF(AND(U20&lt;&gt;"",T20&lt;&gt;"",AJ20&lt;&gt;""),IF(OR(T20="OZZ",T20="ZZ"),0-SUMIF($D$12:$D19,$D20,W$12:W19),MIN(MIN(13600,TRUNC(0.75*SUMIF($D$12:$D$1442,$D20,U$12:U$1442),2)+SUMIF($D$12:$D20,$D20,AJ$12:AJ20))-SUMIF($D$12:$D19,$D20,W$12:W19)-SUMIF($D$12:$D$1442,$D20,V$12:V$1442),AJ20)),"")</f>
        <v/>
      </c>
      <c r="X20" s="246" t="str">
        <f aca="false">IF(T20&lt;&gt;"",1000-SUMIF($D$12:$D19,$D20,X$12:X19),"")</f>
        <v/>
      </c>
      <c r="Y20" s="272"/>
      <c r="Z20" s="273"/>
      <c r="AA20" s="273"/>
      <c r="AB20" s="252" t="str">
        <f aca="false">IF(K20&lt;&gt;"",ROUND(Y20,2)+ROUND(Z20,2)+ROUND(AA20,2),"")</f>
        <v/>
      </c>
      <c r="AC20" s="274"/>
      <c r="AD20" s="273"/>
      <c r="AE20" s="273"/>
      <c r="AF20" s="275" t="str">
        <f aca="false">IF(P20&lt;&gt;"",ROUND(AC20,2)+ROUND(AD20,2)+ROUND(AE20,2),"")</f>
        <v/>
      </c>
      <c r="AG20" s="274"/>
      <c r="AH20" s="273"/>
      <c r="AI20" s="273"/>
      <c r="AJ20" s="275" t="str">
        <f aca="false">IF(U20&lt;&gt;"",ROUND(AG20,2)+ROUND(AH20,2)+ROUND(AI20,2),"")</f>
        <v/>
      </c>
      <c r="AK20" s="255" t="n">
        <v>207</v>
      </c>
      <c r="AL20" s="255" t="n">
        <v>207</v>
      </c>
      <c r="AM20" s="256"/>
      <c r="AN20" s="257"/>
      <c r="AO20" s="258" t="str">
        <f aca="false">IF(D20&lt;&gt;"",IF(COUNTIF($D$12:$D20,$D20)&gt;1,0,IF(SUM(L20,Q20,V20)&gt;0,IF(AND(T20="",OR(O20&lt;&gt;"",J20&lt;&gt;"")),IF(O20&lt;&gt;"",O20,IF(J20&lt;&gt;"",J20,0)),IF(AND(O20&lt;&gt;"",J20&lt;&gt;"",O20=J20),O20,T20)),0)),"")</f>
        <v/>
      </c>
      <c r="AP20" s="258" t="str">
        <f aca="false">IF(D20&lt;&gt;"",IF(COUNTIF($D$12:$D20,$D20)&gt;1,0,IF(SUM(M20,R20,W20)&gt;0,IF(AND(T20="",OR(O20&lt;&gt;"",J20&lt;&gt;"")),IF(O20&lt;&gt;"",O20,IF(J20&lt;&gt;"",J20,0)),IF(AND(O20&lt;&gt;"",J20&lt;&gt;"",O20=J20),O20,T20)),0)),"")</f>
        <v/>
      </c>
      <c r="AQ20" s="258" t="str">
        <f aca="false">IF(D20&lt;&gt;"",IF(COUNTIF($D$12:$D20,$D20)&gt;1,0,IF(SUM(N20,S20,X20)&gt;0,IF(AND(T20="",OR(O20&lt;&gt;"",J20&lt;&gt;"")),IF(O20&lt;&gt;"",O20,IF(J20&lt;&gt;"",J20,0)),IF(AND(O20&lt;&gt;"",J20&lt;&gt;"",O20=J20),O20,T20)),0)),"")</f>
        <v/>
      </c>
      <c r="AR20" s="257" t="str">
        <f aca="false">IF(D20&lt;&gt;"",IF(J20="OZP12",L20,0),"")</f>
        <v/>
      </c>
      <c r="AS20" s="257" t="str">
        <f aca="false">IF(D20&lt;&gt;"",IF(O20="OZP12",Q20,0),"")</f>
        <v/>
      </c>
      <c r="AT20" s="257" t="str">
        <f aca="false">IF(D20&lt;&gt;"",IF(T20="OZP12",V20,0),"")</f>
        <v/>
      </c>
      <c r="AU20" s="257" t="str">
        <f aca="false">IF(D20&lt;&gt;"",IF(J20="TZP",L20,0),"")</f>
        <v/>
      </c>
      <c r="AV20" s="257" t="str">
        <f aca="false">IF(D20&lt;&gt;"",IF(O20="TZP",Q20,0),"")</f>
        <v/>
      </c>
      <c r="AW20" s="257" t="str">
        <f aca="false">IF(D20&lt;&gt;"",IF(T20="TZP",V20,0),"")</f>
        <v/>
      </c>
      <c r="AX20" s="257" t="str">
        <f aca="false">IF(D20&lt;&gt;"",IF(J20="OZZ",L20,0),"")</f>
        <v/>
      </c>
      <c r="AY20" s="257" t="str">
        <f aca="false">IF(D20&lt;&gt;"",IF(O20="OZZ",Q20,0),"")</f>
        <v/>
      </c>
      <c r="AZ20" s="257" t="str">
        <f aca="false">IF(D20&lt;&gt;"",IF(T20="OZZ",V20,0),"")</f>
        <v/>
      </c>
      <c r="BA20" s="257"/>
      <c r="BB20" s="257" t="str">
        <f aca="false">IF(D20&lt;&gt;"",IF(ISERROR(FIND("/",D20)),0,1),"")</f>
        <v/>
      </c>
      <c r="BC20" s="257" t="str">
        <f aca="false">IF(D20&lt;&gt;"",IF(BB20*1=0,D20,CONCATENATE(MID(D20,1,FIND("/",D20,1)-1),MID(D20,FIND("/",D20,1)+1,LEN(D20)))),"")</f>
        <v/>
      </c>
      <c r="BD20" s="259"/>
      <c r="BE20" s="257" t="str">
        <f aca="false">IF(D20&lt;&gt;"",IF(J20="OZP12",M20,0),"")</f>
        <v/>
      </c>
      <c r="BF20" s="257" t="str">
        <f aca="false">IF(D20&lt;&gt;"",IF(O20="OZP12",R20,0),"")</f>
        <v/>
      </c>
      <c r="BG20" s="257" t="str">
        <f aca="false">IF(D20&lt;&gt;"",IF(T20="OZP12",W20,0),"")</f>
        <v/>
      </c>
      <c r="BH20" s="257" t="str">
        <f aca="false">IF(D20&lt;&gt;"",IF(J20="TZP",M20,0),"")</f>
        <v/>
      </c>
      <c r="BI20" s="257" t="str">
        <f aca="false">IF(D20&lt;&gt;"",IF(O20="TZP",R20,0),"")</f>
        <v/>
      </c>
      <c r="BJ20" s="257" t="str">
        <f aca="false">IF(D20&lt;&gt;"",IF(T20="TZP",W20,0),"")</f>
        <v/>
      </c>
      <c r="BK20" s="257"/>
      <c r="BL20" s="260"/>
      <c r="BM20" s="260"/>
      <c r="BN20" s="260"/>
      <c r="BO20" s="260"/>
      <c r="BP20" s="260"/>
      <c r="BQ20" s="260"/>
      <c r="BR20" s="260"/>
      <c r="BS20" s="260"/>
      <c r="BT20" s="260"/>
      <c r="BU20" s="260"/>
      <c r="BV20" s="260"/>
      <c r="BW20" s="260"/>
      <c r="BX20" s="260"/>
      <c r="BY20" s="260"/>
    </row>
    <row r="21" s="261" customFormat="true" ht="18.75" hidden="false" customHeight="true" outlineLevel="0" collapsed="false">
      <c r="A21" s="262" t="n">
        <f aca="false">A20+1</f>
        <v>9</v>
      </c>
      <c r="B21" s="263"/>
      <c r="C21" s="263"/>
      <c r="D21" s="283"/>
      <c r="E21" s="266"/>
      <c r="F21" s="266"/>
      <c r="G21" s="267"/>
      <c r="H21" s="278"/>
      <c r="I21" s="281"/>
      <c r="J21" s="268"/>
      <c r="K21" s="269"/>
      <c r="L21" s="244" t="str">
        <f aca="false">IF(AND(K21&lt;&gt;"",J21&lt;&gt;""),MIN(IF(OR(J21="OZZ",J21="ZZ"),5000,13600),TRUNC(0.75*SUMIF($D$12:$D21,$D21,K$12:K21),2))-SUMIF($D$12:$D20,$D21,L$12:L20),"")</f>
        <v/>
      </c>
      <c r="M21" s="270" t="str">
        <f aca="false">IF(AND(K21&lt;&gt;"",J21&lt;&gt;"",AB21&lt;&gt;""),IF(OR(J21="OZZ",J21="ZZ"),0-SUMIF($D$12:$D20,$D21,M$12:M20),MIN(MIN(13600,TRUNC(0.75*SUMIF($D$12:$D$1442,$D21,K$12:K$1442),2)+SUMIF($D$12:$D21,$D21,AB$12:AB21))-SUMIF($D$12:$D20,$D21,M$12:M20)-SUMIF($D$12:$D$1442,$D21,L$12:L$1442),AB21)),"")</f>
        <v/>
      </c>
      <c r="N21" s="246" t="str">
        <f aca="false">IF(J21&lt;&gt;"",1000-SUMIF($D$12:$D20,$D21,N$12:N20),"")</f>
        <v/>
      </c>
      <c r="O21" s="271"/>
      <c r="P21" s="269"/>
      <c r="Q21" s="244" t="str">
        <f aca="false">IF(AND(P21&lt;&gt;"",O21&lt;&gt;""),MIN(IF(OR(O21="OZZ",O21="ZZ"),5000,13600),TRUNC(0.75*SUMIF($D$12:$D21,$D21,P$12:P21),2))-SUMIF($D$12:$D20,$D21,Q$12:Q20),"")</f>
        <v/>
      </c>
      <c r="R21" s="270" t="str">
        <f aca="false">IF(AND(P21&lt;&gt;"",O21&lt;&gt;"",AF21&lt;&gt;""),IF(OR(O21="OZZ",O21="ZZ"),0-SUMIF($D$12:$D20,$D21,R$12:R20),MIN(MIN(13600,TRUNC(0.75*SUMIF($D$12:$D$1442,$D21,P$12:P$1442),2)+SUMIF($D$12:$D21,$D21,AF$12:AF21))-SUMIF($D$12:$D20,$D21,R$12:R20)-SUMIF($D$12:$D$1442,$D21,Q$12:Q$1442),AF21)),"")</f>
        <v/>
      </c>
      <c r="S21" s="246" t="str">
        <f aca="false">IF(O21&lt;&gt;"",1000-SUMIF($D$12:$D20,$D21,S$12:S20),"")</f>
        <v/>
      </c>
      <c r="T21" s="271"/>
      <c r="U21" s="269"/>
      <c r="V21" s="244" t="str">
        <f aca="false">IF(AND(U21&lt;&gt;"",T21&lt;&gt;""),MIN(IF(OR(T21="OZZ",T21="ZZ"),5000,13600),TRUNC(0.75*SUMIF($D$12:$D21,$D21,U$12:U21),2))-SUMIF($D$12:$D20,$D21,V$12:V20),"")</f>
        <v/>
      </c>
      <c r="W21" s="248" t="str">
        <f aca="false">IF(AND(U21&lt;&gt;"",T21&lt;&gt;"",AJ21&lt;&gt;""),IF(OR(T21="OZZ",T21="ZZ"),0-SUMIF($D$12:$D20,$D21,W$12:W20),MIN(MIN(13600,TRUNC(0.75*SUMIF($D$12:$D$1442,$D21,U$12:U$1442),2)+SUMIF($D$12:$D21,$D21,AJ$12:AJ21))-SUMIF($D$12:$D20,$D21,W$12:W20)-SUMIF($D$12:$D$1442,$D21,V$12:V$1442),AJ21)),"")</f>
        <v/>
      </c>
      <c r="X21" s="246" t="str">
        <f aca="false">IF(T21&lt;&gt;"",1000-SUMIF($D$12:$D20,$D21,X$12:X20),"")</f>
        <v/>
      </c>
      <c r="Y21" s="272"/>
      <c r="Z21" s="273"/>
      <c r="AA21" s="273"/>
      <c r="AB21" s="252" t="str">
        <f aca="false">IF(K21&lt;&gt;"",ROUND(Y21,2)+ROUND(Z21,2)+ROUND(AA21,2),"")</f>
        <v/>
      </c>
      <c r="AC21" s="274"/>
      <c r="AD21" s="273"/>
      <c r="AE21" s="273"/>
      <c r="AF21" s="275" t="str">
        <f aca="false">IF(P21&lt;&gt;"",ROUND(AC21,2)+ROUND(AD21,2)+ROUND(AE21,2),"")</f>
        <v/>
      </c>
      <c r="AG21" s="274"/>
      <c r="AH21" s="273"/>
      <c r="AI21" s="273"/>
      <c r="AJ21" s="275" t="str">
        <f aca="false">IF(U21&lt;&gt;"",ROUND(AG21,2)+ROUND(AH21,2)+ROUND(AI21,2),"")</f>
        <v/>
      </c>
      <c r="AK21" s="255" t="n">
        <v>209</v>
      </c>
      <c r="AL21" s="255" t="n">
        <v>209</v>
      </c>
      <c r="AM21" s="256"/>
      <c r="AN21" s="257"/>
      <c r="AO21" s="258" t="str">
        <f aca="false">IF(D21&lt;&gt;"",IF(COUNTIF($D$12:$D21,$D21)&gt;1,0,IF(SUM(L21,Q21,V21)&gt;0,IF(AND(T21="",OR(O21&lt;&gt;"",J21&lt;&gt;"")),IF(O21&lt;&gt;"",O21,IF(J21&lt;&gt;"",J21,0)),IF(AND(O21&lt;&gt;"",J21&lt;&gt;"",O21=J21),O21,T21)),0)),"")</f>
        <v/>
      </c>
      <c r="AP21" s="258" t="str">
        <f aca="false">IF(D21&lt;&gt;"",IF(COUNTIF($D$12:$D21,$D21)&gt;1,0,IF(SUM(M21,R21,W21)&gt;0,IF(AND(T21="",OR(O21&lt;&gt;"",J21&lt;&gt;"")),IF(O21&lt;&gt;"",O21,IF(J21&lt;&gt;"",J21,0)),IF(AND(O21&lt;&gt;"",J21&lt;&gt;"",O21=J21),O21,T21)),0)),"")</f>
        <v/>
      </c>
      <c r="AQ21" s="258" t="str">
        <f aca="false">IF(D21&lt;&gt;"",IF(COUNTIF($D$12:$D21,$D21)&gt;1,0,IF(SUM(N21,S21,X21)&gt;0,IF(AND(T21="",OR(O21&lt;&gt;"",J21&lt;&gt;"")),IF(O21&lt;&gt;"",O21,IF(J21&lt;&gt;"",J21,0)),IF(AND(O21&lt;&gt;"",J21&lt;&gt;"",O21=J21),O21,T21)),0)),"")</f>
        <v/>
      </c>
      <c r="AR21" s="257" t="str">
        <f aca="false">IF(D21&lt;&gt;"",IF(J21="OZP12",L21,0),"")</f>
        <v/>
      </c>
      <c r="AS21" s="257" t="str">
        <f aca="false">IF(D21&lt;&gt;"",IF(O21="OZP12",Q21,0),"")</f>
        <v/>
      </c>
      <c r="AT21" s="257" t="str">
        <f aca="false">IF(D21&lt;&gt;"",IF(T21="OZP12",V21,0),"")</f>
        <v/>
      </c>
      <c r="AU21" s="257" t="str">
        <f aca="false">IF(D21&lt;&gt;"",IF(J21="TZP",L21,0),"")</f>
        <v/>
      </c>
      <c r="AV21" s="257" t="str">
        <f aca="false">IF(D21&lt;&gt;"",IF(O21="TZP",Q21,0),"")</f>
        <v/>
      </c>
      <c r="AW21" s="257" t="str">
        <f aca="false">IF(D21&lt;&gt;"",IF(T21="TZP",V21,0),"")</f>
        <v/>
      </c>
      <c r="AX21" s="257" t="str">
        <f aca="false">IF(D21&lt;&gt;"",IF(J21="OZZ",L21,0),"")</f>
        <v/>
      </c>
      <c r="AY21" s="257" t="str">
        <f aca="false">IF(D21&lt;&gt;"",IF(O21="OZZ",Q21,0),"")</f>
        <v/>
      </c>
      <c r="AZ21" s="257" t="str">
        <f aca="false">IF(D21&lt;&gt;"",IF(T21="OZZ",V21,0),"")</f>
        <v/>
      </c>
      <c r="BA21" s="257"/>
      <c r="BB21" s="257" t="str">
        <f aca="false">IF(D21&lt;&gt;"",IF(ISERROR(FIND("/",D21)),0,1),"")</f>
        <v/>
      </c>
      <c r="BC21" s="257" t="str">
        <f aca="false">IF(D21&lt;&gt;"",IF(BB21*1=0,D21,CONCATENATE(MID(D21,1,FIND("/",D21,1)-1),MID(D21,FIND("/",D21,1)+1,LEN(D21)))),"")</f>
        <v/>
      </c>
      <c r="BD21" s="259"/>
      <c r="BE21" s="257" t="str">
        <f aca="false">IF(D21&lt;&gt;"",IF(J21="OZP12",M21,0),"")</f>
        <v/>
      </c>
      <c r="BF21" s="257" t="str">
        <f aca="false">IF(D21&lt;&gt;"",IF(O21="OZP12",R21,0),"")</f>
        <v/>
      </c>
      <c r="BG21" s="257" t="str">
        <f aca="false">IF(D21&lt;&gt;"",IF(T21="OZP12",W21,0),"")</f>
        <v/>
      </c>
      <c r="BH21" s="257" t="str">
        <f aca="false">IF(D21&lt;&gt;"",IF(J21="TZP",M21,0),"")</f>
        <v/>
      </c>
      <c r="BI21" s="257" t="str">
        <f aca="false">IF(D21&lt;&gt;"",IF(O21="TZP",R21,0),"")</f>
        <v/>
      </c>
      <c r="BJ21" s="257" t="str">
        <f aca="false">IF(D21&lt;&gt;"",IF(T21="TZP",W21,0),"")</f>
        <v/>
      </c>
      <c r="BK21" s="257"/>
      <c r="BL21" s="260"/>
      <c r="BM21" s="260"/>
      <c r="BN21" s="260"/>
      <c r="BO21" s="260"/>
      <c r="BP21" s="260"/>
      <c r="BQ21" s="260"/>
      <c r="BR21" s="260"/>
      <c r="BS21" s="260"/>
      <c r="BT21" s="260"/>
      <c r="BU21" s="260"/>
      <c r="BV21" s="260"/>
      <c r="BW21" s="260"/>
      <c r="BX21" s="260"/>
      <c r="BY21" s="260"/>
    </row>
    <row r="22" s="261" customFormat="true" ht="18.75" hidden="false" customHeight="true" outlineLevel="0" collapsed="false">
      <c r="A22" s="262" t="n">
        <f aca="false">A21+1</f>
        <v>10</v>
      </c>
      <c r="B22" s="263"/>
      <c r="C22" s="263"/>
      <c r="D22" s="263"/>
      <c r="E22" s="266"/>
      <c r="F22" s="266"/>
      <c r="G22" s="267"/>
      <c r="H22" s="278"/>
      <c r="I22" s="281"/>
      <c r="J22" s="268"/>
      <c r="K22" s="284"/>
      <c r="L22" s="244" t="str">
        <f aca="false">IF(AND(K22&lt;&gt;"",J22&lt;&gt;""),MIN(IF(OR(J22="OZZ",J22="ZZ"),5000,13600),TRUNC(0.75*SUMIF($D$12:$D22,$D22,K$12:K22),2))-SUMIF($D$12:$D21,$D22,L$12:L21),"")</f>
        <v/>
      </c>
      <c r="M22" s="270" t="str">
        <f aca="false">IF(AND(K22&lt;&gt;"",J22&lt;&gt;"",AB22&lt;&gt;""),IF(OR(J22="OZZ",J22="ZZ"),0-SUMIF($D$12:$D21,$D22,M$12:M21),MIN(MIN(13600,TRUNC(0.75*SUMIF($D$12:$D$1442,$D22,K$12:K$1442),2)+SUMIF($D$12:$D22,$D22,AB$12:AB22))-SUMIF($D$12:$D21,$D22,M$12:M21)-SUMIF($D$12:$D$1442,$D22,L$12:L$1442),AB22)),"")</f>
        <v/>
      </c>
      <c r="N22" s="246" t="str">
        <f aca="false">IF(J22&lt;&gt;"",1000-SUMIF($D$12:$D21,$D22,N$12:N21),"")</f>
        <v/>
      </c>
      <c r="O22" s="271"/>
      <c r="P22" s="269"/>
      <c r="Q22" s="244" t="str">
        <f aca="false">IF(AND(P22&lt;&gt;"",O22&lt;&gt;""),MIN(IF(OR(O22="OZZ",O22="ZZ"),5000,13600),TRUNC(0.75*SUMIF($D$12:$D22,$D22,P$12:P22),2))-SUMIF($D$12:$D21,$D22,Q$12:Q21),"")</f>
        <v/>
      </c>
      <c r="R22" s="270" t="str">
        <f aca="false">IF(AND(P22&lt;&gt;"",O22&lt;&gt;"",AF22&lt;&gt;""),IF(OR(O22="OZZ",O22="ZZ"),0-SUMIF($D$12:$D21,$D22,R$12:R21),MIN(MIN(13600,TRUNC(0.75*SUMIF($D$12:$D$1442,$D22,P$12:P$1442),2)+SUMIF($D$12:$D22,$D22,AF$12:AF22))-SUMIF($D$12:$D21,$D22,R$12:R21)-SUMIF($D$12:$D$1442,$D22,Q$12:Q$1442),AF22)),"")</f>
        <v/>
      </c>
      <c r="S22" s="246" t="str">
        <f aca="false">IF(O22&lt;&gt;"",1000-SUMIF($D$12:$D21,$D22,S$12:S21),"")</f>
        <v/>
      </c>
      <c r="T22" s="271"/>
      <c r="U22" s="269"/>
      <c r="V22" s="244" t="str">
        <f aca="false">IF(AND(U22&lt;&gt;"",T22&lt;&gt;""),MIN(IF(OR(T22="OZZ",T22="ZZ"),5000,13600),TRUNC(0.75*SUMIF($D$12:$D22,$D22,U$12:U22),2))-SUMIF($D$12:$D21,$D22,V$12:V21),"")</f>
        <v/>
      </c>
      <c r="W22" s="248" t="str">
        <f aca="false">IF(AND(U22&lt;&gt;"",T22&lt;&gt;"",AJ22&lt;&gt;""),IF(OR(T22="OZZ",T22="ZZ"),0-SUMIF($D$12:$D21,$D22,W$12:W21),MIN(MIN(13600,TRUNC(0.75*SUMIF($D$12:$D$1442,$D22,U$12:U$1442),2)+SUMIF($D$12:$D22,$D22,AJ$12:AJ22))-SUMIF($D$12:$D21,$D22,W$12:W21)-SUMIF($D$12:$D$1442,$D22,V$12:V$1442),AJ22)),"")</f>
        <v/>
      </c>
      <c r="X22" s="246" t="str">
        <f aca="false">IF(T22&lt;&gt;"",1000-SUMIF($D$12:$D21,$D22,X$12:X21),"")</f>
        <v/>
      </c>
      <c r="Y22" s="272"/>
      <c r="Z22" s="273"/>
      <c r="AA22" s="273"/>
      <c r="AB22" s="252" t="str">
        <f aca="false">IF(K22&lt;&gt;"",ROUND(Y22,2)+ROUND(Z22,2)+ROUND(AA22,2),"")</f>
        <v/>
      </c>
      <c r="AC22" s="274"/>
      <c r="AD22" s="273"/>
      <c r="AE22" s="273"/>
      <c r="AF22" s="275" t="str">
        <f aca="false">IF(P22&lt;&gt;"",ROUND(AC22,2)+ROUND(AD22,2)+ROUND(AE22,2),"")</f>
        <v/>
      </c>
      <c r="AG22" s="274"/>
      <c r="AH22" s="273"/>
      <c r="AI22" s="273"/>
      <c r="AJ22" s="275" t="str">
        <f aca="false">IF(U22&lt;&gt;"",ROUND(AG22,2)+ROUND(AH22,2)+ROUND(AI22,2),"")</f>
        <v/>
      </c>
      <c r="AK22" s="255" t="n">
        <v>211</v>
      </c>
      <c r="AL22" s="255" t="n">
        <v>211</v>
      </c>
      <c r="AM22" s="256"/>
      <c r="AN22" s="257"/>
      <c r="AO22" s="258" t="str">
        <f aca="false">IF(D22&lt;&gt;"",IF(COUNTIF($D$12:$D22,$D22)&gt;1,0,IF(SUM(L22,Q22,V22)&gt;0,IF(AND(T22="",OR(O22&lt;&gt;"",J22&lt;&gt;"")),IF(O22&lt;&gt;"",O22,IF(J22&lt;&gt;"",J22,0)),IF(AND(O22&lt;&gt;"",J22&lt;&gt;"",O22=J22),O22,T22)),0)),"")</f>
        <v/>
      </c>
      <c r="AP22" s="258" t="str">
        <f aca="false">IF(D22&lt;&gt;"",IF(COUNTIF($D$12:$D22,$D22)&gt;1,0,IF(SUM(M22,R22,W22)&gt;0,IF(AND(T22="",OR(O22&lt;&gt;"",J22&lt;&gt;"")),IF(O22&lt;&gt;"",O22,IF(J22&lt;&gt;"",J22,0)),IF(AND(O22&lt;&gt;"",J22&lt;&gt;"",O22=J22),O22,T22)),0)),"")</f>
        <v/>
      </c>
      <c r="AQ22" s="258" t="str">
        <f aca="false">IF(D22&lt;&gt;"",IF(COUNTIF($D$12:$D22,$D22)&gt;1,0,IF(SUM(N22,S22,X22)&gt;0,IF(AND(T22="",OR(O22&lt;&gt;"",J22&lt;&gt;"")),IF(O22&lt;&gt;"",O22,IF(J22&lt;&gt;"",J22,0)),IF(AND(O22&lt;&gt;"",J22&lt;&gt;"",O22=J22),O22,T22)),0)),"")</f>
        <v/>
      </c>
      <c r="AR22" s="257" t="str">
        <f aca="false">IF(D22&lt;&gt;"",IF(J22="OZP12",L22,0),"")</f>
        <v/>
      </c>
      <c r="AS22" s="257" t="str">
        <f aca="false">IF(D22&lt;&gt;"",IF(O22="OZP12",Q22,0),"")</f>
        <v/>
      </c>
      <c r="AT22" s="257" t="str">
        <f aca="false">IF(D22&lt;&gt;"",IF(T22="OZP12",V22,0),"")</f>
        <v/>
      </c>
      <c r="AU22" s="257" t="str">
        <f aca="false">IF(D22&lt;&gt;"",IF(J22="TZP",L22,0),"")</f>
        <v/>
      </c>
      <c r="AV22" s="257" t="str">
        <f aca="false">IF(D22&lt;&gt;"",IF(O22="TZP",Q22,0),"")</f>
        <v/>
      </c>
      <c r="AW22" s="257" t="str">
        <f aca="false">IF(D22&lt;&gt;"",IF(T22="TZP",V22,0),"")</f>
        <v/>
      </c>
      <c r="AX22" s="257" t="str">
        <f aca="false">IF(D22&lt;&gt;"",IF(J22="OZZ",L22,0),"")</f>
        <v/>
      </c>
      <c r="AY22" s="257" t="str">
        <f aca="false">IF(D22&lt;&gt;"",IF(O22="OZZ",Q22,0),"")</f>
        <v/>
      </c>
      <c r="AZ22" s="257" t="str">
        <f aca="false">IF(D22&lt;&gt;"",IF(T22="OZZ",V22,0),"")</f>
        <v/>
      </c>
      <c r="BA22" s="257"/>
      <c r="BB22" s="257" t="str">
        <f aca="false">IF(D22&lt;&gt;"",IF(ISERROR(FIND("/",D22)),0,1),"")</f>
        <v/>
      </c>
      <c r="BC22" s="257" t="str">
        <f aca="false">IF(D22&lt;&gt;"",IF(BB22*1=0,D22,CONCATENATE(MID(D22,1,FIND("/",D22,1)-1),MID(D22,FIND("/",D22,1)+1,LEN(D22)))),"")</f>
        <v/>
      </c>
      <c r="BD22" s="259"/>
      <c r="BE22" s="257" t="str">
        <f aca="false">IF(D22&lt;&gt;"",IF(J22="OZP12",M22,0),"")</f>
        <v/>
      </c>
      <c r="BF22" s="257" t="str">
        <f aca="false">IF(D22&lt;&gt;"",IF(O22="OZP12",R22,0),"")</f>
        <v/>
      </c>
      <c r="BG22" s="257" t="str">
        <f aca="false">IF(D22&lt;&gt;"",IF(T22="OZP12",W22,0),"")</f>
        <v/>
      </c>
      <c r="BH22" s="257" t="str">
        <f aca="false">IF(D22&lt;&gt;"",IF(J22="TZP",M22,0),"")</f>
        <v/>
      </c>
      <c r="BI22" s="257" t="str">
        <f aca="false">IF(D22&lt;&gt;"",IF(O22="TZP",R22,0),"")</f>
        <v/>
      </c>
      <c r="BJ22" s="257" t="str">
        <f aca="false">IF(D22&lt;&gt;"",IF(T22="TZP",W22,0),"")</f>
        <v/>
      </c>
      <c r="BK22" s="257"/>
      <c r="BL22" s="260"/>
      <c r="BM22" s="260"/>
      <c r="BN22" s="260"/>
      <c r="BO22" s="260"/>
      <c r="BP22" s="260"/>
      <c r="BQ22" s="260"/>
      <c r="BR22" s="260"/>
      <c r="BS22" s="260"/>
      <c r="BT22" s="260"/>
      <c r="BU22" s="260"/>
      <c r="BV22" s="260"/>
      <c r="BW22" s="260"/>
      <c r="BX22" s="260"/>
      <c r="BY22" s="260"/>
    </row>
    <row r="23" s="261" customFormat="true" ht="18.75" hidden="false" customHeight="true" outlineLevel="0" collapsed="false">
      <c r="A23" s="262" t="n">
        <f aca="false">A22+1</f>
        <v>11</v>
      </c>
      <c r="B23" s="263"/>
      <c r="C23" s="263"/>
      <c r="D23" s="263"/>
      <c r="E23" s="266"/>
      <c r="F23" s="266"/>
      <c r="G23" s="267"/>
      <c r="H23" s="278"/>
      <c r="I23" s="281"/>
      <c r="J23" s="268"/>
      <c r="K23" s="269"/>
      <c r="L23" s="244" t="str">
        <f aca="false">IF(AND(K23&lt;&gt;"",J23&lt;&gt;""),MIN(IF(OR(J23="OZZ",J23="ZZ"),5000,13600),TRUNC(0.75*SUMIF($D$12:$D23,$D23,K$12:K23),2))-SUMIF($D$12:$D22,$D23,L$12:L22),"")</f>
        <v/>
      </c>
      <c r="M23" s="270" t="str">
        <f aca="false">IF(AND(K23&lt;&gt;"",J23&lt;&gt;"",AB23&lt;&gt;""),IF(OR(J23="OZZ",J23="ZZ"),0-SUMIF($D$12:$D22,$D23,M$12:M22),MIN(MIN(13600,TRUNC(0.75*SUMIF($D$12:$D$1442,$D23,K$12:K$1442),2)+SUMIF($D$12:$D23,$D23,AB$12:AB23))-SUMIF($D$12:$D22,$D23,M$12:M22)-SUMIF($D$12:$D$1442,$D23,L$12:L$1442),AB23)),"")</f>
        <v/>
      </c>
      <c r="N23" s="246" t="str">
        <f aca="false">IF(J23&lt;&gt;"",1000-SUMIF($D$12:$D22,$D23,N$12:N22),"")</f>
        <v/>
      </c>
      <c r="O23" s="271"/>
      <c r="P23" s="269"/>
      <c r="Q23" s="244" t="str">
        <f aca="false">IF(AND(P23&lt;&gt;"",O23&lt;&gt;""),MIN(IF(OR(O23="OZZ",O23="ZZ"),5000,13600),TRUNC(0.75*SUMIF($D$12:$D23,$D23,P$12:P23),2))-SUMIF($D$12:$D22,$D23,Q$12:Q22),"")</f>
        <v/>
      </c>
      <c r="R23" s="270" t="str">
        <f aca="false">IF(AND(P23&lt;&gt;"",O23&lt;&gt;"",AF23&lt;&gt;""),IF(OR(O23="OZZ",O23="ZZ"),0-SUMIF($D$12:$D22,$D23,R$12:R22),MIN(MIN(13600,TRUNC(0.75*SUMIF($D$12:$D$1442,$D23,P$12:P$1442),2)+SUMIF($D$12:$D23,$D23,AF$12:AF23))-SUMIF($D$12:$D22,$D23,R$12:R22)-SUMIF($D$12:$D$1442,$D23,Q$12:Q$1442),AF23)),"")</f>
        <v/>
      </c>
      <c r="S23" s="246" t="str">
        <f aca="false">IF(O23&lt;&gt;"",1000-SUMIF($D$12:$D22,$D23,S$12:S22),"")</f>
        <v/>
      </c>
      <c r="T23" s="271"/>
      <c r="U23" s="269"/>
      <c r="V23" s="244" t="str">
        <f aca="false">IF(AND(U23&lt;&gt;"",T23&lt;&gt;""),MIN(IF(OR(T23="OZZ",T23="ZZ"),5000,13600),TRUNC(0.75*SUMIF($D$12:$D23,$D23,U$12:U23),2))-SUMIF($D$12:$D22,$D23,V$12:V22),"")</f>
        <v/>
      </c>
      <c r="W23" s="248" t="str">
        <f aca="false">IF(AND(U23&lt;&gt;"",T23&lt;&gt;"",AJ23&lt;&gt;""),IF(OR(T23="OZZ",T23="ZZ"),0-SUMIF($D$12:$D22,$D23,W$12:W22),MIN(MIN(13600,TRUNC(0.75*SUMIF($D$12:$D$1442,$D23,U$12:U$1442),2)+SUMIF($D$12:$D23,$D23,AJ$12:AJ23))-SUMIF($D$12:$D22,$D23,W$12:W22)-SUMIF($D$12:$D$1442,$D23,V$12:V$1442),AJ23)),"")</f>
        <v/>
      </c>
      <c r="X23" s="246" t="str">
        <f aca="false">IF(T23&lt;&gt;"",1000-SUMIF($D$12:$D22,$D23,X$12:X22),"")</f>
        <v/>
      </c>
      <c r="Y23" s="272"/>
      <c r="Z23" s="273"/>
      <c r="AA23" s="273"/>
      <c r="AB23" s="252" t="str">
        <f aca="false">IF(K23&lt;&gt;"",ROUND(Y23,2)+ROUND(Z23,2)+ROUND(AA23,2),"")</f>
        <v/>
      </c>
      <c r="AC23" s="274"/>
      <c r="AD23" s="273"/>
      <c r="AE23" s="273"/>
      <c r="AF23" s="275" t="str">
        <f aca="false">IF(P23&lt;&gt;"",ROUND(AC23,2)+ROUND(AD23,2)+ROUND(AE23,2),"")</f>
        <v/>
      </c>
      <c r="AG23" s="274"/>
      <c r="AH23" s="273"/>
      <c r="AI23" s="273"/>
      <c r="AJ23" s="275" t="str">
        <f aca="false">IF(U23&lt;&gt;"",ROUND(AG23,2)+ROUND(AH23,2)+ROUND(AI23,2),"")</f>
        <v/>
      </c>
      <c r="AK23" s="255" t="n">
        <v>213</v>
      </c>
      <c r="AL23" s="255" t="n">
        <v>213</v>
      </c>
      <c r="AM23" s="256"/>
      <c r="AN23" s="257"/>
      <c r="AO23" s="258" t="str">
        <f aca="false">IF(D23&lt;&gt;"",IF(COUNTIF($D$12:$D23,$D23)&gt;1,0,IF(SUM(L23,Q23,V23)&gt;0,IF(AND(T23="",OR(O23&lt;&gt;"",J23&lt;&gt;"")),IF(O23&lt;&gt;"",O23,IF(J23&lt;&gt;"",J23,0)),IF(AND(O23&lt;&gt;"",J23&lt;&gt;"",O23=J23),O23,T23)),0)),"")</f>
        <v/>
      </c>
      <c r="AP23" s="258" t="str">
        <f aca="false">IF(D23&lt;&gt;"",IF(COUNTIF($D$12:$D23,$D23)&gt;1,0,IF(SUM(M23,R23,W23)&gt;0,IF(AND(T23="",OR(O23&lt;&gt;"",J23&lt;&gt;"")),IF(O23&lt;&gt;"",O23,IF(J23&lt;&gt;"",J23,0)),IF(AND(O23&lt;&gt;"",J23&lt;&gt;"",O23=J23),O23,T23)),0)),"")</f>
        <v/>
      </c>
      <c r="AQ23" s="258" t="str">
        <f aca="false">IF(D23&lt;&gt;"",IF(COUNTIF($D$12:$D23,$D23)&gt;1,0,IF(SUM(N23,S23,X23)&gt;0,IF(AND(T23="",OR(O23&lt;&gt;"",J23&lt;&gt;"")),IF(O23&lt;&gt;"",O23,IF(J23&lt;&gt;"",J23,0)),IF(AND(O23&lt;&gt;"",J23&lt;&gt;"",O23=J23),O23,T23)),0)),"")</f>
        <v/>
      </c>
      <c r="AR23" s="257" t="str">
        <f aca="false">IF(D23&lt;&gt;"",IF(J23="OZP12",L23,0),"")</f>
        <v/>
      </c>
      <c r="AS23" s="257" t="str">
        <f aca="false">IF(D23&lt;&gt;"",IF(O23="OZP12",Q23,0),"")</f>
        <v/>
      </c>
      <c r="AT23" s="257" t="str">
        <f aca="false">IF(D23&lt;&gt;"",IF(T23="OZP12",V23,0),"")</f>
        <v/>
      </c>
      <c r="AU23" s="257" t="str">
        <f aca="false">IF(D23&lt;&gt;"",IF(J23="TZP",L23,0),"")</f>
        <v/>
      </c>
      <c r="AV23" s="257" t="str">
        <f aca="false">IF(D23&lt;&gt;"",IF(O23="TZP",Q23,0),"")</f>
        <v/>
      </c>
      <c r="AW23" s="257" t="str">
        <f aca="false">IF(D23&lt;&gt;"",IF(T23="TZP",V23,0),"")</f>
        <v/>
      </c>
      <c r="AX23" s="257" t="str">
        <f aca="false">IF(D23&lt;&gt;"",IF(J23="OZZ",L23,0),"")</f>
        <v/>
      </c>
      <c r="AY23" s="257" t="str">
        <f aca="false">IF(D23&lt;&gt;"",IF(O23="OZZ",Q23,0),"")</f>
        <v/>
      </c>
      <c r="AZ23" s="257" t="str">
        <f aca="false">IF(D23&lt;&gt;"",IF(T23="OZZ",V23,0),"")</f>
        <v/>
      </c>
      <c r="BA23" s="257"/>
      <c r="BB23" s="257" t="str">
        <f aca="false">IF(D23&lt;&gt;"",IF(ISERROR(FIND("/",D23)),0,1),"")</f>
        <v/>
      </c>
      <c r="BC23" s="257" t="str">
        <f aca="false">IF(D23&lt;&gt;"",IF(BB23*1=0,D23,CONCATENATE(MID(D23,1,FIND("/",D23,1)-1),MID(D23,FIND("/",D23,1)+1,LEN(D23)))),"")</f>
        <v/>
      </c>
      <c r="BD23" s="259"/>
      <c r="BE23" s="257" t="str">
        <f aca="false">IF(D23&lt;&gt;"",IF(J23="OZP12",M23,0),"")</f>
        <v/>
      </c>
      <c r="BF23" s="257" t="str">
        <f aca="false">IF(D23&lt;&gt;"",IF(O23="OZP12",R23,0),"")</f>
        <v/>
      </c>
      <c r="BG23" s="257" t="str">
        <f aca="false">IF(D23&lt;&gt;"",IF(T23="OZP12",W23,0),"")</f>
        <v/>
      </c>
      <c r="BH23" s="257" t="str">
        <f aca="false">IF(D23&lt;&gt;"",IF(J23="TZP",M23,0),"")</f>
        <v/>
      </c>
      <c r="BI23" s="257" t="str">
        <f aca="false">IF(D23&lt;&gt;"",IF(O23="TZP",R23,0),"")</f>
        <v/>
      </c>
      <c r="BJ23" s="257" t="str">
        <f aca="false">IF(D23&lt;&gt;"",IF(T23="TZP",W23,0),"")</f>
        <v/>
      </c>
      <c r="BK23" s="257"/>
      <c r="BL23" s="260"/>
      <c r="BM23" s="260"/>
      <c r="BN23" s="260"/>
      <c r="BO23" s="260"/>
      <c r="BP23" s="260"/>
      <c r="BQ23" s="260"/>
      <c r="BR23" s="260"/>
      <c r="BS23" s="260"/>
      <c r="BT23" s="260"/>
      <c r="BU23" s="260"/>
      <c r="BV23" s="260"/>
      <c r="BW23" s="260"/>
      <c r="BX23" s="260"/>
      <c r="BY23" s="260"/>
    </row>
    <row r="24" s="261" customFormat="true" ht="18.75" hidden="false" customHeight="true" outlineLevel="0" collapsed="false">
      <c r="A24" s="262" t="n">
        <f aca="false">A23+1</f>
        <v>12</v>
      </c>
      <c r="B24" s="263"/>
      <c r="C24" s="263"/>
      <c r="D24" s="263"/>
      <c r="E24" s="266"/>
      <c r="F24" s="266"/>
      <c r="G24" s="267"/>
      <c r="H24" s="278"/>
      <c r="I24" s="281"/>
      <c r="J24" s="268"/>
      <c r="K24" s="269"/>
      <c r="L24" s="244" t="str">
        <f aca="false">IF(AND(K24&lt;&gt;"",J24&lt;&gt;""),MIN(IF(OR(J24="OZZ",J24="ZZ"),5000,13600),TRUNC(0.75*SUMIF($D$12:$D24,$D24,K$12:K24),2))-SUMIF($D$12:$D23,$D24,L$12:L23),"")</f>
        <v/>
      </c>
      <c r="M24" s="270" t="str">
        <f aca="false">IF(AND(K24&lt;&gt;"",J24&lt;&gt;"",AB24&lt;&gt;""),IF(OR(J24="OZZ",J24="ZZ"),0-SUMIF($D$12:$D23,$D24,M$12:M23),MIN(MIN(13600,TRUNC(0.75*SUMIF($D$12:$D$1442,$D24,K$12:K$1442),2)+SUMIF($D$12:$D24,$D24,AB$12:AB24))-SUMIF($D$12:$D23,$D24,M$12:M23)-SUMIF($D$12:$D$1442,$D24,L$12:L$1442),AB24)),"")</f>
        <v/>
      </c>
      <c r="N24" s="246" t="str">
        <f aca="false">IF(J24&lt;&gt;"",1000-SUMIF($D$12:$D23,$D24,N$12:N23),"")</f>
        <v/>
      </c>
      <c r="O24" s="271"/>
      <c r="P24" s="269"/>
      <c r="Q24" s="244" t="str">
        <f aca="false">IF(AND(P24&lt;&gt;"",O24&lt;&gt;""),MIN(IF(OR(O24="OZZ",O24="ZZ"),5000,13600),TRUNC(0.75*SUMIF($D$12:$D24,$D24,P$12:P24),2))-SUMIF($D$12:$D23,$D24,Q$12:Q23),"")</f>
        <v/>
      </c>
      <c r="R24" s="270" t="str">
        <f aca="false">IF(AND(P24&lt;&gt;"",O24&lt;&gt;"",AF24&lt;&gt;""),IF(OR(O24="OZZ",O24="ZZ"),0-SUMIF($D$12:$D23,$D24,R$12:R23),MIN(MIN(13600,TRUNC(0.75*SUMIF($D$12:$D$1442,$D24,P$12:P$1442),2)+SUMIF($D$12:$D24,$D24,AF$12:AF24))-SUMIF($D$12:$D23,$D24,R$12:R23)-SUMIF($D$12:$D$1442,$D24,Q$12:Q$1442),AF24)),"")</f>
        <v/>
      </c>
      <c r="S24" s="246" t="str">
        <f aca="false">IF(O24&lt;&gt;"",1000-SUMIF($D$12:$D23,$D24,S$12:S23),"")</f>
        <v/>
      </c>
      <c r="T24" s="271"/>
      <c r="U24" s="269"/>
      <c r="V24" s="244" t="str">
        <f aca="false">IF(AND(U24&lt;&gt;"",T24&lt;&gt;""),MIN(IF(OR(T24="OZZ",T24="ZZ"),5000,13600),TRUNC(0.75*SUMIF($D$12:$D24,$D24,U$12:U24),2))-SUMIF($D$12:$D23,$D24,V$12:V23),"")</f>
        <v/>
      </c>
      <c r="W24" s="248" t="str">
        <f aca="false">IF(AND(U24&lt;&gt;"",T24&lt;&gt;"",AJ24&lt;&gt;""),IF(OR(T24="OZZ",T24="ZZ"),0-SUMIF($D$12:$D23,$D24,W$12:W23),MIN(MIN(13600,TRUNC(0.75*SUMIF($D$12:$D$1442,$D24,U$12:U$1442),2)+SUMIF($D$12:$D24,$D24,AJ$12:AJ24))-SUMIF($D$12:$D23,$D24,W$12:W23)-SUMIF($D$12:$D$1442,$D24,V$12:V$1442),AJ24)),"")</f>
        <v/>
      </c>
      <c r="X24" s="246" t="str">
        <f aca="false">IF(T24&lt;&gt;"",1000-SUMIF($D$12:$D23,$D24,X$12:X23),"")</f>
        <v/>
      </c>
      <c r="Y24" s="272"/>
      <c r="Z24" s="273"/>
      <c r="AA24" s="273"/>
      <c r="AB24" s="252" t="str">
        <f aca="false">IF(K24&lt;&gt;"",ROUND(Y24,2)+ROUND(Z24,2)+ROUND(AA24,2),"")</f>
        <v/>
      </c>
      <c r="AC24" s="274"/>
      <c r="AD24" s="273"/>
      <c r="AE24" s="273"/>
      <c r="AF24" s="275" t="str">
        <f aca="false">IF(P24&lt;&gt;"",ROUND(AC24,2)+ROUND(AD24,2)+ROUND(AE24,2),"")</f>
        <v/>
      </c>
      <c r="AG24" s="274"/>
      <c r="AH24" s="273"/>
      <c r="AI24" s="273"/>
      <c r="AJ24" s="275" t="str">
        <f aca="false">IF(U24&lt;&gt;"",ROUND(AG24,2)+ROUND(AH24,2)+ROUND(AI24,2),"")</f>
        <v/>
      </c>
      <c r="AK24" s="255"/>
      <c r="AL24" s="255"/>
      <c r="AM24" s="256"/>
      <c r="AN24" s="257"/>
      <c r="AO24" s="258" t="str">
        <f aca="false">IF(D24&lt;&gt;"",IF(COUNTIF($D$12:$D24,$D24)&gt;1,0,IF(SUM(L24,Q24,V24)&gt;0,IF(AND(T24="",OR(O24&lt;&gt;"",J24&lt;&gt;"")),IF(O24&lt;&gt;"",O24,IF(J24&lt;&gt;"",J24,0)),IF(AND(O24&lt;&gt;"",J24&lt;&gt;"",O24=J24),O24,T24)),0)),"")</f>
        <v/>
      </c>
      <c r="AP24" s="258" t="str">
        <f aca="false">IF(D24&lt;&gt;"",IF(COUNTIF($D$12:$D24,$D24)&gt;1,0,IF(SUM(M24,R24,W24)&gt;0,IF(AND(T24="",OR(O24&lt;&gt;"",J24&lt;&gt;"")),IF(O24&lt;&gt;"",O24,IF(J24&lt;&gt;"",J24,0)),IF(AND(O24&lt;&gt;"",J24&lt;&gt;"",O24=J24),O24,T24)),0)),"")</f>
        <v/>
      </c>
      <c r="AQ24" s="258" t="str">
        <f aca="false">IF(D24&lt;&gt;"",IF(COUNTIF($D$12:$D24,$D24)&gt;1,0,IF(SUM(N24,S24,X24)&gt;0,IF(AND(T24="",OR(O24&lt;&gt;"",J24&lt;&gt;"")),IF(O24&lt;&gt;"",O24,IF(J24&lt;&gt;"",J24,0)),IF(AND(O24&lt;&gt;"",J24&lt;&gt;"",O24=J24),O24,T24)),0)),"")</f>
        <v/>
      </c>
      <c r="AR24" s="257" t="str">
        <f aca="false">IF(D24&lt;&gt;"",IF(J24="OZP12",L24,0),"")</f>
        <v/>
      </c>
      <c r="AS24" s="257" t="str">
        <f aca="false">IF(D24&lt;&gt;"",IF(O24="OZP12",Q24,0),"")</f>
        <v/>
      </c>
      <c r="AT24" s="257" t="str">
        <f aca="false">IF(D24&lt;&gt;"",IF(T24="OZP12",V24,0),"")</f>
        <v/>
      </c>
      <c r="AU24" s="257" t="str">
        <f aca="false">IF(D24&lt;&gt;"",IF(J24="TZP",L24,0),"")</f>
        <v/>
      </c>
      <c r="AV24" s="257" t="str">
        <f aca="false">IF(D24&lt;&gt;"",IF(O24="TZP",Q24,0),"")</f>
        <v/>
      </c>
      <c r="AW24" s="257" t="str">
        <f aca="false">IF(D24&lt;&gt;"",IF(T24="TZP",V24,0),"")</f>
        <v/>
      </c>
      <c r="AX24" s="257" t="str">
        <f aca="false">IF(D24&lt;&gt;"",IF(J24="OZZ",L24,0),"")</f>
        <v/>
      </c>
      <c r="AY24" s="257" t="str">
        <f aca="false">IF(D24&lt;&gt;"",IF(O24="OZZ",Q24,0),"")</f>
        <v/>
      </c>
      <c r="AZ24" s="257" t="str">
        <f aca="false">IF(D24&lt;&gt;"",IF(T24="OZZ",V24,0),"")</f>
        <v/>
      </c>
      <c r="BA24" s="257"/>
      <c r="BB24" s="257" t="str">
        <f aca="false">IF(D24&lt;&gt;"",IF(ISERROR(FIND("/",D24)),0,1),"")</f>
        <v/>
      </c>
      <c r="BC24" s="257" t="str">
        <f aca="false">IF(D24&lt;&gt;"",IF(BB24*1=0,D24,CONCATENATE(MID(D24,1,FIND("/",D24,1)-1),MID(D24,FIND("/",D24,1)+1,LEN(D24)))),"")</f>
        <v/>
      </c>
      <c r="BD24" s="259"/>
      <c r="BE24" s="257" t="str">
        <f aca="false">IF(D24&lt;&gt;"",IF(J24="OZP12",M24,0),"")</f>
        <v/>
      </c>
      <c r="BF24" s="257" t="str">
        <f aca="false">IF(D24&lt;&gt;"",IF(O24="OZP12",R24,0),"")</f>
        <v/>
      </c>
      <c r="BG24" s="257" t="str">
        <f aca="false">IF(D24&lt;&gt;"",IF(T24="OZP12",W24,0),"")</f>
        <v/>
      </c>
      <c r="BH24" s="257" t="str">
        <f aca="false">IF(D24&lt;&gt;"",IF(J24="TZP",M24,0),"")</f>
        <v/>
      </c>
      <c r="BI24" s="257" t="str">
        <f aca="false">IF(D24&lt;&gt;"",IF(O24="TZP",R24,0),"")</f>
        <v/>
      </c>
      <c r="BJ24" s="257" t="str">
        <f aca="false">IF(D24&lt;&gt;"",IF(T24="TZP",W24,0),"")</f>
        <v/>
      </c>
      <c r="BK24" s="257"/>
      <c r="BL24" s="260"/>
      <c r="BM24" s="260"/>
      <c r="BN24" s="260"/>
      <c r="BO24" s="260"/>
      <c r="BP24" s="260"/>
      <c r="BQ24" s="260"/>
      <c r="BR24" s="260"/>
      <c r="BS24" s="260"/>
      <c r="BT24" s="260"/>
      <c r="BU24" s="260"/>
      <c r="BV24" s="260"/>
      <c r="BW24" s="260"/>
      <c r="BX24" s="260"/>
      <c r="BY24" s="260"/>
    </row>
    <row r="25" s="261" customFormat="true" ht="18.75" hidden="false" customHeight="true" outlineLevel="0" collapsed="false">
      <c r="A25" s="262" t="n">
        <f aca="false">A24+1</f>
        <v>13</v>
      </c>
      <c r="B25" s="263"/>
      <c r="C25" s="263"/>
      <c r="D25" s="263"/>
      <c r="E25" s="266"/>
      <c r="F25" s="266"/>
      <c r="G25" s="267"/>
      <c r="H25" s="278"/>
      <c r="I25" s="281"/>
      <c r="J25" s="268"/>
      <c r="K25" s="269"/>
      <c r="L25" s="244" t="str">
        <f aca="false">IF(AND(K25&lt;&gt;"",J25&lt;&gt;""),MIN(IF(OR(J25="OZZ",J25="ZZ"),5000,13600),TRUNC(0.75*SUMIF($D$12:$D25,$D25,K$12:K25),2))-SUMIF($D$12:$D24,$D25,L$12:L24),"")</f>
        <v/>
      </c>
      <c r="M25" s="270" t="str">
        <f aca="false">IF(AND(K25&lt;&gt;"",J25&lt;&gt;"",AB25&lt;&gt;""),IF(OR(J25="OZZ",J25="ZZ"),0-SUMIF($D$12:$D24,$D25,M$12:M24),MIN(MIN(13600,TRUNC(0.75*SUMIF($D$12:$D$1442,$D25,K$12:K$1442),2)+SUMIF($D$12:$D25,$D25,AB$12:AB25))-SUMIF($D$12:$D24,$D25,M$12:M24)-SUMIF($D$12:$D$1442,$D25,L$12:L$1442),AB25)),"")</f>
        <v/>
      </c>
      <c r="N25" s="246" t="str">
        <f aca="false">IF(J25&lt;&gt;"",1000-SUMIF($D$12:$D24,$D25,N$12:N24),"")</f>
        <v/>
      </c>
      <c r="O25" s="271"/>
      <c r="P25" s="269"/>
      <c r="Q25" s="244" t="str">
        <f aca="false">IF(AND(P25&lt;&gt;"",O25&lt;&gt;""),MIN(IF(OR(O25="OZZ",O25="ZZ"),5000,13600),TRUNC(0.75*SUMIF($D$12:$D25,$D25,P$12:P25),2))-SUMIF($D$12:$D24,$D25,Q$12:Q24),"")</f>
        <v/>
      </c>
      <c r="R25" s="270" t="str">
        <f aca="false">IF(AND(P25&lt;&gt;"",O25&lt;&gt;"",AF25&lt;&gt;""),IF(OR(O25="OZZ",O25="ZZ"),0-SUMIF($D$12:$D24,$D25,R$12:R24),MIN(MIN(13600,TRUNC(0.75*SUMIF($D$12:$D$1442,$D25,P$12:P$1442),2)+SUMIF($D$12:$D25,$D25,AF$12:AF25))-SUMIF($D$12:$D24,$D25,R$12:R24)-SUMIF($D$12:$D$1442,$D25,Q$12:Q$1442),AF25)),"")</f>
        <v/>
      </c>
      <c r="S25" s="246" t="str">
        <f aca="false">IF(O25&lt;&gt;"",1000-SUMIF($D$12:$D24,$D25,S$12:S24),"")</f>
        <v/>
      </c>
      <c r="T25" s="271"/>
      <c r="U25" s="269"/>
      <c r="V25" s="244" t="str">
        <f aca="false">IF(AND(U25&lt;&gt;"",T25&lt;&gt;""),MIN(IF(OR(T25="OZZ",T25="ZZ"),5000,13600),TRUNC(0.75*SUMIF($D$12:$D25,$D25,U$12:U25),2))-SUMIF($D$12:$D24,$D25,V$12:V24),"")</f>
        <v/>
      </c>
      <c r="W25" s="248" t="str">
        <f aca="false">IF(AND(U25&lt;&gt;"",T25&lt;&gt;"",AJ25&lt;&gt;""),IF(OR(T25="OZZ",T25="ZZ"),0-SUMIF($D$12:$D24,$D25,W$12:W24),MIN(MIN(13600,TRUNC(0.75*SUMIF($D$12:$D$1442,$D25,U$12:U$1442),2)+SUMIF($D$12:$D25,$D25,AJ$12:AJ25))-SUMIF($D$12:$D24,$D25,W$12:W24)-SUMIF($D$12:$D$1442,$D25,V$12:V$1442),AJ25)),"")</f>
        <v/>
      </c>
      <c r="X25" s="246" t="str">
        <f aca="false">IF(T25&lt;&gt;"",1000-SUMIF($D$12:$D24,$D25,X$12:X24),"")</f>
        <v/>
      </c>
      <c r="Y25" s="272"/>
      <c r="Z25" s="273"/>
      <c r="AA25" s="273"/>
      <c r="AB25" s="252" t="str">
        <f aca="false">IF(K25&lt;&gt;"",ROUND(Y25,2)+ROUND(Z25,2)+ROUND(AA25,2),"")</f>
        <v/>
      </c>
      <c r="AC25" s="274"/>
      <c r="AD25" s="273"/>
      <c r="AE25" s="273"/>
      <c r="AF25" s="275" t="str">
        <f aca="false">IF(P25&lt;&gt;"",ROUND(AC25,2)+ROUND(AD25,2)+ROUND(AE25,2),"")</f>
        <v/>
      </c>
      <c r="AG25" s="274"/>
      <c r="AH25" s="273"/>
      <c r="AI25" s="273"/>
      <c r="AJ25" s="275" t="str">
        <f aca="false">IF(U25&lt;&gt;"",ROUND(AG25,2)+ROUND(AH25,2)+ROUND(AI25,2),"")</f>
        <v/>
      </c>
      <c r="AK25" s="255"/>
      <c r="AL25" s="255"/>
      <c r="AM25" s="256"/>
      <c r="AN25" s="257"/>
      <c r="AO25" s="258" t="str">
        <f aca="false">IF(D25&lt;&gt;"",IF(COUNTIF($D$12:$D25,$D25)&gt;1,0,IF(SUM(L25,Q25,V25)&gt;0,IF(AND(T25="",OR(O25&lt;&gt;"",J25&lt;&gt;"")),IF(O25&lt;&gt;"",O25,IF(J25&lt;&gt;"",J25,0)),IF(AND(O25&lt;&gt;"",J25&lt;&gt;"",O25=J25),O25,T25)),0)),"")</f>
        <v/>
      </c>
      <c r="AP25" s="258" t="str">
        <f aca="false">IF(D25&lt;&gt;"",IF(COUNTIF($D$12:$D25,$D25)&gt;1,0,IF(SUM(M25,R25,W25)&gt;0,IF(AND(T25="",OR(O25&lt;&gt;"",J25&lt;&gt;"")),IF(O25&lt;&gt;"",O25,IF(J25&lt;&gt;"",J25,0)),IF(AND(O25&lt;&gt;"",J25&lt;&gt;"",O25=J25),O25,T25)),0)),"")</f>
        <v/>
      </c>
      <c r="AQ25" s="258" t="str">
        <f aca="false">IF(D25&lt;&gt;"",IF(COUNTIF($D$12:$D25,$D25)&gt;1,0,IF(SUM(N25,S25,X25)&gt;0,IF(AND(T25="",OR(O25&lt;&gt;"",J25&lt;&gt;"")),IF(O25&lt;&gt;"",O25,IF(J25&lt;&gt;"",J25,0)),IF(AND(O25&lt;&gt;"",J25&lt;&gt;"",O25=J25),O25,T25)),0)),"")</f>
        <v/>
      </c>
      <c r="AR25" s="257" t="str">
        <f aca="false">IF(D25&lt;&gt;"",IF(J25="OZP12",L25,0),"")</f>
        <v/>
      </c>
      <c r="AS25" s="257" t="str">
        <f aca="false">IF(D25&lt;&gt;"",IF(O25="OZP12",Q25,0),"")</f>
        <v/>
      </c>
      <c r="AT25" s="257" t="str">
        <f aca="false">IF(D25&lt;&gt;"",IF(T25="OZP12",V25,0),"")</f>
        <v/>
      </c>
      <c r="AU25" s="257" t="str">
        <f aca="false">IF(D25&lt;&gt;"",IF(J25="TZP",L25,0),"")</f>
        <v/>
      </c>
      <c r="AV25" s="257" t="str">
        <f aca="false">IF(D25&lt;&gt;"",IF(O25="TZP",Q25,0),"")</f>
        <v/>
      </c>
      <c r="AW25" s="257" t="str">
        <f aca="false">IF(D25&lt;&gt;"",IF(T25="TZP",V25,0),"")</f>
        <v/>
      </c>
      <c r="AX25" s="257" t="str">
        <f aca="false">IF(D25&lt;&gt;"",IF(J25="OZZ",L25,0),"")</f>
        <v/>
      </c>
      <c r="AY25" s="257" t="str">
        <f aca="false">IF(D25&lt;&gt;"",IF(O25="OZZ",Q25,0),"")</f>
        <v/>
      </c>
      <c r="AZ25" s="257" t="str">
        <f aca="false">IF(D25&lt;&gt;"",IF(T25="OZZ",V25,0),"")</f>
        <v/>
      </c>
      <c r="BA25" s="257"/>
      <c r="BB25" s="257" t="str">
        <f aca="false">IF(D25&lt;&gt;"",IF(ISERROR(FIND("/",D25)),0,1),"")</f>
        <v/>
      </c>
      <c r="BC25" s="257" t="str">
        <f aca="false">IF(D25&lt;&gt;"",IF(BB25*1=0,D25,CONCATENATE(MID(D25,1,FIND("/",D25,1)-1),MID(D25,FIND("/",D25,1)+1,LEN(D25)))),"")</f>
        <v/>
      </c>
      <c r="BD25" s="259"/>
      <c r="BE25" s="257" t="str">
        <f aca="false">IF(D25&lt;&gt;"",IF(J25="OZP12",M25,0),"")</f>
        <v/>
      </c>
      <c r="BF25" s="257" t="str">
        <f aca="false">IF(D25&lt;&gt;"",IF(O25="OZP12",R25,0),"")</f>
        <v/>
      </c>
      <c r="BG25" s="257" t="str">
        <f aca="false">IF(D25&lt;&gt;"",IF(T25="OZP12",W25,0),"")</f>
        <v/>
      </c>
      <c r="BH25" s="257" t="str">
        <f aca="false">IF(D25&lt;&gt;"",IF(J25="TZP",M25,0),"")</f>
        <v/>
      </c>
      <c r="BI25" s="257" t="str">
        <f aca="false">IF(D25&lt;&gt;"",IF(O25="TZP",R25,0),"")</f>
        <v/>
      </c>
      <c r="BJ25" s="257" t="str">
        <f aca="false">IF(D25&lt;&gt;"",IF(T25="TZP",W25,0),"")</f>
        <v/>
      </c>
      <c r="BK25" s="257"/>
      <c r="BL25" s="260"/>
      <c r="BM25" s="260"/>
      <c r="BN25" s="260"/>
      <c r="BO25" s="260"/>
      <c r="BP25" s="260"/>
      <c r="BQ25" s="260"/>
      <c r="BR25" s="260"/>
      <c r="BS25" s="260"/>
      <c r="BT25" s="260"/>
      <c r="BU25" s="260"/>
      <c r="BV25" s="260"/>
      <c r="BW25" s="260"/>
      <c r="BX25" s="260"/>
      <c r="BY25" s="260"/>
    </row>
    <row r="26" s="261" customFormat="true" ht="18.75" hidden="false" customHeight="true" outlineLevel="0" collapsed="false">
      <c r="A26" s="262" t="n">
        <f aca="false">A25+1</f>
        <v>14</v>
      </c>
      <c r="B26" s="264"/>
      <c r="C26" s="264"/>
      <c r="D26" s="264"/>
      <c r="E26" s="266"/>
      <c r="F26" s="266"/>
      <c r="G26" s="267"/>
      <c r="H26" s="278"/>
      <c r="I26" s="281"/>
      <c r="J26" s="268"/>
      <c r="K26" s="269"/>
      <c r="L26" s="244" t="str">
        <f aca="false">IF(AND(K26&lt;&gt;"",J26&lt;&gt;""),MIN(IF(OR(J26="OZZ",J26="ZZ"),5000,13600),TRUNC(0.75*SUMIF($D$12:$D26,$D26,K$12:K26),2))-SUMIF($D$12:$D25,$D26,L$12:L25),"")</f>
        <v/>
      </c>
      <c r="M26" s="270" t="str">
        <f aca="false">IF(AND(K26&lt;&gt;"",J26&lt;&gt;"",AB26&lt;&gt;""),IF(OR(J26="OZZ",J26="ZZ"),0-SUMIF($D$12:$D25,$D26,M$12:M25),MIN(MIN(13600,TRUNC(0.75*SUMIF($D$12:$D$1442,$D26,K$12:K$1442),2)+SUMIF($D$12:$D26,$D26,AB$12:AB26))-SUMIF($D$12:$D25,$D26,M$12:M25)-SUMIF($D$12:$D$1442,$D26,L$12:L$1442),AB26)),"")</f>
        <v/>
      </c>
      <c r="N26" s="246" t="str">
        <f aca="false">IF(J26&lt;&gt;"",1000-SUMIF($D$12:$D25,$D26,N$12:N25),"")</f>
        <v/>
      </c>
      <c r="O26" s="271"/>
      <c r="P26" s="269"/>
      <c r="Q26" s="244" t="str">
        <f aca="false">IF(AND(P26&lt;&gt;"",O26&lt;&gt;""),MIN(IF(OR(O26="OZZ",O26="ZZ"),5000,13600),TRUNC(0.75*SUMIF($D$12:$D26,$D26,P$12:P26),2))-SUMIF($D$12:$D25,$D26,Q$12:Q25),"")</f>
        <v/>
      </c>
      <c r="R26" s="270" t="str">
        <f aca="false">IF(AND(P26&lt;&gt;"",O26&lt;&gt;"",AF26&lt;&gt;""),IF(OR(O26="OZZ",O26="ZZ"),0-SUMIF($D$12:$D25,$D26,R$12:R25),MIN(MIN(13600,TRUNC(0.75*SUMIF($D$12:$D$1442,$D26,P$12:P$1442),2)+SUMIF($D$12:$D26,$D26,AF$12:AF26))-SUMIF($D$12:$D25,$D26,R$12:R25)-SUMIF($D$12:$D$1442,$D26,Q$12:Q$1442),AF26)),"")</f>
        <v/>
      </c>
      <c r="S26" s="246" t="str">
        <f aca="false">IF(O26&lt;&gt;"",1000-SUMIF($D$12:$D25,$D26,S$12:S25),"")</f>
        <v/>
      </c>
      <c r="T26" s="271"/>
      <c r="U26" s="269"/>
      <c r="V26" s="244" t="str">
        <f aca="false">IF(AND(U26&lt;&gt;"",T26&lt;&gt;""),MIN(IF(OR(T26="OZZ",T26="ZZ"),5000,13600),TRUNC(0.75*SUMIF($D$12:$D26,$D26,U$12:U26),2))-SUMIF($D$12:$D25,$D26,V$12:V25),"")</f>
        <v/>
      </c>
      <c r="W26" s="248" t="str">
        <f aca="false">IF(AND(U26&lt;&gt;"",T26&lt;&gt;"",AJ26&lt;&gt;""),IF(OR(T26="OZZ",T26="ZZ"),0-SUMIF($D$12:$D25,$D26,W$12:W25),MIN(MIN(13600,TRUNC(0.75*SUMIF($D$12:$D$1442,$D26,U$12:U$1442),2)+SUMIF($D$12:$D26,$D26,AJ$12:AJ26))-SUMIF($D$12:$D25,$D26,W$12:W25)-SUMIF($D$12:$D$1442,$D26,V$12:V$1442),AJ26)),"")</f>
        <v/>
      </c>
      <c r="X26" s="246" t="str">
        <f aca="false">IF(T26&lt;&gt;"",1000-SUMIF($D$12:$D25,$D26,X$12:X25),"")</f>
        <v/>
      </c>
      <c r="Y26" s="272"/>
      <c r="Z26" s="273"/>
      <c r="AA26" s="273"/>
      <c r="AB26" s="252" t="str">
        <f aca="false">IF(K26&lt;&gt;"",ROUND(Y26,2)+ROUND(Z26,2)+ROUND(AA26,2),"")</f>
        <v/>
      </c>
      <c r="AC26" s="274"/>
      <c r="AD26" s="273"/>
      <c r="AE26" s="273"/>
      <c r="AF26" s="275" t="str">
        <f aca="false">IF(P26&lt;&gt;"",ROUND(AC26,2)+ROUND(AD26,2)+ROUND(AE26,2),"")</f>
        <v/>
      </c>
      <c r="AG26" s="274"/>
      <c r="AH26" s="273"/>
      <c r="AI26" s="273"/>
      <c r="AJ26" s="275" t="str">
        <f aca="false">IF(U26&lt;&gt;"",ROUND(AG26,2)+ROUND(AH26,2)+ROUND(AI26,2),"")</f>
        <v/>
      </c>
      <c r="AK26" s="255"/>
      <c r="AL26" s="255"/>
      <c r="AM26" s="256"/>
      <c r="AN26" s="257"/>
      <c r="AO26" s="258" t="str">
        <f aca="false">IF(D26&lt;&gt;"",IF(COUNTIF($D$12:$D26,$D26)&gt;1,0,IF(SUM(L26,Q26,V26)&gt;0,IF(AND(T26="",OR(O26&lt;&gt;"",J26&lt;&gt;"")),IF(O26&lt;&gt;"",O26,IF(J26&lt;&gt;"",J26,0)),IF(AND(O26&lt;&gt;"",J26&lt;&gt;"",O26=J26),O26,T26)),0)),"")</f>
        <v/>
      </c>
      <c r="AP26" s="258" t="str">
        <f aca="false">IF(D26&lt;&gt;"",IF(COUNTIF($D$12:$D26,$D26)&gt;1,0,IF(SUM(M26,R26,W26)&gt;0,IF(AND(T26="",OR(O26&lt;&gt;"",J26&lt;&gt;"")),IF(O26&lt;&gt;"",O26,IF(J26&lt;&gt;"",J26,0)),IF(AND(O26&lt;&gt;"",J26&lt;&gt;"",O26=J26),O26,T26)),0)),"")</f>
        <v/>
      </c>
      <c r="AQ26" s="258" t="str">
        <f aca="false">IF(D26&lt;&gt;"",IF(COUNTIF($D$12:$D26,$D26)&gt;1,0,IF(SUM(N26,S26,X26)&gt;0,IF(AND(T26="",OR(O26&lt;&gt;"",J26&lt;&gt;"")),IF(O26&lt;&gt;"",O26,IF(J26&lt;&gt;"",J26,0)),IF(AND(O26&lt;&gt;"",J26&lt;&gt;"",O26=J26),O26,T26)),0)),"")</f>
        <v/>
      </c>
      <c r="AR26" s="257" t="str">
        <f aca="false">IF(D26&lt;&gt;"",IF(J26="OZP12",L26,0),"")</f>
        <v/>
      </c>
      <c r="AS26" s="257" t="str">
        <f aca="false">IF(D26&lt;&gt;"",IF(O26="OZP12",Q26,0),"")</f>
        <v/>
      </c>
      <c r="AT26" s="257" t="str">
        <f aca="false">IF(D26&lt;&gt;"",IF(T26="OZP12",V26,0),"")</f>
        <v/>
      </c>
      <c r="AU26" s="257" t="str">
        <f aca="false">IF(D26&lt;&gt;"",IF(J26="TZP",L26,0),"")</f>
        <v/>
      </c>
      <c r="AV26" s="257" t="str">
        <f aca="false">IF(D26&lt;&gt;"",IF(O26="TZP",Q26,0),"")</f>
        <v/>
      </c>
      <c r="AW26" s="257" t="str">
        <f aca="false">IF(D26&lt;&gt;"",IF(T26="TZP",V26,0),"")</f>
        <v/>
      </c>
      <c r="AX26" s="257" t="str">
        <f aca="false">IF(D26&lt;&gt;"",IF(J26="OZZ",L26,0),"")</f>
        <v/>
      </c>
      <c r="AY26" s="257" t="str">
        <f aca="false">IF(D26&lt;&gt;"",IF(O26="OZZ",Q26,0),"")</f>
        <v/>
      </c>
      <c r="AZ26" s="257" t="str">
        <f aca="false">IF(D26&lt;&gt;"",IF(T26="OZZ",V26,0),"")</f>
        <v/>
      </c>
      <c r="BA26" s="257"/>
      <c r="BB26" s="257" t="str">
        <f aca="false">IF(D26&lt;&gt;"",IF(ISERROR(FIND("/",D26)),0,1),"")</f>
        <v/>
      </c>
      <c r="BC26" s="257" t="str">
        <f aca="false">IF(D26&lt;&gt;"",IF(BB26*1=0,D26,CONCATENATE(MID(D26,1,FIND("/",D26,1)-1),MID(D26,FIND("/",D26,1)+1,LEN(D26)))),"")</f>
        <v/>
      </c>
      <c r="BD26" s="259"/>
      <c r="BE26" s="257" t="str">
        <f aca="false">IF(D26&lt;&gt;"",IF(J26="OZP12",M26,0),"")</f>
        <v/>
      </c>
      <c r="BF26" s="257" t="str">
        <f aca="false">IF(D26&lt;&gt;"",IF(O26="OZP12",R26,0),"")</f>
        <v/>
      </c>
      <c r="BG26" s="257" t="str">
        <f aca="false">IF(D26&lt;&gt;"",IF(T26="OZP12",W26,0),"")</f>
        <v/>
      </c>
      <c r="BH26" s="257" t="str">
        <f aca="false">IF(D26&lt;&gt;"",IF(J26="TZP",M26,0),"")</f>
        <v/>
      </c>
      <c r="BI26" s="257" t="str">
        <f aca="false">IF(D26&lt;&gt;"",IF(O26="TZP",R26,0),"")</f>
        <v/>
      </c>
      <c r="BJ26" s="257" t="str">
        <f aca="false">IF(D26&lt;&gt;"",IF(T26="TZP",W26,0),"")</f>
        <v/>
      </c>
      <c r="BK26" s="257"/>
      <c r="BL26" s="260"/>
      <c r="BM26" s="260"/>
      <c r="BN26" s="260"/>
      <c r="BO26" s="260"/>
      <c r="BP26" s="260"/>
      <c r="BQ26" s="260"/>
      <c r="BR26" s="260"/>
      <c r="BS26" s="260"/>
      <c r="BT26" s="260"/>
      <c r="BU26" s="260"/>
      <c r="BV26" s="260"/>
      <c r="BW26" s="260"/>
      <c r="BX26" s="260"/>
      <c r="BY26" s="260"/>
    </row>
    <row r="27" s="261" customFormat="true" ht="18.75" hidden="false" customHeight="true" outlineLevel="0" collapsed="false">
      <c r="A27" s="262" t="n">
        <f aca="false">A26+1</f>
        <v>15</v>
      </c>
      <c r="B27" s="264"/>
      <c r="C27" s="264"/>
      <c r="D27" s="264"/>
      <c r="E27" s="266"/>
      <c r="F27" s="266"/>
      <c r="G27" s="267"/>
      <c r="H27" s="278"/>
      <c r="I27" s="281"/>
      <c r="J27" s="268"/>
      <c r="K27" s="269"/>
      <c r="L27" s="244" t="str">
        <f aca="false">IF(AND(K27&lt;&gt;"",J27&lt;&gt;""),MIN(IF(OR(J27="OZZ",J27="ZZ"),5000,13600),TRUNC(0.75*SUMIF($D$12:$D27,$D27,K$12:K27),2))-SUMIF($D$12:$D26,$D27,L$12:L26),"")</f>
        <v/>
      </c>
      <c r="M27" s="270" t="str">
        <f aca="false">IF(AND(K27&lt;&gt;"",J27&lt;&gt;"",AB27&lt;&gt;""),IF(OR(J27="OZZ",J27="ZZ"),0-SUMIF($D$12:$D26,$D27,M$12:M26),MIN(MIN(13600,TRUNC(0.75*SUMIF($D$12:$D$1442,$D27,K$12:K$1442),2)+SUMIF($D$12:$D27,$D27,AB$12:AB27))-SUMIF($D$12:$D26,$D27,M$12:M26)-SUMIF($D$12:$D$1442,$D27,L$12:L$1442),AB27)),"")</f>
        <v/>
      </c>
      <c r="N27" s="246" t="str">
        <f aca="false">IF(J27&lt;&gt;"",1000-SUMIF($D$12:$D26,$D27,N$12:N26),"")</f>
        <v/>
      </c>
      <c r="O27" s="271"/>
      <c r="P27" s="269"/>
      <c r="Q27" s="244" t="str">
        <f aca="false">IF(AND(P27&lt;&gt;"",O27&lt;&gt;""),MIN(IF(OR(O27="OZZ",O27="ZZ"),5000,13600),TRUNC(0.75*SUMIF($D$12:$D27,$D27,P$12:P27),2))-SUMIF($D$12:$D26,$D27,Q$12:Q26),"")</f>
        <v/>
      </c>
      <c r="R27" s="270" t="str">
        <f aca="false">IF(AND(P27&lt;&gt;"",O27&lt;&gt;"",AF27&lt;&gt;""),IF(OR(O27="OZZ",O27="ZZ"),0-SUMIF($D$12:$D26,$D27,R$12:R26),MIN(MIN(13600,TRUNC(0.75*SUMIF($D$12:$D$1442,$D27,P$12:P$1442),2)+SUMIF($D$12:$D27,$D27,AF$12:AF27))-SUMIF($D$12:$D26,$D27,R$12:R26)-SUMIF($D$12:$D$1442,$D27,Q$12:Q$1442),AF27)),"")</f>
        <v/>
      </c>
      <c r="S27" s="246" t="str">
        <f aca="false">IF(O27&lt;&gt;"",1000-SUMIF($D$12:$D26,$D27,S$12:S26),"")</f>
        <v/>
      </c>
      <c r="T27" s="271"/>
      <c r="U27" s="269"/>
      <c r="V27" s="244" t="str">
        <f aca="false">IF(AND(U27&lt;&gt;"",T27&lt;&gt;""),MIN(IF(OR(T27="OZZ",T27="ZZ"),5000,13600),TRUNC(0.75*SUMIF($D$12:$D27,$D27,U$12:U27),2))-SUMIF($D$12:$D26,$D27,V$12:V26),"")</f>
        <v/>
      </c>
      <c r="W27" s="248" t="str">
        <f aca="false">IF(AND(U27&lt;&gt;"",T27&lt;&gt;"",AJ27&lt;&gt;""),IF(OR(T27="OZZ",T27="ZZ"),0-SUMIF($D$12:$D26,$D27,W$12:W26),MIN(MIN(13600,TRUNC(0.75*SUMIF($D$12:$D$1442,$D27,U$12:U$1442),2)+SUMIF($D$12:$D27,$D27,AJ$12:AJ27))-SUMIF($D$12:$D26,$D27,W$12:W26)-SUMIF($D$12:$D$1442,$D27,V$12:V$1442),AJ27)),"")</f>
        <v/>
      </c>
      <c r="X27" s="246" t="str">
        <f aca="false">IF(T27&lt;&gt;"",1000-SUMIF($D$12:$D26,$D27,X$12:X26),"")</f>
        <v/>
      </c>
      <c r="Y27" s="272"/>
      <c r="Z27" s="273"/>
      <c r="AA27" s="273"/>
      <c r="AB27" s="252" t="str">
        <f aca="false">IF(K27&lt;&gt;"",ROUND(Y27,2)+ROUND(Z27,2)+ROUND(AA27,2),"")</f>
        <v/>
      </c>
      <c r="AC27" s="274"/>
      <c r="AD27" s="273"/>
      <c r="AE27" s="273"/>
      <c r="AF27" s="275" t="str">
        <f aca="false">IF(P27&lt;&gt;"",ROUND(AC27,2)+ROUND(AD27,2)+ROUND(AE27,2),"")</f>
        <v/>
      </c>
      <c r="AG27" s="274"/>
      <c r="AH27" s="273"/>
      <c r="AI27" s="273"/>
      <c r="AJ27" s="275" t="str">
        <f aca="false">IF(U27&lt;&gt;"",ROUND(AG27,2)+ROUND(AH27,2)+ROUND(AI27,2),"")</f>
        <v/>
      </c>
      <c r="AK27" s="255"/>
      <c r="AL27" s="255"/>
      <c r="AM27" s="256"/>
      <c r="AN27" s="257"/>
      <c r="AO27" s="258" t="str">
        <f aca="false">IF(D27&lt;&gt;"",IF(COUNTIF($D$12:$D27,$D27)&gt;1,0,IF(SUM(L27,Q27,V27)&gt;0,IF(AND(T27="",OR(O27&lt;&gt;"",J27&lt;&gt;"")),IF(O27&lt;&gt;"",O27,IF(J27&lt;&gt;"",J27,0)),IF(AND(O27&lt;&gt;"",J27&lt;&gt;"",O27=J27),O27,T27)),0)),"")</f>
        <v/>
      </c>
      <c r="AP27" s="258" t="str">
        <f aca="false">IF(D27&lt;&gt;"",IF(COUNTIF($D$12:$D27,$D27)&gt;1,0,IF(SUM(M27,R27,W27)&gt;0,IF(AND(T27="",OR(O27&lt;&gt;"",J27&lt;&gt;"")),IF(O27&lt;&gt;"",O27,IF(J27&lt;&gt;"",J27,0)),IF(AND(O27&lt;&gt;"",J27&lt;&gt;"",O27=J27),O27,T27)),0)),"")</f>
        <v/>
      </c>
      <c r="AQ27" s="258" t="str">
        <f aca="false">IF(D27&lt;&gt;"",IF(COUNTIF($D$12:$D27,$D27)&gt;1,0,IF(SUM(N27,S27,X27)&gt;0,IF(AND(T27="",OR(O27&lt;&gt;"",J27&lt;&gt;"")),IF(O27&lt;&gt;"",O27,IF(J27&lt;&gt;"",J27,0)),IF(AND(O27&lt;&gt;"",J27&lt;&gt;"",O27=J27),O27,T27)),0)),"")</f>
        <v/>
      </c>
      <c r="AR27" s="257" t="str">
        <f aca="false">IF(D27&lt;&gt;"",IF(J27="OZP12",L27,0),"")</f>
        <v/>
      </c>
      <c r="AS27" s="257" t="str">
        <f aca="false">IF(D27&lt;&gt;"",IF(O27="OZP12",Q27,0),"")</f>
        <v/>
      </c>
      <c r="AT27" s="257" t="str">
        <f aca="false">IF(D27&lt;&gt;"",IF(T27="OZP12",V27,0),"")</f>
        <v/>
      </c>
      <c r="AU27" s="257" t="str">
        <f aca="false">IF(D27&lt;&gt;"",IF(J27="TZP",L27,0),"")</f>
        <v/>
      </c>
      <c r="AV27" s="257" t="str">
        <f aca="false">IF(D27&lt;&gt;"",IF(O27="TZP",Q27,0),"")</f>
        <v/>
      </c>
      <c r="AW27" s="257" t="str">
        <f aca="false">IF(D27&lt;&gt;"",IF(T27="TZP",V27,0),"")</f>
        <v/>
      </c>
      <c r="AX27" s="257" t="str">
        <f aca="false">IF(D27&lt;&gt;"",IF(J27="OZZ",L27,0),"")</f>
        <v/>
      </c>
      <c r="AY27" s="257" t="str">
        <f aca="false">IF(D27&lt;&gt;"",IF(O27="OZZ",Q27,0),"")</f>
        <v/>
      </c>
      <c r="AZ27" s="257" t="str">
        <f aca="false">IF(D27&lt;&gt;"",IF(T27="OZZ",V27,0),"")</f>
        <v/>
      </c>
      <c r="BA27" s="257"/>
      <c r="BB27" s="257" t="str">
        <f aca="false">IF(D27&lt;&gt;"",IF(ISERROR(FIND("/",D27)),0,1),"")</f>
        <v/>
      </c>
      <c r="BC27" s="257" t="str">
        <f aca="false">IF(D27&lt;&gt;"",IF(BB27*1=0,D27,CONCATENATE(MID(D27,1,FIND("/",D27,1)-1),MID(D27,FIND("/",D27,1)+1,LEN(D27)))),"")</f>
        <v/>
      </c>
      <c r="BD27" s="259"/>
      <c r="BE27" s="257" t="str">
        <f aca="false">IF(D27&lt;&gt;"",IF(J27="OZP12",M27,0),"")</f>
        <v/>
      </c>
      <c r="BF27" s="257" t="str">
        <f aca="false">IF(D27&lt;&gt;"",IF(O27="OZP12",R27,0),"")</f>
        <v/>
      </c>
      <c r="BG27" s="257" t="str">
        <f aca="false">IF(D27&lt;&gt;"",IF(T27="OZP12",W27,0),"")</f>
        <v/>
      </c>
      <c r="BH27" s="257" t="str">
        <f aca="false">IF(D27&lt;&gt;"",IF(J27="TZP",M27,0),"")</f>
        <v/>
      </c>
      <c r="BI27" s="257" t="str">
        <f aca="false">IF(D27&lt;&gt;"",IF(O27="TZP",R27,0),"")</f>
        <v/>
      </c>
      <c r="BJ27" s="257" t="str">
        <f aca="false">IF(D27&lt;&gt;"",IF(T27="TZP",W27,0),"")</f>
        <v/>
      </c>
      <c r="BK27" s="257"/>
      <c r="BL27" s="260"/>
      <c r="BM27" s="260"/>
      <c r="BN27" s="260"/>
      <c r="BO27" s="260"/>
      <c r="BP27" s="260"/>
    </row>
    <row r="28" s="261" customFormat="true" ht="18.75" hidden="false" customHeight="true" outlineLevel="0" collapsed="false">
      <c r="A28" s="262" t="n">
        <f aca="false">A27+1</f>
        <v>16</v>
      </c>
      <c r="B28" s="264"/>
      <c r="C28" s="264"/>
      <c r="D28" s="264"/>
      <c r="E28" s="266"/>
      <c r="F28" s="266"/>
      <c r="G28" s="267"/>
      <c r="H28" s="278"/>
      <c r="I28" s="281"/>
      <c r="J28" s="268"/>
      <c r="K28" s="269"/>
      <c r="L28" s="244" t="str">
        <f aca="false">IF(AND(K28&lt;&gt;"",J28&lt;&gt;""),MIN(IF(OR(J28="OZZ",J28="ZZ"),5000,13600),TRUNC(0.75*SUMIF($D$12:$D28,$D28,K$12:K28),2))-SUMIF($D$12:$D27,$D28,L$12:L27),"")</f>
        <v/>
      </c>
      <c r="M28" s="270" t="str">
        <f aca="false">IF(AND(K28&lt;&gt;"",J28&lt;&gt;"",AB28&lt;&gt;""),IF(OR(J28="OZZ",J28="ZZ"),0-SUMIF($D$12:$D27,$D28,M$12:M27),MIN(MIN(13600,TRUNC(0.75*SUMIF($D$12:$D$1442,$D28,K$12:K$1442),2)+SUMIF($D$12:$D28,$D28,AB$12:AB28))-SUMIF($D$12:$D27,$D28,M$12:M27)-SUMIF($D$12:$D$1442,$D28,L$12:L$1442),AB28)),"")</f>
        <v/>
      </c>
      <c r="N28" s="246" t="str">
        <f aca="false">IF(J28&lt;&gt;"",1000-SUMIF($D$12:$D27,$D28,N$12:N27),"")</f>
        <v/>
      </c>
      <c r="O28" s="271"/>
      <c r="P28" s="269"/>
      <c r="Q28" s="244" t="str">
        <f aca="false">IF(AND(P28&lt;&gt;"",O28&lt;&gt;""),MIN(IF(OR(O28="OZZ",O28="ZZ"),5000,13600),TRUNC(0.75*SUMIF($D$12:$D28,$D28,P$12:P28),2))-SUMIF($D$12:$D27,$D28,Q$12:Q27),"")</f>
        <v/>
      </c>
      <c r="R28" s="270" t="str">
        <f aca="false">IF(AND(P28&lt;&gt;"",O28&lt;&gt;"",AF28&lt;&gt;""),IF(OR(O28="OZZ",O28="ZZ"),0-SUMIF($D$12:$D27,$D28,R$12:R27),MIN(MIN(13600,TRUNC(0.75*SUMIF($D$12:$D$1442,$D28,P$12:P$1442),2)+SUMIF($D$12:$D28,$D28,AF$12:AF28))-SUMIF($D$12:$D27,$D28,R$12:R27)-SUMIF($D$12:$D$1442,$D28,Q$12:Q$1442),AF28)),"")</f>
        <v/>
      </c>
      <c r="S28" s="246" t="str">
        <f aca="false">IF(O28&lt;&gt;"",1000-SUMIF($D$12:$D27,$D28,S$12:S27),"")</f>
        <v/>
      </c>
      <c r="T28" s="271"/>
      <c r="U28" s="269"/>
      <c r="V28" s="244" t="str">
        <f aca="false">IF(AND(U28&lt;&gt;"",T28&lt;&gt;""),MIN(IF(OR(T28="OZZ",T28="ZZ"),5000,13600),TRUNC(0.75*SUMIF($D$12:$D28,$D28,U$12:U28),2))-SUMIF($D$12:$D27,$D28,V$12:V27),"")</f>
        <v/>
      </c>
      <c r="W28" s="248" t="str">
        <f aca="false">IF(AND(U28&lt;&gt;"",T28&lt;&gt;"",AJ28&lt;&gt;""),IF(OR(T28="OZZ",T28="ZZ"),0-SUMIF($D$12:$D27,$D28,W$12:W27),MIN(MIN(13600,TRUNC(0.75*SUMIF($D$12:$D$1442,$D28,U$12:U$1442),2)+SUMIF($D$12:$D28,$D28,AJ$12:AJ28))-SUMIF($D$12:$D27,$D28,W$12:W27)-SUMIF($D$12:$D$1442,$D28,V$12:V$1442),AJ28)),"")</f>
        <v/>
      </c>
      <c r="X28" s="246" t="str">
        <f aca="false">IF(T28&lt;&gt;"",1000-SUMIF($D$12:$D27,$D28,X$12:X27),"")</f>
        <v/>
      </c>
      <c r="Y28" s="272"/>
      <c r="Z28" s="273"/>
      <c r="AA28" s="273"/>
      <c r="AB28" s="252" t="str">
        <f aca="false">IF(K28&lt;&gt;"",ROUND(Y28,2)+ROUND(Z28,2)+ROUND(AA28,2),"")</f>
        <v/>
      </c>
      <c r="AC28" s="274"/>
      <c r="AD28" s="273"/>
      <c r="AE28" s="273"/>
      <c r="AF28" s="275" t="str">
        <f aca="false">IF(P28&lt;&gt;"",ROUND(AC28,2)+ROUND(AD28,2)+ROUND(AE28,2),"")</f>
        <v/>
      </c>
      <c r="AG28" s="274"/>
      <c r="AH28" s="273"/>
      <c r="AI28" s="273"/>
      <c r="AJ28" s="275" t="str">
        <f aca="false">IF(U28&lt;&gt;"",ROUND(AG28,2)+ROUND(AH28,2)+ROUND(AI28,2),"")</f>
        <v/>
      </c>
      <c r="AK28" s="255"/>
      <c r="AL28" s="255"/>
      <c r="AM28" s="256"/>
      <c r="AN28" s="257"/>
      <c r="AO28" s="258" t="str">
        <f aca="false">IF(D28&lt;&gt;"",IF(COUNTIF($D$12:$D28,$D28)&gt;1,0,IF(SUM(L28,Q28,V28)&gt;0,IF(AND(T28="",OR(O28&lt;&gt;"",J28&lt;&gt;"")),IF(O28&lt;&gt;"",O28,IF(J28&lt;&gt;"",J28,0)),IF(AND(O28&lt;&gt;"",J28&lt;&gt;"",O28=J28),O28,T28)),0)),"")</f>
        <v/>
      </c>
      <c r="AP28" s="258" t="str">
        <f aca="false">IF(D28&lt;&gt;"",IF(COUNTIF($D$12:$D28,$D28)&gt;1,0,IF(SUM(M28,R28,W28)&gt;0,IF(AND(T28="",OR(O28&lt;&gt;"",J28&lt;&gt;"")),IF(O28&lt;&gt;"",O28,IF(J28&lt;&gt;"",J28,0)),IF(AND(O28&lt;&gt;"",J28&lt;&gt;"",O28=J28),O28,T28)),0)),"")</f>
        <v/>
      </c>
      <c r="AQ28" s="258" t="str">
        <f aca="false">IF(D28&lt;&gt;"",IF(COUNTIF($D$12:$D28,$D28)&gt;1,0,IF(SUM(N28,S28,X28)&gt;0,IF(AND(T28="",OR(O28&lt;&gt;"",J28&lt;&gt;"")),IF(O28&lt;&gt;"",O28,IF(J28&lt;&gt;"",J28,0)),IF(AND(O28&lt;&gt;"",J28&lt;&gt;"",O28=J28),O28,T28)),0)),"")</f>
        <v/>
      </c>
      <c r="AR28" s="257" t="str">
        <f aca="false">IF(D28&lt;&gt;"",IF(J28="OZP12",L28,0),"")</f>
        <v/>
      </c>
      <c r="AS28" s="257" t="str">
        <f aca="false">IF(D28&lt;&gt;"",IF(O28="OZP12",Q28,0),"")</f>
        <v/>
      </c>
      <c r="AT28" s="257" t="str">
        <f aca="false">IF(D28&lt;&gt;"",IF(T28="OZP12",V28,0),"")</f>
        <v/>
      </c>
      <c r="AU28" s="257" t="str">
        <f aca="false">IF(D28&lt;&gt;"",IF(J28="TZP",L28,0),"")</f>
        <v/>
      </c>
      <c r="AV28" s="257" t="str">
        <f aca="false">IF(D28&lt;&gt;"",IF(O28="TZP",Q28,0),"")</f>
        <v/>
      </c>
      <c r="AW28" s="257" t="str">
        <f aca="false">IF(D28&lt;&gt;"",IF(T28="TZP",V28,0),"")</f>
        <v/>
      </c>
      <c r="AX28" s="257" t="str">
        <f aca="false">IF(D28&lt;&gt;"",IF(J28="OZZ",L28,0),"")</f>
        <v/>
      </c>
      <c r="AY28" s="257" t="str">
        <f aca="false">IF(D28&lt;&gt;"",IF(O28="OZZ",Q28,0),"")</f>
        <v/>
      </c>
      <c r="AZ28" s="257" t="str">
        <f aca="false">IF(D28&lt;&gt;"",IF(T28="OZZ",V28,0),"")</f>
        <v/>
      </c>
      <c r="BA28" s="257"/>
      <c r="BB28" s="257" t="str">
        <f aca="false">IF(D28&lt;&gt;"",IF(ISERROR(FIND("/",D28)),0,1),"")</f>
        <v/>
      </c>
      <c r="BC28" s="257" t="str">
        <f aca="false">IF(D28&lt;&gt;"",IF(BB28*1=0,D28,CONCATENATE(MID(D28,1,FIND("/",D28,1)-1),MID(D28,FIND("/",D28,1)+1,LEN(D28)))),"")</f>
        <v/>
      </c>
      <c r="BD28" s="259"/>
      <c r="BE28" s="257" t="str">
        <f aca="false">IF(D28&lt;&gt;"",IF(J28="OZP12",M28,0),"")</f>
        <v/>
      </c>
      <c r="BF28" s="257" t="str">
        <f aca="false">IF(D28&lt;&gt;"",IF(O28="OZP12",R28,0),"")</f>
        <v/>
      </c>
      <c r="BG28" s="257" t="str">
        <f aca="false">IF(D28&lt;&gt;"",IF(T28="OZP12",W28,0),"")</f>
        <v/>
      </c>
      <c r="BH28" s="257" t="str">
        <f aca="false">IF(D28&lt;&gt;"",IF(J28="TZP",M28,0),"")</f>
        <v/>
      </c>
      <c r="BI28" s="257" t="str">
        <f aca="false">IF(D28&lt;&gt;"",IF(O28="TZP",R28,0),"")</f>
        <v/>
      </c>
      <c r="BJ28" s="257" t="str">
        <f aca="false">IF(D28&lt;&gt;"",IF(T28="TZP",W28,0),"")</f>
        <v/>
      </c>
      <c r="BK28" s="257"/>
      <c r="BL28" s="260"/>
      <c r="BM28" s="260"/>
      <c r="BN28" s="260"/>
      <c r="BO28" s="260"/>
      <c r="BP28" s="260"/>
    </row>
    <row r="29" s="261" customFormat="true" ht="18.75" hidden="false" customHeight="true" outlineLevel="0" collapsed="false">
      <c r="A29" s="262" t="n">
        <f aca="false">A28+1</f>
        <v>17</v>
      </c>
      <c r="B29" s="263"/>
      <c r="C29" s="263"/>
      <c r="D29" s="263"/>
      <c r="E29" s="266"/>
      <c r="F29" s="266"/>
      <c r="G29" s="267"/>
      <c r="H29" s="278"/>
      <c r="I29" s="281"/>
      <c r="J29" s="268"/>
      <c r="K29" s="269"/>
      <c r="L29" s="244" t="str">
        <f aca="false">IF(AND(K29&lt;&gt;"",J29&lt;&gt;""),MIN(IF(OR(J29="OZZ",J29="ZZ"),5000,13600),TRUNC(0.75*SUMIF($D$12:$D29,$D29,K$12:K29),2))-SUMIF($D$12:$D28,$D29,L$12:L28),"")</f>
        <v/>
      </c>
      <c r="M29" s="270" t="str">
        <f aca="false">IF(AND(K29&lt;&gt;"",J29&lt;&gt;"",AB29&lt;&gt;""),IF(OR(J29="OZZ",J29="ZZ"),0-SUMIF($D$12:$D28,$D29,M$12:M28),MIN(MIN(13600,TRUNC(0.75*SUMIF($D$12:$D$1442,$D29,K$12:K$1442),2)+SUMIF($D$12:$D29,$D29,AB$12:AB29))-SUMIF($D$12:$D28,$D29,M$12:M28)-SUMIF($D$12:$D$1442,$D29,L$12:L$1442),AB29)),"")</f>
        <v/>
      </c>
      <c r="N29" s="246" t="str">
        <f aca="false">IF(J29&lt;&gt;"",1000-SUMIF($D$12:$D28,$D29,N$12:N28),"")</f>
        <v/>
      </c>
      <c r="O29" s="271"/>
      <c r="P29" s="269"/>
      <c r="Q29" s="244" t="str">
        <f aca="false">IF(AND(P29&lt;&gt;"",O29&lt;&gt;""),MIN(IF(OR(O29="OZZ",O29="ZZ"),5000,13600),TRUNC(0.75*SUMIF($D$12:$D29,$D29,P$12:P29),2))-SUMIF($D$12:$D28,$D29,Q$12:Q28),"")</f>
        <v/>
      </c>
      <c r="R29" s="270" t="str">
        <f aca="false">IF(AND(P29&lt;&gt;"",O29&lt;&gt;"",AF29&lt;&gt;""),IF(OR(O29="OZZ",O29="ZZ"),0-SUMIF($D$12:$D28,$D29,R$12:R28),MIN(MIN(13600,TRUNC(0.75*SUMIF($D$12:$D$1442,$D29,P$12:P$1442),2)+SUMIF($D$12:$D29,$D29,AF$12:AF29))-SUMIF($D$12:$D28,$D29,R$12:R28)-SUMIF($D$12:$D$1442,$D29,Q$12:Q$1442),AF29)),"")</f>
        <v/>
      </c>
      <c r="S29" s="246" t="str">
        <f aca="false">IF(O29&lt;&gt;"",1000-SUMIF($D$12:$D28,$D29,S$12:S28),"")</f>
        <v/>
      </c>
      <c r="T29" s="271"/>
      <c r="U29" s="269"/>
      <c r="V29" s="244" t="str">
        <f aca="false">IF(AND(U29&lt;&gt;"",T29&lt;&gt;""),MIN(IF(OR(T29="OZZ",T29="ZZ"),5000,13600),TRUNC(0.75*SUMIF($D$12:$D29,$D29,U$12:U29),2))-SUMIF($D$12:$D28,$D29,V$12:V28),"")</f>
        <v/>
      </c>
      <c r="W29" s="248" t="str">
        <f aca="false">IF(AND(U29&lt;&gt;"",T29&lt;&gt;"",AJ29&lt;&gt;""),IF(OR(T29="OZZ",T29="ZZ"),0-SUMIF($D$12:$D28,$D29,W$12:W28),MIN(MIN(13600,TRUNC(0.75*SUMIF($D$12:$D$1442,$D29,U$12:U$1442),2)+SUMIF($D$12:$D29,$D29,AJ$12:AJ29))-SUMIF($D$12:$D28,$D29,W$12:W28)-SUMIF($D$12:$D$1442,$D29,V$12:V$1442),AJ29)),"")</f>
        <v/>
      </c>
      <c r="X29" s="246" t="str">
        <f aca="false">IF(T29&lt;&gt;"",1000-SUMIF($D$12:$D28,$D29,X$12:X28),"")</f>
        <v/>
      </c>
      <c r="Y29" s="272"/>
      <c r="Z29" s="273"/>
      <c r="AA29" s="273"/>
      <c r="AB29" s="252" t="str">
        <f aca="false">IF(K29&lt;&gt;"",ROUND(Y29,2)+ROUND(Z29,2)+ROUND(AA29,2),"")</f>
        <v/>
      </c>
      <c r="AC29" s="274"/>
      <c r="AD29" s="273"/>
      <c r="AE29" s="273"/>
      <c r="AF29" s="275" t="str">
        <f aca="false">IF(P29&lt;&gt;"",ROUND(AC29,2)+ROUND(AD29,2)+ROUND(AE29,2),"")</f>
        <v/>
      </c>
      <c r="AG29" s="274"/>
      <c r="AH29" s="273"/>
      <c r="AI29" s="273"/>
      <c r="AJ29" s="275" t="str">
        <f aca="false">IF(U29&lt;&gt;"",ROUND(AG29,2)+ROUND(AH29,2)+ROUND(AI29,2),"")</f>
        <v/>
      </c>
      <c r="AK29" s="255"/>
      <c r="AL29" s="255"/>
      <c r="AM29" s="256"/>
      <c r="AN29" s="257"/>
      <c r="AO29" s="258" t="str">
        <f aca="false">IF(D29&lt;&gt;"",IF(COUNTIF($D$12:$D29,$D29)&gt;1,0,IF(SUM(L29,Q29,V29)&gt;0,IF(AND(T29="",OR(O29&lt;&gt;"",J29&lt;&gt;"")),IF(O29&lt;&gt;"",O29,IF(J29&lt;&gt;"",J29,0)),IF(AND(O29&lt;&gt;"",J29&lt;&gt;"",O29=J29),O29,T29)),0)),"")</f>
        <v/>
      </c>
      <c r="AP29" s="258" t="str">
        <f aca="false">IF(D29&lt;&gt;"",IF(COUNTIF($D$12:$D29,$D29)&gt;1,0,IF(SUM(M29,R29,W29)&gt;0,IF(AND(T29="",OR(O29&lt;&gt;"",J29&lt;&gt;"")),IF(O29&lt;&gt;"",O29,IF(J29&lt;&gt;"",J29,0)),IF(AND(O29&lt;&gt;"",J29&lt;&gt;"",O29=J29),O29,T29)),0)),"")</f>
        <v/>
      </c>
      <c r="AQ29" s="258" t="str">
        <f aca="false">IF(D29&lt;&gt;"",IF(COUNTIF($D$12:$D29,$D29)&gt;1,0,IF(SUM(N29,S29,X29)&gt;0,IF(AND(T29="",OR(O29&lt;&gt;"",J29&lt;&gt;"")),IF(O29&lt;&gt;"",O29,IF(J29&lt;&gt;"",J29,0)),IF(AND(O29&lt;&gt;"",J29&lt;&gt;"",O29=J29),O29,T29)),0)),"")</f>
        <v/>
      </c>
      <c r="AR29" s="257" t="str">
        <f aca="false">IF(D29&lt;&gt;"",IF(J29="OZP12",L29,0),"")</f>
        <v/>
      </c>
      <c r="AS29" s="257" t="str">
        <f aca="false">IF(D29&lt;&gt;"",IF(O29="OZP12",Q29,0),"")</f>
        <v/>
      </c>
      <c r="AT29" s="257" t="str">
        <f aca="false">IF(D29&lt;&gt;"",IF(T29="OZP12",V29,0),"")</f>
        <v/>
      </c>
      <c r="AU29" s="257" t="str">
        <f aca="false">IF(D29&lt;&gt;"",IF(J29="TZP",L29,0),"")</f>
        <v/>
      </c>
      <c r="AV29" s="257" t="str">
        <f aca="false">IF(D29&lt;&gt;"",IF(O29="TZP",Q29,0),"")</f>
        <v/>
      </c>
      <c r="AW29" s="257" t="str">
        <f aca="false">IF(D29&lt;&gt;"",IF(T29="TZP",V29,0),"")</f>
        <v/>
      </c>
      <c r="AX29" s="257" t="str">
        <f aca="false">IF(D29&lt;&gt;"",IF(J29="OZZ",L29,0),"")</f>
        <v/>
      </c>
      <c r="AY29" s="257" t="str">
        <f aca="false">IF(D29&lt;&gt;"",IF(O29="OZZ",Q29,0),"")</f>
        <v/>
      </c>
      <c r="AZ29" s="257" t="str">
        <f aca="false">IF(D29&lt;&gt;"",IF(T29="OZZ",V29,0),"")</f>
        <v/>
      </c>
      <c r="BA29" s="257"/>
      <c r="BB29" s="257" t="str">
        <f aca="false">IF(D29&lt;&gt;"",IF(ISERROR(FIND("/",D29)),0,1),"")</f>
        <v/>
      </c>
      <c r="BC29" s="257" t="str">
        <f aca="false">IF(D29&lt;&gt;"",IF(BB29*1=0,D29,CONCATENATE(MID(D29,1,FIND("/",D29,1)-1),MID(D29,FIND("/",D29,1)+1,LEN(D29)))),"")</f>
        <v/>
      </c>
      <c r="BD29" s="259"/>
      <c r="BE29" s="257" t="str">
        <f aca="false">IF(D29&lt;&gt;"",IF(J29="OZP12",M29,0),"")</f>
        <v/>
      </c>
      <c r="BF29" s="257" t="str">
        <f aca="false">IF(D29&lt;&gt;"",IF(O29="OZP12",R29,0),"")</f>
        <v/>
      </c>
      <c r="BG29" s="257" t="str">
        <f aca="false">IF(D29&lt;&gt;"",IF(T29="OZP12",W29,0),"")</f>
        <v/>
      </c>
      <c r="BH29" s="257" t="str">
        <f aca="false">IF(D29&lt;&gt;"",IF(J29="TZP",M29,0),"")</f>
        <v/>
      </c>
      <c r="BI29" s="257" t="str">
        <f aca="false">IF(D29&lt;&gt;"",IF(O29="TZP",R29,0),"")</f>
        <v/>
      </c>
      <c r="BJ29" s="257" t="str">
        <f aca="false">IF(D29&lt;&gt;"",IF(T29="TZP",W29,0),"")</f>
        <v/>
      </c>
      <c r="BK29" s="257"/>
      <c r="BL29" s="260"/>
      <c r="BM29" s="260"/>
      <c r="BN29" s="260"/>
      <c r="BO29" s="260"/>
      <c r="BP29" s="260"/>
    </row>
    <row r="30" s="261" customFormat="true" ht="18.75" hidden="false" customHeight="true" outlineLevel="0" collapsed="false">
      <c r="A30" s="262" t="n">
        <f aca="false">A29+1</f>
        <v>18</v>
      </c>
      <c r="B30" s="263"/>
      <c r="C30" s="263"/>
      <c r="D30" s="263"/>
      <c r="E30" s="266"/>
      <c r="F30" s="266"/>
      <c r="G30" s="267"/>
      <c r="H30" s="278"/>
      <c r="I30" s="281"/>
      <c r="J30" s="268"/>
      <c r="K30" s="269"/>
      <c r="L30" s="244" t="str">
        <f aca="false">IF(AND(K30&lt;&gt;"",J30&lt;&gt;""),MIN(IF(OR(J30="OZZ",J30="ZZ"),5000,13600),TRUNC(0.75*SUMIF($D$12:$D30,$D30,K$12:K30),2))-SUMIF($D$12:$D29,$D30,L$12:L29),"")</f>
        <v/>
      </c>
      <c r="M30" s="270" t="str">
        <f aca="false">IF(AND(K30&lt;&gt;"",J30&lt;&gt;"",AB30&lt;&gt;""),IF(OR(J30="OZZ",J30="ZZ"),0-SUMIF($D$12:$D29,$D30,M$12:M29),MIN(MIN(13600,TRUNC(0.75*SUMIF($D$12:$D$1442,$D30,K$12:K$1442),2)+SUMIF($D$12:$D30,$D30,AB$12:AB30))-SUMIF($D$12:$D29,$D30,M$12:M29)-SUMIF($D$12:$D$1442,$D30,L$12:L$1442),AB30)),"")</f>
        <v/>
      </c>
      <c r="N30" s="246" t="str">
        <f aca="false">IF(J30&lt;&gt;"",1000-SUMIF($D$12:$D29,$D30,N$12:N29),"")</f>
        <v/>
      </c>
      <c r="O30" s="271"/>
      <c r="P30" s="269"/>
      <c r="Q30" s="244" t="str">
        <f aca="false">IF(AND(P30&lt;&gt;"",O30&lt;&gt;""),MIN(IF(OR(O30="OZZ",O30="ZZ"),5000,13600),TRUNC(0.75*SUMIF($D$12:$D30,$D30,P$12:P30),2))-SUMIF($D$12:$D29,$D30,Q$12:Q29),"")</f>
        <v/>
      </c>
      <c r="R30" s="270" t="str">
        <f aca="false">IF(AND(P30&lt;&gt;"",O30&lt;&gt;"",AF30&lt;&gt;""),IF(OR(O30="OZZ",O30="ZZ"),0-SUMIF($D$12:$D29,$D30,R$12:R29),MIN(MIN(13600,TRUNC(0.75*SUMIF($D$12:$D$1442,$D30,P$12:P$1442),2)+SUMIF($D$12:$D30,$D30,AF$12:AF30))-SUMIF($D$12:$D29,$D30,R$12:R29)-SUMIF($D$12:$D$1442,$D30,Q$12:Q$1442),AF30)),"")</f>
        <v/>
      </c>
      <c r="S30" s="246" t="str">
        <f aca="false">IF(O30&lt;&gt;"",1000-SUMIF($D$12:$D29,$D30,S$12:S29),"")</f>
        <v/>
      </c>
      <c r="T30" s="271"/>
      <c r="U30" s="269"/>
      <c r="V30" s="244" t="str">
        <f aca="false">IF(AND(U30&lt;&gt;"",T30&lt;&gt;""),MIN(IF(OR(T30="OZZ",T30="ZZ"),5000,13600),TRUNC(0.75*SUMIF($D$12:$D30,$D30,U$12:U30),2))-SUMIF($D$12:$D29,$D30,V$12:V29),"")</f>
        <v/>
      </c>
      <c r="W30" s="248" t="str">
        <f aca="false">IF(AND(U30&lt;&gt;"",T30&lt;&gt;"",AJ30&lt;&gt;""),IF(OR(T30="OZZ",T30="ZZ"),0-SUMIF($D$12:$D29,$D30,W$12:W29),MIN(MIN(13600,TRUNC(0.75*SUMIF($D$12:$D$1442,$D30,U$12:U$1442),2)+SUMIF($D$12:$D30,$D30,AJ$12:AJ30))-SUMIF($D$12:$D29,$D30,W$12:W29)-SUMIF($D$12:$D$1442,$D30,V$12:V$1442),AJ30)),"")</f>
        <v/>
      </c>
      <c r="X30" s="246" t="str">
        <f aca="false">IF(T30&lt;&gt;"",1000-SUMIF($D$12:$D29,$D30,X$12:X29),"")</f>
        <v/>
      </c>
      <c r="Y30" s="272"/>
      <c r="Z30" s="273"/>
      <c r="AA30" s="273"/>
      <c r="AB30" s="252" t="str">
        <f aca="false">IF(K30&lt;&gt;"",ROUND(Y30,2)+ROUND(Z30,2)+ROUND(AA30,2),"")</f>
        <v/>
      </c>
      <c r="AC30" s="274"/>
      <c r="AD30" s="273"/>
      <c r="AE30" s="273"/>
      <c r="AF30" s="275" t="str">
        <f aca="false">IF(P30&lt;&gt;"",ROUND(AC30,2)+ROUND(AD30,2)+ROUND(AE30,2),"")</f>
        <v/>
      </c>
      <c r="AG30" s="274"/>
      <c r="AH30" s="273"/>
      <c r="AI30" s="273"/>
      <c r="AJ30" s="275" t="str">
        <f aca="false">IF(U30&lt;&gt;"",ROUND(AG30,2)+ROUND(AH30,2)+ROUND(AI30,2),"")</f>
        <v/>
      </c>
      <c r="AK30" s="255"/>
      <c r="AL30" s="255"/>
      <c r="AM30" s="256"/>
      <c r="AN30" s="257"/>
      <c r="AO30" s="258" t="str">
        <f aca="false">IF(D30&lt;&gt;"",IF(COUNTIF($D$12:$D30,$D30)&gt;1,0,IF(SUM(L30,Q30,V30)&gt;0,IF(AND(T30="",OR(O30&lt;&gt;"",J30&lt;&gt;"")),IF(O30&lt;&gt;"",O30,IF(J30&lt;&gt;"",J30,0)),IF(AND(O30&lt;&gt;"",J30&lt;&gt;"",O30=J30),O30,T30)),0)),"")</f>
        <v/>
      </c>
      <c r="AP30" s="258" t="str">
        <f aca="false">IF(D30&lt;&gt;"",IF(COUNTIF($D$12:$D30,$D30)&gt;1,0,IF(SUM(M30,R30,W30)&gt;0,IF(AND(T30="",OR(O30&lt;&gt;"",J30&lt;&gt;"")),IF(O30&lt;&gt;"",O30,IF(J30&lt;&gt;"",J30,0)),IF(AND(O30&lt;&gt;"",J30&lt;&gt;"",O30=J30),O30,T30)),0)),"")</f>
        <v/>
      </c>
      <c r="AQ30" s="258" t="str">
        <f aca="false">IF(D30&lt;&gt;"",IF(COUNTIF($D$12:$D30,$D30)&gt;1,0,IF(SUM(N30,S30,X30)&gt;0,IF(AND(T30="",OR(O30&lt;&gt;"",J30&lt;&gt;"")),IF(O30&lt;&gt;"",O30,IF(J30&lt;&gt;"",J30,0)),IF(AND(O30&lt;&gt;"",J30&lt;&gt;"",O30=J30),O30,T30)),0)),"")</f>
        <v/>
      </c>
      <c r="AR30" s="257" t="str">
        <f aca="false">IF(D30&lt;&gt;"",IF(J30="OZP12",L30,0),"")</f>
        <v/>
      </c>
      <c r="AS30" s="257" t="str">
        <f aca="false">IF(D30&lt;&gt;"",IF(O30="OZP12",Q30,0),"")</f>
        <v/>
      </c>
      <c r="AT30" s="257" t="str">
        <f aca="false">IF(D30&lt;&gt;"",IF(T30="OZP12",V30,0),"")</f>
        <v/>
      </c>
      <c r="AU30" s="257" t="str">
        <f aca="false">IF(D30&lt;&gt;"",IF(J30="TZP",L30,0),"")</f>
        <v/>
      </c>
      <c r="AV30" s="257" t="str">
        <f aca="false">IF(D30&lt;&gt;"",IF(O30="TZP",Q30,0),"")</f>
        <v/>
      </c>
      <c r="AW30" s="257" t="str">
        <f aca="false">IF(D30&lt;&gt;"",IF(T30="TZP",V30,0),"")</f>
        <v/>
      </c>
      <c r="AX30" s="257" t="str">
        <f aca="false">IF(D30&lt;&gt;"",IF(J30="OZZ",L30,0),"")</f>
        <v/>
      </c>
      <c r="AY30" s="257" t="str">
        <f aca="false">IF(D30&lt;&gt;"",IF(O30="OZZ",Q30,0),"")</f>
        <v/>
      </c>
      <c r="AZ30" s="257" t="str">
        <f aca="false">IF(D30&lt;&gt;"",IF(T30="OZZ",V30,0),"")</f>
        <v/>
      </c>
      <c r="BA30" s="257"/>
      <c r="BB30" s="257" t="str">
        <f aca="false">IF(D30&lt;&gt;"",IF(ISERROR(FIND("/",D30)),0,1),"")</f>
        <v/>
      </c>
      <c r="BC30" s="257" t="str">
        <f aca="false">IF(D30&lt;&gt;"",IF(BB30*1=0,D30,CONCATENATE(MID(D30,1,FIND("/",D30,1)-1),MID(D30,FIND("/",D30,1)+1,LEN(D30)))),"")</f>
        <v/>
      </c>
      <c r="BD30" s="259"/>
      <c r="BE30" s="257" t="str">
        <f aca="false">IF(D30&lt;&gt;"",IF(J30="OZP12",M30,0),"")</f>
        <v/>
      </c>
      <c r="BF30" s="257" t="str">
        <f aca="false">IF(D30&lt;&gt;"",IF(O30="OZP12",R30,0),"")</f>
        <v/>
      </c>
      <c r="BG30" s="257" t="str">
        <f aca="false">IF(D30&lt;&gt;"",IF(T30="OZP12",W30,0),"")</f>
        <v/>
      </c>
      <c r="BH30" s="257" t="str">
        <f aca="false">IF(D30&lt;&gt;"",IF(J30="TZP",M30,0),"")</f>
        <v/>
      </c>
      <c r="BI30" s="257" t="str">
        <f aca="false">IF(D30&lt;&gt;"",IF(O30="TZP",R30,0),"")</f>
        <v/>
      </c>
      <c r="BJ30" s="257" t="str">
        <f aca="false">IF(D30&lt;&gt;"",IF(T30="TZP",W30,0),"")</f>
        <v/>
      </c>
      <c r="BK30" s="257"/>
      <c r="BL30" s="260"/>
      <c r="BM30" s="260"/>
      <c r="BN30" s="260"/>
      <c r="BO30" s="260"/>
      <c r="BP30" s="260"/>
    </row>
    <row r="31" s="261" customFormat="true" ht="18.75" hidden="false" customHeight="true" outlineLevel="0" collapsed="false">
      <c r="A31" s="262" t="n">
        <f aca="false">A30+1</f>
        <v>19</v>
      </c>
      <c r="B31" s="263"/>
      <c r="C31" s="263"/>
      <c r="D31" s="263"/>
      <c r="E31" s="266"/>
      <c r="F31" s="266"/>
      <c r="G31" s="267"/>
      <c r="H31" s="278"/>
      <c r="I31" s="281"/>
      <c r="J31" s="268"/>
      <c r="K31" s="269"/>
      <c r="L31" s="244" t="str">
        <f aca="false">IF(AND(K31&lt;&gt;"",J31&lt;&gt;""),MIN(IF(OR(J31="OZZ",J31="ZZ"),5000,13600),TRUNC(0.75*SUMIF($D$12:$D31,$D31,K$12:K31),2))-SUMIF($D$12:$D30,$D31,L$12:L30),"")</f>
        <v/>
      </c>
      <c r="M31" s="270" t="str">
        <f aca="false">IF(AND(K31&lt;&gt;"",J31&lt;&gt;"",AB31&lt;&gt;""),IF(OR(J31="OZZ",J31="ZZ"),0-SUMIF($D$12:$D30,$D31,M$12:M30),MIN(MIN(13600,TRUNC(0.75*SUMIF($D$12:$D$1442,$D31,K$12:K$1442),2)+SUMIF($D$12:$D31,$D31,AB$12:AB31))-SUMIF($D$12:$D30,$D31,M$12:M30)-SUMIF($D$12:$D$1442,$D31,L$12:L$1442),AB31)),"")</f>
        <v/>
      </c>
      <c r="N31" s="246" t="str">
        <f aca="false">IF(J31&lt;&gt;"",1000-SUMIF($D$12:$D30,$D31,N$12:N30),"")</f>
        <v/>
      </c>
      <c r="O31" s="271"/>
      <c r="P31" s="269"/>
      <c r="Q31" s="244" t="str">
        <f aca="false">IF(AND(P31&lt;&gt;"",O31&lt;&gt;""),MIN(IF(OR(O31="OZZ",O31="ZZ"),5000,13600),TRUNC(0.75*SUMIF($D$12:$D31,$D31,P$12:P31),2))-SUMIF($D$12:$D30,$D31,Q$12:Q30),"")</f>
        <v/>
      </c>
      <c r="R31" s="270" t="str">
        <f aca="false">IF(AND(P31&lt;&gt;"",O31&lt;&gt;"",AF31&lt;&gt;""),IF(OR(O31="OZZ",O31="ZZ"),0-SUMIF($D$12:$D30,$D31,R$12:R30),MIN(MIN(13600,TRUNC(0.75*SUMIF($D$12:$D$1442,$D31,P$12:P$1442),2)+SUMIF($D$12:$D31,$D31,AF$12:AF31))-SUMIF($D$12:$D30,$D31,R$12:R30)-SUMIF($D$12:$D$1442,$D31,Q$12:Q$1442),AF31)),"")</f>
        <v/>
      </c>
      <c r="S31" s="246" t="str">
        <f aca="false">IF(O31&lt;&gt;"",1000-SUMIF($D$12:$D30,$D31,S$12:S30),"")</f>
        <v/>
      </c>
      <c r="T31" s="271"/>
      <c r="U31" s="269"/>
      <c r="V31" s="244" t="str">
        <f aca="false">IF(AND(U31&lt;&gt;"",T31&lt;&gt;""),MIN(IF(OR(T31="OZZ",T31="ZZ"),5000,13600),TRUNC(0.75*SUMIF($D$12:$D31,$D31,U$12:U31),2))-SUMIF($D$12:$D30,$D31,V$12:V30),"")</f>
        <v/>
      </c>
      <c r="W31" s="248" t="str">
        <f aca="false">IF(AND(U31&lt;&gt;"",T31&lt;&gt;"",AJ31&lt;&gt;""),IF(OR(T31="OZZ",T31="ZZ"),0-SUMIF($D$12:$D30,$D31,W$12:W30),MIN(MIN(13600,TRUNC(0.75*SUMIF($D$12:$D$1442,$D31,U$12:U$1442),2)+SUMIF($D$12:$D31,$D31,AJ$12:AJ31))-SUMIF($D$12:$D30,$D31,W$12:W30)-SUMIF($D$12:$D$1442,$D31,V$12:V$1442),AJ31)),"")</f>
        <v/>
      </c>
      <c r="X31" s="246" t="str">
        <f aca="false">IF(T31&lt;&gt;"",1000-SUMIF($D$12:$D30,$D31,X$12:X30),"")</f>
        <v/>
      </c>
      <c r="Y31" s="272"/>
      <c r="Z31" s="273"/>
      <c r="AA31" s="273"/>
      <c r="AB31" s="252" t="str">
        <f aca="false">IF(K31&lt;&gt;"",ROUND(Y31,2)+ROUND(Z31,2)+ROUND(AA31,2),"")</f>
        <v/>
      </c>
      <c r="AC31" s="274"/>
      <c r="AD31" s="273"/>
      <c r="AE31" s="273"/>
      <c r="AF31" s="275" t="str">
        <f aca="false">IF(P31&lt;&gt;"",ROUND(AC31,2)+ROUND(AD31,2)+ROUND(AE31,2),"")</f>
        <v/>
      </c>
      <c r="AG31" s="274"/>
      <c r="AH31" s="273"/>
      <c r="AI31" s="273"/>
      <c r="AJ31" s="275" t="str">
        <f aca="false">IF(U31&lt;&gt;"",ROUND(AG31,2)+ROUND(AH31,2)+ROUND(AI31,2),"")</f>
        <v/>
      </c>
      <c r="AK31" s="255"/>
      <c r="AL31" s="255"/>
      <c r="AM31" s="256"/>
      <c r="AN31" s="257"/>
      <c r="AO31" s="258" t="str">
        <f aca="false">IF(D31&lt;&gt;"",IF(COUNTIF($D$12:$D31,$D31)&gt;1,0,IF(SUM(L31,Q31,V31)&gt;0,IF(AND(T31="",OR(O31&lt;&gt;"",J31&lt;&gt;"")),IF(O31&lt;&gt;"",O31,IF(J31&lt;&gt;"",J31,0)),IF(AND(O31&lt;&gt;"",J31&lt;&gt;"",O31=J31),O31,T31)),0)),"")</f>
        <v/>
      </c>
      <c r="AP31" s="258" t="str">
        <f aca="false">IF(D31&lt;&gt;"",IF(COUNTIF($D$12:$D31,$D31)&gt;1,0,IF(SUM(M31,R31,W31)&gt;0,IF(AND(T31="",OR(O31&lt;&gt;"",J31&lt;&gt;"")),IF(O31&lt;&gt;"",O31,IF(J31&lt;&gt;"",J31,0)),IF(AND(O31&lt;&gt;"",J31&lt;&gt;"",O31=J31),O31,T31)),0)),"")</f>
        <v/>
      </c>
      <c r="AQ31" s="258" t="str">
        <f aca="false">IF(D31&lt;&gt;"",IF(COUNTIF($D$12:$D31,$D31)&gt;1,0,IF(SUM(N31,S31,X31)&gt;0,IF(AND(T31="",OR(O31&lt;&gt;"",J31&lt;&gt;"")),IF(O31&lt;&gt;"",O31,IF(J31&lt;&gt;"",J31,0)),IF(AND(O31&lt;&gt;"",J31&lt;&gt;"",O31=J31),O31,T31)),0)),"")</f>
        <v/>
      </c>
      <c r="AR31" s="257" t="str">
        <f aca="false">IF(D31&lt;&gt;"",IF(J31="OZP12",L31,0),"")</f>
        <v/>
      </c>
      <c r="AS31" s="257" t="str">
        <f aca="false">IF(D31&lt;&gt;"",IF(O31="OZP12",Q31,0),"")</f>
        <v/>
      </c>
      <c r="AT31" s="257" t="str">
        <f aca="false">IF(D31&lt;&gt;"",IF(T31="OZP12",V31,0),"")</f>
        <v/>
      </c>
      <c r="AU31" s="257" t="str">
        <f aca="false">IF(D31&lt;&gt;"",IF(J31="TZP",L31,0),"")</f>
        <v/>
      </c>
      <c r="AV31" s="257" t="str">
        <f aca="false">IF(D31&lt;&gt;"",IF(O31="TZP",Q31,0),"")</f>
        <v/>
      </c>
      <c r="AW31" s="257" t="str">
        <f aca="false">IF(D31&lt;&gt;"",IF(T31="TZP",V31,0),"")</f>
        <v/>
      </c>
      <c r="AX31" s="257" t="str">
        <f aca="false">IF(D31&lt;&gt;"",IF(J31="OZZ",L31,0),"")</f>
        <v/>
      </c>
      <c r="AY31" s="257" t="str">
        <f aca="false">IF(D31&lt;&gt;"",IF(O31="OZZ",Q31,0),"")</f>
        <v/>
      </c>
      <c r="AZ31" s="257" t="str">
        <f aca="false">IF(D31&lt;&gt;"",IF(T31="OZZ",V31,0),"")</f>
        <v/>
      </c>
      <c r="BA31" s="257"/>
      <c r="BB31" s="257" t="str">
        <f aca="false">IF(D31&lt;&gt;"",IF(ISERROR(FIND("/",D31)),0,1),"")</f>
        <v/>
      </c>
      <c r="BC31" s="257" t="str">
        <f aca="false">IF(D31&lt;&gt;"",IF(BB31*1=0,D31,CONCATENATE(MID(D31,1,FIND("/",D31,1)-1),MID(D31,FIND("/",D31,1)+1,LEN(D31)))),"")</f>
        <v/>
      </c>
      <c r="BD31" s="259"/>
      <c r="BE31" s="257" t="str">
        <f aca="false">IF(D31&lt;&gt;"",IF(J31="OZP12",M31,0),"")</f>
        <v/>
      </c>
      <c r="BF31" s="257" t="str">
        <f aca="false">IF(D31&lt;&gt;"",IF(O31="OZP12",R31,0),"")</f>
        <v/>
      </c>
      <c r="BG31" s="257" t="str">
        <f aca="false">IF(D31&lt;&gt;"",IF(T31="OZP12",W31,0),"")</f>
        <v/>
      </c>
      <c r="BH31" s="257" t="str">
        <f aca="false">IF(D31&lt;&gt;"",IF(J31="TZP",M31,0),"")</f>
        <v/>
      </c>
      <c r="BI31" s="257" t="str">
        <f aca="false">IF(D31&lt;&gt;"",IF(O31="TZP",R31,0),"")</f>
        <v/>
      </c>
      <c r="BJ31" s="257" t="str">
        <f aca="false">IF(D31&lt;&gt;"",IF(T31="TZP",W31,0),"")</f>
        <v/>
      </c>
    </row>
    <row r="32" s="261" customFormat="true" ht="18.75" hidden="false" customHeight="true" outlineLevel="0" collapsed="false">
      <c r="A32" s="262" t="n">
        <f aca="false">A31+1</f>
        <v>20</v>
      </c>
      <c r="B32" s="263"/>
      <c r="C32" s="263"/>
      <c r="D32" s="263"/>
      <c r="E32" s="266"/>
      <c r="F32" s="266"/>
      <c r="G32" s="267"/>
      <c r="H32" s="278"/>
      <c r="I32" s="281"/>
      <c r="J32" s="268"/>
      <c r="K32" s="269"/>
      <c r="L32" s="244" t="str">
        <f aca="false">IF(AND(K32&lt;&gt;"",J32&lt;&gt;""),MIN(IF(OR(J32="OZZ",J32="ZZ"),5000,13600),TRUNC(0.75*SUMIF($D$12:$D32,$D32,K$12:K32),2))-SUMIF($D$12:$D31,$D32,L$12:L31),"")</f>
        <v/>
      </c>
      <c r="M32" s="270" t="str">
        <f aca="false">IF(AND(K32&lt;&gt;"",J32&lt;&gt;"",AB32&lt;&gt;""),IF(OR(J32="OZZ",J32="ZZ"),0-SUMIF($D$12:$D31,$D32,M$12:M31),MIN(MIN(13600,TRUNC(0.75*SUMIF($D$12:$D$1442,$D32,K$12:K$1442),2)+SUMIF($D$12:$D32,$D32,AB$12:AB32))-SUMIF($D$12:$D31,$D32,M$12:M31)-SUMIF($D$12:$D$1442,$D32,L$12:L$1442),AB32)),"")</f>
        <v/>
      </c>
      <c r="N32" s="246" t="str">
        <f aca="false">IF(J32&lt;&gt;"",1000-SUMIF($D$12:$D31,$D32,N$12:N31),"")</f>
        <v/>
      </c>
      <c r="O32" s="271"/>
      <c r="P32" s="269"/>
      <c r="Q32" s="244" t="str">
        <f aca="false">IF(AND(P32&lt;&gt;"",O32&lt;&gt;""),MIN(IF(OR(O32="OZZ",O32="ZZ"),5000,13600),TRUNC(0.75*SUMIF($D$12:$D32,$D32,P$12:P32),2))-SUMIF($D$12:$D31,$D32,Q$12:Q31),"")</f>
        <v/>
      </c>
      <c r="R32" s="270" t="str">
        <f aca="false">IF(AND(P32&lt;&gt;"",O32&lt;&gt;"",AF32&lt;&gt;""),IF(OR(O32="OZZ",O32="ZZ"),0-SUMIF($D$12:$D31,$D32,R$12:R31),MIN(MIN(13600,TRUNC(0.75*SUMIF($D$12:$D$1442,$D32,P$12:P$1442),2)+SUMIF($D$12:$D32,$D32,AF$12:AF32))-SUMIF($D$12:$D31,$D32,R$12:R31)-SUMIF($D$12:$D$1442,$D32,Q$12:Q$1442),AF32)),"")</f>
        <v/>
      </c>
      <c r="S32" s="246" t="str">
        <f aca="false">IF(O32&lt;&gt;"",1000-SUMIF($D$12:$D31,$D32,S$12:S31),"")</f>
        <v/>
      </c>
      <c r="T32" s="271"/>
      <c r="U32" s="269"/>
      <c r="V32" s="244" t="str">
        <f aca="false">IF(AND(U32&lt;&gt;"",T32&lt;&gt;""),MIN(IF(OR(T32="OZZ",T32="ZZ"),5000,13600),TRUNC(0.75*SUMIF($D$12:$D32,$D32,U$12:U32),2))-SUMIF($D$12:$D31,$D32,V$12:V31),"")</f>
        <v/>
      </c>
      <c r="W32" s="248" t="str">
        <f aca="false">IF(AND(U32&lt;&gt;"",T32&lt;&gt;"",AJ32&lt;&gt;""),IF(OR(T32="OZZ",T32="ZZ"),0-SUMIF($D$12:$D31,$D32,W$12:W31),MIN(MIN(13600,TRUNC(0.75*SUMIF($D$12:$D$1442,$D32,U$12:U$1442),2)+SUMIF($D$12:$D32,$D32,AJ$12:AJ32))-SUMIF($D$12:$D31,$D32,W$12:W31)-SUMIF($D$12:$D$1442,$D32,V$12:V$1442),AJ32)),"")</f>
        <v/>
      </c>
      <c r="X32" s="246" t="str">
        <f aca="false">IF(T32&lt;&gt;"",1000-SUMIF($D$12:$D31,$D32,X$12:X31),"")</f>
        <v/>
      </c>
      <c r="Y32" s="272"/>
      <c r="Z32" s="273"/>
      <c r="AA32" s="273"/>
      <c r="AB32" s="252" t="str">
        <f aca="false">IF(K32&lt;&gt;"",ROUND(Y32,2)+ROUND(Z32,2)+ROUND(AA32,2),"")</f>
        <v/>
      </c>
      <c r="AC32" s="274"/>
      <c r="AD32" s="273"/>
      <c r="AE32" s="273"/>
      <c r="AF32" s="275" t="str">
        <f aca="false">IF(P32&lt;&gt;"",ROUND(AC32,2)+ROUND(AD32,2)+ROUND(AE32,2),"")</f>
        <v/>
      </c>
      <c r="AG32" s="274"/>
      <c r="AH32" s="273"/>
      <c r="AI32" s="273"/>
      <c r="AJ32" s="275" t="str">
        <f aca="false">IF(U32&lt;&gt;"",ROUND(AG32,2)+ROUND(AH32,2)+ROUND(AI32,2),"")</f>
        <v/>
      </c>
      <c r="AK32" s="255"/>
      <c r="AL32" s="255"/>
      <c r="AM32" s="256"/>
      <c r="AN32" s="257"/>
      <c r="AO32" s="258" t="str">
        <f aca="false">IF(D32&lt;&gt;"",IF(COUNTIF($D$12:$D32,$D32)&gt;1,0,IF(SUM(L32,Q32,V32)&gt;0,IF(AND(T32="",OR(O32&lt;&gt;"",J32&lt;&gt;"")),IF(O32&lt;&gt;"",O32,IF(J32&lt;&gt;"",J32,0)),IF(AND(O32&lt;&gt;"",J32&lt;&gt;"",O32=J32),O32,T32)),0)),"")</f>
        <v/>
      </c>
      <c r="AP32" s="258" t="str">
        <f aca="false">IF(D32&lt;&gt;"",IF(COUNTIF($D$12:$D32,$D32)&gt;1,0,IF(SUM(M32,R32,W32)&gt;0,IF(AND(T32="",OR(O32&lt;&gt;"",J32&lt;&gt;"")),IF(O32&lt;&gt;"",O32,IF(J32&lt;&gt;"",J32,0)),IF(AND(O32&lt;&gt;"",J32&lt;&gt;"",O32=J32),O32,T32)),0)),"")</f>
        <v/>
      </c>
      <c r="AQ32" s="258" t="str">
        <f aca="false">IF(D32&lt;&gt;"",IF(COUNTIF($D$12:$D32,$D32)&gt;1,0,IF(SUM(N32,S32,X32)&gt;0,IF(AND(T32="",OR(O32&lt;&gt;"",J32&lt;&gt;"")),IF(O32&lt;&gt;"",O32,IF(J32&lt;&gt;"",J32,0)),IF(AND(O32&lt;&gt;"",J32&lt;&gt;"",O32=J32),O32,T32)),0)),"")</f>
        <v/>
      </c>
      <c r="AR32" s="257" t="str">
        <f aca="false">IF(D32&lt;&gt;"",IF(J32="OZP12",L32,0),"")</f>
        <v/>
      </c>
      <c r="AS32" s="257" t="str">
        <f aca="false">IF(D32&lt;&gt;"",IF(O32="OZP12",Q32,0),"")</f>
        <v/>
      </c>
      <c r="AT32" s="257" t="str">
        <f aca="false">IF(D32&lt;&gt;"",IF(T32="OZP12",V32,0),"")</f>
        <v/>
      </c>
      <c r="AU32" s="257" t="str">
        <f aca="false">IF(D32&lt;&gt;"",IF(J32="TZP",L32,0),"")</f>
        <v/>
      </c>
      <c r="AV32" s="257" t="str">
        <f aca="false">IF(D32&lt;&gt;"",IF(O32="TZP",Q32,0),"")</f>
        <v/>
      </c>
      <c r="AW32" s="257" t="str">
        <f aca="false">IF(D32&lt;&gt;"",IF(T32="TZP",V32,0),"")</f>
        <v/>
      </c>
      <c r="AX32" s="257" t="str">
        <f aca="false">IF(D32&lt;&gt;"",IF(J32="OZZ",L32,0),"")</f>
        <v/>
      </c>
      <c r="AY32" s="257" t="str">
        <f aca="false">IF(D32&lt;&gt;"",IF(O32="OZZ",Q32,0),"")</f>
        <v/>
      </c>
      <c r="AZ32" s="257" t="str">
        <f aca="false">IF(D32&lt;&gt;"",IF(T32="OZZ",V32,0),"")</f>
        <v/>
      </c>
      <c r="BA32" s="257"/>
      <c r="BB32" s="257" t="str">
        <f aca="false">IF(D32&lt;&gt;"",IF(ISERROR(FIND("/",D32)),0,1),"")</f>
        <v/>
      </c>
      <c r="BC32" s="257" t="str">
        <f aca="false">IF(D32&lt;&gt;"",IF(BB32*1=0,D32,CONCATENATE(MID(D32,1,FIND("/",D32,1)-1),MID(D32,FIND("/",D32,1)+1,LEN(D32)))),"")</f>
        <v/>
      </c>
      <c r="BD32" s="259"/>
      <c r="BE32" s="257" t="str">
        <f aca="false">IF(D32&lt;&gt;"",IF(J32="OZP12",M32,0),"")</f>
        <v/>
      </c>
      <c r="BF32" s="257" t="str">
        <f aca="false">IF(D32&lt;&gt;"",IF(O32="OZP12",R32,0),"")</f>
        <v/>
      </c>
      <c r="BG32" s="257" t="str">
        <f aca="false">IF(D32&lt;&gt;"",IF(T32="OZP12",W32,0),"")</f>
        <v/>
      </c>
      <c r="BH32" s="257" t="str">
        <f aca="false">IF(D32&lt;&gt;"",IF(J32="TZP",M32,0),"")</f>
        <v/>
      </c>
      <c r="BI32" s="257" t="str">
        <f aca="false">IF(D32&lt;&gt;"",IF(O32="TZP",R32,0),"")</f>
        <v/>
      </c>
      <c r="BJ32" s="257" t="str">
        <f aca="false">IF(D32&lt;&gt;"",IF(T32="TZP",W32,0),"")</f>
        <v/>
      </c>
    </row>
    <row r="33" s="261" customFormat="true" ht="18.75" hidden="false" customHeight="true" outlineLevel="0" collapsed="false">
      <c r="A33" s="262" t="n">
        <f aca="false">A32+1</f>
        <v>21</v>
      </c>
      <c r="B33" s="263"/>
      <c r="C33" s="263"/>
      <c r="D33" s="263"/>
      <c r="E33" s="266"/>
      <c r="F33" s="266"/>
      <c r="G33" s="267"/>
      <c r="H33" s="278"/>
      <c r="I33" s="281"/>
      <c r="J33" s="268"/>
      <c r="K33" s="269"/>
      <c r="L33" s="244" t="str">
        <f aca="false">IF(AND(K33&lt;&gt;"",J33&lt;&gt;""),MIN(IF(OR(J33="OZZ",J33="ZZ"),5000,13600),TRUNC(0.75*SUMIF($D$12:$D33,$D33,K$12:K33),2))-SUMIF($D$12:$D32,$D33,L$12:L32),"")</f>
        <v/>
      </c>
      <c r="M33" s="270" t="str">
        <f aca="false">IF(AND(K33&lt;&gt;"",J33&lt;&gt;"",AB33&lt;&gt;""),IF(OR(J33="OZZ",J33="ZZ"),0-SUMIF($D$12:$D32,$D33,M$12:M32),MIN(MIN(13600,TRUNC(0.75*SUMIF($D$12:$D$1442,$D33,K$12:K$1442),2)+SUMIF($D$12:$D33,$D33,AB$12:AB33))-SUMIF($D$12:$D32,$D33,M$12:M32)-SUMIF($D$12:$D$1442,$D33,L$12:L$1442),AB33)),"")</f>
        <v/>
      </c>
      <c r="N33" s="246" t="str">
        <f aca="false">IF(J33&lt;&gt;"",1000-SUMIF($D$12:$D32,$D33,N$12:N32),"")</f>
        <v/>
      </c>
      <c r="O33" s="271"/>
      <c r="P33" s="269"/>
      <c r="Q33" s="244" t="str">
        <f aca="false">IF(AND(P33&lt;&gt;"",O33&lt;&gt;""),MIN(IF(OR(O33="OZZ",O33="ZZ"),5000,13600),TRUNC(0.75*SUMIF($D$12:$D33,$D33,P$12:P33),2))-SUMIF($D$12:$D32,$D33,Q$12:Q32),"")</f>
        <v/>
      </c>
      <c r="R33" s="270" t="str">
        <f aca="false">IF(AND(P33&lt;&gt;"",O33&lt;&gt;"",AF33&lt;&gt;""),IF(OR(O33="OZZ",O33="ZZ"),0-SUMIF($D$12:$D32,$D33,R$12:R32),MIN(MIN(13600,TRUNC(0.75*SUMIF($D$12:$D$1442,$D33,P$12:P$1442),2)+SUMIF($D$12:$D33,$D33,AF$12:AF33))-SUMIF($D$12:$D32,$D33,R$12:R32)-SUMIF($D$12:$D$1442,$D33,Q$12:Q$1442),AF33)),"")</f>
        <v/>
      </c>
      <c r="S33" s="246" t="str">
        <f aca="false">IF(O33&lt;&gt;"",1000-SUMIF($D$12:$D32,$D33,S$12:S32),"")</f>
        <v/>
      </c>
      <c r="T33" s="271"/>
      <c r="U33" s="269"/>
      <c r="V33" s="244" t="str">
        <f aca="false">IF(AND(U33&lt;&gt;"",T33&lt;&gt;""),MIN(IF(OR(T33="OZZ",T33="ZZ"),5000,13600),TRUNC(0.75*SUMIF($D$12:$D33,$D33,U$12:U33),2))-SUMIF($D$12:$D32,$D33,V$12:V32),"")</f>
        <v/>
      </c>
      <c r="W33" s="248" t="str">
        <f aca="false">IF(AND(U33&lt;&gt;"",T33&lt;&gt;"",AJ33&lt;&gt;""),IF(OR(T33="OZZ",T33="ZZ"),0-SUMIF($D$12:$D32,$D33,W$12:W32),MIN(MIN(13600,TRUNC(0.75*SUMIF($D$12:$D$1442,$D33,U$12:U$1442),2)+SUMIF($D$12:$D33,$D33,AJ$12:AJ33))-SUMIF($D$12:$D32,$D33,W$12:W32)-SUMIF($D$12:$D$1442,$D33,V$12:V$1442),AJ33)),"")</f>
        <v/>
      </c>
      <c r="X33" s="246" t="str">
        <f aca="false">IF(T33&lt;&gt;"",1000-SUMIF($D$12:$D32,$D33,X$12:X32),"")</f>
        <v/>
      </c>
      <c r="Y33" s="272"/>
      <c r="Z33" s="273"/>
      <c r="AA33" s="273"/>
      <c r="AB33" s="252" t="str">
        <f aca="false">IF(K33&lt;&gt;"",ROUND(Y33,2)+ROUND(Z33,2)+ROUND(AA33,2),"")</f>
        <v/>
      </c>
      <c r="AC33" s="274"/>
      <c r="AD33" s="273"/>
      <c r="AE33" s="273"/>
      <c r="AF33" s="275" t="str">
        <f aca="false">IF(P33&lt;&gt;"",ROUND(AC33,2)+ROUND(AD33,2)+ROUND(AE33,2),"")</f>
        <v/>
      </c>
      <c r="AG33" s="274"/>
      <c r="AH33" s="273"/>
      <c r="AI33" s="273"/>
      <c r="AJ33" s="275" t="str">
        <f aca="false">IF(U33&lt;&gt;"",ROUND(AG33,2)+ROUND(AH33,2)+ROUND(AI33,2),"")</f>
        <v/>
      </c>
      <c r="AK33" s="255"/>
      <c r="AL33" s="255"/>
      <c r="AM33" s="256"/>
      <c r="AN33" s="257"/>
      <c r="AO33" s="258" t="str">
        <f aca="false">IF(D33&lt;&gt;"",IF(COUNTIF($D$12:$D33,$D33)&gt;1,0,IF(SUM(L33,Q33,V33)&gt;0,IF(AND(T33="",OR(O33&lt;&gt;"",J33&lt;&gt;"")),IF(O33&lt;&gt;"",O33,IF(J33&lt;&gt;"",J33,0)),IF(AND(O33&lt;&gt;"",J33&lt;&gt;"",O33=J33),O33,T33)),0)),"")</f>
        <v/>
      </c>
      <c r="AP33" s="258" t="str">
        <f aca="false">IF(D33&lt;&gt;"",IF(COUNTIF($D$12:$D33,$D33)&gt;1,0,IF(SUM(M33,R33,W33)&gt;0,IF(AND(T33="",OR(O33&lt;&gt;"",J33&lt;&gt;"")),IF(O33&lt;&gt;"",O33,IF(J33&lt;&gt;"",J33,0)),IF(AND(O33&lt;&gt;"",J33&lt;&gt;"",O33=J33),O33,T33)),0)),"")</f>
        <v/>
      </c>
      <c r="AQ33" s="258" t="str">
        <f aca="false">IF(D33&lt;&gt;"",IF(COUNTIF($D$12:$D33,$D33)&gt;1,0,IF(SUM(N33,S33,X33)&gt;0,IF(AND(T33="",OR(O33&lt;&gt;"",J33&lt;&gt;"")),IF(O33&lt;&gt;"",O33,IF(J33&lt;&gt;"",J33,0)),IF(AND(O33&lt;&gt;"",J33&lt;&gt;"",O33=J33),O33,T33)),0)),"")</f>
        <v/>
      </c>
      <c r="AR33" s="257" t="str">
        <f aca="false">IF(D33&lt;&gt;"",IF(J33="OZP12",L33,0),"")</f>
        <v/>
      </c>
      <c r="AS33" s="257" t="str">
        <f aca="false">IF(D33&lt;&gt;"",IF(O33="OZP12",Q33,0),"")</f>
        <v/>
      </c>
      <c r="AT33" s="257" t="str">
        <f aca="false">IF(D33&lt;&gt;"",IF(T33="OZP12",V33,0),"")</f>
        <v/>
      </c>
      <c r="AU33" s="257" t="str">
        <f aca="false">IF(D33&lt;&gt;"",IF(J33="TZP",L33,0),"")</f>
        <v/>
      </c>
      <c r="AV33" s="257" t="str">
        <f aca="false">IF(D33&lt;&gt;"",IF(O33="TZP",Q33,0),"")</f>
        <v/>
      </c>
      <c r="AW33" s="257" t="str">
        <f aca="false">IF(D33&lt;&gt;"",IF(T33="TZP",V33,0),"")</f>
        <v/>
      </c>
      <c r="AX33" s="257" t="str">
        <f aca="false">IF(D33&lt;&gt;"",IF(J33="OZZ",L33,0),"")</f>
        <v/>
      </c>
      <c r="AY33" s="257" t="str">
        <f aca="false">IF(D33&lt;&gt;"",IF(O33="OZZ",Q33,0),"")</f>
        <v/>
      </c>
      <c r="AZ33" s="257" t="str">
        <f aca="false">IF(D33&lt;&gt;"",IF(T33="OZZ",V33,0),"")</f>
        <v/>
      </c>
      <c r="BA33" s="257"/>
      <c r="BB33" s="257" t="str">
        <f aca="false">IF(D33&lt;&gt;"",IF(ISERROR(FIND("/",D33)),0,1),"")</f>
        <v/>
      </c>
      <c r="BC33" s="257" t="str">
        <f aca="false">IF(D33&lt;&gt;"",IF(BB33*1=0,D33,CONCATENATE(MID(D33,1,FIND("/",D33,1)-1),MID(D33,FIND("/",D33,1)+1,LEN(D33)))),"")</f>
        <v/>
      </c>
      <c r="BD33" s="259"/>
      <c r="BE33" s="257" t="str">
        <f aca="false">IF(D33&lt;&gt;"",IF(J33="OZP12",M33,0),"")</f>
        <v/>
      </c>
      <c r="BF33" s="257" t="str">
        <f aca="false">IF(D33&lt;&gt;"",IF(O33="OZP12",R33,0),"")</f>
        <v/>
      </c>
      <c r="BG33" s="257" t="str">
        <f aca="false">IF(D33&lt;&gt;"",IF(T33="OZP12",W33,0),"")</f>
        <v/>
      </c>
      <c r="BH33" s="257" t="str">
        <f aca="false">IF(D33&lt;&gt;"",IF(J33="TZP",M33,0),"")</f>
        <v/>
      </c>
      <c r="BI33" s="257" t="str">
        <f aca="false">IF(D33&lt;&gt;"",IF(O33="TZP",R33,0),"")</f>
        <v/>
      </c>
      <c r="BJ33" s="257" t="str">
        <f aca="false">IF(D33&lt;&gt;"",IF(T33="TZP",W33,0),"")</f>
        <v/>
      </c>
    </row>
    <row r="34" s="261" customFormat="true" ht="18.75" hidden="false" customHeight="true" outlineLevel="0" collapsed="false">
      <c r="A34" s="262" t="n">
        <f aca="false">A33+1</f>
        <v>22</v>
      </c>
      <c r="B34" s="263"/>
      <c r="C34" s="263"/>
      <c r="D34" s="263"/>
      <c r="E34" s="266"/>
      <c r="F34" s="266"/>
      <c r="G34" s="267"/>
      <c r="H34" s="278"/>
      <c r="I34" s="281"/>
      <c r="J34" s="268"/>
      <c r="K34" s="269"/>
      <c r="L34" s="244" t="str">
        <f aca="false">IF(AND(K34&lt;&gt;"",J34&lt;&gt;""),MIN(IF(OR(J34="OZZ",J34="ZZ"),5000,13600),TRUNC(0.75*SUMIF($D$12:$D34,$D34,K$12:K34),2))-SUMIF($D$12:$D33,$D34,L$12:L33),"")</f>
        <v/>
      </c>
      <c r="M34" s="270" t="str">
        <f aca="false">IF(AND(K34&lt;&gt;"",J34&lt;&gt;"",AB34&lt;&gt;""),IF(OR(J34="OZZ",J34="ZZ"),0-SUMIF($D$12:$D33,$D34,M$12:M33),MIN(MIN(13600,TRUNC(0.75*SUMIF($D$12:$D$1442,$D34,K$12:K$1442),2)+SUMIF($D$12:$D34,$D34,AB$12:AB34))-SUMIF($D$12:$D33,$D34,M$12:M33)-SUMIF($D$12:$D$1442,$D34,L$12:L$1442),AB34)),"")</f>
        <v/>
      </c>
      <c r="N34" s="246" t="str">
        <f aca="false">IF(J34&lt;&gt;"",1000-SUMIF($D$12:$D33,$D34,N$12:N33),"")</f>
        <v/>
      </c>
      <c r="O34" s="271"/>
      <c r="P34" s="269"/>
      <c r="Q34" s="244" t="str">
        <f aca="false">IF(AND(P34&lt;&gt;"",O34&lt;&gt;""),MIN(IF(OR(O34="OZZ",O34="ZZ"),5000,13600),TRUNC(0.75*SUMIF($D$12:$D34,$D34,P$12:P34),2))-SUMIF($D$12:$D33,$D34,Q$12:Q33),"")</f>
        <v/>
      </c>
      <c r="R34" s="270" t="str">
        <f aca="false">IF(AND(P34&lt;&gt;"",O34&lt;&gt;"",AF34&lt;&gt;""),IF(OR(O34="OZZ",O34="ZZ"),0-SUMIF($D$12:$D33,$D34,R$12:R33),MIN(MIN(13600,TRUNC(0.75*SUMIF($D$12:$D$1442,$D34,P$12:P$1442),2)+SUMIF($D$12:$D34,$D34,AF$12:AF34))-SUMIF($D$12:$D33,$D34,R$12:R33)-SUMIF($D$12:$D$1442,$D34,Q$12:Q$1442),AF34)),"")</f>
        <v/>
      </c>
      <c r="S34" s="246" t="str">
        <f aca="false">IF(O34&lt;&gt;"",1000-SUMIF($D$12:$D33,$D34,S$12:S33),"")</f>
        <v/>
      </c>
      <c r="T34" s="271"/>
      <c r="U34" s="269"/>
      <c r="V34" s="244" t="str">
        <f aca="false">IF(AND(U34&lt;&gt;"",T34&lt;&gt;""),MIN(IF(OR(T34="OZZ",T34="ZZ"),5000,13600),TRUNC(0.75*SUMIF($D$12:$D34,$D34,U$12:U34),2))-SUMIF($D$12:$D33,$D34,V$12:V33),"")</f>
        <v/>
      </c>
      <c r="W34" s="248" t="str">
        <f aca="false">IF(AND(U34&lt;&gt;"",T34&lt;&gt;"",AJ34&lt;&gt;""),IF(OR(T34="OZZ",T34="ZZ"),0-SUMIF($D$12:$D33,$D34,W$12:W33),MIN(MIN(13600,TRUNC(0.75*SUMIF($D$12:$D$1442,$D34,U$12:U$1442),2)+SUMIF($D$12:$D34,$D34,AJ$12:AJ34))-SUMIF($D$12:$D33,$D34,W$12:W33)-SUMIF($D$12:$D$1442,$D34,V$12:V$1442),AJ34)),"")</f>
        <v/>
      </c>
      <c r="X34" s="246" t="str">
        <f aca="false">IF(T34&lt;&gt;"",1000-SUMIF($D$12:$D33,$D34,X$12:X33),"")</f>
        <v/>
      </c>
      <c r="Y34" s="272"/>
      <c r="Z34" s="273"/>
      <c r="AA34" s="273"/>
      <c r="AB34" s="252" t="str">
        <f aca="false">IF(K34&lt;&gt;"",ROUND(Y34,2)+ROUND(Z34,2)+ROUND(AA34,2),"")</f>
        <v/>
      </c>
      <c r="AC34" s="274"/>
      <c r="AD34" s="273"/>
      <c r="AE34" s="273"/>
      <c r="AF34" s="275" t="str">
        <f aca="false">IF(P34&lt;&gt;"",ROUND(AC34,2)+ROUND(AD34,2)+ROUND(AE34,2),"")</f>
        <v/>
      </c>
      <c r="AG34" s="274"/>
      <c r="AH34" s="273"/>
      <c r="AI34" s="273"/>
      <c r="AJ34" s="275" t="str">
        <f aca="false">IF(U34&lt;&gt;"",ROUND(AG34,2)+ROUND(AH34,2)+ROUND(AI34,2),"")</f>
        <v/>
      </c>
      <c r="AK34" s="255"/>
      <c r="AL34" s="255"/>
      <c r="AM34" s="256"/>
      <c r="AN34" s="257"/>
      <c r="AO34" s="258" t="str">
        <f aca="false">IF(D34&lt;&gt;"",IF(COUNTIF($D$12:$D34,$D34)&gt;1,0,IF(SUM(L34,Q34,V34)&gt;0,IF(AND(T34="",OR(O34&lt;&gt;"",J34&lt;&gt;"")),IF(O34&lt;&gt;"",O34,IF(J34&lt;&gt;"",J34,0)),IF(AND(O34&lt;&gt;"",J34&lt;&gt;"",O34=J34),O34,T34)),0)),"")</f>
        <v/>
      </c>
      <c r="AP34" s="258" t="str">
        <f aca="false">IF(D34&lt;&gt;"",IF(COUNTIF($D$12:$D34,$D34)&gt;1,0,IF(SUM(M34,R34,W34)&gt;0,IF(AND(T34="",OR(O34&lt;&gt;"",J34&lt;&gt;"")),IF(O34&lt;&gt;"",O34,IF(J34&lt;&gt;"",J34,0)),IF(AND(O34&lt;&gt;"",J34&lt;&gt;"",O34=J34),O34,T34)),0)),"")</f>
        <v/>
      </c>
      <c r="AQ34" s="258" t="str">
        <f aca="false">IF(D34&lt;&gt;"",IF(COUNTIF($D$12:$D34,$D34)&gt;1,0,IF(SUM(N34,S34,X34)&gt;0,IF(AND(T34="",OR(O34&lt;&gt;"",J34&lt;&gt;"")),IF(O34&lt;&gt;"",O34,IF(J34&lt;&gt;"",J34,0)),IF(AND(O34&lt;&gt;"",J34&lt;&gt;"",O34=J34),O34,T34)),0)),"")</f>
        <v/>
      </c>
      <c r="AR34" s="257" t="str">
        <f aca="false">IF(D34&lt;&gt;"",IF(J34="OZP12",L34,0),"")</f>
        <v/>
      </c>
      <c r="AS34" s="257" t="str">
        <f aca="false">IF(D34&lt;&gt;"",IF(O34="OZP12",Q34,0),"")</f>
        <v/>
      </c>
      <c r="AT34" s="257" t="str">
        <f aca="false">IF(D34&lt;&gt;"",IF(T34="OZP12",V34,0),"")</f>
        <v/>
      </c>
      <c r="AU34" s="257" t="str">
        <f aca="false">IF(D34&lt;&gt;"",IF(J34="TZP",L34,0),"")</f>
        <v/>
      </c>
      <c r="AV34" s="257" t="str">
        <f aca="false">IF(D34&lt;&gt;"",IF(O34="TZP",Q34,0),"")</f>
        <v/>
      </c>
      <c r="AW34" s="257" t="str">
        <f aca="false">IF(D34&lt;&gt;"",IF(T34="TZP",V34,0),"")</f>
        <v/>
      </c>
      <c r="AX34" s="257" t="str">
        <f aca="false">IF(D34&lt;&gt;"",IF(J34="OZZ",L34,0),"")</f>
        <v/>
      </c>
      <c r="AY34" s="257" t="str">
        <f aca="false">IF(D34&lt;&gt;"",IF(O34="OZZ",Q34,0),"")</f>
        <v/>
      </c>
      <c r="AZ34" s="257" t="str">
        <f aca="false">IF(D34&lt;&gt;"",IF(T34="OZZ",V34,0),"")</f>
        <v/>
      </c>
      <c r="BA34" s="257"/>
      <c r="BB34" s="257" t="str">
        <f aca="false">IF(D34&lt;&gt;"",IF(ISERROR(FIND("/",D34)),0,1),"")</f>
        <v/>
      </c>
      <c r="BC34" s="257" t="str">
        <f aca="false">IF(D34&lt;&gt;"",IF(BB34*1=0,D34,CONCATENATE(MID(D34,1,FIND("/",D34,1)-1),MID(D34,FIND("/",D34,1)+1,LEN(D34)))),"")</f>
        <v/>
      </c>
      <c r="BD34" s="259"/>
      <c r="BE34" s="257" t="str">
        <f aca="false">IF(D34&lt;&gt;"",IF(J34="OZP12",M34,0),"")</f>
        <v/>
      </c>
      <c r="BF34" s="257" t="str">
        <f aca="false">IF(D34&lt;&gt;"",IF(O34="OZP12",R34,0),"")</f>
        <v/>
      </c>
      <c r="BG34" s="257" t="str">
        <f aca="false">IF(D34&lt;&gt;"",IF(T34="OZP12",W34,0),"")</f>
        <v/>
      </c>
      <c r="BH34" s="257" t="str">
        <f aca="false">IF(D34&lt;&gt;"",IF(J34="TZP",M34,0),"")</f>
        <v/>
      </c>
      <c r="BI34" s="257" t="str">
        <f aca="false">IF(D34&lt;&gt;"",IF(O34="TZP",R34,0),"")</f>
        <v/>
      </c>
      <c r="BJ34" s="257" t="str">
        <f aca="false">IF(D34&lt;&gt;"",IF(T34="TZP",W34,0),"")</f>
        <v/>
      </c>
    </row>
    <row r="35" s="261" customFormat="true" ht="18.75" hidden="false" customHeight="true" outlineLevel="0" collapsed="false">
      <c r="A35" s="262" t="n">
        <f aca="false">A34+1</f>
        <v>23</v>
      </c>
      <c r="B35" s="263"/>
      <c r="C35" s="263"/>
      <c r="D35" s="263"/>
      <c r="E35" s="266"/>
      <c r="F35" s="266"/>
      <c r="G35" s="267"/>
      <c r="H35" s="278"/>
      <c r="I35" s="281"/>
      <c r="J35" s="268"/>
      <c r="K35" s="269"/>
      <c r="L35" s="244" t="str">
        <f aca="false">IF(AND(K35&lt;&gt;"",J35&lt;&gt;""),MIN(IF(OR(J35="OZZ",J35="ZZ"),5000,13600),TRUNC(0.75*SUMIF($D$12:$D35,$D35,K$12:K35),2))-SUMIF($D$12:$D34,$D35,L$12:L34),"")</f>
        <v/>
      </c>
      <c r="M35" s="270" t="str">
        <f aca="false">IF(AND(K35&lt;&gt;"",J35&lt;&gt;"",AB35&lt;&gt;""),IF(OR(J35="OZZ",J35="ZZ"),0-SUMIF($D$12:$D34,$D35,M$12:M34),MIN(MIN(13600,TRUNC(0.75*SUMIF($D$12:$D$1442,$D35,K$12:K$1442),2)+SUMIF($D$12:$D35,$D35,AB$12:AB35))-SUMIF($D$12:$D34,$D35,M$12:M34)-SUMIF($D$12:$D$1442,$D35,L$12:L$1442),AB35)),"")</f>
        <v/>
      </c>
      <c r="N35" s="246" t="str">
        <f aca="false">IF(J35&lt;&gt;"",1000-SUMIF($D$12:$D34,$D35,N$12:N34),"")</f>
        <v/>
      </c>
      <c r="O35" s="271"/>
      <c r="P35" s="269"/>
      <c r="Q35" s="244" t="str">
        <f aca="false">IF(AND(P35&lt;&gt;"",O35&lt;&gt;""),MIN(IF(OR(O35="OZZ",O35="ZZ"),5000,13600),TRUNC(0.75*SUMIF($D$12:$D35,$D35,P$12:P35),2))-SUMIF($D$12:$D34,$D35,Q$12:Q34),"")</f>
        <v/>
      </c>
      <c r="R35" s="270" t="str">
        <f aca="false">IF(AND(P35&lt;&gt;"",O35&lt;&gt;"",AF35&lt;&gt;""),IF(OR(O35="OZZ",O35="ZZ"),0-SUMIF($D$12:$D34,$D35,R$12:R34),MIN(MIN(13600,TRUNC(0.75*SUMIF($D$12:$D$1442,$D35,P$12:P$1442),2)+SUMIF($D$12:$D35,$D35,AF$12:AF35))-SUMIF($D$12:$D34,$D35,R$12:R34)-SUMIF($D$12:$D$1442,$D35,Q$12:Q$1442),AF35)),"")</f>
        <v/>
      </c>
      <c r="S35" s="246" t="str">
        <f aca="false">IF(O35&lt;&gt;"",1000-SUMIF($D$12:$D34,$D35,S$12:S34),"")</f>
        <v/>
      </c>
      <c r="T35" s="271"/>
      <c r="U35" s="269"/>
      <c r="V35" s="244" t="str">
        <f aca="false">IF(AND(U35&lt;&gt;"",T35&lt;&gt;""),MIN(IF(OR(T35="OZZ",T35="ZZ"),5000,13600),TRUNC(0.75*SUMIF($D$12:$D35,$D35,U$12:U35),2))-SUMIF($D$12:$D34,$D35,V$12:V34),"")</f>
        <v/>
      </c>
      <c r="W35" s="248" t="str">
        <f aca="false">IF(AND(U35&lt;&gt;"",T35&lt;&gt;"",AJ35&lt;&gt;""),IF(OR(T35="OZZ",T35="ZZ"),0-SUMIF($D$12:$D34,$D35,W$12:W34),MIN(MIN(13600,TRUNC(0.75*SUMIF($D$12:$D$1442,$D35,U$12:U$1442),2)+SUMIF($D$12:$D35,$D35,AJ$12:AJ35))-SUMIF($D$12:$D34,$D35,W$12:W34)-SUMIF($D$12:$D$1442,$D35,V$12:V$1442),AJ35)),"")</f>
        <v/>
      </c>
      <c r="X35" s="246" t="str">
        <f aca="false">IF(T35&lt;&gt;"",1000-SUMIF($D$12:$D34,$D35,X$12:X34),"")</f>
        <v/>
      </c>
      <c r="Y35" s="272"/>
      <c r="Z35" s="273"/>
      <c r="AA35" s="273"/>
      <c r="AB35" s="252" t="str">
        <f aca="false">IF(K35&lt;&gt;"",ROUND(Y35,2)+ROUND(Z35,2)+ROUND(AA35,2),"")</f>
        <v/>
      </c>
      <c r="AC35" s="274"/>
      <c r="AD35" s="273"/>
      <c r="AE35" s="273"/>
      <c r="AF35" s="275" t="str">
        <f aca="false">IF(P35&lt;&gt;"",ROUND(AC35,2)+ROUND(AD35,2)+ROUND(AE35,2),"")</f>
        <v/>
      </c>
      <c r="AG35" s="274"/>
      <c r="AH35" s="273"/>
      <c r="AI35" s="273"/>
      <c r="AJ35" s="275" t="str">
        <f aca="false">IF(U35&lt;&gt;"",ROUND(AG35,2)+ROUND(AH35,2)+ROUND(AI35,2),"")</f>
        <v/>
      </c>
      <c r="AK35" s="255"/>
      <c r="AL35" s="255"/>
      <c r="AM35" s="256"/>
      <c r="AN35" s="257"/>
      <c r="AO35" s="258" t="str">
        <f aca="false">IF(D35&lt;&gt;"",IF(COUNTIF($D$12:$D35,$D35)&gt;1,0,IF(SUM(L35,Q35,V35)&gt;0,IF(AND(T35="",OR(O35&lt;&gt;"",J35&lt;&gt;"")),IF(O35&lt;&gt;"",O35,IF(J35&lt;&gt;"",J35,0)),IF(AND(O35&lt;&gt;"",J35&lt;&gt;"",O35=J35),O35,T35)),0)),"")</f>
        <v/>
      </c>
      <c r="AP35" s="258" t="str">
        <f aca="false">IF(D35&lt;&gt;"",IF(COUNTIF($D$12:$D35,$D35)&gt;1,0,IF(SUM(M35,R35,W35)&gt;0,IF(AND(T35="",OR(O35&lt;&gt;"",J35&lt;&gt;"")),IF(O35&lt;&gt;"",O35,IF(J35&lt;&gt;"",J35,0)),IF(AND(O35&lt;&gt;"",J35&lt;&gt;"",O35=J35),O35,T35)),0)),"")</f>
        <v/>
      </c>
      <c r="AQ35" s="258" t="str">
        <f aca="false">IF(D35&lt;&gt;"",IF(COUNTIF($D$12:$D35,$D35)&gt;1,0,IF(SUM(N35,S35,X35)&gt;0,IF(AND(T35="",OR(O35&lt;&gt;"",J35&lt;&gt;"")),IF(O35&lt;&gt;"",O35,IF(J35&lt;&gt;"",J35,0)),IF(AND(O35&lt;&gt;"",J35&lt;&gt;"",O35=J35),O35,T35)),0)),"")</f>
        <v/>
      </c>
      <c r="AR35" s="257" t="str">
        <f aca="false">IF(D35&lt;&gt;"",IF(J35="OZP12",L35,0),"")</f>
        <v/>
      </c>
      <c r="AS35" s="257" t="str">
        <f aca="false">IF(D35&lt;&gt;"",IF(O35="OZP12",Q35,0),"")</f>
        <v/>
      </c>
      <c r="AT35" s="257" t="str">
        <f aca="false">IF(D35&lt;&gt;"",IF(T35="OZP12",V35,0),"")</f>
        <v/>
      </c>
      <c r="AU35" s="257" t="str">
        <f aca="false">IF(D35&lt;&gt;"",IF(J35="TZP",L35,0),"")</f>
        <v/>
      </c>
      <c r="AV35" s="257" t="str">
        <f aca="false">IF(D35&lt;&gt;"",IF(O35="TZP",Q35,0),"")</f>
        <v/>
      </c>
      <c r="AW35" s="257" t="str">
        <f aca="false">IF(D35&lt;&gt;"",IF(T35="TZP",V35,0),"")</f>
        <v/>
      </c>
      <c r="AX35" s="257" t="str">
        <f aca="false">IF(D35&lt;&gt;"",IF(J35="OZZ",L35,0),"")</f>
        <v/>
      </c>
      <c r="AY35" s="257" t="str">
        <f aca="false">IF(D35&lt;&gt;"",IF(O35="OZZ",Q35,0),"")</f>
        <v/>
      </c>
      <c r="AZ35" s="257" t="str">
        <f aca="false">IF(D35&lt;&gt;"",IF(T35="OZZ",V35,0),"")</f>
        <v/>
      </c>
      <c r="BA35" s="257"/>
      <c r="BB35" s="257" t="str">
        <f aca="false">IF(D35&lt;&gt;"",IF(ISERROR(FIND("/",D35)),0,1),"")</f>
        <v/>
      </c>
      <c r="BC35" s="257" t="str">
        <f aca="false">IF(D35&lt;&gt;"",IF(BB35*1=0,D35,CONCATENATE(MID(D35,1,FIND("/",D35,1)-1),MID(D35,FIND("/",D35,1)+1,LEN(D35)))),"")</f>
        <v/>
      </c>
      <c r="BD35" s="259"/>
      <c r="BE35" s="257" t="str">
        <f aca="false">IF(D35&lt;&gt;"",IF(J35="OZP12",M35,0),"")</f>
        <v/>
      </c>
      <c r="BF35" s="257" t="str">
        <f aca="false">IF(D35&lt;&gt;"",IF(O35="OZP12",R35,0),"")</f>
        <v/>
      </c>
      <c r="BG35" s="257" t="str">
        <f aca="false">IF(D35&lt;&gt;"",IF(T35="OZP12",W35,0),"")</f>
        <v/>
      </c>
      <c r="BH35" s="257" t="str">
        <f aca="false">IF(D35&lt;&gt;"",IF(J35="TZP",M35,0),"")</f>
        <v/>
      </c>
      <c r="BI35" s="257" t="str">
        <f aca="false">IF(D35&lt;&gt;"",IF(O35="TZP",R35,0),"")</f>
        <v/>
      </c>
      <c r="BJ35" s="257" t="str">
        <f aca="false">IF(D35&lt;&gt;"",IF(T35="TZP",W35,0),"")</f>
        <v/>
      </c>
    </row>
    <row r="36" s="261" customFormat="true" ht="18.75" hidden="false" customHeight="true" outlineLevel="0" collapsed="false">
      <c r="A36" s="262" t="n">
        <f aca="false">A35+1</f>
        <v>24</v>
      </c>
      <c r="B36" s="263"/>
      <c r="C36" s="263"/>
      <c r="D36" s="263"/>
      <c r="E36" s="266"/>
      <c r="F36" s="266"/>
      <c r="G36" s="267"/>
      <c r="H36" s="278"/>
      <c r="I36" s="281"/>
      <c r="J36" s="268"/>
      <c r="K36" s="269"/>
      <c r="L36" s="244" t="str">
        <f aca="false">IF(AND(K36&lt;&gt;"",J36&lt;&gt;""),MIN(IF(OR(J36="OZZ",J36="ZZ"),5000,13600),TRUNC(0.75*SUMIF($D$12:$D36,$D36,K$12:K36),2))-SUMIF($D$12:$D35,$D36,L$12:L35),"")</f>
        <v/>
      </c>
      <c r="M36" s="270" t="str">
        <f aca="false">IF(AND(K36&lt;&gt;"",J36&lt;&gt;"",AB36&lt;&gt;""),IF(OR(J36="OZZ",J36="ZZ"),0-SUMIF($D$12:$D35,$D36,M$12:M35),MIN(MIN(13600,TRUNC(0.75*SUMIF($D$12:$D$1442,$D36,K$12:K$1442),2)+SUMIF($D$12:$D36,$D36,AB$12:AB36))-SUMIF($D$12:$D35,$D36,M$12:M35)-SUMIF($D$12:$D$1442,$D36,L$12:L$1442),AB36)),"")</f>
        <v/>
      </c>
      <c r="N36" s="246" t="str">
        <f aca="false">IF(J36&lt;&gt;"",1000-SUMIF($D$12:$D35,$D36,N$12:N35),"")</f>
        <v/>
      </c>
      <c r="O36" s="271"/>
      <c r="P36" s="269"/>
      <c r="Q36" s="244" t="str">
        <f aca="false">IF(AND(P36&lt;&gt;"",O36&lt;&gt;""),MIN(IF(OR(O36="OZZ",O36="ZZ"),5000,13600),TRUNC(0.75*SUMIF($D$12:$D36,$D36,P$12:P36),2))-SUMIF($D$12:$D35,$D36,Q$12:Q35),"")</f>
        <v/>
      </c>
      <c r="R36" s="270" t="str">
        <f aca="false">IF(AND(P36&lt;&gt;"",O36&lt;&gt;"",AF36&lt;&gt;""),IF(OR(O36="OZZ",O36="ZZ"),0-SUMIF($D$12:$D35,$D36,R$12:R35),MIN(MIN(13600,TRUNC(0.75*SUMIF($D$12:$D$1442,$D36,P$12:P$1442),2)+SUMIF($D$12:$D36,$D36,AF$12:AF36))-SUMIF($D$12:$D35,$D36,R$12:R35)-SUMIF($D$12:$D$1442,$D36,Q$12:Q$1442),AF36)),"")</f>
        <v/>
      </c>
      <c r="S36" s="246" t="str">
        <f aca="false">IF(O36&lt;&gt;"",1000-SUMIF($D$12:$D35,$D36,S$12:S35),"")</f>
        <v/>
      </c>
      <c r="T36" s="271"/>
      <c r="U36" s="269"/>
      <c r="V36" s="244" t="str">
        <f aca="false">IF(AND(U36&lt;&gt;"",T36&lt;&gt;""),MIN(IF(OR(T36="OZZ",T36="ZZ"),5000,13600),TRUNC(0.75*SUMIF($D$12:$D36,$D36,U$12:U36),2))-SUMIF($D$12:$D35,$D36,V$12:V35),"")</f>
        <v/>
      </c>
      <c r="W36" s="248" t="str">
        <f aca="false">IF(AND(U36&lt;&gt;"",T36&lt;&gt;"",AJ36&lt;&gt;""),IF(OR(T36="OZZ",T36="ZZ"),0-SUMIF($D$12:$D35,$D36,W$12:W35),MIN(MIN(13600,TRUNC(0.75*SUMIF($D$12:$D$1442,$D36,U$12:U$1442),2)+SUMIF($D$12:$D36,$D36,AJ$12:AJ36))-SUMIF($D$12:$D35,$D36,W$12:W35)-SUMIF($D$12:$D$1442,$D36,V$12:V$1442),AJ36)),"")</f>
        <v/>
      </c>
      <c r="X36" s="246" t="str">
        <f aca="false">IF(T36&lt;&gt;"",1000-SUMIF($D$12:$D35,$D36,X$12:X35),"")</f>
        <v/>
      </c>
      <c r="Y36" s="272"/>
      <c r="Z36" s="273"/>
      <c r="AA36" s="273"/>
      <c r="AB36" s="252" t="str">
        <f aca="false">IF(K36&lt;&gt;"",ROUND(Y36,2)+ROUND(Z36,2)+ROUND(AA36,2),"")</f>
        <v/>
      </c>
      <c r="AC36" s="274"/>
      <c r="AD36" s="273"/>
      <c r="AE36" s="273"/>
      <c r="AF36" s="275" t="str">
        <f aca="false">IF(P36&lt;&gt;"",ROUND(AC36,2)+ROUND(AD36,2)+ROUND(AE36,2),"")</f>
        <v/>
      </c>
      <c r="AG36" s="274"/>
      <c r="AH36" s="273"/>
      <c r="AI36" s="273"/>
      <c r="AJ36" s="275" t="str">
        <f aca="false">IF(U36&lt;&gt;"",ROUND(AG36,2)+ROUND(AH36,2)+ROUND(AI36,2),"")</f>
        <v/>
      </c>
      <c r="AK36" s="255"/>
      <c r="AL36" s="255"/>
      <c r="AM36" s="256"/>
      <c r="AN36" s="257"/>
      <c r="AO36" s="258" t="str">
        <f aca="false">IF(D36&lt;&gt;"",IF(COUNTIF($D$12:$D36,$D36)&gt;1,0,IF(SUM(L36,Q36,V36)&gt;0,IF(AND(T36="",OR(O36&lt;&gt;"",J36&lt;&gt;"")),IF(O36&lt;&gt;"",O36,IF(J36&lt;&gt;"",J36,0)),IF(AND(O36&lt;&gt;"",J36&lt;&gt;"",O36=J36),O36,T36)),0)),"")</f>
        <v/>
      </c>
      <c r="AP36" s="258" t="str">
        <f aca="false">IF(D36&lt;&gt;"",IF(COUNTIF($D$12:$D36,$D36)&gt;1,0,IF(SUM(M36,R36,W36)&gt;0,IF(AND(T36="",OR(O36&lt;&gt;"",J36&lt;&gt;"")),IF(O36&lt;&gt;"",O36,IF(J36&lt;&gt;"",J36,0)),IF(AND(O36&lt;&gt;"",J36&lt;&gt;"",O36=J36),O36,T36)),0)),"")</f>
        <v/>
      </c>
      <c r="AQ36" s="258" t="str">
        <f aca="false">IF(D36&lt;&gt;"",IF(COUNTIF($D$12:$D36,$D36)&gt;1,0,IF(SUM(N36,S36,X36)&gt;0,IF(AND(T36="",OR(O36&lt;&gt;"",J36&lt;&gt;"")),IF(O36&lt;&gt;"",O36,IF(J36&lt;&gt;"",J36,0)),IF(AND(O36&lt;&gt;"",J36&lt;&gt;"",O36=J36),O36,T36)),0)),"")</f>
        <v/>
      </c>
      <c r="AR36" s="257" t="str">
        <f aca="false">IF(D36&lt;&gt;"",IF(J36="OZP12",L36,0),"")</f>
        <v/>
      </c>
      <c r="AS36" s="257" t="str">
        <f aca="false">IF(D36&lt;&gt;"",IF(O36="OZP12",Q36,0),"")</f>
        <v/>
      </c>
      <c r="AT36" s="257" t="str">
        <f aca="false">IF(D36&lt;&gt;"",IF(T36="OZP12",V36,0),"")</f>
        <v/>
      </c>
      <c r="AU36" s="257" t="str">
        <f aca="false">IF(D36&lt;&gt;"",IF(J36="TZP",L36,0),"")</f>
        <v/>
      </c>
      <c r="AV36" s="257" t="str">
        <f aca="false">IF(D36&lt;&gt;"",IF(O36="TZP",Q36,0),"")</f>
        <v/>
      </c>
      <c r="AW36" s="257" t="str">
        <f aca="false">IF(D36&lt;&gt;"",IF(T36="TZP",V36,0),"")</f>
        <v/>
      </c>
      <c r="AX36" s="257" t="str">
        <f aca="false">IF(D36&lt;&gt;"",IF(J36="OZZ",L36,0),"")</f>
        <v/>
      </c>
      <c r="AY36" s="257" t="str">
        <f aca="false">IF(D36&lt;&gt;"",IF(O36="OZZ",Q36,0),"")</f>
        <v/>
      </c>
      <c r="AZ36" s="257" t="str">
        <f aca="false">IF(D36&lt;&gt;"",IF(T36="OZZ",V36,0),"")</f>
        <v/>
      </c>
      <c r="BA36" s="257"/>
      <c r="BB36" s="257" t="str">
        <f aca="false">IF(D36&lt;&gt;"",IF(ISERROR(FIND("/",D36)),0,1),"")</f>
        <v/>
      </c>
      <c r="BC36" s="257" t="str">
        <f aca="false">IF(D36&lt;&gt;"",IF(BB36*1=0,D36,CONCATENATE(MID(D36,1,FIND("/",D36,1)-1),MID(D36,FIND("/",D36,1)+1,LEN(D36)))),"")</f>
        <v/>
      </c>
      <c r="BD36" s="259"/>
      <c r="BE36" s="257" t="str">
        <f aca="false">IF(D36&lt;&gt;"",IF(J36="OZP12",M36,0),"")</f>
        <v/>
      </c>
      <c r="BF36" s="257" t="str">
        <f aca="false">IF(D36&lt;&gt;"",IF(O36="OZP12",R36,0),"")</f>
        <v/>
      </c>
      <c r="BG36" s="257" t="str">
        <f aca="false">IF(D36&lt;&gt;"",IF(T36="OZP12",W36,0),"")</f>
        <v/>
      </c>
      <c r="BH36" s="257" t="str">
        <f aca="false">IF(D36&lt;&gt;"",IF(J36="TZP",M36,0),"")</f>
        <v/>
      </c>
      <c r="BI36" s="257" t="str">
        <f aca="false">IF(D36&lt;&gt;"",IF(O36="TZP",R36,0),"")</f>
        <v/>
      </c>
      <c r="BJ36" s="257" t="str">
        <f aca="false">IF(D36&lt;&gt;"",IF(T36="TZP",W36,0),"")</f>
        <v/>
      </c>
    </row>
    <row r="37" s="261" customFormat="true" ht="18.75" hidden="false" customHeight="true" outlineLevel="0" collapsed="false">
      <c r="A37" s="262" t="n">
        <f aca="false">A36+1</f>
        <v>25</v>
      </c>
      <c r="B37" s="263"/>
      <c r="C37" s="263"/>
      <c r="D37" s="263"/>
      <c r="E37" s="266"/>
      <c r="F37" s="266"/>
      <c r="G37" s="267"/>
      <c r="H37" s="278"/>
      <c r="I37" s="281"/>
      <c r="J37" s="268"/>
      <c r="K37" s="269"/>
      <c r="L37" s="244" t="str">
        <f aca="false">IF(AND(K37&lt;&gt;"",J37&lt;&gt;""),MIN(IF(OR(J37="OZZ",J37="ZZ"),5000,13600),TRUNC(0.75*SUMIF($D$12:$D37,$D37,K$12:K37),2))-SUMIF($D$12:$D36,$D37,L$12:L36),"")</f>
        <v/>
      </c>
      <c r="M37" s="270" t="str">
        <f aca="false">IF(AND(K37&lt;&gt;"",J37&lt;&gt;"",AB37&lt;&gt;""),IF(OR(J37="OZZ",J37="ZZ"),0-SUMIF($D$12:$D36,$D37,M$12:M36),MIN(MIN(13600,TRUNC(0.75*SUMIF($D$12:$D$1442,$D37,K$12:K$1442),2)+SUMIF($D$12:$D37,$D37,AB$12:AB37))-SUMIF($D$12:$D36,$D37,M$12:M36)-SUMIF($D$12:$D$1442,$D37,L$12:L$1442),AB37)),"")</f>
        <v/>
      </c>
      <c r="N37" s="246" t="str">
        <f aca="false">IF(J37&lt;&gt;"",1000-SUMIF($D$12:$D36,$D37,N$12:N36),"")</f>
        <v/>
      </c>
      <c r="O37" s="271"/>
      <c r="P37" s="269"/>
      <c r="Q37" s="244" t="str">
        <f aca="false">IF(AND(P37&lt;&gt;"",O37&lt;&gt;""),MIN(IF(OR(O37="OZZ",O37="ZZ"),5000,13600),TRUNC(0.75*SUMIF($D$12:$D37,$D37,P$12:P37),2))-SUMIF($D$12:$D36,$D37,Q$12:Q36),"")</f>
        <v/>
      </c>
      <c r="R37" s="270" t="str">
        <f aca="false">IF(AND(P37&lt;&gt;"",O37&lt;&gt;"",AF37&lt;&gt;""),IF(OR(O37="OZZ",O37="ZZ"),0-SUMIF($D$12:$D36,$D37,R$12:R36),MIN(MIN(13600,TRUNC(0.75*SUMIF($D$12:$D$1442,$D37,P$12:P$1442),2)+SUMIF($D$12:$D37,$D37,AF$12:AF37))-SUMIF($D$12:$D36,$D37,R$12:R36)-SUMIF($D$12:$D$1442,$D37,Q$12:Q$1442),AF37)),"")</f>
        <v/>
      </c>
      <c r="S37" s="246" t="str">
        <f aca="false">IF(O37&lt;&gt;"",1000-SUMIF($D$12:$D36,$D37,S$12:S36),"")</f>
        <v/>
      </c>
      <c r="T37" s="271"/>
      <c r="U37" s="269"/>
      <c r="V37" s="244" t="str">
        <f aca="false">IF(AND(U37&lt;&gt;"",T37&lt;&gt;""),MIN(IF(OR(T37="OZZ",T37="ZZ"),5000,13600),TRUNC(0.75*SUMIF($D$12:$D37,$D37,U$12:U37),2))-SUMIF($D$12:$D36,$D37,V$12:V36),"")</f>
        <v/>
      </c>
      <c r="W37" s="248" t="str">
        <f aca="false">IF(AND(U37&lt;&gt;"",T37&lt;&gt;"",AJ37&lt;&gt;""),IF(OR(T37="OZZ",T37="ZZ"),0-SUMIF($D$12:$D36,$D37,W$12:W36),MIN(MIN(13600,TRUNC(0.75*SUMIF($D$12:$D$1442,$D37,U$12:U$1442),2)+SUMIF($D$12:$D37,$D37,AJ$12:AJ37))-SUMIF($D$12:$D36,$D37,W$12:W36)-SUMIF($D$12:$D$1442,$D37,V$12:V$1442),AJ37)),"")</f>
        <v/>
      </c>
      <c r="X37" s="246" t="str">
        <f aca="false">IF(T37&lt;&gt;"",1000-SUMIF($D$12:$D36,$D37,X$12:X36),"")</f>
        <v/>
      </c>
      <c r="Y37" s="272"/>
      <c r="Z37" s="273"/>
      <c r="AA37" s="273"/>
      <c r="AB37" s="252" t="str">
        <f aca="false">IF(K37&lt;&gt;"",ROUND(Y37,2)+ROUND(Z37,2)+ROUND(AA37,2),"")</f>
        <v/>
      </c>
      <c r="AC37" s="274"/>
      <c r="AD37" s="273"/>
      <c r="AE37" s="273"/>
      <c r="AF37" s="275" t="str">
        <f aca="false">IF(P37&lt;&gt;"",ROUND(AC37,2)+ROUND(AD37,2)+ROUND(AE37,2),"")</f>
        <v/>
      </c>
      <c r="AG37" s="274"/>
      <c r="AH37" s="273"/>
      <c r="AI37" s="273"/>
      <c r="AJ37" s="275" t="str">
        <f aca="false">IF(U37&lt;&gt;"",ROUND(AG37,2)+ROUND(AH37,2)+ROUND(AI37,2),"")</f>
        <v/>
      </c>
      <c r="AK37" s="255"/>
      <c r="AL37" s="255"/>
      <c r="AM37" s="256"/>
      <c r="AN37" s="257"/>
      <c r="AO37" s="258" t="str">
        <f aca="false">IF(D37&lt;&gt;"",IF(COUNTIF($D$12:$D37,$D37)&gt;1,0,IF(SUM(L37,Q37,V37)&gt;0,IF(AND(T37="",OR(O37&lt;&gt;"",J37&lt;&gt;"")),IF(O37&lt;&gt;"",O37,IF(J37&lt;&gt;"",J37,0)),IF(AND(O37&lt;&gt;"",J37&lt;&gt;"",O37=J37),O37,T37)),0)),"")</f>
        <v/>
      </c>
      <c r="AP37" s="258" t="str">
        <f aca="false">IF(D37&lt;&gt;"",IF(COUNTIF($D$12:$D37,$D37)&gt;1,0,IF(SUM(M37,R37,W37)&gt;0,IF(AND(T37="",OR(O37&lt;&gt;"",J37&lt;&gt;"")),IF(O37&lt;&gt;"",O37,IF(J37&lt;&gt;"",J37,0)),IF(AND(O37&lt;&gt;"",J37&lt;&gt;"",O37=J37),O37,T37)),0)),"")</f>
        <v/>
      </c>
      <c r="AQ37" s="258" t="str">
        <f aca="false">IF(D37&lt;&gt;"",IF(COUNTIF($D$12:$D37,$D37)&gt;1,0,IF(SUM(N37,S37,X37)&gt;0,IF(AND(T37="",OR(O37&lt;&gt;"",J37&lt;&gt;"")),IF(O37&lt;&gt;"",O37,IF(J37&lt;&gt;"",J37,0)),IF(AND(O37&lt;&gt;"",J37&lt;&gt;"",O37=J37),O37,T37)),0)),"")</f>
        <v/>
      </c>
      <c r="AR37" s="257" t="str">
        <f aca="false">IF(D37&lt;&gt;"",IF(J37="OZP12",L37,0),"")</f>
        <v/>
      </c>
      <c r="AS37" s="257" t="str">
        <f aca="false">IF(D37&lt;&gt;"",IF(O37="OZP12",Q37,0),"")</f>
        <v/>
      </c>
      <c r="AT37" s="257" t="str">
        <f aca="false">IF(D37&lt;&gt;"",IF(T37="OZP12",V37,0),"")</f>
        <v/>
      </c>
      <c r="AU37" s="257" t="str">
        <f aca="false">IF(D37&lt;&gt;"",IF(J37="TZP",L37,0),"")</f>
        <v/>
      </c>
      <c r="AV37" s="257" t="str">
        <f aca="false">IF(D37&lt;&gt;"",IF(O37="TZP",Q37,0),"")</f>
        <v/>
      </c>
      <c r="AW37" s="257" t="str">
        <f aca="false">IF(D37&lt;&gt;"",IF(T37="TZP",V37,0),"")</f>
        <v/>
      </c>
      <c r="AX37" s="257" t="str">
        <f aca="false">IF(D37&lt;&gt;"",IF(J37="OZZ",L37,0),"")</f>
        <v/>
      </c>
      <c r="AY37" s="257" t="str">
        <f aca="false">IF(D37&lt;&gt;"",IF(O37="OZZ",Q37,0),"")</f>
        <v/>
      </c>
      <c r="AZ37" s="257" t="str">
        <f aca="false">IF(D37&lt;&gt;"",IF(T37="OZZ",V37,0),"")</f>
        <v/>
      </c>
      <c r="BA37" s="257"/>
      <c r="BB37" s="257" t="str">
        <f aca="false">IF(D37&lt;&gt;"",IF(ISERROR(FIND("/",D37)),0,1),"")</f>
        <v/>
      </c>
      <c r="BC37" s="257" t="str">
        <f aca="false">IF(D37&lt;&gt;"",IF(BB37*1=0,D37,CONCATENATE(MID(D37,1,FIND("/",D37,1)-1),MID(D37,FIND("/",D37,1)+1,LEN(D37)))),"")</f>
        <v/>
      </c>
      <c r="BD37" s="259"/>
      <c r="BE37" s="257" t="str">
        <f aca="false">IF(D37&lt;&gt;"",IF(J37="OZP12",M37,0),"")</f>
        <v/>
      </c>
      <c r="BF37" s="257" t="str">
        <f aca="false">IF(D37&lt;&gt;"",IF(O37="OZP12",R37,0),"")</f>
        <v/>
      </c>
      <c r="BG37" s="257" t="str">
        <f aca="false">IF(D37&lt;&gt;"",IF(T37="OZP12",W37,0),"")</f>
        <v/>
      </c>
      <c r="BH37" s="257" t="str">
        <f aca="false">IF(D37&lt;&gt;"",IF(J37="TZP",M37,0),"")</f>
        <v/>
      </c>
      <c r="BI37" s="257" t="str">
        <f aca="false">IF(D37&lt;&gt;"",IF(O37="TZP",R37,0),"")</f>
        <v/>
      </c>
      <c r="BJ37" s="257" t="str">
        <f aca="false">IF(D37&lt;&gt;"",IF(T37="TZP",W37,0),"")</f>
        <v/>
      </c>
    </row>
    <row r="38" s="261" customFormat="true" ht="18.75" hidden="false" customHeight="true" outlineLevel="0" collapsed="false">
      <c r="A38" s="262" t="n">
        <f aca="false">A37+1</f>
        <v>26</v>
      </c>
      <c r="B38" s="263"/>
      <c r="C38" s="263"/>
      <c r="D38" s="282"/>
      <c r="E38" s="266"/>
      <c r="F38" s="266"/>
      <c r="G38" s="267"/>
      <c r="H38" s="278"/>
      <c r="I38" s="281"/>
      <c r="J38" s="268"/>
      <c r="K38" s="269"/>
      <c r="L38" s="244" t="str">
        <f aca="false">IF(AND(K38&lt;&gt;"",J38&lt;&gt;""),MIN(IF(OR(J38="OZZ",J38="ZZ"),5000,13600),TRUNC(0.75*SUMIF($D$12:$D38,$D38,K$12:K38),2))-SUMIF($D$12:$D37,$D38,L$12:L37),"")</f>
        <v/>
      </c>
      <c r="M38" s="270" t="str">
        <f aca="false">IF(AND(K38&lt;&gt;"",J38&lt;&gt;"",AB38&lt;&gt;""),IF(OR(J38="OZZ",J38="ZZ"),0-SUMIF($D$12:$D37,$D38,M$12:M37),MIN(MIN(13600,TRUNC(0.75*SUMIF($D$12:$D$1442,$D38,K$12:K$1442),2)+SUMIF($D$12:$D38,$D38,AB$12:AB38))-SUMIF($D$12:$D37,$D38,M$12:M37)-SUMIF($D$12:$D$1442,$D38,L$12:L$1442),AB38)),"")</f>
        <v/>
      </c>
      <c r="N38" s="246" t="str">
        <f aca="false">IF(J38&lt;&gt;"",1000-SUMIF($D$12:$D37,$D38,N$12:N37),"")</f>
        <v/>
      </c>
      <c r="O38" s="271"/>
      <c r="P38" s="269"/>
      <c r="Q38" s="244" t="str">
        <f aca="false">IF(AND(P38&lt;&gt;"",O38&lt;&gt;""),MIN(IF(OR(O38="OZZ",O38="ZZ"),5000,13600),TRUNC(0.75*SUMIF($D$12:$D38,$D38,P$12:P38),2))-SUMIF($D$12:$D37,$D38,Q$12:Q37),"")</f>
        <v/>
      </c>
      <c r="R38" s="270" t="str">
        <f aca="false">IF(AND(P38&lt;&gt;"",O38&lt;&gt;"",AF38&lt;&gt;""),IF(OR(O38="OZZ",O38="ZZ"),0-SUMIF($D$12:$D37,$D38,R$12:R37),MIN(MIN(13600,TRUNC(0.75*SUMIF($D$12:$D$1442,$D38,P$12:P$1442),2)+SUMIF($D$12:$D38,$D38,AF$12:AF38))-SUMIF($D$12:$D37,$D38,R$12:R37)-SUMIF($D$12:$D$1442,$D38,Q$12:Q$1442),AF38)),"")</f>
        <v/>
      </c>
      <c r="S38" s="246" t="str">
        <f aca="false">IF(O38&lt;&gt;"",1000-SUMIF($D$12:$D37,$D38,S$12:S37),"")</f>
        <v/>
      </c>
      <c r="T38" s="271"/>
      <c r="U38" s="269"/>
      <c r="V38" s="244" t="str">
        <f aca="false">IF(AND(U38&lt;&gt;"",T38&lt;&gt;""),MIN(IF(OR(T38="OZZ",T38="ZZ"),5000,13600),TRUNC(0.75*SUMIF($D$12:$D38,$D38,U$12:U38),2))-SUMIF($D$12:$D37,$D38,V$12:V37),"")</f>
        <v/>
      </c>
      <c r="W38" s="248" t="str">
        <f aca="false">IF(AND(U38&lt;&gt;"",T38&lt;&gt;"",AJ38&lt;&gt;""),IF(OR(T38="OZZ",T38="ZZ"),0-SUMIF($D$12:$D37,$D38,W$12:W37),MIN(MIN(13600,TRUNC(0.75*SUMIF($D$12:$D$1442,$D38,U$12:U$1442),2)+SUMIF($D$12:$D38,$D38,AJ$12:AJ38))-SUMIF($D$12:$D37,$D38,W$12:W37)-SUMIF($D$12:$D$1442,$D38,V$12:V$1442),AJ38)),"")</f>
        <v/>
      </c>
      <c r="X38" s="246" t="str">
        <f aca="false">IF(T38&lt;&gt;"",1000-SUMIF($D$12:$D37,$D38,X$12:X37),"")</f>
        <v/>
      </c>
      <c r="Y38" s="272"/>
      <c r="Z38" s="273"/>
      <c r="AA38" s="273"/>
      <c r="AB38" s="252" t="str">
        <f aca="false">IF(K38&lt;&gt;"",ROUND(Y38,2)+ROUND(Z38,2)+ROUND(AA38,2),"")</f>
        <v/>
      </c>
      <c r="AC38" s="274"/>
      <c r="AD38" s="273"/>
      <c r="AE38" s="273"/>
      <c r="AF38" s="275" t="str">
        <f aca="false">IF(P38&lt;&gt;"",ROUND(AC38,2)+ROUND(AD38,2)+ROUND(AE38,2),"")</f>
        <v/>
      </c>
      <c r="AG38" s="274"/>
      <c r="AH38" s="273"/>
      <c r="AI38" s="273"/>
      <c r="AJ38" s="275" t="str">
        <f aca="false">IF(U38&lt;&gt;"",ROUND(AG38,2)+ROUND(AH38,2)+ROUND(AI38,2),"")</f>
        <v/>
      </c>
      <c r="AK38" s="255"/>
      <c r="AL38" s="255"/>
      <c r="AM38" s="256"/>
      <c r="AN38" s="257"/>
      <c r="AO38" s="258" t="str">
        <f aca="false">IF(D38&lt;&gt;"",IF(COUNTIF($D$12:$D38,$D38)&gt;1,0,IF(SUM(L38,Q38,V38)&gt;0,IF(AND(T38="",OR(O38&lt;&gt;"",J38&lt;&gt;"")),IF(O38&lt;&gt;"",O38,IF(J38&lt;&gt;"",J38,0)),IF(AND(O38&lt;&gt;"",J38&lt;&gt;"",O38=J38),O38,T38)),0)),"")</f>
        <v/>
      </c>
      <c r="AP38" s="258" t="str">
        <f aca="false">IF(D38&lt;&gt;"",IF(COUNTIF($D$12:$D38,$D38)&gt;1,0,IF(SUM(M38,R38,W38)&gt;0,IF(AND(T38="",OR(O38&lt;&gt;"",J38&lt;&gt;"")),IF(O38&lt;&gt;"",O38,IF(J38&lt;&gt;"",J38,0)),IF(AND(O38&lt;&gt;"",J38&lt;&gt;"",O38=J38),O38,T38)),0)),"")</f>
        <v/>
      </c>
      <c r="AQ38" s="258" t="str">
        <f aca="false">IF(D38&lt;&gt;"",IF(COUNTIF($D$12:$D38,$D38)&gt;1,0,IF(SUM(N38,S38,X38)&gt;0,IF(AND(T38="",OR(O38&lt;&gt;"",J38&lt;&gt;"")),IF(O38&lt;&gt;"",O38,IF(J38&lt;&gt;"",J38,0)),IF(AND(O38&lt;&gt;"",J38&lt;&gt;"",O38=J38),O38,T38)),0)),"")</f>
        <v/>
      </c>
      <c r="AR38" s="257" t="str">
        <f aca="false">IF(D38&lt;&gt;"",IF(J38="OZP12",L38,0),"")</f>
        <v/>
      </c>
      <c r="AS38" s="257" t="str">
        <f aca="false">IF(D38&lt;&gt;"",IF(O38="OZP12",Q38,0),"")</f>
        <v/>
      </c>
      <c r="AT38" s="257" t="str">
        <f aca="false">IF(D38&lt;&gt;"",IF(T38="OZP12",V38,0),"")</f>
        <v/>
      </c>
      <c r="AU38" s="257" t="str">
        <f aca="false">IF(D38&lt;&gt;"",IF(J38="TZP",L38,0),"")</f>
        <v/>
      </c>
      <c r="AV38" s="257" t="str">
        <f aca="false">IF(D38&lt;&gt;"",IF(O38="TZP",Q38,0),"")</f>
        <v/>
      </c>
      <c r="AW38" s="257" t="str">
        <f aca="false">IF(D38&lt;&gt;"",IF(T38="TZP",V38,0),"")</f>
        <v/>
      </c>
      <c r="AX38" s="257" t="str">
        <f aca="false">IF(D38&lt;&gt;"",IF(J38="OZZ",L38,0),"")</f>
        <v/>
      </c>
      <c r="AY38" s="257" t="str">
        <f aca="false">IF(D38&lt;&gt;"",IF(O38="OZZ",Q38,0),"")</f>
        <v/>
      </c>
      <c r="AZ38" s="257" t="str">
        <f aca="false">IF(D38&lt;&gt;"",IF(T38="OZZ",V38,0),"")</f>
        <v/>
      </c>
      <c r="BA38" s="257"/>
      <c r="BB38" s="257" t="str">
        <f aca="false">IF(D38&lt;&gt;"",IF(ISERROR(FIND("/",D38)),0,1),"")</f>
        <v/>
      </c>
      <c r="BC38" s="257" t="str">
        <f aca="false">IF(D38&lt;&gt;"",IF(BB38*1=0,D38,CONCATENATE(MID(D38,1,FIND("/",D38,1)-1),MID(D38,FIND("/",D38,1)+1,LEN(D38)))),"")</f>
        <v/>
      </c>
      <c r="BD38" s="259"/>
      <c r="BE38" s="257" t="str">
        <f aca="false">IF(D38&lt;&gt;"",IF(J38="OZP12",M38,0),"")</f>
        <v/>
      </c>
      <c r="BF38" s="257" t="str">
        <f aca="false">IF(D38&lt;&gt;"",IF(O38="OZP12",R38,0),"")</f>
        <v/>
      </c>
      <c r="BG38" s="257" t="str">
        <f aca="false">IF(D38&lt;&gt;"",IF(T38="OZP12",W38,0),"")</f>
        <v/>
      </c>
      <c r="BH38" s="257" t="str">
        <f aca="false">IF(D38&lt;&gt;"",IF(J38="TZP",M38,0),"")</f>
        <v/>
      </c>
      <c r="BI38" s="257" t="str">
        <f aca="false">IF(D38&lt;&gt;"",IF(O38="TZP",R38,0),"")</f>
        <v/>
      </c>
      <c r="BJ38" s="257" t="str">
        <f aca="false">IF(D38&lt;&gt;"",IF(T38="TZP",W38,0),"")</f>
        <v/>
      </c>
    </row>
    <row r="39" s="261" customFormat="true" ht="18.75" hidden="false" customHeight="true" outlineLevel="0" collapsed="false">
      <c r="A39" s="262" t="n">
        <f aca="false">A38+1</f>
        <v>27</v>
      </c>
      <c r="B39" s="263"/>
      <c r="C39" s="263"/>
      <c r="D39" s="276"/>
      <c r="E39" s="266"/>
      <c r="F39" s="266"/>
      <c r="G39" s="267"/>
      <c r="H39" s="278"/>
      <c r="I39" s="281"/>
      <c r="J39" s="268"/>
      <c r="K39" s="269"/>
      <c r="L39" s="244" t="str">
        <f aca="false">IF(AND(K39&lt;&gt;"",J39&lt;&gt;""),MIN(IF(OR(J39="OZZ",J39="ZZ"),5000,13600),TRUNC(0.75*SUMIF($D$12:$D39,$D39,K$12:K39),2))-SUMIF($D$12:$D38,$D39,L$12:L38),"")</f>
        <v/>
      </c>
      <c r="M39" s="270" t="str">
        <f aca="false">IF(AND(K39&lt;&gt;"",J39&lt;&gt;"",AB39&lt;&gt;""),IF(OR(J39="OZZ",J39="ZZ"),0-SUMIF($D$12:$D38,$D39,M$12:M38),MIN(MIN(13600,TRUNC(0.75*SUMIF($D$12:$D$1442,$D39,K$12:K$1442),2)+SUMIF($D$12:$D39,$D39,AB$12:AB39))-SUMIF($D$12:$D38,$D39,M$12:M38)-SUMIF($D$12:$D$1442,$D39,L$12:L$1442),AB39)),"")</f>
        <v/>
      </c>
      <c r="N39" s="246" t="str">
        <f aca="false">IF(J39&lt;&gt;"",1000-SUMIF($D$12:$D38,$D39,N$12:N38),"")</f>
        <v/>
      </c>
      <c r="O39" s="271"/>
      <c r="P39" s="269"/>
      <c r="Q39" s="244" t="str">
        <f aca="false">IF(AND(P39&lt;&gt;"",O39&lt;&gt;""),MIN(IF(OR(O39="OZZ",O39="ZZ"),5000,13600),TRUNC(0.75*SUMIF($D$12:$D39,$D39,P$12:P39),2))-SUMIF($D$12:$D38,$D39,Q$12:Q38),"")</f>
        <v/>
      </c>
      <c r="R39" s="270" t="str">
        <f aca="false">IF(AND(P39&lt;&gt;"",O39&lt;&gt;"",AF39&lt;&gt;""),IF(OR(O39="OZZ",O39="ZZ"),0-SUMIF($D$12:$D38,$D39,R$12:R38),MIN(MIN(13600,TRUNC(0.75*SUMIF($D$12:$D$1442,$D39,P$12:P$1442),2)+SUMIF($D$12:$D39,$D39,AF$12:AF39))-SUMIF($D$12:$D38,$D39,R$12:R38)-SUMIF($D$12:$D$1442,$D39,Q$12:Q$1442),AF39)),"")</f>
        <v/>
      </c>
      <c r="S39" s="246" t="str">
        <f aca="false">IF(O39&lt;&gt;"",1000-SUMIF($D$12:$D38,$D39,S$12:S38),"")</f>
        <v/>
      </c>
      <c r="T39" s="271"/>
      <c r="U39" s="269"/>
      <c r="V39" s="244" t="str">
        <f aca="false">IF(AND(U39&lt;&gt;"",T39&lt;&gt;""),MIN(IF(OR(T39="OZZ",T39="ZZ"),5000,13600),TRUNC(0.75*SUMIF($D$12:$D39,$D39,U$12:U39),2))-SUMIF($D$12:$D38,$D39,V$12:V38),"")</f>
        <v/>
      </c>
      <c r="W39" s="248" t="str">
        <f aca="false">IF(AND(U39&lt;&gt;"",T39&lt;&gt;"",AJ39&lt;&gt;""),IF(OR(T39="OZZ",T39="ZZ"),0-SUMIF($D$12:$D38,$D39,W$12:W38),MIN(MIN(13600,TRUNC(0.75*SUMIF($D$12:$D$1442,$D39,U$12:U$1442),2)+SUMIF($D$12:$D39,$D39,AJ$12:AJ39))-SUMIF($D$12:$D38,$D39,W$12:W38)-SUMIF($D$12:$D$1442,$D39,V$12:V$1442),AJ39)),"")</f>
        <v/>
      </c>
      <c r="X39" s="246" t="str">
        <f aca="false">IF(T39&lt;&gt;"",1000-SUMIF($D$12:$D38,$D39,X$12:X38),"")</f>
        <v/>
      </c>
      <c r="Y39" s="272"/>
      <c r="Z39" s="273"/>
      <c r="AA39" s="273"/>
      <c r="AB39" s="252" t="str">
        <f aca="false">IF(K39&lt;&gt;"",ROUND(Y39,2)+ROUND(Z39,2)+ROUND(AA39,2),"")</f>
        <v/>
      </c>
      <c r="AC39" s="274"/>
      <c r="AD39" s="273"/>
      <c r="AE39" s="273"/>
      <c r="AF39" s="275" t="str">
        <f aca="false">IF(P39&lt;&gt;"",ROUND(AC39,2)+ROUND(AD39,2)+ROUND(AE39,2),"")</f>
        <v/>
      </c>
      <c r="AG39" s="274"/>
      <c r="AH39" s="273"/>
      <c r="AI39" s="273"/>
      <c r="AJ39" s="275" t="str">
        <f aca="false">IF(U39&lt;&gt;"",ROUND(AG39,2)+ROUND(AH39,2)+ROUND(AI39,2),"")</f>
        <v/>
      </c>
      <c r="AK39" s="255"/>
      <c r="AL39" s="255"/>
      <c r="AM39" s="256"/>
      <c r="AN39" s="257"/>
      <c r="AO39" s="258" t="str">
        <f aca="false">IF(D39&lt;&gt;"",IF(COUNTIF($D$12:$D39,$D39)&gt;1,0,IF(SUM(L39,Q39,V39)&gt;0,IF(AND(T39="",OR(O39&lt;&gt;"",J39&lt;&gt;"")),IF(O39&lt;&gt;"",O39,IF(J39&lt;&gt;"",J39,0)),IF(AND(O39&lt;&gt;"",J39&lt;&gt;"",O39=J39),O39,T39)),0)),"")</f>
        <v/>
      </c>
      <c r="AP39" s="258" t="str">
        <f aca="false">IF(D39&lt;&gt;"",IF(COUNTIF($D$12:$D39,$D39)&gt;1,0,IF(SUM(M39,R39,W39)&gt;0,IF(AND(T39="",OR(O39&lt;&gt;"",J39&lt;&gt;"")),IF(O39&lt;&gt;"",O39,IF(J39&lt;&gt;"",J39,0)),IF(AND(O39&lt;&gt;"",J39&lt;&gt;"",O39=J39),O39,T39)),0)),"")</f>
        <v/>
      </c>
      <c r="AQ39" s="258" t="str">
        <f aca="false">IF(D39&lt;&gt;"",IF(COUNTIF($D$12:$D39,$D39)&gt;1,0,IF(SUM(N39,S39,X39)&gt;0,IF(AND(T39="",OR(O39&lt;&gt;"",J39&lt;&gt;"")),IF(O39&lt;&gt;"",O39,IF(J39&lt;&gt;"",J39,0)),IF(AND(O39&lt;&gt;"",J39&lt;&gt;"",O39=J39),O39,T39)),0)),"")</f>
        <v/>
      </c>
      <c r="AR39" s="257" t="str">
        <f aca="false">IF(D39&lt;&gt;"",IF(J39="OZP12",L39,0),"")</f>
        <v/>
      </c>
      <c r="AS39" s="257" t="str">
        <f aca="false">IF(D39&lt;&gt;"",IF(O39="OZP12",Q39,0),"")</f>
        <v/>
      </c>
      <c r="AT39" s="257" t="str">
        <f aca="false">IF(D39&lt;&gt;"",IF(T39="OZP12",V39,0),"")</f>
        <v/>
      </c>
      <c r="AU39" s="257" t="str">
        <f aca="false">IF(D39&lt;&gt;"",IF(J39="TZP",L39,0),"")</f>
        <v/>
      </c>
      <c r="AV39" s="257" t="str">
        <f aca="false">IF(D39&lt;&gt;"",IF(O39="TZP",Q39,0),"")</f>
        <v/>
      </c>
      <c r="AW39" s="257" t="str">
        <f aca="false">IF(D39&lt;&gt;"",IF(T39="TZP",V39,0),"")</f>
        <v/>
      </c>
      <c r="AX39" s="257" t="str">
        <f aca="false">IF(D39&lt;&gt;"",IF(J39="OZZ",L39,0),"")</f>
        <v/>
      </c>
      <c r="AY39" s="257" t="str">
        <f aca="false">IF(D39&lt;&gt;"",IF(O39="OZZ",Q39,0),"")</f>
        <v/>
      </c>
      <c r="AZ39" s="257" t="str">
        <f aca="false">IF(D39&lt;&gt;"",IF(T39="OZZ",V39,0),"")</f>
        <v/>
      </c>
      <c r="BA39" s="257"/>
      <c r="BB39" s="257" t="str">
        <f aca="false">IF(D39&lt;&gt;"",IF(ISERROR(FIND("/",D39)),0,1),"")</f>
        <v/>
      </c>
      <c r="BC39" s="257" t="str">
        <f aca="false">IF(D39&lt;&gt;"",IF(BB39*1=0,D39,CONCATENATE(MID(D39,1,FIND("/",D39,1)-1),MID(D39,FIND("/",D39,1)+1,LEN(D39)))),"")</f>
        <v/>
      </c>
      <c r="BD39" s="259"/>
      <c r="BE39" s="257" t="str">
        <f aca="false">IF(D39&lt;&gt;"",IF(J39="OZP12",M39,0),"")</f>
        <v/>
      </c>
      <c r="BF39" s="257" t="str">
        <f aca="false">IF(D39&lt;&gt;"",IF(O39="OZP12",R39,0),"")</f>
        <v/>
      </c>
      <c r="BG39" s="257" t="str">
        <f aca="false">IF(D39&lt;&gt;"",IF(T39="OZP12",W39,0),"")</f>
        <v/>
      </c>
      <c r="BH39" s="257" t="str">
        <f aca="false">IF(D39&lt;&gt;"",IF(J39="TZP",M39,0),"")</f>
        <v/>
      </c>
      <c r="BI39" s="257" t="str">
        <f aca="false">IF(D39&lt;&gt;"",IF(O39="TZP",R39,0),"")</f>
        <v/>
      </c>
      <c r="BJ39" s="257" t="str">
        <f aca="false">IF(D39&lt;&gt;"",IF(T39="TZP",W39,0),"")</f>
        <v/>
      </c>
    </row>
    <row r="40" s="261" customFormat="true" ht="18.75" hidden="false" customHeight="true" outlineLevel="0" collapsed="false">
      <c r="A40" s="262" t="n">
        <f aca="false">A39+1</f>
        <v>28</v>
      </c>
      <c r="B40" s="263"/>
      <c r="C40" s="263"/>
      <c r="D40" s="263"/>
      <c r="E40" s="266"/>
      <c r="F40" s="266"/>
      <c r="G40" s="267"/>
      <c r="H40" s="278"/>
      <c r="I40" s="281"/>
      <c r="J40" s="268"/>
      <c r="K40" s="269"/>
      <c r="L40" s="244" t="str">
        <f aca="false">IF(AND(K40&lt;&gt;"",J40&lt;&gt;""),MIN(IF(OR(J40="OZZ",J40="ZZ"),5000,13600),TRUNC(0.75*SUMIF($D$12:$D40,$D40,K$12:K40),2))-SUMIF($D$12:$D39,$D40,L$12:L39),"")</f>
        <v/>
      </c>
      <c r="M40" s="270" t="str">
        <f aca="false">IF(AND(K40&lt;&gt;"",J40&lt;&gt;"",AB40&lt;&gt;""),IF(OR(J40="OZZ",J40="ZZ"),0-SUMIF($D$12:$D39,$D40,M$12:M39),MIN(MIN(13600,TRUNC(0.75*SUMIF($D$12:$D$1442,$D40,K$12:K$1442),2)+SUMIF($D$12:$D40,$D40,AB$12:AB40))-SUMIF($D$12:$D39,$D40,M$12:M39)-SUMIF($D$12:$D$1442,$D40,L$12:L$1442),AB40)),"")</f>
        <v/>
      </c>
      <c r="N40" s="246" t="str">
        <f aca="false">IF(J40&lt;&gt;"",1000-SUMIF($D$12:$D39,$D40,N$12:N39),"")</f>
        <v/>
      </c>
      <c r="O40" s="271"/>
      <c r="P40" s="269"/>
      <c r="Q40" s="244" t="str">
        <f aca="false">IF(AND(P40&lt;&gt;"",O40&lt;&gt;""),MIN(IF(OR(O40="OZZ",O40="ZZ"),5000,13600),TRUNC(0.75*SUMIF($D$12:$D40,$D40,P$12:P40),2))-SUMIF($D$12:$D39,$D40,Q$12:Q39),"")</f>
        <v/>
      </c>
      <c r="R40" s="270" t="str">
        <f aca="false">IF(AND(P40&lt;&gt;"",O40&lt;&gt;"",AF40&lt;&gt;""),IF(OR(O40="OZZ",O40="ZZ"),0-SUMIF($D$12:$D39,$D40,R$12:R39),MIN(MIN(13600,TRUNC(0.75*SUMIF($D$12:$D$1442,$D40,P$12:P$1442),2)+SUMIF($D$12:$D40,$D40,AF$12:AF40))-SUMIF($D$12:$D39,$D40,R$12:R39)-SUMIF($D$12:$D$1442,$D40,Q$12:Q$1442),AF40)),"")</f>
        <v/>
      </c>
      <c r="S40" s="246" t="str">
        <f aca="false">IF(O40&lt;&gt;"",1000-SUMIF($D$12:$D39,$D40,S$12:S39),"")</f>
        <v/>
      </c>
      <c r="T40" s="271"/>
      <c r="U40" s="269"/>
      <c r="V40" s="244" t="str">
        <f aca="false">IF(AND(U40&lt;&gt;"",T40&lt;&gt;""),MIN(IF(OR(T40="OZZ",T40="ZZ"),5000,13600),TRUNC(0.75*SUMIF($D$12:$D40,$D40,U$12:U40),2))-SUMIF($D$12:$D39,$D40,V$12:V39),"")</f>
        <v/>
      </c>
      <c r="W40" s="248" t="str">
        <f aca="false">IF(AND(U40&lt;&gt;"",T40&lt;&gt;"",AJ40&lt;&gt;""),IF(OR(T40="OZZ",T40="ZZ"),0-SUMIF($D$12:$D39,$D40,W$12:W39),MIN(MIN(13600,TRUNC(0.75*SUMIF($D$12:$D$1442,$D40,U$12:U$1442),2)+SUMIF($D$12:$D40,$D40,AJ$12:AJ40))-SUMIF($D$12:$D39,$D40,W$12:W39)-SUMIF($D$12:$D$1442,$D40,V$12:V$1442),AJ40)),"")</f>
        <v/>
      </c>
      <c r="X40" s="246" t="str">
        <f aca="false">IF(T40&lt;&gt;"",1000-SUMIF($D$12:$D39,$D40,X$12:X39),"")</f>
        <v/>
      </c>
      <c r="Y40" s="272"/>
      <c r="Z40" s="273"/>
      <c r="AA40" s="273"/>
      <c r="AB40" s="252" t="str">
        <f aca="false">IF(K40&lt;&gt;"",ROUND(Y40,2)+ROUND(Z40,2)+ROUND(AA40,2),"")</f>
        <v/>
      </c>
      <c r="AC40" s="274"/>
      <c r="AD40" s="273"/>
      <c r="AE40" s="273"/>
      <c r="AF40" s="275" t="str">
        <f aca="false">IF(P40&lt;&gt;"",ROUND(AC40,2)+ROUND(AD40,2)+ROUND(AE40,2),"")</f>
        <v/>
      </c>
      <c r="AG40" s="274"/>
      <c r="AH40" s="273"/>
      <c r="AI40" s="273"/>
      <c r="AJ40" s="275" t="str">
        <f aca="false">IF(U40&lt;&gt;"",ROUND(AG40,2)+ROUND(AH40,2)+ROUND(AI40,2),"")</f>
        <v/>
      </c>
      <c r="AK40" s="255"/>
      <c r="AL40" s="255"/>
      <c r="AM40" s="256"/>
      <c r="AN40" s="257"/>
      <c r="AO40" s="258" t="str">
        <f aca="false">IF(D40&lt;&gt;"",IF(COUNTIF($D$12:$D40,$D40)&gt;1,0,IF(SUM(L40,Q40,V40)&gt;0,IF(AND(T40="",OR(O40&lt;&gt;"",J40&lt;&gt;"")),IF(O40&lt;&gt;"",O40,IF(J40&lt;&gt;"",J40,0)),IF(AND(O40&lt;&gt;"",J40&lt;&gt;"",O40=J40),O40,T40)),0)),"")</f>
        <v/>
      </c>
      <c r="AP40" s="258" t="str">
        <f aca="false">IF(D40&lt;&gt;"",IF(COUNTIF($D$12:$D40,$D40)&gt;1,0,IF(SUM(M40,R40,W40)&gt;0,IF(AND(T40="",OR(O40&lt;&gt;"",J40&lt;&gt;"")),IF(O40&lt;&gt;"",O40,IF(J40&lt;&gt;"",J40,0)),IF(AND(O40&lt;&gt;"",J40&lt;&gt;"",O40=J40),O40,T40)),0)),"")</f>
        <v/>
      </c>
      <c r="AQ40" s="258" t="str">
        <f aca="false">IF(D40&lt;&gt;"",IF(COUNTIF($D$12:$D40,$D40)&gt;1,0,IF(SUM(N40,S40,X40)&gt;0,IF(AND(T40="",OR(O40&lt;&gt;"",J40&lt;&gt;"")),IF(O40&lt;&gt;"",O40,IF(J40&lt;&gt;"",J40,0)),IF(AND(O40&lt;&gt;"",J40&lt;&gt;"",O40=J40),O40,T40)),0)),"")</f>
        <v/>
      </c>
      <c r="AR40" s="257" t="str">
        <f aca="false">IF(D40&lt;&gt;"",IF(J40="OZP12",L40,0),"")</f>
        <v/>
      </c>
      <c r="AS40" s="257" t="str">
        <f aca="false">IF(D40&lt;&gt;"",IF(O40="OZP12",Q40,0),"")</f>
        <v/>
      </c>
      <c r="AT40" s="257" t="str">
        <f aca="false">IF(D40&lt;&gt;"",IF(T40="OZP12",V40,0),"")</f>
        <v/>
      </c>
      <c r="AU40" s="257" t="str">
        <f aca="false">IF(D40&lt;&gt;"",IF(J40="TZP",L40,0),"")</f>
        <v/>
      </c>
      <c r="AV40" s="257" t="str">
        <f aca="false">IF(D40&lt;&gt;"",IF(O40="TZP",Q40,0),"")</f>
        <v/>
      </c>
      <c r="AW40" s="257" t="str">
        <f aca="false">IF(D40&lt;&gt;"",IF(T40="TZP",V40,0),"")</f>
        <v/>
      </c>
      <c r="AX40" s="257" t="str">
        <f aca="false">IF(D40&lt;&gt;"",IF(J40="OZZ",L40,0),"")</f>
        <v/>
      </c>
      <c r="AY40" s="257" t="str">
        <f aca="false">IF(D40&lt;&gt;"",IF(O40="OZZ",Q40,0),"")</f>
        <v/>
      </c>
      <c r="AZ40" s="257" t="str">
        <f aca="false">IF(D40&lt;&gt;"",IF(T40="OZZ",V40,0),"")</f>
        <v/>
      </c>
      <c r="BA40" s="257"/>
      <c r="BB40" s="257" t="str">
        <f aca="false">IF(D40&lt;&gt;"",IF(ISERROR(FIND("/",D40)),0,1),"")</f>
        <v/>
      </c>
      <c r="BC40" s="257" t="str">
        <f aca="false">IF(D40&lt;&gt;"",IF(BB40*1=0,D40,CONCATENATE(MID(D40,1,FIND("/",D40,1)-1),MID(D40,FIND("/",D40,1)+1,LEN(D40)))),"")</f>
        <v/>
      </c>
      <c r="BD40" s="259"/>
      <c r="BE40" s="257" t="str">
        <f aca="false">IF(D40&lt;&gt;"",IF(J40="OZP12",M40,0),"")</f>
        <v/>
      </c>
      <c r="BF40" s="257" t="str">
        <f aca="false">IF(D40&lt;&gt;"",IF(O40="OZP12",R40,0),"")</f>
        <v/>
      </c>
      <c r="BG40" s="257" t="str">
        <f aca="false">IF(D40&lt;&gt;"",IF(T40="OZP12",W40,0),"")</f>
        <v/>
      </c>
      <c r="BH40" s="257" t="str">
        <f aca="false">IF(D40&lt;&gt;"",IF(J40="TZP",M40,0),"")</f>
        <v/>
      </c>
      <c r="BI40" s="257" t="str">
        <f aca="false">IF(D40&lt;&gt;"",IF(O40="TZP",R40,0),"")</f>
        <v/>
      </c>
      <c r="BJ40" s="257" t="str">
        <f aca="false">IF(D40&lt;&gt;"",IF(T40="TZP",W40,0),"")</f>
        <v/>
      </c>
    </row>
    <row r="41" s="261" customFormat="true" ht="18.75" hidden="false" customHeight="true" outlineLevel="0" collapsed="false">
      <c r="A41" s="262" t="n">
        <f aca="false">A40+1</f>
        <v>29</v>
      </c>
      <c r="B41" s="263"/>
      <c r="C41" s="263"/>
      <c r="D41" s="263"/>
      <c r="E41" s="266"/>
      <c r="F41" s="266"/>
      <c r="G41" s="267"/>
      <c r="H41" s="278"/>
      <c r="I41" s="281"/>
      <c r="J41" s="268"/>
      <c r="K41" s="269"/>
      <c r="L41" s="244" t="str">
        <f aca="false">IF(AND(K41&lt;&gt;"",J41&lt;&gt;""),MIN(IF(OR(J41="OZZ",J41="ZZ"),5000,13600),TRUNC(0.75*SUMIF($D$12:$D41,$D41,K$12:K41),2))-SUMIF($D$12:$D40,$D41,L$12:L40),"")</f>
        <v/>
      </c>
      <c r="M41" s="270" t="str">
        <f aca="false">IF(AND(K41&lt;&gt;"",J41&lt;&gt;"",AB41&lt;&gt;""),IF(OR(J41="OZZ",J41="ZZ"),0-SUMIF($D$12:$D40,$D41,M$12:M40),MIN(MIN(13600,TRUNC(0.75*SUMIF($D$12:$D$1442,$D41,K$12:K$1442),2)+SUMIF($D$12:$D41,$D41,AB$12:AB41))-SUMIF($D$12:$D40,$D41,M$12:M40)-SUMIF($D$12:$D$1442,$D41,L$12:L$1442),AB41)),"")</f>
        <v/>
      </c>
      <c r="N41" s="246" t="str">
        <f aca="false">IF(J41&lt;&gt;"",1000-SUMIF($D$12:$D40,$D41,N$12:N40),"")</f>
        <v/>
      </c>
      <c r="O41" s="271"/>
      <c r="P41" s="269"/>
      <c r="Q41" s="244" t="str">
        <f aca="false">IF(AND(P41&lt;&gt;"",O41&lt;&gt;""),MIN(IF(OR(O41="OZZ",O41="ZZ"),5000,13600),TRUNC(0.75*SUMIF($D$12:$D41,$D41,P$12:P41),2))-SUMIF($D$12:$D40,$D41,Q$12:Q40),"")</f>
        <v/>
      </c>
      <c r="R41" s="270" t="str">
        <f aca="false">IF(AND(P41&lt;&gt;"",O41&lt;&gt;"",AF41&lt;&gt;""),IF(OR(O41="OZZ",O41="ZZ"),0-SUMIF($D$12:$D40,$D41,R$12:R40),MIN(MIN(13600,TRUNC(0.75*SUMIF($D$12:$D$1442,$D41,P$12:P$1442),2)+SUMIF($D$12:$D41,$D41,AF$12:AF41))-SUMIF($D$12:$D40,$D41,R$12:R40)-SUMIF($D$12:$D$1442,$D41,Q$12:Q$1442),AF41)),"")</f>
        <v/>
      </c>
      <c r="S41" s="246" t="str">
        <f aca="false">IF(O41&lt;&gt;"",1000-SUMIF($D$12:$D40,$D41,S$12:S40),"")</f>
        <v/>
      </c>
      <c r="T41" s="271"/>
      <c r="U41" s="269"/>
      <c r="V41" s="244" t="str">
        <f aca="false">IF(AND(U41&lt;&gt;"",T41&lt;&gt;""),MIN(IF(OR(T41="OZZ",T41="ZZ"),5000,13600),TRUNC(0.75*SUMIF($D$12:$D41,$D41,U$12:U41),2))-SUMIF($D$12:$D40,$D41,V$12:V40),"")</f>
        <v/>
      </c>
      <c r="W41" s="248" t="str">
        <f aca="false">IF(AND(U41&lt;&gt;"",T41&lt;&gt;"",AJ41&lt;&gt;""),IF(OR(T41="OZZ",T41="ZZ"),0-SUMIF($D$12:$D40,$D41,W$12:W40),MIN(MIN(13600,TRUNC(0.75*SUMIF($D$12:$D$1442,$D41,U$12:U$1442),2)+SUMIF($D$12:$D41,$D41,AJ$12:AJ41))-SUMIF($D$12:$D40,$D41,W$12:W40)-SUMIF($D$12:$D$1442,$D41,V$12:V$1442),AJ41)),"")</f>
        <v/>
      </c>
      <c r="X41" s="246" t="str">
        <f aca="false">IF(T41&lt;&gt;"",1000-SUMIF($D$12:$D40,$D41,X$12:X40),"")</f>
        <v/>
      </c>
      <c r="Y41" s="272"/>
      <c r="Z41" s="273"/>
      <c r="AA41" s="273"/>
      <c r="AB41" s="252" t="str">
        <f aca="false">IF(K41&lt;&gt;"",ROUND(Y41,2)+ROUND(Z41,2)+ROUND(AA41,2),"")</f>
        <v/>
      </c>
      <c r="AC41" s="274"/>
      <c r="AD41" s="273"/>
      <c r="AE41" s="273"/>
      <c r="AF41" s="275" t="str">
        <f aca="false">IF(P41&lt;&gt;"",ROUND(AC41,2)+ROUND(AD41,2)+ROUND(AE41,2),"")</f>
        <v/>
      </c>
      <c r="AG41" s="274"/>
      <c r="AH41" s="273"/>
      <c r="AI41" s="273"/>
      <c r="AJ41" s="275" t="str">
        <f aca="false">IF(U41&lt;&gt;"",ROUND(AG41,2)+ROUND(AH41,2)+ROUND(AI41,2),"")</f>
        <v/>
      </c>
      <c r="AK41" s="255"/>
      <c r="AL41" s="255"/>
      <c r="AM41" s="256"/>
      <c r="AN41" s="257"/>
      <c r="AO41" s="258" t="str">
        <f aca="false">IF(D41&lt;&gt;"",IF(COUNTIF($D$12:$D41,$D41)&gt;1,0,IF(SUM(L41,Q41,V41)&gt;0,IF(AND(T41="",OR(O41&lt;&gt;"",J41&lt;&gt;"")),IF(O41&lt;&gt;"",O41,IF(J41&lt;&gt;"",J41,0)),IF(AND(O41&lt;&gt;"",J41&lt;&gt;"",O41=J41),O41,T41)),0)),"")</f>
        <v/>
      </c>
      <c r="AP41" s="258" t="str">
        <f aca="false">IF(D41&lt;&gt;"",IF(COUNTIF($D$12:$D41,$D41)&gt;1,0,IF(SUM(M41,R41,W41)&gt;0,IF(AND(T41="",OR(O41&lt;&gt;"",J41&lt;&gt;"")),IF(O41&lt;&gt;"",O41,IF(J41&lt;&gt;"",J41,0)),IF(AND(O41&lt;&gt;"",J41&lt;&gt;"",O41=J41),O41,T41)),0)),"")</f>
        <v/>
      </c>
      <c r="AQ41" s="258" t="str">
        <f aca="false">IF(D41&lt;&gt;"",IF(COUNTIF($D$12:$D41,$D41)&gt;1,0,IF(SUM(N41,S41,X41)&gt;0,IF(AND(T41="",OR(O41&lt;&gt;"",J41&lt;&gt;"")),IF(O41&lt;&gt;"",O41,IF(J41&lt;&gt;"",J41,0)),IF(AND(O41&lt;&gt;"",J41&lt;&gt;"",O41=J41),O41,T41)),0)),"")</f>
        <v/>
      </c>
      <c r="AR41" s="257" t="str">
        <f aca="false">IF(D41&lt;&gt;"",IF(J41="OZP12",L41,0),"")</f>
        <v/>
      </c>
      <c r="AS41" s="257" t="str">
        <f aca="false">IF(D41&lt;&gt;"",IF(O41="OZP12",Q41,0),"")</f>
        <v/>
      </c>
      <c r="AT41" s="257" t="str">
        <f aca="false">IF(D41&lt;&gt;"",IF(T41="OZP12",V41,0),"")</f>
        <v/>
      </c>
      <c r="AU41" s="257" t="str">
        <f aca="false">IF(D41&lt;&gt;"",IF(J41="TZP",L41,0),"")</f>
        <v/>
      </c>
      <c r="AV41" s="257" t="str">
        <f aca="false">IF(D41&lt;&gt;"",IF(O41="TZP",Q41,0),"")</f>
        <v/>
      </c>
      <c r="AW41" s="257" t="str">
        <f aca="false">IF(D41&lt;&gt;"",IF(T41="TZP",V41,0),"")</f>
        <v/>
      </c>
      <c r="AX41" s="257" t="str">
        <f aca="false">IF(D41&lt;&gt;"",IF(J41="OZZ",L41,0),"")</f>
        <v/>
      </c>
      <c r="AY41" s="257" t="str">
        <f aca="false">IF(D41&lt;&gt;"",IF(O41="OZZ",Q41,0),"")</f>
        <v/>
      </c>
      <c r="AZ41" s="257" t="str">
        <f aca="false">IF(D41&lt;&gt;"",IF(T41="OZZ",V41,0),"")</f>
        <v/>
      </c>
      <c r="BA41" s="257"/>
      <c r="BB41" s="257" t="str">
        <f aca="false">IF(D41&lt;&gt;"",IF(ISERROR(FIND("/",D41)),0,1),"")</f>
        <v/>
      </c>
      <c r="BC41" s="257" t="str">
        <f aca="false">IF(D41&lt;&gt;"",IF(BB41*1=0,D41,CONCATENATE(MID(D41,1,FIND("/",D41,1)-1),MID(D41,FIND("/",D41,1)+1,LEN(D41)))),"")</f>
        <v/>
      </c>
      <c r="BD41" s="259"/>
      <c r="BE41" s="257" t="str">
        <f aca="false">IF(D41&lt;&gt;"",IF(J41="OZP12",M41,0),"")</f>
        <v/>
      </c>
      <c r="BF41" s="257" t="str">
        <f aca="false">IF(D41&lt;&gt;"",IF(O41="OZP12",R41,0),"")</f>
        <v/>
      </c>
      <c r="BG41" s="257" t="str">
        <f aca="false">IF(D41&lt;&gt;"",IF(T41="OZP12",W41,0),"")</f>
        <v/>
      </c>
      <c r="BH41" s="257" t="str">
        <f aca="false">IF(D41&lt;&gt;"",IF(J41="TZP",M41,0),"")</f>
        <v/>
      </c>
      <c r="BI41" s="257" t="str">
        <f aca="false">IF(D41&lt;&gt;"",IF(O41="TZP",R41,0),"")</f>
        <v/>
      </c>
      <c r="BJ41" s="257" t="str">
        <f aca="false">IF(D41&lt;&gt;"",IF(T41="TZP",W41,0),"")</f>
        <v/>
      </c>
    </row>
    <row r="42" s="261" customFormat="true" ht="18.75" hidden="false" customHeight="true" outlineLevel="0" collapsed="false">
      <c r="A42" s="262" t="n">
        <f aca="false">A41+1</f>
        <v>30</v>
      </c>
      <c r="B42" s="263"/>
      <c r="C42" s="263"/>
      <c r="D42" s="263"/>
      <c r="E42" s="266"/>
      <c r="F42" s="266"/>
      <c r="G42" s="267"/>
      <c r="H42" s="278"/>
      <c r="I42" s="281"/>
      <c r="J42" s="268"/>
      <c r="K42" s="269"/>
      <c r="L42" s="244" t="str">
        <f aca="false">IF(AND(K42&lt;&gt;"",J42&lt;&gt;""),MIN(IF(OR(J42="OZZ",J42="ZZ"),5000,13600),TRUNC(0.75*SUMIF($D$12:$D42,$D42,K$12:K42),2))-SUMIF($D$12:$D41,$D42,L$12:L41),"")</f>
        <v/>
      </c>
      <c r="M42" s="270" t="str">
        <f aca="false">IF(AND(K42&lt;&gt;"",J42&lt;&gt;"",AB42&lt;&gt;""),IF(OR(J42="OZZ",J42="ZZ"),0-SUMIF($D$12:$D41,$D42,M$12:M41),MIN(MIN(13600,TRUNC(0.75*SUMIF($D$12:$D$1442,$D42,K$12:K$1442),2)+SUMIF($D$12:$D42,$D42,AB$12:AB42))-SUMIF($D$12:$D41,$D42,M$12:M41)-SUMIF($D$12:$D$1442,$D42,L$12:L$1442),AB42)),"")</f>
        <v/>
      </c>
      <c r="N42" s="246" t="str">
        <f aca="false">IF(J42&lt;&gt;"",1000-SUMIF($D$12:$D41,$D42,N$12:N41),"")</f>
        <v/>
      </c>
      <c r="O42" s="271"/>
      <c r="P42" s="269"/>
      <c r="Q42" s="244" t="str">
        <f aca="false">IF(AND(P42&lt;&gt;"",O42&lt;&gt;""),MIN(IF(OR(O42="OZZ",O42="ZZ"),5000,13600),TRUNC(0.75*SUMIF($D$12:$D42,$D42,P$12:P42),2))-SUMIF($D$12:$D41,$D42,Q$12:Q41),"")</f>
        <v/>
      </c>
      <c r="R42" s="270" t="str">
        <f aca="false">IF(AND(P42&lt;&gt;"",O42&lt;&gt;"",AF42&lt;&gt;""),IF(OR(O42="OZZ",O42="ZZ"),0-SUMIF($D$12:$D41,$D42,R$12:R41),MIN(MIN(13600,TRUNC(0.75*SUMIF($D$12:$D$1442,$D42,P$12:P$1442),2)+SUMIF($D$12:$D42,$D42,AF$12:AF42))-SUMIF($D$12:$D41,$D42,R$12:R41)-SUMIF($D$12:$D$1442,$D42,Q$12:Q$1442),AF42)),"")</f>
        <v/>
      </c>
      <c r="S42" s="246" t="str">
        <f aca="false">IF(O42&lt;&gt;"",1000-SUMIF($D$12:$D41,$D42,S$12:S41),"")</f>
        <v/>
      </c>
      <c r="T42" s="271"/>
      <c r="U42" s="269"/>
      <c r="V42" s="244" t="str">
        <f aca="false">IF(AND(U42&lt;&gt;"",T42&lt;&gt;""),MIN(IF(OR(T42="OZZ",T42="ZZ"),5000,13600),TRUNC(0.75*SUMIF($D$12:$D42,$D42,U$12:U42),2))-SUMIF($D$12:$D41,$D42,V$12:V41),"")</f>
        <v/>
      </c>
      <c r="W42" s="248" t="str">
        <f aca="false">IF(AND(U42&lt;&gt;"",T42&lt;&gt;"",AJ42&lt;&gt;""),IF(OR(T42="OZZ",T42="ZZ"),0-SUMIF($D$12:$D41,$D42,W$12:W41),MIN(MIN(13600,TRUNC(0.75*SUMIF($D$12:$D$1442,$D42,U$12:U$1442),2)+SUMIF($D$12:$D42,$D42,AJ$12:AJ42))-SUMIF($D$12:$D41,$D42,W$12:W41)-SUMIF($D$12:$D$1442,$D42,V$12:V$1442),AJ42)),"")</f>
        <v/>
      </c>
      <c r="X42" s="246" t="str">
        <f aca="false">IF(T42&lt;&gt;"",1000-SUMIF($D$12:$D41,$D42,X$12:X41),"")</f>
        <v/>
      </c>
      <c r="Y42" s="272"/>
      <c r="Z42" s="273"/>
      <c r="AA42" s="273"/>
      <c r="AB42" s="252" t="str">
        <f aca="false">IF(K42&lt;&gt;"",ROUND(Y42,2)+ROUND(Z42,2)+ROUND(AA42,2),"")</f>
        <v/>
      </c>
      <c r="AC42" s="274"/>
      <c r="AD42" s="273"/>
      <c r="AE42" s="273"/>
      <c r="AF42" s="275" t="str">
        <f aca="false">IF(P42&lt;&gt;"",ROUND(AC42,2)+ROUND(AD42,2)+ROUND(AE42,2),"")</f>
        <v/>
      </c>
      <c r="AG42" s="274"/>
      <c r="AH42" s="273"/>
      <c r="AI42" s="273"/>
      <c r="AJ42" s="275" t="str">
        <f aca="false">IF(U42&lt;&gt;"",ROUND(AG42,2)+ROUND(AH42,2)+ROUND(AI42,2),"")</f>
        <v/>
      </c>
      <c r="AK42" s="255"/>
      <c r="AL42" s="255"/>
      <c r="AM42" s="256"/>
      <c r="AN42" s="257"/>
      <c r="AO42" s="258" t="str">
        <f aca="false">IF(D42&lt;&gt;"",IF(COUNTIF($D$12:$D42,$D42)&gt;1,0,IF(SUM(L42,Q42,V42)&gt;0,IF(AND(T42="",OR(O42&lt;&gt;"",J42&lt;&gt;"")),IF(O42&lt;&gt;"",O42,IF(J42&lt;&gt;"",J42,0)),IF(AND(O42&lt;&gt;"",J42&lt;&gt;"",O42=J42),O42,T42)),0)),"")</f>
        <v/>
      </c>
      <c r="AP42" s="258" t="str">
        <f aca="false">IF(D42&lt;&gt;"",IF(COUNTIF($D$12:$D42,$D42)&gt;1,0,IF(SUM(M42,R42,W42)&gt;0,IF(AND(T42="",OR(O42&lt;&gt;"",J42&lt;&gt;"")),IF(O42&lt;&gt;"",O42,IF(J42&lt;&gt;"",J42,0)),IF(AND(O42&lt;&gt;"",J42&lt;&gt;"",O42=J42),O42,T42)),0)),"")</f>
        <v/>
      </c>
      <c r="AQ42" s="258" t="str">
        <f aca="false">IF(D42&lt;&gt;"",IF(COUNTIF($D$12:$D42,$D42)&gt;1,0,IF(SUM(N42,S42,X42)&gt;0,IF(AND(T42="",OR(O42&lt;&gt;"",J42&lt;&gt;"")),IF(O42&lt;&gt;"",O42,IF(J42&lt;&gt;"",J42,0)),IF(AND(O42&lt;&gt;"",J42&lt;&gt;"",O42=J42),O42,T42)),0)),"")</f>
        <v/>
      </c>
      <c r="AR42" s="257" t="str">
        <f aca="false">IF(D42&lt;&gt;"",IF(J42="OZP12",L42,0),"")</f>
        <v/>
      </c>
      <c r="AS42" s="257" t="str">
        <f aca="false">IF(D42&lt;&gt;"",IF(O42="OZP12",Q42,0),"")</f>
        <v/>
      </c>
      <c r="AT42" s="257" t="str">
        <f aca="false">IF(D42&lt;&gt;"",IF(T42="OZP12",V42,0),"")</f>
        <v/>
      </c>
      <c r="AU42" s="257" t="str">
        <f aca="false">IF(D42&lt;&gt;"",IF(J42="TZP",L42,0),"")</f>
        <v/>
      </c>
      <c r="AV42" s="257" t="str">
        <f aca="false">IF(D42&lt;&gt;"",IF(O42="TZP",Q42,0),"")</f>
        <v/>
      </c>
      <c r="AW42" s="257" t="str">
        <f aca="false">IF(D42&lt;&gt;"",IF(T42="TZP",V42,0),"")</f>
        <v/>
      </c>
      <c r="AX42" s="257" t="str">
        <f aca="false">IF(D42&lt;&gt;"",IF(J42="OZZ",L42,0),"")</f>
        <v/>
      </c>
      <c r="AY42" s="257" t="str">
        <f aca="false">IF(D42&lt;&gt;"",IF(O42="OZZ",Q42,0),"")</f>
        <v/>
      </c>
      <c r="AZ42" s="257" t="str">
        <f aca="false">IF(D42&lt;&gt;"",IF(T42="OZZ",V42,0),"")</f>
        <v/>
      </c>
      <c r="BA42" s="257"/>
      <c r="BB42" s="257" t="str">
        <f aca="false">IF(D42&lt;&gt;"",IF(ISERROR(FIND("/",D42)),0,1),"")</f>
        <v/>
      </c>
      <c r="BC42" s="257" t="str">
        <f aca="false">IF(D42&lt;&gt;"",IF(BB42*1=0,D42,CONCATENATE(MID(D42,1,FIND("/",D42,1)-1),MID(D42,FIND("/",D42,1)+1,LEN(D42)))),"")</f>
        <v/>
      </c>
      <c r="BD42" s="259"/>
      <c r="BE42" s="257" t="str">
        <f aca="false">IF(D42&lt;&gt;"",IF(J42="OZP12",M42,0),"")</f>
        <v/>
      </c>
      <c r="BF42" s="257" t="str">
        <f aca="false">IF(D42&lt;&gt;"",IF(O42="OZP12",R42,0),"")</f>
        <v/>
      </c>
      <c r="BG42" s="257" t="str">
        <f aca="false">IF(D42&lt;&gt;"",IF(T42="OZP12",W42,0),"")</f>
        <v/>
      </c>
      <c r="BH42" s="257" t="str">
        <f aca="false">IF(D42&lt;&gt;"",IF(J42="TZP",M42,0),"")</f>
        <v/>
      </c>
      <c r="BI42" s="257" t="str">
        <f aca="false">IF(D42&lt;&gt;"",IF(O42="TZP",R42,0),"")</f>
        <v/>
      </c>
      <c r="BJ42" s="257" t="str">
        <f aca="false">IF(D42&lt;&gt;"",IF(T42="TZP",W42,0),"")</f>
        <v/>
      </c>
    </row>
    <row r="43" s="261" customFormat="true" ht="18.75" hidden="false" customHeight="true" outlineLevel="0" collapsed="false">
      <c r="A43" s="262" t="n">
        <f aca="false">A42+1</f>
        <v>31</v>
      </c>
      <c r="B43" s="263"/>
      <c r="C43" s="263"/>
      <c r="D43" s="263"/>
      <c r="E43" s="266"/>
      <c r="F43" s="266"/>
      <c r="G43" s="267"/>
      <c r="H43" s="278"/>
      <c r="I43" s="281"/>
      <c r="J43" s="268"/>
      <c r="K43" s="269"/>
      <c r="L43" s="244" t="str">
        <f aca="false">IF(AND(K43&lt;&gt;"",J43&lt;&gt;""),MIN(IF(OR(J43="OZZ",J43="ZZ"),5000,13600),TRUNC(0.75*SUMIF($D$12:$D43,$D43,K$12:K43),2))-SUMIF($D$12:$D42,$D43,L$12:L42),"")</f>
        <v/>
      </c>
      <c r="M43" s="270" t="str">
        <f aca="false">IF(AND(K43&lt;&gt;"",J43&lt;&gt;"",AB43&lt;&gt;""),IF(OR(J43="OZZ",J43="ZZ"),0-SUMIF($D$12:$D42,$D43,M$12:M42),MIN(MIN(13600,TRUNC(0.75*SUMIF($D$12:$D$1442,$D43,K$12:K$1442),2)+SUMIF($D$12:$D43,$D43,AB$12:AB43))-SUMIF($D$12:$D42,$D43,M$12:M42)-SUMIF($D$12:$D$1442,$D43,L$12:L$1442),AB43)),"")</f>
        <v/>
      </c>
      <c r="N43" s="246" t="str">
        <f aca="false">IF(J43&lt;&gt;"",1000-SUMIF($D$12:$D42,$D43,N$12:N42),"")</f>
        <v/>
      </c>
      <c r="O43" s="271"/>
      <c r="P43" s="269"/>
      <c r="Q43" s="244" t="str">
        <f aca="false">IF(AND(P43&lt;&gt;"",O43&lt;&gt;""),MIN(IF(OR(O43="OZZ",O43="ZZ"),5000,13600),TRUNC(0.75*SUMIF($D$12:$D43,$D43,P$12:P43),2))-SUMIF($D$12:$D42,$D43,Q$12:Q42),"")</f>
        <v/>
      </c>
      <c r="R43" s="270" t="str">
        <f aca="false">IF(AND(P43&lt;&gt;"",O43&lt;&gt;"",AF43&lt;&gt;""),IF(OR(O43="OZZ",O43="ZZ"),0-SUMIF($D$12:$D42,$D43,R$12:R42),MIN(MIN(13600,TRUNC(0.75*SUMIF($D$12:$D$1442,$D43,P$12:P$1442),2)+SUMIF($D$12:$D43,$D43,AF$12:AF43))-SUMIF($D$12:$D42,$D43,R$12:R42)-SUMIF($D$12:$D$1442,$D43,Q$12:Q$1442),AF43)),"")</f>
        <v/>
      </c>
      <c r="S43" s="246" t="str">
        <f aca="false">IF(O43&lt;&gt;"",1000-SUMIF($D$12:$D42,$D43,S$12:S42),"")</f>
        <v/>
      </c>
      <c r="T43" s="271"/>
      <c r="U43" s="269"/>
      <c r="V43" s="244" t="str">
        <f aca="false">IF(AND(U43&lt;&gt;"",T43&lt;&gt;""),MIN(IF(OR(T43="OZZ",T43="ZZ"),5000,13600),TRUNC(0.75*SUMIF($D$12:$D43,$D43,U$12:U43),2))-SUMIF($D$12:$D42,$D43,V$12:V42),"")</f>
        <v/>
      </c>
      <c r="W43" s="248" t="str">
        <f aca="false">IF(AND(U43&lt;&gt;"",T43&lt;&gt;"",AJ43&lt;&gt;""),IF(OR(T43="OZZ",T43="ZZ"),0-SUMIF($D$12:$D42,$D43,W$12:W42),MIN(MIN(13600,TRUNC(0.75*SUMIF($D$12:$D$1442,$D43,U$12:U$1442),2)+SUMIF($D$12:$D43,$D43,AJ$12:AJ43))-SUMIF($D$12:$D42,$D43,W$12:W42)-SUMIF($D$12:$D$1442,$D43,V$12:V$1442),AJ43)),"")</f>
        <v/>
      </c>
      <c r="X43" s="246" t="str">
        <f aca="false">IF(T43&lt;&gt;"",1000-SUMIF($D$12:$D42,$D43,X$12:X42),"")</f>
        <v/>
      </c>
      <c r="Y43" s="272"/>
      <c r="Z43" s="273"/>
      <c r="AA43" s="273"/>
      <c r="AB43" s="252" t="str">
        <f aca="false">IF(K43&lt;&gt;"",ROUND(Y43,2)+ROUND(Z43,2)+ROUND(AA43,2),"")</f>
        <v/>
      </c>
      <c r="AC43" s="274"/>
      <c r="AD43" s="273"/>
      <c r="AE43" s="273"/>
      <c r="AF43" s="275" t="str">
        <f aca="false">IF(P43&lt;&gt;"",ROUND(AC43,2)+ROUND(AD43,2)+ROUND(AE43,2),"")</f>
        <v/>
      </c>
      <c r="AG43" s="274"/>
      <c r="AH43" s="273"/>
      <c r="AI43" s="273"/>
      <c r="AJ43" s="275" t="str">
        <f aca="false">IF(U43&lt;&gt;"",ROUND(AG43,2)+ROUND(AH43,2)+ROUND(AI43,2),"")</f>
        <v/>
      </c>
      <c r="AK43" s="255"/>
      <c r="AL43" s="255"/>
      <c r="AM43" s="256"/>
      <c r="AN43" s="257"/>
      <c r="AO43" s="258" t="str">
        <f aca="false">IF(D43&lt;&gt;"",IF(COUNTIF($D$12:$D43,$D43)&gt;1,0,IF(SUM(L43,Q43,V43)&gt;0,IF(AND(T43="",OR(O43&lt;&gt;"",J43&lt;&gt;"")),IF(O43&lt;&gt;"",O43,IF(J43&lt;&gt;"",J43,0)),IF(AND(O43&lt;&gt;"",J43&lt;&gt;"",O43=J43),O43,T43)),0)),"")</f>
        <v/>
      </c>
      <c r="AP43" s="258" t="str">
        <f aca="false">IF(D43&lt;&gt;"",IF(COUNTIF($D$12:$D43,$D43)&gt;1,0,IF(SUM(M43,R43,W43)&gt;0,IF(AND(T43="",OR(O43&lt;&gt;"",J43&lt;&gt;"")),IF(O43&lt;&gt;"",O43,IF(J43&lt;&gt;"",J43,0)),IF(AND(O43&lt;&gt;"",J43&lt;&gt;"",O43=J43),O43,T43)),0)),"")</f>
        <v/>
      </c>
      <c r="AQ43" s="258" t="str">
        <f aca="false">IF(D43&lt;&gt;"",IF(COUNTIF($D$12:$D43,$D43)&gt;1,0,IF(SUM(N43,S43,X43)&gt;0,IF(AND(T43="",OR(O43&lt;&gt;"",J43&lt;&gt;"")),IF(O43&lt;&gt;"",O43,IF(J43&lt;&gt;"",J43,0)),IF(AND(O43&lt;&gt;"",J43&lt;&gt;"",O43=J43),O43,T43)),0)),"")</f>
        <v/>
      </c>
      <c r="AR43" s="257" t="str">
        <f aca="false">IF(D43&lt;&gt;"",IF(J43="OZP12",L43,0),"")</f>
        <v/>
      </c>
      <c r="AS43" s="257" t="str">
        <f aca="false">IF(D43&lt;&gt;"",IF(O43="OZP12",Q43,0),"")</f>
        <v/>
      </c>
      <c r="AT43" s="257" t="str">
        <f aca="false">IF(D43&lt;&gt;"",IF(T43="OZP12",V43,0),"")</f>
        <v/>
      </c>
      <c r="AU43" s="257" t="str">
        <f aca="false">IF(D43&lt;&gt;"",IF(J43="TZP",L43,0),"")</f>
        <v/>
      </c>
      <c r="AV43" s="257" t="str">
        <f aca="false">IF(D43&lt;&gt;"",IF(O43="TZP",Q43,0),"")</f>
        <v/>
      </c>
      <c r="AW43" s="257" t="str">
        <f aca="false">IF(D43&lt;&gt;"",IF(T43="TZP",V43,0),"")</f>
        <v/>
      </c>
      <c r="AX43" s="257" t="str">
        <f aca="false">IF(D43&lt;&gt;"",IF(J43="OZZ",L43,0),"")</f>
        <v/>
      </c>
      <c r="AY43" s="257" t="str">
        <f aca="false">IF(D43&lt;&gt;"",IF(O43="OZZ",Q43,0),"")</f>
        <v/>
      </c>
      <c r="AZ43" s="257" t="str">
        <f aca="false">IF(D43&lt;&gt;"",IF(T43="OZZ",V43,0),"")</f>
        <v/>
      </c>
      <c r="BA43" s="257"/>
      <c r="BB43" s="257" t="str">
        <f aca="false">IF(D43&lt;&gt;"",IF(ISERROR(FIND("/",D43)),0,1),"")</f>
        <v/>
      </c>
      <c r="BC43" s="257" t="str">
        <f aca="false">IF(D43&lt;&gt;"",IF(BB43*1=0,D43,CONCATENATE(MID(D43,1,FIND("/",D43,1)-1),MID(D43,FIND("/",D43,1)+1,LEN(D43)))),"")</f>
        <v/>
      </c>
      <c r="BD43" s="259"/>
      <c r="BE43" s="257" t="str">
        <f aca="false">IF(D43&lt;&gt;"",IF(J43="OZP12",M43,0),"")</f>
        <v/>
      </c>
      <c r="BF43" s="257" t="str">
        <f aca="false">IF(D43&lt;&gt;"",IF(O43="OZP12",R43,0),"")</f>
        <v/>
      </c>
      <c r="BG43" s="257" t="str">
        <f aca="false">IF(D43&lt;&gt;"",IF(T43="OZP12",W43,0),"")</f>
        <v/>
      </c>
      <c r="BH43" s="257" t="str">
        <f aca="false">IF(D43&lt;&gt;"",IF(J43="TZP",M43,0),"")</f>
        <v/>
      </c>
      <c r="BI43" s="257" t="str">
        <f aca="false">IF(D43&lt;&gt;"",IF(O43="TZP",R43,0),"")</f>
        <v/>
      </c>
      <c r="BJ43" s="257" t="str">
        <f aca="false">IF(D43&lt;&gt;"",IF(T43="TZP",W43,0),"")</f>
        <v/>
      </c>
    </row>
    <row r="44" s="261" customFormat="true" ht="18.75" hidden="false" customHeight="true" outlineLevel="0" collapsed="false">
      <c r="A44" s="262" t="n">
        <f aca="false">A43+1</f>
        <v>32</v>
      </c>
      <c r="B44" s="263"/>
      <c r="C44" s="263"/>
      <c r="D44" s="263"/>
      <c r="E44" s="266"/>
      <c r="F44" s="266"/>
      <c r="G44" s="267"/>
      <c r="H44" s="278"/>
      <c r="I44" s="281"/>
      <c r="J44" s="268"/>
      <c r="K44" s="269"/>
      <c r="L44" s="244" t="str">
        <f aca="false">IF(AND(K44&lt;&gt;"",J44&lt;&gt;""),MIN(IF(OR(J44="OZZ",J44="ZZ"),5000,13600),TRUNC(0.75*SUMIF($D$12:$D44,$D44,K$12:K44),2))-SUMIF($D$12:$D43,$D44,L$12:L43),"")</f>
        <v/>
      </c>
      <c r="M44" s="270" t="str">
        <f aca="false">IF(AND(K44&lt;&gt;"",J44&lt;&gt;"",AB44&lt;&gt;""),IF(OR(J44="OZZ",J44="ZZ"),0-SUMIF($D$12:$D43,$D44,M$12:M43),MIN(MIN(13600,TRUNC(0.75*SUMIF($D$12:$D$1442,$D44,K$12:K$1442),2)+SUMIF($D$12:$D44,$D44,AB$12:AB44))-SUMIF($D$12:$D43,$D44,M$12:M43)-SUMIF($D$12:$D$1442,$D44,L$12:L$1442),AB44)),"")</f>
        <v/>
      </c>
      <c r="N44" s="246" t="str">
        <f aca="false">IF(J44&lt;&gt;"",1000-SUMIF($D$12:$D43,$D44,N$12:N43),"")</f>
        <v/>
      </c>
      <c r="O44" s="271"/>
      <c r="P44" s="269"/>
      <c r="Q44" s="244" t="str">
        <f aca="false">IF(AND(P44&lt;&gt;"",O44&lt;&gt;""),MIN(IF(OR(O44="OZZ",O44="ZZ"),5000,13600),TRUNC(0.75*SUMIF($D$12:$D44,$D44,P$12:P44),2))-SUMIF($D$12:$D43,$D44,Q$12:Q43),"")</f>
        <v/>
      </c>
      <c r="R44" s="270" t="str">
        <f aca="false">IF(AND(P44&lt;&gt;"",O44&lt;&gt;"",AF44&lt;&gt;""),IF(OR(O44="OZZ",O44="ZZ"),0-SUMIF($D$12:$D43,$D44,R$12:R43),MIN(MIN(13600,TRUNC(0.75*SUMIF($D$12:$D$1442,$D44,P$12:P$1442),2)+SUMIF($D$12:$D44,$D44,AF$12:AF44))-SUMIF($D$12:$D43,$D44,R$12:R43)-SUMIF($D$12:$D$1442,$D44,Q$12:Q$1442),AF44)),"")</f>
        <v/>
      </c>
      <c r="S44" s="246" t="str">
        <f aca="false">IF(O44&lt;&gt;"",1000-SUMIF($D$12:$D43,$D44,S$12:S43),"")</f>
        <v/>
      </c>
      <c r="T44" s="271"/>
      <c r="U44" s="269"/>
      <c r="V44" s="244" t="str">
        <f aca="false">IF(AND(U44&lt;&gt;"",T44&lt;&gt;""),MIN(IF(OR(T44="OZZ",T44="ZZ"),5000,13600),TRUNC(0.75*SUMIF($D$12:$D44,$D44,U$12:U44),2))-SUMIF($D$12:$D43,$D44,V$12:V43),"")</f>
        <v/>
      </c>
      <c r="W44" s="248" t="str">
        <f aca="false">IF(AND(U44&lt;&gt;"",T44&lt;&gt;"",AJ44&lt;&gt;""),IF(OR(T44="OZZ",T44="ZZ"),0-SUMIF($D$12:$D43,$D44,W$12:W43),MIN(MIN(13600,TRUNC(0.75*SUMIF($D$12:$D$1442,$D44,U$12:U$1442),2)+SUMIF($D$12:$D44,$D44,AJ$12:AJ44))-SUMIF($D$12:$D43,$D44,W$12:W43)-SUMIF($D$12:$D$1442,$D44,V$12:V$1442),AJ44)),"")</f>
        <v/>
      </c>
      <c r="X44" s="246" t="str">
        <f aca="false">IF(T44&lt;&gt;"",1000-SUMIF($D$12:$D43,$D44,X$12:X43),"")</f>
        <v/>
      </c>
      <c r="Y44" s="272"/>
      <c r="Z44" s="273"/>
      <c r="AA44" s="273"/>
      <c r="AB44" s="252" t="str">
        <f aca="false">IF(K44&lt;&gt;"",ROUND(Y44,2)+ROUND(Z44,2)+ROUND(AA44,2),"")</f>
        <v/>
      </c>
      <c r="AC44" s="274"/>
      <c r="AD44" s="273"/>
      <c r="AE44" s="273"/>
      <c r="AF44" s="275" t="str">
        <f aca="false">IF(P44&lt;&gt;"",ROUND(AC44,2)+ROUND(AD44,2)+ROUND(AE44,2),"")</f>
        <v/>
      </c>
      <c r="AG44" s="274"/>
      <c r="AH44" s="273"/>
      <c r="AI44" s="273"/>
      <c r="AJ44" s="275" t="str">
        <f aca="false">IF(U44&lt;&gt;"",ROUND(AG44,2)+ROUND(AH44,2)+ROUND(AI44,2),"")</f>
        <v/>
      </c>
      <c r="AK44" s="255"/>
      <c r="AL44" s="255"/>
      <c r="AM44" s="256"/>
      <c r="AN44" s="257"/>
      <c r="AO44" s="258" t="str">
        <f aca="false">IF(D44&lt;&gt;"",IF(COUNTIF($D$12:$D44,$D44)&gt;1,0,IF(SUM(L44,Q44,V44)&gt;0,IF(AND(T44="",OR(O44&lt;&gt;"",J44&lt;&gt;"")),IF(O44&lt;&gt;"",O44,IF(J44&lt;&gt;"",J44,0)),IF(AND(O44&lt;&gt;"",J44&lt;&gt;"",O44=J44),O44,T44)),0)),"")</f>
        <v/>
      </c>
      <c r="AP44" s="258" t="str">
        <f aca="false">IF(D44&lt;&gt;"",IF(COUNTIF($D$12:$D44,$D44)&gt;1,0,IF(SUM(M44,R44,W44)&gt;0,IF(AND(T44="",OR(O44&lt;&gt;"",J44&lt;&gt;"")),IF(O44&lt;&gt;"",O44,IF(J44&lt;&gt;"",J44,0)),IF(AND(O44&lt;&gt;"",J44&lt;&gt;"",O44=J44),O44,T44)),0)),"")</f>
        <v/>
      </c>
      <c r="AQ44" s="258" t="str">
        <f aca="false">IF(D44&lt;&gt;"",IF(COUNTIF($D$12:$D44,$D44)&gt;1,0,IF(SUM(N44,S44,X44)&gt;0,IF(AND(T44="",OR(O44&lt;&gt;"",J44&lt;&gt;"")),IF(O44&lt;&gt;"",O44,IF(J44&lt;&gt;"",J44,0)),IF(AND(O44&lt;&gt;"",J44&lt;&gt;"",O44=J44),O44,T44)),0)),"")</f>
        <v/>
      </c>
      <c r="AR44" s="257" t="str">
        <f aca="false">IF(D44&lt;&gt;"",IF(J44="OZP12",L44,0),"")</f>
        <v/>
      </c>
      <c r="AS44" s="257" t="str">
        <f aca="false">IF(D44&lt;&gt;"",IF(O44="OZP12",Q44,0),"")</f>
        <v/>
      </c>
      <c r="AT44" s="257" t="str">
        <f aca="false">IF(D44&lt;&gt;"",IF(T44="OZP12",V44,0),"")</f>
        <v/>
      </c>
      <c r="AU44" s="257" t="str">
        <f aca="false">IF(D44&lt;&gt;"",IF(J44="TZP",L44,0),"")</f>
        <v/>
      </c>
      <c r="AV44" s="257" t="str">
        <f aca="false">IF(D44&lt;&gt;"",IF(O44="TZP",Q44,0),"")</f>
        <v/>
      </c>
      <c r="AW44" s="257" t="str">
        <f aca="false">IF(D44&lt;&gt;"",IF(T44="TZP",V44,0),"")</f>
        <v/>
      </c>
      <c r="AX44" s="257" t="str">
        <f aca="false">IF(D44&lt;&gt;"",IF(J44="OZZ",L44,0),"")</f>
        <v/>
      </c>
      <c r="AY44" s="257" t="str">
        <f aca="false">IF(D44&lt;&gt;"",IF(O44="OZZ",Q44,0),"")</f>
        <v/>
      </c>
      <c r="AZ44" s="257" t="str">
        <f aca="false">IF(D44&lt;&gt;"",IF(T44="OZZ",V44,0),"")</f>
        <v/>
      </c>
      <c r="BA44" s="257"/>
      <c r="BB44" s="257" t="str">
        <f aca="false">IF(D44&lt;&gt;"",IF(ISERROR(FIND("/",D44)),0,1),"")</f>
        <v/>
      </c>
      <c r="BC44" s="257" t="str">
        <f aca="false">IF(D44&lt;&gt;"",IF(BB44*1=0,D44,CONCATENATE(MID(D44,1,FIND("/",D44,1)-1),MID(D44,FIND("/",D44,1)+1,LEN(D44)))),"")</f>
        <v/>
      </c>
      <c r="BD44" s="259"/>
      <c r="BE44" s="257" t="str">
        <f aca="false">IF(D44&lt;&gt;"",IF(J44="OZP12",M44,0),"")</f>
        <v/>
      </c>
      <c r="BF44" s="257" t="str">
        <f aca="false">IF(D44&lt;&gt;"",IF(O44="OZP12",R44,0),"")</f>
        <v/>
      </c>
      <c r="BG44" s="257" t="str">
        <f aca="false">IF(D44&lt;&gt;"",IF(T44="OZP12",W44,0),"")</f>
        <v/>
      </c>
      <c r="BH44" s="257" t="str">
        <f aca="false">IF(D44&lt;&gt;"",IF(J44="TZP",M44,0),"")</f>
        <v/>
      </c>
      <c r="BI44" s="257" t="str">
        <f aca="false">IF(D44&lt;&gt;"",IF(O44="TZP",R44,0),"")</f>
        <v/>
      </c>
      <c r="BJ44" s="257" t="str">
        <f aca="false">IF(D44&lt;&gt;"",IF(T44="TZP",W44,0),"")</f>
        <v/>
      </c>
    </row>
    <row r="45" s="261" customFormat="true" ht="18.75" hidden="false" customHeight="true" outlineLevel="0" collapsed="false">
      <c r="A45" s="262" t="n">
        <f aca="false">A44+1</f>
        <v>33</v>
      </c>
      <c r="B45" s="263"/>
      <c r="C45" s="263"/>
      <c r="D45" s="263"/>
      <c r="E45" s="266"/>
      <c r="F45" s="266"/>
      <c r="G45" s="267"/>
      <c r="H45" s="278"/>
      <c r="I45" s="281"/>
      <c r="J45" s="268"/>
      <c r="K45" s="269"/>
      <c r="L45" s="244" t="str">
        <f aca="false">IF(AND(K45&lt;&gt;"",J45&lt;&gt;""),MIN(IF(OR(J45="OZZ",J45="ZZ"),5000,13600),TRUNC(0.75*SUMIF($D$12:$D45,$D45,K$12:K45),2))-SUMIF($D$12:$D44,$D45,L$12:L44),"")</f>
        <v/>
      </c>
      <c r="M45" s="270" t="str">
        <f aca="false">IF(AND(K45&lt;&gt;"",J45&lt;&gt;"",AB45&lt;&gt;""),IF(OR(J45="OZZ",J45="ZZ"),0-SUMIF($D$12:$D44,$D45,M$12:M44),MIN(MIN(13600,TRUNC(0.75*SUMIF($D$12:$D$1442,$D45,K$12:K$1442),2)+SUMIF($D$12:$D45,$D45,AB$12:AB45))-SUMIF($D$12:$D44,$D45,M$12:M44)-SUMIF($D$12:$D$1442,$D45,L$12:L$1442),AB45)),"")</f>
        <v/>
      </c>
      <c r="N45" s="246" t="str">
        <f aca="false">IF(J45&lt;&gt;"",1000-SUMIF($D$12:$D44,$D45,N$12:N44),"")</f>
        <v/>
      </c>
      <c r="O45" s="271"/>
      <c r="P45" s="269"/>
      <c r="Q45" s="244" t="str">
        <f aca="false">IF(AND(P45&lt;&gt;"",O45&lt;&gt;""),MIN(IF(OR(O45="OZZ",O45="ZZ"),5000,13600),TRUNC(0.75*SUMIF($D$12:$D45,$D45,P$12:P45),2))-SUMIF($D$12:$D44,$D45,Q$12:Q44),"")</f>
        <v/>
      </c>
      <c r="R45" s="270" t="str">
        <f aca="false">IF(AND(P45&lt;&gt;"",O45&lt;&gt;"",AF45&lt;&gt;""),IF(OR(O45="OZZ",O45="ZZ"),0-SUMIF($D$12:$D44,$D45,R$12:R44),MIN(MIN(13600,TRUNC(0.75*SUMIF($D$12:$D$1442,$D45,P$12:P$1442),2)+SUMIF($D$12:$D45,$D45,AF$12:AF45))-SUMIF($D$12:$D44,$D45,R$12:R44)-SUMIF($D$12:$D$1442,$D45,Q$12:Q$1442),AF45)),"")</f>
        <v/>
      </c>
      <c r="S45" s="246" t="str">
        <f aca="false">IF(O45&lt;&gt;"",1000-SUMIF($D$12:$D44,$D45,S$12:S44),"")</f>
        <v/>
      </c>
      <c r="T45" s="271"/>
      <c r="U45" s="269"/>
      <c r="V45" s="244" t="str">
        <f aca="false">IF(AND(U45&lt;&gt;"",T45&lt;&gt;""),MIN(IF(OR(T45="OZZ",T45="ZZ"),5000,13600),TRUNC(0.75*SUMIF($D$12:$D45,$D45,U$12:U45),2))-SUMIF($D$12:$D44,$D45,V$12:V44),"")</f>
        <v/>
      </c>
      <c r="W45" s="248" t="str">
        <f aca="false">IF(AND(U45&lt;&gt;"",T45&lt;&gt;"",AJ45&lt;&gt;""),IF(OR(T45="OZZ",T45="ZZ"),0-SUMIF($D$12:$D44,$D45,W$12:W44),MIN(MIN(13600,TRUNC(0.75*SUMIF($D$12:$D$1442,$D45,U$12:U$1442),2)+SUMIF($D$12:$D45,$D45,AJ$12:AJ45))-SUMIF($D$12:$D44,$D45,W$12:W44)-SUMIF($D$12:$D$1442,$D45,V$12:V$1442),AJ45)),"")</f>
        <v/>
      </c>
      <c r="X45" s="246" t="str">
        <f aca="false">IF(T45&lt;&gt;"",1000-SUMIF($D$12:$D44,$D45,X$12:X44),"")</f>
        <v/>
      </c>
      <c r="Y45" s="272"/>
      <c r="Z45" s="273"/>
      <c r="AA45" s="273"/>
      <c r="AB45" s="252" t="str">
        <f aca="false">IF(K45&lt;&gt;"",ROUND(Y45,2)+ROUND(Z45,2)+ROUND(AA45,2),"")</f>
        <v/>
      </c>
      <c r="AC45" s="274"/>
      <c r="AD45" s="273"/>
      <c r="AE45" s="273"/>
      <c r="AF45" s="275" t="str">
        <f aca="false">IF(P45&lt;&gt;"",ROUND(AC45,2)+ROUND(AD45,2)+ROUND(AE45,2),"")</f>
        <v/>
      </c>
      <c r="AG45" s="274"/>
      <c r="AH45" s="273"/>
      <c r="AI45" s="273"/>
      <c r="AJ45" s="275" t="str">
        <f aca="false">IF(U45&lt;&gt;"",ROUND(AG45,2)+ROUND(AH45,2)+ROUND(AI45,2),"")</f>
        <v/>
      </c>
      <c r="AK45" s="255"/>
      <c r="AL45" s="255"/>
      <c r="AM45" s="256"/>
      <c r="AN45" s="257"/>
      <c r="AO45" s="258" t="str">
        <f aca="false">IF(D45&lt;&gt;"",IF(COUNTIF($D$12:$D45,$D45)&gt;1,0,IF(SUM(L45,Q45,V45)&gt;0,IF(AND(T45="",OR(O45&lt;&gt;"",J45&lt;&gt;"")),IF(O45&lt;&gt;"",O45,IF(J45&lt;&gt;"",J45,0)),IF(AND(O45&lt;&gt;"",J45&lt;&gt;"",O45=J45),O45,T45)),0)),"")</f>
        <v/>
      </c>
      <c r="AP45" s="258" t="str">
        <f aca="false">IF(D45&lt;&gt;"",IF(COUNTIF($D$12:$D45,$D45)&gt;1,0,IF(SUM(M45,R45,W45)&gt;0,IF(AND(T45="",OR(O45&lt;&gt;"",J45&lt;&gt;"")),IF(O45&lt;&gt;"",O45,IF(J45&lt;&gt;"",J45,0)),IF(AND(O45&lt;&gt;"",J45&lt;&gt;"",O45=J45),O45,T45)),0)),"")</f>
        <v/>
      </c>
      <c r="AQ45" s="258" t="str">
        <f aca="false">IF(D45&lt;&gt;"",IF(COUNTIF($D$12:$D45,$D45)&gt;1,0,IF(SUM(N45,S45,X45)&gt;0,IF(AND(T45="",OR(O45&lt;&gt;"",J45&lt;&gt;"")),IF(O45&lt;&gt;"",O45,IF(J45&lt;&gt;"",J45,0)),IF(AND(O45&lt;&gt;"",J45&lt;&gt;"",O45=J45),O45,T45)),0)),"")</f>
        <v/>
      </c>
      <c r="AR45" s="257" t="str">
        <f aca="false">IF(D45&lt;&gt;"",IF(J45="OZP12",L45,0),"")</f>
        <v/>
      </c>
      <c r="AS45" s="257" t="str">
        <f aca="false">IF(D45&lt;&gt;"",IF(O45="OZP12",Q45,0),"")</f>
        <v/>
      </c>
      <c r="AT45" s="257" t="str">
        <f aca="false">IF(D45&lt;&gt;"",IF(T45="OZP12",V45,0),"")</f>
        <v/>
      </c>
      <c r="AU45" s="257" t="str">
        <f aca="false">IF(D45&lt;&gt;"",IF(J45="TZP",L45,0),"")</f>
        <v/>
      </c>
      <c r="AV45" s="257" t="str">
        <f aca="false">IF(D45&lt;&gt;"",IF(O45="TZP",Q45,0),"")</f>
        <v/>
      </c>
      <c r="AW45" s="257" t="str">
        <f aca="false">IF(D45&lt;&gt;"",IF(T45="TZP",V45,0),"")</f>
        <v/>
      </c>
      <c r="AX45" s="257" t="str">
        <f aca="false">IF(D45&lt;&gt;"",IF(J45="OZZ",L45,0),"")</f>
        <v/>
      </c>
      <c r="AY45" s="257" t="str">
        <f aca="false">IF(D45&lt;&gt;"",IF(O45="OZZ",Q45,0),"")</f>
        <v/>
      </c>
      <c r="AZ45" s="257" t="str">
        <f aca="false">IF(D45&lt;&gt;"",IF(T45="OZZ",V45,0),"")</f>
        <v/>
      </c>
      <c r="BA45" s="257"/>
      <c r="BB45" s="257" t="str">
        <f aca="false">IF(D45&lt;&gt;"",IF(ISERROR(FIND("/",D45)),0,1),"")</f>
        <v/>
      </c>
      <c r="BC45" s="257" t="str">
        <f aca="false">IF(D45&lt;&gt;"",IF(BB45*1=0,D45,CONCATENATE(MID(D45,1,FIND("/",D45,1)-1),MID(D45,FIND("/",D45,1)+1,LEN(D45)))),"")</f>
        <v/>
      </c>
      <c r="BD45" s="259"/>
      <c r="BE45" s="257" t="str">
        <f aca="false">IF(D45&lt;&gt;"",IF(J45="OZP12",M45,0),"")</f>
        <v/>
      </c>
      <c r="BF45" s="257" t="str">
        <f aca="false">IF(D45&lt;&gt;"",IF(O45="OZP12",R45,0),"")</f>
        <v/>
      </c>
      <c r="BG45" s="257" t="str">
        <f aca="false">IF(D45&lt;&gt;"",IF(T45="OZP12",W45,0),"")</f>
        <v/>
      </c>
      <c r="BH45" s="257" t="str">
        <f aca="false">IF(D45&lt;&gt;"",IF(J45="TZP",M45,0),"")</f>
        <v/>
      </c>
      <c r="BI45" s="257" t="str">
        <f aca="false">IF(D45&lt;&gt;"",IF(O45="TZP",R45,0),"")</f>
        <v/>
      </c>
      <c r="BJ45" s="257" t="str">
        <f aca="false">IF(D45&lt;&gt;"",IF(T45="TZP",W45,0),"")</f>
        <v/>
      </c>
    </row>
    <row r="46" s="261" customFormat="true" ht="18.75" hidden="false" customHeight="true" outlineLevel="0" collapsed="false">
      <c r="A46" s="262" t="n">
        <f aca="false">A45+1</f>
        <v>34</v>
      </c>
      <c r="B46" s="263"/>
      <c r="C46" s="263"/>
      <c r="D46" s="263"/>
      <c r="E46" s="266"/>
      <c r="F46" s="266"/>
      <c r="G46" s="267"/>
      <c r="H46" s="278"/>
      <c r="I46" s="281"/>
      <c r="J46" s="268"/>
      <c r="K46" s="269"/>
      <c r="L46" s="244" t="str">
        <f aca="false">IF(AND(K46&lt;&gt;"",J46&lt;&gt;""),MIN(IF(OR(J46="OZZ",J46="ZZ"),5000,13600),TRUNC(0.75*SUMIF($D$12:$D46,$D46,K$12:K46),2))-SUMIF($D$12:$D45,$D46,L$12:L45),"")</f>
        <v/>
      </c>
      <c r="M46" s="270" t="str">
        <f aca="false">IF(AND(K46&lt;&gt;"",J46&lt;&gt;"",AB46&lt;&gt;""),IF(OR(J46="OZZ",J46="ZZ"),0-SUMIF($D$12:$D45,$D46,M$12:M45),MIN(MIN(13600,TRUNC(0.75*SUMIF($D$12:$D$1442,$D46,K$12:K$1442),2)+SUMIF($D$12:$D46,$D46,AB$12:AB46))-SUMIF($D$12:$D45,$D46,M$12:M45)-SUMIF($D$12:$D$1442,$D46,L$12:L$1442),AB46)),"")</f>
        <v/>
      </c>
      <c r="N46" s="246" t="str">
        <f aca="false">IF(J46&lt;&gt;"",1000-SUMIF($D$12:$D45,$D46,N$12:N45),"")</f>
        <v/>
      </c>
      <c r="O46" s="271"/>
      <c r="P46" s="269"/>
      <c r="Q46" s="244" t="str">
        <f aca="false">IF(AND(P46&lt;&gt;"",O46&lt;&gt;""),MIN(IF(OR(O46="OZZ",O46="ZZ"),5000,13600),TRUNC(0.75*SUMIF($D$12:$D46,$D46,P$12:P46),2))-SUMIF($D$12:$D45,$D46,Q$12:Q45),"")</f>
        <v/>
      </c>
      <c r="R46" s="270" t="str">
        <f aca="false">IF(AND(P46&lt;&gt;"",O46&lt;&gt;"",AF46&lt;&gt;""),IF(OR(O46="OZZ",O46="ZZ"),0-SUMIF($D$12:$D45,$D46,R$12:R45),MIN(MIN(13600,TRUNC(0.75*SUMIF($D$12:$D$1442,$D46,P$12:P$1442),2)+SUMIF($D$12:$D46,$D46,AF$12:AF46))-SUMIF($D$12:$D45,$D46,R$12:R45)-SUMIF($D$12:$D$1442,$D46,Q$12:Q$1442),AF46)),"")</f>
        <v/>
      </c>
      <c r="S46" s="246" t="str">
        <f aca="false">IF(O46&lt;&gt;"",1000-SUMIF($D$12:$D45,$D46,S$12:S45),"")</f>
        <v/>
      </c>
      <c r="T46" s="271"/>
      <c r="U46" s="269"/>
      <c r="V46" s="244" t="str">
        <f aca="false">IF(AND(U46&lt;&gt;"",T46&lt;&gt;""),MIN(IF(OR(T46="OZZ",T46="ZZ"),5000,13600),TRUNC(0.75*SUMIF($D$12:$D46,$D46,U$12:U46),2))-SUMIF($D$12:$D45,$D46,V$12:V45),"")</f>
        <v/>
      </c>
      <c r="W46" s="248" t="str">
        <f aca="false">IF(AND(U46&lt;&gt;"",T46&lt;&gt;"",AJ46&lt;&gt;""),IF(OR(T46="OZZ",T46="ZZ"),0-SUMIF($D$12:$D45,$D46,W$12:W45),MIN(MIN(13600,TRUNC(0.75*SUMIF($D$12:$D$1442,$D46,U$12:U$1442),2)+SUMIF($D$12:$D46,$D46,AJ$12:AJ46))-SUMIF($D$12:$D45,$D46,W$12:W45)-SUMIF($D$12:$D$1442,$D46,V$12:V$1442),AJ46)),"")</f>
        <v/>
      </c>
      <c r="X46" s="246" t="str">
        <f aca="false">IF(T46&lt;&gt;"",1000-SUMIF($D$12:$D45,$D46,X$12:X45),"")</f>
        <v/>
      </c>
      <c r="Y46" s="272"/>
      <c r="Z46" s="273"/>
      <c r="AA46" s="273"/>
      <c r="AB46" s="252" t="str">
        <f aca="false">IF(K46&lt;&gt;"",ROUND(Y46,2)+ROUND(Z46,2)+ROUND(AA46,2),"")</f>
        <v/>
      </c>
      <c r="AC46" s="274"/>
      <c r="AD46" s="273"/>
      <c r="AE46" s="273"/>
      <c r="AF46" s="275" t="str">
        <f aca="false">IF(P46&lt;&gt;"",ROUND(AC46,2)+ROUND(AD46,2)+ROUND(AE46,2),"")</f>
        <v/>
      </c>
      <c r="AG46" s="274"/>
      <c r="AH46" s="273"/>
      <c r="AI46" s="273"/>
      <c r="AJ46" s="275" t="str">
        <f aca="false">IF(U46&lt;&gt;"",ROUND(AG46,2)+ROUND(AH46,2)+ROUND(AI46,2),"")</f>
        <v/>
      </c>
      <c r="AK46" s="255"/>
      <c r="AL46" s="255"/>
      <c r="AM46" s="256"/>
      <c r="AN46" s="257"/>
      <c r="AO46" s="258" t="str">
        <f aca="false">IF(D46&lt;&gt;"",IF(COUNTIF($D$12:$D46,$D46)&gt;1,0,IF(SUM(L46,Q46,V46)&gt;0,IF(AND(T46="",OR(O46&lt;&gt;"",J46&lt;&gt;"")),IF(O46&lt;&gt;"",O46,IF(J46&lt;&gt;"",J46,0)),IF(AND(O46&lt;&gt;"",J46&lt;&gt;"",O46=J46),O46,T46)),0)),"")</f>
        <v/>
      </c>
      <c r="AP46" s="258" t="str">
        <f aca="false">IF(D46&lt;&gt;"",IF(COUNTIF($D$12:$D46,$D46)&gt;1,0,IF(SUM(M46,R46,W46)&gt;0,IF(AND(T46="",OR(O46&lt;&gt;"",J46&lt;&gt;"")),IF(O46&lt;&gt;"",O46,IF(J46&lt;&gt;"",J46,0)),IF(AND(O46&lt;&gt;"",J46&lt;&gt;"",O46=J46),O46,T46)),0)),"")</f>
        <v/>
      </c>
      <c r="AQ46" s="258" t="str">
        <f aca="false">IF(D46&lt;&gt;"",IF(COUNTIF($D$12:$D46,$D46)&gt;1,0,IF(SUM(N46,S46,X46)&gt;0,IF(AND(T46="",OR(O46&lt;&gt;"",J46&lt;&gt;"")),IF(O46&lt;&gt;"",O46,IF(J46&lt;&gt;"",J46,0)),IF(AND(O46&lt;&gt;"",J46&lt;&gt;"",O46=J46),O46,T46)),0)),"")</f>
        <v/>
      </c>
      <c r="AR46" s="257" t="str">
        <f aca="false">IF(D46&lt;&gt;"",IF(J46="OZP12",L46,0),"")</f>
        <v/>
      </c>
      <c r="AS46" s="257" t="str">
        <f aca="false">IF(D46&lt;&gt;"",IF(O46="OZP12",Q46,0),"")</f>
        <v/>
      </c>
      <c r="AT46" s="257" t="str">
        <f aca="false">IF(D46&lt;&gt;"",IF(T46="OZP12",V46,0),"")</f>
        <v/>
      </c>
      <c r="AU46" s="257" t="str">
        <f aca="false">IF(D46&lt;&gt;"",IF(J46="TZP",L46,0),"")</f>
        <v/>
      </c>
      <c r="AV46" s="257" t="str">
        <f aca="false">IF(D46&lt;&gt;"",IF(O46="TZP",Q46,0),"")</f>
        <v/>
      </c>
      <c r="AW46" s="257" t="str">
        <f aca="false">IF(D46&lt;&gt;"",IF(T46="TZP",V46,0),"")</f>
        <v/>
      </c>
      <c r="AX46" s="257" t="str">
        <f aca="false">IF(D46&lt;&gt;"",IF(J46="OZZ",L46,0),"")</f>
        <v/>
      </c>
      <c r="AY46" s="257" t="str">
        <f aca="false">IF(D46&lt;&gt;"",IF(O46="OZZ",Q46,0),"")</f>
        <v/>
      </c>
      <c r="AZ46" s="257" t="str">
        <f aca="false">IF(D46&lt;&gt;"",IF(T46="OZZ",V46,0),"")</f>
        <v/>
      </c>
      <c r="BA46" s="257"/>
      <c r="BB46" s="257" t="str">
        <f aca="false">IF(D46&lt;&gt;"",IF(ISERROR(FIND("/",D46)),0,1),"")</f>
        <v/>
      </c>
      <c r="BC46" s="257" t="str">
        <f aca="false">IF(D46&lt;&gt;"",IF(BB46*1=0,D46,CONCATENATE(MID(D46,1,FIND("/",D46,1)-1),MID(D46,FIND("/",D46,1)+1,LEN(D46)))),"")</f>
        <v/>
      </c>
      <c r="BD46" s="259"/>
      <c r="BE46" s="257" t="str">
        <f aca="false">IF(D46&lt;&gt;"",IF(J46="OZP12",M46,0),"")</f>
        <v/>
      </c>
      <c r="BF46" s="257" t="str">
        <f aca="false">IF(D46&lt;&gt;"",IF(O46="OZP12",R46,0),"")</f>
        <v/>
      </c>
      <c r="BG46" s="257" t="str">
        <f aca="false">IF(D46&lt;&gt;"",IF(T46="OZP12",W46,0),"")</f>
        <v/>
      </c>
      <c r="BH46" s="257" t="str">
        <f aca="false">IF(D46&lt;&gt;"",IF(J46="TZP",M46,0),"")</f>
        <v/>
      </c>
      <c r="BI46" s="257" t="str">
        <f aca="false">IF(D46&lt;&gt;"",IF(O46="TZP",R46,0),"")</f>
        <v/>
      </c>
      <c r="BJ46" s="257" t="str">
        <f aca="false">IF(D46&lt;&gt;"",IF(T46="TZP",W46,0),"")</f>
        <v/>
      </c>
    </row>
    <row r="47" s="261" customFormat="true" ht="18.75" hidden="false" customHeight="true" outlineLevel="0" collapsed="false">
      <c r="A47" s="262" t="n">
        <f aca="false">A46+1</f>
        <v>35</v>
      </c>
      <c r="B47" s="263"/>
      <c r="C47" s="263"/>
      <c r="D47" s="263"/>
      <c r="E47" s="266"/>
      <c r="F47" s="266"/>
      <c r="G47" s="267"/>
      <c r="H47" s="278"/>
      <c r="I47" s="281"/>
      <c r="J47" s="268"/>
      <c r="K47" s="269"/>
      <c r="L47" s="244" t="str">
        <f aca="false">IF(AND(K47&lt;&gt;"",J47&lt;&gt;""),MIN(IF(OR(J47="OZZ",J47="ZZ"),5000,13600),TRUNC(0.75*SUMIF($D$12:$D47,$D47,K$12:K47),2))-SUMIF($D$12:$D46,$D47,L$12:L46),"")</f>
        <v/>
      </c>
      <c r="M47" s="270" t="str">
        <f aca="false">IF(AND(K47&lt;&gt;"",J47&lt;&gt;"",AB47&lt;&gt;""),IF(OR(J47="OZZ",J47="ZZ"),0-SUMIF($D$12:$D46,$D47,M$12:M46),MIN(MIN(13600,TRUNC(0.75*SUMIF($D$12:$D$1442,$D47,K$12:K$1442),2)+SUMIF($D$12:$D47,$D47,AB$12:AB47))-SUMIF($D$12:$D46,$D47,M$12:M46)-SUMIF($D$12:$D$1442,$D47,L$12:L$1442),AB47)),"")</f>
        <v/>
      </c>
      <c r="N47" s="246" t="str">
        <f aca="false">IF(J47&lt;&gt;"",1000-SUMIF($D$12:$D46,$D47,N$12:N46),"")</f>
        <v/>
      </c>
      <c r="O47" s="271"/>
      <c r="P47" s="269"/>
      <c r="Q47" s="244" t="str">
        <f aca="false">IF(AND(P47&lt;&gt;"",O47&lt;&gt;""),MIN(IF(OR(O47="OZZ",O47="ZZ"),5000,13600),TRUNC(0.75*SUMIF($D$12:$D47,$D47,P$12:P47),2))-SUMIF($D$12:$D46,$D47,Q$12:Q46),"")</f>
        <v/>
      </c>
      <c r="R47" s="270" t="str">
        <f aca="false">IF(AND(P47&lt;&gt;"",O47&lt;&gt;"",AF47&lt;&gt;""),IF(OR(O47="OZZ",O47="ZZ"),0-SUMIF($D$12:$D46,$D47,R$12:R46),MIN(MIN(13600,TRUNC(0.75*SUMIF($D$12:$D$1442,$D47,P$12:P$1442),2)+SUMIF($D$12:$D47,$D47,AF$12:AF47))-SUMIF($D$12:$D46,$D47,R$12:R46)-SUMIF($D$12:$D$1442,$D47,Q$12:Q$1442),AF47)),"")</f>
        <v/>
      </c>
      <c r="S47" s="246" t="str">
        <f aca="false">IF(O47&lt;&gt;"",1000-SUMIF($D$12:$D46,$D47,S$12:S46),"")</f>
        <v/>
      </c>
      <c r="T47" s="271"/>
      <c r="U47" s="269"/>
      <c r="V47" s="244" t="str">
        <f aca="false">IF(AND(U47&lt;&gt;"",T47&lt;&gt;""),MIN(IF(OR(T47="OZZ",T47="ZZ"),5000,13600),TRUNC(0.75*SUMIF($D$12:$D47,$D47,U$12:U47),2))-SUMIF($D$12:$D46,$D47,V$12:V46),"")</f>
        <v/>
      </c>
      <c r="W47" s="248" t="str">
        <f aca="false">IF(AND(U47&lt;&gt;"",T47&lt;&gt;"",AJ47&lt;&gt;""),IF(OR(T47="OZZ",T47="ZZ"),0-SUMIF($D$12:$D46,$D47,W$12:W46),MIN(MIN(13600,TRUNC(0.75*SUMIF($D$12:$D$1442,$D47,U$12:U$1442),2)+SUMIF($D$12:$D47,$D47,AJ$12:AJ47))-SUMIF($D$12:$D46,$D47,W$12:W46)-SUMIF($D$12:$D$1442,$D47,V$12:V$1442),AJ47)),"")</f>
        <v/>
      </c>
      <c r="X47" s="246" t="str">
        <f aca="false">IF(T47&lt;&gt;"",1000-SUMIF($D$12:$D46,$D47,X$12:X46),"")</f>
        <v/>
      </c>
      <c r="Y47" s="272"/>
      <c r="Z47" s="273"/>
      <c r="AA47" s="273"/>
      <c r="AB47" s="252" t="str">
        <f aca="false">IF(K47&lt;&gt;"",ROUND(Y47,2)+ROUND(Z47,2)+ROUND(AA47,2),"")</f>
        <v/>
      </c>
      <c r="AC47" s="274"/>
      <c r="AD47" s="273"/>
      <c r="AE47" s="273"/>
      <c r="AF47" s="275" t="str">
        <f aca="false">IF(P47&lt;&gt;"",ROUND(AC47,2)+ROUND(AD47,2)+ROUND(AE47,2),"")</f>
        <v/>
      </c>
      <c r="AG47" s="274"/>
      <c r="AH47" s="273"/>
      <c r="AI47" s="273"/>
      <c r="AJ47" s="275" t="str">
        <f aca="false">IF(U47&lt;&gt;"",ROUND(AG47,2)+ROUND(AH47,2)+ROUND(AI47,2),"")</f>
        <v/>
      </c>
      <c r="AK47" s="255"/>
      <c r="AL47" s="255"/>
      <c r="AM47" s="256"/>
      <c r="AN47" s="257"/>
      <c r="AO47" s="258" t="str">
        <f aca="false">IF(D47&lt;&gt;"",IF(COUNTIF($D$12:$D47,$D47)&gt;1,0,IF(SUM(L47,Q47,V47)&gt;0,IF(AND(T47="",OR(O47&lt;&gt;"",J47&lt;&gt;"")),IF(O47&lt;&gt;"",O47,IF(J47&lt;&gt;"",J47,0)),IF(AND(O47&lt;&gt;"",J47&lt;&gt;"",O47=J47),O47,T47)),0)),"")</f>
        <v/>
      </c>
      <c r="AP47" s="258" t="str">
        <f aca="false">IF(D47&lt;&gt;"",IF(COUNTIF($D$12:$D47,$D47)&gt;1,0,IF(SUM(M47,R47,W47)&gt;0,IF(AND(T47="",OR(O47&lt;&gt;"",J47&lt;&gt;"")),IF(O47&lt;&gt;"",O47,IF(J47&lt;&gt;"",J47,0)),IF(AND(O47&lt;&gt;"",J47&lt;&gt;"",O47=J47),O47,T47)),0)),"")</f>
        <v/>
      </c>
      <c r="AQ47" s="258" t="str">
        <f aca="false">IF(D47&lt;&gt;"",IF(COUNTIF($D$12:$D47,$D47)&gt;1,0,IF(SUM(N47,S47,X47)&gt;0,IF(AND(T47="",OR(O47&lt;&gt;"",J47&lt;&gt;"")),IF(O47&lt;&gt;"",O47,IF(J47&lt;&gt;"",J47,0)),IF(AND(O47&lt;&gt;"",J47&lt;&gt;"",O47=J47),O47,T47)),0)),"")</f>
        <v/>
      </c>
      <c r="AR47" s="257" t="str">
        <f aca="false">IF(D47&lt;&gt;"",IF(J47="OZP12",L47,0),"")</f>
        <v/>
      </c>
      <c r="AS47" s="257" t="str">
        <f aca="false">IF(D47&lt;&gt;"",IF(O47="OZP12",Q47,0),"")</f>
        <v/>
      </c>
      <c r="AT47" s="257" t="str">
        <f aca="false">IF(D47&lt;&gt;"",IF(T47="OZP12",V47,0),"")</f>
        <v/>
      </c>
      <c r="AU47" s="257" t="str">
        <f aca="false">IF(D47&lt;&gt;"",IF(J47="TZP",L47,0),"")</f>
        <v/>
      </c>
      <c r="AV47" s="257" t="str">
        <f aca="false">IF(D47&lt;&gt;"",IF(O47="TZP",Q47,0),"")</f>
        <v/>
      </c>
      <c r="AW47" s="257" t="str">
        <f aca="false">IF(D47&lt;&gt;"",IF(T47="TZP",V47,0),"")</f>
        <v/>
      </c>
      <c r="AX47" s="257" t="str">
        <f aca="false">IF(D47&lt;&gt;"",IF(J47="OZZ",L47,0),"")</f>
        <v/>
      </c>
      <c r="AY47" s="257" t="str">
        <f aca="false">IF(D47&lt;&gt;"",IF(O47="OZZ",Q47,0),"")</f>
        <v/>
      </c>
      <c r="AZ47" s="257" t="str">
        <f aca="false">IF(D47&lt;&gt;"",IF(T47="OZZ",V47,0),"")</f>
        <v/>
      </c>
      <c r="BA47" s="257"/>
      <c r="BB47" s="257" t="str">
        <f aca="false">IF(D47&lt;&gt;"",IF(ISERROR(FIND("/",D47)),0,1),"")</f>
        <v/>
      </c>
      <c r="BC47" s="257" t="str">
        <f aca="false">IF(D47&lt;&gt;"",IF(BB47*1=0,D47,CONCATENATE(MID(D47,1,FIND("/",D47,1)-1),MID(D47,FIND("/",D47,1)+1,LEN(D47)))),"")</f>
        <v/>
      </c>
      <c r="BD47" s="259"/>
      <c r="BE47" s="257" t="str">
        <f aca="false">IF(D47&lt;&gt;"",IF(J47="OZP12",M47,0),"")</f>
        <v/>
      </c>
      <c r="BF47" s="257" t="str">
        <f aca="false">IF(D47&lt;&gt;"",IF(O47="OZP12",R47,0),"")</f>
        <v/>
      </c>
      <c r="BG47" s="257" t="str">
        <f aca="false">IF(D47&lt;&gt;"",IF(T47="OZP12",W47,0),"")</f>
        <v/>
      </c>
      <c r="BH47" s="257" t="str">
        <f aca="false">IF(D47&lt;&gt;"",IF(J47="TZP",M47,0),"")</f>
        <v/>
      </c>
      <c r="BI47" s="257" t="str">
        <f aca="false">IF(D47&lt;&gt;"",IF(O47="TZP",R47,0),"")</f>
        <v/>
      </c>
      <c r="BJ47" s="257" t="str">
        <f aca="false">IF(D47&lt;&gt;"",IF(T47="TZP",W47,0),"")</f>
        <v/>
      </c>
    </row>
    <row r="48" s="261" customFormat="true" ht="18.75" hidden="false" customHeight="true" outlineLevel="0" collapsed="false">
      <c r="A48" s="262" t="n">
        <f aca="false">A47+1</f>
        <v>36</v>
      </c>
      <c r="B48" s="263"/>
      <c r="C48" s="263"/>
      <c r="D48" s="263"/>
      <c r="E48" s="266"/>
      <c r="F48" s="266"/>
      <c r="G48" s="267"/>
      <c r="H48" s="278"/>
      <c r="I48" s="281"/>
      <c r="J48" s="268"/>
      <c r="K48" s="269"/>
      <c r="L48" s="244" t="str">
        <f aca="false">IF(AND(K48&lt;&gt;"",J48&lt;&gt;""),MIN(IF(OR(J48="OZZ",J48="ZZ"),5000,13600),TRUNC(0.75*SUMIF($D$12:$D48,$D48,K$12:K48),2))-SUMIF($D$12:$D47,$D48,L$12:L47),"")</f>
        <v/>
      </c>
      <c r="M48" s="270" t="str">
        <f aca="false">IF(AND(K48&lt;&gt;"",J48&lt;&gt;"",AB48&lt;&gt;""),IF(OR(J48="OZZ",J48="ZZ"),0-SUMIF($D$12:$D47,$D48,M$12:M47),MIN(MIN(13600,TRUNC(0.75*SUMIF($D$12:$D$1442,$D48,K$12:K$1442),2)+SUMIF($D$12:$D48,$D48,AB$12:AB48))-SUMIF($D$12:$D47,$D48,M$12:M47)-SUMIF($D$12:$D$1442,$D48,L$12:L$1442),AB48)),"")</f>
        <v/>
      </c>
      <c r="N48" s="246" t="str">
        <f aca="false">IF(J48&lt;&gt;"",1000-SUMIF($D$12:$D47,$D48,N$12:N47),"")</f>
        <v/>
      </c>
      <c r="O48" s="271"/>
      <c r="P48" s="269"/>
      <c r="Q48" s="244" t="str">
        <f aca="false">IF(AND(P48&lt;&gt;"",O48&lt;&gt;""),MIN(IF(OR(O48="OZZ",O48="ZZ"),5000,13600),TRUNC(0.75*SUMIF($D$12:$D48,$D48,P$12:P48),2))-SUMIF($D$12:$D47,$D48,Q$12:Q47),"")</f>
        <v/>
      </c>
      <c r="R48" s="270" t="str">
        <f aca="false">IF(AND(P48&lt;&gt;"",O48&lt;&gt;"",AF48&lt;&gt;""),IF(OR(O48="OZZ",O48="ZZ"),0-SUMIF($D$12:$D47,$D48,R$12:R47),MIN(MIN(13600,TRUNC(0.75*SUMIF($D$12:$D$1442,$D48,P$12:P$1442),2)+SUMIF($D$12:$D48,$D48,AF$12:AF48))-SUMIF($D$12:$D47,$D48,R$12:R47)-SUMIF($D$12:$D$1442,$D48,Q$12:Q$1442),AF48)),"")</f>
        <v/>
      </c>
      <c r="S48" s="246" t="str">
        <f aca="false">IF(O48&lt;&gt;"",1000-SUMIF($D$12:$D47,$D48,S$12:S47),"")</f>
        <v/>
      </c>
      <c r="T48" s="271"/>
      <c r="U48" s="269"/>
      <c r="V48" s="244" t="str">
        <f aca="false">IF(AND(U48&lt;&gt;"",T48&lt;&gt;""),MIN(IF(OR(T48="OZZ",T48="ZZ"),5000,13600),TRUNC(0.75*SUMIF($D$12:$D48,$D48,U$12:U48),2))-SUMIF($D$12:$D47,$D48,V$12:V47),"")</f>
        <v/>
      </c>
      <c r="W48" s="248" t="str">
        <f aca="false">IF(AND(U48&lt;&gt;"",T48&lt;&gt;"",AJ48&lt;&gt;""),IF(OR(T48="OZZ",T48="ZZ"),0-SUMIF($D$12:$D47,$D48,W$12:W47),MIN(MIN(13600,TRUNC(0.75*SUMIF($D$12:$D$1442,$D48,U$12:U$1442),2)+SUMIF($D$12:$D48,$D48,AJ$12:AJ48))-SUMIF($D$12:$D47,$D48,W$12:W47)-SUMIF($D$12:$D$1442,$D48,V$12:V$1442),AJ48)),"")</f>
        <v/>
      </c>
      <c r="X48" s="246" t="str">
        <f aca="false">IF(T48&lt;&gt;"",1000-SUMIF($D$12:$D47,$D48,X$12:X47),"")</f>
        <v/>
      </c>
      <c r="Y48" s="272"/>
      <c r="Z48" s="273"/>
      <c r="AA48" s="273"/>
      <c r="AB48" s="252" t="str">
        <f aca="false">IF(K48&lt;&gt;"",ROUND(Y48,2)+ROUND(Z48,2)+ROUND(AA48,2),"")</f>
        <v/>
      </c>
      <c r="AC48" s="274"/>
      <c r="AD48" s="273"/>
      <c r="AE48" s="273"/>
      <c r="AF48" s="275" t="str">
        <f aca="false">IF(P48&lt;&gt;"",ROUND(AC48,2)+ROUND(AD48,2)+ROUND(AE48,2),"")</f>
        <v/>
      </c>
      <c r="AG48" s="274"/>
      <c r="AH48" s="273"/>
      <c r="AI48" s="273"/>
      <c r="AJ48" s="275" t="str">
        <f aca="false">IF(U48&lt;&gt;"",ROUND(AG48,2)+ROUND(AH48,2)+ROUND(AI48,2),"")</f>
        <v/>
      </c>
      <c r="AK48" s="255"/>
      <c r="AL48" s="255"/>
      <c r="AM48" s="256"/>
      <c r="AN48" s="257"/>
      <c r="AO48" s="258" t="str">
        <f aca="false">IF(D48&lt;&gt;"",IF(COUNTIF($D$12:$D48,$D48)&gt;1,0,IF(SUM(L48,Q48,V48)&gt;0,IF(AND(T48="",OR(O48&lt;&gt;"",J48&lt;&gt;"")),IF(O48&lt;&gt;"",O48,IF(J48&lt;&gt;"",J48,0)),IF(AND(O48&lt;&gt;"",J48&lt;&gt;"",O48=J48),O48,T48)),0)),"")</f>
        <v/>
      </c>
      <c r="AP48" s="258" t="str">
        <f aca="false">IF(D48&lt;&gt;"",IF(COUNTIF($D$12:$D48,$D48)&gt;1,0,IF(SUM(M48,R48,W48)&gt;0,IF(AND(T48="",OR(O48&lt;&gt;"",J48&lt;&gt;"")),IF(O48&lt;&gt;"",O48,IF(J48&lt;&gt;"",J48,0)),IF(AND(O48&lt;&gt;"",J48&lt;&gt;"",O48=J48),O48,T48)),0)),"")</f>
        <v/>
      </c>
      <c r="AQ48" s="258" t="str">
        <f aca="false">IF(D48&lt;&gt;"",IF(COUNTIF($D$12:$D48,$D48)&gt;1,0,IF(SUM(N48,S48,X48)&gt;0,IF(AND(T48="",OR(O48&lt;&gt;"",J48&lt;&gt;"")),IF(O48&lt;&gt;"",O48,IF(J48&lt;&gt;"",J48,0)),IF(AND(O48&lt;&gt;"",J48&lt;&gt;"",O48=J48),O48,T48)),0)),"")</f>
        <v/>
      </c>
      <c r="AR48" s="257" t="str">
        <f aca="false">IF(D48&lt;&gt;"",IF(J48="OZP12",L48,0),"")</f>
        <v/>
      </c>
      <c r="AS48" s="257" t="str">
        <f aca="false">IF(D48&lt;&gt;"",IF(O48="OZP12",Q48,0),"")</f>
        <v/>
      </c>
      <c r="AT48" s="257" t="str">
        <f aca="false">IF(D48&lt;&gt;"",IF(T48="OZP12",V48,0),"")</f>
        <v/>
      </c>
      <c r="AU48" s="257" t="str">
        <f aca="false">IF(D48&lt;&gt;"",IF(J48="TZP",L48,0),"")</f>
        <v/>
      </c>
      <c r="AV48" s="257" t="str">
        <f aca="false">IF(D48&lt;&gt;"",IF(O48="TZP",Q48,0),"")</f>
        <v/>
      </c>
      <c r="AW48" s="257" t="str">
        <f aca="false">IF(D48&lt;&gt;"",IF(T48="TZP",V48,0),"")</f>
        <v/>
      </c>
      <c r="AX48" s="257" t="str">
        <f aca="false">IF(D48&lt;&gt;"",IF(J48="OZZ",L48,0),"")</f>
        <v/>
      </c>
      <c r="AY48" s="257" t="str">
        <f aca="false">IF(D48&lt;&gt;"",IF(O48="OZZ",Q48,0),"")</f>
        <v/>
      </c>
      <c r="AZ48" s="257" t="str">
        <f aca="false">IF(D48&lt;&gt;"",IF(T48="OZZ",V48,0),"")</f>
        <v/>
      </c>
      <c r="BA48" s="257"/>
      <c r="BB48" s="257" t="str">
        <f aca="false">IF(D48&lt;&gt;"",IF(ISERROR(FIND("/",D48)),0,1),"")</f>
        <v/>
      </c>
      <c r="BC48" s="257" t="str">
        <f aca="false">IF(D48&lt;&gt;"",IF(BB48*1=0,D48,CONCATENATE(MID(D48,1,FIND("/",D48,1)-1),MID(D48,FIND("/",D48,1)+1,LEN(D48)))),"")</f>
        <v/>
      </c>
      <c r="BD48" s="259"/>
      <c r="BE48" s="257" t="str">
        <f aca="false">IF(D48&lt;&gt;"",IF(J48="OZP12",M48,0),"")</f>
        <v/>
      </c>
      <c r="BF48" s="257" t="str">
        <f aca="false">IF(D48&lt;&gt;"",IF(O48="OZP12",R48,0),"")</f>
        <v/>
      </c>
      <c r="BG48" s="257" t="str">
        <f aca="false">IF(D48&lt;&gt;"",IF(T48="OZP12",W48,0),"")</f>
        <v/>
      </c>
      <c r="BH48" s="257" t="str">
        <f aca="false">IF(D48&lt;&gt;"",IF(J48="TZP",M48,0),"")</f>
        <v/>
      </c>
      <c r="BI48" s="257" t="str">
        <f aca="false">IF(D48&lt;&gt;"",IF(O48="TZP",R48,0),"")</f>
        <v/>
      </c>
      <c r="BJ48" s="257" t="str">
        <f aca="false">IF(D48&lt;&gt;"",IF(T48="TZP",W48,0),"")</f>
        <v/>
      </c>
    </row>
    <row r="49" s="261" customFormat="true" ht="18.75" hidden="false" customHeight="true" outlineLevel="0" collapsed="false">
      <c r="A49" s="262" t="n">
        <f aca="false">A48+1</f>
        <v>37</v>
      </c>
      <c r="B49" s="263"/>
      <c r="C49" s="263"/>
      <c r="D49" s="263"/>
      <c r="E49" s="266"/>
      <c r="F49" s="266"/>
      <c r="G49" s="267"/>
      <c r="H49" s="278"/>
      <c r="I49" s="281"/>
      <c r="J49" s="268"/>
      <c r="K49" s="269"/>
      <c r="L49" s="244" t="str">
        <f aca="false">IF(AND(K49&lt;&gt;"",J49&lt;&gt;""),MIN(IF(OR(J49="OZZ",J49="ZZ"),5000,13600),TRUNC(0.75*SUMIF($D$12:$D49,$D49,K$12:K49),2))-SUMIF($D$12:$D48,$D49,L$12:L48),"")</f>
        <v/>
      </c>
      <c r="M49" s="270" t="str">
        <f aca="false">IF(AND(K49&lt;&gt;"",J49&lt;&gt;"",AB49&lt;&gt;""),IF(OR(J49="OZZ",J49="ZZ"),0-SUMIF($D$12:$D48,$D49,M$12:M48),MIN(MIN(13600,TRUNC(0.75*SUMIF($D$12:$D$1442,$D49,K$12:K$1442),2)+SUMIF($D$12:$D49,$D49,AB$12:AB49))-SUMIF($D$12:$D48,$D49,M$12:M48)-SUMIF($D$12:$D$1442,$D49,L$12:L$1442),AB49)),"")</f>
        <v/>
      </c>
      <c r="N49" s="246" t="str">
        <f aca="false">IF(J49&lt;&gt;"",1000-SUMIF($D$12:$D48,$D49,N$12:N48),"")</f>
        <v/>
      </c>
      <c r="O49" s="271"/>
      <c r="P49" s="269"/>
      <c r="Q49" s="244" t="str">
        <f aca="false">IF(AND(P49&lt;&gt;"",O49&lt;&gt;""),MIN(IF(OR(O49="OZZ",O49="ZZ"),5000,13600),TRUNC(0.75*SUMIF($D$12:$D49,$D49,P$12:P49),2))-SUMIF($D$12:$D48,$D49,Q$12:Q48),"")</f>
        <v/>
      </c>
      <c r="R49" s="270" t="str">
        <f aca="false">IF(AND(P49&lt;&gt;"",O49&lt;&gt;"",AF49&lt;&gt;""),IF(OR(O49="OZZ",O49="ZZ"),0-SUMIF($D$12:$D48,$D49,R$12:R48),MIN(MIN(13600,TRUNC(0.75*SUMIF($D$12:$D$1442,$D49,P$12:P$1442),2)+SUMIF($D$12:$D49,$D49,AF$12:AF49))-SUMIF($D$12:$D48,$D49,R$12:R48)-SUMIF($D$12:$D$1442,$D49,Q$12:Q$1442),AF49)),"")</f>
        <v/>
      </c>
      <c r="S49" s="246" t="str">
        <f aca="false">IF(O49&lt;&gt;"",1000-SUMIF($D$12:$D48,$D49,S$12:S48),"")</f>
        <v/>
      </c>
      <c r="T49" s="271"/>
      <c r="U49" s="269"/>
      <c r="V49" s="244" t="str">
        <f aca="false">IF(AND(U49&lt;&gt;"",T49&lt;&gt;""),MIN(IF(OR(T49="OZZ",T49="ZZ"),5000,13600),TRUNC(0.75*SUMIF($D$12:$D49,$D49,U$12:U49),2))-SUMIF($D$12:$D48,$D49,V$12:V48),"")</f>
        <v/>
      </c>
      <c r="W49" s="248" t="str">
        <f aca="false">IF(AND(U49&lt;&gt;"",T49&lt;&gt;"",AJ49&lt;&gt;""),IF(OR(T49="OZZ",T49="ZZ"),0-SUMIF($D$12:$D48,$D49,W$12:W48),MIN(MIN(13600,TRUNC(0.75*SUMIF($D$12:$D$1442,$D49,U$12:U$1442),2)+SUMIF($D$12:$D49,$D49,AJ$12:AJ49))-SUMIF($D$12:$D48,$D49,W$12:W48)-SUMIF($D$12:$D$1442,$D49,V$12:V$1442),AJ49)),"")</f>
        <v/>
      </c>
      <c r="X49" s="246" t="str">
        <f aca="false">IF(T49&lt;&gt;"",1000-SUMIF($D$12:$D48,$D49,X$12:X48),"")</f>
        <v/>
      </c>
      <c r="Y49" s="272"/>
      <c r="Z49" s="273"/>
      <c r="AA49" s="273"/>
      <c r="AB49" s="252" t="str">
        <f aca="false">IF(K49&lt;&gt;"",ROUND(Y49,2)+ROUND(Z49,2)+ROUND(AA49,2),"")</f>
        <v/>
      </c>
      <c r="AC49" s="274"/>
      <c r="AD49" s="273"/>
      <c r="AE49" s="273"/>
      <c r="AF49" s="275" t="str">
        <f aca="false">IF(P49&lt;&gt;"",ROUND(AC49,2)+ROUND(AD49,2)+ROUND(AE49,2),"")</f>
        <v/>
      </c>
      <c r="AG49" s="274"/>
      <c r="AH49" s="273"/>
      <c r="AI49" s="273"/>
      <c r="AJ49" s="275" t="str">
        <f aca="false">IF(U49&lt;&gt;"",ROUND(AG49,2)+ROUND(AH49,2)+ROUND(AI49,2),"")</f>
        <v/>
      </c>
      <c r="AK49" s="255"/>
      <c r="AL49" s="255"/>
      <c r="AM49" s="256"/>
      <c r="AN49" s="257"/>
      <c r="AO49" s="258" t="str">
        <f aca="false">IF(D49&lt;&gt;"",IF(COUNTIF($D$12:$D49,$D49)&gt;1,0,IF(SUM(L49,Q49,V49)&gt;0,IF(AND(T49="",OR(O49&lt;&gt;"",J49&lt;&gt;"")),IF(O49&lt;&gt;"",O49,IF(J49&lt;&gt;"",J49,0)),IF(AND(O49&lt;&gt;"",J49&lt;&gt;"",O49=J49),O49,T49)),0)),"")</f>
        <v/>
      </c>
      <c r="AP49" s="258" t="str">
        <f aca="false">IF(D49&lt;&gt;"",IF(COUNTIF($D$12:$D49,$D49)&gt;1,0,IF(SUM(M49,R49,W49)&gt;0,IF(AND(T49="",OR(O49&lt;&gt;"",J49&lt;&gt;"")),IF(O49&lt;&gt;"",O49,IF(J49&lt;&gt;"",J49,0)),IF(AND(O49&lt;&gt;"",J49&lt;&gt;"",O49=J49),O49,T49)),0)),"")</f>
        <v/>
      </c>
      <c r="AQ49" s="258" t="str">
        <f aca="false">IF(D49&lt;&gt;"",IF(COUNTIF($D$12:$D49,$D49)&gt;1,0,IF(SUM(N49,S49,X49)&gt;0,IF(AND(T49="",OR(O49&lt;&gt;"",J49&lt;&gt;"")),IF(O49&lt;&gt;"",O49,IF(J49&lt;&gt;"",J49,0)),IF(AND(O49&lt;&gt;"",J49&lt;&gt;"",O49=J49),O49,T49)),0)),"")</f>
        <v/>
      </c>
      <c r="AR49" s="257" t="str">
        <f aca="false">IF(D49&lt;&gt;"",IF(J49="OZP12",L49,0),"")</f>
        <v/>
      </c>
      <c r="AS49" s="257" t="str">
        <f aca="false">IF(D49&lt;&gt;"",IF(O49="OZP12",Q49,0),"")</f>
        <v/>
      </c>
      <c r="AT49" s="257" t="str">
        <f aca="false">IF(D49&lt;&gt;"",IF(T49="OZP12",V49,0),"")</f>
        <v/>
      </c>
      <c r="AU49" s="257" t="str">
        <f aca="false">IF(D49&lt;&gt;"",IF(J49="TZP",L49,0),"")</f>
        <v/>
      </c>
      <c r="AV49" s="257" t="str">
        <f aca="false">IF(D49&lt;&gt;"",IF(O49="TZP",Q49,0),"")</f>
        <v/>
      </c>
      <c r="AW49" s="257" t="str">
        <f aca="false">IF(D49&lt;&gt;"",IF(T49="TZP",V49,0),"")</f>
        <v/>
      </c>
      <c r="AX49" s="257" t="str">
        <f aca="false">IF(D49&lt;&gt;"",IF(J49="OZZ",L49,0),"")</f>
        <v/>
      </c>
      <c r="AY49" s="257" t="str">
        <f aca="false">IF(D49&lt;&gt;"",IF(O49="OZZ",Q49,0),"")</f>
        <v/>
      </c>
      <c r="AZ49" s="257" t="str">
        <f aca="false">IF(D49&lt;&gt;"",IF(T49="OZZ",V49,0),"")</f>
        <v/>
      </c>
      <c r="BA49" s="257"/>
      <c r="BB49" s="257" t="str">
        <f aca="false">IF(D49&lt;&gt;"",IF(ISERROR(FIND("/",D49)),0,1),"")</f>
        <v/>
      </c>
      <c r="BC49" s="257" t="str">
        <f aca="false">IF(D49&lt;&gt;"",IF(BB49*1=0,D49,CONCATENATE(MID(D49,1,FIND("/",D49,1)-1),MID(D49,FIND("/",D49,1)+1,LEN(D49)))),"")</f>
        <v/>
      </c>
      <c r="BD49" s="259"/>
      <c r="BE49" s="257" t="str">
        <f aca="false">IF(D49&lt;&gt;"",IF(J49="OZP12",M49,0),"")</f>
        <v/>
      </c>
      <c r="BF49" s="257" t="str">
        <f aca="false">IF(D49&lt;&gt;"",IF(O49="OZP12",R49,0),"")</f>
        <v/>
      </c>
      <c r="BG49" s="257" t="str">
        <f aca="false">IF(D49&lt;&gt;"",IF(T49="OZP12",W49,0),"")</f>
        <v/>
      </c>
      <c r="BH49" s="257" t="str">
        <f aca="false">IF(D49&lt;&gt;"",IF(J49="TZP",M49,0),"")</f>
        <v/>
      </c>
      <c r="BI49" s="257" t="str">
        <f aca="false">IF(D49&lt;&gt;"",IF(O49="TZP",R49,0),"")</f>
        <v/>
      </c>
      <c r="BJ49" s="257" t="str">
        <f aca="false">IF(D49&lt;&gt;"",IF(T49="TZP",W49,0),"")</f>
        <v/>
      </c>
    </row>
    <row r="50" s="261" customFormat="true" ht="18.75" hidden="false" customHeight="true" outlineLevel="0" collapsed="false">
      <c r="A50" s="262" t="n">
        <f aca="false">A49+1</f>
        <v>38</v>
      </c>
      <c r="B50" s="263"/>
      <c r="C50" s="263"/>
      <c r="D50" s="263"/>
      <c r="E50" s="266"/>
      <c r="F50" s="266"/>
      <c r="G50" s="267"/>
      <c r="H50" s="278"/>
      <c r="I50" s="281"/>
      <c r="J50" s="268"/>
      <c r="K50" s="269"/>
      <c r="L50" s="244" t="str">
        <f aca="false">IF(AND(K50&lt;&gt;"",J50&lt;&gt;""),MIN(IF(OR(J50="OZZ",J50="ZZ"),5000,13600),TRUNC(0.75*SUMIF($D$12:$D50,$D50,K$12:K50),2))-SUMIF($D$12:$D49,$D50,L$12:L49),"")</f>
        <v/>
      </c>
      <c r="M50" s="270" t="str">
        <f aca="false">IF(AND(K50&lt;&gt;"",J50&lt;&gt;"",AB50&lt;&gt;""),IF(OR(J50="OZZ",J50="ZZ"),0-SUMIF($D$12:$D49,$D50,M$12:M49),MIN(MIN(13600,TRUNC(0.75*SUMIF($D$12:$D$1442,$D50,K$12:K$1442),2)+SUMIF($D$12:$D50,$D50,AB$12:AB50))-SUMIF($D$12:$D49,$D50,M$12:M49)-SUMIF($D$12:$D$1442,$D50,L$12:L$1442),AB50)),"")</f>
        <v/>
      </c>
      <c r="N50" s="246" t="str">
        <f aca="false">IF(J50&lt;&gt;"",1000-SUMIF($D$12:$D49,$D50,N$12:N49),"")</f>
        <v/>
      </c>
      <c r="O50" s="271"/>
      <c r="P50" s="269"/>
      <c r="Q50" s="244" t="str">
        <f aca="false">IF(AND(P50&lt;&gt;"",O50&lt;&gt;""),MIN(IF(OR(O50="OZZ",O50="ZZ"),5000,13600),TRUNC(0.75*SUMIF($D$12:$D50,$D50,P$12:P50),2))-SUMIF($D$12:$D49,$D50,Q$12:Q49),"")</f>
        <v/>
      </c>
      <c r="R50" s="270" t="str">
        <f aca="false">IF(AND(P50&lt;&gt;"",O50&lt;&gt;"",AF50&lt;&gt;""),IF(OR(O50="OZZ",O50="ZZ"),0-SUMIF($D$12:$D49,$D50,R$12:R49),MIN(MIN(13600,TRUNC(0.75*SUMIF($D$12:$D$1442,$D50,P$12:P$1442),2)+SUMIF($D$12:$D50,$D50,AF$12:AF50))-SUMIF($D$12:$D49,$D50,R$12:R49)-SUMIF($D$12:$D$1442,$D50,Q$12:Q$1442),AF50)),"")</f>
        <v/>
      </c>
      <c r="S50" s="246" t="str">
        <f aca="false">IF(O50&lt;&gt;"",1000-SUMIF($D$12:$D49,$D50,S$12:S49),"")</f>
        <v/>
      </c>
      <c r="T50" s="271"/>
      <c r="U50" s="269"/>
      <c r="V50" s="244" t="str">
        <f aca="false">IF(AND(U50&lt;&gt;"",T50&lt;&gt;""),MIN(IF(OR(T50="OZZ",T50="ZZ"),5000,13600),TRUNC(0.75*SUMIF($D$12:$D50,$D50,U$12:U50),2))-SUMIF($D$12:$D49,$D50,V$12:V49),"")</f>
        <v/>
      </c>
      <c r="W50" s="248" t="str">
        <f aca="false">IF(AND(U50&lt;&gt;"",T50&lt;&gt;"",AJ50&lt;&gt;""),IF(OR(T50="OZZ",T50="ZZ"),0-SUMIF($D$12:$D49,$D50,W$12:W49),MIN(MIN(13600,TRUNC(0.75*SUMIF($D$12:$D$1442,$D50,U$12:U$1442),2)+SUMIF($D$12:$D50,$D50,AJ$12:AJ50))-SUMIF($D$12:$D49,$D50,W$12:W49)-SUMIF($D$12:$D$1442,$D50,V$12:V$1442),AJ50)),"")</f>
        <v/>
      </c>
      <c r="X50" s="246" t="str">
        <f aca="false">IF(T50&lt;&gt;"",1000-SUMIF($D$12:$D49,$D50,X$12:X49),"")</f>
        <v/>
      </c>
      <c r="Y50" s="272"/>
      <c r="Z50" s="273"/>
      <c r="AA50" s="273"/>
      <c r="AB50" s="252" t="str">
        <f aca="false">IF(K50&lt;&gt;"",ROUND(Y50,2)+ROUND(Z50,2)+ROUND(AA50,2),"")</f>
        <v/>
      </c>
      <c r="AC50" s="274"/>
      <c r="AD50" s="273"/>
      <c r="AE50" s="273"/>
      <c r="AF50" s="275" t="str">
        <f aca="false">IF(P50&lt;&gt;"",ROUND(AC50,2)+ROUND(AD50,2)+ROUND(AE50,2),"")</f>
        <v/>
      </c>
      <c r="AG50" s="274"/>
      <c r="AH50" s="273"/>
      <c r="AI50" s="273"/>
      <c r="AJ50" s="275" t="str">
        <f aca="false">IF(U50&lt;&gt;"",ROUND(AG50,2)+ROUND(AH50,2)+ROUND(AI50,2),"")</f>
        <v/>
      </c>
      <c r="AK50" s="255"/>
      <c r="AL50" s="255"/>
      <c r="AM50" s="256"/>
      <c r="AN50" s="257"/>
      <c r="AO50" s="258" t="str">
        <f aca="false">IF(D50&lt;&gt;"",IF(COUNTIF($D$12:$D50,$D50)&gt;1,0,IF(SUM(L50,Q50,V50)&gt;0,IF(AND(T50="",OR(O50&lt;&gt;"",J50&lt;&gt;"")),IF(O50&lt;&gt;"",O50,IF(J50&lt;&gt;"",J50,0)),IF(AND(O50&lt;&gt;"",J50&lt;&gt;"",O50=J50),O50,T50)),0)),"")</f>
        <v/>
      </c>
      <c r="AP50" s="258" t="str">
        <f aca="false">IF(D50&lt;&gt;"",IF(COUNTIF($D$12:$D50,$D50)&gt;1,0,IF(SUM(M50,R50,W50)&gt;0,IF(AND(T50="",OR(O50&lt;&gt;"",J50&lt;&gt;"")),IF(O50&lt;&gt;"",O50,IF(J50&lt;&gt;"",J50,0)),IF(AND(O50&lt;&gt;"",J50&lt;&gt;"",O50=J50),O50,T50)),0)),"")</f>
        <v/>
      </c>
      <c r="AQ50" s="258" t="str">
        <f aca="false">IF(D50&lt;&gt;"",IF(COUNTIF($D$12:$D50,$D50)&gt;1,0,IF(SUM(N50,S50,X50)&gt;0,IF(AND(T50="",OR(O50&lt;&gt;"",J50&lt;&gt;"")),IF(O50&lt;&gt;"",O50,IF(J50&lt;&gt;"",J50,0)),IF(AND(O50&lt;&gt;"",J50&lt;&gt;"",O50=J50),O50,T50)),0)),"")</f>
        <v/>
      </c>
      <c r="AR50" s="257" t="str">
        <f aca="false">IF(D50&lt;&gt;"",IF(J50="OZP12",L50,0),"")</f>
        <v/>
      </c>
      <c r="AS50" s="257" t="str">
        <f aca="false">IF(D50&lt;&gt;"",IF(O50="OZP12",Q50,0),"")</f>
        <v/>
      </c>
      <c r="AT50" s="257" t="str">
        <f aca="false">IF(D50&lt;&gt;"",IF(T50="OZP12",V50,0),"")</f>
        <v/>
      </c>
      <c r="AU50" s="257" t="str">
        <f aca="false">IF(D50&lt;&gt;"",IF(J50="TZP",L50,0),"")</f>
        <v/>
      </c>
      <c r="AV50" s="257" t="str">
        <f aca="false">IF(D50&lt;&gt;"",IF(O50="TZP",Q50,0),"")</f>
        <v/>
      </c>
      <c r="AW50" s="257" t="str">
        <f aca="false">IF(D50&lt;&gt;"",IF(T50="TZP",V50,0),"")</f>
        <v/>
      </c>
      <c r="AX50" s="257" t="str">
        <f aca="false">IF(D50&lt;&gt;"",IF(J50="OZZ",L50,0),"")</f>
        <v/>
      </c>
      <c r="AY50" s="257" t="str">
        <f aca="false">IF(D50&lt;&gt;"",IF(O50="OZZ",Q50,0),"")</f>
        <v/>
      </c>
      <c r="AZ50" s="257" t="str">
        <f aca="false">IF(D50&lt;&gt;"",IF(T50="OZZ",V50,0),"")</f>
        <v/>
      </c>
      <c r="BA50" s="257"/>
      <c r="BB50" s="257" t="str">
        <f aca="false">IF(D50&lt;&gt;"",IF(ISERROR(FIND("/",D50)),0,1),"")</f>
        <v/>
      </c>
      <c r="BC50" s="257" t="str">
        <f aca="false">IF(D50&lt;&gt;"",IF(BB50*1=0,D50,CONCATENATE(MID(D50,1,FIND("/",D50,1)-1),MID(D50,FIND("/",D50,1)+1,LEN(D50)))),"")</f>
        <v/>
      </c>
      <c r="BD50" s="259"/>
      <c r="BE50" s="257" t="str">
        <f aca="false">IF(D50&lt;&gt;"",IF(J50="OZP12",M50,0),"")</f>
        <v/>
      </c>
      <c r="BF50" s="257" t="str">
        <f aca="false">IF(D50&lt;&gt;"",IF(O50="OZP12",R50,0),"")</f>
        <v/>
      </c>
      <c r="BG50" s="257" t="str">
        <f aca="false">IF(D50&lt;&gt;"",IF(T50="OZP12",W50,0),"")</f>
        <v/>
      </c>
      <c r="BH50" s="257" t="str">
        <f aca="false">IF(D50&lt;&gt;"",IF(J50="TZP",M50,0),"")</f>
        <v/>
      </c>
      <c r="BI50" s="257" t="str">
        <f aca="false">IF(D50&lt;&gt;"",IF(O50="TZP",R50,0),"")</f>
        <v/>
      </c>
      <c r="BJ50" s="257" t="str">
        <f aca="false">IF(D50&lt;&gt;"",IF(T50="TZP",W50,0),"")</f>
        <v/>
      </c>
    </row>
    <row r="51" s="261" customFormat="true" ht="18.75" hidden="false" customHeight="true" outlineLevel="0" collapsed="false">
      <c r="A51" s="262" t="n">
        <f aca="false">A50+1</f>
        <v>39</v>
      </c>
      <c r="B51" s="263"/>
      <c r="C51" s="263"/>
      <c r="D51" s="263"/>
      <c r="E51" s="266"/>
      <c r="F51" s="266"/>
      <c r="G51" s="267"/>
      <c r="H51" s="278"/>
      <c r="I51" s="281"/>
      <c r="J51" s="268"/>
      <c r="K51" s="269"/>
      <c r="L51" s="244" t="str">
        <f aca="false">IF(AND(K51&lt;&gt;"",J51&lt;&gt;""),MIN(IF(OR(J51="OZZ",J51="ZZ"),5000,13600),TRUNC(0.75*SUMIF($D$12:$D51,$D51,K$12:K51),2))-SUMIF($D$12:$D50,$D51,L$12:L50),"")</f>
        <v/>
      </c>
      <c r="M51" s="270" t="str">
        <f aca="false">IF(AND(K51&lt;&gt;"",J51&lt;&gt;"",AB51&lt;&gt;""),IF(OR(J51="OZZ",J51="ZZ"),0-SUMIF($D$12:$D50,$D51,M$12:M50),MIN(MIN(13600,TRUNC(0.75*SUMIF($D$12:$D$1442,$D51,K$12:K$1442),2)+SUMIF($D$12:$D51,$D51,AB$12:AB51))-SUMIF($D$12:$D50,$D51,M$12:M50)-SUMIF($D$12:$D$1442,$D51,L$12:L$1442),AB51)),"")</f>
        <v/>
      </c>
      <c r="N51" s="246" t="str">
        <f aca="false">IF(J51&lt;&gt;"",1000-SUMIF($D$12:$D50,$D51,N$12:N50),"")</f>
        <v/>
      </c>
      <c r="O51" s="271"/>
      <c r="P51" s="269"/>
      <c r="Q51" s="244" t="str">
        <f aca="false">IF(AND(P51&lt;&gt;"",O51&lt;&gt;""),MIN(IF(OR(O51="OZZ",O51="ZZ"),5000,13600),TRUNC(0.75*SUMIF($D$12:$D51,$D51,P$12:P51),2))-SUMIF($D$12:$D50,$D51,Q$12:Q50),"")</f>
        <v/>
      </c>
      <c r="R51" s="270" t="str">
        <f aca="false">IF(AND(P51&lt;&gt;"",O51&lt;&gt;"",AF51&lt;&gt;""),IF(OR(O51="OZZ",O51="ZZ"),0-SUMIF($D$12:$D50,$D51,R$12:R50),MIN(MIN(13600,TRUNC(0.75*SUMIF($D$12:$D$1442,$D51,P$12:P$1442),2)+SUMIF($D$12:$D51,$D51,AF$12:AF51))-SUMIF($D$12:$D50,$D51,R$12:R50)-SUMIF($D$12:$D$1442,$D51,Q$12:Q$1442),AF51)),"")</f>
        <v/>
      </c>
      <c r="S51" s="246" t="str">
        <f aca="false">IF(O51&lt;&gt;"",1000-SUMIF($D$12:$D50,$D51,S$12:S50),"")</f>
        <v/>
      </c>
      <c r="T51" s="271"/>
      <c r="U51" s="269"/>
      <c r="V51" s="244" t="str">
        <f aca="false">IF(AND(U51&lt;&gt;"",T51&lt;&gt;""),MIN(IF(OR(T51="OZZ",T51="ZZ"),5000,13600),TRUNC(0.75*SUMIF($D$12:$D51,$D51,U$12:U51),2))-SUMIF($D$12:$D50,$D51,V$12:V50),"")</f>
        <v/>
      </c>
      <c r="W51" s="248" t="str">
        <f aca="false">IF(AND(U51&lt;&gt;"",T51&lt;&gt;"",AJ51&lt;&gt;""),IF(OR(T51="OZZ",T51="ZZ"),0-SUMIF($D$12:$D50,$D51,W$12:W50),MIN(MIN(13600,TRUNC(0.75*SUMIF($D$12:$D$1442,$D51,U$12:U$1442),2)+SUMIF($D$12:$D51,$D51,AJ$12:AJ51))-SUMIF($D$12:$D50,$D51,W$12:W50)-SUMIF($D$12:$D$1442,$D51,V$12:V$1442),AJ51)),"")</f>
        <v/>
      </c>
      <c r="X51" s="246" t="str">
        <f aca="false">IF(T51&lt;&gt;"",1000-SUMIF($D$12:$D50,$D51,X$12:X50),"")</f>
        <v/>
      </c>
      <c r="Y51" s="272"/>
      <c r="Z51" s="273"/>
      <c r="AA51" s="273"/>
      <c r="AB51" s="252" t="str">
        <f aca="false">IF(K51&lt;&gt;"",ROUND(Y51,2)+ROUND(Z51,2)+ROUND(AA51,2),"")</f>
        <v/>
      </c>
      <c r="AC51" s="274"/>
      <c r="AD51" s="273"/>
      <c r="AE51" s="273"/>
      <c r="AF51" s="275" t="str">
        <f aca="false">IF(P51&lt;&gt;"",ROUND(AC51,2)+ROUND(AD51,2)+ROUND(AE51,2),"")</f>
        <v/>
      </c>
      <c r="AG51" s="274"/>
      <c r="AH51" s="273"/>
      <c r="AI51" s="273"/>
      <c r="AJ51" s="275" t="str">
        <f aca="false">IF(U51&lt;&gt;"",ROUND(AG51,2)+ROUND(AH51,2)+ROUND(AI51,2),"")</f>
        <v/>
      </c>
      <c r="AK51" s="255"/>
      <c r="AL51" s="255"/>
      <c r="AM51" s="256"/>
      <c r="AN51" s="257"/>
      <c r="AO51" s="258" t="str">
        <f aca="false">IF(D51&lt;&gt;"",IF(COUNTIF($D$12:$D51,$D51)&gt;1,0,IF(SUM(L51,Q51,V51)&gt;0,IF(AND(T51="",OR(O51&lt;&gt;"",J51&lt;&gt;"")),IF(O51&lt;&gt;"",O51,IF(J51&lt;&gt;"",J51,0)),IF(AND(O51&lt;&gt;"",J51&lt;&gt;"",O51=J51),O51,T51)),0)),"")</f>
        <v/>
      </c>
      <c r="AP51" s="258" t="str">
        <f aca="false">IF(D51&lt;&gt;"",IF(COUNTIF($D$12:$D51,$D51)&gt;1,0,IF(SUM(M51,R51,W51)&gt;0,IF(AND(T51="",OR(O51&lt;&gt;"",J51&lt;&gt;"")),IF(O51&lt;&gt;"",O51,IF(J51&lt;&gt;"",J51,0)),IF(AND(O51&lt;&gt;"",J51&lt;&gt;"",O51=J51),O51,T51)),0)),"")</f>
        <v/>
      </c>
      <c r="AQ51" s="258" t="str">
        <f aca="false">IF(D51&lt;&gt;"",IF(COUNTIF($D$12:$D51,$D51)&gt;1,0,IF(SUM(N51,S51,X51)&gt;0,IF(AND(T51="",OR(O51&lt;&gt;"",J51&lt;&gt;"")),IF(O51&lt;&gt;"",O51,IF(J51&lt;&gt;"",J51,0)),IF(AND(O51&lt;&gt;"",J51&lt;&gt;"",O51=J51),O51,T51)),0)),"")</f>
        <v/>
      </c>
      <c r="AR51" s="257" t="str">
        <f aca="false">IF(D51&lt;&gt;"",IF(J51="OZP12",L51,0),"")</f>
        <v/>
      </c>
      <c r="AS51" s="257" t="str">
        <f aca="false">IF(D51&lt;&gt;"",IF(O51="OZP12",Q51,0),"")</f>
        <v/>
      </c>
      <c r="AT51" s="257" t="str">
        <f aca="false">IF(D51&lt;&gt;"",IF(T51="OZP12",V51,0),"")</f>
        <v/>
      </c>
      <c r="AU51" s="257" t="str">
        <f aca="false">IF(D51&lt;&gt;"",IF(J51="TZP",L51,0),"")</f>
        <v/>
      </c>
      <c r="AV51" s="257" t="str">
        <f aca="false">IF(D51&lt;&gt;"",IF(O51="TZP",Q51,0),"")</f>
        <v/>
      </c>
      <c r="AW51" s="257" t="str">
        <f aca="false">IF(D51&lt;&gt;"",IF(T51="TZP",V51,0),"")</f>
        <v/>
      </c>
      <c r="AX51" s="257" t="str">
        <f aca="false">IF(D51&lt;&gt;"",IF(J51="OZZ",L51,0),"")</f>
        <v/>
      </c>
      <c r="AY51" s="257" t="str">
        <f aca="false">IF(D51&lt;&gt;"",IF(O51="OZZ",Q51,0),"")</f>
        <v/>
      </c>
      <c r="AZ51" s="257" t="str">
        <f aca="false">IF(D51&lt;&gt;"",IF(T51="OZZ",V51,0),"")</f>
        <v/>
      </c>
      <c r="BA51" s="257"/>
      <c r="BB51" s="257" t="str">
        <f aca="false">IF(D51&lt;&gt;"",IF(ISERROR(FIND("/",D51)),0,1),"")</f>
        <v/>
      </c>
      <c r="BC51" s="257" t="str">
        <f aca="false">IF(D51&lt;&gt;"",IF(BB51*1=0,D51,CONCATENATE(MID(D51,1,FIND("/",D51,1)-1),MID(D51,FIND("/",D51,1)+1,LEN(D51)))),"")</f>
        <v/>
      </c>
      <c r="BD51" s="259"/>
      <c r="BE51" s="257" t="str">
        <f aca="false">IF(D51&lt;&gt;"",IF(J51="OZP12",M51,0),"")</f>
        <v/>
      </c>
      <c r="BF51" s="257" t="str">
        <f aca="false">IF(D51&lt;&gt;"",IF(O51="OZP12",R51,0),"")</f>
        <v/>
      </c>
      <c r="BG51" s="257" t="str">
        <f aca="false">IF(D51&lt;&gt;"",IF(T51="OZP12",W51,0),"")</f>
        <v/>
      </c>
      <c r="BH51" s="257" t="str">
        <f aca="false">IF(D51&lt;&gt;"",IF(J51="TZP",M51,0),"")</f>
        <v/>
      </c>
      <c r="BI51" s="257" t="str">
        <f aca="false">IF(D51&lt;&gt;"",IF(O51="TZP",R51,0),"")</f>
        <v/>
      </c>
      <c r="BJ51" s="257" t="str">
        <f aca="false">IF(D51&lt;&gt;"",IF(T51="TZP",W51,0),"")</f>
        <v/>
      </c>
    </row>
    <row r="52" s="261" customFormat="true" ht="18.75" hidden="false" customHeight="true" outlineLevel="0" collapsed="false">
      <c r="A52" s="262" t="n">
        <f aca="false">A51+1</f>
        <v>40</v>
      </c>
      <c r="B52" s="263"/>
      <c r="C52" s="263"/>
      <c r="D52" s="263"/>
      <c r="E52" s="266"/>
      <c r="F52" s="266"/>
      <c r="G52" s="267"/>
      <c r="H52" s="278"/>
      <c r="I52" s="281"/>
      <c r="J52" s="268"/>
      <c r="K52" s="269"/>
      <c r="L52" s="244" t="str">
        <f aca="false">IF(AND(K52&lt;&gt;"",J52&lt;&gt;""),MIN(IF(OR(J52="OZZ",J52="ZZ"),5000,13600),TRUNC(0.75*SUMIF($D$12:$D52,$D52,K$12:K52),2))-SUMIF($D$12:$D51,$D52,L$12:L51),"")</f>
        <v/>
      </c>
      <c r="M52" s="270" t="str">
        <f aca="false">IF(AND(K52&lt;&gt;"",J52&lt;&gt;"",AB52&lt;&gt;""),IF(OR(J52="OZZ",J52="ZZ"),0-SUMIF($D$12:$D51,$D52,M$12:M51),MIN(MIN(13600,TRUNC(0.75*SUMIF($D$12:$D$1442,$D52,K$12:K$1442),2)+SUMIF($D$12:$D52,$D52,AB$12:AB52))-SUMIF($D$12:$D51,$D52,M$12:M51)-SUMIF($D$12:$D$1442,$D52,L$12:L$1442),AB52)),"")</f>
        <v/>
      </c>
      <c r="N52" s="246" t="str">
        <f aca="false">IF(J52&lt;&gt;"",1000-SUMIF($D$12:$D51,$D52,N$12:N51),"")</f>
        <v/>
      </c>
      <c r="O52" s="271"/>
      <c r="P52" s="269"/>
      <c r="Q52" s="244" t="str">
        <f aca="false">IF(AND(P52&lt;&gt;"",O52&lt;&gt;""),MIN(IF(OR(O52="OZZ",O52="ZZ"),5000,13600),TRUNC(0.75*SUMIF($D$12:$D52,$D52,P$12:P52),2))-SUMIF($D$12:$D51,$D52,Q$12:Q51),"")</f>
        <v/>
      </c>
      <c r="R52" s="270" t="str">
        <f aca="false">IF(AND(P52&lt;&gt;"",O52&lt;&gt;"",AF52&lt;&gt;""),IF(OR(O52="OZZ",O52="ZZ"),0-SUMIF($D$12:$D51,$D52,R$12:R51),MIN(MIN(13600,TRUNC(0.75*SUMIF($D$12:$D$1442,$D52,P$12:P$1442),2)+SUMIF($D$12:$D52,$D52,AF$12:AF52))-SUMIF($D$12:$D51,$D52,R$12:R51)-SUMIF($D$12:$D$1442,$D52,Q$12:Q$1442),AF52)),"")</f>
        <v/>
      </c>
      <c r="S52" s="246" t="str">
        <f aca="false">IF(O52&lt;&gt;"",1000-SUMIF($D$12:$D51,$D52,S$12:S51),"")</f>
        <v/>
      </c>
      <c r="T52" s="271"/>
      <c r="U52" s="269"/>
      <c r="V52" s="244" t="str">
        <f aca="false">IF(AND(U52&lt;&gt;"",T52&lt;&gt;""),MIN(IF(OR(T52="OZZ",T52="ZZ"),5000,13600),TRUNC(0.75*SUMIF($D$12:$D52,$D52,U$12:U52),2))-SUMIF($D$12:$D51,$D52,V$12:V51),"")</f>
        <v/>
      </c>
      <c r="W52" s="248" t="str">
        <f aca="false">IF(AND(U52&lt;&gt;"",T52&lt;&gt;"",AJ52&lt;&gt;""),IF(OR(T52="OZZ",T52="ZZ"),0-SUMIF($D$12:$D51,$D52,W$12:W51),MIN(MIN(13600,TRUNC(0.75*SUMIF($D$12:$D$1442,$D52,U$12:U$1442),2)+SUMIF($D$12:$D52,$D52,AJ$12:AJ52))-SUMIF($D$12:$D51,$D52,W$12:W51)-SUMIF($D$12:$D$1442,$D52,V$12:V$1442),AJ52)),"")</f>
        <v/>
      </c>
      <c r="X52" s="246" t="str">
        <f aca="false">IF(T52&lt;&gt;"",1000-SUMIF($D$12:$D51,$D52,X$12:X51),"")</f>
        <v/>
      </c>
      <c r="Y52" s="272"/>
      <c r="Z52" s="273"/>
      <c r="AA52" s="273"/>
      <c r="AB52" s="252" t="str">
        <f aca="false">IF(K52&lt;&gt;"",ROUND(Y52,2)+ROUND(Z52,2)+ROUND(AA52,2),"")</f>
        <v/>
      </c>
      <c r="AC52" s="274"/>
      <c r="AD52" s="273"/>
      <c r="AE52" s="273"/>
      <c r="AF52" s="275" t="str">
        <f aca="false">IF(P52&lt;&gt;"",ROUND(AC52,2)+ROUND(AD52,2)+ROUND(AE52,2),"")</f>
        <v/>
      </c>
      <c r="AG52" s="274"/>
      <c r="AH52" s="273"/>
      <c r="AI52" s="273"/>
      <c r="AJ52" s="275" t="str">
        <f aca="false">IF(U52&lt;&gt;"",ROUND(AG52,2)+ROUND(AH52,2)+ROUND(AI52,2),"")</f>
        <v/>
      </c>
      <c r="AK52" s="255"/>
      <c r="AL52" s="255"/>
      <c r="AM52" s="256"/>
      <c r="AN52" s="257"/>
      <c r="AO52" s="258" t="str">
        <f aca="false">IF(D52&lt;&gt;"",IF(COUNTIF($D$12:$D52,$D52)&gt;1,0,IF(SUM(L52,Q52,V52)&gt;0,IF(AND(T52="",OR(O52&lt;&gt;"",J52&lt;&gt;"")),IF(O52&lt;&gt;"",O52,IF(J52&lt;&gt;"",J52,0)),IF(AND(O52&lt;&gt;"",J52&lt;&gt;"",O52=J52),O52,T52)),0)),"")</f>
        <v/>
      </c>
      <c r="AP52" s="258" t="str">
        <f aca="false">IF(D52&lt;&gt;"",IF(COUNTIF($D$12:$D52,$D52)&gt;1,0,IF(SUM(M52,R52,W52)&gt;0,IF(AND(T52="",OR(O52&lt;&gt;"",J52&lt;&gt;"")),IF(O52&lt;&gt;"",O52,IF(J52&lt;&gt;"",J52,0)),IF(AND(O52&lt;&gt;"",J52&lt;&gt;"",O52=J52),O52,T52)),0)),"")</f>
        <v/>
      </c>
      <c r="AQ52" s="258" t="str">
        <f aca="false">IF(D52&lt;&gt;"",IF(COUNTIF($D$12:$D52,$D52)&gt;1,0,IF(SUM(N52,S52,X52)&gt;0,IF(AND(T52="",OR(O52&lt;&gt;"",J52&lt;&gt;"")),IF(O52&lt;&gt;"",O52,IF(J52&lt;&gt;"",J52,0)),IF(AND(O52&lt;&gt;"",J52&lt;&gt;"",O52=J52),O52,T52)),0)),"")</f>
        <v/>
      </c>
      <c r="AR52" s="257" t="str">
        <f aca="false">IF(D52&lt;&gt;"",IF(J52="OZP12",L52,0),"")</f>
        <v/>
      </c>
      <c r="AS52" s="257" t="str">
        <f aca="false">IF(D52&lt;&gt;"",IF(O52="OZP12",Q52,0),"")</f>
        <v/>
      </c>
      <c r="AT52" s="257" t="str">
        <f aca="false">IF(D52&lt;&gt;"",IF(T52="OZP12",V52,0),"")</f>
        <v/>
      </c>
      <c r="AU52" s="257" t="str">
        <f aca="false">IF(D52&lt;&gt;"",IF(J52="TZP",L52,0),"")</f>
        <v/>
      </c>
      <c r="AV52" s="257" t="str">
        <f aca="false">IF(D52&lt;&gt;"",IF(O52="TZP",Q52,0),"")</f>
        <v/>
      </c>
      <c r="AW52" s="257" t="str">
        <f aca="false">IF(D52&lt;&gt;"",IF(T52="TZP",V52,0),"")</f>
        <v/>
      </c>
      <c r="AX52" s="257" t="str">
        <f aca="false">IF(D52&lt;&gt;"",IF(J52="OZZ",L52,0),"")</f>
        <v/>
      </c>
      <c r="AY52" s="257" t="str">
        <f aca="false">IF(D52&lt;&gt;"",IF(O52="OZZ",Q52,0),"")</f>
        <v/>
      </c>
      <c r="AZ52" s="257" t="str">
        <f aca="false">IF(D52&lt;&gt;"",IF(T52="OZZ",V52,0),"")</f>
        <v/>
      </c>
      <c r="BA52" s="257"/>
      <c r="BB52" s="257" t="str">
        <f aca="false">IF(D52&lt;&gt;"",IF(ISERROR(FIND("/",D52)),0,1),"")</f>
        <v/>
      </c>
      <c r="BC52" s="257" t="str">
        <f aca="false">IF(D52&lt;&gt;"",IF(BB52*1=0,D52,CONCATENATE(MID(D52,1,FIND("/",D52,1)-1),MID(D52,FIND("/",D52,1)+1,LEN(D52)))),"")</f>
        <v/>
      </c>
      <c r="BD52" s="259"/>
      <c r="BE52" s="257" t="str">
        <f aca="false">IF(D52&lt;&gt;"",IF(J52="OZP12",M52,0),"")</f>
        <v/>
      </c>
      <c r="BF52" s="257" t="str">
        <f aca="false">IF(D52&lt;&gt;"",IF(O52="OZP12",R52,0),"")</f>
        <v/>
      </c>
      <c r="BG52" s="257" t="str">
        <f aca="false">IF(D52&lt;&gt;"",IF(T52="OZP12",W52,0),"")</f>
        <v/>
      </c>
      <c r="BH52" s="257" t="str">
        <f aca="false">IF(D52&lt;&gt;"",IF(J52="TZP",M52,0),"")</f>
        <v/>
      </c>
      <c r="BI52" s="257" t="str">
        <f aca="false">IF(D52&lt;&gt;"",IF(O52="TZP",R52,0),"")</f>
        <v/>
      </c>
      <c r="BJ52" s="257" t="str">
        <f aca="false">IF(D52&lt;&gt;"",IF(T52="TZP",W52,0),"")</f>
        <v/>
      </c>
    </row>
    <row r="53" s="261" customFormat="true" ht="18.75" hidden="false" customHeight="true" outlineLevel="0" collapsed="false">
      <c r="A53" s="262" t="n">
        <f aca="false">A52+1</f>
        <v>41</v>
      </c>
      <c r="B53" s="263"/>
      <c r="C53" s="263"/>
      <c r="D53" s="263"/>
      <c r="E53" s="266"/>
      <c r="F53" s="266"/>
      <c r="G53" s="267"/>
      <c r="H53" s="278"/>
      <c r="I53" s="281"/>
      <c r="J53" s="268"/>
      <c r="K53" s="269"/>
      <c r="L53" s="244" t="str">
        <f aca="false">IF(AND(K53&lt;&gt;"",J53&lt;&gt;""),MIN(IF(OR(J53="OZZ",J53="ZZ"),5000,13600),TRUNC(0.75*SUMIF($D$12:$D53,$D53,K$12:K53),2))-SUMIF($D$12:$D52,$D53,L$12:L52),"")</f>
        <v/>
      </c>
      <c r="M53" s="270" t="str">
        <f aca="false">IF(AND(K53&lt;&gt;"",J53&lt;&gt;"",AB53&lt;&gt;""),IF(OR(J53="OZZ",J53="ZZ"),0-SUMIF($D$12:$D52,$D53,M$12:M52),MIN(MIN(13600,TRUNC(0.75*SUMIF($D$12:$D$1442,$D53,K$12:K$1442),2)+SUMIF($D$12:$D53,$D53,AB$12:AB53))-SUMIF($D$12:$D52,$D53,M$12:M52)-SUMIF($D$12:$D$1442,$D53,L$12:L$1442),AB53)),"")</f>
        <v/>
      </c>
      <c r="N53" s="246" t="str">
        <f aca="false">IF(J53&lt;&gt;"",1000-SUMIF($D$12:$D52,$D53,N$12:N52),"")</f>
        <v/>
      </c>
      <c r="O53" s="271"/>
      <c r="P53" s="269"/>
      <c r="Q53" s="244" t="str">
        <f aca="false">IF(AND(P53&lt;&gt;"",O53&lt;&gt;""),MIN(IF(OR(O53="OZZ",O53="ZZ"),5000,13600),TRUNC(0.75*SUMIF($D$12:$D53,$D53,P$12:P53),2))-SUMIF($D$12:$D52,$D53,Q$12:Q52),"")</f>
        <v/>
      </c>
      <c r="R53" s="270" t="str">
        <f aca="false">IF(AND(P53&lt;&gt;"",O53&lt;&gt;"",AF53&lt;&gt;""),IF(OR(O53="OZZ",O53="ZZ"),0-SUMIF($D$12:$D52,$D53,R$12:R52),MIN(MIN(13600,TRUNC(0.75*SUMIF($D$12:$D$1442,$D53,P$12:P$1442),2)+SUMIF($D$12:$D53,$D53,AF$12:AF53))-SUMIF($D$12:$D52,$D53,R$12:R52)-SUMIF($D$12:$D$1442,$D53,Q$12:Q$1442),AF53)),"")</f>
        <v/>
      </c>
      <c r="S53" s="246" t="str">
        <f aca="false">IF(O53&lt;&gt;"",1000-SUMIF($D$12:$D52,$D53,S$12:S52),"")</f>
        <v/>
      </c>
      <c r="T53" s="271"/>
      <c r="U53" s="269"/>
      <c r="V53" s="244" t="str">
        <f aca="false">IF(AND(U53&lt;&gt;"",T53&lt;&gt;""),MIN(IF(OR(T53="OZZ",T53="ZZ"),5000,13600),TRUNC(0.75*SUMIF($D$12:$D53,$D53,U$12:U53),2))-SUMIF($D$12:$D52,$D53,V$12:V52),"")</f>
        <v/>
      </c>
      <c r="W53" s="248" t="str">
        <f aca="false">IF(AND(U53&lt;&gt;"",T53&lt;&gt;"",AJ53&lt;&gt;""),IF(OR(T53="OZZ",T53="ZZ"),0-SUMIF($D$12:$D52,$D53,W$12:W52),MIN(MIN(13600,TRUNC(0.75*SUMIF($D$12:$D$1442,$D53,U$12:U$1442),2)+SUMIF($D$12:$D53,$D53,AJ$12:AJ53))-SUMIF($D$12:$D52,$D53,W$12:W52)-SUMIF($D$12:$D$1442,$D53,V$12:V$1442),AJ53)),"")</f>
        <v/>
      </c>
      <c r="X53" s="246" t="str">
        <f aca="false">IF(T53&lt;&gt;"",1000-SUMIF($D$12:$D52,$D53,X$12:X52),"")</f>
        <v/>
      </c>
      <c r="Y53" s="272"/>
      <c r="Z53" s="273"/>
      <c r="AA53" s="273"/>
      <c r="AB53" s="252" t="str">
        <f aca="false">IF(K53&lt;&gt;"",ROUND(Y53,2)+ROUND(Z53,2)+ROUND(AA53,2),"")</f>
        <v/>
      </c>
      <c r="AC53" s="274"/>
      <c r="AD53" s="273"/>
      <c r="AE53" s="273"/>
      <c r="AF53" s="275" t="str">
        <f aca="false">IF(P53&lt;&gt;"",ROUND(AC53,2)+ROUND(AD53,2)+ROUND(AE53,2),"")</f>
        <v/>
      </c>
      <c r="AG53" s="274"/>
      <c r="AH53" s="273"/>
      <c r="AI53" s="273"/>
      <c r="AJ53" s="275" t="str">
        <f aca="false">IF(U53&lt;&gt;"",ROUND(AG53,2)+ROUND(AH53,2)+ROUND(AI53,2),"")</f>
        <v/>
      </c>
      <c r="AK53" s="255"/>
      <c r="AL53" s="255"/>
      <c r="AM53" s="256"/>
      <c r="AN53" s="257"/>
      <c r="AO53" s="258" t="str">
        <f aca="false">IF(D53&lt;&gt;"",IF(COUNTIF($D$12:$D53,$D53)&gt;1,0,IF(SUM(L53,Q53,V53)&gt;0,IF(AND(T53="",OR(O53&lt;&gt;"",J53&lt;&gt;"")),IF(O53&lt;&gt;"",O53,IF(J53&lt;&gt;"",J53,0)),IF(AND(O53&lt;&gt;"",J53&lt;&gt;"",O53=J53),O53,T53)),0)),"")</f>
        <v/>
      </c>
      <c r="AP53" s="258" t="str">
        <f aca="false">IF(D53&lt;&gt;"",IF(COUNTIF($D$12:$D53,$D53)&gt;1,0,IF(SUM(M53,R53,W53)&gt;0,IF(AND(T53="",OR(O53&lt;&gt;"",J53&lt;&gt;"")),IF(O53&lt;&gt;"",O53,IF(J53&lt;&gt;"",J53,0)),IF(AND(O53&lt;&gt;"",J53&lt;&gt;"",O53=J53),O53,T53)),0)),"")</f>
        <v/>
      </c>
      <c r="AQ53" s="258" t="str">
        <f aca="false">IF(D53&lt;&gt;"",IF(COUNTIF($D$12:$D53,$D53)&gt;1,0,IF(SUM(N53,S53,X53)&gt;0,IF(AND(T53="",OR(O53&lt;&gt;"",J53&lt;&gt;"")),IF(O53&lt;&gt;"",O53,IF(J53&lt;&gt;"",J53,0)),IF(AND(O53&lt;&gt;"",J53&lt;&gt;"",O53=J53),O53,T53)),0)),"")</f>
        <v/>
      </c>
      <c r="AR53" s="257" t="str">
        <f aca="false">IF(D53&lt;&gt;"",IF(J53="OZP12",L53,0),"")</f>
        <v/>
      </c>
      <c r="AS53" s="257" t="str">
        <f aca="false">IF(D53&lt;&gt;"",IF(O53="OZP12",Q53,0),"")</f>
        <v/>
      </c>
      <c r="AT53" s="257" t="str">
        <f aca="false">IF(D53&lt;&gt;"",IF(T53="OZP12",V53,0),"")</f>
        <v/>
      </c>
      <c r="AU53" s="257" t="str">
        <f aca="false">IF(D53&lt;&gt;"",IF(J53="TZP",L53,0),"")</f>
        <v/>
      </c>
      <c r="AV53" s="257" t="str">
        <f aca="false">IF(D53&lt;&gt;"",IF(O53="TZP",Q53,0),"")</f>
        <v/>
      </c>
      <c r="AW53" s="257" t="str">
        <f aca="false">IF(D53&lt;&gt;"",IF(T53="TZP",V53,0),"")</f>
        <v/>
      </c>
      <c r="AX53" s="257" t="str">
        <f aca="false">IF(D53&lt;&gt;"",IF(J53="OZZ",L53,0),"")</f>
        <v/>
      </c>
      <c r="AY53" s="257" t="str">
        <f aca="false">IF(D53&lt;&gt;"",IF(O53="OZZ",Q53,0),"")</f>
        <v/>
      </c>
      <c r="AZ53" s="257" t="str">
        <f aca="false">IF(D53&lt;&gt;"",IF(T53="OZZ",V53,0),"")</f>
        <v/>
      </c>
      <c r="BA53" s="257"/>
      <c r="BB53" s="257" t="str">
        <f aca="false">IF(D53&lt;&gt;"",IF(ISERROR(FIND("/",D53)),0,1),"")</f>
        <v/>
      </c>
      <c r="BC53" s="257" t="str">
        <f aca="false">IF(D53&lt;&gt;"",IF(BB53*1=0,D53,CONCATENATE(MID(D53,1,FIND("/",D53,1)-1),MID(D53,FIND("/",D53,1)+1,LEN(D53)))),"")</f>
        <v/>
      </c>
      <c r="BD53" s="259"/>
      <c r="BE53" s="257" t="str">
        <f aca="false">IF(D53&lt;&gt;"",IF(J53="OZP12",M53,0),"")</f>
        <v/>
      </c>
      <c r="BF53" s="257" t="str">
        <f aca="false">IF(D53&lt;&gt;"",IF(O53="OZP12",R53,0),"")</f>
        <v/>
      </c>
      <c r="BG53" s="257" t="str">
        <f aca="false">IF(D53&lt;&gt;"",IF(T53="OZP12",W53,0),"")</f>
        <v/>
      </c>
      <c r="BH53" s="257" t="str">
        <f aca="false">IF(D53&lt;&gt;"",IF(J53="TZP",M53,0),"")</f>
        <v/>
      </c>
      <c r="BI53" s="257" t="str">
        <f aca="false">IF(D53&lt;&gt;"",IF(O53="TZP",R53,0),"")</f>
        <v/>
      </c>
      <c r="BJ53" s="257" t="str">
        <f aca="false">IF(D53&lt;&gt;"",IF(T53="TZP",W53,0),"")</f>
        <v/>
      </c>
    </row>
    <row r="54" s="261" customFormat="true" ht="18.75" hidden="false" customHeight="true" outlineLevel="0" collapsed="false">
      <c r="A54" s="262" t="n">
        <f aca="false">A53+1</f>
        <v>42</v>
      </c>
      <c r="B54" s="263"/>
      <c r="C54" s="263"/>
      <c r="D54" s="263"/>
      <c r="E54" s="266"/>
      <c r="F54" s="266"/>
      <c r="G54" s="267"/>
      <c r="H54" s="278"/>
      <c r="I54" s="281"/>
      <c r="J54" s="268"/>
      <c r="K54" s="269"/>
      <c r="L54" s="244" t="str">
        <f aca="false">IF(AND(K54&lt;&gt;"",J54&lt;&gt;""),MIN(IF(OR(J54="OZZ",J54="ZZ"),5000,13600),TRUNC(0.75*SUMIF($D$12:$D54,$D54,K$12:K54),2))-SUMIF($D$12:$D53,$D54,L$12:L53),"")</f>
        <v/>
      </c>
      <c r="M54" s="270" t="str">
        <f aca="false">IF(AND(K54&lt;&gt;"",J54&lt;&gt;"",AB54&lt;&gt;""),IF(OR(J54="OZZ",J54="ZZ"),0-SUMIF($D$12:$D53,$D54,M$12:M53),MIN(MIN(13600,TRUNC(0.75*SUMIF($D$12:$D$1442,$D54,K$12:K$1442),2)+SUMIF($D$12:$D54,$D54,AB$12:AB54))-SUMIF($D$12:$D53,$D54,M$12:M53)-SUMIF($D$12:$D$1442,$D54,L$12:L$1442),AB54)),"")</f>
        <v/>
      </c>
      <c r="N54" s="246" t="str">
        <f aca="false">IF(J54&lt;&gt;"",1000-SUMIF($D$12:$D53,$D54,N$12:N53),"")</f>
        <v/>
      </c>
      <c r="O54" s="271"/>
      <c r="P54" s="269"/>
      <c r="Q54" s="244" t="str">
        <f aca="false">IF(AND(P54&lt;&gt;"",O54&lt;&gt;""),MIN(IF(OR(O54="OZZ",O54="ZZ"),5000,13600),TRUNC(0.75*SUMIF($D$12:$D54,$D54,P$12:P54),2))-SUMIF($D$12:$D53,$D54,Q$12:Q53),"")</f>
        <v/>
      </c>
      <c r="R54" s="270" t="str">
        <f aca="false">IF(AND(P54&lt;&gt;"",O54&lt;&gt;"",AF54&lt;&gt;""),IF(OR(O54="OZZ",O54="ZZ"),0-SUMIF($D$12:$D53,$D54,R$12:R53),MIN(MIN(13600,TRUNC(0.75*SUMIF($D$12:$D$1442,$D54,P$12:P$1442),2)+SUMIF($D$12:$D54,$D54,AF$12:AF54))-SUMIF($D$12:$D53,$D54,R$12:R53)-SUMIF($D$12:$D$1442,$D54,Q$12:Q$1442),AF54)),"")</f>
        <v/>
      </c>
      <c r="S54" s="246" t="str">
        <f aca="false">IF(O54&lt;&gt;"",1000-SUMIF($D$12:$D53,$D54,S$12:S53),"")</f>
        <v/>
      </c>
      <c r="T54" s="271"/>
      <c r="U54" s="269"/>
      <c r="V54" s="244" t="str">
        <f aca="false">IF(AND(U54&lt;&gt;"",T54&lt;&gt;""),MIN(IF(OR(T54="OZZ",T54="ZZ"),5000,13600),TRUNC(0.75*SUMIF($D$12:$D54,$D54,U$12:U54),2))-SUMIF($D$12:$D53,$D54,V$12:V53),"")</f>
        <v/>
      </c>
      <c r="W54" s="248" t="str">
        <f aca="false">IF(AND(U54&lt;&gt;"",T54&lt;&gt;"",AJ54&lt;&gt;""),IF(OR(T54="OZZ",T54="ZZ"),0-SUMIF($D$12:$D53,$D54,W$12:W53),MIN(MIN(13600,TRUNC(0.75*SUMIF($D$12:$D$1442,$D54,U$12:U$1442),2)+SUMIF($D$12:$D54,$D54,AJ$12:AJ54))-SUMIF($D$12:$D53,$D54,W$12:W53)-SUMIF($D$12:$D$1442,$D54,V$12:V$1442),AJ54)),"")</f>
        <v/>
      </c>
      <c r="X54" s="246" t="str">
        <f aca="false">IF(T54&lt;&gt;"",1000-SUMIF($D$12:$D53,$D54,X$12:X53),"")</f>
        <v/>
      </c>
      <c r="Y54" s="272"/>
      <c r="Z54" s="273"/>
      <c r="AA54" s="273"/>
      <c r="AB54" s="252" t="str">
        <f aca="false">IF(K54&lt;&gt;"",ROUND(Y54,2)+ROUND(Z54,2)+ROUND(AA54,2),"")</f>
        <v/>
      </c>
      <c r="AC54" s="274"/>
      <c r="AD54" s="273"/>
      <c r="AE54" s="273"/>
      <c r="AF54" s="275" t="str">
        <f aca="false">IF(P54&lt;&gt;"",ROUND(AC54,2)+ROUND(AD54,2)+ROUND(AE54,2),"")</f>
        <v/>
      </c>
      <c r="AG54" s="274"/>
      <c r="AH54" s="273"/>
      <c r="AI54" s="273"/>
      <c r="AJ54" s="275" t="str">
        <f aca="false">IF(U54&lt;&gt;"",ROUND(AG54,2)+ROUND(AH54,2)+ROUND(AI54,2),"")</f>
        <v/>
      </c>
      <c r="AK54" s="255"/>
      <c r="AL54" s="255"/>
      <c r="AM54" s="256"/>
      <c r="AN54" s="257"/>
      <c r="AO54" s="258" t="str">
        <f aca="false">IF(D54&lt;&gt;"",IF(COUNTIF($D$12:$D54,$D54)&gt;1,0,IF(SUM(L54,Q54,V54)&gt;0,IF(AND(T54="",OR(O54&lt;&gt;"",J54&lt;&gt;"")),IF(O54&lt;&gt;"",O54,IF(J54&lt;&gt;"",J54,0)),IF(AND(O54&lt;&gt;"",J54&lt;&gt;"",O54=J54),O54,T54)),0)),"")</f>
        <v/>
      </c>
      <c r="AP54" s="258" t="str">
        <f aca="false">IF(D54&lt;&gt;"",IF(COUNTIF($D$12:$D54,$D54)&gt;1,0,IF(SUM(M54,R54,W54)&gt;0,IF(AND(T54="",OR(O54&lt;&gt;"",J54&lt;&gt;"")),IF(O54&lt;&gt;"",O54,IF(J54&lt;&gt;"",J54,0)),IF(AND(O54&lt;&gt;"",J54&lt;&gt;"",O54=J54),O54,T54)),0)),"")</f>
        <v/>
      </c>
      <c r="AQ54" s="258" t="str">
        <f aca="false">IF(D54&lt;&gt;"",IF(COUNTIF($D$12:$D54,$D54)&gt;1,0,IF(SUM(N54,S54,X54)&gt;0,IF(AND(T54="",OR(O54&lt;&gt;"",J54&lt;&gt;"")),IF(O54&lt;&gt;"",O54,IF(J54&lt;&gt;"",J54,0)),IF(AND(O54&lt;&gt;"",J54&lt;&gt;"",O54=J54),O54,T54)),0)),"")</f>
        <v/>
      </c>
      <c r="AR54" s="257" t="str">
        <f aca="false">IF(D54&lt;&gt;"",IF(J54="OZP12",L54,0),"")</f>
        <v/>
      </c>
      <c r="AS54" s="257" t="str">
        <f aca="false">IF(D54&lt;&gt;"",IF(O54="OZP12",Q54,0),"")</f>
        <v/>
      </c>
      <c r="AT54" s="257" t="str">
        <f aca="false">IF(D54&lt;&gt;"",IF(T54="OZP12",V54,0),"")</f>
        <v/>
      </c>
      <c r="AU54" s="257" t="str">
        <f aca="false">IF(D54&lt;&gt;"",IF(J54="TZP",L54,0),"")</f>
        <v/>
      </c>
      <c r="AV54" s="257" t="str">
        <f aca="false">IF(D54&lt;&gt;"",IF(O54="TZP",Q54,0),"")</f>
        <v/>
      </c>
      <c r="AW54" s="257" t="str">
        <f aca="false">IF(D54&lt;&gt;"",IF(T54="TZP",V54,0),"")</f>
        <v/>
      </c>
      <c r="AX54" s="257" t="str">
        <f aca="false">IF(D54&lt;&gt;"",IF(J54="OZZ",L54,0),"")</f>
        <v/>
      </c>
      <c r="AY54" s="257" t="str">
        <f aca="false">IF(D54&lt;&gt;"",IF(O54="OZZ",Q54,0),"")</f>
        <v/>
      </c>
      <c r="AZ54" s="257" t="str">
        <f aca="false">IF(D54&lt;&gt;"",IF(T54="OZZ",V54,0),"")</f>
        <v/>
      </c>
      <c r="BA54" s="257"/>
      <c r="BB54" s="257" t="str">
        <f aca="false">IF(D54&lt;&gt;"",IF(ISERROR(FIND("/",D54)),0,1),"")</f>
        <v/>
      </c>
      <c r="BC54" s="257" t="str">
        <f aca="false">IF(D54&lt;&gt;"",IF(BB54*1=0,D54,CONCATENATE(MID(D54,1,FIND("/",D54,1)-1),MID(D54,FIND("/",D54,1)+1,LEN(D54)))),"")</f>
        <v/>
      </c>
      <c r="BD54" s="259"/>
      <c r="BE54" s="257" t="str">
        <f aca="false">IF(D54&lt;&gt;"",IF(J54="OZP12",M54,0),"")</f>
        <v/>
      </c>
      <c r="BF54" s="257" t="str">
        <f aca="false">IF(D54&lt;&gt;"",IF(O54="OZP12",R54,0),"")</f>
        <v/>
      </c>
      <c r="BG54" s="257" t="str">
        <f aca="false">IF(D54&lt;&gt;"",IF(T54="OZP12",W54,0),"")</f>
        <v/>
      </c>
      <c r="BH54" s="257" t="str">
        <f aca="false">IF(D54&lt;&gt;"",IF(J54="TZP",M54,0),"")</f>
        <v/>
      </c>
      <c r="BI54" s="257" t="str">
        <f aca="false">IF(D54&lt;&gt;"",IF(O54="TZP",R54,0),"")</f>
        <v/>
      </c>
      <c r="BJ54" s="257" t="str">
        <f aca="false">IF(D54&lt;&gt;"",IF(T54="TZP",W54,0),"")</f>
        <v/>
      </c>
    </row>
    <row r="55" s="261" customFormat="true" ht="18.75" hidden="false" customHeight="true" outlineLevel="0" collapsed="false">
      <c r="A55" s="262" t="n">
        <f aca="false">A54+1</f>
        <v>43</v>
      </c>
      <c r="B55" s="263"/>
      <c r="C55" s="263"/>
      <c r="D55" s="263"/>
      <c r="E55" s="266"/>
      <c r="F55" s="266"/>
      <c r="G55" s="267"/>
      <c r="H55" s="278"/>
      <c r="I55" s="281"/>
      <c r="J55" s="268"/>
      <c r="K55" s="269"/>
      <c r="L55" s="244" t="str">
        <f aca="false">IF(AND(K55&lt;&gt;"",J55&lt;&gt;""),MIN(IF(OR(J55="OZZ",J55="ZZ"),5000,13600),TRUNC(0.75*SUMIF($D$12:$D55,$D55,K$12:K55),2))-SUMIF($D$12:$D54,$D55,L$12:L54),"")</f>
        <v/>
      </c>
      <c r="M55" s="270" t="str">
        <f aca="false">IF(AND(K55&lt;&gt;"",J55&lt;&gt;"",AB55&lt;&gt;""),IF(OR(J55="OZZ",J55="ZZ"),0-SUMIF($D$12:$D54,$D55,M$12:M54),MIN(MIN(13600,TRUNC(0.75*SUMIF($D$12:$D$1442,$D55,K$12:K$1442),2)+SUMIF($D$12:$D55,$D55,AB$12:AB55))-SUMIF($D$12:$D54,$D55,M$12:M54)-SUMIF($D$12:$D$1442,$D55,L$12:L$1442),AB55)),"")</f>
        <v/>
      </c>
      <c r="N55" s="246" t="str">
        <f aca="false">IF(J55&lt;&gt;"",1000-SUMIF($D$12:$D54,$D55,N$12:N54),"")</f>
        <v/>
      </c>
      <c r="O55" s="271"/>
      <c r="P55" s="269"/>
      <c r="Q55" s="244" t="str">
        <f aca="false">IF(AND(P55&lt;&gt;"",O55&lt;&gt;""),MIN(IF(OR(O55="OZZ",O55="ZZ"),5000,13600),TRUNC(0.75*SUMIF($D$12:$D55,$D55,P$12:P55),2))-SUMIF($D$12:$D54,$D55,Q$12:Q54),"")</f>
        <v/>
      </c>
      <c r="R55" s="270" t="str">
        <f aca="false">IF(AND(P55&lt;&gt;"",O55&lt;&gt;"",AF55&lt;&gt;""),IF(OR(O55="OZZ",O55="ZZ"),0-SUMIF($D$12:$D54,$D55,R$12:R54),MIN(MIN(13600,TRUNC(0.75*SUMIF($D$12:$D$1442,$D55,P$12:P$1442),2)+SUMIF($D$12:$D55,$D55,AF$12:AF55))-SUMIF($D$12:$D54,$D55,R$12:R54)-SUMIF($D$12:$D$1442,$D55,Q$12:Q$1442),AF55)),"")</f>
        <v/>
      </c>
      <c r="S55" s="246" t="str">
        <f aca="false">IF(O55&lt;&gt;"",1000-SUMIF($D$12:$D54,$D55,S$12:S54),"")</f>
        <v/>
      </c>
      <c r="T55" s="271"/>
      <c r="U55" s="269"/>
      <c r="V55" s="244" t="str">
        <f aca="false">IF(AND(U55&lt;&gt;"",T55&lt;&gt;""),MIN(IF(OR(T55="OZZ",T55="ZZ"),5000,13600),TRUNC(0.75*SUMIF($D$12:$D55,$D55,U$12:U55),2))-SUMIF($D$12:$D54,$D55,V$12:V54),"")</f>
        <v/>
      </c>
      <c r="W55" s="248" t="str">
        <f aca="false">IF(AND(U55&lt;&gt;"",T55&lt;&gt;"",AJ55&lt;&gt;""),IF(OR(T55="OZZ",T55="ZZ"),0-SUMIF($D$12:$D54,$D55,W$12:W54),MIN(MIN(13600,TRUNC(0.75*SUMIF($D$12:$D$1442,$D55,U$12:U$1442),2)+SUMIF($D$12:$D55,$D55,AJ$12:AJ55))-SUMIF($D$12:$D54,$D55,W$12:W54)-SUMIF($D$12:$D$1442,$D55,V$12:V$1442),AJ55)),"")</f>
        <v/>
      </c>
      <c r="X55" s="246" t="str">
        <f aca="false">IF(T55&lt;&gt;"",1000-SUMIF($D$12:$D54,$D55,X$12:X54),"")</f>
        <v/>
      </c>
      <c r="Y55" s="272"/>
      <c r="Z55" s="273"/>
      <c r="AA55" s="273"/>
      <c r="AB55" s="252" t="str">
        <f aca="false">IF(K55&lt;&gt;"",ROUND(Y55,2)+ROUND(Z55,2)+ROUND(AA55,2),"")</f>
        <v/>
      </c>
      <c r="AC55" s="274"/>
      <c r="AD55" s="273"/>
      <c r="AE55" s="273"/>
      <c r="AF55" s="275" t="str">
        <f aca="false">IF(P55&lt;&gt;"",ROUND(AC55,2)+ROUND(AD55,2)+ROUND(AE55,2),"")</f>
        <v/>
      </c>
      <c r="AG55" s="274"/>
      <c r="AH55" s="273"/>
      <c r="AI55" s="273"/>
      <c r="AJ55" s="275" t="str">
        <f aca="false">IF(U55&lt;&gt;"",ROUND(AG55,2)+ROUND(AH55,2)+ROUND(AI55,2),"")</f>
        <v/>
      </c>
      <c r="AK55" s="255"/>
      <c r="AL55" s="255"/>
      <c r="AM55" s="256"/>
      <c r="AN55" s="257"/>
      <c r="AO55" s="258" t="str">
        <f aca="false">IF(D55&lt;&gt;"",IF(COUNTIF($D$12:$D55,$D55)&gt;1,0,IF(SUM(L55,Q55,V55)&gt;0,IF(AND(T55="",OR(O55&lt;&gt;"",J55&lt;&gt;"")),IF(O55&lt;&gt;"",O55,IF(J55&lt;&gt;"",J55,0)),IF(AND(O55&lt;&gt;"",J55&lt;&gt;"",O55=J55),O55,T55)),0)),"")</f>
        <v/>
      </c>
      <c r="AP55" s="258" t="str">
        <f aca="false">IF(D55&lt;&gt;"",IF(COUNTIF($D$12:$D55,$D55)&gt;1,0,IF(SUM(M55,R55,W55)&gt;0,IF(AND(T55="",OR(O55&lt;&gt;"",J55&lt;&gt;"")),IF(O55&lt;&gt;"",O55,IF(J55&lt;&gt;"",J55,0)),IF(AND(O55&lt;&gt;"",J55&lt;&gt;"",O55=J55),O55,T55)),0)),"")</f>
        <v/>
      </c>
      <c r="AQ55" s="258" t="str">
        <f aca="false">IF(D55&lt;&gt;"",IF(COUNTIF($D$12:$D55,$D55)&gt;1,0,IF(SUM(N55,S55,X55)&gt;0,IF(AND(T55="",OR(O55&lt;&gt;"",J55&lt;&gt;"")),IF(O55&lt;&gt;"",O55,IF(J55&lt;&gt;"",J55,0)),IF(AND(O55&lt;&gt;"",J55&lt;&gt;"",O55=J55),O55,T55)),0)),"")</f>
        <v/>
      </c>
      <c r="AR55" s="257" t="str">
        <f aca="false">IF(D55&lt;&gt;"",IF(J55="OZP12",L55,0),"")</f>
        <v/>
      </c>
      <c r="AS55" s="257" t="str">
        <f aca="false">IF(D55&lt;&gt;"",IF(O55="OZP12",Q55,0),"")</f>
        <v/>
      </c>
      <c r="AT55" s="257" t="str">
        <f aca="false">IF(D55&lt;&gt;"",IF(T55="OZP12",V55,0),"")</f>
        <v/>
      </c>
      <c r="AU55" s="257" t="str">
        <f aca="false">IF(D55&lt;&gt;"",IF(J55="TZP",L55,0),"")</f>
        <v/>
      </c>
      <c r="AV55" s="257" t="str">
        <f aca="false">IF(D55&lt;&gt;"",IF(O55="TZP",Q55,0),"")</f>
        <v/>
      </c>
      <c r="AW55" s="257" t="str">
        <f aca="false">IF(D55&lt;&gt;"",IF(T55="TZP",V55,0),"")</f>
        <v/>
      </c>
      <c r="AX55" s="257" t="str">
        <f aca="false">IF(D55&lt;&gt;"",IF(J55="OZZ",L55,0),"")</f>
        <v/>
      </c>
      <c r="AY55" s="257" t="str">
        <f aca="false">IF(D55&lt;&gt;"",IF(O55="OZZ",Q55,0),"")</f>
        <v/>
      </c>
      <c r="AZ55" s="257" t="str">
        <f aca="false">IF(D55&lt;&gt;"",IF(T55="OZZ",V55,0),"")</f>
        <v/>
      </c>
      <c r="BA55" s="257"/>
      <c r="BB55" s="257" t="str">
        <f aca="false">IF(D55&lt;&gt;"",IF(ISERROR(FIND("/",D55)),0,1),"")</f>
        <v/>
      </c>
      <c r="BC55" s="257" t="str">
        <f aca="false">IF(D55&lt;&gt;"",IF(BB55*1=0,D55,CONCATENATE(MID(D55,1,FIND("/",D55,1)-1),MID(D55,FIND("/",D55,1)+1,LEN(D55)))),"")</f>
        <v/>
      </c>
      <c r="BD55" s="259"/>
      <c r="BE55" s="257" t="str">
        <f aca="false">IF(D55&lt;&gt;"",IF(J55="OZP12",M55,0),"")</f>
        <v/>
      </c>
      <c r="BF55" s="257" t="str">
        <f aca="false">IF(D55&lt;&gt;"",IF(O55="OZP12",R55,0),"")</f>
        <v/>
      </c>
      <c r="BG55" s="257" t="str">
        <f aca="false">IF(D55&lt;&gt;"",IF(T55="OZP12",W55,0),"")</f>
        <v/>
      </c>
      <c r="BH55" s="257" t="str">
        <f aca="false">IF(D55&lt;&gt;"",IF(J55="TZP",M55,0),"")</f>
        <v/>
      </c>
      <c r="BI55" s="257" t="str">
        <f aca="false">IF(D55&lt;&gt;"",IF(O55="TZP",R55,0),"")</f>
        <v/>
      </c>
      <c r="BJ55" s="257" t="str">
        <f aca="false">IF(D55&lt;&gt;"",IF(T55="TZP",W55,0),"")</f>
        <v/>
      </c>
    </row>
    <row r="56" s="261" customFormat="true" ht="18.75" hidden="false" customHeight="true" outlineLevel="0" collapsed="false">
      <c r="A56" s="262" t="n">
        <f aca="false">A55+1</f>
        <v>44</v>
      </c>
      <c r="B56" s="263"/>
      <c r="C56" s="263"/>
      <c r="D56" s="263"/>
      <c r="E56" s="266"/>
      <c r="F56" s="266"/>
      <c r="G56" s="267"/>
      <c r="H56" s="278"/>
      <c r="I56" s="281"/>
      <c r="J56" s="268"/>
      <c r="K56" s="269"/>
      <c r="L56" s="244" t="str">
        <f aca="false">IF(AND(K56&lt;&gt;"",J56&lt;&gt;""),MIN(IF(OR(J56="OZZ",J56="ZZ"),5000,13600),TRUNC(0.75*SUMIF($D$12:$D56,$D56,K$12:K56),2))-SUMIF($D$12:$D55,$D56,L$12:L55),"")</f>
        <v/>
      </c>
      <c r="M56" s="270" t="str">
        <f aca="false">IF(AND(K56&lt;&gt;"",J56&lt;&gt;"",AB56&lt;&gt;""),IF(OR(J56="OZZ",J56="ZZ"),0-SUMIF($D$12:$D55,$D56,M$12:M55),MIN(MIN(13600,TRUNC(0.75*SUMIF($D$12:$D$1442,$D56,K$12:K$1442),2)+SUMIF($D$12:$D56,$D56,AB$12:AB56))-SUMIF($D$12:$D55,$D56,M$12:M55)-SUMIF($D$12:$D$1442,$D56,L$12:L$1442),AB56)),"")</f>
        <v/>
      </c>
      <c r="N56" s="246" t="str">
        <f aca="false">IF(J56&lt;&gt;"",1000-SUMIF($D$12:$D55,$D56,N$12:N55),"")</f>
        <v/>
      </c>
      <c r="O56" s="271"/>
      <c r="P56" s="269"/>
      <c r="Q56" s="244" t="str">
        <f aca="false">IF(AND(P56&lt;&gt;"",O56&lt;&gt;""),MIN(IF(OR(O56="OZZ",O56="ZZ"),5000,13600),TRUNC(0.75*SUMIF($D$12:$D56,$D56,P$12:P56),2))-SUMIF($D$12:$D55,$D56,Q$12:Q55),"")</f>
        <v/>
      </c>
      <c r="R56" s="270" t="str">
        <f aca="false">IF(AND(P56&lt;&gt;"",O56&lt;&gt;"",AF56&lt;&gt;""),IF(OR(O56="OZZ",O56="ZZ"),0-SUMIF($D$12:$D55,$D56,R$12:R55),MIN(MIN(13600,TRUNC(0.75*SUMIF($D$12:$D$1442,$D56,P$12:P$1442),2)+SUMIF($D$12:$D56,$D56,AF$12:AF56))-SUMIF($D$12:$D55,$D56,R$12:R55)-SUMIF($D$12:$D$1442,$D56,Q$12:Q$1442),AF56)),"")</f>
        <v/>
      </c>
      <c r="S56" s="246" t="str">
        <f aca="false">IF(O56&lt;&gt;"",1000-SUMIF($D$12:$D55,$D56,S$12:S55),"")</f>
        <v/>
      </c>
      <c r="T56" s="271"/>
      <c r="U56" s="269"/>
      <c r="V56" s="244" t="str">
        <f aca="false">IF(AND(U56&lt;&gt;"",T56&lt;&gt;""),MIN(IF(OR(T56="OZZ",T56="ZZ"),5000,13600),TRUNC(0.75*SUMIF($D$12:$D56,$D56,U$12:U56),2))-SUMIF($D$12:$D55,$D56,V$12:V55),"")</f>
        <v/>
      </c>
      <c r="W56" s="248" t="str">
        <f aca="false">IF(AND(U56&lt;&gt;"",T56&lt;&gt;"",AJ56&lt;&gt;""),IF(OR(T56="OZZ",T56="ZZ"),0-SUMIF($D$12:$D55,$D56,W$12:W55),MIN(MIN(13600,TRUNC(0.75*SUMIF($D$12:$D$1442,$D56,U$12:U$1442),2)+SUMIF($D$12:$D56,$D56,AJ$12:AJ56))-SUMIF($D$12:$D55,$D56,W$12:W55)-SUMIF($D$12:$D$1442,$D56,V$12:V$1442),AJ56)),"")</f>
        <v/>
      </c>
      <c r="X56" s="246" t="str">
        <f aca="false">IF(T56&lt;&gt;"",1000-SUMIF($D$12:$D55,$D56,X$12:X55),"")</f>
        <v/>
      </c>
      <c r="Y56" s="272"/>
      <c r="Z56" s="273"/>
      <c r="AA56" s="273"/>
      <c r="AB56" s="252" t="str">
        <f aca="false">IF(K56&lt;&gt;"",ROUND(Y56,2)+ROUND(Z56,2)+ROUND(AA56,2),"")</f>
        <v/>
      </c>
      <c r="AC56" s="274"/>
      <c r="AD56" s="273"/>
      <c r="AE56" s="273"/>
      <c r="AF56" s="275" t="str">
        <f aca="false">IF(P56&lt;&gt;"",ROUND(AC56,2)+ROUND(AD56,2)+ROUND(AE56,2),"")</f>
        <v/>
      </c>
      <c r="AG56" s="274"/>
      <c r="AH56" s="273"/>
      <c r="AI56" s="273"/>
      <c r="AJ56" s="275" t="str">
        <f aca="false">IF(U56&lt;&gt;"",ROUND(AG56,2)+ROUND(AH56,2)+ROUND(AI56,2),"")</f>
        <v/>
      </c>
      <c r="AK56" s="255"/>
      <c r="AL56" s="255"/>
      <c r="AM56" s="256"/>
      <c r="AN56" s="257"/>
      <c r="AO56" s="258" t="str">
        <f aca="false">IF(D56&lt;&gt;"",IF(COUNTIF($D$12:$D56,$D56)&gt;1,0,IF(SUM(L56,Q56,V56)&gt;0,IF(AND(T56="",OR(O56&lt;&gt;"",J56&lt;&gt;"")),IF(O56&lt;&gt;"",O56,IF(J56&lt;&gt;"",J56,0)),IF(AND(O56&lt;&gt;"",J56&lt;&gt;"",O56=J56),O56,T56)),0)),"")</f>
        <v/>
      </c>
      <c r="AP56" s="258" t="str">
        <f aca="false">IF(D56&lt;&gt;"",IF(COUNTIF($D$12:$D56,$D56)&gt;1,0,IF(SUM(M56,R56,W56)&gt;0,IF(AND(T56="",OR(O56&lt;&gt;"",J56&lt;&gt;"")),IF(O56&lt;&gt;"",O56,IF(J56&lt;&gt;"",J56,0)),IF(AND(O56&lt;&gt;"",J56&lt;&gt;"",O56=J56),O56,T56)),0)),"")</f>
        <v/>
      </c>
      <c r="AQ56" s="258" t="str">
        <f aca="false">IF(D56&lt;&gt;"",IF(COUNTIF($D$12:$D56,$D56)&gt;1,0,IF(SUM(N56,S56,X56)&gt;0,IF(AND(T56="",OR(O56&lt;&gt;"",J56&lt;&gt;"")),IF(O56&lt;&gt;"",O56,IF(J56&lt;&gt;"",J56,0)),IF(AND(O56&lt;&gt;"",J56&lt;&gt;"",O56=J56),O56,T56)),0)),"")</f>
        <v/>
      </c>
      <c r="AR56" s="257" t="str">
        <f aca="false">IF(D56&lt;&gt;"",IF(J56="OZP12",L56,0),"")</f>
        <v/>
      </c>
      <c r="AS56" s="257" t="str">
        <f aca="false">IF(D56&lt;&gt;"",IF(O56="OZP12",Q56,0),"")</f>
        <v/>
      </c>
      <c r="AT56" s="257" t="str">
        <f aca="false">IF(D56&lt;&gt;"",IF(T56="OZP12",V56,0),"")</f>
        <v/>
      </c>
      <c r="AU56" s="257" t="str">
        <f aca="false">IF(D56&lt;&gt;"",IF(J56="TZP",L56,0),"")</f>
        <v/>
      </c>
      <c r="AV56" s="257" t="str">
        <f aca="false">IF(D56&lt;&gt;"",IF(O56="TZP",Q56,0),"")</f>
        <v/>
      </c>
      <c r="AW56" s="257" t="str">
        <f aca="false">IF(D56&lt;&gt;"",IF(T56="TZP",V56,0),"")</f>
        <v/>
      </c>
      <c r="AX56" s="257" t="str">
        <f aca="false">IF(D56&lt;&gt;"",IF(J56="OZZ",L56,0),"")</f>
        <v/>
      </c>
      <c r="AY56" s="257" t="str">
        <f aca="false">IF(D56&lt;&gt;"",IF(O56="OZZ",Q56,0),"")</f>
        <v/>
      </c>
      <c r="AZ56" s="257" t="str">
        <f aca="false">IF(D56&lt;&gt;"",IF(T56="OZZ",V56,0),"")</f>
        <v/>
      </c>
      <c r="BA56" s="257"/>
      <c r="BB56" s="257" t="str">
        <f aca="false">IF(D56&lt;&gt;"",IF(ISERROR(FIND("/",D56)),0,1),"")</f>
        <v/>
      </c>
      <c r="BC56" s="257" t="str">
        <f aca="false">IF(D56&lt;&gt;"",IF(BB56*1=0,D56,CONCATENATE(MID(D56,1,FIND("/",D56,1)-1),MID(D56,FIND("/",D56,1)+1,LEN(D56)))),"")</f>
        <v/>
      </c>
      <c r="BD56" s="259"/>
      <c r="BE56" s="257" t="str">
        <f aca="false">IF(D56&lt;&gt;"",IF(J56="OZP12",M56,0),"")</f>
        <v/>
      </c>
      <c r="BF56" s="257" t="str">
        <f aca="false">IF(D56&lt;&gt;"",IF(O56="OZP12",R56,0),"")</f>
        <v/>
      </c>
      <c r="BG56" s="257" t="str">
        <f aca="false">IF(D56&lt;&gt;"",IF(T56="OZP12",W56,0),"")</f>
        <v/>
      </c>
      <c r="BH56" s="257" t="str">
        <f aca="false">IF(D56&lt;&gt;"",IF(J56="TZP",M56,0),"")</f>
        <v/>
      </c>
      <c r="BI56" s="257" t="str">
        <f aca="false">IF(D56&lt;&gt;"",IF(O56="TZP",R56,0),"")</f>
        <v/>
      </c>
      <c r="BJ56" s="257" t="str">
        <f aca="false">IF(D56&lt;&gt;"",IF(T56="TZP",W56,0),"")</f>
        <v/>
      </c>
    </row>
    <row r="57" s="261" customFormat="true" ht="18.75" hidden="false" customHeight="true" outlineLevel="0" collapsed="false">
      <c r="A57" s="262" t="n">
        <f aca="false">A56+1</f>
        <v>45</v>
      </c>
      <c r="B57" s="263"/>
      <c r="C57" s="263"/>
      <c r="D57" s="263"/>
      <c r="E57" s="266"/>
      <c r="F57" s="266"/>
      <c r="G57" s="267"/>
      <c r="H57" s="278"/>
      <c r="I57" s="281"/>
      <c r="J57" s="268"/>
      <c r="K57" s="269"/>
      <c r="L57" s="244" t="str">
        <f aca="false">IF(AND(K57&lt;&gt;"",J57&lt;&gt;""),MIN(IF(OR(J57="OZZ",J57="ZZ"),5000,13600),TRUNC(0.75*SUMIF($D$12:$D57,$D57,K$12:K57),2))-SUMIF($D$12:$D56,$D57,L$12:L56),"")</f>
        <v/>
      </c>
      <c r="M57" s="270" t="str">
        <f aca="false">IF(AND(K57&lt;&gt;"",J57&lt;&gt;"",AB57&lt;&gt;""),IF(OR(J57="OZZ",J57="ZZ"),0-SUMIF($D$12:$D56,$D57,M$12:M56),MIN(MIN(13600,TRUNC(0.75*SUMIF($D$12:$D$1442,$D57,K$12:K$1442),2)+SUMIF($D$12:$D57,$D57,AB$12:AB57))-SUMIF($D$12:$D56,$D57,M$12:M56)-SUMIF($D$12:$D$1442,$D57,L$12:L$1442),AB57)),"")</f>
        <v/>
      </c>
      <c r="N57" s="246" t="str">
        <f aca="false">IF(J57&lt;&gt;"",1000-SUMIF($D$12:$D56,$D57,N$12:N56),"")</f>
        <v/>
      </c>
      <c r="O57" s="271"/>
      <c r="P57" s="269"/>
      <c r="Q57" s="244" t="str">
        <f aca="false">IF(AND(P57&lt;&gt;"",O57&lt;&gt;""),MIN(IF(OR(O57="OZZ",O57="ZZ"),5000,13600),TRUNC(0.75*SUMIF($D$12:$D57,$D57,P$12:P57),2))-SUMIF($D$12:$D56,$D57,Q$12:Q56),"")</f>
        <v/>
      </c>
      <c r="R57" s="270" t="str">
        <f aca="false">IF(AND(P57&lt;&gt;"",O57&lt;&gt;"",AF57&lt;&gt;""),IF(OR(O57="OZZ",O57="ZZ"),0-SUMIF($D$12:$D56,$D57,R$12:R56),MIN(MIN(13600,TRUNC(0.75*SUMIF($D$12:$D$1442,$D57,P$12:P$1442),2)+SUMIF($D$12:$D57,$D57,AF$12:AF57))-SUMIF($D$12:$D56,$D57,R$12:R56)-SUMIF($D$12:$D$1442,$D57,Q$12:Q$1442),AF57)),"")</f>
        <v/>
      </c>
      <c r="S57" s="246" t="str">
        <f aca="false">IF(O57&lt;&gt;"",1000-SUMIF($D$12:$D56,$D57,S$12:S56),"")</f>
        <v/>
      </c>
      <c r="T57" s="271"/>
      <c r="U57" s="269"/>
      <c r="V57" s="244" t="str">
        <f aca="false">IF(AND(U57&lt;&gt;"",T57&lt;&gt;""),MIN(IF(OR(T57="OZZ",T57="ZZ"),5000,13600),TRUNC(0.75*SUMIF($D$12:$D57,$D57,U$12:U57),2))-SUMIF($D$12:$D56,$D57,V$12:V56),"")</f>
        <v/>
      </c>
      <c r="W57" s="248" t="str">
        <f aca="false">IF(AND(U57&lt;&gt;"",T57&lt;&gt;"",AJ57&lt;&gt;""),IF(OR(T57="OZZ",T57="ZZ"),0-SUMIF($D$12:$D56,$D57,W$12:W56),MIN(MIN(13600,TRUNC(0.75*SUMIF($D$12:$D$1442,$D57,U$12:U$1442),2)+SUMIF($D$12:$D57,$D57,AJ$12:AJ57))-SUMIF($D$12:$D56,$D57,W$12:W56)-SUMIF($D$12:$D$1442,$D57,V$12:V$1442),AJ57)),"")</f>
        <v/>
      </c>
      <c r="X57" s="246" t="str">
        <f aca="false">IF(T57&lt;&gt;"",1000-SUMIF($D$12:$D56,$D57,X$12:X56),"")</f>
        <v/>
      </c>
      <c r="Y57" s="272"/>
      <c r="Z57" s="273"/>
      <c r="AA57" s="273"/>
      <c r="AB57" s="252" t="str">
        <f aca="false">IF(K57&lt;&gt;"",ROUND(Y57,2)+ROUND(Z57,2)+ROUND(AA57,2),"")</f>
        <v/>
      </c>
      <c r="AC57" s="274"/>
      <c r="AD57" s="273"/>
      <c r="AE57" s="273"/>
      <c r="AF57" s="275" t="str">
        <f aca="false">IF(P57&lt;&gt;"",ROUND(AC57,2)+ROUND(AD57,2)+ROUND(AE57,2),"")</f>
        <v/>
      </c>
      <c r="AG57" s="274"/>
      <c r="AH57" s="273"/>
      <c r="AI57" s="273"/>
      <c r="AJ57" s="275" t="str">
        <f aca="false">IF(U57&lt;&gt;"",ROUND(AG57,2)+ROUND(AH57,2)+ROUND(AI57,2),"")</f>
        <v/>
      </c>
      <c r="AK57" s="255"/>
      <c r="AL57" s="255"/>
      <c r="AM57" s="256"/>
      <c r="AN57" s="257"/>
      <c r="AO57" s="258" t="str">
        <f aca="false">IF(D57&lt;&gt;"",IF(COUNTIF($D$12:$D57,$D57)&gt;1,0,IF(SUM(L57,Q57,V57)&gt;0,IF(AND(T57="",OR(O57&lt;&gt;"",J57&lt;&gt;"")),IF(O57&lt;&gt;"",O57,IF(J57&lt;&gt;"",J57,0)),IF(AND(O57&lt;&gt;"",J57&lt;&gt;"",O57=J57),O57,T57)),0)),"")</f>
        <v/>
      </c>
      <c r="AP57" s="258" t="str">
        <f aca="false">IF(D57&lt;&gt;"",IF(COUNTIF($D$12:$D57,$D57)&gt;1,0,IF(SUM(M57,R57,W57)&gt;0,IF(AND(T57="",OR(O57&lt;&gt;"",J57&lt;&gt;"")),IF(O57&lt;&gt;"",O57,IF(J57&lt;&gt;"",J57,0)),IF(AND(O57&lt;&gt;"",J57&lt;&gt;"",O57=J57),O57,T57)),0)),"")</f>
        <v/>
      </c>
      <c r="AQ57" s="258" t="str">
        <f aca="false">IF(D57&lt;&gt;"",IF(COUNTIF($D$12:$D57,$D57)&gt;1,0,IF(SUM(N57,S57,X57)&gt;0,IF(AND(T57="",OR(O57&lt;&gt;"",J57&lt;&gt;"")),IF(O57&lt;&gt;"",O57,IF(J57&lt;&gt;"",J57,0)),IF(AND(O57&lt;&gt;"",J57&lt;&gt;"",O57=J57),O57,T57)),0)),"")</f>
        <v/>
      </c>
      <c r="AR57" s="257" t="str">
        <f aca="false">IF(D57&lt;&gt;"",IF(J57="OZP12",L57,0),"")</f>
        <v/>
      </c>
      <c r="AS57" s="257" t="str">
        <f aca="false">IF(D57&lt;&gt;"",IF(O57="OZP12",Q57,0),"")</f>
        <v/>
      </c>
      <c r="AT57" s="257" t="str">
        <f aca="false">IF(D57&lt;&gt;"",IF(T57="OZP12",V57,0),"")</f>
        <v/>
      </c>
      <c r="AU57" s="257" t="str">
        <f aca="false">IF(D57&lt;&gt;"",IF(J57="TZP",L57,0),"")</f>
        <v/>
      </c>
      <c r="AV57" s="257" t="str">
        <f aca="false">IF(D57&lt;&gt;"",IF(O57="TZP",Q57,0),"")</f>
        <v/>
      </c>
      <c r="AW57" s="257" t="str">
        <f aca="false">IF(D57&lt;&gt;"",IF(T57="TZP",V57,0),"")</f>
        <v/>
      </c>
      <c r="AX57" s="257" t="str">
        <f aca="false">IF(D57&lt;&gt;"",IF(J57="OZZ",L57,0),"")</f>
        <v/>
      </c>
      <c r="AY57" s="257" t="str">
        <f aca="false">IF(D57&lt;&gt;"",IF(O57="OZZ",Q57,0),"")</f>
        <v/>
      </c>
      <c r="AZ57" s="257" t="str">
        <f aca="false">IF(D57&lt;&gt;"",IF(T57="OZZ",V57,0),"")</f>
        <v/>
      </c>
      <c r="BA57" s="257"/>
      <c r="BB57" s="257" t="str">
        <f aca="false">IF(D57&lt;&gt;"",IF(ISERROR(FIND("/",D57)),0,1),"")</f>
        <v/>
      </c>
      <c r="BC57" s="257" t="str">
        <f aca="false">IF(D57&lt;&gt;"",IF(BB57*1=0,D57,CONCATENATE(MID(D57,1,FIND("/",D57,1)-1),MID(D57,FIND("/",D57,1)+1,LEN(D57)))),"")</f>
        <v/>
      </c>
      <c r="BD57" s="259"/>
      <c r="BE57" s="257" t="str">
        <f aca="false">IF(D57&lt;&gt;"",IF(J57="OZP12",M57,0),"")</f>
        <v/>
      </c>
      <c r="BF57" s="257" t="str">
        <f aca="false">IF(D57&lt;&gt;"",IF(O57="OZP12",R57,0),"")</f>
        <v/>
      </c>
      <c r="BG57" s="257" t="str">
        <f aca="false">IF(D57&lt;&gt;"",IF(T57="OZP12",W57,0),"")</f>
        <v/>
      </c>
      <c r="BH57" s="257" t="str">
        <f aca="false">IF(D57&lt;&gt;"",IF(J57="TZP",M57,0),"")</f>
        <v/>
      </c>
      <c r="BI57" s="257" t="str">
        <f aca="false">IF(D57&lt;&gt;"",IF(O57="TZP",R57,0),"")</f>
        <v/>
      </c>
      <c r="BJ57" s="257" t="str">
        <f aca="false">IF(D57&lt;&gt;"",IF(T57="TZP",W57,0),"")</f>
        <v/>
      </c>
    </row>
    <row r="58" s="261" customFormat="true" ht="18.75" hidden="false" customHeight="true" outlineLevel="0" collapsed="false">
      <c r="A58" s="262" t="n">
        <f aca="false">A57+1</f>
        <v>46</v>
      </c>
      <c r="B58" s="263"/>
      <c r="C58" s="263"/>
      <c r="D58" s="263"/>
      <c r="E58" s="266"/>
      <c r="F58" s="266"/>
      <c r="G58" s="267"/>
      <c r="H58" s="278"/>
      <c r="I58" s="281"/>
      <c r="J58" s="268"/>
      <c r="K58" s="269"/>
      <c r="L58" s="244" t="str">
        <f aca="false">IF(AND(K58&lt;&gt;"",J58&lt;&gt;""),MIN(IF(OR(J58="OZZ",J58="ZZ"),5000,13600),TRUNC(0.75*SUMIF($D$12:$D58,$D58,K$12:K58),2))-SUMIF($D$12:$D57,$D58,L$12:L57),"")</f>
        <v/>
      </c>
      <c r="M58" s="270" t="str">
        <f aca="false">IF(AND(K58&lt;&gt;"",J58&lt;&gt;"",AB58&lt;&gt;""),IF(OR(J58="OZZ",J58="ZZ"),0-SUMIF($D$12:$D57,$D58,M$12:M57),MIN(MIN(13600,TRUNC(0.75*SUMIF($D$12:$D$1442,$D58,K$12:K$1442),2)+SUMIF($D$12:$D58,$D58,AB$12:AB58))-SUMIF($D$12:$D57,$D58,M$12:M57)-SUMIF($D$12:$D$1442,$D58,L$12:L$1442),AB58)),"")</f>
        <v/>
      </c>
      <c r="N58" s="246" t="str">
        <f aca="false">IF(J58&lt;&gt;"",1000-SUMIF($D$12:$D57,$D58,N$12:N57),"")</f>
        <v/>
      </c>
      <c r="O58" s="271"/>
      <c r="P58" s="269"/>
      <c r="Q58" s="244" t="str">
        <f aca="false">IF(AND(P58&lt;&gt;"",O58&lt;&gt;""),MIN(IF(OR(O58="OZZ",O58="ZZ"),5000,13600),TRUNC(0.75*SUMIF($D$12:$D58,$D58,P$12:P58),2))-SUMIF($D$12:$D57,$D58,Q$12:Q57),"")</f>
        <v/>
      </c>
      <c r="R58" s="270" t="str">
        <f aca="false">IF(AND(P58&lt;&gt;"",O58&lt;&gt;"",AF58&lt;&gt;""),IF(OR(O58="OZZ",O58="ZZ"),0-SUMIF($D$12:$D57,$D58,R$12:R57),MIN(MIN(13600,TRUNC(0.75*SUMIF($D$12:$D$1442,$D58,P$12:P$1442),2)+SUMIF($D$12:$D58,$D58,AF$12:AF58))-SUMIF($D$12:$D57,$D58,R$12:R57)-SUMIF($D$12:$D$1442,$D58,Q$12:Q$1442),AF58)),"")</f>
        <v/>
      </c>
      <c r="S58" s="246" t="str">
        <f aca="false">IF(O58&lt;&gt;"",1000-SUMIF($D$12:$D57,$D58,S$12:S57),"")</f>
        <v/>
      </c>
      <c r="T58" s="271"/>
      <c r="U58" s="269"/>
      <c r="V58" s="244" t="str">
        <f aca="false">IF(AND(U58&lt;&gt;"",T58&lt;&gt;""),MIN(IF(OR(T58="OZZ",T58="ZZ"),5000,13600),TRUNC(0.75*SUMIF($D$12:$D58,$D58,U$12:U58),2))-SUMIF($D$12:$D57,$D58,V$12:V57),"")</f>
        <v/>
      </c>
      <c r="W58" s="248" t="str">
        <f aca="false">IF(AND(U58&lt;&gt;"",T58&lt;&gt;"",AJ58&lt;&gt;""),IF(OR(T58="OZZ",T58="ZZ"),0-SUMIF($D$12:$D57,$D58,W$12:W57),MIN(MIN(13600,TRUNC(0.75*SUMIF($D$12:$D$1442,$D58,U$12:U$1442),2)+SUMIF($D$12:$D58,$D58,AJ$12:AJ58))-SUMIF($D$12:$D57,$D58,W$12:W57)-SUMIF($D$12:$D$1442,$D58,V$12:V$1442),AJ58)),"")</f>
        <v/>
      </c>
      <c r="X58" s="246" t="str">
        <f aca="false">IF(T58&lt;&gt;"",1000-SUMIF($D$12:$D57,$D58,X$12:X57),"")</f>
        <v/>
      </c>
      <c r="Y58" s="272"/>
      <c r="Z58" s="273"/>
      <c r="AA58" s="273"/>
      <c r="AB58" s="252" t="str">
        <f aca="false">IF(K58&lt;&gt;"",ROUND(Y58,2)+ROUND(Z58,2)+ROUND(AA58,2),"")</f>
        <v/>
      </c>
      <c r="AC58" s="274"/>
      <c r="AD58" s="273"/>
      <c r="AE58" s="273"/>
      <c r="AF58" s="275" t="str">
        <f aca="false">IF(P58&lt;&gt;"",ROUND(AC58,2)+ROUND(AD58,2)+ROUND(AE58,2),"")</f>
        <v/>
      </c>
      <c r="AG58" s="274"/>
      <c r="AH58" s="273"/>
      <c r="AI58" s="273"/>
      <c r="AJ58" s="275" t="str">
        <f aca="false">IF(U58&lt;&gt;"",ROUND(AG58,2)+ROUND(AH58,2)+ROUND(AI58,2),"")</f>
        <v/>
      </c>
      <c r="AK58" s="255"/>
      <c r="AL58" s="255"/>
      <c r="AM58" s="256"/>
      <c r="AN58" s="257"/>
      <c r="AO58" s="258" t="str">
        <f aca="false">IF(D58&lt;&gt;"",IF(COUNTIF($D$12:$D58,$D58)&gt;1,0,IF(SUM(L58,Q58,V58)&gt;0,IF(AND(T58="",OR(O58&lt;&gt;"",J58&lt;&gt;"")),IF(O58&lt;&gt;"",O58,IF(J58&lt;&gt;"",J58,0)),IF(AND(O58&lt;&gt;"",J58&lt;&gt;"",O58=J58),O58,T58)),0)),"")</f>
        <v/>
      </c>
      <c r="AP58" s="258" t="str">
        <f aca="false">IF(D58&lt;&gt;"",IF(COUNTIF($D$12:$D58,$D58)&gt;1,0,IF(SUM(M58,R58,W58)&gt;0,IF(AND(T58="",OR(O58&lt;&gt;"",J58&lt;&gt;"")),IF(O58&lt;&gt;"",O58,IF(J58&lt;&gt;"",J58,0)),IF(AND(O58&lt;&gt;"",J58&lt;&gt;"",O58=J58),O58,T58)),0)),"")</f>
        <v/>
      </c>
      <c r="AQ58" s="258" t="str">
        <f aca="false">IF(D58&lt;&gt;"",IF(COUNTIF($D$12:$D58,$D58)&gt;1,0,IF(SUM(N58,S58,X58)&gt;0,IF(AND(T58="",OR(O58&lt;&gt;"",J58&lt;&gt;"")),IF(O58&lt;&gt;"",O58,IF(J58&lt;&gt;"",J58,0)),IF(AND(O58&lt;&gt;"",J58&lt;&gt;"",O58=J58),O58,T58)),0)),"")</f>
        <v/>
      </c>
      <c r="AR58" s="257" t="str">
        <f aca="false">IF(D58&lt;&gt;"",IF(J58="OZP12",L58,0),"")</f>
        <v/>
      </c>
      <c r="AS58" s="257" t="str">
        <f aca="false">IF(D58&lt;&gt;"",IF(O58="OZP12",Q58,0),"")</f>
        <v/>
      </c>
      <c r="AT58" s="257" t="str">
        <f aca="false">IF(D58&lt;&gt;"",IF(T58="OZP12",V58,0),"")</f>
        <v/>
      </c>
      <c r="AU58" s="257" t="str">
        <f aca="false">IF(D58&lt;&gt;"",IF(J58="TZP",L58,0),"")</f>
        <v/>
      </c>
      <c r="AV58" s="257" t="str">
        <f aca="false">IF(D58&lt;&gt;"",IF(O58="TZP",Q58,0),"")</f>
        <v/>
      </c>
      <c r="AW58" s="257" t="str">
        <f aca="false">IF(D58&lt;&gt;"",IF(T58="TZP",V58,0),"")</f>
        <v/>
      </c>
      <c r="AX58" s="257" t="str">
        <f aca="false">IF(D58&lt;&gt;"",IF(J58="OZZ",L58,0),"")</f>
        <v/>
      </c>
      <c r="AY58" s="257" t="str">
        <f aca="false">IF(D58&lt;&gt;"",IF(O58="OZZ",Q58,0),"")</f>
        <v/>
      </c>
      <c r="AZ58" s="257" t="str">
        <f aca="false">IF(D58&lt;&gt;"",IF(T58="OZZ",V58,0),"")</f>
        <v/>
      </c>
      <c r="BA58" s="257"/>
      <c r="BB58" s="257" t="str">
        <f aca="false">IF(D58&lt;&gt;"",IF(ISERROR(FIND("/",D58)),0,1),"")</f>
        <v/>
      </c>
      <c r="BC58" s="257" t="str">
        <f aca="false">IF(D58&lt;&gt;"",IF(BB58*1=0,D58,CONCATENATE(MID(D58,1,FIND("/",D58,1)-1),MID(D58,FIND("/",D58,1)+1,LEN(D58)))),"")</f>
        <v/>
      </c>
      <c r="BD58" s="259"/>
      <c r="BE58" s="257" t="str">
        <f aca="false">IF(D58&lt;&gt;"",IF(J58="OZP12",M58,0),"")</f>
        <v/>
      </c>
      <c r="BF58" s="257" t="str">
        <f aca="false">IF(D58&lt;&gt;"",IF(O58="OZP12",R58,0),"")</f>
        <v/>
      </c>
      <c r="BG58" s="257" t="str">
        <f aca="false">IF(D58&lt;&gt;"",IF(T58="OZP12",W58,0),"")</f>
        <v/>
      </c>
      <c r="BH58" s="257" t="str">
        <f aca="false">IF(D58&lt;&gt;"",IF(J58="TZP",M58,0),"")</f>
        <v/>
      </c>
      <c r="BI58" s="257" t="str">
        <f aca="false">IF(D58&lt;&gt;"",IF(O58="TZP",R58,0),"")</f>
        <v/>
      </c>
      <c r="BJ58" s="257" t="str">
        <f aca="false">IF(D58&lt;&gt;"",IF(T58="TZP",W58,0),"")</f>
        <v/>
      </c>
    </row>
    <row r="59" s="261" customFormat="true" ht="18.75" hidden="false" customHeight="true" outlineLevel="0" collapsed="false">
      <c r="A59" s="262" t="n">
        <f aca="false">A58+1</f>
        <v>47</v>
      </c>
      <c r="B59" s="263"/>
      <c r="C59" s="263"/>
      <c r="D59" s="263"/>
      <c r="E59" s="266"/>
      <c r="F59" s="266"/>
      <c r="G59" s="267"/>
      <c r="H59" s="278"/>
      <c r="I59" s="281"/>
      <c r="J59" s="268"/>
      <c r="K59" s="269"/>
      <c r="L59" s="244" t="str">
        <f aca="false">IF(AND(K59&lt;&gt;"",J59&lt;&gt;""),MIN(IF(OR(J59="OZZ",J59="ZZ"),5000,13600),TRUNC(0.75*SUMIF($D$12:$D59,$D59,K$12:K59),2))-SUMIF($D$12:$D58,$D59,L$12:L58),"")</f>
        <v/>
      </c>
      <c r="M59" s="270" t="str">
        <f aca="false">IF(AND(K59&lt;&gt;"",J59&lt;&gt;"",AB59&lt;&gt;""),IF(OR(J59="OZZ",J59="ZZ"),0-SUMIF($D$12:$D58,$D59,M$12:M58),MIN(MIN(13600,TRUNC(0.75*SUMIF($D$12:$D$1442,$D59,K$12:K$1442),2)+SUMIF($D$12:$D59,$D59,AB$12:AB59))-SUMIF($D$12:$D58,$D59,M$12:M58)-SUMIF($D$12:$D$1442,$D59,L$12:L$1442),AB59)),"")</f>
        <v/>
      </c>
      <c r="N59" s="246" t="str">
        <f aca="false">IF(J59&lt;&gt;"",1000-SUMIF($D$12:$D58,$D59,N$12:N58),"")</f>
        <v/>
      </c>
      <c r="O59" s="271"/>
      <c r="P59" s="269"/>
      <c r="Q59" s="244" t="str">
        <f aca="false">IF(AND(P59&lt;&gt;"",O59&lt;&gt;""),MIN(IF(OR(O59="OZZ",O59="ZZ"),5000,13600),TRUNC(0.75*SUMIF($D$12:$D59,$D59,P$12:P59),2))-SUMIF($D$12:$D58,$D59,Q$12:Q58),"")</f>
        <v/>
      </c>
      <c r="R59" s="270" t="str">
        <f aca="false">IF(AND(P59&lt;&gt;"",O59&lt;&gt;"",AF59&lt;&gt;""),IF(OR(O59="OZZ",O59="ZZ"),0-SUMIF($D$12:$D58,$D59,R$12:R58),MIN(MIN(13600,TRUNC(0.75*SUMIF($D$12:$D$1442,$D59,P$12:P$1442),2)+SUMIF($D$12:$D59,$D59,AF$12:AF59))-SUMIF($D$12:$D58,$D59,R$12:R58)-SUMIF($D$12:$D$1442,$D59,Q$12:Q$1442),AF59)),"")</f>
        <v/>
      </c>
      <c r="S59" s="246" t="str">
        <f aca="false">IF(O59&lt;&gt;"",1000-SUMIF($D$12:$D58,$D59,S$12:S58),"")</f>
        <v/>
      </c>
      <c r="T59" s="271"/>
      <c r="U59" s="269"/>
      <c r="V59" s="244" t="str">
        <f aca="false">IF(AND(U59&lt;&gt;"",T59&lt;&gt;""),MIN(IF(OR(T59="OZZ",T59="ZZ"),5000,13600),TRUNC(0.75*SUMIF($D$12:$D59,$D59,U$12:U59),2))-SUMIF($D$12:$D58,$D59,V$12:V58),"")</f>
        <v/>
      </c>
      <c r="W59" s="248" t="str">
        <f aca="false">IF(AND(U59&lt;&gt;"",T59&lt;&gt;"",AJ59&lt;&gt;""),IF(OR(T59="OZZ",T59="ZZ"),0-SUMIF($D$12:$D58,$D59,W$12:W58),MIN(MIN(13600,TRUNC(0.75*SUMIF($D$12:$D$1442,$D59,U$12:U$1442),2)+SUMIF($D$12:$D59,$D59,AJ$12:AJ59))-SUMIF($D$12:$D58,$D59,W$12:W58)-SUMIF($D$12:$D$1442,$D59,V$12:V$1442),AJ59)),"")</f>
        <v/>
      </c>
      <c r="X59" s="246" t="str">
        <f aca="false">IF(T59&lt;&gt;"",1000-SUMIF($D$12:$D58,$D59,X$12:X58),"")</f>
        <v/>
      </c>
      <c r="Y59" s="272"/>
      <c r="Z59" s="273"/>
      <c r="AA59" s="273"/>
      <c r="AB59" s="252" t="str">
        <f aca="false">IF(K59&lt;&gt;"",ROUND(Y59,2)+ROUND(Z59,2)+ROUND(AA59,2),"")</f>
        <v/>
      </c>
      <c r="AC59" s="274"/>
      <c r="AD59" s="273"/>
      <c r="AE59" s="273"/>
      <c r="AF59" s="275" t="str">
        <f aca="false">IF(P59&lt;&gt;"",ROUND(AC59,2)+ROUND(AD59,2)+ROUND(AE59,2),"")</f>
        <v/>
      </c>
      <c r="AG59" s="274"/>
      <c r="AH59" s="273"/>
      <c r="AI59" s="273"/>
      <c r="AJ59" s="275" t="str">
        <f aca="false">IF(U59&lt;&gt;"",ROUND(AG59,2)+ROUND(AH59,2)+ROUND(AI59,2),"")</f>
        <v/>
      </c>
      <c r="AK59" s="255"/>
      <c r="AL59" s="255"/>
      <c r="AM59" s="256"/>
      <c r="AN59" s="257"/>
      <c r="AO59" s="258" t="str">
        <f aca="false">IF(D59&lt;&gt;"",IF(COUNTIF($D$12:$D59,$D59)&gt;1,0,IF(SUM(L59,Q59,V59)&gt;0,IF(AND(T59="",OR(O59&lt;&gt;"",J59&lt;&gt;"")),IF(O59&lt;&gt;"",O59,IF(J59&lt;&gt;"",J59,0)),IF(AND(O59&lt;&gt;"",J59&lt;&gt;"",O59=J59),O59,T59)),0)),"")</f>
        <v/>
      </c>
      <c r="AP59" s="258" t="str">
        <f aca="false">IF(D59&lt;&gt;"",IF(COUNTIF($D$12:$D59,$D59)&gt;1,0,IF(SUM(M59,R59,W59)&gt;0,IF(AND(T59="",OR(O59&lt;&gt;"",J59&lt;&gt;"")),IF(O59&lt;&gt;"",O59,IF(J59&lt;&gt;"",J59,0)),IF(AND(O59&lt;&gt;"",J59&lt;&gt;"",O59=J59),O59,T59)),0)),"")</f>
        <v/>
      </c>
      <c r="AQ59" s="258" t="str">
        <f aca="false">IF(D59&lt;&gt;"",IF(COUNTIF($D$12:$D59,$D59)&gt;1,0,IF(SUM(N59,S59,X59)&gt;0,IF(AND(T59="",OR(O59&lt;&gt;"",J59&lt;&gt;"")),IF(O59&lt;&gt;"",O59,IF(J59&lt;&gt;"",J59,0)),IF(AND(O59&lt;&gt;"",J59&lt;&gt;"",O59=J59),O59,T59)),0)),"")</f>
        <v/>
      </c>
      <c r="AR59" s="257" t="str">
        <f aca="false">IF(D59&lt;&gt;"",IF(J59="OZP12",L59,0),"")</f>
        <v/>
      </c>
      <c r="AS59" s="257" t="str">
        <f aca="false">IF(D59&lt;&gt;"",IF(O59="OZP12",Q59,0),"")</f>
        <v/>
      </c>
      <c r="AT59" s="257" t="str">
        <f aca="false">IF(D59&lt;&gt;"",IF(T59="OZP12",V59,0),"")</f>
        <v/>
      </c>
      <c r="AU59" s="257" t="str">
        <f aca="false">IF(D59&lt;&gt;"",IF(J59="TZP",L59,0),"")</f>
        <v/>
      </c>
      <c r="AV59" s="257" t="str">
        <f aca="false">IF(D59&lt;&gt;"",IF(O59="TZP",Q59,0),"")</f>
        <v/>
      </c>
      <c r="AW59" s="257" t="str">
        <f aca="false">IF(D59&lt;&gt;"",IF(T59="TZP",V59,0),"")</f>
        <v/>
      </c>
      <c r="AX59" s="257" t="str">
        <f aca="false">IF(D59&lt;&gt;"",IF(J59="OZZ",L59,0),"")</f>
        <v/>
      </c>
      <c r="AY59" s="257" t="str">
        <f aca="false">IF(D59&lt;&gt;"",IF(O59="OZZ",Q59,0),"")</f>
        <v/>
      </c>
      <c r="AZ59" s="257" t="str">
        <f aca="false">IF(D59&lt;&gt;"",IF(T59="OZZ",V59,0),"")</f>
        <v/>
      </c>
      <c r="BA59" s="257"/>
      <c r="BB59" s="257" t="str">
        <f aca="false">IF(D59&lt;&gt;"",IF(ISERROR(FIND("/",D59)),0,1),"")</f>
        <v/>
      </c>
      <c r="BC59" s="257" t="str">
        <f aca="false">IF(D59&lt;&gt;"",IF(BB59*1=0,D59,CONCATENATE(MID(D59,1,FIND("/",D59,1)-1),MID(D59,FIND("/",D59,1)+1,LEN(D59)))),"")</f>
        <v/>
      </c>
      <c r="BD59" s="259"/>
      <c r="BE59" s="257" t="str">
        <f aca="false">IF(D59&lt;&gt;"",IF(J59="OZP12",M59,0),"")</f>
        <v/>
      </c>
      <c r="BF59" s="257" t="str">
        <f aca="false">IF(D59&lt;&gt;"",IF(O59="OZP12",R59,0),"")</f>
        <v/>
      </c>
      <c r="BG59" s="257" t="str">
        <f aca="false">IF(D59&lt;&gt;"",IF(T59="OZP12",W59,0),"")</f>
        <v/>
      </c>
      <c r="BH59" s="257" t="str">
        <f aca="false">IF(D59&lt;&gt;"",IF(J59="TZP",M59,0),"")</f>
        <v/>
      </c>
      <c r="BI59" s="257" t="str">
        <f aca="false">IF(D59&lt;&gt;"",IF(O59="TZP",R59,0),"")</f>
        <v/>
      </c>
      <c r="BJ59" s="257" t="str">
        <f aca="false">IF(D59&lt;&gt;"",IF(T59="TZP",W59,0),"")</f>
        <v/>
      </c>
    </row>
    <row r="60" s="261" customFormat="true" ht="18.75" hidden="false" customHeight="true" outlineLevel="0" collapsed="false">
      <c r="A60" s="262" t="n">
        <f aca="false">A59+1</f>
        <v>48</v>
      </c>
      <c r="B60" s="263"/>
      <c r="C60" s="263"/>
      <c r="D60" s="263"/>
      <c r="E60" s="266"/>
      <c r="F60" s="266"/>
      <c r="G60" s="267"/>
      <c r="H60" s="278"/>
      <c r="I60" s="281"/>
      <c r="J60" s="268"/>
      <c r="K60" s="269"/>
      <c r="L60" s="244" t="str">
        <f aca="false">IF(AND(K60&lt;&gt;"",J60&lt;&gt;""),MIN(IF(OR(J60="OZZ",J60="ZZ"),5000,13600),TRUNC(0.75*SUMIF($D$12:$D60,$D60,K$12:K60),2))-SUMIF($D$12:$D59,$D60,L$12:L59),"")</f>
        <v/>
      </c>
      <c r="M60" s="270" t="str">
        <f aca="false">IF(AND(K60&lt;&gt;"",J60&lt;&gt;"",AB60&lt;&gt;""),IF(OR(J60="OZZ",J60="ZZ"),0-SUMIF($D$12:$D59,$D60,M$12:M59),MIN(MIN(13600,TRUNC(0.75*SUMIF($D$12:$D$1442,$D60,K$12:K$1442),2)+SUMIF($D$12:$D60,$D60,AB$12:AB60))-SUMIF($D$12:$D59,$D60,M$12:M59)-SUMIF($D$12:$D$1442,$D60,L$12:L$1442),AB60)),"")</f>
        <v/>
      </c>
      <c r="N60" s="246" t="str">
        <f aca="false">IF(J60&lt;&gt;"",1000-SUMIF($D$12:$D59,$D60,N$12:N59),"")</f>
        <v/>
      </c>
      <c r="O60" s="271"/>
      <c r="P60" s="269"/>
      <c r="Q60" s="244" t="str">
        <f aca="false">IF(AND(P60&lt;&gt;"",O60&lt;&gt;""),MIN(IF(OR(O60="OZZ",O60="ZZ"),5000,13600),TRUNC(0.75*SUMIF($D$12:$D60,$D60,P$12:P60),2))-SUMIF($D$12:$D59,$D60,Q$12:Q59),"")</f>
        <v/>
      </c>
      <c r="R60" s="270" t="str">
        <f aca="false">IF(AND(P60&lt;&gt;"",O60&lt;&gt;"",AF60&lt;&gt;""),IF(OR(O60="OZZ",O60="ZZ"),0-SUMIF($D$12:$D59,$D60,R$12:R59),MIN(MIN(13600,TRUNC(0.75*SUMIF($D$12:$D$1442,$D60,P$12:P$1442),2)+SUMIF($D$12:$D60,$D60,AF$12:AF60))-SUMIF($D$12:$D59,$D60,R$12:R59)-SUMIF($D$12:$D$1442,$D60,Q$12:Q$1442),AF60)),"")</f>
        <v/>
      </c>
      <c r="S60" s="246" t="str">
        <f aca="false">IF(O60&lt;&gt;"",1000-SUMIF($D$12:$D59,$D60,S$12:S59),"")</f>
        <v/>
      </c>
      <c r="T60" s="271"/>
      <c r="U60" s="269"/>
      <c r="V60" s="244" t="str">
        <f aca="false">IF(AND(U60&lt;&gt;"",T60&lt;&gt;""),MIN(IF(OR(T60="OZZ",T60="ZZ"),5000,13600),TRUNC(0.75*SUMIF($D$12:$D60,$D60,U$12:U60),2))-SUMIF($D$12:$D59,$D60,V$12:V59),"")</f>
        <v/>
      </c>
      <c r="W60" s="248" t="str">
        <f aca="false">IF(AND(U60&lt;&gt;"",T60&lt;&gt;"",AJ60&lt;&gt;""),IF(OR(T60="OZZ",T60="ZZ"),0-SUMIF($D$12:$D59,$D60,W$12:W59),MIN(MIN(13600,TRUNC(0.75*SUMIF($D$12:$D$1442,$D60,U$12:U$1442),2)+SUMIF($D$12:$D60,$D60,AJ$12:AJ60))-SUMIF($D$12:$D59,$D60,W$12:W59)-SUMIF($D$12:$D$1442,$D60,V$12:V$1442),AJ60)),"")</f>
        <v/>
      </c>
      <c r="X60" s="246" t="str">
        <f aca="false">IF(T60&lt;&gt;"",1000-SUMIF($D$12:$D59,$D60,X$12:X59),"")</f>
        <v/>
      </c>
      <c r="Y60" s="272"/>
      <c r="Z60" s="273"/>
      <c r="AA60" s="273"/>
      <c r="AB60" s="252" t="str">
        <f aca="false">IF(K60&lt;&gt;"",ROUND(Y60,2)+ROUND(Z60,2)+ROUND(AA60,2),"")</f>
        <v/>
      </c>
      <c r="AC60" s="274"/>
      <c r="AD60" s="273"/>
      <c r="AE60" s="273"/>
      <c r="AF60" s="275" t="str">
        <f aca="false">IF(P60&lt;&gt;"",ROUND(AC60,2)+ROUND(AD60,2)+ROUND(AE60,2),"")</f>
        <v/>
      </c>
      <c r="AG60" s="274"/>
      <c r="AH60" s="273"/>
      <c r="AI60" s="273"/>
      <c r="AJ60" s="275" t="str">
        <f aca="false">IF(U60&lt;&gt;"",ROUND(AG60,2)+ROUND(AH60,2)+ROUND(AI60,2),"")</f>
        <v/>
      </c>
      <c r="AK60" s="255"/>
      <c r="AL60" s="255"/>
      <c r="AM60" s="256"/>
      <c r="AN60" s="257"/>
      <c r="AO60" s="258" t="str">
        <f aca="false">IF(D60&lt;&gt;"",IF(COUNTIF($D$12:$D60,$D60)&gt;1,0,IF(SUM(L60,Q60,V60)&gt;0,IF(AND(T60="",OR(O60&lt;&gt;"",J60&lt;&gt;"")),IF(O60&lt;&gt;"",O60,IF(J60&lt;&gt;"",J60,0)),IF(AND(O60&lt;&gt;"",J60&lt;&gt;"",O60=J60),O60,T60)),0)),"")</f>
        <v/>
      </c>
      <c r="AP60" s="258" t="str">
        <f aca="false">IF(D60&lt;&gt;"",IF(COUNTIF($D$12:$D60,$D60)&gt;1,0,IF(SUM(M60,R60,W60)&gt;0,IF(AND(T60="",OR(O60&lt;&gt;"",J60&lt;&gt;"")),IF(O60&lt;&gt;"",O60,IF(J60&lt;&gt;"",J60,0)),IF(AND(O60&lt;&gt;"",J60&lt;&gt;"",O60=J60),O60,T60)),0)),"")</f>
        <v/>
      </c>
      <c r="AQ60" s="258" t="str">
        <f aca="false">IF(D60&lt;&gt;"",IF(COUNTIF($D$12:$D60,$D60)&gt;1,0,IF(SUM(N60,S60,X60)&gt;0,IF(AND(T60="",OR(O60&lt;&gt;"",J60&lt;&gt;"")),IF(O60&lt;&gt;"",O60,IF(J60&lt;&gt;"",J60,0)),IF(AND(O60&lt;&gt;"",J60&lt;&gt;"",O60=J60),O60,T60)),0)),"")</f>
        <v/>
      </c>
      <c r="AR60" s="257" t="str">
        <f aca="false">IF(D60&lt;&gt;"",IF(J60="OZP12",L60,0),"")</f>
        <v/>
      </c>
      <c r="AS60" s="257" t="str">
        <f aca="false">IF(D60&lt;&gt;"",IF(O60="OZP12",Q60,0),"")</f>
        <v/>
      </c>
      <c r="AT60" s="257" t="str">
        <f aca="false">IF(D60&lt;&gt;"",IF(T60="OZP12",V60,0),"")</f>
        <v/>
      </c>
      <c r="AU60" s="257" t="str">
        <f aca="false">IF(D60&lt;&gt;"",IF(J60="TZP",L60,0),"")</f>
        <v/>
      </c>
      <c r="AV60" s="257" t="str">
        <f aca="false">IF(D60&lt;&gt;"",IF(O60="TZP",Q60,0),"")</f>
        <v/>
      </c>
      <c r="AW60" s="257" t="str">
        <f aca="false">IF(D60&lt;&gt;"",IF(T60="TZP",V60,0),"")</f>
        <v/>
      </c>
      <c r="AX60" s="257" t="str">
        <f aca="false">IF(D60&lt;&gt;"",IF(J60="OZZ",L60,0),"")</f>
        <v/>
      </c>
      <c r="AY60" s="257" t="str">
        <f aca="false">IF(D60&lt;&gt;"",IF(O60="OZZ",Q60,0),"")</f>
        <v/>
      </c>
      <c r="AZ60" s="257" t="str">
        <f aca="false">IF(D60&lt;&gt;"",IF(T60="OZZ",V60,0),"")</f>
        <v/>
      </c>
      <c r="BA60" s="257"/>
      <c r="BB60" s="257" t="str">
        <f aca="false">IF(D60&lt;&gt;"",IF(ISERROR(FIND("/",D60)),0,1),"")</f>
        <v/>
      </c>
      <c r="BC60" s="257" t="str">
        <f aca="false">IF(D60&lt;&gt;"",IF(BB60*1=0,D60,CONCATENATE(MID(D60,1,FIND("/",D60,1)-1),MID(D60,FIND("/",D60,1)+1,LEN(D60)))),"")</f>
        <v/>
      </c>
      <c r="BD60" s="259"/>
      <c r="BE60" s="257" t="str">
        <f aca="false">IF(D60&lt;&gt;"",IF(J60="OZP12",M60,0),"")</f>
        <v/>
      </c>
      <c r="BF60" s="257" t="str">
        <f aca="false">IF(D60&lt;&gt;"",IF(O60="OZP12",R60,0),"")</f>
        <v/>
      </c>
      <c r="BG60" s="257" t="str">
        <f aca="false">IF(D60&lt;&gt;"",IF(T60="OZP12",W60,0),"")</f>
        <v/>
      </c>
      <c r="BH60" s="257" t="str">
        <f aca="false">IF(D60&lt;&gt;"",IF(J60="TZP",M60,0),"")</f>
        <v/>
      </c>
      <c r="BI60" s="257" t="str">
        <f aca="false">IF(D60&lt;&gt;"",IF(O60="TZP",R60,0),"")</f>
        <v/>
      </c>
      <c r="BJ60" s="257" t="str">
        <f aca="false">IF(D60&lt;&gt;"",IF(T60="TZP",W60,0),"")</f>
        <v/>
      </c>
    </row>
    <row r="61" s="261" customFormat="true" ht="18.75" hidden="false" customHeight="true" outlineLevel="0" collapsed="false">
      <c r="A61" s="262" t="n">
        <f aca="false">A60+1</f>
        <v>49</v>
      </c>
      <c r="B61" s="263"/>
      <c r="C61" s="263"/>
      <c r="D61" s="263"/>
      <c r="E61" s="266"/>
      <c r="F61" s="266"/>
      <c r="G61" s="267"/>
      <c r="H61" s="278"/>
      <c r="I61" s="281"/>
      <c r="J61" s="268"/>
      <c r="K61" s="269"/>
      <c r="L61" s="244" t="str">
        <f aca="false">IF(AND(K61&lt;&gt;"",J61&lt;&gt;""),MIN(IF(OR(J61="OZZ",J61="ZZ"),5000,13600),TRUNC(0.75*SUMIF($D$12:$D61,$D61,K$12:K61),2))-SUMIF($D$12:$D60,$D61,L$12:L60),"")</f>
        <v/>
      </c>
      <c r="M61" s="270" t="str">
        <f aca="false">IF(AND(K61&lt;&gt;"",J61&lt;&gt;"",AB61&lt;&gt;""),IF(OR(J61="OZZ",J61="ZZ"),0-SUMIF($D$12:$D60,$D61,M$12:M60),MIN(MIN(13600,TRUNC(0.75*SUMIF($D$12:$D$1442,$D61,K$12:K$1442),2)+SUMIF($D$12:$D61,$D61,AB$12:AB61))-SUMIF($D$12:$D60,$D61,M$12:M60)-SUMIF($D$12:$D$1442,$D61,L$12:L$1442),AB61)),"")</f>
        <v/>
      </c>
      <c r="N61" s="246" t="str">
        <f aca="false">IF(J61&lt;&gt;"",1000-SUMIF($D$12:$D60,$D61,N$12:N60),"")</f>
        <v/>
      </c>
      <c r="O61" s="271"/>
      <c r="P61" s="269"/>
      <c r="Q61" s="244" t="str">
        <f aca="false">IF(AND(P61&lt;&gt;"",O61&lt;&gt;""),MIN(IF(OR(O61="OZZ",O61="ZZ"),5000,13600),TRUNC(0.75*SUMIF($D$12:$D61,$D61,P$12:P61),2))-SUMIF($D$12:$D60,$D61,Q$12:Q60),"")</f>
        <v/>
      </c>
      <c r="R61" s="270" t="str">
        <f aca="false">IF(AND(P61&lt;&gt;"",O61&lt;&gt;"",AF61&lt;&gt;""),IF(OR(O61="OZZ",O61="ZZ"),0-SUMIF($D$12:$D60,$D61,R$12:R60),MIN(MIN(13600,TRUNC(0.75*SUMIF($D$12:$D$1442,$D61,P$12:P$1442),2)+SUMIF($D$12:$D61,$D61,AF$12:AF61))-SUMIF($D$12:$D60,$D61,R$12:R60)-SUMIF($D$12:$D$1442,$D61,Q$12:Q$1442),AF61)),"")</f>
        <v/>
      </c>
      <c r="S61" s="246" t="str">
        <f aca="false">IF(O61&lt;&gt;"",1000-SUMIF($D$12:$D60,$D61,S$12:S60),"")</f>
        <v/>
      </c>
      <c r="T61" s="271"/>
      <c r="U61" s="269"/>
      <c r="V61" s="244" t="str">
        <f aca="false">IF(AND(U61&lt;&gt;"",T61&lt;&gt;""),MIN(IF(OR(T61="OZZ",T61="ZZ"),5000,13600),TRUNC(0.75*SUMIF($D$12:$D61,$D61,U$12:U61),2))-SUMIF($D$12:$D60,$D61,V$12:V60),"")</f>
        <v/>
      </c>
      <c r="W61" s="248" t="str">
        <f aca="false">IF(AND(U61&lt;&gt;"",T61&lt;&gt;"",AJ61&lt;&gt;""),IF(OR(T61="OZZ",T61="ZZ"),0-SUMIF($D$12:$D60,$D61,W$12:W60),MIN(MIN(13600,TRUNC(0.75*SUMIF($D$12:$D$1442,$D61,U$12:U$1442),2)+SUMIF($D$12:$D61,$D61,AJ$12:AJ61))-SUMIF($D$12:$D60,$D61,W$12:W60)-SUMIF($D$12:$D$1442,$D61,V$12:V$1442),AJ61)),"")</f>
        <v/>
      </c>
      <c r="X61" s="246" t="str">
        <f aca="false">IF(T61&lt;&gt;"",1000-SUMIF($D$12:$D60,$D61,X$12:X60),"")</f>
        <v/>
      </c>
      <c r="Y61" s="272"/>
      <c r="Z61" s="273"/>
      <c r="AA61" s="273"/>
      <c r="AB61" s="252" t="str">
        <f aca="false">IF(K61&lt;&gt;"",ROUND(Y61,2)+ROUND(Z61,2)+ROUND(AA61,2),"")</f>
        <v/>
      </c>
      <c r="AC61" s="274"/>
      <c r="AD61" s="273"/>
      <c r="AE61" s="273"/>
      <c r="AF61" s="275" t="str">
        <f aca="false">IF(P61&lt;&gt;"",ROUND(AC61,2)+ROUND(AD61,2)+ROUND(AE61,2),"")</f>
        <v/>
      </c>
      <c r="AG61" s="274"/>
      <c r="AH61" s="273"/>
      <c r="AI61" s="273"/>
      <c r="AJ61" s="275" t="str">
        <f aca="false">IF(U61&lt;&gt;"",ROUND(AG61,2)+ROUND(AH61,2)+ROUND(AI61,2),"")</f>
        <v/>
      </c>
      <c r="AK61" s="255"/>
      <c r="AL61" s="255"/>
      <c r="AM61" s="256"/>
      <c r="AN61" s="257"/>
      <c r="AO61" s="258" t="str">
        <f aca="false">IF(D61&lt;&gt;"",IF(COUNTIF($D$12:$D61,$D61)&gt;1,0,IF(SUM(L61,Q61,V61)&gt;0,IF(AND(T61="",OR(O61&lt;&gt;"",J61&lt;&gt;"")),IF(O61&lt;&gt;"",O61,IF(J61&lt;&gt;"",J61,0)),IF(AND(O61&lt;&gt;"",J61&lt;&gt;"",O61=J61),O61,T61)),0)),"")</f>
        <v/>
      </c>
      <c r="AP61" s="258" t="str">
        <f aca="false">IF(D61&lt;&gt;"",IF(COUNTIF($D$12:$D61,$D61)&gt;1,0,IF(SUM(M61,R61,W61)&gt;0,IF(AND(T61="",OR(O61&lt;&gt;"",J61&lt;&gt;"")),IF(O61&lt;&gt;"",O61,IF(J61&lt;&gt;"",J61,0)),IF(AND(O61&lt;&gt;"",J61&lt;&gt;"",O61=J61),O61,T61)),0)),"")</f>
        <v/>
      </c>
      <c r="AQ61" s="258" t="str">
        <f aca="false">IF(D61&lt;&gt;"",IF(COUNTIF($D$12:$D61,$D61)&gt;1,0,IF(SUM(N61,S61,X61)&gt;0,IF(AND(T61="",OR(O61&lt;&gt;"",J61&lt;&gt;"")),IF(O61&lt;&gt;"",O61,IF(J61&lt;&gt;"",J61,0)),IF(AND(O61&lt;&gt;"",J61&lt;&gt;"",O61=J61),O61,T61)),0)),"")</f>
        <v/>
      </c>
      <c r="AR61" s="257" t="str">
        <f aca="false">IF(D61&lt;&gt;"",IF(J61="OZP12",L61,0),"")</f>
        <v/>
      </c>
      <c r="AS61" s="257" t="str">
        <f aca="false">IF(D61&lt;&gt;"",IF(O61="OZP12",Q61,0),"")</f>
        <v/>
      </c>
      <c r="AT61" s="257" t="str">
        <f aca="false">IF(D61&lt;&gt;"",IF(T61="OZP12",V61,0),"")</f>
        <v/>
      </c>
      <c r="AU61" s="257" t="str">
        <f aca="false">IF(D61&lt;&gt;"",IF(J61="TZP",L61,0),"")</f>
        <v/>
      </c>
      <c r="AV61" s="257" t="str">
        <f aca="false">IF(D61&lt;&gt;"",IF(O61="TZP",Q61,0),"")</f>
        <v/>
      </c>
      <c r="AW61" s="257" t="str">
        <f aca="false">IF(D61&lt;&gt;"",IF(T61="TZP",V61,0),"")</f>
        <v/>
      </c>
      <c r="AX61" s="257" t="str">
        <f aca="false">IF(D61&lt;&gt;"",IF(J61="OZZ",L61,0),"")</f>
        <v/>
      </c>
      <c r="AY61" s="257" t="str">
        <f aca="false">IF(D61&lt;&gt;"",IF(O61="OZZ",Q61,0),"")</f>
        <v/>
      </c>
      <c r="AZ61" s="257" t="str">
        <f aca="false">IF(D61&lt;&gt;"",IF(T61="OZZ",V61,0),"")</f>
        <v/>
      </c>
      <c r="BA61" s="257"/>
      <c r="BB61" s="257" t="str">
        <f aca="false">IF(D61&lt;&gt;"",IF(ISERROR(FIND("/",D61)),0,1),"")</f>
        <v/>
      </c>
      <c r="BC61" s="257" t="str">
        <f aca="false">IF(D61&lt;&gt;"",IF(BB61*1=0,D61,CONCATENATE(MID(D61,1,FIND("/",D61,1)-1),MID(D61,FIND("/",D61,1)+1,LEN(D61)))),"")</f>
        <v/>
      </c>
      <c r="BD61" s="259"/>
      <c r="BE61" s="257" t="str">
        <f aca="false">IF(D61&lt;&gt;"",IF(J61="OZP12",M61,0),"")</f>
        <v/>
      </c>
      <c r="BF61" s="257" t="str">
        <f aca="false">IF(D61&lt;&gt;"",IF(O61="OZP12",R61,0),"")</f>
        <v/>
      </c>
      <c r="BG61" s="257" t="str">
        <f aca="false">IF(D61&lt;&gt;"",IF(T61="OZP12",W61,0),"")</f>
        <v/>
      </c>
      <c r="BH61" s="257" t="str">
        <f aca="false">IF(D61&lt;&gt;"",IF(J61="TZP",M61,0),"")</f>
        <v/>
      </c>
      <c r="BI61" s="257" t="str">
        <f aca="false">IF(D61&lt;&gt;"",IF(O61="TZP",R61,0),"")</f>
        <v/>
      </c>
      <c r="BJ61" s="257" t="str">
        <f aca="false">IF(D61&lt;&gt;"",IF(T61="TZP",W61,0),"")</f>
        <v/>
      </c>
    </row>
    <row r="62" s="261" customFormat="true" ht="18.75" hidden="false" customHeight="true" outlineLevel="0" collapsed="false">
      <c r="A62" s="262" t="n">
        <f aca="false">A61+1</f>
        <v>50</v>
      </c>
      <c r="B62" s="263"/>
      <c r="C62" s="263"/>
      <c r="D62" s="263"/>
      <c r="E62" s="266"/>
      <c r="F62" s="266"/>
      <c r="G62" s="267"/>
      <c r="H62" s="278"/>
      <c r="I62" s="281"/>
      <c r="J62" s="268"/>
      <c r="K62" s="269"/>
      <c r="L62" s="244" t="str">
        <f aca="false">IF(AND(K62&lt;&gt;"",J62&lt;&gt;""),MIN(IF(OR(J62="OZZ",J62="ZZ"),5000,13600),TRUNC(0.75*SUMIF($D$12:$D62,$D62,K$12:K62),2))-SUMIF($D$12:$D61,$D62,L$12:L61),"")</f>
        <v/>
      </c>
      <c r="M62" s="270" t="str">
        <f aca="false">IF(AND(K62&lt;&gt;"",J62&lt;&gt;"",AB62&lt;&gt;""),IF(OR(J62="OZZ",J62="ZZ"),0-SUMIF($D$12:$D61,$D62,M$12:M61),MIN(MIN(13600,TRUNC(0.75*SUMIF($D$12:$D$1442,$D62,K$12:K$1442),2)+SUMIF($D$12:$D62,$D62,AB$12:AB62))-SUMIF($D$12:$D61,$D62,M$12:M61)-SUMIF($D$12:$D$1442,$D62,L$12:L$1442),AB62)),"")</f>
        <v/>
      </c>
      <c r="N62" s="246" t="str">
        <f aca="false">IF(J62&lt;&gt;"",1000-SUMIF($D$12:$D61,$D62,N$12:N61),"")</f>
        <v/>
      </c>
      <c r="O62" s="271"/>
      <c r="P62" s="269"/>
      <c r="Q62" s="244" t="str">
        <f aca="false">IF(AND(P62&lt;&gt;"",O62&lt;&gt;""),MIN(IF(OR(O62="OZZ",O62="ZZ"),5000,13600),TRUNC(0.75*SUMIF($D$12:$D62,$D62,P$12:P62),2))-SUMIF($D$12:$D61,$D62,Q$12:Q61),"")</f>
        <v/>
      </c>
      <c r="R62" s="270" t="str">
        <f aca="false">IF(AND(P62&lt;&gt;"",O62&lt;&gt;"",AF62&lt;&gt;""),IF(OR(O62="OZZ",O62="ZZ"),0-SUMIF($D$12:$D61,$D62,R$12:R61),MIN(MIN(13600,TRUNC(0.75*SUMIF($D$12:$D$1442,$D62,P$12:P$1442),2)+SUMIF($D$12:$D62,$D62,AF$12:AF62))-SUMIF($D$12:$D61,$D62,R$12:R61)-SUMIF($D$12:$D$1442,$D62,Q$12:Q$1442),AF62)),"")</f>
        <v/>
      </c>
      <c r="S62" s="246" t="str">
        <f aca="false">IF(O62&lt;&gt;"",1000-SUMIF($D$12:$D61,$D62,S$12:S61),"")</f>
        <v/>
      </c>
      <c r="T62" s="271"/>
      <c r="U62" s="269"/>
      <c r="V62" s="244" t="str">
        <f aca="false">IF(AND(U62&lt;&gt;"",T62&lt;&gt;""),MIN(IF(OR(T62="OZZ",T62="ZZ"),5000,13600),TRUNC(0.75*SUMIF($D$12:$D62,$D62,U$12:U62),2))-SUMIF($D$12:$D61,$D62,V$12:V61),"")</f>
        <v/>
      </c>
      <c r="W62" s="248" t="str">
        <f aca="false">IF(AND(U62&lt;&gt;"",T62&lt;&gt;"",AJ62&lt;&gt;""),IF(OR(T62="OZZ",T62="ZZ"),0-SUMIF($D$12:$D61,$D62,W$12:W61),MIN(MIN(13600,TRUNC(0.75*SUMIF($D$12:$D$1442,$D62,U$12:U$1442),2)+SUMIF($D$12:$D62,$D62,AJ$12:AJ62))-SUMIF($D$12:$D61,$D62,W$12:W61)-SUMIF($D$12:$D$1442,$D62,V$12:V$1442),AJ62)),"")</f>
        <v/>
      </c>
      <c r="X62" s="246" t="str">
        <f aca="false">IF(T62&lt;&gt;"",1000-SUMIF($D$12:$D61,$D62,X$12:X61),"")</f>
        <v/>
      </c>
      <c r="Y62" s="272"/>
      <c r="Z62" s="273"/>
      <c r="AA62" s="273"/>
      <c r="AB62" s="252" t="str">
        <f aca="false">IF(K62&lt;&gt;"",ROUND(Y62,2)+ROUND(Z62,2)+ROUND(AA62,2),"")</f>
        <v/>
      </c>
      <c r="AC62" s="274"/>
      <c r="AD62" s="273"/>
      <c r="AE62" s="273"/>
      <c r="AF62" s="275" t="str">
        <f aca="false">IF(P62&lt;&gt;"",ROUND(AC62,2)+ROUND(AD62,2)+ROUND(AE62,2),"")</f>
        <v/>
      </c>
      <c r="AG62" s="274"/>
      <c r="AH62" s="273"/>
      <c r="AI62" s="273"/>
      <c r="AJ62" s="275" t="str">
        <f aca="false">IF(U62&lt;&gt;"",ROUND(AG62,2)+ROUND(AH62,2)+ROUND(AI62,2),"")</f>
        <v/>
      </c>
      <c r="AK62" s="255"/>
      <c r="AL62" s="255"/>
      <c r="AM62" s="256"/>
      <c r="AN62" s="257"/>
      <c r="AO62" s="258" t="str">
        <f aca="false">IF(D62&lt;&gt;"",IF(COUNTIF($D$12:$D62,$D62)&gt;1,0,IF(SUM(L62,Q62,V62)&gt;0,IF(AND(T62="",OR(O62&lt;&gt;"",J62&lt;&gt;"")),IF(O62&lt;&gt;"",O62,IF(J62&lt;&gt;"",J62,0)),IF(AND(O62&lt;&gt;"",J62&lt;&gt;"",O62=J62),O62,T62)),0)),"")</f>
        <v/>
      </c>
      <c r="AP62" s="258" t="str">
        <f aca="false">IF(D62&lt;&gt;"",IF(COUNTIF($D$12:$D62,$D62)&gt;1,0,IF(SUM(M62,R62,W62)&gt;0,IF(AND(T62="",OR(O62&lt;&gt;"",J62&lt;&gt;"")),IF(O62&lt;&gt;"",O62,IF(J62&lt;&gt;"",J62,0)),IF(AND(O62&lt;&gt;"",J62&lt;&gt;"",O62=J62),O62,T62)),0)),"")</f>
        <v/>
      </c>
      <c r="AQ62" s="258" t="str">
        <f aca="false">IF(D62&lt;&gt;"",IF(COUNTIF($D$12:$D62,$D62)&gt;1,0,IF(SUM(N62,S62,X62)&gt;0,IF(AND(T62="",OR(O62&lt;&gt;"",J62&lt;&gt;"")),IF(O62&lt;&gt;"",O62,IF(J62&lt;&gt;"",J62,0)),IF(AND(O62&lt;&gt;"",J62&lt;&gt;"",O62=J62),O62,T62)),0)),"")</f>
        <v/>
      </c>
      <c r="AR62" s="257" t="str">
        <f aca="false">IF(D62&lt;&gt;"",IF(J62="OZP12",L62,0),"")</f>
        <v/>
      </c>
      <c r="AS62" s="257" t="str">
        <f aca="false">IF(D62&lt;&gt;"",IF(O62="OZP12",Q62,0),"")</f>
        <v/>
      </c>
      <c r="AT62" s="257" t="str">
        <f aca="false">IF(D62&lt;&gt;"",IF(T62="OZP12",V62,0),"")</f>
        <v/>
      </c>
      <c r="AU62" s="257" t="str">
        <f aca="false">IF(D62&lt;&gt;"",IF(J62="TZP",L62,0),"")</f>
        <v/>
      </c>
      <c r="AV62" s="257" t="str">
        <f aca="false">IF(D62&lt;&gt;"",IF(O62="TZP",Q62,0),"")</f>
        <v/>
      </c>
      <c r="AW62" s="257" t="str">
        <f aca="false">IF(D62&lt;&gt;"",IF(T62="TZP",V62,0),"")</f>
        <v/>
      </c>
      <c r="AX62" s="257" t="str">
        <f aca="false">IF(D62&lt;&gt;"",IF(J62="OZZ",L62,0),"")</f>
        <v/>
      </c>
      <c r="AY62" s="257" t="str">
        <f aca="false">IF(D62&lt;&gt;"",IF(O62="OZZ",Q62,0),"")</f>
        <v/>
      </c>
      <c r="AZ62" s="257" t="str">
        <f aca="false">IF(D62&lt;&gt;"",IF(T62="OZZ",V62,0),"")</f>
        <v/>
      </c>
      <c r="BA62" s="257"/>
      <c r="BB62" s="257" t="str">
        <f aca="false">IF(D62&lt;&gt;"",IF(ISERROR(FIND("/",D62)),0,1),"")</f>
        <v/>
      </c>
      <c r="BC62" s="257" t="str">
        <f aca="false">IF(D62&lt;&gt;"",IF(BB62*1=0,D62,CONCATENATE(MID(D62,1,FIND("/",D62,1)-1),MID(D62,FIND("/",D62,1)+1,LEN(D62)))),"")</f>
        <v/>
      </c>
      <c r="BD62" s="259"/>
      <c r="BE62" s="257" t="str">
        <f aca="false">IF(D62&lt;&gt;"",IF(J62="OZP12",M62,0),"")</f>
        <v/>
      </c>
      <c r="BF62" s="257" t="str">
        <f aca="false">IF(D62&lt;&gt;"",IF(O62="OZP12",R62,0),"")</f>
        <v/>
      </c>
      <c r="BG62" s="257" t="str">
        <f aca="false">IF(D62&lt;&gt;"",IF(T62="OZP12",W62,0),"")</f>
        <v/>
      </c>
      <c r="BH62" s="257" t="str">
        <f aca="false">IF(D62&lt;&gt;"",IF(J62="TZP",M62,0),"")</f>
        <v/>
      </c>
      <c r="BI62" s="257" t="str">
        <f aca="false">IF(D62&lt;&gt;"",IF(O62="TZP",R62,0),"")</f>
        <v/>
      </c>
      <c r="BJ62" s="257" t="str">
        <f aca="false">IF(D62&lt;&gt;"",IF(T62="TZP",W62,0),"")</f>
        <v/>
      </c>
    </row>
    <row r="63" s="261" customFormat="true" ht="18.75" hidden="false" customHeight="true" outlineLevel="0" collapsed="false">
      <c r="A63" s="262" t="n">
        <f aca="false">A62+1</f>
        <v>51</v>
      </c>
      <c r="B63" s="263"/>
      <c r="C63" s="263"/>
      <c r="D63" s="263"/>
      <c r="E63" s="266"/>
      <c r="F63" s="266"/>
      <c r="G63" s="267"/>
      <c r="H63" s="278"/>
      <c r="I63" s="281"/>
      <c r="J63" s="268"/>
      <c r="K63" s="269"/>
      <c r="L63" s="244" t="str">
        <f aca="false">IF(AND(K63&lt;&gt;"",J63&lt;&gt;""),MIN(IF(OR(J63="OZZ",J63="ZZ"),5000,13600),TRUNC(0.75*SUMIF($D$12:$D63,$D63,K$12:K63),2))-SUMIF($D$12:$D62,$D63,L$12:L62),"")</f>
        <v/>
      </c>
      <c r="M63" s="270" t="str">
        <f aca="false">IF(AND(K63&lt;&gt;"",J63&lt;&gt;"",AB63&lt;&gt;""),IF(OR(J63="OZZ",J63="ZZ"),0-SUMIF($D$12:$D62,$D63,M$12:M62),MIN(MIN(13600,TRUNC(0.75*SUMIF($D$12:$D$1442,$D63,K$12:K$1442),2)+SUMIF($D$12:$D63,$D63,AB$12:AB63))-SUMIF($D$12:$D62,$D63,M$12:M62)-SUMIF($D$12:$D$1442,$D63,L$12:L$1442),AB63)),"")</f>
        <v/>
      </c>
      <c r="N63" s="246" t="str">
        <f aca="false">IF(J63&lt;&gt;"",1000-SUMIF($D$12:$D62,$D63,N$12:N62),"")</f>
        <v/>
      </c>
      <c r="O63" s="271"/>
      <c r="P63" s="269"/>
      <c r="Q63" s="244" t="str">
        <f aca="false">IF(AND(P63&lt;&gt;"",O63&lt;&gt;""),MIN(IF(OR(O63="OZZ",O63="ZZ"),5000,13600),TRUNC(0.75*SUMIF($D$12:$D63,$D63,P$12:P63),2))-SUMIF($D$12:$D62,$D63,Q$12:Q62),"")</f>
        <v/>
      </c>
      <c r="R63" s="270" t="str">
        <f aca="false">IF(AND(P63&lt;&gt;"",O63&lt;&gt;"",AF63&lt;&gt;""),IF(OR(O63="OZZ",O63="ZZ"),0-SUMIF($D$12:$D62,$D63,R$12:R62),MIN(MIN(13600,TRUNC(0.75*SUMIF($D$12:$D$1442,$D63,P$12:P$1442),2)+SUMIF($D$12:$D63,$D63,AF$12:AF63))-SUMIF($D$12:$D62,$D63,R$12:R62)-SUMIF($D$12:$D$1442,$D63,Q$12:Q$1442),AF63)),"")</f>
        <v/>
      </c>
      <c r="S63" s="246" t="str">
        <f aca="false">IF(O63&lt;&gt;"",1000-SUMIF($D$12:$D62,$D63,S$12:S62),"")</f>
        <v/>
      </c>
      <c r="T63" s="271"/>
      <c r="U63" s="269"/>
      <c r="V63" s="244" t="str">
        <f aca="false">IF(AND(U63&lt;&gt;"",T63&lt;&gt;""),MIN(IF(OR(T63="OZZ",T63="ZZ"),5000,13600),TRUNC(0.75*SUMIF($D$12:$D63,$D63,U$12:U63),2))-SUMIF($D$12:$D62,$D63,V$12:V62),"")</f>
        <v/>
      </c>
      <c r="W63" s="248" t="str">
        <f aca="false">IF(AND(U63&lt;&gt;"",T63&lt;&gt;"",AJ63&lt;&gt;""),IF(OR(T63="OZZ",T63="ZZ"),0-SUMIF($D$12:$D62,$D63,W$12:W62),MIN(MIN(13600,TRUNC(0.75*SUMIF($D$12:$D$1442,$D63,U$12:U$1442),2)+SUMIF($D$12:$D63,$D63,AJ$12:AJ63))-SUMIF($D$12:$D62,$D63,W$12:W62)-SUMIF($D$12:$D$1442,$D63,V$12:V$1442),AJ63)),"")</f>
        <v/>
      </c>
      <c r="X63" s="246" t="str">
        <f aca="false">IF(T63&lt;&gt;"",1000-SUMIF($D$12:$D62,$D63,X$12:X62),"")</f>
        <v/>
      </c>
      <c r="Y63" s="272"/>
      <c r="Z63" s="273"/>
      <c r="AA63" s="273"/>
      <c r="AB63" s="252" t="str">
        <f aca="false">IF(K63&lt;&gt;"",ROUND(Y63,2)+ROUND(Z63,2)+ROUND(AA63,2),"")</f>
        <v/>
      </c>
      <c r="AC63" s="274"/>
      <c r="AD63" s="273"/>
      <c r="AE63" s="273"/>
      <c r="AF63" s="275" t="str">
        <f aca="false">IF(P63&lt;&gt;"",ROUND(AC63,2)+ROUND(AD63,2)+ROUND(AE63,2),"")</f>
        <v/>
      </c>
      <c r="AG63" s="274"/>
      <c r="AH63" s="273"/>
      <c r="AI63" s="273"/>
      <c r="AJ63" s="275" t="str">
        <f aca="false">IF(U63&lt;&gt;"",ROUND(AG63,2)+ROUND(AH63,2)+ROUND(AI63,2),"")</f>
        <v/>
      </c>
      <c r="AK63" s="255"/>
      <c r="AL63" s="255"/>
      <c r="AM63" s="256"/>
      <c r="AN63" s="257"/>
      <c r="AO63" s="258" t="str">
        <f aca="false">IF(D63&lt;&gt;"",IF(COUNTIF($D$12:$D63,$D63)&gt;1,0,IF(SUM(L63,Q63,V63)&gt;0,IF(AND(T63="",OR(O63&lt;&gt;"",J63&lt;&gt;"")),IF(O63&lt;&gt;"",O63,IF(J63&lt;&gt;"",J63,0)),IF(AND(O63&lt;&gt;"",J63&lt;&gt;"",O63=J63),O63,T63)),0)),"")</f>
        <v/>
      </c>
      <c r="AP63" s="258" t="str">
        <f aca="false">IF(D63&lt;&gt;"",IF(COUNTIF($D$12:$D63,$D63)&gt;1,0,IF(SUM(M63,R63,W63)&gt;0,IF(AND(T63="",OR(O63&lt;&gt;"",J63&lt;&gt;"")),IF(O63&lt;&gt;"",O63,IF(J63&lt;&gt;"",J63,0)),IF(AND(O63&lt;&gt;"",J63&lt;&gt;"",O63=J63),O63,T63)),0)),"")</f>
        <v/>
      </c>
      <c r="AQ63" s="258" t="str">
        <f aca="false">IF(D63&lt;&gt;"",IF(COUNTIF($D$12:$D63,$D63)&gt;1,0,IF(SUM(N63,S63,X63)&gt;0,IF(AND(T63="",OR(O63&lt;&gt;"",J63&lt;&gt;"")),IF(O63&lt;&gt;"",O63,IF(J63&lt;&gt;"",J63,0)),IF(AND(O63&lt;&gt;"",J63&lt;&gt;"",O63=J63),O63,T63)),0)),"")</f>
        <v/>
      </c>
      <c r="AR63" s="257" t="str">
        <f aca="false">IF(D63&lt;&gt;"",IF(J63="OZP12",L63,0),"")</f>
        <v/>
      </c>
      <c r="AS63" s="257" t="str">
        <f aca="false">IF(D63&lt;&gt;"",IF(O63="OZP12",Q63,0),"")</f>
        <v/>
      </c>
      <c r="AT63" s="257" t="str">
        <f aca="false">IF(D63&lt;&gt;"",IF(T63="OZP12",V63,0),"")</f>
        <v/>
      </c>
      <c r="AU63" s="257" t="str">
        <f aca="false">IF(D63&lt;&gt;"",IF(J63="TZP",L63,0),"")</f>
        <v/>
      </c>
      <c r="AV63" s="257" t="str">
        <f aca="false">IF(D63&lt;&gt;"",IF(O63="TZP",Q63,0),"")</f>
        <v/>
      </c>
      <c r="AW63" s="257" t="str">
        <f aca="false">IF(D63&lt;&gt;"",IF(T63="TZP",V63,0),"")</f>
        <v/>
      </c>
      <c r="AX63" s="257" t="str">
        <f aca="false">IF(D63&lt;&gt;"",IF(J63="OZZ",L63,0),"")</f>
        <v/>
      </c>
      <c r="AY63" s="257" t="str">
        <f aca="false">IF(D63&lt;&gt;"",IF(O63="OZZ",Q63,0),"")</f>
        <v/>
      </c>
      <c r="AZ63" s="257" t="str">
        <f aca="false">IF(D63&lt;&gt;"",IF(T63="OZZ",V63,0),"")</f>
        <v/>
      </c>
      <c r="BA63" s="257"/>
      <c r="BB63" s="257" t="str">
        <f aca="false">IF(D63&lt;&gt;"",IF(ISERROR(FIND("/",D63)),0,1),"")</f>
        <v/>
      </c>
      <c r="BC63" s="257" t="str">
        <f aca="false">IF(D63&lt;&gt;"",IF(BB63*1=0,D63,CONCATENATE(MID(D63,1,FIND("/",D63,1)-1),MID(D63,FIND("/",D63,1)+1,LEN(D63)))),"")</f>
        <v/>
      </c>
      <c r="BD63" s="259"/>
      <c r="BE63" s="257" t="str">
        <f aca="false">IF(D63&lt;&gt;"",IF(J63="OZP12",M63,0),"")</f>
        <v/>
      </c>
      <c r="BF63" s="257" t="str">
        <f aca="false">IF(D63&lt;&gt;"",IF(O63="OZP12",R63,0),"")</f>
        <v/>
      </c>
      <c r="BG63" s="257" t="str">
        <f aca="false">IF(D63&lt;&gt;"",IF(T63="OZP12",W63,0),"")</f>
        <v/>
      </c>
      <c r="BH63" s="257" t="str">
        <f aca="false">IF(D63&lt;&gt;"",IF(J63="TZP",M63,0),"")</f>
        <v/>
      </c>
      <c r="BI63" s="257" t="str">
        <f aca="false">IF(D63&lt;&gt;"",IF(O63="TZP",R63,0),"")</f>
        <v/>
      </c>
      <c r="BJ63" s="257" t="str">
        <f aca="false">IF(D63&lt;&gt;"",IF(T63="TZP",W63,0),"")</f>
        <v/>
      </c>
    </row>
    <row r="64" s="261" customFormat="true" ht="18.75" hidden="false" customHeight="true" outlineLevel="0" collapsed="false">
      <c r="A64" s="262" t="n">
        <f aca="false">A63+1</f>
        <v>52</v>
      </c>
      <c r="B64" s="263"/>
      <c r="C64" s="263"/>
      <c r="D64" s="263"/>
      <c r="E64" s="266"/>
      <c r="F64" s="266"/>
      <c r="G64" s="267"/>
      <c r="H64" s="278"/>
      <c r="I64" s="281"/>
      <c r="J64" s="268"/>
      <c r="K64" s="269"/>
      <c r="L64" s="244" t="str">
        <f aca="false">IF(AND(K64&lt;&gt;"",J64&lt;&gt;""),MIN(IF(OR(J64="OZZ",J64="ZZ"),5000,13600),TRUNC(0.75*SUMIF($D$12:$D64,$D64,K$12:K64),2))-SUMIF($D$12:$D63,$D64,L$12:L63),"")</f>
        <v/>
      </c>
      <c r="M64" s="270" t="str">
        <f aca="false">IF(AND(K64&lt;&gt;"",J64&lt;&gt;"",AB64&lt;&gt;""),IF(OR(J64="OZZ",J64="ZZ"),0-SUMIF($D$12:$D63,$D64,M$12:M63),MIN(MIN(13600,TRUNC(0.75*SUMIF($D$12:$D$1442,$D64,K$12:K$1442),2)+SUMIF($D$12:$D64,$D64,AB$12:AB64))-SUMIF($D$12:$D63,$D64,M$12:M63)-SUMIF($D$12:$D$1442,$D64,L$12:L$1442),AB64)),"")</f>
        <v/>
      </c>
      <c r="N64" s="246" t="str">
        <f aca="false">IF(J64&lt;&gt;"",1000-SUMIF($D$12:$D63,$D64,N$12:N63),"")</f>
        <v/>
      </c>
      <c r="O64" s="271"/>
      <c r="P64" s="269"/>
      <c r="Q64" s="244" t="str">
        <f aca="false">IF(AND(P64&lt;&gt;"",O64&lt;&gt;""),MIN(IF(OR(O64="OZZ",O64="ZZ"),5000,13600),TRUNC(0.75*SUMIF($D$12:$D64,$D64,P$12:P64),2))-SUMIF($D$12:$D63,$D64,Q$12:Q63),"")</f>
        <v/>
      </c>
      <c r="R64" s="270" t="str">
        <f aca="false">IF(AND(P64&lt;&gt;"",O64&lt;&gt;"",AF64&lt;&gt;""),IF(OR(O64="OZZ",O64="ZZ"),0-SUMIF($D$12:$D63,$D64,R$12:R63),MIN(MIN(13600,TRUNC(0.75*SUMIF($D$12:$D$1442,$D64,P$12:P$1442),2)+SUMIF($D$12:$D64,$D64,AF$12:AF64))-SUMIF($D$12:$D63,$D64,R$12:R63)-SUMIF($D$12:$D$1442,$D64,Q$12:Q$1442),AF64)),"")</f>
        <v/>
      </c>
      <c r="S64" s="246" t="str">
        <f aca="false">IF(O64&lt;&gt;"",1000-SUMIF($D$12:$D63,$D64,S$12:S63),"")</f>
        <v/>
      </c>
      <c r="T64" s="271"/>
      <c r="U64" s="269"/>
      <c r="V64" s="244" t="str">
        <f aca="false">IF(AND(U64&lt;&gt;"",T64&lt;&gt;""),MIN(IF(OR(T64="OZZ",T64="ZZ"),5000,13600),TRUNC(0.75*SUMIF($D$12:$D64,$D64,U$12:U64),2))-SUMIF($D$12:$D63,$D64,V$12:V63),"")</f>
        <v/>
      </c>
      <c r="W64" s="248" t="str">
        <f aca="false">IF(AND(U64&lt;&gt;"",T64&lt;&gt;"",AJ64&lt;&gt;""),IF(OR(T64="OZZ",T64="ZZ"),0-SUMIF($D$12:$D63,$D64,W$12:W63),MIN(MIN(13600,TRUNC(0.75*SUMIF($D$12:$D$1442,$D64,U$12:U$1442),2)+SUMIF($D$12:$D64,$D64,AJ$12:AJ64))-SUMIF($D$12:$D63,$D64,W$12:W63)-SUMIF($D$12:$D$1442,$D64,V$12:V$1442),AJ64)),"")</f>
        <v/>
      </c>
      <c r="X64" s="246" t="str">
        <f aca="false">IF(T64&lt;&gt;"",1000-SUMIF($D$12:$D63,$D64,X$12:X63),"")</f>
        <v/>
      </c>
      <c r="Y64" s="272"/>
      <c r="Z64" s="273"/>
      <c r="AA64" s="273"/>
      <c r="AB64" s="252" t="str">
        <f aca="false">IF(K64&lt;&gt;"",ROUND(Y64,2)+ROUND(Z64,2)+ROUND(AA64,2),"")</f>
        <v/>
      </c>
      <c r="AC64" s="274"/>
      <c r="AD64" s="273"/>
      <c r="AE64" s="273"/>
      <c r="AF64" s="275" t="str">
        <f aca="false">IF(P64&lt;&gt;"",ROUND(AC64,2)+ROUND(AD64,2)+ROUND(AE64,2),"")</f>
        <v/>
      </c>
      <c r="AG64" s="274"/>
      <c r="AH64" s="273"/>
      <c r="AI64" s="273"/>
      <c r="AJ64" s="275" t="str">
        <f aca="false">IF(U64&lt;&gt;"",ROUND(AG64,2)+ROUND(AH64,2)+ROUND(AI64,2),"")</f>
        <v/>
      </c>
      <c r="AK64" s="255"/>
      <c r="AL64" s="255"/>
      <c r="AM64" s="256"/>
      <c r="AN64" s="257"/>
      <c r="AO64" s="258" t="str">
        <f aca="false">IF(D64&lt;&gt;"",IF(COUNTIF($D$12:$D64,$D64)&gt;1,0,IF(SUM(L64,Q64,V64)&gt;0,IF(AND(T64="",OR(O64&lt;&gt;"",J64&lt;&gt;"")),IF(O64&lt;&gt;"",O64,IF(J64&lt;&gt;"",J64,0)),IF(AND(O64&lt;&gt;"",J64&lt;&gt;"",O64=J64),O64,T64)),0)),"")</f>
        <v/>
      </c>
      <c r="AP64" s="258" t="str">
        <f aca="false">IF(D64&lt;&gt;"",IF(COUNTIF($D$12:$D64,$D64)&gt;1,0,IF(SUM(M64,R64,W64)&gt;0,IF(AND(T64="",OR(O64&lt;&gt;"",J64&lt;&gt;"")),IF(O64&lt;&gt;"",O64,IF(J64&lt;&gt;"",J64,0)),IF(AND(O64&lt;&gt;"",J64&lt;&gt;"",O64=J64),O64,T64)),0)),"")</f>
        <v/>
      </c>
      <c r="AQ64" s="258" t="str">
        <f aca="false">IF(D64&lt;&gt;"",IF(COUNTIF($D$12:$D64,$D64)&gt;1,0,IF(SUM(N64,S64,X64)&gt;0,IF(AND(T64="",OR(O64&lt;&gt;"",J64&lt;&gt;"")),IF(O64&lt;&gt;"",O64,IF(J64&lt;&gt;"",J64,0)),IF(AND(O64&lt;&gt;"",J64&lt;&gt;"",O64=J64),O64,T64)),0)),"")</f>
        <v/>
      </c>
      <c r="AR64" s="257" t="str">
        <f aca="false">IF(D64&lt;&gt;"",IF(J64="OZP12",L64,0),"")</f>
        <v/>
      </c>
      <c r="AS64" s="257" t="str">
        <f aca="false">IF(D64&lt;&gt;"",IF(O64="OZP12",Q64,0),"")</f>
        <v/>
      </c>
      <c r="AT64" s="257" t="str">
        <f aca="false">IF(D64&lt;&gt;"",IF(T64="OZP12",V64,0),"")</f>
        <v/>
      </c>
      <c r="AU64" s="257" t="str">
        <f aca="false">IF(D64&lt;&gt;"",IF(J64="TZP",L64,0),"")</f>
        <v/>
      </c>
      <c r="AV64" s="257" t="str">
        <f aca="false">IF(D64&lt;&gt;"",IF(O64="TZP",Q64,0),"")</f>
        <v/>
      </c>
      <c r="AW64" s="257" t="str">
        <f aca="false">IF(D64&lt;&gt;"",IF(T64="TZP",V64,0),"")</f>
        <v/>
      </c>
      <c r="AX64" s="257" t="str">
        <f aca="false">IF(D64&lt;&gt;"",IF(J64="OZZ",L64,0),"")</f>
        <v/>
      </c>
      <c r="AY64" s="257" t="str">
        <f aca="false">IF(D64&lt;&gt;"",IF(O64="OZZ",Q64,0),"")</f>
        <v/>
      </c>
      <c r="AZ64" s="257" t="str">
        <f aca="false">IF(D64&lt;&gt;"",IF(T64="OZZ",V64,0),"")</f>
        <v/>
      </c>
      <c r="BA64" s="257"/>
      <c r="BB64" s="257" t="str">
        <f aca="false">IF(D64&lt;&gt;"",IF(ISERROR(FIND("/",D64)),0,1),"")</f>
        <v/>
      </c>
      <c r="BC64" s="257" t="str">
        <f aca="false">IF(D64&lt;&gt;"",IF(BB64*1=0,D64,CONCATENATE(MID(D64,1,FIND("/",D64,1)-1),MID(D64,FIND("/",D64,1)+1,LEN(D64)))),"")</f>
        <v/>
      </c>
      <c r="BD64" s="259"/>
      <c r="BE64" s="257" t="str">
        <f aca="false">IF(D64&lt;&gt;"",IF(J64="OZP12",M64,0),"")</f>
        <v/>
      </c>
      <c r="BF64" s="257" t="str">
        <f aca="false">IF(D64&lt;&gt;"",IF(O64="OZP12",R64,0),"")</f>
        <v/>
      </c>
      <c r="BG64" s="257" t="str">
        <f aca="false">IF(D64&lt;&gt;"",IF(T64="OZP12",W64,0),"")</f>
        <v/>
      </c>
      <c r="BH64" s="257" t="str">
        <f aca="false">IF(D64&lt;&gt;"",IF(J64="TZP",M64,0),"")</f>
        <v/>
      </c>
      <c r="BI64" s="257" t="str">
        <f aca="false">IF(D64&lt;&gt;"",IF(O64="TZP",R64,0),"")</f>
        <v/>
      </c>
      <c r="BJ64" s="257" t="str">
        <f aca="false">IF(D64&lt;&gt;"",IF(T64="TZP",W64,0),"")</f>
        <v/>
      </c>
    </row>
    <row r="65" s="261" customFormat="true" ht="18.75" hidden="false" customHeight="true" outlineLevel="0" collapsed="false">
      <c r="A65" s="262" t="n">
        <f aca="false">A64+1</f>
        <v>53</v>
      </c>
      <c r="B65" s="263"/>
      <c r="C65" s="263"/>
      <c r="D65" s="263"/>
      <c r="E65" s="266"/>
      <c r="F65" s="266"/>
      <c r="G65" s="267"/>
      <c r="H65" s="278"/>
      <c r="I65" s="281"/>
      <c r="J65" s="268"/>
      <c r="K65" s="269"/>
      <c r="L65" s="244" t="str">
        <f aca="false">IF(AND(K65&lt;&gt;"",J65&lt;&gt;""),MIN(IF(OR(J65="OZZ",J65="ZZ"),5000,13600),TRUNC(0.75*SUMIF($D$12:$D65,$D65,K$12:K65),2))-SUMIF($D$12:$D64,$D65,L$12:L64),"")</f>
        <v/>
      </c>
      <c r="M65" s="270" t="str">
        <f aca="false">IF(AND(K65&lt;&gt;"",J65&lt;&gt;"",AB65&lt;&gt;""),IF(OR(J65="OZZ",J65="ZZ"),0-SUMIF($D$12:$D64,$D65,M$12:M64),MIN(MIN(13600,TRUNC(0.75*SUMIF($D$12:$D$1442,$D65,K$12:K$1442),2)+SUMIF($D$12:$D65,$D65,AB$12:AB65))-SUMIF($D$12:$D64,$D65,M$12:M64)-SUMIF($D$12:$D$1442,$D65,L$12:L$1442),AB65)),"")</f>
        <v/>
      </c>
      <c r="N65" s="246" t="str">
        <f aca="false">IF(J65&lt;&gt;"",1000-SUMIF($D$12:$D64,$D65,N$12:N64),"")</f>
        <v/>
      </c>
      <c r="O65" s="271"/>
      <c r="P65" s="269"/>
      <c r="Q65" s="244" t="str">
        <f aca="false">IF(AND(P65&lt;&gt;"",O65&lt;&gt;""),MIN(IF(OR(O65="OZZ",O65="ZZ"),5000,13600),TRUNC(0.75*SUMIF($D$12:$D65,$D65,P$12:P65),2))-SUMIF($D$12:$D64,$D65,Q$12:Q64),"")</f>
        <v/>
      </c>
      <c r="R65" s="270" t="str">
        <f aca="false">IF(AND(P65&lt;&gt;"",O65&lt;&gt;"",AF65&lt;&gt;""),IF(OR(O65="OZZ",O65="ZZ"),0-SUMIF($D$12:$D64,$D65,R$12:R64),MIN(MIN(13600,TRUNC(0.75*SUMIF($D$12:$D$1442,$D65,P$12:P$1442),2)+SUMIF($D$12:$D65,$D65,AF$12:AF65))-SUMIF($D$12:$D64,$D65,R$12:R64)-SUMIF($D$12:$D$1442,$D65,Q$12:Q$1442),AF65)),"")</f>
        <v/>
      </c>
      <c r="S65" s="246" t="str">
        <f aca="false">IF(O65&lt;&gt;"",1000-SUMIF($D$12:$D64,$D65,S$12:S64),"")</f>
        <v/>
      </c>
      <c r="T65" s="271"/>
      <c r="U65" s="269"/>
      <c r="V65" s="244" t="str">
        <f aca="false">IF(AND(U65&lt;&gt;"",T65&lt;&gt;""),MIN(IF(OR(T65="OZZ",T65="ZZ"),5000,13600),TRUNC(0.75*SUMIF($D$12:$D65,$D65,U$12:U65),2))-SUMIF($D$12:$D64,$D65,V$12:V64),"")</f>
        <v/>
      </c>
      <c r="W65" s="248" t="str">
        <f aca="false">IF(AND(U65&lt;&gt;"",T65&lt;&gt;"",AJ65&lt;&gt;""),IF(OR(T65="OZZ",T65="ZZ"),0-SUMIF($D$12:$D64,$D65,W$12:W64),MIN(MIN(13600,TRUNC(0.75*SUMIF($D$12:$D$1442,$D65,U$12:U$1442),2)+SUMIF($D$12:$D65,$D65,AJ$12:AJ65))-SUMIF($D$12:$D64,$D65,W$12:W64)-SUMIF($D$12:$D$1442,$D65,V$12:V$1442),AJ65)),"")</f>
        <v/>
      </c>
      <c r="X65" s="246" t="str">
        <f aca="false">IF(T65&lt;&gt;"",1000-SUMIF($D$12:$D64,$D65,X$12:X64),"")</f>
        <v/>
      </c>
      <c r="Y65" s="272"/>
      <c r="Z65" s="273"/>
      <c r="AA65" s="273"/>
      <c r="AB65" s="252" t="str">
        <f aca="false">IF(K65&lt;&gt;"",ROUND(Y65,2)+ROUND(Z65,2)+ROUND(AA65,2),"")</f>
        <v/>
      </c>
      <c r="AC65" s="274"/>
      <c r="AD65" s="273"/>
      <c r="AE65" s="273"/>
      <c r="AF65" s="275" t="str">
        <f aca="false">IF(P65&lt;&gt;"",ROUND(AC65,2)+ROUND(AD65,2)+ROUND(AE65,2),"")</f>
        <v/>
      </c>
      <c r="AG65" s="274"/>
      <c r="AH65" s="273"/>
      <c r="AI65" s="273"/>
      <c r="AJ65" s="275" t="str">
        <f aca="false">IF(U65&lt;&gt;"",ROUND(AG65,2)+ROUND(AH65,2)+ROUND(AI65,2),"")</f>
        <v/>
      </c>
      <c r="AK65" s="255"/>
      <c r="AL65" s="255"/>
      <c r="AM65" s="256"/>
      <c r="AN65" s="257"/>
      <c r="AO65" s="258" t="str">
        <f aca="false">IF(D65&lt;&gt;"",IF(COUNTIF($D$12:$D65,$D65)&gt;1,0,IF(SUM(L65,Q65,V65)&gt;0,IF(AND(T65="",OR(O65&lt;&gt;"",J65&lt;&gt;"")),IF(O65&lt;&gt;"",O65,IF(J65&lt;&gt;"",J65,0)),IF(AND(O65&lt;&gt;"",J65&lt;&gt;"",O65=J65),O65,T65)),0)),"")</f>
        <v/>
      </c>
      <c r="AP65" s="258" t="str">
        <f aca="false">IF(D65&lt;&gt;"",IF(COUNTIF($D$12:$D65,$D65)&gt;1,0,IF(SUM(M65,R65,W65)&gt;0,IF(AND(T65="",OR(O65&lt;&gt;"",J65&lt;&gt;"")),IF(O65&lt;&gt;"",O65,IF(J65&lt;&gt;"",J65,0)),IF(AND(O65&lt;&gt;"",J65&lt;&gt;"",O65=J65),O65,T65)),0)),"")</f>
        <v/>
      </c>
      <c r="AQ65" s="258" t="str">
        <f aca="false">IF(D65&lt;&gt;"",IF(COUNTIF($D$12:$D65,$D65)&gt;1,0,IF(SUM(N65,S65,X65)&gt;0,IF(AND(T65="",OR(O65&lt;&gt;"",J65&lt;&gt;"")),IF(O65&lt;&gt;"",O65,IF(J65&lt;&gt;"",J65,0)),IF(AND(O65&lt;&gt;"",J65&lt;&gt;"",O65=J65),O65,T65)),0)),"")</f>
        <v/>
      </c>
      <c r="AR65" s="257" t="str">
        <f aca="false">IF(D65&lt;&gt;"",IF(J65="OZP12",L65,0),"")</f>
        <v/>
      </c>
      <c r="AS65" s="257" t="str">
        <f aca="false">IF(D65&lt;&gt;"",IF(O65="OZP12",Q65,0),"")</f>
        <v/>
      </c>
      <c r="AT65" s="257" t="str">
        <f aca="false">IF(D65&lt;&gt;"",IF(T65="OZP12",V65,0),"")</f>
        <v/>
      </c>
      <c r="AU65" s="257" t="str">
        <f aca="false">IF(D65&lt;&gt;"",IF(J65="TZP",L65,0),"")</f>
        <v/>
      </c>
      <c r="AV65" s="257" t="str">
        <f aca="false">IF(D65&lt;&gt;"",IF(O65="TZP",Q65,0),"")</f>
        <v/>
      </c>
      <c r="AW65" s="257" t="str">
        <f aca="false">IF(D65&lt;&gt;"",IF(T65="TZP",V65,0),"")</f>
        <v/>
      </c>
      <c r="AX65" s="257" t="str">
        <f aca="false">IF(D65&lt;&gt;"",IF(J65="OZZ",L65,0),"")</f>
        <v/>
      </c>
      <c r="AY65" s="257" t="str">
        <f aca="false">IF(D65&lt;&gt;"",IF(O65="OZZ",Q65,0),"")</f>
        <v/>
      </c>
      <c r="AZ65" s="257" t="str">
        <f aca="false">IF(D65&lt;&gt;"",IF(T65="OZZ",V65,0),"")</f>
        <v/>
      </c>
      <c r="BA65" s="257"/>
      <c r="BB65" s="257" t="str">
        <f aca="false">IF(D65&lt;&gt;"",IF(ISERROR(FIND("/",D65)),0,1),"")</f>
        <v/>
      </c>
      <c r="BC65" s="257" t="str">
        <f aca="false">IF(D65&lt;&gt;"",IF(BB65*1=0,D65,CONCATENATE(MID(D65,1,FIND("/",D65,1)-1),MID(D65,FIND("/",D65,1)+1,LEN(D65)))),"")</f>
        <v/>
      </c>
      <c r="BD65" s="259"/>
      <c r="BE65" s="257" t="str">
        <f aca="false">IF(D65&lt;&gt;"",IF(J65="OZP12",M65,0),"")</f>
        <v/>
      </c>
      <c r="BF65" s="257" t="str">
        <f aca="false">IF(D65&lt;&gt;"",IF(O65="OZP12",R65,0),"")</f>
        <v/>
      </c>
      <c r="BG65" s="257" t="str">
        <f aca="false">IF(D65&lt;&gt;"",IF(T65="OZP12",W65,0),"")</f>
        <v/>
      </c>
      <c r="BH65" s="257" t="str">
        <f aca="false">IF(D65&lt;&gt;"",IF(J65="TZP",M65,0),"")</f>
        <v/>
      </c>
      <c r="BI65" s="257" t="str">
        <f aca="false">IF(D65&lt;&gt;"",IF(O65="TZP",R65,0),"")</f>
        <v/>
      </c>
      <c r="BJ65" s="257" t="str">
        <f aca="false">IF(D65&lt;&gt;"",IF(T65="TZP",W65,0),"")</f>
        <v/>
      </c>
    </row>
    <row r="66" s="261" customFormat="true" ht="18.75" hidden="false" customHeight="true" outlineLevel="0" collapsed="false">
      <c r="A66" s="262" t="n">
        <f aca="false">A65+1</f>
        <v>54</v>
      </c>
      <c r="B66" s="263"/>
      <c r="C66" s="263"/>
      <c r="D66" s="263"/>
      <c r="E66" s="266"/>
      <c r="F66" s="266"/>
      <c r="G66" s="267"/>
      <c r="H66" s="278"/>
      <c r="I66" s="281"/>
      <c r="J66" s="268"/>
      <c r="K66" s="269"/>
      <c r="L66" s="244" t="str">
        <f aca="false">IF(AND(K66&lt;&gt;"",J66&lt;&gt;""),MIN(IF(OR(J66="OZZ",J66="ZZ"),5000,13600),TRUNC(0.75*SUMIF($D$12:$D66,$D66,K$12:K66),2))-SUMIF($D$12:$D65,$D66,L$12:L65),"")</f>
        <v/>
      </c>
      <c r="M66" s="270" t="str">
        <f aca="false">IF(AND(K66&lt;&gt;"",J66&lt;&gt;"",AB66&lt;&gt;""),IF(OR(J66="OZZ",J66="ZZ"),0-SUMIF($D$12:$D65,$D66,M$12:M65),MIN(MIN(13600,TRUNC(0.75*SUMIF($D$12:$D$1442,$D66,K$12:K$1442),2)+SUMIF($D$12:$D66,$D66,AB$12:AB66))-SUMIF($D$12:$D65,$D66,M$12:M65)-SUMIF($D$12:$D$1442,$D66,L$12:L$1442),AB66)),"")</f>
        <v/>
      </c>
      <c r="N66" s="246" t="str">
        <f aca="false">IF(J66&lt;&gt;"",1000-SUMIF($D$12:$D65,$D66,N$12:N65),"")</f>
        <v/>
      </c>
      <c r="O66" s="271"/>
      <c r="P66" s="269"/>
      <c r="Q66" s="244" t="str">
        <f aca="false">IF(AND(P66&lt;&gt;"",O66&lt;&gt;""),MIN(IF(OR(O66="OZZ",O66="ZZ"),5000,13600),TRUNC(0.75*SUMIF($D$12:$D66,$D66,P$12:P66),2))-SUMIF($D$12:$D65,$D66,Q$12:Q65),"")</f>
        <v/>
      </c>
      <c r="R66" s="270" t="str">
        <f aca="false">IF(AND(P66&lt;&gt;"",O66&lt;&gt;"",AF66&lt;&gt;""),IF(OR(O66="OZZ",O66="ZZ"),0-SUMIF($D$12:$D65,$D66,R$12:R65),MIN(MIN(13600,TRUNC(0.75*SUMIF($D$12:$D$1442,$D66,P$12:P$1442),2)+SUMIF($D$12:$D66,$D66,AF$12:AF66))-SUMIF($D$12:$D65,$D66,R$12:R65)-SUMIF($D$12:$D$1442,$D66,Q$12:Q$1442),AF66)),"")</f>
        <v/>
      </c>
      <c r="S66" s="246" t="str">
        <f aca="false">IF(O66&lt;&gt;"",1000-SUMIF($D$12:$D65,$D66,S$12:S65),"")</f>
        <v/>
      </c>
      <c r="T66" s="271"/>
      <c r="U66" s="269"/>
      <c r="V66" s="244" t="str">
        <f aca="false">IF(AND(U66&lt;&gt;"",T66&lt;&gt;""),MIN(IF(OR(T66="OZZ",T66="ZZ"),5000,13600),TRUNC(0.75*SUMIF($D$12:$D66,$D66,U$12:U66),2))-SUMIF($D$12:$D65,$D66,V$12:V65),"")</f>
        <v/>
      </c>
      <c r="W66" s="248" t="str">
        <f aca="false">IF(AND(U66&lt;&gt;"",T66&lt;&gt;"",AJ66&lt;&gt;""),IF(OR(T66="OZZ",T66="ZZ"),0-SUMIF($D$12:$D65,$D66,W$12:W65),MIN(MIN(13600,TRUNC(0.75*SUMIF($D$12:$D$1442,$D66,U$12:U$1442),2)+SUMIF($D$12:$D66,$D66,AJ$12:AJ66))-SUMIF($D$12:$D65,$D66,W$12:W65)-SUMIF($D$12:$D$1442,$D66,V$12:V$1442),AJ66)),"")</f>
        <v/>
      </c>
      <c r="X66" s="246" t="str">
        <f aca="false">IF(T66&lt;&gt;"",1000-SUMIF($D$12:$D65,$D66,X$12:X65),"")</f>
        <v/>
      </c>
      <c r="Y66" s="272"/>
      <c r="Z66" s="273"/>
      <c r="AA66" s="273"/>
      <c r="AB66" s="252" t="str">
        <f aca="false">IF(K66&lt;&gt;"",ROUND(Y66,2)+ROUND(Z66,2)+ROUND(AA66,2),"")</f>
        <v/>
      </c>
      <c r="AC66" s="274"/>
      <c r="AD66" s="273"/>
      <c r="AE66" s="273"/>
      <c r="AF66" s="275" t="str">
        <f aca="false">IF(P66&lt;&gt;"",ROUND(AC66,2)+ROUND(AD66,2)+ROUND(AE66,2),"")</f>
        <v/>
      </c>
      <c r="AG66" s="274"/>
      <c r="AH66" s="273"/>
      <c r="AI66" s="273"/>
      <c r="AJ66" s="275" t="str">
        <f aca="false">IF(U66&lt;&gt;"",ROUND(AG66,2)+ROUND(AH66,2)+ROUND(AI66,2),"")</f>
        <v/>
      </c>
      <c r="AK66" s="255"/>
      <c r="AL66" s="255"/>
      <c r="AM66" s="256"/>
      <c r="AN66" s="257"/>
      <c r="AO66" s="258" t="str">
        <f aca="false">IF(D66&lt;&gt;"",IF(COUNTIF($D$12:$D66,$D66)&gt;1,0,IF(SUM(L66,Q66,V66)&gt;0,IF(AND(T66="",OR(O66&lt;&gt;"",J66&lt;&gt;"")),IF(O66&lt;&gt;"",O66,IF(J66&lt;&gt;"",J66,0)),IF(AND(O66&lt;&gt;"",J66&lt;&gt;"",O66=J66),O66,T66)),0)),"")</f>
        <v/>
      </c>
      <c r="AP66" s="258" t="str">
        <f aca="false">IF(D66&lt;&gt;"",IF(COUNTIF($D$12:$D66,$D66)&gt;1,0,IF(SUM(M66,R66,W66)&gt;0,IF(AND(T66="",OR(O66&lt;&gt;"",J66&lt;&gt;"")),IF(O66&lt;&gt;"",O66,IF(J66&lt;&gt;"",J66,0)),IF(AND(O66&lt;&gt;"",J66&lt;&gt;"",O66=J66),O66,T66)),0)),"")</f>
        <v/>
      </c>
      <c r="AQ66" s="258" t="str">
        <f aca="false">IF(D66&lt;&gt;"",IF(COUNTIF($D$12:$D66,$D66)&gt;1,0,IF(SUM(N66,S66,X66)&gt;0,IF(AND(T66="",OR(O66&lt;&gt;"",J66&lt;&gt;"")),IF(O66&lt;&gt;"",O66,IF(J66&lt;&gt;"",J66,0)),IF(AND(O66&lt;&gt;"",J66&lt;&gt;"",O66=J66),O66,T66)),0)),"")</f>
        <v/>
      </c>
      <c r="AR66" s="257" t="str">
        <f aca="false">IF(D66&lt;&gt;"",IF(J66="OZP12",L66,0),"")</f>
        <v/>
      </c>
      <c r="AS66" s="257" t="str">
        <f aca="false">IF(D66&lt;&gt;"",IF(O66="OZP12",Q66,0),"")</f>
        <v/>
      </c>
      <c r="AT66" s="257" t="str">
        <f aca="false">IF(D66&lt;&gt;"",IF(T66="OZP12",V66,0),"")</f>
        <v/>
      </c>
      <c r="AU66" s="257" t="str">
        <f aca="false">IF(D66&lt;&gt;"",IF(J66="TZP",L66,0),"")</f>
        <v/>
      </c>
      <c r="AV66" s="257" t="str">
        <f aca="false">IF(D66&lt;&gt;"",IF(O66="TZP",Q66,0),"")</f>
        <v/>
      </c>
      <c r="AW66" s="257" t="str">
        <f aca="false">IF(D66&lt;&gt;"",IF(T66="TZP",V66,0),"")</f>
        <v/>
      </c>
      <c r="AX66" s="257" t="str">
        <f aca="false">IF(D66&lt;&gt;"",IF(J66="OZZ",L66,0),"")</f>
        <v/>
      </c>
      <c r="AY66" s="257" t="str">
        <f aca="false">IF(D66&lt;&gt;"",IF(O66="OZZ",Q66,0),"")</f>
        <v/>
      </c>
      <c r="AZ66" s="257" t="str">
        <f aca="false">IF(D66&lt;&gt;"",IF(T66="OZZ",V66,0),"")</f>
        <v/>
      </c>
      <c r="BA66" s="257"/>
      <c r="BB66" s="257" t="str">
        <f aca="false">IF(D66&lt;&gt;"",IF(ISERROR(FIND("/",D66)),0,1),"")</f>
        <v/>
      </c>
      <c r="BC66" s="257" t="str">
        <f aca="false">IF(D66&lt;&gt;"",IF(BB66*1=0,D66,CONCATENATE(MID(D66,1,FIND("/",D66,1)-1),MID(D66,FIND("/",D66,1)+1,LEN(D66)))),"")</f>
        <v/>
      </c>
      <c r="BD66" s="259"/>
      <c r="BE66" s="257" t="str">
        <f aca="false">IF(D66&lt;&gt;"",IF(J66="OZP12",M66,0),"")</f>
        <v/>
      </c>
      <c r="BF66" s="257" t="str">
        <f aca="false">IF(D66&lt;&gt;"",IF(O66="OZP12",R66,0),"")</f>
        <v/>
      </c>
      <c r="BG66" s="257" t="str">
        <f aca="false">IF(D66&lt;&gt;"",IF(T66="OZP12",W66,0),"")</f>
        <v/>
      </c>
      <c r="BH66" s="257" t="str">
        <f aca="false">IF(D66&lt;&gt;"",IF(J66="TZP",M66,0),"")</f>
        <v/>
      </c>
      <c r="BI66" s="257" t="str">
        <f aca="false">IF(D66&lt;&gt;"",IF(O66="TZP",R66,0),"")</f>
        <v/>
      </c>
      <c r="BJ66" s="257" t="str">
        <f aca="false">IF(D66&lt;&gt;"",IF(T66="TZP",W66,0),"")</f>
        <v/>
      </c>
    </row>
    <row r="67" s="261" customFormat="true" ht="18.75" hidden="false" customHeight="true" outlineLevel="0" collapsed="false">
      <c r="A67" s="262" t="n">
        <f aca="false">A66+1</f>
        <v>55</v>
      </c>
      <c r="B67" s="263"/>
      <c r="C67" s="263"/>
      <c r="D67" s="263"/>
      <c r="E67" s="266"/>
      <c r="F67" s="266"/>
      <c r="G67" s="267"/>
      <c r="H67" s="278"/>
      <c r="I67" s="281"/>
      <c r="J67" s="268"/>
      <c r="K67" s="269"/>
      <c r="L67" s="244" t="str">
        <f aca="false">IF(AND(K67&lt;&gt;"",J67&lt;&gt;""),MIN(IF(OR(J67="OZZ",J67="ZZ"),5000,13600),TRUNC(0.75*SUMIF($D$12:$D67,$D67,K$12:K67),2))-SUMIF($D$12:$D66,$D67,L$12:L66),"")</f>
        <v/>
      </c>
      <c r="M67" s="270" t="str">
        <f aca="false">IF(AND(K67&lt;&gt;"",J67&lt;&gt;"",AB67&lt;&gt;""),IF(OR(J67="OZZ",J67="ZZ"),0-SUMIF($D$12:$D66,$D67,M$12:M66),MIN(MIN(13600,TRUNC(0.75*SUMIF($D$12:$D$1442,$D67,K$12:K$1442),2)+SUMIF($D$12:$D67,$D67,AB$12:AB67))-SUMIF($D$12:$D66,$D67,M$12:M66)-SUMIF($D$12:$D$1442,$D67,L$12:L$1442),AB67)),"")</f>
        <v/>
      </c>
      <c r="N67" s="246" t="str">
        <f aca="false">IF(J67&lt;&gt;"",1000-SUMIF($D$12:$D66,$D67,N$12:N66),"")</f>
        <v/>
      </c>
      <c r="O67" s="271"/>
      <c r="P67" s="269"/>
      <c r="Q67" s="244" t="str">
        <f aca="false">IF(AND(P67&lt;&gt;"",O67&lt;&gt;""),MIN(IF(OR(O67="OZZ",O67="ZZ"),5000,13600),TRUNC(0.75*SUMIF($D$12:$D67,$D67,P$12:P67),2))-SUMIF($D$12:$D66,$D67,Q$12:Q66),"")</f>
        <v/>
      </c>
      <c r="R67" s="270" t="str">
        <f aca="false">IF(AND(P67&lt;&gt;"",O67&lt;&gt;"",AF67&lt;&gt;""),IF(OR(O67="OZZ",O67="ZZ"),0-SUMIF($D$12:$D66,$D67,R$12:R66),MIN(MIN(13600,TRUNC(0.75*SUMIF($D$12:$D$1442,$D67,P$12:P$1442),2)+SUMIF($D$12:$D67,$D67,AF$12:AF67))-SUMIF($D$12:$D66,$D67,R$12:R66)-SUMIF($D$12:$D$1442,$D67,Q$12:Q$1442),AF67)),"")</f>
        <v/>
      </c>
      <c r="S67" s="246" t="str">
        <f aca="false">IF(O67&lt;&gt;"",1000-SUMIF($D$12:$D66,$D67,S$12:S66),"")</f>
        <v/>
      </c>
      <c r="T67" s="271"/>
      <c r="U67" s="269"/>
      <c r="V67" s="244" t="str">
        <f aca="false">IF(AND(U67&lt;&gt;"",T67&lt;&gt;""),MIN(IF(OR(T67="OZZ",T67="ZZ"),5000,13600),TRUNC(0.75*SUMIF($D$12:$D67,$D67,U$12:U67),2))-SUMIF($D$12:$D66,$D67,V$12:V66),"")</f>
        <v/>
      </c>
      <c r="W67" s="248" t="str">
        <f aca="false">IF(AND(U67&lt;&gt;"",T67&lt;&gt;"",AJ67&lt;&gt;""),IF(OR(T67="OZZ",T67="ZZ"),0-SUMIF($D$12:$D66,$D67,W$12:W66),MIN(MIN(13600,TRUNC(0.75*SUMIF($D$12:$D$1442,$D67,U$12:U$1442),2)+SUMIF($D$12:$D67,$D67,AJ$12:AJ67))-SUMIF($D$12:$D66,$D67,W$12:W66)-SUMIF($D$12:$D$1442,$D67,V$12:V$1442),AJ67)),"")</f>
        <v/>
      </c>
      <c r="X67" s="246" t="str">
        <f aca="false">IF(T67&lt;&gt;"",1000-SUMIF($D$12:$D66,$D67,X$12:X66),"")</f>
        <v/>
      </c>
      <c r="Y67" s="272"/>
      <c r="Z67" s="273"/>
      <c r="AA67" s="273"/>
      <c r="AB67" s="252" t="str">
        <f aca="false">IF(K67&lt;&gt;"",ROUND(Y67,2)+ROUND(Z67,2)+ROUND(AA67,2),"")</f>
        <v/>
      </c>
      <c r="AC67" s="274"/>
      <c r="AD67" s="273"/>
      <c r="AE67" s="273"/>
      <c r="AF67" s="275" t="str">
        <f aca="false">IF(P67&lt;&gt;"",ROUND(AC67,2)+ROUND(AD67,2)+ROUND(AE67,2),"")</f>
        <v/>
      </c>
      <c r="AG67" s="274"/>
      <c r="AH67" s="273"/>
      <c r="AI67" s="273"/>
      <c r="AJ67" s="275" t="str">
        <f aca="false">IF(U67&lt;&gt;"",ROUND(AG67,2)+ROUND(AH67,2)+ROUND(AI67,2),"")</f>
        <v/>
      </c>
      <c r="AK67" s="255"/>
      <c r="AL67" s="255"/>
      <c r="AM67" s="256"/>
      <c r="AN67" s="257"/>
      <c r="AO67" s="258" t="str">
        <f aca="false">IF(D67&lt;&gt;"",IF(COUNTIF($D$12:$D67,$D67)&gt;1,0,IF(SUM(L67,Q67,V67)&gt;0,IF(AND(T67="",OR(O67&lt;&gt;"",J67&lt;&gt;"")),IF(O67&lt;&gt;"",O67,IF(J67&lt;&gt;"",J67,0)),IF(AND(O67&lt;&gt;"",J67&lt;&gt;"",O67=J67),O67,T67)),0)),"")</f>
        <v/>
      </c>
      <c r="AP67" s="258" t="str">
        <f aca="false">IF(D67&lt;&gt;"",IF(COUNTIF($D$12:$D67,$D67)&gt;1,0,IF(SUM(M67,R67,W67)&gt;0,IF(AND(T67="",OR(O67&lt;&gt;"",J67&lt;&gt;"")),IF(O67&lt;&gt;"",O67,IF(J67&lt;&gt;"",J67,0)),IF(AND(O67&lt;&gt;"",J67&lt;&gt;"",O67=J67),O67,T67)),0)),"")</f>
        <v/>
      </c>
      <c r="AQ67" s="258" t="str">
        <f aca="false">IF(D67&lt;&gt;"",IF(COUNTIF($D$12:$D67,$D67)&gt;1,0,IF(SUM(N67,S67,X67)&gt;0,IF(AND(T67="",OR(O67&lt;&gt;"",J67&lt;&gt;"")),IF(O67&lt;&gt;"",O67,IF(J67&lt;&gt;"",J67,0)),IF(AND(O67&lt;&gt;"",J67&lt;&gt;"",O67=J67),O67,T67)),0)),"")</f>
        <v/>
      </c>
      <c r="AR67" s="257" t="str">
        <f aca="false">IF(D67&lt;&gt;"",IF(J67="OZP12",L67,0),"")</f>
        <v/>
      </c>
      <c r="AS67" s="257" t="str">
        <f aca="false">IF(D67&lt;&gt;"",IF(O67="OZP12",Q67,0),"")</f>
        <v/>
      </c>
      <c r="AT67" s="257" t="str">
        <f aca="false">IF(D67&lt;&gt;"",IF(T67="OZP12",V67,0),"")</f>
        <v/>
      </c>
      <c r="AU67" s="257" t="str">
        <f aca="false">IF(D67&lt;&gt;"",IF(J67="TZP",L67,0),"")</f>
        <v/>
      </c>
      <c r="AV67" s="257" t="str">
        <f aca="false">IF(D67&lt;&gt;"",IF(O67="TZP",Q67,0),"")</f>
        <v/>
      </c>
      <c r="AW67" s="257" t="str">
        <f aca="false">IF(D67&lt;&gt;"",IF(T67="TZP",V67,0),"")</f>
        <v/>
      </c>
      <c r="AX67" s="257" t="str">
        <f aca="false">IF(D67&lt;&gt;"",IF(J67="OZZ",L67,0),"")</f>
        <v/>
      </c>
      <c r="AY67" s="257" t="str">
        <f aca="false">IF(D67&lt;&gt;"",IF(O67="OZZ",Q67,0),"")</f>
        <v/>
      </c>
      <c r="AZ67" s="257" t="str">
        <f aca="false">IF(D67&lt;&gt;"",IF(T67="OZZ",V67,0),"")</f>
        <v/>
      </c>
      <c r="BA67" s="257"/>
      <c r="BB67" s="257" t="str">
        <f aca="false">IF(D67&lt;&gt;"",IF(ISERROR(FIND("/",D67)),0,1),"")</f>
        <v/>
      </c>
      <c r="BC67" s="257" t="str">
        <f aca="false">IF(D67&lt;&gt;"",IF(BB67*1=0,D67,CONCATENATE(MID(D67,1,FIND("/",D67,1)-1),MID(D67,FIND("/",D67,1)+1,LEN(D67)))),"")</f>
        <v/>
      </c>
      <c r="BD67" s="259"/>
      <c r="BE67" s="257" t="str">
        <f aca="false">IF(D67&lt;&gt;"",IF(J67="OZP12",M67,0),"")</f>
        <v/>
      </c>
      <c r="BF67" s="257" t="str">
        <f aca="false">IF(D67&lt;&gt;"",IF(O67="OZP12",R67,0),"")</f>
        <v/>
      </c>
      <c r="BG67" s="257" t="str">
        <f aca="false">IF(D67&lt;&gt;"",IF(T67="OZP12",W67,0),"")</f>
        <v/>
      </c>
      <c r="BH67" s="257" t="str">
        <f aca="false">IF(D67&lt;&gt;"",IF(J67="TZP",M67,0),"")</f>
        <v/>
      </c>
      <c r="BI67" s="257" t="str">
        <f aca="false">IF(D67&lt;&gt;"",IF(O67="TZP",R67,0),"")</f>
        <v/>
      </c>
      <c r="BJ67" s="257" t="str">
        <f aca="false">IF(D67&lt;&gt;"",IF(T67="TZP",W67,0),"")</f>
        <v/>
      </c>
    </row>
    <row r="68" s="261" customFormat="true" ht="18.75" hidden="false" customHeight="true" outlineLevel="0" collapsed="false">
      <c r="A68" s="262" t="n">
        <f aca="false">A67+1</f>
        <v>56</v>
      </c>
      <c r="B68" s="263"/>
      <c r="C68" s="263"/>
      <c r="D68" s="263"/>
      <c r="E68" s="266"/>
      <c r="F68" s="266"/>
      <c r="G68" s="267"/>
      <c r="H68" s="278"/>
      <c r="I68" s="281"/>
      <c r="J68" s="268"/>
      <c r="K68" s="269"/>
      <c r="L68" s="244" t="str">
        <f aca="false">IF(AND(K68&lt;&gt;"",J68&lt;&gt;""),MIN(IF(OR(J68="OZZ",J68="ZZ"),5000,13600),TRUNC(0.75*SUMIF($D$12:$D68,$D68,K$12:K68),2))-SUMIF($D$12:$D67,$D68,L$12:L67),"")</f>
        <v/>
      </c>
      <c r="M68" s="270" t="str">
        <f aca="false">IF(AND(K68&lt;&gt;"",J68&lt;&gt;"",AB68&lt;&gt;""),IF(OR(J68="OZZ",J68="ZZ"),0-SUMIF($D$12:$D67,$D68,M$12:M67),MIN(MIN(13600,TRUNC(0.75*SUMIF($D$12:$D$1442,$D68,K$12:K$1442),2)+SUMIF($D$12:$D68,$D68,AB$12:AB68))-SUMIF($D$12:$D67,$D68,M$12:M67)-SUMIF($D$12:$D$1442,$D68,L$12:L$1442),AB68)),"")</f>
        <v/>
      </c>
      <c r="N68" s="246" t="str">
        <f aca="false">IF(J68&lt;&gt;"",1000-SUMIF($D$12:$D67,$D68,N$12:N67),"")</f>
        <v/>
      </c>
      <c r="O68" s="271"/>
      <c r="P68" s="269"/>
      <c r="Q68" s="244" t="str">
        <f aca="false">IF(AND(P68&lt;&gt;"",O68&lt;&gt;""),MIN(IF(OR(O68="OZZ",O68="ZZ"),5000,13600),TRUNC(0.75*SUMIF($D$12:$D68,$D68,P$12:P68),2))-SUMIF($D$12:$D67,$D68,Q$12:Q67),"")</f>
        <v/>
      </c>
      <c r="R68" s="270" t="str">
        <f aca="false">IF(AND(P68&lt;&gt;"",O68&lt;&gt;"",AF68&lt;&gt;""),IF(OR(O68="OZZ",O68="ZZ"),0-SUMIF($D$12:$D67,$D68,R$12:R67),MIN(MIN(13600,TRUNC(0.75*SUMIF($D$12:$D$1442,$D68,P$12:P$1442),2)+SUMIF($D$12:$D68,$D68,AF$12:AF68))-SUMIF($D$12:$D67,$D68,R$12:R67)-SUMIF($D$12:$D$1442,$D68,Q$12:Q$1442),AF68)),"")</f>
        <v/>
      </c>
      <c r="S68" s="246" t="str">
        <f aca="false">IF(O68&lt;&gt;"",1000-SUMIF($D$12:$D67,$D68,S$12:S67),"")</f>
        <v/>
      </c>
      <c r="T68" s="271"/>
      <c r="U68" s="269"/>
      <c r="V68" s="244" t="str">
        <f aca="false">IF(AND(U68&lt;&gt;"",T68&lt;&gt;""),MIN(IF(OR(T68="OZZ",T68="ZZ"),5000,13600),TRUNC(0.75*SUMIF($D$12:$D68,$D68,U$12:U68),2))-SUMIF($D$12:$D67,$D68,V$12:V67),"")</f>
        <v/>
      </c>
      <c r="W68" s="248" t="str">
        <f aca="false">IF(AND(U68&lt;&gt;"",T68&lt;&gt;"",AJ68&lt;&gt;""),IF(OR(T68="OZZ",T68="ZZ"),0-SUMIF($D$12:$D67,$D68,W$12:W67),MIN(MIN(13600,TRUNC(0.75*SUMIF($D$12:$D$1442,$D68,U$12:U$1442),2)+SUMIF($D$12:$D68,$D68,AJ$12:AJ68))-SUMIF($D$12:$D67,$D68,W$12:W67)-SUMIF($D$12:$D$1442,$D68,V$12:V$1442),AJ68)),"")</f>
        <v/>
      </c>
      <c r="X68" s="246" t="str">
        <f aca="false">IF(T68&lt;&gt;"",1000-SUMIF($D$12:$D67,$D68,X$12:X67),"")</f>
        <v/>
      </c>
      <c r="Y68" s="272"/>
      <c r="Z68" s="273"/>
      <c r="AA68" s="273"/>
      <c r="AB68" s="252" t="str">
        <f aca="false">IF(K68&lt;&gt;"",ROUND(Y68,2)+ROUND(Z68,2)+ROUND(AA68,2),"")</f>
        <v/>
      </c>
      <c r="AC68" s="274"/>
      <c r="AD68" s="273"/>
      <c r="AE68" s="273"/>
      <c r="AF68" s="275" t="str">
        <f aca="false">IF(P68&lt;&gt;"",ROUND(AC68,2)+ROUND(AD68,2)+ROUND(AE68,2),"")</f>
        <v/>
      </c>
      <c r="AG68" s="274"/>
      <c r="AH68" s="273"/>
      <c r="AI68" s="273"/>
      <c r="AJ68" s="275" t="str">
        <f aca="false">IF(U68&lt;&gt;"",ROUND(AG68,2)+ROUND(AH68,2)+ROUND(AI68,2),"")</f>
        <v/>
      </c>
      <c r="AK68" s="255"/>
      <c r="AL68" s="255"/>
      <c r="AM68" s="256"/>
      <c r="AN68" s="257"/>
      <c r="AO68" s="258" t="str">
        <f aca="false">IF(D68&lt;&gt;"",IF(COUNTIF($D$12:$D68,$D68)&gt;1,0,IF(SUM(L68,Q68,V68)&gt;0,IF(AND(T68="",OR(O68&lt;&gt;"",J68&lt;&gt;"")),IF(O68&lt;&gt;"",O68,IF(J68&lt;&gt;"",J68,0)),IF(AND(O68&lt;&gt;"",J68&lt;&gt;"",O68=J68),O68,T68)),0)),"")</f>
        <v/>
      </c>
      <c r="AP68" s="258" t="str">
        <f aca="false">IF(D68&lt;&gt;"",IF(COUNTIF($D$12:$D68,$D68)&gt;1,0,IF(SUM(M68,R68,W68)&gt;0,IF(AND(T68="",OR(O68&lt;&gt;"",J68&lt;&gt;"")),IF(O68&lt;&gt;"",O68,IF(J68&lt;&gt;"",J68,0)),IF(AND(O68&lt;&gt;"",J68&lt;&gt;"",O68=J68),O68,T68)),0)),"")</f>
        <v/>
      </c>
      <c r="AQ68" s="258" t="str">
        <f aca="false">IF(D68&lt;&gt;"",IF(COUNTIF($D$12:$D68,$D68)&gt;1,0,IF(SUM(N68,S68,X68)&gt;0,IF(AND(T68="",OR(O68&lt;&gt;"",J68&lt;&gt;"")),IF(O68&lt;&gt;"",O68,IF(J68&lt;&gt;"",J68,0)),IF(AND(O68&lt;&gt;"",J68&lt;&gt;"",O68=J68),O68,T68)),0)),"")</f>
        <v/>
      </c>
      <c r="AR68" s="257" t="str">
        <f aca="false">IF(D68&lt;&gt;"",IF(J68="OZP12",L68,0),"")</f>
        <v/>
      </c>
      <c r="AS68" s="257" t="str">
        <f aca="false">IF(D68&lt;&gt;"",IF(O68="OZP12",Q68,0),"")</f>
        <v/>
      </c>
      <c r="AT68" s="257" t="str">
        <f aca="false">IF(D68&lt;&gt;"",IF(T68="OZP12",V68,0),"")</f>
        <v/>
      </c>
      <c r="AU68" s="257" t="str">
        <f aca="false">IF(D68&lt;&gt;"",IF(J68="TZP",L68,0),"")</f>
        <v/>
      </c>
      <c r="AV68" s="257" t="str">
        <f aca="false">IF(D68&lt;&gt;"",IF(O68="TZP",Q68,0),"")</f>
        <v/>
      </c>
      <c r="AW68" s="257" t="str">
        <f aca="false">IF(D68&lt;&gt;"",IF(T68="TZP",V68,0),"")</f>
        <v/>
      </c>
      <c r="AX68" s="257" t="str">
        <f aca="false">IF(D68&lt;&gt;"",IF(J68="OZZ",L68,0),"")</f>
        <v/>
      </c>
      <c r="AY68" s="257" t="str">
        <f aca="false">IF(D68&lt;&gt;"",IF(O68="OZZ",Q68,0),"")</f>
        <v/>
      </c>
      <c r="AZ68" s="257" t="str">
        <f aca="false">IF(D68&lt;&gt;"",IF(T68="OZZ",V68,0),"")</f>
        <v/>
      </c>
      <c r="BA68" s="257"/>
      <c r="BB68" s="257" t="str">
        <f aca="false">IF(D68&lt;&gt;"",IF(ISERROR(FIND("/",D68)),0,1),"")</f>
        <v/>
      </c>
      <c r="BC68" s="257" t="str">
        <f aca="false">IF(D68&lt;&gt;"",IF(BB68*1=0,D68,CONCATENATE(MID(D68,1,FIND("/",D68,1)-1),MID(D68,FIND("/",D68,1)+1,LEN(D68)))),"")</f>
        <v/>
      </c>
      <c r="BD68" s="259"/>
      <c r="BE68" s="257" t="str">
        <f aca="false">IF(D68&lt;&gt;"",IF(J68="OZP12",M68,0),"")</f>
        <v/>
      </c>
      <c r="BF68" s="257" t="str">
        <f aca="false">IF(D68&lt;&gt;"",IF(O68="OZP12",R68,0),"")</f>
        <v/>
      </c>
      <c r="BG68" s="257" t="str">
        <f aca="false">IF(D68&lt;&gt;"",IF(T68="OZP12",W68,0),"")</f>
        <v/>
      </c>
      <c r="BH68" s="257" t="str">
        <f aca="false">IF(D68&lt;&gt;"",IF(J68="TZP",M68,0),"")</f>
        <v/>
      </c>
      <c r="BI68" s="257" t="str">
        <f aca="false">IF(D68&lt;&gt;"",IF(O68="TZP",R68,0),"")</f>
        <v/>
      </c>
      <c r="BJ68" s="257" t="str">
        <f aca="false">IF(D68&lt;&gt;"",IF(T68="TZP",W68,0),"")</f>
        <v/>
      </c>
    </row>
    <row r="69" s="261" customFormat="true" ht="18.75" hidden="false" customHeight="true" outlineLevel="0" collapsed="false">
      <c r="A69" s="262" t="n">
        <f aca="false">A68+1</f>
        <v>57</v>
      </c>
      <c r="B69" s="263"/>
      <c r="C69" s="263"/>
      <c r="D69" s="263"/>
      <c r="E69" s="266"/>
      <c r="F69" s="266"/>
      <c r="G69" s="267"/>
      <c r="H69" s="278"/>
      <c r="I69" s="281"/>
      <c r="J69" s="268"/>
      <c r="K69" s="269"/>
      <c r="L69" s="244" t="str">
        <f aca="false">IF(AND(K69&lt;&gt;"",J69&lt;&gt;""),MIN(IF(OR(J69="OZZ",J69="ZZ"),5000,13600),TRUNC(0.75*SUMIF($D$12:$D69,$D69,K$12:K69),2))-SUMIF($D$12:$D68,$D69,L$12:L68),"")</f>
        <v/>
      </c>
      <c r="M69" s="270" t="str">
        <f aca="false">IF(AND(K69&lt;&gt;"",J69&lt;&gt;"",AB69&lt;&gt;""),IF(OR(J69="OZZ",J69="ZZ"),0-SUMIF($D$12:$D68,$D69,M$12:M68),MIN(MIN(13600,TRUNC(0.75*SUMIF($D$12:$D$1442,$D69,K$12:K$1442),2)+SUMIF($D$12:$D69,$D69,AB$12:AB69))-SUMIF($D$12:$D68,$D69,M$12:M68)-SUMIF($D$12:$D$1442,$D69,L$12:L$1442),AB69)),"")</f>
        <v/>
      </c>
      <c r="N69" s="246" t="str">
        <f aca="false">IF(J69&lt;&gt;"",1000-SUMIF($D$12:$D68,$D69,N$12:N68),"")</f>
        <v/>
      </c>
      <c r="O69" s="271"/>
      <c r="P69" s="269"/>
      <c r="Q69" s="244" t="str">
        <f aca="false">IF(AND(P69&lt;&gt;"",O69&lt;&gt;""),MIN(IF(OR(O69="OZZ",O69="ZZ"),5000,13600),TRUNC(0.75*SUMIF($D$12:$D69,$D69,P$12:P69),2))-SUMIF($D$12:$D68,$D69,Q$12:Q68),"")</f>
        <v/>
      </c>
      <c r="R69" s="270" t="str">
        <f aca="false">IF(AND(P69&lt;&gt;"",O69&lt;&gt;"",AF69&lt;&gt;""),IF(OR(O69="OZZ",O69="ZZ"),0-SUMIF($D$12:$D68,$D69,R$12:R68),MIN(MIN(13600,TRUNC(0.75*SUMIF($D$12:$D$1442,$D69,P$12:P$1442),2)+SUMIF($D$12:$D69,$D69,AF$12:AF69))-SUMIF($D$12:$D68,$D69,R$12:R68)-SUMIF($D$12:$D$1442,$D69,Q$12:Q$1442),AF69)),"")</f>
        <v/>
      </c>
      <c r="S69" s="246" t="str">
        <f aca="false">IF(O69&lt;&gt;"",1000-SUMIF($D$12:$D68,$D69,S$12:S68),"")</f>
        <v/>
      </c>
      <c r="T69" s="271"/>
      <c r="U69" s="269"/>
      <c r="V69" s="244" t="str">
        <f aca="false">IF(AND(U69&lt;&gt;"",T69&lt;&gt;""),MIN(IF(OR(T69="OZZ",T69="ZZ"),5000,13600),TRUNC(0.75*SUMIF($D$12:$D69,$D69,U$12:U69),2))-SUMIF($D$12:$D68,$D69,V$12:V68),"")</f>
        <v/>
      </c>
      <c r="W69" s="248" t="str">
        <f aca="false">IF(AND(U69&lt;&gt;"",T69&lt;&gt;"",AJ69&lt;&gt;""),IF(OR(T69="OZZ",T69="ZZ"),0-SUMIF($D$12:$D68,$D69,W$12:W68),MIN(MIN(13600,TRUNC(0.75*SUMIF($D$12:$D$1442,$D69,U$12:U$1442),2)+SUMIF($D$12:$D69,$D69,AJ$12:AJ69))-SUMIF($D$12:$D68,$D69,W$12:W68)-SUMIF($D$12:$D$1442,$D69,V$12:V$1442),AJ69)),"")</f>
        <v/>
      </c>
      <c r="X69" s="246" t="str">
        <f aca="false">IF(T69&lt;&gt;"",1000-SUMIF($D$12:$D68,$D69,X$12:X68),"")</f>
        <v/>
      </c>
      <c r="Y69" s="272"/>
      <c r="Z69" s="273"/>
      <c r="AA69" s="273"/>
      <c r="AB69" s="252" t="str">
        <f aca="false">IF(K69&lt;&gt;"",ROUND(Y69,2)+ROUND(Z69,2)+ROUND(AA69,2),"")</f>
        <v/>
      </c>
      <c r="AC69" s="274"/>
      <c r="AD69" s="273"/>
      <c r="AE69" s="273"/>
      <c r="AF69" s="275" t="str">
        <f aca="false">IF(P69&lt;&gt;"",ROUND(AC69,2)+ROUND(AD69,2)+ROUND(AE69,2),"")</f>
        <v/>
      </c>
      <c r="AG69" s="274"/>
      <c r="AH69" s="273"/>
      <c r="AI69" s="273"/>
      <c r="AJ69" s="275" t="str">
        <f aca="false">IF(U69&lt;&gt;"",ROUND(AG69,2)+ROUND(AH69,2)+ROUND(AI69,2),"")</f>
        <v/>
      </c>
      <c r="AK69" s="255"/>
      <c r="AL69" s="255"/>
      <c r="AM69" s="256"/>
      <c r="AN69" s="257"/>
      <c r="AO69" s="258" t="str">
        <f aca="false">IF(D69&lt;&gt;"",IF(COUNTIF($D$12:$D69,$D69)&gt;1,0,IF(SUM(L69,Q69,V69)&gt;0,IF(AND(T69="",OR(O69&lt;&gt;"",J69&lt;&gt;"")),IF(O69&lt;&gt;"",O69,IF(J69&lt;&gt;"",J69,0)),IF(AND(O69&lt;&gt;"",J69&lt;&gt;"",O69=J69),O69,T69)),0)),"")</f>
        <v/>
      </c>
      <c r="AP69" s="258" t="str">
        <f aca="false">IF(D69&lt;&gt;"",IF(COUNTIF($D$12:$D69,$D69)&gt;1,0,IF(SUM(M69,R69,W69)&gt;0,IF(AND(T69="",OR(O69&lt;&gt;"",J69&lt;&gt;"")),IF(O69&lt;&gt;"",O69,IF(J69&lt;&gt;"",J69,0)),IF(AND(O69&lt;&gt;"",J69&lt;&gt;"",O69=J69),O69,T69)),0)),"")</f>
        <v/>
      </c>
      <c r="AQ69" s="258" t="str">
        <f aca="false">IF(D69&lt;&gt;"",IF(COUNTIF($D$12:$D69,$D69)&gt;1,0,IF(SUM(N69,S69,X69)&gt;0,IF(AND(T69="",OR(O69&lt;&gt;"",J69&lt;&gt;"")),IF(O69&lt;&gt;"",O69,IF(J69&lt;&gt;"",J69,0)),IF(AND(O69&lt;&gt;"",J69&lt;&gt;"",O69=J69),O69,T69)),0)),"")</f>
        <v/>
      </c>
      <c r="AR69" s="257" t="str">
        <f aca="false">IF(D69&lt;&gt;"",IF(J69="OZP12",L69,0),"")</f>
        <v/>
      </c>
      <c r="AS69" s="257" t="str">
        <f aca="false">IF(D69&lt;&gt;"",IF(O69="OZP12",Q69,0),"")</f>
        <v/>
      </c>
      <c r="AT69" s="257" t="str">
        <f aca="false">IF(D69&lt;&gt;"",IF(T69="OZP12",V69,0),"")</f>
        <v/>
      </c>
      <c r="AU69" s="257" t="str">
        <f aca="false">IF(D69&lt;&gt;"",IF(J69="TZP",L69,0),"")</f>
        <v/>
      </c>
      <c r="AV69" s="257" t="str">
        <f aca="false">IF(D69&lt;&gt;"",IF(O69="TZP",Q69,0),"")</f>
        <v/>
      </c>
      <c r="AW69" s="257" t="str">
        <f aca="false">IF(D69&lt;&gt;"",IF(T69="TZP",V69,0),"")</f>
        <v/>
      </c>
      <c r="AX69" s="257" t="str">
        <f aca="false">IF(D69&lt;&gt;"",IF(J69="OZZ",L69,0),"")</f>
        <v/>
      </c>
      <c r="AY69" s="257" t="str">
        <f aca="false">IF(D69&lt;&gt;"",IF(O69="OZZ",Q69,0),"")</f>
        <v/>
      </c>
      <c r="AZ69" s="257" t="str">
        <f aca="false">IF(D69&lt;&gt;"",IF(T69="OZZ",V69,0),"")</f>
        <v/>
      </c>
      <c r="BA69" s="257"/>
      <c r="BB69" s="257" t="str">
        <f aca="false">IF(D69&lt;&gt;"",IF(ISERROR(FIND("/",D69)),0,1),"")</f>
        <v/>
      </c>
      <c r="BC69" s="257" t="str">
        <f aca="false">IF(D69&lt;&gt;"",IF(BB69*1=0,D69,CONCATENATE(MID(D69,1,FIND("/",D69,1)-1),MID(D69,FIND("/",D69,1)+1,LEN(D69)))),"")</f>
        <v/>
      </c>
      <c r="BD69" s="259"/>
      <c r="BE69" s="257" t="str">
        <f aca="false">IF(D69&lt;&gt;"",IF(J69="OZP12",M69,0),"")</f>
        <v/>
      </c>
      <c r="BF69" s="257" t="str">
        <f aca="false">IF(D69&lt;&gt;"",IF(O69="OZP12",R69,0),"")</f>
        <v/>
      </c>
      <c r="BG69" s="257" t="str">
        <f aca="false">IF(D69&lt;&gt;"",IF(T69="OZP12",W69,0),"")</f>
        <v/>
      </c>
      <c r="BH69" s="257" t="str">
        <f aca="false">IF(D69&lt;&gt;"",IF(J69="TZP",M69,0),"")</f>
        <v/>
      </c>
      <c r="BI69" s="257" t="str">
        <f aca="false">IF(D69&lt;&gt;"",IF(O69="TZP",R69,0),"")</f>
        <v/>
      </c>
      <c r="BJ69" s="257" t="str">
        <f aca="false">IF(D69&lt;&gt;"",IF(T69="TZP",W69,0),"")</f>
        <v/>
      </c>
    </row>
    <row r="70" s="261" customFormat="true" ht="18.75" hidden="false" customHeight="true" outlineLevel="0" collapsed="false">
      <c r="A70" s="262" t="n">
        <f aca="false">A69+1</f>
        <v>58</v>
      </c>
      <c r="B70" s="263"/>
      <c r="C70" s="263"/>
      <c r="D70" s="263"/>
      <c r="E70" s="266"/>
      <c r="F70" s="266"/>
      <c r="G70" s="267"/>
      <c r="H70" s="278"/>
      <c r="I70" s="281"/>
      <c r="J70" s="268"/>
      <c r="K70" s="269"/>
      <c r="L70" s="244" t="str">
        <f aca="false">IF(AND(K70&lt;&gt;"",J70&lt;&gt;""),MIN(IF(OR(J70="OZZ",J70="ZZ"),5000,13600),TRUNC(0.75*SUMIF($D$12:$D70,$D70,K$12:K70),2))-SUMIF($D$12:$D69,$D70,L$12:L69),"")</f>
        <v/>
      </c>
      <c r="M70" s="270" t="str">
        <f aca="false">IF(AND(K70&lt;&gt;"",J70&lt;&gt;"",AB70&lt;&gt;""),IF(OR(J70="OZZ",J70="ZZ"),0-SUMIF($D$12:$D69,$D70,M$12:M69),MIN(MIN(13600,TRUNC(0.75*SUMIF($D$12:$D$1442,$D70,K$12:K$1442),2)+SUMIF($D$12:$D70,$D70,AB$12:AB70))-SUMIF($D$12:$D69,$D70,M$12:M69)-SUMIF($D$12:$D$1442,$D70,L$12:L$1442),AB70)),"")</f>
        <v/>
      </c>
      <c r="N70" s="246" t="str">
        <f aca="false">IF(J70&lt;&gt;"",1000-SUMIF($D$12:$D69,$D70,N$12:N69),"")</f>
        <v/>
      </c>
      <c r="O70" s="271"/>
      <c r="P70" s="269"/>
      <c r="Q70" s="244" t="str">
        <f aca="false">IF(AND(P70&lt;&gt;"",O70&lt;&gt;""),MIN(IF(OR(O70="OZZ",O70="ZZ"),5000,13600),TRUNC(0.75*SUMIF($D$12:$D70,$D70,P$12:P70),2))-SUMIF($D$12:$D69,$D70,Q$12:Q69),"")</f>
        <v/>
      </c>
      <c r="R70" s="270" t="str">
        <f aca="false">IF(AND(P70&lt;&gt;"",O70&lt;&gt;"",AF70&lt;&gt;""),IF(OR(O70="OZZ",O70="ZZ"),0-SUMIF($D$12:$D69,$D70,R$12:R69),MIN(MIN(13600,TRUNC(0.75*SUMIF($D$12:$D$1442,$D70,P$12:P$1442),2)+SUMIF($D$12:$D70,$D70,AF$12:AF70))-SUMIF($D$12:$D69,$D70,R$12:R69)-SUMIF($D$12:$D$1442,$D70,Q$12:Q$1442),AF70)),"")</f>
        <v/>
      </c>
      <c r="S70" s="246" t="str">
        <f aca="false">IF(O70&lt;&gt;"",1000-SUMIF($D$12:$D69,$D70,S$12:S69),"")</f>
        <v/>
      </c>
      <c r="T70" s="271"/>
      <c r="U70" s="269"/>
      <c r="V70" s="244" t="str">
        <f aca="false">IF(AND(U70&lt;&gt;"",T70&lt;&gt;""),MIN(IF(OR(T70="OZZ",T70="ZZ"),5000,13600),TRUNC(0.75*SUMIF($D$12:$D70,$D70,U$12:U70),2))-SUMIF($D$12:$D69,$D70,V$12:V69),"")</f>
        <v/>
      </c>
      <c r="W70" s="248" t="str">
        <f aca="false">IF(AND(U70&lt;&gt;"",T70&lt;&gt;"",AJ70&lt;&gt;""),IF(OR(T70="OZZ",T70="ZZ"),0-SUMIF($D$12:$D69,$D70,W$12:W69),MIN(MIN(13600,TRUNC(0.75*SUMIF($D$12:$D$1442,$D70,U$12:U$1442),2)+SUMIF($D$12:$D70,$D70,AJ$12:AJ70))-SUMIF($D$12:$D69,$D70,W$12:W69)-SUMIF($D$12:$D$1442,$D70,V$12:V$1442),AJ70)),"")</f>
        <v/>
      </c>
      <c r="X70" s="246" t="str">
        <f aca="false">IF(T70&lt;&gt;"",1000-SUMIF($D$12:$D69,$D70,X$12:X69),"")</f>
        <v/>
      </c>
      <c r="Y70" s="272"/>
      <c r="Z70" s="273"/>
      <c r="AA70" s="273"/>
      <c r="AB70" s="252" t="str">
        <f aca="false">IF(K70&lt;&gt;"",ROUND(Y70,2)+ROUND(Z70,2)+ROUND(AA70,2),"")</f>
        <v/>
      </c>
      <c r="AC70" s="274"/>
      <c r="AD70" s="273"/>
      <c r="AE70" s="273"/>
      <c r="AF70" s="275" t="str">
        <f aca="false">IF(P70&lt;&gt;"",ROUND(AC70,2)+ROUND(AD70,2)+ROUND(AE70,2),"")</f>
        <v/>
      </c>
      <c r="AG70" s="274"/>
      <c r="AH70" s="273"/>
      <c r="AI70" s="273"/>
      <c r="AJ70" s="275" t="str">
        <f aca="false">IF(U70&lt;&gt;"",ROUND(AG70,2)+ROUND(AH70,2)+ROUND(AI70,2),"")</f>
        <v/>
      </c>
      <c r="AK70" s="255"/>
      <c r="AL70" s="255"/>
      <c r="AM70" s="256"/>
      <c r="AN70" s="257"/>
      <c r="AO70" s="258" t="str">
        <f aca="false">IF(D70&lt;&gt;"",IF(COUNTIF($D$12:$D70,$D70)&gt;1,0,IF(SUM(L70,Q70,V70)&gt;0,IF(AND(T70="",OR(O70&lt;&gt;"",J70&lt;&gt;"")),IF(O70&lt;&gt;"",O70,IF(J70&lt;&gt;"",J70,0)),IF(AND(O70&lt;&gt;"",J70&lt;&gt;"",O70=J70),O70,T70)),0)),"")</f>
        <v/>
      </c>
      <c r="AP70" s="258" t="str">
        <f aca="false">IF(D70&lt;&gt;"",IF(COUNTIF($D$12:$D70,$D70)&gt;1,0,IF(SUM(M70,R70,W70)&gt;0,IF(AND(T70="",OR(O70&lt;&gt;"",J70&lt;&gt;"")),IF(O70&lt;&gt;"",O70,IF(J70&lt;&gt;"",J70,0)),IF(AND(O70&lt;&gt;"",J70&lt;&gt;"",O70=J70),O70,T70)),0)),"")</f>
        <v/>
      </c>
      <c r="AQ70" s="258" t="str">
        <f aca="false">IF(D70&lt;&gt;"",IF(COUNTIF($D$12:$D70,$D70)&gt;1,0,IF(SUM(N70,S70,X70)&gt;0,IF(AND(T70="",OR(O70&lt;&gt;"",J70&lt;&gt;"")),IF(O70&lt;&gt;"",O70,IF(J70&lt;&gt;"",J70,0)),IF(AND(O70&lt;&gt;"",J70&lt;&gt;"",O70=J70),O70,T70)),0)),"")</f>
        <v/>
      </c>
      <c r="AR70" s="257" t="str">
        <f aca="false">IF(D70&lt;&gt;"",IF(J70="OZP12",L70,0),"")</f>
        <v/>
      </c>
      <c r="AS70" s="257" t="str">
        <f aca="false">IF(D70&lt;&gt;"",IF(O70="OZP12",Q70,0),"")</f>
        <v/>
      </c>
      <c r="AT70" s="257" t="str">
        <f aca="false">IF(D70&lt;&gt;"",IF(T70="OZP12",V70,0),"")</f>
        <v/>
      </c>
      <c r="AU70" s="257" t="str">
        <f aca="false">IF(D70&lt;&gt;"",IF(J70="TZP",L70,0),"")</f>
        <v/>
      </c>
      <c r="AV70" s="257" t="str">
        <f aca="false">IF(D70&lt;&gt;"",IF(O70="TZP",Q70,0),"")</f>
        <v/>
      </c>
      <c r="AW70" s="257" t="str">
        <f aca="false">IF(D70&lt;&gt;"",IF(T70="TZP",V70,0),"")</f>
        <v/>
      </c>
      <c r="AX70" s="257" t="str">
        <f aca="false">IF(D70&lt;&gt;"",IF(J70="OZZ",L70,0),"")</f>
        <v/>
      </c>
      <c r="AY70" s="257" t="str">
        <f aca="false">IF(D70&lt;&gt;"",IF(O70="OZZ",Q70,0),"")</f>
        <v/>
      </c>
      <c r="AZ70" s="257" t="str">
        <f aca="false">IF(D70&lt;&gt;"",IF(T70="OZZ",V70,0),"")</f>
        <v/>
      </c>
      <c r="BA70" s="257"/>
      <c r="BB70" s="257" t="str">
        <f aca="false">IF(D70&lt;&gt;"",IF(ISERROR(FIND("/",D70)),0,1),"")</f>
        <v/>
      </c>
      <c r="BC70" s="257" t="str">
        <f aca="false">IF(D70&lt;&gt;"",IF(BB70*1=0,D70,CONCATENATE(MID(D70,1,FIND("/",D70,1)-1),MID(D70,FIND("/",D70,1)+1,LEN(D70)))),"")</f>
        <v/>
      </c>
      <c r="BD70" s="259"/>
      <c r="BE70" s="257" t="str">
        <f aca="false">IF(D70&lt;&gt;"",IF(J70="OZP12",M70,0),"")</f>
        <v/>
      </c>
      <c r="BF70" s="257" t="str">
        <f aca="false">IF(D70&lt;&gt;"",IF(O70="OZP12",R70,0),"")</f>
        <v/>
      </c>
      <c r="BG70" s="257" t="str">
        <f aca="false">IF(D70&lt;&gt;"",IF(T70="OZP12",W70,0),"")</f>
        <v/>
      </c>
      <c r="BH70" s="257" t="str">
        <f aca="false">IF(D70&lt;&gt;"",IF(J70="TZP",M70,0),"")</f>
        <v/>
      </c>
      <c r="BI70" s="257" t="str">
        <f aca="false">IF(D70&lt;&gt;"",IF(O70="TZP",R70,0),"")</f>
        <v/>
      </c>
      <c r="BJ70" s="257" t="str">
        <f aca="false">IF(D70&lt;&gt;"",IF(T70="TZP",W70,0),"")</f>
        <v/>
      </c>
    </row>
    <row r="71" s="261" customFormat="true" ht="18.75" hidden="false" customHeight="true" outlineLevel="0" collapsed="false">
      <c r="A71" s="262" t="n">
        <f aca="false">A70+1</f>
        <v>59</v>
      </c>
      <c r="B71" s="263"/>
      <c r="C71" s="263"/>
      <c r="D71" s="263"/>
      <c r="E71" s="266"/>
      <c r="F71" s="266"/>
      <c r="G71" s="267"/>
      <c r="H71" s="278"/>
      <c r="I71" s="281"/>
      <c r="J71" s="268"/>
      <c r="K71" s="269"/>
      <c r="L71" s="244" t="str">
        <f aca="false">IF(AND(K71&lt;&gt;"",J71&lt;&gt;""),MIN(IF(OR(J71="OZZ",J71="ZZ"),5000,13600),TRUNC(0.75*SUMIF($D$12:$D71,$D71,K$12:K71),2))-SUMIF($D$12:$D70,$D71,L$12:L70),"")</f>
        <v/>
      </c>
      <c r="M71" s="270" t="str">
        <f aca="false">IF(AND(K71&lt;&gt;"",J71&lt;&gt;"",AB71&lt;&gt;""),IF(OR(J71="OZZ",J71="ZZ"),0-SUMIF($D$12:$D70,$D71,M$12:M70),MIN(MIN(13600,TRUNC(0.75*SUMIF($D$12:$D$1442,$D71,K$12:K$1442),2)+SUMIF($D$12:$D71,$D71,AB$12:AB71))-SUMIF($D$12:$D70,$D71,M$12:M70)-SUMIF($D$12:$D$1442,$D71,L$12:L$1442),AB71)),"")</f>
        <v/>
      </c>
      <c r="N71" s="246" t="str">
        <f aca="false">IF(J71&lt;&gt;"",1000-SUMIF($D$12:$D70,$D71,N$12:N70),"")</f>
        <v/>
      </c>
      <c r="O71" s="271"/>
      <c r="P71" s="269"/>
      <c r="Q71" s="244" t="str">
        <f aca="false">IF(AND(P71&lt;&gt;"",O71&lt;&gt;""),MIN(IF(OR(O71="OZZ",O71="ZZ"),5000,13600),TRUNC(0.75*SUMIF($D$12:$D71,$D71,P$12:P71),2))-SUMIF($D$12:$D70,$D71,Q$12:Q70),"")</f>
        <v/>
      </c>
      <c r="R71" s="270" t="str">
        <f aca="false">IF(AND(P71&lt;&gt;"",O71&lt;&gt;"",AF71&lt;&gt;""),IF(OR(O71="OZZ",O71="ZZ"),0-SUMIF($D$12:$D70,$D71,R$12:R70),MIN(MIN(13600,TRUNC(0.75*SUMIF($D$12:$D$1442,$D71,P$12:P$1442),2)+SUMIF($D$12:$D71,$D71,AF$12:AF71))-SUMIF($D$12:$D70,$D71,R$12:R70)-SUMIF($D$12:$D$1442,$D71,Q$12:Q$1442),AF71)),"")</f>
        <v/>
      </c>
      <c r="S71" s="246" t="str">
        <f aca="false">IF(O71&lt;&gt;"",1000-SUMIF($D$12:$D70,$D71,S$12:S70),"")</f>
        <v/>
      </c>
      <c r="T71" s="271"/>
      <c r="U71" s="269"/>
      <c r="V71" s="244" t="str">
        <f aca="false">IF(AND(U71&lt;&gt;"",T71&lt;&gt;""),MIN(IF(OR(T71="OZZ",T71="ZZ"),5000,13600),TRUNC(0.75*SUMIF($D$12:$D71,$D71,U$12:U71),2))-SUMIF($D$12:$D70,$D71,V$12:V70),"")</f>
        <v/>
      </c>
      <c r="W71" s="248" t="str">
        <f aca="false">IF(AND(U71&lt;&gt;"",T71&lt;&gt;"",AJ71&lt;&gt;""),IF(OR(T71="OZZ",T71="ZZ"),0-SUMIF($D$12:$D70,$D71,W$12:W70),MIN(MIN(13600,TRUNC(0.75*SUMIF($D$12:$D$1442,$D71,U$12:U$1442),2)+SUMIF($D$12:$D71,$D71,AJ$12:AJ71))-SUMIF($D$12:$D70,$D71,W$12:W70)-SUMIF($D$12:$D$1442,$D71,V$12:V$1442),AJ71)),"")</f>
        <v/>
      </c>
      <c r="X71" s="246" t="str">
        <f aca="false">IF(T71&lt;&gt;"",1000-SUMIF($D$12:$D70,$D71,X$12:X70),"")</f>
        <v/>
      </c>
      <c r="Y71" s="272"/>
      <c r="Z71" s="273"/>
      <c r="AA71" s="273"/>
      <c r="AB71" s="252" t="str">
        <f aca="false">IF(K71&lt;&gt;"",ROUND(Y71,2)+ROUND(Z71,2)+ROUND(AA71,2),"")</f>
        <v/>
      </c>
      <c r="AC71" s="274"/>
      <c r="AD71" s="273"/>
      <c r="AE71" s="273"/>
      <c r="AF71" s="275" t="str">
        <f aca="false">IF(P71&lt;&gt;"",ROUND(AC71,2)+ROUND(AD71,2)+ROUND(AE71,2),"")</f>
        <v/>
      </c>
      <c r="AG71" s="274"/>
      <c r="AH71" s="273"/>
      <c r="AI71" s="273"/>
      <c r="AJ71" s="275" t="str">
        <f aca="false">IF(U71&lt;&gt;"",ROUND(AG71,2)+ROUND(AH71,2)+ROUND(AI71,2),"")</f>
        <v/>
      </c>
      <c r="AK71" s="255"/>
      <c r="AL71" s="255"/>
      <c r="AM71" s="256"/>
      <c r="AN71" s="257"/>
      <c r="AO71" s="258" t="str">
        <f aca="false">IF(D71&lt;&gt;"",IF(COUNTIF($D$12:$D71,$D71)&gt;1,0,IF(SUM(L71,Q71,V71)&gt;0,IF(AND(T71="",OR(O71&lt;&gt;"",J71&lt;&gt;"")),IF(O71&lt;&gt;"",O71,IF(J71&lt;&gt;"",J71,0)),IF(AND(O71&lt;&gt;"",J71&lt;&gt;"",O71=J71),O71,T71)),0)),"")</f>
        <v/>
      </c>
      <c r="AP71" s="258" t="str">
        <f aca="false">IF(D71&lt;&gt;"",IF(COUNTIF($D$12:$D71,$D71)&gt;1,0,IF(SUM(M71,R71,W71)&gt;0,IF(AND(T71="",OR(O71&lt;&gt;"",J71&lt;&gt;"")),IF(O71&lt;&gt;"",O71,IF(J71&lt;&gt;"",J71,0)),IF(AND(O71&lt;&gt;"",J71&lt;&gt;"",O71=J71),O71,T71)),0)),"")</f>
        <v/>
      </c>
      <c r="AQ71" s="258" t="str">
        <f aca="false">IF(D71&lt;&gt;"",IF(COUNTIF($D$12:$D71,$D71)&gt;1,0,IF(SUM(N71,S71,X71)&gt;0,IF(AND(T71="",OR(O71&lt;&gt;"",J71&lt;&gt;"")),IF(O71&lt;&gt;"",O71,IF(J71&lt;&gt;"",J71,0)),IF(AND(O71&lt;&gt;"",J71&lt;&gt;"",O71=J71),O71,T71)),0)),"")</f>
        <v/>
      </c>
      <c r="AR71" s="257" t="str">
        <f aca="false">IF(D71&lt;&gt;"",IF(J71="OZP12",L71,0),"")</f>
        <v/>
      </c>
      <c r="AS71" s="257" t="str">
        <f aca="false">IF(D71&lt;&gt;"",IF(O71="OZP12",Q71,0),"")</f>
        <v/>
      </c>
      <c r="AT71" s="257" t="str">
        <f aca="false">IF(D71&lt;&gt;"",IF(T71="OZP12",V71,0),"")</f>
        <v/>
      </c>
      <c r="AU71" s="257" t="str">
        <f aca="false">IF(D71&lt;&gt;"",IF(J71="TZP",L71,0),"")</f>
        <v/>
      </c>
      <c r="AV71" s="257" t="str">
        <f aca="false">IF(D71&lt;&gt;"",IF(O71="TZP",Q71,0),"")</f>
        <v/>
      </c>
      <c r="AW71" s="257" t="str">
        <f aca="false">IF(D71&lt;&gt;"",IF(T71="TZP",V71,0),"")</f>
        <v/>
      </c>
      <c r="AX71" s="257" t="str">
        <f aca="false">IF(D71&lt;&gt;"",IF(J71="OZZ",L71,0),"")</f>
        <v/>
      </c>
      <c r="AY71" s="257" t="str">
        <f aca="false">IF(D71&lt;&gt;"",IF(O71="OZZ",Q71,0),"")</f>
        <v/>
      </c>
      <c r="AZ71" s="257" t="str">
        <f aca="false">IF(D71&lt;&gt;"",IF(T71="OZZ",V71,0),"")</f>
        <v/>
      </c>
      <c r="BA71" s="257"/>
      <c r="BB71" s="257" t="str">
        <f aca="false">IF(D71&lt;&gt;"",IF(ISERROR(FIND("/",D71)),0,1),"")</f>
        <v/>
      </c>
      <c r="BC71" s="257" t="str">
        <f aca="false">IF(D71&lt;&gt;"",IF(BB71*1=0,D71,CONCATENATE(MID(D71,1,FIND("/",D71,1)-1),MID(D71,FIND("/",D71,1)+1,LEN(D71)))),"")</f>
        <v/>
      </c>
      <c r="BD71" s="259"/>
      <c r="BE71" s="257" t="str">
        <f aca="false">IF(D71&lt;&gt;"",IF(J71="OZP12",M71,0),"")</f>
        <v/>
      </c>
      <c r="BF71" s="257" t="str">
        <f aca="false">IF(D71&lt;&gt;"",IF(O71="OZP12",R71,0),"")</f>
        <v/>
      </c>
      <c r="BG71" s="257" t="str">
        <f aca="false">IF(D71&lt;&gt;"",IF(T71="OZP12",W71,0),"")</f>
        <v/>
      </c>
      <c r="BH71" s="257" t="str">
        <f aca="false">IF(D71&lt;&gt;"",IF(J71="TZP",M71,0),"")</f>
        <v/>
      </c>
      <c r="BI71" s="257" t="str">
        <f aca="false">IF(D71&lt;&gt;"",IF(O71="TZP",R71,0),"")</f>
        <v/>
      </c>
      <c r="BJ71" s="257" t="str">
        <f aca="false">IF(D71&lt;&gt;"",IF(T71="TZP",W71,0),"")</f>
        <v/>
      </c>
    </row>
    <row r="72" s="261" customFormat="true" ht="18.75" hidden="false" customHeight="true" outlineLevel="0" collapsed="false">
      <c r="A72" s="262" t="n">
        <f aca="false">A71+1</f>
        <v>60</v>
      </c>
      <c r="B72" s="263"/>
      <c r="C72" s="263"/>
      <c r="D72" s="263"/>
      <c r="E72" s="266"/>
      <c r="F72" s="266"/>
      <c r="G72" s="267"/>
      <c r="H72" s="278"/>
      <c r="I72" s="281"/>
      <c r="J72" s="268"/>
      <c r="K72" s="269"/>
      <c r="L72" s="244" t="str">
        <f aca="false">IF(AND(K72&lt;&gt;"",J72&lt;&gt;""),MIN(IF(OR(J72="OZZ",J72="ZZ"),5000,13600),TRUNC(0.75*SUMIF($D$12:$D72,$D72,K$12:K72),2))-SUMIF($D$12:$D71,$D72,L$12:L71),"")</f>
        <v/>
      </c>
      <c r="M72" s="270" t="str">
        <f aca="false">IF(AND(K72&lt;&gt;"",J72&lt;&gt;"",AB72&lt;&gt;""),IF(OR(J72="OZZ",J72="ZZ"),0-SUMIF($D$12:$D71,$D72,M$12:M71),MIN(MIN(13600,TRUNC(0.75*SUMIF($D$12:$D$1442,$D72,K$12:K$1442),2)+SUMIF($D$12:$D72,$D72,AB$12:AB72))-SUMIF($D$12:$D71,$D72,M$12:M71)-SUMIF($D$12:$D$1442,$D72,L$12:L$1442),AB72)),"")</f>
        <v/>
      </c>
      <c r="N72" s="246" t="str">
        <f aca="false">IF(J72&lt;&gt;"",1000-SUMIF($D$12:$D71,$D72,N$12:N71),"")</f>
        <v/>
      </c>
      <c r="O72" s="271"/>
      <c r="P72" s="269"/>
      <c r="Q72" s="244" t="str">
        <f aca="false">IF(AND(P72&lt;&gt;"",O72&lt;&gt;""),MIN(IF(OR(O72="OZZ",O72="ZZ"),5000,13600),TRUNC(0.75*SUMIF($D$12:$D72,$D72,P$12:P72),2))-SUMIF($D$12:$D71,$D72,Q$12:Q71),"")</f>
        <v/>
      </c>
      <c r="R72" s="270" t="str">
        <f aca="false">IF(AND(P72&lt;&gt;"",O72&lt;&gt;"",AF72&lt;&gt;""),IF(OR(O72="OZZ",O72="ZZ"),0-SUMIF($D$12:$D71,$D72,R$12:R71),MIN(MIN(13600,TRUNC(0.75*SUMIF($D$12:$D$1442,$D72,P$12:P$1442),2)+SUMIF($D$12:$D72,$D72,AF$12:AF72))-SUMIF($D$12:$D71,$D72,R$12:R71)-SUMIF($D$12:$D$1442,$D72,Q$12:Q$1442),AF72)),"")</f>
        <v/>
      </c>
      <c r="S72" s="246" t="str">
        <f aca="false">IF(O72&lt;&gt;"",1000-SUMIF($D$12:$D71,$D72,S$12:S71),"")</f>
        <v/>
      </c>
      <c r="T72" s="271"/>
      <c r="U72" s="269"/>
      <c r="V72" s="244" t="str">
        <f aca="false">IF(AND(U72&lt;&gt;"",T72&lt;&gt;""),MIN(IF(OR(T72="OZZ",T72="ZZ"),5000,13600),TRUNC(0.75*SUMIF($D$12:$D72,$D72,U$12:U72),2))-SUMIF($D$12:$D71,$D72,V$12:V71),"")</f>
        <v/>
      </c>
      <c r="W72" s="248" t="str">
        <f aca="false">IF(AND(U72&lt;&gt;"",T72&lt;&gt;"",AJ72&lt;&gt;""),IF(OR(T72="OZZ",T72="ZZ"),0-SUMIF($D$12:$D71,$D72,W$12:W71),MIN(MIN(13600,TRUNC(0.75*SUMIF($D$12:$D$1442,$D72,U$12:U$1442),2)+SUMIF($D$12:$D72,$D72,AJ$12:AJ72))-SUMIF($D$12:$D71,$D72,W$12:W71)-SUMIF($D$12:$D$1442,$D72,V$12:V$1442),AJ72)),"")</f>
        <v/>
      </c>
      <c r="X72" s="246" t="str">
        <f aca="false">IF(T72&lt;&gt;"",1000-SUMIF($D$12:$D71,$D72,X$12:X71),"")</f>
        <v/>
      </c>
      <c r="Y72" s="272"/>
      <c r="Z72" s="273"/>
      <c r="AA72" s="273"/>
      <c r="AB72" s="252" t="str">
        <f aca="false">IF(K72&lt;&gt;"",ROUND(Y72,2)+ROUND(Z72,2)+ROUND(AA72,2),"")</f>
        <v/>
      </c>
      <c r="AC72" s="274"/>
      <c r="AD72" s="273"/>
      <c r="AE72" s="273"/>
      <c r="AF72" s="275" t="str">
        <f aca="false">IF(P72&lt;&gt;"",ROUND(AC72,2)+ROUND(AD72,2)+ROUND(AE72,2),"")</f>
        <v/>
      </c>
      <c r="AG72" s="274"/>
      <c r="AH72" s="273"/>
      <c r="AI72" s="273"/>
      <c r="AJ72" s="275" t="str">
        <f aca="false">IF(U72&lt;&gt;"",ROUND(AG72,2)+ROUND(AH72,2)+ROUND(AI72,2),"")</f>
        <v/>
      </c>
      <c r="AK72" s="255"/>
      <c r="AL72" s="255"/>
      <c r="AM72" s="256"/>
      <c r="AN72" s="257"/>
      <c r="AO72" s="258" t="str">
        <f aca="false">IF(D72&lt;&gt;"",IF(COUNTIF($D$12:$D72,$D72)&gt;1,0,IF(SUM(L72,Q72,V72)&gt;0,IF(AND(T72="",OR(O72&lt;&gt;"",J72&lt;&gt;"")),IF(O72&lt;&gt;"",O72,IF(J72&lt;&gt;"",J72,0)),IF(AND(O72&lt;&gt;"",J72&lt;&gt;"",O72=J72),O72,T72)),0)),"")</f>
        <v/>
      </c>
      <c r="AP72" s="258" t="str">
        <f aca="false">IF(D72&lt;&gt;"",IF(COUNTIF($D$12:$D72,$D72)&gt;1,0,IF(SUM(M72,R72,W72)&gt;0,IF(AND(T72="",OR(O72&lt;&gt;"",J72&lt;&gt;"")),IF(O72&lt;&gt;"",O72,IF(J72&lt;&gt;"",J72,0)),IF(AND(O72&lt;&gt;"",J72&lt;&gt;"",O72=J72),O72,T72)),0)),"")</f>
        <v/>
      </c>
      <c r="AQ72" s="258" t="str">
        <f aca="false">IF(D72&lt;&gt;"",IF(COUNTIF($D$12:$D72,$D72)&gt;1,0,IF(SUM(N72,S72,X72)&gt;0,IF(AND(T72="",OR(O72&lt;&gt;"",J72&lt;&gt;"")),IF(O72&lt;&gt;"",O72,IF(J72&lt;&gt;"",J72,0)),IF(AND(O72&lt;&gt;"",J72&lt;&gt;"",O72=J72),O72,T72)),0)),"")</f>
        <v/>
      </c>
      <c r="AR72" s="257" t="str">
        <f aca="false">IF(D72&lt;&gt;"",IF(J72="OZP12",L72,0),"")</f>
        <v/>
      </c>
      <c r="AS72" s="257" t="str">
        <f aca="false">IF(D72&lt;&gt;"",IF(O72="OZP12",Q72,0),"")</f>
        <v/>
      </c>
      <c r="AT72" s="257" t="str">
        <f aca="false">IF(D72&lt;&gt;"",IF(T72="OZP12",V72,0),"")</f>
        <v/>
      </c>
      <c r="AU72" s="257" t="str">
        <f aca="false">IF(D72&lt;&gt;"",IF(J72="TZP",L72,0),"")</f>
        <v/>
      </c>
      <c r="AV72" s="257" t="str">
        <f aca="false">IF(D72&lt;&gt;"",IF(O72="TZP",Q72,0),"")</f>
        <v/>
      </c>
      <c r="AW72" s="257" t="str">
        <f aca="false">IF(D72&lt;&gt;"",IF(T72="TZP",V72,0),"")</f>
        <v/>
      </c>
      <c r="AX72" s="257" t="str">
        <f aca="false">IF(D72&lt;&gt;"",IF(J72="OZZ",L72,0),"")</f>
        <v/>
      </c>
      <c r="AY72" s="257" t="str">
        <f aca="false">IF(D72&lt;&gt;"",IF(O72="OZZ",Q72,0),"")</f>
        <v/>
      </c>
      <c r="AZ72" s="257" t="str">
        <f aca="false">IF(D72&lt;&gt;"",IF(T72="OZZ",V72,0),"")</f>
        <v/>
      </c>
      <c r="BA72" s="257"/>
      <c r="BB72" s="257" t="str">
        <f aca="false">IF(D72&lt;&gt;"",IF(ISERROR(FIND("/",D72)),0,1),"")</f>
        <v/>
      </c>
      <c r="BC72" s="257" t="str">
        <f aca="false">IF(D72&lt;&gt;"",IF(BB72*1=0,D72,CONCATENATE(MID(D72,1,FIND("/",D72,1)-1),MID(D72,FIND("/",D72,1)+1,LEN(D72)))),"")</f>
        <v/>
      </c>
      <c r="BD72" s="259"/>
      <c r="BE72" s="257" t="str">
        <f aca="false">IF(D72&lt;&gt;"",IF(J72="OZP12",M72,0),"")</f>
        <v/>
      </c>
      <c r="BF72" s="257" t="str">
        <f aca="false">IF(D72&lt;&gt;"",IF(O72="OZP12",R72,0),"")</f>
        <v/>
      </c>
      <c r="BG72" s="257" t="str">
        <f aca="false">IF(D72&lt;&gt;"",IF(T72="OZP12",W72,0),"")</f>
        <v/>
      </c>
      <c r="BH72" s="257" t="str">
        <f aca="false">IF(D72&lt;&gt;"",IF(J72="TZP",M72,0),"")</f>
        <v/>
      </c>
      <c r="BI72" s="257" t="str">
        <f aca="false">IF(D72&lt;&gt;"",IF(O72="TZP",R72,0),"")</f>
        <v/>
      </c>
      <c r="BJ72" s="257" t="str">
        <f aca="false">IF(D72&lt;&gt;"",IF(T72="TZP",W72,0),"")</f>
        <v/>
      </c>
    </row>
    <row r="73" s="261" customFormat="true" ht="18.75" hidden="false" customHeight="true" outlineLevel="0" collapsed="false">
      <c r="A73" s="262" t="n">
        <f aca="false">A72+1</f>
        <v>61</v>
      </c>
      <c r="B73" s="263"/>
      <c r="C73" s="263"/>
      <c r="D73" s="263"/>
      <c r="E73" s="266"/>
      <c r="F73" s="266"/>
      <c r="G73" s="267"/>
      <c r="H73" s="278"/>
      <c r="I73" s="281"/>
      <c r="J73" s="268"/>
      <c r="K73" s="269"/>
      <c r="L73" s="244" t="str">
        <f aca="false">IF(AND(K73&lt;&gt;"",J73&lt;&gt;""),MIN(IF(OR(J73="OZZ",J73="ZZ"),5000,13600),TRUNC(0.75*SUMIF($D$12:$D73,$D73,K$12:K73),2))-SUMIF($D$12:$D72,$D73,L$12:L72),"")</f>
        <v/>
      </c>
      <c r="M73" s="270" t="str">
        <f aca="false">IF(AND(K73&lt;&gt;"",J73&lt;&gt;"",AB73&lt;&gt;""),IF(OR(J73="OZZ",J73="ZZ"),0-SUMIF($D$12:$D72,$D73,M$12:M72),MIN(MIN(13600,TRUNC(0.75*SUMIF($D$12:$D$1442,$D73,K$12:K$1442),2)+SUMIF($D$12:$D73,$D73,AB$12:AB73))-SUMIF($D$12:$D72,$D73,M$12:M72)-SUMIF($D$12:$D$1442,$D73,L$12:L$1442),AB73)),"")</f>
        <v/>
      </c>
      <c r="N73" s="246" t="str">
        <f aca="false">IF(J73&lt;&gt;"",1000-SUMIF($D$12:$D72,$D73,N$12:N72),"")</f>
        <v/>
      </c>
      <c r="O73" s="271"/>
      <c r="P73" s="269"/>
      <c r="Q73" s="244" t="str">
        <f aca="false">IF(AND(P73&lt;&gt;"",O73&lt;&gt;""),MIN(IF(OR(O73="OZZ",O73="ZZ"),5000,13600),TRUNC(0.75*SUMIF($D$12:$D73,$D73,P$12:P73),2))-SUMIF($D$12:$D72,$D73,Q$12:Q72),"")</f>
        <v/>
      </c>
      <c r="R73" s="270" t="str">
        <f aca="false">IF(AND(P73&lt;&gt;"",O73&lt;&gt;"",AF73&lt;&gt;""),IF(OR(O73="OZZ",O73="ZZ"),0-SUMIF($D$12:$D72,$D73,R$12:R72),MIN(MIN(13600,TRUNC(0.75*SUMIF($D$12:$D$1442,$D73,P$12:P$1442),2)+SUMIF($D$12:$D73,$D73,AF$12:AF73))-SUMIF($D$12:$D72,$D73,R$12:R72)-SUMIF($D$12:$D$1442,$D73,Q$12:Q$1442),AF73)),"")</f>
        <v/>
      </c>
      <c r="S73" s="246" t="str">
        <f aca="false">IF(O73&lt;&gt;"",1000-SUMIF($D$12:$D72,$D73,S$12:S72),"")</f>
        <v/>
      </c>
      <c r="T73" s="271"/>
      <c r="U73" s="269"/>
      <c r="V73" s="244" t="str">
        <f aca="false">IF(AND(U73&lt;&gt;"",T73&lt;&gt;""),MIN(IF(OR(T73="OZZ",T73="ZZ"),5000,13600),TRUNC(0.75*SUMIF($D$12:$D73,$D73,U$12:U73),2))-SUMIF($D$12:$D72,$D73,V$12:V72),"")</f>
        <v/>
      </c>
      <c r="W73" s="248" t="str">
        <f aca="false">IF(AND(U73&lt;&gt;"",T73&lt;&gt;"",AJ73&lt;&gt;""),IF(OR(T73="OZZ",T73="ZZ"),0-SUMIF($D$12:$D72,$D73,W$12:W72),MIN(MIN(13600,TRUNC(0.75*SUMIF($D$12:$D$1442,$D73,U$12:U$1442),2)+SUMIF($D$12:$D73,$D73,AJ$12:AJ73))-SUMIF($D$12:$D72,$D73,W$12:W72)-SUMIF($D$12:$D$1442,$D73,V$12:V$1442),AJ73)),"")</f>
        <v/>
      </c>
      <c r="X73" s="246" t="str">
        <f aca="false">IF(T73&lt;&gt;"",1000-SUMIF($D$12:$D72,$D73,X$12:X72),"")</f>
        <v/>
      </c>
      <c r="Y73" s="272"/>
      <c r="Z73" s="273"/>
      <c r="AA73" s="273"/>
      <c r="AB73" s="252" t="str">
        <f aca="false">IF(K73&lt;&gt;"",ROUND(Y73,2)+ROUND(Z73,2)+ROUND(AA73,2),"")</f>
        <v/>
      </c>
      <c r="AC73" s="274"/>
      <c r="AD73" s="273"/>
      <c r="AE73" s="273"/>
      <c r="AF73" s="275" t="str">
        <f aca="false">IF(P73&lt;&gt;"",ROUND(AC73,2)+ROUND(AD73,2)+ROUND(AE73,2),"")</f>
        <v/>
      </c>
      <c r="AG73" s="274"/>
      <c r="AH73" s="273"/>
      <c r="AI73" s="273"/>
      <c r="AJ73" s="275" t="str">
        <f aca="false">IF(U73&lt;&gt;"",ROUND(AG73,2)+ROUND(AH73,2)+ROUND(AI73,2),"")</f>
        <v/>
      </c>
      <c r="AK73" s="255"/>
      <c r="AL73" s="255"/>
      <c r="AM73" s="256"/>
      <c r="AN73" s="257"/>
      <c r="AO73" s="258" t="str">
        <f aca="false">IF(D73&lt;&gt;"",IF(COUNTIF($D$12:$D73,$D73)&gt;1,0,IF(SUM(L73,Q73,V73)&gt;0,IF(AND(T73="",OR(O73&lt;&gt;"",J73&lt;&gt;"")),IF(O73&lt;&gt;"",O73,IF(J73&lt;&gt;"",J73,0)),IF(AND(O73&lt;&gt;"",J73&lt;&gt;"",O73=J73),O73,T73)),0)),"")</f>
        <v/>
      </c>
      <c r="AP73" s="258" t="str">
        <f aca="false">IF(D73&lt;&gt;"",IF(COUNTIF($D$12:$D73,$D73)&gt;1,0,IF(SUM(M73,R73,W73)&gt;0,IF(AND(T73="",OR(O73&lt;&gt;"",J73&lt;&gt;"")),IF(O73&lt;&gt;"",O73,IF(J73&lt;&gt;"",J73,0)),IF(AND(O73&lt;&gt;"",J73&lt;&gt;"",O73=J73),O73,T73)),0)),"")</f>
        <v/>
      </c>
      <c r="AQ73" s="258" t="str">
        <f aca="false">IF(D73&lt;&gt;"",IF(COUNTIF($D$12:$D73,$D73)&gt;1,0,IF(SUM(N73,S73,X73)&gt;0,IF(AND(T73="",OR(O73&lt;&gt;"",J73&lt;&gt;"")),IF(O73&lt;&gt;"",O73,IF(J73&lt;&gt;"",J73,0)),IF(AND(O73&lt;&gt;"",J73&lt;&gt;"",O73=J73),O73,T73)),0)),"")</f>
        <v/>
      </c>
      <c r="AR73" s="257" t="str">
        <f aca="false">IF(D73&lt;&gt;"",IF(J73="OZP12",L73,0),"")</f>
        <v/>
      </c>
      <c r="AS73" s="257" t="str">
        <f aca="false">IF(D73&lt;&gt;"",IF(O73="OZP12",Q73,0),"")</f>
        <v/>
      </c>
      <c r="AT73" s="257" t="str">
        <f aca="false">IF(D73&lt;&gt;"",IF(T73="OZP12",V73,0),"")</f>
        <v/>
      </c>
      <c r="AU73" s="257" t="str">
        <f aca="false">IF(D73&lt;&gt;"",IF(J73="TZP",L73,0),"")</f>
        <v/>
      </c>
      <c r="AV73" s="257" t="str">
        <f aca="false">IF(D73&lt;&gt;"",IF(O73="TZP",Q73,0),"")</f>
        <v/>
      </c>
      <c r="AW73" s="257" t="str">
        <f aca="false">IF(D73&lt;&gt;"",IF(T73="TZP",V73,0),"")</f>
        <v/>
      </c>
      <c r="AX73" s="257" t="str">
        <f aca="false">IF(D73&lt;&gt;"",IF(J73="OZZ",L73,0),"")</f>
        <v/>
      </c>
      <c r="AY73" s="257" t="str">
        <f aca="false">IF(D73&lt;&gt;"",IF(O73="OZZ",Q73,0),"")</f>
        <v/>
      </c>
      <c r="AZ73" s="257" t="str">
        <f aca="false">IF(D73&lt;&gt;"",IF(T73="OZZ",V73,0),"")</f>
        <v/>
      </c>
      <c r="BA73" s="257"/>
      <c r="BB73" s="257" t="str">
        <f aca="false">IF(D73&lt;&gt;"",IF(ISERROR(FIND("/",D73)),0,1),"")</f>
        <v/>
      </c>
      <c r="BC73" s="257" t="str">
        <f aca="false">IF(D73&lt;&gt;"",IF(BB73*1=0,D73,CONCATENATE(MID(D73,1,FIND("/",D73,1)-1),MID(D73,FIND("/",D73,1)+1,LEN(D73)))),"")</f>
        <v/>
      </c>
      <c r="BD73" s="259"/>
      <c r="BE73" s="257" t="str">
        <f aca="false">IF(D73&lt;&gt;"",IF(J73="OZP12",M73,0),"")</f>
        <v/>
      </c>
      <c r="BF73" s="257" t="str">
        <f aca="false">IF(D73&lt;&gt;"",IF(O73="OZP12",R73,0),"")</f>
        <v/>
      </c>
      <c r="BG73" s="257" t="str">
        <f aca="false">IF(D73&lt;&gt;"",IF(T73="OZP12",W73,0),"")</f>
        <v/>
      </c>
      <c r="BH73" s="257" t="str">
        <f aca="false">IF(D73&lt;&gt;"",IF(J73="TZP",M73,0),"")</f>
        <v/>
      </c>
      <c r="BI73" s="257" t="str">
        <f aca="false">IF(D73&lt;&gt;"",IF(O73="TZP",R73,0),"")</f>
        <v/>
      </c>
      <c r="BJ73" s="257" t="str">
        <f aca="false">IF(D73&lt;&gt;"",IF(T73="TZP",W73,0),"")</f>
        <v/>
      </c>
    </row>
    <row r="74" s="261" customFormat="true" ht="18.75" hidden="false" customHeight="true" outlineLevel="0" collapsed="false">
      <c r="A74" s="262" t="n">
        <f aca="false">A73+1</f>
        <v>62</v>
      </c>
      <c r="B74" s="263"/>
      <c r="C74" s="263"/>
      <c r="D74" s="263"/>
      <c r="E74" s="266"/>
      <c r="F74" s="266"/>
      <c r="G74" s="267"/>
      <c r="H74" s="278"/>
      <c r="I74" s="281"/>
      <c r="J74" s="268"/>
      <c r="K74" s="269"/>
      <c r="L74" s="244" t="str">
        <f aca="false">IF(AND(K74&lt;&gt;"",J74&lt;&gt;""),MIN(IF(OR(J74="OZZ",J74="ZZ"),5000,13600),TRUNC(0.75*SUMIF($D$12:$D74,$D74,K$12:K74),2))-SUMIF($D$12:$D73,$D74,L$12:L73),"")</f>
        <v/>
      </c>
      <c r="M74" s="270" t="str">
        <f aca="false">IF(AND(K74&lt;&gt;"",J74&lt;&gt;"",AB74&lt;&gt;""),IF(OR(J74="OZZ",J74="ZZ"),0-SUMIF($D$12:$D73,$D74,M$12:M73),MIN(MIN(13600,TRUNC(0.75*SUMIF($D$12:$D$1442,$D74,K$12:K$1442),2)+SUMIF($D$12:$D74,$D74,AB$12:AB74))-SUMIF($D$12:$D73,$D74,M$12:M73)-SUMIF($D$12:$D$1442,$D74,L$12:L$1442),AB74)),"")</f>
        <v/>
      </c>
      <c r="N74" s="246" t="str">
        <f aca="false">IF(J74&lt;&gt;"",1000-SUMIF($D$12:$D73,$D74,N$12:N73),"")</f>
        <v/>
      </c>
      <c r="O74" s="271"/>
      <c r="P74" s="269"/>
      <c r="Q74" s="244" t="str">
        <f aca="false">IF(AND(P74&lt;&gt;"",O74&lt;&gt;""),MIN(IF(OR(O74="OZZ",O74="ZZ"),5000,13600),TRUNC(0.75*SUMIF($D$12:$D74,$D74,P$12:P74),2))-SUMIF($D$12:$D73,$D74,Q$12:Q73),"")</f>
        <v/>
      </c>
      <c r="R74" s="270" t="str">
        <f aca="false">IF(AND(P74&lt;&gt;"",O74&lt;&gt;"",AF74&lt;&gt;""),IF(OR(O74="OZZ",O74="ZZ"),0-SUMIF($D$12:$D73,$D74,R$12:R73),MIN(MIN(13600,TRUNC(0.75*SUMIF($D$12:$D$1442,$D74,P$12:P$1442),2)+SUMIF($D$12:$D74,$D74,AF$12:AF74))-SUMIF($D$12:$D73,$D74,R$12:R73)-SUMIF($D$12:$D$1442,$D74,Q$12:Q$1442),AF74)),"")</f>
        <v/>
      </c>
      <c r="S74" s="246" t="str">
        <f aca="false">IF(O74&lt;&gt;"",1000-SUMIF($D$12:$D73,$D74,S$12:S73),"")</f>
        <v/>
      </c>
      <c r="T74" s="271"/>
      <c r="U74" s="269"/>
      <c r="V74" s="244" t="str">
        <f aca="false">IF(AND(U74&lt;&gt;"",T74&lt;&gt;""),MIN(IF(OR(T74="OZZ",T74="ZZ"),5000,13600),TRUNC(0.75*SUMIF($D$12:$D74,$D74,U$12:U74),2))-SUMIF($D$12:$D73,$D74,V$12:V73),"")</f>
        <v/>
      </c>
      <c r="W74" s="248" t="str">
        <f aca="false">IF(AND(U74&lt;&gt;"",T74&lt;&gt;"",AJ74&lt;&gt;""),IF(OR(T74="OZZ",T74="ZZ"),0-SUMIF($D$12:$D73,$D74,W$12:W73),MIN(MIN(13600,TRUNC(0.75*SUMIF($D$12:$D$1442,$D74,U$12:U$1442),2)+SUMIF($D$12:$D74,$D74,AJ$12:AJ74))-SUMIF($D$12:$D73,$D74,W$12:W73)-SUMIF($D$12:$D$1442,$D74,V$12:V$1442),AJ74)),"")</f>
        <v/>
      </c>
      <c r="X74" s="246" t="str">
        <f aca="false">IF(T74&lt;&gt;"",1000-SUMIF($D$12:$D73,$D74,X$12:X73),"")</f>
        <v/>
      </c>
      <c r="Y74" s="272"/>
      <c r="Z74" s="273"/>
      <c r="AA74" s="273"/>
      <c r="AB74" s="252" t="str">
        <f aca="false">IF(K74&lt;&gt;"",ROUND(Y74,2)+ROUND(Z74,2)+ROUND(AA74,2),"")</f>
        <v/>
      </c>
      <c r="AC74" s="274"/>
      <c r="AD74" s="273"/>
      <c r="AE74" s="273"/>
      <c r="AF74" s="275" t="str">
        <f aca="false">IF(P74&lt;&gt;"",ROUND(AC74,2)+ROUND(AD74,2)+ROUND(AE74,2),"")</f>
        <v/>
      </c>
      <c r="AG74" s="274"/>
      <c r="AH74" s="273"/>
      <c r="AI74" s="273"/>
      <c r="AJ74" s="275" t="str">
        <f aca="false">IF(U74&lt;&gt;"",ROUND(AG74,2)+ROUND(AH74,2)+ROUND(AI74,2),"")</f>
        <v/>
      </c>
      <c r="AK74" s="255"/>
      <c r="AL74" s="255"/>
      <c r="AM74" s="256"/>
      <c r="AN74" s="257"/>
      <c r="AO74" s="258" t="str">
        <f aca="false">IF(D74&lt;&gt;"",IF(COUNTIF($D$12:$D74,$D74)&gt;1,0,IF(SUM(L74,Q74,V74)&gt;0,IF(AND(T74="",OR(O74&lt;&gt;"",J74&lt;&gt;"")),IF(O74&lt;&gt;"",O74,IF(J74&lt;&gt;"",J74,0)),IF(AND(O74&lt;&gt;"",J74&lt;&gt;"",O74=J74),O74,T74)),0)),"")</f>
        <v/>
      </c>
      <c r="AP74" s="258" t="str">
        <f aca="false">IF(D74&lt;&gt;"",IF(COUNTIF($D$12:$D74,$D74)&gt;1,0,IF(SUM(M74,R74,W74)&gt;0,IF(AND(T74="",OR(O74&lt;&gt;"",J74&lt;&gt;"")),IF(O74&lt;&gt;"",O74,IF(J74&lt;&gt;"",J74,0)),IF(AND(O74&lt;&gt;"",J74&lt;&gt;"",O74=J74),O74,T74)),0)),"")</f>
        <v/>
      </c>
      <c r="AQ74" s="258" t="str">
        <f aca="false">IF(D74&lt;&gt;"",IF(COUNTIF($D$12:$D74,$D74)&gt;1,0,IF(SUM(N74,S74,X74)&gt;0,IF(AND(T74="",OR(O74&lt;&gt;"",J74&lt;&gt;"")),IF(O74&lt;&gt;"",O74,IF(J74&lt;&gt;"",J74,0)),IF(AND(O74&lt;&gt;"",J74&lt;&gt;"",O74=J74),O74,T74)),0)),"")</f>
        <v/>
      </c>
      <c r="AR74" s="257" t="str">
        <f aca="false">IF(D74&lt;&gt;"",IF(J74="OZP12",L74,0),"")</f>
        <v/>
      </c>
      <c r="AS74" s="257" t="str">
        <f aca="false">IF(D74&lt;&gt;"",IF(O74="OZP12",Q74,0),"")</f>
        <v/>
      </c>
      <c r="AT74" s="257" t="str">
        <f aca="false">IF(D74&lt;&gt;"",IF(T74="OZP12",V74,0),"")</f>
        <v/>
      </c>
      <c r="AU74" s="257" t="str">
        <f aca="false">IF(D74&lt;&gt;"",IF(J74="TZP",L74,0),"")</f>
        <v/>
      </c>
      <c r="AV74" s="257" t="str">
        <f aca="false">IF(D74&lt;&gt;"",IF(O74="TZP",Q74,0),"")</f>
        <v/>
      </c>
      <c r="AW74" s="257" t="str">
        <f aca="false">IF(D74&lt;&gt;"",IF(T74="TZP",V74,0),"")</f>
        <v/>
      </c>
      <c r="AX74" s="257" t="str">
        <f aca="false">IF(D74&lt;&gt;"",IF(J74="OZZ",L74,0),"")</f>
        <v/>
      </c>
      <c r="AY74" s="257" t="str">
        <f aca="false">IF(D74&lt;&gt;"",IF(O74="OZZ",Q74,0),"")</f>
        <v/>
      </c>
      <c r="AZ74" s="257" t="str">
        <f aca="false">IF(D74&lt;&gt;"",IF(T74="OZZ",V74,0),"")</f>
        <v/>
      </c>
      <c r="BA74" s="257"/>
      <c r="BB74" s="257" t="str">
        <f aca="false">IF(D74&lt;&gt;"",IF(ISERROR(FIND("/",D74)),0,1),"")</f>
        <v/>
      </c>
      <c r="BC74" s="257" t="str">
        <f aca="false">IF(D74&lt;&gt;"",IF(BB74*1=0,D74,CONCATENATE(MID(D74,1,FIND("/",D74,1)-1),MID(D74,FIND("/",D74,1)+1,LEN(D74)))),"")</f>
        <v/>
      </c>
      <c r="BD74" s="259"/>
      <c r="BE74" s="257" t="str">
        <f aca="false">IF(D74&lt;&gt;"",IF(J74="OZP12",M74,0),"")</f>
        <v/>
      </c>
      <c r="BF74" s="257" t="str">
        <f aca="false">IF(D74&lt;&gt;"",IF(O74="OZP12",R74,0),"")</f>
        <v/>
      </c>
      <c r="BG74" s="257" t="str">
        <f aca="false">IF(D74&lt;&gt;"",IF(T74="OZP12",W74,0),"")</f>
        <v/>
      </c>
      <c r="BH74" s="257" t="str">
        <f aca="false">IF(D74&lt;&gt;"",IF(J74="TZP",M74,0),"")</f>
        <v/>
      </c>
      <c r="BI74" s="257" t="str">
        <f aca="false">IF(D74&lt;&gt;"",IF(O74="TZP",R74,0),"")</f>
        <v/>
      </c>
      <c r="BJ74" s="257" t="str">
        <f aca="false">IF(D74&lt;&gt;"",IF(T74="TZP",W74,0),"")</f>
        <v/>
      </c>
    </row>
    <row r="75" s="261" customFormat="true" ht="18.75" hidden="false" customHeight="true" outlineLevel="0" collapsed="false">
      <c r="A75" s="262" t="n">
        <f aca="false">A74+1</f>
        <v>63</v>
      </c>
      <c r="B75" s="263"/>
      <c r="C75" s="263"/>
      <c r="D75" s="263"/>
      <c r="E75" s="266"/>
      <c r="F75" s="266"/>
      <c r="G75" s="267"/>
      <c r="H75" s="278"/>
      <c r="I75" s="281"/>
      <c r="J75" s="268"/>
      <c r="K75" s="269"/>
      <c r="L75" s="244" t="str">
        <f aca="false">IF(AND(K75&lt;&gt;"",J75&lt;&gt;""),MIN(IF(OR(J75="OZZ",J75="ZZ"),5000,13600),TRUNC(0.75*SUMIF($D$12:$D75,$D75,K$12:K75),2))-SUMIF($D$12:$D74,$D75,L$12:L74),"")</f>
        <v/>
      </c>
      <c r="M75" s="270" t="str">
        <f aca="false">IF(AND(K75&lt;&gt;"",J75&lt;&gt;"",AB75&lt;&gt;""),IF(OR(J75="OZZ",J75="ZZ"),0-SUMIF($D$12:$D74,$D75,M$12:M74),MIN(MIN(13600,TRUNC(0.75*SUMIF($D$12:$D$1442,$D75,K$12:K$1442),2)+SUMIF($D$12:$D75,$D75,AB$12:AB75))-SUMIF($D$12:$D74,$D75,M$12:M74)-SUMIF($D$12:$D$1442,$D75,L$12:L$1442),AB75)),"")</f>
        <v/>
      </c>
      <c r="N75" s="246" t="str">
        <f aca="false">IF(J75&lt;&gt;"",1000-SUMIF($D$12:$D74,$D75,N$12:N74),"")</f>
        <v/>
      </c>
      <c r="O75" s="271"/>
      <c r="P75" s="269"/>
      <c r="Q75" s="244" t="str">
        <f aca="false">IF(AND(P75&lt;&gt;"",O75&lt;&gt;""),MIN(IF(OR(O75="OZZ",O75="ZZ"),5000,13600),TRUNC(0.75*SUMIF($D$12:$D75,$D75,P$12:P75),2))-SUMIF($D$12:$D74,$D75,Q$12:Q74),"")</f>
        <v/>
      </c>
      <c r="R75" s="270" t="str">
        <f aca="false">IF(AND(P75&lt;&gt;"",O75&lt;&gt;"",AF75&lt;&gt;""),IF(OR(O75="OZZ",O75="ZZ"),0-SUMIF($D$12:$D74,$D75,R$12:R74),MIN(MIN(13600,TRUNC(0.75*SUMIF($D$12:$D$1442,$D75,P$12:P$1442),2)+SUMIF($D$12:$D75,$D75,AF$12:AF75))-SUMIF($D$12:$D74,$D75,R$12:R74)-SUMIF($D$12:$D$1442,$D75,Q$12:Q$1442),AF75)),"")</f>
        <v/>
      </c>
      <c r="S75" s="246" t="str">
        <f aca="false">IF(O75&lt;&gt;"",1000-SUMIF($D$12:$D74,$D75,S$12:S74),"")</f>
        <v/>
      </c>
      <c r="T75" s="271"/>
      <c r="U75" s="269"/>
      <c r="V75" s="244" t="str">
        <f aca="false">IF(AND(U75&lt;&gt;"",T75&lt;&gt;""),MIN(IF(OR(T75="OZZ",T75="ZZ"),5000,13600),TRUNC(0.75*SUMIF($D$12:$D75,$D75,U$12:U75),2))-SUMIF($D$12:$D74,$D75,V$12:V74),"")</f>
        <v/>
      </c>
      <c r="W75" s="248" t="str">
        <f aca="false">IF(AND(U75&lt;&gt;"",T75&lt;&gt;"",AJ75&lt;&gt;""),IF(OR(T75="OZZ",T75="ZZ"),0-SUMIF($D$12:$D74,$D75,W$12:W74),MIN(MIN(13600,TRUNC(0.75*SUMIF($D$12:$D$1442,$D75,U$12:U$1442),2)+SUMIF($D$12:$D75,$D75,AJ$12:AJ75))-SUMIF($D$12:$D74,$D75,W$12:W74)-SUMIF($D$12:$D$1442,$D75,V$12:V$1442),AJ75)),"")</f>
        <v/>
      </c>
      <c r="X75" s="246" t="str">
        <f aca="false">IF(T75&lt;&gt;"",1000-SUMIF($D$12:$D74,$D75,X$12:X74),"")</f>
        <v/>
      </c>
      <c r="Y75" s="272"/>
      <c r="Z75" s="273"/>
      <c r="AA75" s="273"/>
      <c r="AB75" s="252" t="str">
        <f aca="false">IF(K75&lt;&gt;"",ROUND(Y75,2)+ROUND(Z75,2)+ROUND(AA75,2),"")</f>
        <v/>
      </c>
      <c r="AC75" s="274"/>
      <c r="AD75" s="273"/>
      <c r="AE75" s="273"/>
      <c r="AF75" s="275" t="str">
        <f aca="false">IF(P75&lt;&gt;"",ROUND(AC75,2)+ROUND(AD75,2)+ROUND(AE75,2),"")</f>
        <v/>
      </c>
      <c r="AG75" s="274"/>
      <c r="AH75" s="273"/>
      <c r="AI75" s="273"/>
      <c r="AJ75" s="275" t="str">
        <f aca="false">IF(U75&lt;&gt;"",ROUND(AG75,2)+ROUND(AH75,2)+ROUND(AI75,2),"")</f>
        <v/>
      </c>
      <c r="AK75" s="255"/>
      <c r="AL75" s="255"/>
      <c r="AM75" s="256"/>
      <c r="AN75" s="257"/>
      <c r="AO75" s="258" t="str">
        <f aca="false">IF(D75&lt;&gt;"",IF(COUNTIF($D$12:$D75,$D75)&gt;1,0,IF(SUM(L75,Q75,V75)&gt;0,IF(AND(T75="",OR(O75&lt;&gt;"",J75&lt;&gt;"")),IF(O75&lt;&gt;"",O75,IF(J75&lt;&gt;"",J75,0)),IF(AND(O75&lt;&gt;"",J75&lt;&gt;"",O75=J75),O75,T75)),0)),"")</f>
        <v/>
      </c>
      <c r="AP75" s="258" t="str">
        <f aca="false">IF(D75&lt;&gt;"",IF(COUNTIF($D$12:$D75,$D75)&gt;1,0,IF(SUM(M75,R75,W75)&gt;0,IF(AND(T75="",OR(O75&lt;&gt;"",J75&lt;&gt;"")),IF(O75&lt;&gt;"",O75,IF(J75&lt;&gt;"",J75,0)),IF(AND(O75&lt;&gt;"",J75&lt;&gt;"",O75=J75),O75,T75)),0)),"")</f>
        <v/>
      </c>
      <c r="AQ75" s="258" t="str">
        <f aca="false">IF(D75&lt;&gt;"",IF(COUNTIF($D$12:$D75,$D75)&gt;1,0,IF(SUM(N75,S75,X75)&gt;0,IF(AND(T75="",OR(O75&lt;&gt;"",J75&lt;&gt;"")),IF(O75&lt;&gt;"",O75,IF(J75&lt;&gt;"",J75,0)),IF(AND(O75&lt;&gt;"",J75&lt;&gt;"",O75=J75),O75,T75)),0)),"")</f>
        <v/>
      </c>
      <c r="AR75" s="257" t="str">
        <f aca="false">IF(D75&lt;&gt;"",IF(J75="OZP12",L75,0),"")</f>
        <v/>
      </c>
      <c r="AS75" s="257" t="str">
        <f aca="false">IF(D75&lt;&gt;"",IF(O75="OZP12",Q75,0),"")</f>
        <v/>
      </c>
      <c r="AT75" s="257" t="str">
        <f aca="false">IF(D75&lt;&gt;"",IF(T75="OZP12",V75,0),"")</f>
        <v/>
      </c>
      <c r="AU75" s="257" t="str">
        <f aca="false">IF(D75&lt;&gt;"",IF(J75="TZP",L75,0),"")</f>
        <v/>
      </c>
      <c r="AV75" s="257" t="str">
        <f aca="false">IF(D75&lt;&gt;"",IF(O75="TZP",Q75,0),"")</f>
        <v/>
      </c>
      <c r="AW75" s="257" t="str">
        <f aca="false">IF(D75&lt;&gt;"",IF(T75="TZP",V75,0),"")</f>
        <v/>
      </c>
      <c r="AX75" s="257" t="str">
        <f aca="false">IF(D75&lt;&gt;"",IF(J75="OZZ",L75,0),"")</f>
        <v/>
      </c>
      <c r="AY75" s="257" t="str">
        <f aca="false">IF(D75&lt;&gt;"",IF(O75="OZZ",Q75,0),"")</f>
        <v/>
      </c>
      <c r="AZ75" s="257" t="str">
        <f aca="false">IF(D75&lt;&gt;"",IF(T75="OZZ",V75,0),"")</f>
        <v/>
      </c>
      <c r="BA75" s="257"/>
      <c r="BB75" s="257" t="str">
        <f aca="false">IF(D75&lt;&gt;"",IF(ISERROR(FIND("/",D75)),0,1),"")</f>
        <v/>
      </c>
      <c r="BC75" s="257" t="str">
        <f aca="false">IF(D75&lt;&gt;"",IF(BB75*1=0,D75,CONCATENATE(MID(D75,1,FIND("/",D75,1)-1),MID(D75,FIND("/",D75,1)+1,LEN(D75)))),"")</f>
        <v/>
      </c>
      <c r="BD75" s="259"/>
      <c r="BE75" s="257" t="str">
        <f aca="false">IF(D75&lt;&gt;"",IF(J75="OZP12",M75,0),"")</f>
        <v/>
      </c>
      <c r="BF75" s="257" t="str">
        <f aca="false">IF(D75&lt;&gt;"",IF(O75="OZP12",R75,0),"")</f>
        <v/>
      </c>
      <c r="BG75" s="257" t="str">
        <f aca="false">IF(D75&lt;&gt;"",IF(T75="OZP12",W75,0),"")</f>
        <v/>
      </c>
      <c r="BH75" s="257" t="str">
        <f aca="false">IF(D75&lt;&gt;"",IF(J75="TZP",M75,0),"")</f>
        <v/>
      </c>
      <c r="BI75" s="257" t="str">
        <f aca="false">IF(D75&lt;&gt;"",IF(O75="TZP",R75,0),"")</f>
        <v/>
      </c>
      <c r="BJ75" s="257" t="str">
        <f aca="false">IF(D75&lt;&gt;"",IF(T75="TZP",W75,0),"")</f>
        <v/>
      </c>
    </row>
    <row r="76" s="261" customFormat="true" ht="18.75" hidden="false" customHeight="true" outlineLevel="0" collapsed="false">
      <c r="A76" s="262" t="n">
        <f aca="false">A75+1</f>
        <v>64</v>
      </c>
      <c r="B76" s="263"/>
      <c r="C76" s="263"/>
      <c r="D76" s="263"/>
      <c r="E76" s="266"/>
      <c r="F76" s="266"/>
      <c r="G76" s="267"/>
      <c r="H76" s="278"/>
      <c r="I76" s="281"/>
      <c r="J76" s="268"/>
      <c r="K76" s="269"/>
      <c r="L76" s="244" t="str">
        <f aca="false">IF(AND(K76&lt;&gt;"",J76&lt;&gt;""),MIN(IF(OR(J76="OZZ",J76="ZZ"),5000,13600),TRUNC(0.75*SUMIF($D$12:$D76,$D76,K$12:K76),2))-SUMIF($D$12:$D75,$D76,L$12:L75),"")</f>
        <v/>
      </c>
      <c r="M76" s="270" t="str">
        <f aca="false">IF(AND(K76&lt;&gt;"",J76&lt;&gt;"",AB76&lt;&gt;""),IF(OR(J76="OZZ",J76="ZZ"),0-SUMIF($D$12:$D75,$D76,M$12:M75),MIN(MIN(13600,TRUNC(0.75*SUMIF($D$12:$D$1442,$D76,K$12:K$1442),2)+SUMIF($D$12:$D76,$D76,AB$12:AB76))-SUMIF($D$12:$D75,$D76,M$12:M75)-SUMIF($D$12:$D$1442,$D76,L$12:L$1442),AB76)),"")</f>
        <v/>
      </c>
      <c r="N76" s="246" t="str">
        <f aca="false">IF(J76&lt;&gt;"",1000-SUMIF($D$12:$D75,$D76,N$12:N75),"")</f>
        <v/>
      </c>
      <c r="O76" s="271"/>
      <c r="P76" s="269"/>
      <c r="Q76" s="244" t="str">
        <f aca="false">IF(AND(P76&lt;&gt;"",O76&lt;&gt;""),MIN(IF(OR(O76="OZZ",O76="ZZ"),5000,13600),TRUNC(0.75*SUMIF($D$12:$D76,$D76,P$12:P76),2))-SUMIF($D$12:$D75,$D76,Q$12:Q75),"")</f>
        <v/>
      </c>
      <c r="R76" s="270" t="str">
        <f aca="false">IF(AND(P76&lt;&gt;"",O76&lt;&gt;"",AF76&lt;&gt;""),IF(OR(O76="OZZ",O76="ZZ"),0-SUMIF($D$12:$D75,$D76,R$12:R75),MIN(MIN(13600,TRUNC(0.75*SUMIF($D$12:$D$1442,$D76,P$12:P$1442),2)+SUMIF($D$12:$D76,$D76,AF$12:AF76))-SUMIF($D$12:$D75,$D76,R$12:R75)-SUMIF($D$12:$D$1442,$D76,Q$12:Q$1442),AF76)),"")</f>
        <v/>
      </c>
      <c r="S76" s="246" t="str">
        <f aca="false">IF(O76&lt;&gt;"",1000-SUMIF($D$12:$D75,$D76,S$12:S75),"")</f>
        <v/>
      </c>
      <c r="T76" s="271"/>
      <c r="U76" s="269"/>
      <c r="V76" s="244" t="str">
        <f aca="false">IF(AND(U76&lt;&gt;"",T76&lt;&gt;""),MIN(IF(OR(T76="OZZ",T76="ZZ"),5000,13600),TRUNC(0.75*SUMIF($D$12:$D76,$D76,U$12:U76),2))-SUMIF($D$12:$D75,$D76,V$12:V75),"")</f>
        <v/>
      </c>
      <c r="W76" s="248" t="str">
        <f aca="false">IF(AND(U76&lt;&gt;"",T76&lt;&gt;"",AJ76&lt;&gt;""),IF(OR(T76="OZZ",T76="ZZ"),0-SUMIF($D$12:$D75,$D76,W$12:W75),MIN(MIN(13600,TRUNC(0.75*SUMIF($D$12:$D$1442,$D76,U$12:U$1442),2)+SUMIF($D$12:$D76,$D76,AJ$12:AJ76))-SUMIF($D$12:$D75,$D76,W$12:W75)-SUMIF($D$12:$D$1442,$D76,V$12:V$1442),AJ76)),"")</f>
        <v/>
      </c>
      <c r="X76" s="246" t="str">
        <f aca="false">IF(T76&lt;&gt;"",1000-SUMIF($D$12:$D75,$D76,X$12:X75),"")</f>
        <v/>
      </c>
      <c r="Y76" s="272"/>
      <c r="Z76" s="273"/>
      <c r="AA76" s="273"/>
      <c r="AB76" s="252" t="str">
        <f aca="false">IF(K76&lt;&gt;"",ROUND(Y76,2)+ROUND(Z76,2)+ROUND(AA76,2),"")</f>
        <v/>
      </c>
      <c r="AC76" s="274"/>
      <c r="AD76" s="273"/>
      <c r="AE76" s="273"/>
      <c r="AF76" s="275" t="str">
        <f aca="false">IF(P76&lt;&gt;"",ROUND(AC76,2)+ROUND(AD76,2)+ROUND(AE76,2),"")</f>
        <v/>
      </c>
      <c r="AG76" s="274"/>
      <c r="AH76" s="273"/>
      <c r="AI76" s="273"/>
      <c r="AJ76" s="275" t="str">
        <f aca="false">IF(U76&lt;&gt;"",ROUND(AG76,2)+ROUND(AH76,2)+ROUND(AI76,2),"")</f>
        <v/>
      </c>
      <c r="AK76" s="255"/>
      <c r="AL76" s="255"/>
      <c r="AM76" s="256"/>
      <c r="AN76" s="257"/>
      <c r="AO76" s="258" t="str">
        <f aca="false">IF(D76&lt;&gt;"",IF(COUNTIF($D$12:$D76,$D76)&gt;1,0,IF(SUM(L76,Q76,V76)&gt;0,IF(AND(T76="",OR(O76&lt;&gt;"",J76&lt;&gt;"")),IF(O76&lt;&gt;"",O76,IF(J76&lt;&gt;"",J76,0)),IF(AND(O76&lt;&gt;"",J76&lt;&gt;"",O76=J76),O76,T76)),0)),"")</f>
        <v/>
      </c>
      <c r="AP76" s="258" t="str">
        <f aca="false">IF(D76&lt;&gt;"",IF(COUNTIF($D$12:$D76,$D76)&gt;1,0,IF(SUM(M76,R76,W76)&gt;0,IF(AND(T76="",OR(O76&lt;&gt;"",J76&lt;&gt;"")),IF(O76&lt;&gt;"",O76,IF(J76&lt;&gt;"",J76,0)),IF(AND(O76&lt;&gt;"",J76&lt;&gt;"",O76=J76),O76,T76)),0)),"")</f>
        <v/>
      </c>
      <c r="AQ76" s="258" t="str">
        <f aca="false">IF(D76&lt;&gt;"",IF(COUNTIF($D$12:$D76,$D76)&gt;1,0,IF(SUM(N76,S76,X76)&gt;0,IF(AND(T76="",OR(O76&lt;&gt;"",J76&lt;&gt;"")),IF(O76&lt;&gt;"",O76,IF(J76&lt;&gt;"",J76,0)),IF(AND(O76&lt;&gt;"",J76&lt;&gt;"",O76=J76),O76,T76)),0)),"")</f>
        <v/>
      </c>
      <c r="AR76" s="257" t="str">
        <f aca="false">IF(D76&lt;&gt;"",IF(J76="OZP12",L76,0),"")</f>
        <v/>
      </c>
      <c r="AS76" s="257" t="str">
        <f aca="false">IF(D76&lt;&gt;"",IF(O76="OZP12",Q76,0),"")</f>
        <v/>
      </c>
      <c r="AT76" s="257" t="str">
        <f aca="false">IF(D76&lt;&gt;"",IF(T76="OZP12",V76,0),"")</f>
        <v/>
      </c>
      <c r="AU76" s="257" t="str">
        <f aca="false">IF(D76&lt;&gt;"",IF(J76="TZP",L76,0),"")</f>
        <v/>
      </c>
      <c r="AV76" s="257" t="str">
        <f aca="false">IF(D76&lt;&gt;"",IF(O76="TZP",Q76,0),"")</f>
        <v/>
      </c>
      <c r="AW76" s="257" t="str">
        <f aca="false">IF(D76&lt;&gt;"",IF(T76="TZP",V76,0),"")</f>
        <v/>
      </c>
      <c r="AX76" s="257" t="str">
        <f aca="false">IF(D76&lt;&gt;"",IF(J76="OZZ",L76,0),"")</f>
        <v/>
      </c>
      <c r="AY76" s="257" t="str">
        <f aca="false">IF(D76&lt;&gt;"",IF(O76="OZZ",Q76,0),"")</f>
        <v/>
      </c>
      <c r="AZ76" s="257" t="str">
        <f aca="false">IF(D76&lt;&gt;"",IF(T76="OZZ",V76,0),"")</f>
        <v/>
      </c>
      <c r="BA76" s="257"/>
      <c r="BB76" s="257" t="str">
        <f aca="false">IF(D76&lt;&gt;"",IF(ISERROR(FIND("/",D76)),0,1),"")</f>
        <v/>
      </c>
      <c r="BC76" s="257" t="str">
        <f aca="false">IF(D76&lt;&gt;"",IF(BB76*1=0,D76,CONCATENATE(MID(D76,1,FIND("/",D76,1)-1),MID(D76,FIND("/",D76,1)+1,LEN(D76)))),"")</f>
        <v/>
      </c>
      <c r="BD76" s="259"/>
      <c r="BE76" s="257" t="str">
        <f aca="false">IF(D76&lt;&gt;"",IF(J76="OZP12",M76,0),"")</f>
        <v/>
      </c>
      <c r="BF76" s="257" t="str">
        <f aca="false">IF(D76&lt;&gt;"",IF(O76="OZP12",R76,0),"")</f>
        <v/>
      </c>
      <c r="BG76" s="257" t="str">
        <f aca="false">IF(D76&lt;&gt;"",IF(T76="OZP12",W76,0),"")</f>
        <v/>
      </c>
      <c r="BH76" s="257" t="str">
        <f aca="false">IF(D76&lt;&gt;"",IF(J76="TZP",M76,0),"")</f>
        <v/>
      </c>
      <c r="BI76" s="257" t="str">
        <f aca="false">IF(D76&lt;&gt;"",IF(O76="TZP",R76,0),"")</f>
        <v/>
      </c>
      <c r="BJ76" s="257" t="str">
        <f aca="false">IF(D76&lt;&gt;"",IF(T76="TZP",W76,0),"")</f>
        <v/>
      </c>
    </row>
    <row r="77" s="261" customFormat="true" ht="18.75" hidden="false" customHeight="true" outlineLevel="0" collapsed="false">
      <c r="A77" s="262" t="n">
        <f aca="false">A76+1</f>
        <v>65</v>
      </c>
      <c r="B77" s="263"/>
      <c r="C77" s="263"/>
      <c r="D77" s="263"/>
      <c r="E77" s="266"/>
      <c r="F77" s="266"/>
      <c r="G77" s="267"/>
      <c r="H77" s="278"/>
      <c r="I77" s="281"/>
      <c r="J77" s="268"/>
      <c r="K77" s="269"/>
      <c r="L77" s="244" t="str">
        <f aca="false">IF(AND(K77&lt;&gt;"",J77&lt;&gt;""),MIN(IF(OR(J77="OZZ",J77="ZZ"),5000,13600),TRUNC(0.75*SUMIF($D$12:$D77,$D77,K$12:K77),2))-SUMIF($D$12:$D76,$D77,L$12:L76),"")</f>
        <v/>
      </c>
      <c r="M77" s="270" t="str">
        <f aca="false">IF(AND(K77&lt;&gt;"",J77&lt;&gt;"",AB77&lt;&gt;""),IF(OR(J77="OZZ",J77="ZZ"),0-SUMIF($D$12:$D76,$D77,M$12:M76),MIN(MIN(13600,TRUNC(0.75*SUMIF($D$12:$D$1442,$D77,K$12:K$1442),2)+SUMIF($D$12:$D77,$D77,AB$12:AB77))-SUMIF($D$12:$D76,$D77,M$12:M76)-SUMIF($D$12:$D$1442,$D77,L$12:L$1442),AB77)),"")</f>
        <v/>
      </c>
      <c r="N77" s="246" t="str">
        <f aca="false">IF(J77&lt;&gt;"",1000-SUMIF($D$12:$D76,$D77,N$12:N76),"")</f>
        <v/>
      </c>
      <c r="O77" s="271"/>
      <c r="P77" s="269"/>
      <c r="Q77" s="244" t="str">
        <f aca="false">IF(AND(P77&lt;&gt;"",O77&lt;&gt;""),MIN(IF(OR(O77="OZZ",O77="ZZ"),5000,13600),TRUNC(0.75*SUMIF($D$12:$D77,$D77,P$12:P77),2))-SUMIF($D$12:$D76,$D77,Q$12:Q76),"")</f>
        <v/>
      </c>
      <c r="R77" s="270" t="str">
        <f aca="false">IF(AND(P77&lt;&gt;"",O77&lt;&gt;"",AF77&lt;&gt;""),IF(OR(O77="OZZ",O77="ZZ"),0-SUMIF($D$12:$D76,$D77,R$12:R76),MIN(MIN(13600,TRUNC(0.75*SUMIF($D$12:$D$1442,$D77,P$12:P$1442),2)+SUMIF($D$12:$D77,$D77,AF$12:AF77))-SUMIF($D$12:$D76,$D77,R$12:R76)-SUMIF($D$12:$D$1442,$D77,Q$12:Q$1442),AF77)),"")</f>
        <v/>
      </c>
      <c r="S77" s="246" t="str">
        <f aca="false">IF(O77&lt;&gt;"",1000-SUMIF($D$12:$D76,$D77,S$12:S76),"")</f>
        <v/>
      </c>
      <c r="T77" s="271"/>
      <c r="U77" s="269"/>
      <c r="V77" s="244" t="str">
        <f aca="false">IF(AND(U77&lt;&gt;"",T77&lt;&gt;""),MIN(IF(OR(T77="OZZ",T77="ZZ"),5000,13600),TRUNC(0.75*SUMIF($D$12:$D77,$D77,U$12:U77),2))-SUMIF($D$12:$D76,$D77,V$12:V76),"")</f>
        <v/>
      </c>
      <c r="W77" s="248" t="str">
        <f aca="false">IF(AND(U77&lt;&gt;"",T77&lt;&gt;"",AJ77&lt;&gt;""),IF(OR(T77="OZZ",T77="ZZ"),0-SUMIF($D$12:$D76,$D77,W$12:W76),MIN(MIN(13600,TRUNC(0.75*SUMIF($D$12:$D$1442,$D77,U$12:U$1442),2)+SUMIF($D$12:$D77,$D77,AJ$12:AJ77))-SUMIF($D$12:$D76,$D77,W$12:W76)-SUMIF($D$12:$D$1442,$D77,V$12:V$1442),AJ77)),"")</f>
        <v/>
      </c>
      <c r="X77" s="246" t="str">
        <f aca="false">IF(T77&lt;&gt;"",1000-SUMIF($D$12:$D76,$D77,X$12:X76),"")</f>
        <v/>
      </c>
      <c r="Y77" s="272"/>
      <c r="Z77" s="273"/>
      <c r="AA77" s="273"/>
      <c r="AB77" s="252" t="str">
        <f aca="false">IF(K77&lt;&gt;"",ROUND(Y77,2)+ROUND(Z77,2)+ROUND(AA77,2),"")</f>
        <v/>
      </c>
      <c r="AC77" s="274"/>
      <c r="AD77" s="273"/>
      <c r="AE77" s="273"/>
      <c r="AF77" s="275" t="str">
        <f aca="false">IF(P77&lt;&gt;"",ROUND(AC77,2)+ROUND(AD77,2)+ROUND(AE77,2),"")</f>
        <v/>
      </c>
      <c r="AG77" s="274"/>
      <c r="AH77" s="273"/>
      <c r="AI77" s="273"/>
      <c r="AJ77" s="275" t="str">
        <f aca="false">IF(U77&lt;&gt;"",ROUND(AG77,2)+ROUND(AH77,2)+ROUND(AI77,2),"")</f>
        <v/>
      </c>
      <c r="AK77" s="255"/>
      <c r="AL77" s="255"/>
      <c r="AM77" s="256"/>
      <c r="AN77" s="257"/>
      <c r="AO77" s="258" t="str">
        <f aca="false">IF(D77&lt;&gt;"",IF(COUNTIF($D$12:$D77,$D77)&gt;1,0,IF(SUM(L77,Q77,V77)&gt;0,IF(AND(T77="",OR(O77&lt;&gt;"",J77&lt;&gt;"")),IF(O77&lt;&gt;"",O77,IF(J77&lt;&gt;"",J77,0)),IF(AND(O77&lt;&gt;"",J77&lt;&gt;"",O77=J77),O77,T77)),0)),"")</f>
        <v/>
      </c>
      <c r="AP77" s="258" t="str">
        <f aca="false">IF(D77&lt;&gt;"",IF(COUNTIF($D$12:$D77,$D77)&gt;1,0,IF(SUM(M77,R77,W77)&gt;0,IF(AND(T77="",OR(O77&lt;&gt;"",J77&lt;&gt;"")),IF(O77&lt;&gt;"",O77,IF(J77&lt;&gt;"",J77,0)),IF(AND(O77&lt;&gt;"",J77&lt;&gt;"",O77=J77),O77,T77)),0)),"")</f>
        <v/>
      </c>
      <c r="AQ77" s="258" t="str">
        <f aca="false">IF(D77&lt;&gt;"",IF(COUNTIF($D$12:$D77,$D77)&gt;1,0,IF(SUM(N77,S77,X77)&gt;0,IF(AND(T77="",OR(O77&lt;&gt;"",J77&lt;&gt;"")),IF(O77&lt;&gt;"",O77,IF(J77&lt;&gt;"",J77,0)),IF(AND(O77&lt;&gt;"",J77&lt;&gt;"",O77=J77),O77,T77)),0)),"")</f>
        <v/>
      </c>
      <c r="AR77" s="257" t="str">
        <f aca="false">IF(D77&lt;&gt;"",IF(J77="OZP12",L77,0),"")</f>
        <v/>
      </c>
      <c r="AS77" s="257" t="str">
        <f aca="false">IF(D77&lt;&gt;"",IF(O77="OZP12",Q77,0),"")</f>
        <v/>
      </c>
      <c r="AT77" s="257" t="str">
        <f aca="false">IF(D77&lt;&gt;"",IF(T77="OZP12",V77,0),"")</f>
        <v/>
      </c>
      <c r="AU77" s="257" t="str">
        <f aca="false">IF(D77&lt;&gt;"",IF(J77="TZP",L77,0),"")</f>
        <v/>
      </c>
      <c r="AV77" s="257" t="str">
        <f aca="false">IF(D77&lt;&gt;"",IF(O77="TZP",Q77,0),"")</f>
        <v/>
      </c>
      <c r="AW77" s="257" t="str">
        <f aca="false">IF(D77&lt;&gt;"",IF(T77="TZP",V77,0),"")</f>
        <v/>
      </c>
      <c r="AX77" s="257" t="str">
        <f aca="false">IF(D77&lt;&gt;"",IF(J77="OZZ",L77,0),"")</f>
        <v/>
      </c>
      <c r="AY77" s="257" t="str">
        <f aca="false">IF(D77&lt;&gt;"",IF(O77="OZZ",Q77,0),"")</f>
        <v/>
      </c>
      <c r="AZ77" s="257" t="str">
        <f aca="false">IF(D77&lt;&gt;"",IF(T77="OZZ",V77,0),"")</f>
        <v/>
      </c>
      <c r="BA77" s="257"/>
      <c r="BB77" s="257" t="str">
        <f aca="false">IF(D77&lt;&gt;"",IF(ISERROR(FIND("/",D77)),0,1),"")</f>
        <v/>
      </c>
      <c r="BC77" s="257" t="str">
        <f aca="false">IF(D77&lt;&gt;"",IF(BB77*1=0,D77,CONCATENATE(MID(D77,1,FIND("/",D77,1)-1),MID(D77,FIND("/",D77,1)+1,LEN(D77)))),"")</f>
        <v/>
      </c>
      <c r="BD77" s="259"/>
      <c r="BE77" s="257" t="str">
        <f aca="false">IF(D77&lt;&gt;"",IF(J77="OZP12",M77,0),"")</f>
        <v/>
      </c>
      <c r="BF77" s="257" t="str">
        <f aca="false">IF(D77&lt;&gt;"",IF(O77="OZP12",R77,0),"")</f>
        <v/>
      </c>
      <c r="BG77" s="257" t="str">
        <f aca="false">IF(D77&lt;&gt;"",IF(T77="OZP12",W77,0),"")</f>
        <v/>
      </c>
      <c r="BH77" s="257" t="str">
        <f aca="false">IF(D77&lt;&gt;"",IF(J77="TZP",M77,0),"")</f>
        <v/>
      </c>
      <c r="BI77" s="257" t="str">
        <f aca="false">IF(D77&lt;&gt;"",IF(O77="TZP",R77,0),"")</f>
        <v/>
      </c>
      <c r="BJ77" s="257" t="str">
        <f aca="false">IF(D77&lt;&gt;"",IF(T77="TZP",W77,0),"")</f>
        <v/>
      </c>
    </row>
    <row r="78" s="261" customFormat="true" ht="18.75" hidden="false" customHeight="true" outlineLevel="0" collapsed="false">
      <c r="A78" s="262" t="n">
        <f aca="false">A77+1</f>
        <v>66</v>
      </c>
      <c r="B78" s="263"/>
      <c r="C78" s="263"/>
      <c r="D78" s="263"/>
      <c r="E78" s="266"/>
      <c r="F78" s="266"/>
      <c r="G78" s="267"/>
      <c r="H78" s="278"/>
      <c r="I78" s="281"/>
      <c r="J78" s="268"/>
      <c r="K78" s="269"/>
      <c r="L78" s="244" t="str">
        <f aca="false">IF(AND(K78&lt;&gt;"",J78&lt;&gt;""),MIN(IF(OR(J78="OZZ",J78="ZZ"),5000,13600),TRUNC(0.75*SUMIF($D$12:$D78,$D78,K$12:K78),2))-SUMIF($D$12:$D77,$D78,L$12:L77),"")</f>
        <v/>
      </c>
      <c r="M78" s="270" t="str">
        <f aca="false">IF(AND(K78&lt;&gt;"",J78&lt;&gt;"",AB78&lt;&gt;""),IF(OR(J78="OZZ",J78="ZZ"),0-SUMIF($D$12:$D77,$D78,M$12:M77),MIN(MIN(13600,TRUNC(0.75*SUMIF($D$12:$D$1442,$D78,K$12:K$1442),2)+SUMIF($D$12:$D78,$D78,AB$12:AB78))-SUMIF($D$12:$D77,$D78,M$12:M77)-SUMIF($D$12:$D$1442,$D78,L$12:L$1442),AB78)),"")</f>
        <v/>
      </c>
      <c r="N78" s="246" t="str">
        <f aca="false">IF(J78&lt;&gt;"",1000-SUMIF($D$12:$D77,$D78,N$12:N77),"")</f>
        <v/>
      </c>
      <c r="O78" s="271"/>
      <c r="P78" s="269"/>
      <c r="Q78" s="244" t="str">
        <f aca="false">IF(AND(P78&lt;&gt;"",O78&lt;&gt;""),MIN(IF(OR(O78="OZZ",O78="ZZ"),5000,13600),TRUNC(0.75*SUMIF($D$12:$D78,$D78,P$12:P78),2))-SUMIF($D$12:$D77,$D78,Q$12:Q77),"")</f>
        <v/>
      </c>
      <c r="R78" s="270" t="str">
        <f aca="false">IF(AND(P78&lt;&gt;"",O78&lt;&gt;"",AF78&lt;&gt;""),IF(OR(O78="OZZ",O78="ZZ"),0-SUMIF($D$12:$D77,$D78,R$12:R77),MIN(MIN(13600,TRUNC(0.75*SUMIF($D$12:$D$1442,$D78,P$12:P$1442),2)+SUMIF($D$12:$D78,$D78,AF$12:AF78))-SUMIF($D$12:$D77,$D78,R$12:R77)-SUMIF($D$12:$D$1442,$D78,Q$12:Q$1442),AF78)),"")</f>
        <v/>
      </c>
      <c r="S78" s="246" t="str">
        <f aca="false">IF(O78&lt;&gt;"",1000-SUMIF($D$12:$D77,$D78,S$12:S77),"")</f>
        <v/>
      </c>
      <c r="T78" s="271"/>
      <c r="U78" s="269"/>
      <c r="V78" s="244" t="str">
        <f aca="false">IF(AND(U78&lt;&gt;"",T78&lt;&gt;""),MIN(IF(OR(T78="OZZ",T78="ZZ"),5000,13600),TRUNC(0.75*SUMIF($D$12:$D78,$D78,U$12:U78),2))-SUMIF($D$12:$D77,$D78,V$12:V77),"")</f>
        <v/>
      </c>
      <c r="W78" s="248" t="str">
        <f aca="false">IF(AND(U78&lt;&gt;"",T78&lt;&gt;"",AJ78&lt;&gt;""),IF(OR(T78="OZZ",T78="ZZ"),0-SUMIF($D$12:$D77,$D78,W$12:W77),MIN(MIN(13600,TRUNC(0.75*SUMIF($D$12:$D$1442,$D78,U$12:U$1442),2)+SUMIF($D$12:$D78,$D78,AJ$12:AJ78))-SUMIF($D$12:$D77,$D78,W$12:W77)-SUMIF($D$12:$D$1442,$D78,V$12:V$1442),AJ78)),"")</f>
        <v/>
      </c>
      <c r="X78" s="246" t="str">
        <f aca="false">IF(T78&lt;&gt;"",1000-SUMIF($D$12:$D77,$D78,X$12:X77),"")</f>
        <v/>
      </c>
      <c r="Y78" s="272"/>
      <c r="Z78" s="273"/>
      <c r="AA78" s="273"/>
      <c r="AB78" s="252" t="str">
        <f aca="false">IF(K78&lt;&gt;"",ROUND(Y78,2)+ROUND(Z78,2)+ROUND(AA78,2),"")</f>
        <v/>
      </c>
      <c r="AC78" s="274"/>
      <c r="AD78" s="273"/>
      <c r="AE78" s="273"/>
      <c r="AF78" s="275" t="str">
        <f aca="false">IF(P78&lt;&gt;"",ROUND(AC78,2)+ROUND(AD78,2)+ROUND(AE78,2),"")</f>
        <v/>
      </c>
      <c r="AG78" s="274"/>
      <c r="AH78" s="273"/>
      <c r="AI78" s="273"/>
      <c r="AJ78" s="275" t="str">
        <f aca="false">IF(U78&lt;&gt;"",ROUND(AG78,2)+ROUND(AH78,2)+ROUND(AI78,2),"")</f>
        <v/>
      </c>
      <c r="AK78" s="255"/>
      <c r="AL78" s="255"/>
      <c r="AM78" s="256"/>
      <c r="AN78" s="257"/>
      <c r="AO78" s="258" t="str">
        <f aca="false">IF(D78&lt;&gt;"",IF(COUNTIF($D$12:$D78,$D78)&gt;1,0,IF(SUM(L78,Q78,V78)&gt;0,IF(AND(T78="",OR(O78&lt;&gt;"",J78&lt;&gt;"")),IF(O78&lt;&gt;"",O78,IF(J78&lt;&gt;"",J78,0)),IF(AND(O78&lt;&gt;"",J78&lt;&gt;"",O78=J78),O78,T78)),0)),"")</f>
        <v/>
      </c>
      <c r="AP78" s="258" t="str">
        <f aca="false">IF(D78&lt;&gt;"",IF(COUNTIF($D$12:$D78,$D78)&gt;1,0,IF(SUM(M78,R78,W78)&gt;0,IF(AND(T78="",OR(O78&lt;&gt;"",J78&lt;&gt;"")),IF(O78&lt;&gt;"",O78,IF(J78&lt;&gt;"",J78,0)),IF(AND(O78&lt;&gt;"",J78&lt;&gt;"",O78=J78),O78,T78)),0)),"")</f>
        <v/>
      </c>
      <c r="AQ78" s="258" t="str">
        <f aca="false">IF(D78&lt;&gt;"",IF(COUNTIF($D$12:$D78,$D78)&gt;1,0,IF(SUM(N78,S78,X78)&gt;0,IF(AND(T78="",OR(O78&lt;&gt;"",J78&lt;&gt;"")),IF(O78&lt;&gt;"",O78,IF(J78&lt;&gt;"",J78,0)),IF(AND(O78&lt;&gt;"",J78&lt;&gt;"",O78=J78),O78,T78)),0)),"")</f>
        <v/>
      </c>
      <c r="AR78" s="257" t="str">
        <f aca="false">IF(D78&lt;&gt;"",IF(J78="OZP12",L78,0),"")</f>
        <v/>
      </c>
      <c r="AS78" s="257" t="str">
        <f aca="false">IF(D78&lt;&gt;"",IF(O78="OZP12",Q78,0),"")</f>
        <v/>
      </c>
      <c r="AT78" s="257" t="str">
        <f aca="false">IF(D78&lt;&gt;"",IF(T78="OZP12",V78,0),"")</f>
        <v/>
      </c>
      <c r="AU78" s="257" t="str">
        <f aca="false">IF(D78&lt;&gt;"",IF(J78="TZP",L78,0),"")</f>
        <v/>
      </c>
      <c r="AV78" s="257" t="str">
        <f aca="false">IF(D78&lt;&gt;"",IF(O78="TZP",Q78,0),"")</f>
        <v/>
      </c>
      <c r="AW78" s="257" t="str">
        <f aca="false">IF(D78&lt;&gt;"",IF(T78="TZP",V78,0),"")</f>
        <v/>
      </c>
      <c r="AX78" s="257" t="str">
        <f aca="false">IF(D78&lt;&gt;"",IF(J78="OZZ",L78,0),"")</f>
        <v/>
      </c>
      <c r="AY78" s="257" t="str">
        <f aca="false">IF(D78&lt;&gt;"",IF(O78="OZZ",Q78,0),"")</f>
        <v/>
      </c>
      <c r="AZ78" s="257" t="str">
        <f aca="false">IF(D78&lt;&gt;"",IF(T78="OZZ",V78,0),"")</f>
        <v/>
      </c>
      <c r="BA78" s="257"/>
      <c r="BB78" s="257" t="str">
        <f aca="false">IF(D78&lt;&gt;"",IF(ISERROR(FIND("/",D78)),0,1),"")</f>
        <v/>
      </c>
      <c r="BC78" s="257" t="str">
        <f aca="false">IF(D78&lt;&gt;"",IF(BB78*1=0,D78,CONCATENATE(MID(D78,1,FIND("/",D78,1)-1),MID(D78,FIND("/",D78,1)+1,LEN(D78)))),"")</f>
        <v/>
      </c>
      <c r="BD78" s="259"/>
      <c r="BE78" s="257" t="str">
        <f aca="false">IF(D78&lt;&gt;"",IF(J78="OZP12",M78,0),"")</f>
        <v/>
      </c>
      <c r="BF78" s="257" t="str">
        <f aca="false">IF(D78&lt;&gt;"",IF(O78="OZP12",R78,0),"")</f>
        <v/>
      </c>
      <c r="BG78" s="257" t="str">
        <f aca="false">IF(D78&lt;&gt;"",IF(T78="OZP12",W78,0),"")</f>
        <v/>
      </c>
      <c r="BH78" s="257" t="str">
        <f aca="false">IF(D78&lt;&gt;"",IF(J78="TZP",M78,0),"")</f>
        <v/>
      </c>
      <c r="BI78" s="257" t="str">
        <f aca="false">IF(D78&lt;&gt;"",IF(O78="TZP",R78,0),"")</f>
        <v/>
      </c>
      <c r="BJ78" s="257" t="str">
        <f aca="false">IF(D78&lt;&gt;"",IF(T78="TZP",W78,0),"")</f>
        <v/>
      </c>
    </row>
    <row r="79" s="261" customFormat="true" ht="18.75" hidden="false" customHeight="true" outlineLevel="0" collapsed="false">
      <c r="A79" s="262" t="n">
        <f aca="false">A78+1</f>
        <v>67</v>
      </c>
      <c r="B79" s="263"/>
      <c r="C79" s="263"/>
      <c r="D79" s="263"/>
      <c r="E79" s="266"/>
      <c r="F79" s="266"/>
      <c r="G79" s="267"/>
      <c r="H79" s="278"/>
      <c r="I79" s="281"/>
      <c r="J79" s="268"/>
      <c r="K79" s="269"/>
      <c r="L79" s="244" t="str">
        <f aca="false">IF(AND(K79&lt;&gt;"",J79&lt;&gt;""),MIN(IF(OR(J79="OZZ",J79="ZZ"),5000,13600),TRUNC(0.75*SUMIF($D$12:$D79,$D79,K$12:K79),2))-SUMIF($D$12:$D78,$D79,L$12:L78),"")</f>
        <v/>
      </c>
      <c r="M79" s="270" t="str">
        <f aca="false">IF(AND(K79&lt;&gt;"",J79&lt;&gt;"",AB79&lt;&gt;""),IF(OR(J79="OZZ",J79="ZZ"),0-SUMIF($D$12:$D78,$D79,M$12:M78),MIN(MIN(13600,TRUNC(0.75*SUMIF($D$12:$D$1442,$D79,K$12:K$1442),2)+SUMIF($D$12:$D79,$D79,AB$12:AB79))-SUMIF($D$12:$D78,$D79,M$12:M78)-SUMIF($D$12:$D$1442,$D79,L$12:L$1442),AB79)),"")</f>
        <v/>
      </c>
      <c r="N79" s="246" t="str">
        <f aca="false">IF(J79&lt;&gt;"",1000-SUMIF($D$12:$D78,$D79,N$12:N78),"")</f>
        <v/>
      </c>
      <c r="O79" s="271"/>
      <c r="P79" s="269"/>
      <c r="Q79" s="244" t="str">
        <f aca="false">IF(AND(P79&lt;&gt;"",O79&lt;&gt;""),MIN(IF(OR(O79="OZZ",O79="ZZ"),5000,13600),TRUNC(0.75*SUMIF($D$12:$D79,$D79,P$12:P79),2))-SUMIF($D$12:$D78,$D79,Q$12:Q78),"")</f>
        <v/>
      </c>
      <c r="R79" s="270" t="str">
        <f aca="false">IF(AND(P79&lt;&gt;"",O79&lt;&gt;"",AF79&lt;&gt;""),IF(OR(O79="OZZ",O79="ZZ"),0-SUMIF($D$12:$D78,$D79,R$12:R78),MIN(MIN(13600,TRUNC(0.75*SUMIF($D$12:$D$1442,$D79,P$12:P$1442),2)+SUMIF($D$12:$D79,$D79,AF$12:AF79))-SUMIF($D$12:$D78,$D79,R$12:R78)-SUMIF($D$12:$D$1442,$D79,Q$12:Q$1442),AF79)),"")</f>
        <v/>
      </c>
      <c r="S79" s="246" t="str">
        <f aca="false">IF(O79&lt;&gt;"",1000-SUMIF($D$12:$D78,$D79,S$12:S78),"")</f>
        <v/>
      </c>
      <c r="T79" s="271"/>
      <c r="U79" s="269"/>
      <c r="V79" s="244" t="str">
        <f aca="false">IF(AND(U79&lt;&gt;"",T79&lt;&gt;""),MIN(IF(OR(T79="OZZ",T79="ZZ"),5000,13600),TRUNC(0.75*SUMIF($D$12:$D79,$D79,U$12:U79),2))-SUMIF($D$12:$D78,$D79,V$12:V78),"")</f>
        <v/>
      </c>
      <c r="W79" s="248" t="str">
        <f aca="false">IF(AND(U79&lt;&gt;"",T79&lt;&gt;"",AJ79&lt;&gt;""),IF(OR(T79="OZZ",T79="ZZ"),0-SUMIF($D$12:$D78,$D79,W$12:W78),MIN(MIN(13600,TRUNC(0.75*SUMIF($D$12:$D$1442,$D79,U$12:U$1442),2)+SUMIF($D$12:$D79,$D79,AJ$12:AJ79))-SUMIF($D$12:$D78,$D79,W$12:W78)-SUMIF($D$12:$D$1442,$D79,V$12:V$1442),AJ79)),"")</f>
        <v/>
      </c>
      <c r="X79" s="246" t="str">
        <f aca="false">IF(T79&lt;&gt;"",1000-SUMIF($D$12:$D78,$D79,X$12:X78),"")</f>
        <v/>
      </c>
      <c r="Y79" s="272"/>
      <c r="Z79" s="273"/>
      <c r="AA79" s="273"/>
      <c r="AB79" s="252" t="str">
        <f aca="false">IF(K79&lt;&gt;"",ROUND(Y79,2)+ROUND(Z79,2)+ROUND(AA79,2),"")</f>
        <v/>
      </c>
      <c r="AC79" s="274"/>
      <c r="AD79" s="273"/>
      <c r="AE79" s="273"/>
      <c r="AF79" s="275" t="str">
        <f aca="false">IF(P79&lt;&gt;"",ROUND(AC79,2)+ROUND(AD79,2)+ROUND(AE79,2),"")</f>
        <v/>
      </c>
      <c r="AG79" s="274"/>
      <c r="AH79" s="273"/>
      <c r="AI79" s="273"/>
      <c r="AJ79" s="275" t="str">
        <f aca="false">IF(U79&lt;&gt;"",ROUND(AG79,2)+ROUND(AH79,2)+ROUND(AI79,2),"")</f>
        <v/>
      </c>
      <c r="AK79" s="255"/>
      <c r="AL79" s="255"/>
      <c r="AM79" s="256"/>
      <c r="AN79" s="257"/>
      <c r="AO79" s="258" t="str">
        <f aca="false">IF(D79&lt;&gt;"",IF(COUNTIF($D$12:$D79,$D79)&gt;1,0,IF(SUM(L79,Q79,V79)&gt;0,IF(AND(T79="",OR(O79&lt;&gt;"",J79&lt;&gt;"")),IF(O79&lt;&gt;"",O79,IF(J79&lt;&gt;"",J79,0)),IF(AND(O79&lt;&gt;"",J79&lt;&gt;"",O79=J79),O79,T79)),0)),"")</f>
        <v/>
      </c>
      <c r="AP79" s="258" t="str">
        <f aca="false">IF(D79&lt;&gt;"",IF(COUNTIF($D$12:$D79,$D79)&gt;1,0,IF(SUM(M79,R79,W79)&gt;0,IF(AND(T79="",OR(O79&lt;&gt;"",J79&lt;&gt;"")),IF(O79&lt;&gt;"",O79,IF(J79&lt;&gt;"",J79,0)),IF(AND(O79&lt;&gt;"",J79&lt;&gt;"",O79=J79),O79,T79)),0)),"")</f>
        <v/>
      </c>
      <c r="AQ79" s="258" t="str">
        <f aca="false">IF(D79&lt;&gt;"",IF(COUNTIF($D$12:$D79,$D79)&gt;1,0,IF(SUM(N79,S79,X79)&gt;0,IF(AND(T79="",OR(O79&lt;&gt;"",J79&lt;&gt;"")),IF(O79&lt;&gt;"",O79,IF(J79&lt;&gt;"",J79,0)),IF(AND(O79&lt;&gt;"",J79&lt;&gt;"",O79=J79),O79,T79)),0)),"")</f>
        <v/>
      </c>
      <c r="AR79" s="257" t="str">
        <f aca="false">IF(D79&lt;&gt;"",IF(J79="OZP12",L79,0),"")</f>
        <v/>
      </c>
      <c r="AS79" s="257" t="str">
        <f aca="false">IF(D79&lt;&gt;"",IF(O79="OZP12",Q79,0),"")</f>
        <v/>
      </c>
      <c r="AT79" s="257" t="str">
        <f aca="false">IF(D79&lt;&gt;"",IF(T79="OZP12",V79,0),"")</f>
        <v/>
      </c>
      <c r="AU79" s="257" t="str">
        <f aca="false">IF(D79&lt;&gt;"",IF(J79="TZP",L79,0),"")</f>
        <v/>
      </c>
      <c r="AV79" s="257" t="str">
        <f aca="false">IF(D79&lt;&gt;"",IF(O79="TZP",Q79,0),"")</f>
        <v/>
      </c>
      <c r="AW79" s="257" t="str">
        <f aca="false">IF(D79&lt;&gt;"",IF(T79="TZP",V79,0),"")</f>
        <v/>
      </c>
      <c r="AX79" s="257" t="str">
        <f aca="false">IF(D79&lt;&gt;"",IF(J79="OZZ",L79,0),"")</f>
        <v/>
      </c>
      <c r="AY79" s="257" t="str">
        <f aca="false">IF(D79&lt;&gt;"",IF(O79="OZZ",Q79,0),"")</f>
        <v/>
      </c>
      <c r="AZ79" s="257" t="str">
        <f aca="false">IF(D79&lt;&gt;"",IF(T79="OZZ",V79,0),"")</f>
        <v/>
      </c>
      <c r="BA79" s="257"/>
      <c r="BB79" s="257" t="str">
        <f aca="false">IF(D79&lt;&gt;"",IF(ISERROR(FIND("/",D79)),0,1),"")</f>
        <v/>
      </c>
      <c r="BC79" s="257" t="str">
        <f aca="false">IF(D79&lt;&gt;"",IF(BB79*1=0,D79,CONCATENATE(MID(D79,1,FIND("/",D79,1)-1),MID(D79,FIND("/",D79,1)+1,LEN(D79)))),"")</f>
        <v/>
      </c>
      <c r="BD79" s="259"/>
      <c r="BE79" s="257" t="str">
        <f aca="false">IF(D79&lt;&gt;"",IF(J79="OZP12",M79,0),"")</f>
        <v/>
      </c>
      <c r="BF79" s="257" t="str">
        <f aca="false">IF(D79&lt;&gt;"",IF(O79="OZP12",R79,0),"")</f>
        <v/>
      </c>
      <c r="BG79" s="257" t="str">
        <f aca="false">IF(D79&lt;&gt;"",IF(T79="OZP12",W79,0),"")</f>
        <v/>
      </c>
      <c r="BH79" s="257" t="str">
        <f aca="false">IF(D79&lt;&gt;"",IF(J79="TZP",M79,0),"")</f>
        <v/>
      </c>
      <c r="BI79" s="257" t="str">
        <f aca="false">IF(D79&lt;&gt;"",IF(O79="TZP",R79,0),"")</f>
        <v/>
      </c>
      <c r="BJ79" s="257" t="str">
        <f aca="false">IF(D79&lt;&gt;"",IF(T79="TZP",W79,0),"")</f>
        <v/>
      </c>
    </row>
    <row r="80" s="261" customFormat="true" ht="18.75" hidden="false" customHeight="true" outlineLevel="0" collapsed="false">
      <c r="A80" s="262" t="n">
        <f aca="false">A79+1</f>
        <v>68</v>
      </c>
      <c r="B80" s="263"/>
      <c r="C80" s="263"/>
      <c r="D80" s="263"/>
      <c r="E80" s="266"/>
      <c r="F80" s="266"/>
      <c r="G80" s="267"/>
      <c r="H80" s="278"/>
      <c r="I80" s="281"/>
      <c r="J80" s="268"/>
      <c r="K80" s="269"/>
      <c r="L80" s="244" t="str">
        <f aca="false">IF(AND(K80&lt;&gt;"",J80&lt;&gt;""),MIN(IF(OR(J80="OZZ",J80="ZZ"),5000,13600),TRUNC(0.75*SUMIF($D$12:$D80,$D80,K$12:K80),2))-SUMIF($D$12:$D79,$D80,L$12:L79),"")</f>
        <v/>
      </c>
      <c r="M80" s="270" t="str">
        <f aca="false">IF(AND(K80&lt;&gt;"",J80&lt;&gt;"",AB80&lt;&gt;""),IF(OR(J80="OZZ",J80="ZZ"),0-SUMIF($D$12:$D79,$D80,M$12:M79),MIN(MIN(13600,TRUNC(0.75*SUMIF($D$12:$D$1442,$D80,K$12:K$1442),2)+SUMIF($D$12:$D80,$D80,AB$12:AB80))-SUMIF($D$12:$D79,$D80,M$12:M79)-SUMIF($D$12:$D$1442,$D80,L$12:L$1442),AB80)),"")</f>
        <v/>
      </c>
      <c r="N80" s="246" t="str">
        <f aca="false">IF(J80&lt;&gt;"",1000-SUMIF($D$12:$D79,$D80,N$12:N79),"")</f>
        <v/>
      </c>
      <c r="O80" s="271"/>
      <c r="P80" s="269"/>
      <c r="Q80" s="244" t="str">
        <f aca="false">IF(AND(P80&lt;&gt;"",O80&lt;&gt;""),MIN(IF(OR(O80="OZZ",O80="ZZ"),5000,13600),TRUNC(0.75*SUMIF($D$12:$D80,$D80,P$12:P80),2))-SUMIF($D$12:$D79,$D80,Q$12:Q79),"")</f>
        <v/>
      </c>
      <c r="R80" s="270" t="str">
        <f aca="false">IF(AND(P80&lt;&gt;"",O80&lt;&gt;"",AF80&lt;&gt;""),IF(OR(O80="OZZ",O80="ZZ"),0-SUMIF($D$12:$D79,$D80,R$12:R79),MIN(MIN(13600,TRUNC(0.75*SUMIF($D$12:$D$1442,$D80,P$12:P$1442),2)+SUMIF($D$12:$D80,$D80,AF$12:AF80))-SUMIF($D$12:$D79,$D80,R$12:R79)-SUMIF($D$12:$D$1442,$D80,Q$12:Q$1442),AF80)),"")</f>
        <v/>
      </c>
      <c r="S80" s="246" t="str">
        <f aca="false">IF(O80&lt;&gt;"",1000-SUMIF($D$12:$D79,$D80,S$12:S79),"")</f>
        <v/>
      </c>
      <c r="T80" s="271"/>
      <c r="U80" s="269"/>
      <c r="V80" s="244" t="str">
        <f aca="false">IF(AND(U80&lt;&gt;"",T80&lt;&gt;""),MIN(IF(OR(T80="OZZ",T80="ZZ"),5000,13600),TRUNC(0.75*SUMIF($D$12:$D80,$D80,U$12:U80),2))-SUMIF($D$12:$D79,$D80,V$12:V79),"")</f>
        <v/>
      </c>
      <c r="W80" s="248" t="str">
        <f aca="false">IF(AND(U80&lt;&gt;"",T80&lt;&gt;"",AJ80&lt;&gt;""),IF(OR(T80="OZZ",T80="ZZ"),0-SUMIF($D$12:$D79,$D80,W$12:W79),MIN(MIN(13600,TRUNC(0.75*SUMIF($D$12:$D$1442,$D80,U$12:U$1442),2)+SUMIF($D$12:$D80,$D80,AJ$12:AJ80))-SUMIF($D$12:$D79,$D80,W$12:W79)-SUMIF($D$12:$D$1442,$D80,V$12:V$1442),AJ80)),"")</f>
        <v/>
      </c>
      <c r="X80" s="246" t="str">
        <f aca="false">IF(T80&lt;&gt;"",1000-SUMIF($D$12:$D79,$D80,X$12:X79),"")</f>
        <v/>
      </c>
      <c r="Y80" s="272"/>
      <c r="Z80" s="273"/>
      <c r="AA80" s="273"/>
      <c r="AB80" s="252" t="str">
        <f aca="false">IF(K80&lt;&gt;"",ROUND(Y80,2)+ROUND(Z80,2)+ROUND(AA80,2),"")</f>
        <v/>
      </c>
      <c r="AC80" s="274"/>
      <c r="AD80" s="273"/>
      <c r="AE80" s="273"/>
      <c r="AF80" s="275" t="str">
        <f aca="false">IF(P80&lt;&gt;"",ROUND(AC80,2)+ROUND(AD80,2)+ROUND(AE80,2),"")</f>
        <v/>
      </c>
      <c r="AG80" s="274"/>
      <c r="AH80" s="273"/>
      <c r="AI80" s="273"/>
      <c r="AJ80" s="275" t="str">
        <f aca="false">IF(U80&lt;&gt;"",ROUND(AG80,2)+ROUND(AH80,2)+ROUND(AI80,2),"")</f>
        <v/>
      </c>
      <c r="AK80" s="255"/>
      <c r="AL80" s="255"/>
      <c r="AM80" s="256"/>
      <c r="AN80" s="257"/>
      <c r="AO80" s="258" t="str">
        <f aca="false">IF(D80&lt;&gt;"",IF(COUNTIF($D$12:$D80,$D80)&gt;1,0,IF(SUM(L80,Q80,V80)&gt;0,IF(AND(T80="",OR(O80&lt;&gt;"",J80&lt;&gt;"")),IF(O80&lt;&gt;"",O80,IF(J80&lt;&gt;"",J80,0)),IF(AND(O80&lt;&gt;"",J80&lt;&gt;"",O80=J80),O80,T80)),0)),"")</f>
        <v/>
      </c>
      <c r="AP80" s="258" t="str">
        <f aca="false">IF(D80&lt;&gt;"",IF(COUNTIF($D$12:$D80,$D80)&gt;1,0,IF(SUM(M80,R80,W80)&gt;0,IF(AND(T80="",OR(O80&lt;&gt;"",J80&lt;&gt;"")),IF(O80&lt;&gt;"",O80,IF(J80&lt;&gt;"",J80,0)),IF(AND(O80&lt;&gt;"",J80&lt;&gt;"",O80=J80),O80,T80)),0)),"")</f>
        <v/>
      </c>
      <c r="AQ80" s="258" t="str">
        <f aca="false">IF(D80&lt;&gt;"",IF(COUNTIF($D$12:$D80,$D80)&gt;1,0,IF(SUM(N80,S80,X80)&gt;0,IF(AND(T80="",OR(O80&lt;&gt;"",J80&lt;&gt;"")),IF(O80&lt;&gt;"",O80,IF(J80&lt;&gt;"",J80,0)),IF(AND(O80&lt;&gt;"",J80&lt;&gt;"",O80=J80),O80,T80)),0)),"")</f>
        <v/>
      </c>
      <c r="AR80" s="257" t="str">
        <f aca="false">IF(D80&lt;&gt;"",IF(J80="OZP12",L80,0),"")</f>
        <v/>
      </c>
      <c r="AS80" s="257" t="str">
        <f aca="false">IF(D80&lt;&gt;"",IF(O80="OZP12",Q80,0),"")</f>
        <v/>
      </c>
      <c r="AT80" s="257" t="str">
        <f aca="false">IF(D80&lt;&gt;"",IF(T80="OZP12",V80,0),"")</f>
        <v/>
      </c>
      <c r="AU80" s="257" t="str">
        <f aca="false">IF(D80&lt;&gt;"",IF(J80="TZP",L80,0),"")</f>
        <v/>
      </c>
      <c r="AV80" s="257" t="str">
        <f aca="false">IF(D80&lt;&gt;"",IF(O80="TZP",Q80,0),"")</f>
        <v/>
      </c>
      <c r="AW80" s="257" t="str">
        <f aca="false">IF(D80&lt;&gt;"",IF(T80="TZP",V80,0),"")</f>
        <v/>
      </c>
      <c r="AX80" s="257" t="str">
        <f aca="false">IF(D80&lt;&gt;"",IF(J80="OZZ",L80,0),"")</f>
        <v/>
      </c>
      <c r="AY80" s="257" t="str">
        <f aca="false">IF(D80&lt;&gt;"",IF(O80="OZZ",Q80,0),"")</f>
        <v/>
      </c>
      <c r="AZ80" s="257" t="str">
        <f aca="false">IF(D80&lt;&gt;"",IF(T80="OZZ",V80,0),"")</f>
        <v/>
      </c>
      <c r="BA80" s="257"/>
      <c r="BB80" s="257" t="str">
        <f aca="false">IF(D80&lt;&gt;"",IF(ISERROR(FIND("/",D80)),0,1),"")</f>
        <v/>
      </c>
      <c r="BC80" s="257" t="str">
        <f aca="false">IF(D80&lt;&gt;"",IF(BB80*1=0,D80,CONCATENATE(MID(D80,1,FIND("/",D80,1)-1),MID(D80,FIND("/",D80,1)+1,LEN(D80)))),"")</f>
        <v/>
      </c>
      <c r="BD80" s="259"/>
      <c r="BE80" s="257" t="str">
        <f aca="false">IF(D80&lt;&gt;"",IF(J80="OZP12",M80,0),"")</f>
        <v/>
      </c>
      <c r="BF80" s="257" t="str">
        <f aca="false">IF(D80&lt;&gt;"",IF(O80="OZP12",R80,0),"")</f>
        <v/>
      </c>
      <c r="BG80" s="257" t="str">
        <f aca="false">IF(D80&lt;&gt;"",IF(T80="OZP12",W80,0),"")</f>
        <v/>
      </c>
      <c r="BH80" s="257" t="str">
        <f aca="false">IF(D80&lt;&gt;"",IF(J80="TZP",M80,0),"")</f>
        <v/>
      </c>
      <c r="BI80" s="257" t="str">
        <f aca="false">IF(D80&lt;&gt;"",IF(O80="TZP",R80,0),"")</f>
        <v/>
      </c>
      <c r="BJ80" s="257" t="str">
        <f aca="false">IF(D80&lt;&gt;"",IF(T80="TZP",W80,0),"")</f>
        <v/>
      </c>
    </row>
    <row r="81" s="261" customFormat="true" ht="18.75" hidden="false" customHeight="true" outlineLevel="0" collapsed="false">
      <c r="A81" s="262" t="n">
        <f aca="false">A80+1</f>
        <v>69</v>
      </c>
      <c r="B81" s="263"/>
      <c r="C81" s="263"/>
      <c r="D81" s="263"/>
      <c r="E81" s="266"/>
      <c r="F81" s="266"/>
      <c r="G81" s="267"/>
      <c r="H81" s="278"/>
      <c r="I81" s="281"/>
      <c r="J81" s="268"/>
      <c r="K81" s="269"/>
      <c r="L81" s="244" t="str">
        <f aca="false">IF(AND(K81&lt;&gt;"",J81&lt;&gt;""),MIN(IF(OR(J81="OZZ",J81="ZZ"),5000,13600),TRUNC(0.75*SUMIF($D$12:$D81,$D81,K$12:K81),2))-SUMIF($D$12:$D80,$D81,L$12:L80),"")</f>
        <v/>
      </c>
      <c r="M81" s="270" t="str">
        <f aca="false">IF(AND(K81&lt;&gt;"",J81&lt;&gt;"",AB81&lt;&gt;""),IF(OR(J81="OZZ",J81="ZZ"),0-SUMIF($D$12:$D80,$D81,M$12:M80),MIN(MIN(13600,TRUNC(0.75*SUMIF($D$12:$D$1442,$D81,K$12:K$1442),2)+SUMIF($D$12:$D81,$D81,AB$12:AB81))-SUMIF($D$12:$D80,$D81,M$12:M80)-SUMIF($D$12:$D$1442,$D81,L$12:L$1442),AB81)),"")</f>
        <v/>
      </c>
      <c r="N81" s="246" t="str">
        <f aca="false">IF(J81&lt;&gt;"",1000-SUMIF($D$12:$D80,$D81,N$12:N80),"")</f>
        <v/>
      </c>
      <c r="O81" s="268"/>
      <c r="P81" s="269"/>
      <c r="Q81" s="244" t="str">
        <f aca="false">IF(AND(P81&lt;&gt;"",O81&lt;&gt;""),MIN(IF(OR(O81="OZZ",O81="ZZ"),5000,13600),TRUNC(0.75*SUMIF($D$12:$D81,$D81,P$12:P81),2))-SUMIF($D$12:$D80,$D81,Q$12:Q80),"")</f>
        <v/>
      </c>
      <c r="R81" s="270" t="str">
        <f aca="false">IF(AND(P81&lt;&gt;"",O81&lt;&gt;"",AF81&lt;&gt;""),IF(OR(O81="OZZ",O81="ZZ"),0-SUMIF($D$12:$D80,$D81,R$12:R80),MIN(MIN(13600,TRUNC(0.75*SUMIF($D$12:$D$1442,$D81,P$12:P$1442),2)+SUMIF($D$12:$D81,$D81,AF$12:AF81))-SUMIF($D$12:$D80,$D81,R$12:R80)-SUMIF($D$12:$D$1442,$D81,Q$12:Q$1442),AF81)),"")</f>
        <v/>
      </c>
      <c r="S81" s="246" t="str">
        <f aca="false">IF(O81&lt;&gt;"",1000-SUMIF($D$12:$D80,$D81,S$12:S80),"")</f>
        <v/>
      </c>
      <c r="T81" s="268"/>
      <c r="U81" s="269"/>
      <c r="V81" s="244" t="str">
        <f aca="false">IF(AND(U81&lt;&gt;"",T81&lt;&gt;""),MIN(IF(OR(T81="OZZ",T81="ZZ"),5000,13600),TRUNC(0.75*SUMIF($D$12:$D81,$D81,U$12:U81),2))-SUMIF($D$12:$D80,$D81,V$12:V80),"")</f>
        <v/>
      </c>
      <c r="W81" s="248" t="str">
        <f aca="false">IF(AND(U81&lt;&gt;"",T81&lt;&gt;"",AJ81&lt;&gt;""),IF(OR(T81="OZZ",T81="ZZ"),0-SUMIF($D$12:$D80,$D81,W$12:W80),MIN(MIN(13600,TRUNC(0.75*SUMIF($D$12:$D$1442,$D81,U$12:U$1442),2)+SUMIF($D$12:$D81,$D81,AJ$12:AJ81))-SUMIF($D$12:$D80,$D81,W$12:W80)-SUMIF($D$12:$D$1442,$D81,V$12:V$1442),AJ81)),"")</f>
        <v/>
      </c>
      <c r="X81" s="246" t="str">
        <f aca="false">IF(T81&lt;&gt;"",1000-SUMIF($D$12:$D80,$D81,X$12:X80),"")</f>
        <v/>
      </c>
      <c r="Y81" s="272"/>
      <c r="Z81" s="273"/>
      <c r="AA81" s="273"/>
      <c r="AB81" s="252" t="str">
        <f aca="false">IF(K81&lt;&gt;"",ROUND(Y81,2)+ROUND(Z81,2)+ROUND(AA81,2),"")</f>
        <v/>
      </c>
      <c r="AC81" s="274"/>
      <c r="AD81" s="273"/>
      <c r="AE81" s="273"/>
      <c r="AF81" s="275" t="str">
        <f aca="false">IF(P81&lt;&gt;"",ROUND(AC81,2)+ROUND(AD81,2)+ROUND(AE81,2),"")</f>
        <v/>
      </c>
      <c r="AG81" s="274"/>
      <c r="AH81" s="273"/>
      <c r="AI81" s="273"/>
      <c r="AJ81" s="275" t="str">
        <f aca="false">IF(U81&lt;&gt;"",ROUND(AG81,2)+ROUND(AH81,2)+ROUND(AI81,2),"")</f>
        <v/>
      </c>
      <c r="AK81" s="255"/>
      <c r="AL81" s="255"/>
      <c r="AM81" s="256"/>
      <c r="AN81" s="257"/>
      <c r="AO81" s="258" t="str">
        <f aca="false">IF(D81&lt;&gt;"",IF(COUNTIF($D$12:$D81,$D81)&gt;1,0,IF(SUM(L81,Q81,V81)&gt;0,IF(AND(T81="",OR(O81&lt;&gt;"",J81&lt;&gt;"")),IF(O81&lt;&gt;"",O81,IF(J81&lt;&gt;"",J81,0)),IF(AND(O81&lt;&gt;"",J81&lt;&gt;"",O81=J81),O81,T81)),0)),"")</f>
        <v/>
      </c>
      <c r="AP81" s="258" t="str">
        <f aca="false">IF(D81&lt;&gt;"",IF(COUNTIF($D$12:$D81,$D81)&gt;1,0,IF(SUM(M81,R81,W81)&gt;0,IF(AND(T81="",OR(O81&lt;&gt;"",J81&lt;&gt;"")),IF(O81&lt;&gt;"",O81,IF(J81&lt;&gt;"",J81,0)),IF(AND(O81&lt;&gt;"",J81&lt;&gt;"",O81=J81),O81,T81)),0)),"")</f>
        <v/>
      </c>
      <c r="AQ81" s="258" t="str">
        <f aca="false">IF(D81&lt;&gt;"",IF(COUNTIF($D$12:$D81,$D81)&gt;1,0,IF(SUM(N81,S81,X81)&gt;0,IF(AND(T81="",OR(O81&lt;&gt;"",J81&lt;&gt;"")),IF(O81&lt;&gt;"",O81,IF(J81&lt;&gt;"",J81,0)),IF(AND(O81&lt;&gt;"",J81&lt;&gt;"",O81=J81),O81,T81)),0)),"")</f>
        <v/>
      </c>
      <c r="AR81" s="257" t="str">
        <f aca="false">IF(D81&lt;&gt;"",IF(J81="OZP12",L81,0),"")</f>
        <v/>
      </c>
      <c r="AS81" s="257" t="str">
        <f aca="false">IF(D81&lt;&gt;"",IF(O81="OZP12",Q81,0),"")</f>
        <v/>
      </c>
      <c r="AT81" s="257" t="str">
        <f aca="false">IF(D81&lt;&gt;"",IF(T81="OZP12",V81,0),"")</f>
        <v/>
      </c>
      <c r="AU81" s="257" t="str">
        <f aca="false">IF(D81&lt;&gt;"",IF(J81="TZP",L81,0),"")</f>
        <v/>
      </c>
      <c r="AV81" s="257" t="str">
        <f aca="false">IF(D81&lt;&gt;"",IF(O81="TZP",Q81,0),"")</f>
        <v/>
      </c>
      <c r="AW81" s="257" t="str">
        <f aca="false">IF(D81&lt;&gt;"",IF(T81="TZP",V81,0),"")</f>
        <v/>
      </c>
      <c r="AX81" s="257" t="str">
        <f aca="false">IF(D81&lt;&gt;"",IF(J81="OZZ",L81,0),"")</f>
        <v/>
      </c>
      <c r="AY81" s="257" t="str">
        <f aca="false">IF(D81&lt;&gt;"",IF(O81="OZZ",Q81,0),"")</f>
        <v/>
      </c>
      <c r="AZ81" s="257" t="str">
        <f aca="false">IF(D81&lt;&gt;"",IF(T81="OZZ",V81,0),"")</f>
        <v/>
      </c>
      <c r="BA81" s="257"/>
      <c r="BB81" s="257" t="str">
        <f aca="false">IF(D81&lt;&gt;"",IF(ISERROR(FIND("/",D81)),0,1),"")</f>
        <v/>
      </c>
      <c r="BC81" s="257" t="str">
        <f aca="false">IF(D81&lt;&gt;"",IF(BB81*1=0,D81,CONCATENATE(MID(D81,1,FIND("/",D81,1)-1),MID(D81,FIND("/",D81,1)+1,LEN(D81)))),"")</f>
        <v/>
      </c>
      <c r="BD81" s="259"/>
      <c r="BE81" s="257" t="str">
        <f aca="false">IF(D81&lt;&gt;"",IF(J81="OZP12",M81,0),"")</f>
        <v/>
      </c>
      <c r="BF81" s="257" t="str">
        <f aca="false">IF(D81&lt;&gt;"",IF(O81="OZP12",R81,0),"")</f>
        <v/>
      </c>
      <c r="BG81" s="257" t="str">
        <f aca="false">IF(D81&lt;&gt;"",IF(T81="OZP12",W81,0),"")</f>
        <v/>
      </c>
      <c r="BH81" s="257" t="str">
        <f aca="false">IF(D81&lt;&gt;"",IF(J81="TZP",M81,0),"")</f>
        <v/>
      </c>
      <c r="BI81" s="257" t="str">
        <f aca="false">IF(D81&lt;&gt;"",IF(O81="TZP",R81,0),"")</f>
        <v/>
      </c>
      <c r="BJ81" s="257" t="str">
        <f aca="false">IF(D81&lt;&gt;"",IF(T81="TZP",W81,0),"")</f>
        <v/>
      </c>
    </row>
    <row r="82" s="261" customFormat="true" ht="18.75" hidden="false" customHeight="true" outlineLevel="0" collapsed="false">
      <c r="A82" s="262" t="n">
        <f aca="false">A81+1</f>
        <v>70</v>
      </c>
      <c r="B82" s="263"/>
      <c r="C82" s="263"/>
      <c r="D82" s="263"/>
      <c r="E82" s="266"/>
      <c r="F82" s="266"/>
      <c r="G82" s="267"/>
      <c r="H82" s="278"/>
      <c r="I82" s="281"/>
      <c r="J82" s="268"/>
      <c r="K82" s="269"/>
      <c r="L82" s="244" t="str">
        <f aca="false">IF(AND(K82&lt;&gt;"",J82&lt;&gt;""),MIN(IF(OR(J82="OZZ",J82="ZZ"),5000,13600),TRUNC(0.75*SUMIF($D$12:$D82,$D82,K$12:K82),2))-SUMIF($D$12:$D81,$D82,L$12:L81),"")</f>
        <v/>
      </c>
      <c r="M82" s="270" t="str">
        <f aca="false">IF(AND(K82&lt;&gt;"",J82&lt;&gt;"",AB82&lt;&gt;""),IF(OR(J82="OZZ",J82="ZZ"),0-SUMIF($D$12:$D81,$D82,M$12:M81),MIN(MIN(13600,TRUNC(0.75*SUMIF($D$12:$D$1442,$D82,K$12:K$1442),2)+SUMIF($D$12:$D82,$D82,AB$12:AB82))-SUMIF($D$12:$D81,$D82,M$12:M81)-SUMIF($D$12:$D$1442,$D82,L$12:L$1442),AB82)),"")</f>
        <v/>
      </c>
      <c r="N82" s="246" t="str">
        <f aca="false">IF(J82&lt;&gt;"",1000-SUMIF($D$12:$D81,$D82,N$12:N81),"")</f>
        <v/>
      </c>
      <c r="O82" s="268"/>
      <c r="P82" s="269"/>
      <c r="Q82" s="244" t="str">
        <f aca="false">IF(AND(P82&lt;&gt;"",O82&lt;&gt;""),MIN(IF(OR(O82="OZZ",O82="ZZ"),5000,13600),TRUNC(0.75*SUMIF($D$12:$D82,$D82,P$12:P82),2))-SUMIF($D$12:$D81,$D82,Q$12:Q81),"")</f>
        <v/>
      </c>
      <c r="R82" s="270" t="str">
        <f aca="false">IF(AND(P82&lt;&gt;"",O82&lt;&gt;"",AF82&lt;&gt;""),IF(OR(O82="OZZ",O82="ZZ"),0-SUMIF($D$12:$D81,$D82,R$12:R81),MIN(MIN(13600,TRUNC(0.75*SUMIF($D$12:$D$1442,$D82,P$12:P$1442),2)+SUMIF($D$12:$D82,$D82,AF$12:AF82))-SUMIF($D$12:$D81,$D82,R$12:R81)-SUMIF($D$12:$D$1442,$D82,Q$12:Q$1442),AF82)),"")</f>
        <v/>
      </c>
      <c r="S82" s="246" t="str">
        <f aca="false">IF(O82&lt;&gt;"",1000-SUMIF($D$12:$D81,$D82,S$12:S81),"")</f>
        <v/>
      </c>
      <c r="T82" s="268"/>
      <c r="U82" s="269"/>
      <c r="V82" s="244" t="str">
        <f aca="false">IF(AND(U82&lt;&gt;"",T82&lt;&gt;""),MIN(IF(OR(T82="OZZ",T82="ZZ"),5000,13600),TRUNC(0.75*SUMIF($D$12:$D82,$D82,U$12:U82),2))-SUMIF($D$12:$D81,$D82,V$12:V81),"")</f>
        <v/>
      </c>
      <c r="W82" s="248" t="str">
        <f aca="false">IF(AND(U82&lt;&gt;"",T82&lt;&gt;"",AJ82&lt;&gt;""),IF(OR(T82="OZZ",T82="ZZ"),0-SUMIF($D$12:$D81,$D82,W$12:W81),MIN(MIN(13600,TRUNC(0.75*SUMIF($D$12:$D$1442,$D82,U$12:U$1442),2)+SUMIF($D$12:$D82,$D82,AJ$12:AJ82))-SUMIF($D$12:$D81,$D82,W$12:W81)-SUMIF($D$12:$D$1442,$D82,V$12:V$1442),AJ82)),"")</f>
        <v/>
      </c>
      <c r="X82" s="246" t="str">
        <f aca="false">IF(T82&lt;&gt;"",1000-SUMIF($D$12:$D81,$D82,X$12:X81),"")</f>
        <v/>
      </c>
      <c r="Y82" s="272"/>
      <c r="Z82" s="273"/>
      <c r="AA82" s="273"/>
      <c r="AB82" s="252" t="str">
        <f aca="false">IF(K82&lt;&gt;"",ROUND(Y82,2)+ROUND(Z82,2)+ROUND(AA82,2),"")</f>
        <v/>
      </c>
      <c r="AC82" s="274"/>
      <c r="AD82" s="273"/>
      <c r="AE82" s="273"/>
      <c r="AF82" s="275" t="str">
        <f aca="false">IF(P82&lt;&gt;"",ROUND(AC82,2)+ROUND(AD82,2)+ROUND(AE82,2),"")</f>
        <v/>
      </c>
      <c r="AG82" s="274"/>
      <c r="AH82" s="273"/>
      <c r="AI82" s="273"/>
      <c r="AJ82" s="275" t="str">
        <f aca="false">IF(U82&lt;&gt;"",ROUND(AG82,2)+ROUND(AH82,2)+ROUND(AI82,2),"")</f>
        <v/>
      </c>
      <c r="AK82" s="255"/>
      <c r="AL82" s="255"/>
      <c r="AM82" s="256"/>
      <c r="AN82" s="257"/>
      <c r="AO82" s="258" t="str">
        <f aca="false">IF(D82&lt;&gt;"",IF(COUNTIF($D$12:$D82,$D82)&gt;1,0,IF(SUM(L82,Q82,V82)&gt;0,IF(AND(T82="",OR(O82&lt;&gt;"",J82&lt;&gt;"")),IF(O82&lt;&gt;"",O82,IF(J82&lt;&gt;"",J82,0)),IF(AND(O82&lt;&gt;"",J82&lt;&gt;"",O82=J82),O82,T82)),0)),"")</f>
        <v/>
      </c>
      <c r="AP82" s="258" t="str">
        <f aca="false">IF(D82&lt;&gt;"",IF(COUNTIF($D$12:$D82,$D82)&gt;1,0,IF(SUM(M82,R82,W82)&gt;0,IF(AND(T82="",OR(O82&lt;&gt;"",J82&lt;&gt;"")),IF(O82&lt;&gt;"",O82,IF(J82&lt;&gt;"",J82,0)),IF(AND(O82&lt;&gt;"",J82&lt;&gt;"",O82=J82),O82,T82)),0)),"")</f>
        <v/>
      </c>
      <c r="AQ82" s="258" t="str">
        <f aca="false">IF(D82&lt;&gt;"",IF(COUNTIF($D$12:$D82,$D82)&gt;1,0,IF(SUM(N82,S82,X82)&gt;0,IF(AND(T82="",OR(O82&lt;&gt;"",J82&lt;&gt;"")),IF(O82&lt;&gt;"",O82,IF(J82&lt;&gt;"",J82,0)),IF(AND(O82&lt;&gt;"",J82&lt;&gt;"",O82=J82),O82,T82)),0)),"")</f>
        <v/>
      </c>
      <c r="AR82" s="257" t="str">
        <f aca="false">IF(D82&lt;&gt;"",IF(J82="OZP12",L82,0),"")</f>
        <v/>
      </c>
      <c r="AS82" s="257" t="str">
        <f aca="false">IF(D82&lt;&gt;"",IF(O82="OZP12",Q82,0),"")</f>
        <v/>
      </c>
      <c r="AT82" s="257" t="str">
        <f aca="false">IF(D82&lt;&gt;"",IF(T82="OZP12",V82,0),"")</f>
        <v/>
      </c>
      <c r="AU82" s="257" t="str">
        <f aca="false">IF(D82&lt;&gt;"",IF(J82="TZP",L82,0),"")</f>
        <v/>
      </c>
      <c r="AV82" s="257" t="str">
        <f aca="false">IF(D82&lt;&gt;"",IF(O82="TZP",Q82,0),"")</f>
        <v/>
      </c>
      <c r="AW82" s="257" t="str">
        <f aca="false">IF(D82&lt;&gt;"",IF(T82="TZP",V82,0),"")</f>
        <v/>
      </c>
      <c r="AX82" s="257" t="str">
        <f aca="false">IF(D82&lt;&gt;"",IF(J82="OZZ",L82,0),"")</f>
        <v/>
      </c>
      <c r="AY82" s="257" t="str">
        <f aca="false">IF(D82&lt;&gt;"",IF(O82="OZZ",Q82,0),"")</f>
        <v/>
      </c>
      <c r="AZ82" s="257" t="str">
        <f aca="false">IF(D82&lt;&gt;"",IF(T82="OZZ",V82,0),"")</f>
        <v/>
      </c>
      <c r="BA82" s="257"/>
      <c r="BB82" s="257" t="str">
        <f aca="false">IF(D82&lt;&gt;"",IF(ISERROR(FIND("/",D82)),0,1),"")</f>
        <v/>
      </c>
      <c r="BC82" s="257" t="str">
        <f aca="false">IF(D82&lt;&gt;"",IF(BB82*1=0,D82,CONCATENATE(MID(D82,1,FIND("/",D82,1)-1),MID(D82,FIND("/",D82,1)+1,LEN(D82)))),"")</f>
        <v/>
      </c>
      <c r="BD82" s="259"/>
      <c r="BE82" s="257" t="str">
        <f aca="false">IF(D82&lt;&gt;"",IF(J82="OZP12",M82,0),"")</f>
        <v/>
      </c>
      <c r="BF82" s="257" t="str">
        <f aca="false">IF(D82&lt;&gt;"",IF(O82="OZP12",R82,0),"")</f>
        <v/>
      </c>
      <c r="BG82" s="257" t="str">
        <f aca="false">IF(D82&lt;&gt;"",IF(T82="OZP12",W82,0),"")</f>
        <v/>
      </c>
      <c r="BH82" s="257" t="str">
        <f aca="false">IF(D82&lt;&gt;"",IF(J82="TZP",M82,0),"")</f>
        <v/>
      </c>
      <c r="BI82" s="257" t="str">
        <f aca="false">IF(D82&lt;&gt;"",IF(O82="TZP",R82,0),"")</f>
        <v/>
      </c>
      <c r="BJ82" s="257" t="str">
        <f aca="false">IF(D82&lt;&gt;"",IF(T82="TZP",W82,0),"")</f>
        <v/>
      </c>
    </row>
    <row r="83" s="261" customFormat="true" ht="18.75" hidden="false" customHeight="true" outlineLevel="0" collapsed="false">
      <c r="A83" s="262" t="n">
        <f aca="false">A82+1</f>
        <v>71</v>
      </c>
      <c r="B83" s="263"/>
      <c r="C83" s="263"/>
      <c r="D83" s="263"/>
      <c r="E83" s="266"/>
      <c r="F83" s="266"/>
      <c r="G83" s="267"/>
      <c r="H83" s="278"/>
      <c r="I83" s="281"/>
      <c r="J83" s="268"/>
      <c r="K83" s="269"/>
      <c r="L83" s="244" t="str">
        <f aca="false">IF(AND(K83&lt;&gt;"",J83&lt;&gt;""),MIN(IF(OR(J83="OZZ",J83="ZZ"),5000,13600),TRUNC(0.75*SUMIF($D$12:$D83,$D83,K$12:K83),2))-SUMIF($D$12:$D82,$D83,L$12:L82),"")</f>
        <v/>
      </c>
      <c r="M83" s="270" t="str">
        <f aca="false">IF(AND(K83&lt;&gt;"",J83&lt;&gt;"",AB83&lt;&gt;""),IF(OR(J83="OZZ",J83="ZZ"),0-SUMIF($D$12:$D82,$D83,M$12:M82),MIN(MIN(13600,TRUNC(0.75*SUMIF($D$12:$D$1442,$D83,K$12:K$1442),2)+SUMIF($D$12:$D83,$D83,AB$12:AB83))-SUMIF($D$12:$D82,$D83,M$12:M82)-SUMIF($D$12:$D$1442,$D83,L$12:L$1442),AB83)),"")</f>
        <v/>
      </c>
      <c r="N83" s="246" t="str">
        <f aca="false">IF(J83&lt;&gt;"",1000-SUMIF($D$12:$D82,$D83,N$12:N82),"")</f>
        <v/>
      </c>
      <c r="O83" s="268"/>
      <c r="P83" s="269"/>
      <c r="Q83" s="244" t="str">
        <f aca="false">IF(AND(P83&lt;&gt;"",O83&lt;&gt;""),MIN(IF(OR(O83="OZZ",O83="ZZ"),5000,13600),TRUNC(0.75*SUMIF($D$12:$D83,$D83,P$12:P83),2))-SUMIF($D$12:$D82,$D83,Q$12:Q82),"")</f>
        <v/>
      </c>
      <c r="R83" s="270" t="str">
        <f aca="false">IF(AND(P83&lt;&gt;"",O83&lt;&gt;"",AF83&lt;&gt;""),IF(OR(O83="OZZ",O83="ZZ"),0-SUMIF($D$12:$D82,$D83,R$12:R82),MIN(MIN(13600,TRUNC(0.75*SUMIF($D$12:$D$1442,$D83,P$12:P$1442),2)+SUMIF($D$12:$D83,$D83,AF$12:AF83))-SUMIF($D$12:$D82,$D83,R$12:R82)-SUMIF($D$12:$D$1442,$D83,Q$12:Q$1442),AF83)),"")</f>
        <v/>
      </c>
      <c r="S83" s="246" t="str">
        <f aca="false">IF(O83&lt;&gt;"",1000-SUMIF($D$12:$D82,$D83,S$12:S82),"")</f>
        <v/>
      </c>
      <c r="T83" s="268"/>
      <c r="U83" s="269"/>
      <c r="V83" s="244" t="str">
        <f aca="false">IF(AND(U83&lt;&gt;"",T83&lt;&gt;""),MIN(IF(OR(T83="OZZ",T83="ZZ"),5000,13600),TRUNC(0.75*SUMIF($D$12:$D83,$D83,U$12:U83),2))-SUMIF($D$12:$D82,$D83,V$12:V82),"")</f>
        <v/>
      </c>
      <c r="W83" s="248" t="str">
        <f aca="false">IF(AND(U83&lt;&gt;"",T83&lt;&gt;"",AJ83&lt;&gt;""),IF(OR(T83="OZZ",T83="ZZ"),0-SUMIF($D$12:$D82,$D83,W$12:W82),MIN(MIN(13600,TRUNC(0.75*SUMIF($D$12:$D$1442,$D83,U$12:U$1442),2)+SUMIF($D$12:$D83,$D83,AJ$12:AJ83))-SUMIF($D$12:$D82,$D83,W$12:W82)-SUMIF($D$12:$D$1442,$D83,V$12:V$1442),AJ83)),"")</f>
        <v/>
      </c>
      <c r="X83" s="246" t="str">
        <f aca="false">IF(T83&lt;&gt;"",1000-SUMIF($D$12:$D82,$D83,X$12:X82),"")</f>
        <v/>
      </c>
      <c r="Y83" s="272"/>
      <c r="Z83" s="273"/>
      <c r="AA83" s="273"/>
      <c r="AB83" s="252" t="str">
        <f aca="false">IF(K83&lt;&gt;"",ROUND(Y83,2)+ROUND(Z83,2)+ROUND(AA83,2),"")</f>
        <v/>
      </c>
      <c r="AC83" s="274"/>
      <c r="AD83" s="273"/>
      <c r="AE83" s="273"/>
      <c r="AF83" s="275" t="str">
        <f aca="false">IF(P83&lt;&gt;"",ROUND(AC83,2)+ROUND(AD83,2)+ROUND(AE83,2),"")</f>
        <v/>
      </c>
      <c r="AG83" s="274"/>
      <c r="AH83" s="273"/>
      <c r="AI83" s="273"/>
      <c r="AJ83" s="275" t="str">
        <f aca="false">IF(U83&lt;&gt;"",ROUND(AG83,2)+ROUND(AH83,2)+ROUND(AI83,2),"")</f>
        <v/>
      </c>
      <c r="AK83" s="255"/>
      <c r="AL83" s="255"/>
      <c r="AM83" s="256"/>
      <c r="AN83" s="257"/>
      <c r="AO83" s="258" t="str">
        <f aca="false">IF(D83&lt;&gt;"",IF(COUNTIF($D$12:$D83,$D83)&gt;1,0,IF(SUM(L83,Q83,V83)&gt;0,IF(AND(T83="",OR(O83&lt;&gt;"",J83&lt;&gt;"")),IF(O83&lt;&gt;"",O83,IF(J83&lt;&gt;"",J83,0)),IF(AND(O83&lt;&gt;"",J83&lt;&gt;"",O83=J83),O83,T83)),0)),"")</f>
        <v/>
      </c>
      <c r="AP83" s="258" t="str">
        <f aca="false">IF(D83&lt;&gt;"",IF(COUNTIF($D$12:$D83,$D83)&gt;1,0,IF(SUM(M83,R83,W83)&gt;0,IF(AND(T83="",OR(O83&lt;&gt;"",J83&lt;&gt;"")),IF(O83&lt;&gt;"",O83,IF(J83&lt;&gt;"",J83,0)),IF(AND(O83&lt;&gt;"",J83&lt;&gt;"",O83=J83),O83,T83)),0)),"")</f>
        <v/>
      </c>
      <c r="AQ83" s="258" t="str">
        <f aca="false">IF(D83&lt;&gt;"",IF(COUNTIF($D$12:$D83,$D83)&gt;1,0,IF(SUM(N83,S83,X83)&gt;0,IF(AND(T83="",OR(O83&lt;&gt;"",J83&lt;&gt;"")),IF(O83&lt;&gt;"",O83,IF(J83&lt;&gt;"",J83,0)),IF(AND(O83&lt;&gt;"",J83&lt;&gt;"",O83=J83),O83,T83)),0)),"")</f>
        <v/>
      </c>
      <c r="AR83" s="257" t="str">
        <f aca="false">IF(D83&lt;&gt;"",IF(J83="OZP12",L83,0),"")</f>
        <v/>
      </c>
      <c r="AS83" s="257" t="str">
        <f aca="false">IF(D83&lt;&gt;"",IF(O83="OZP12",Q83,0),"")</f>
        <v/>
      </c>
      <c r="AT83" s="257" t="str">
        <f aca="false">IF(D83&lt;&gt;"",IF(T83="OZP12",V83,0),"")</f>
        <v/>
      </c>
      <c r="AU83" s="257" t="str">
        <f aca="false">IF(D83&lt;&gt;"",IF(J83="TZP",L83,0),"")</f>
        <v/>
      </c>
      <c r="AV83" s="257" t="str">
        <f aca="false">IF(D83&lt;&gt;"",IF(O83="TZP",Q83,0),"")</f>
        <v/>
      </c>
      <c r="AW83" s="257" t="str">
        <f aca="false">IF(D83&lt;&gt;"",IF(T83="TZP",V83,0),"")</f>
        <v/>
      </c>
      <c r="AX83" s="257" t="str">
        <f aca="false">IF(D83&lt;&gt;"",IF(J83="OZZ",L83,0),"")</f>
        <v/>
      </c>
      <c r="AY83" s="257" t="str">
        <f aca="false">IF(D83&lt;&gt;"",IF(O83="OZZ",Q83,0),"")</f>
        <v/>
      </c>
      <c r="AZ83" s="257" t="str">
        <f aca="false">IF(D83&lt;&gt;"",IF(T83="OZZ",V83,0),"")</f>
        <v/>
      </c>
      <c r="BA83" s="257"/>
      <c r="BB83" s="257" t="str">
        <f aca="false">IF(D83&lt;&gt;"",IF(ISERROR(FIND("/",D83)),0,1),"")</f>
        <v/>
      </c>
      <c r="BC83" s="257" t="str">
        <f aca="false">IF(D83&lt;&gt;"",IF(BB83*1=0,D83,CONCATENATE(MID(D83,1,FIND("/",D83,1)-1),MID(D83,FIND("/",D83,1)+1,LEN(D83)))),"")</f>
        <v/>
      </c>
      <c r="BD83" s="259"/>
      <c r="BE83" s="257" t="str">
        <f aca="false">IF(D83&lt;&gt;"",IF(J83="OZP12",M83,0),"")</f>
        <v/>
      </c>
      <c r="BF83" s="257" t="str">
        <f aca="false">IF(D83&lt;&gt;"",IF(O83="OZP12",R83,0),"")</f>
        <v/>
      </c>
      <c r="BG83" s="257" t="str">
        <f aca="false">IF(D83&lt;&gt;"",IF(T83="OZP12",W83,0),"")</f>
        <v/>
      </c>
      <c r="BH83" s="257" t="str">
        <f aca="false">IF(D83&lt;&gt;"",IF(J83="TZP",M83,0),"")</f>
        <v/>
      </c>
      <c r="BI83" s="257" t="str">
        <f aca="false">IF(D83&lt;&gt;"",IF(O83="TZP",R83,0),"")</f>
        <v/>
      </c>
      <c r="BJ83" s="257" t="str">
        <f aca="false">IF(D83&lt;&gt;"",IF(T83="TZP",W83,0),"")</f>
        <v/>
      </c>
    </row>
    <row r="84" s="261" customFormat="true" ht="18.75" hidden="false" customHeight="true" outlineLevel="0" collapsed="false">
      <c r="A84" s="262" t="n">
        <f aca="false">A83+1</f>
        <v>72</v>
      </c>
      <c r="B84" s="263"/>
      <c r="C84" s="263"/>
      <c r="D84" s="263"/>
      <c r="E84" s="266"/>
      <c r="F84" s="266"/>
      <c r="G84" s="267"/>
      <c r="H84" s="278"/>
      <c r="I84" s="281"/>
      <c r="J84" s="268"/>
      <c r="K84" s="269"/>
      <c r="L84" s="244" t="str">
        <f aca="false">IF(AND(K84&lt;&gt;"",J84&lt;&gt;""),MIN(IF(OR(J84="OZZ",J84="ZZ"),5000,13600),TRUNC(0.75*SUMIF($D$12:$D84,$D84,K$12:K84),2))-SUMIF($D$12:$D83,$D84,L$12:L83),"")</f>
        <v/>
      </c>
      <c r="M84" s="270" t="str">
        <f aca="false">IF(AND(K84&lt;&gt;"",J84&lt;&gt;"",AB84&lt;&gt;""),IF(OR(J84="OZZ",J84="ZZ"),0-SUMIF($D$12:$D83,$D84,M$12:M83),MIN(MIN(13600,TRUNC(0.75*SUMIF($D$12:$D$1442,$D84,K$12:K$1442),2)+SUMIF($D$12:$D84,$D84,AB$12:AB84))-SUMIF($D$12:$D83,$D84,M$12:M83)-SUMIF($D$12:$D$1442,$D84,L$12:L$1442),AB84)),"")</f>
        <v/>
      </c>
      <c r="N84" s="246" t="str">
        <f aca="false">IF(J84&lt;&gt;"",1000-SUMIF($D$12:$D83,$D84,N$12:N83),"")</f>
        <v/>
      </c>
      <c r="O84" s="268"/>
      <c r="P84" s="269"/>
      <c r="Q84" s="244" t="str">
        <f aca="false">IF(AND(P84&lt;&gt;"",O84&lt;&gt;""),MIN(IF(OR(O84="OZZ",O84="ZZ"),5000,13600),TRUNC(0.75*SUMIF($D$12:$D84,$D84,P$12:P84),2))-SUMIF($D$12:$D83,$D84,Q$12:Q83),"")</f>
        <v/>
      </c>
      <c r="R84" s="270" t="str">
        <f aca="false">IF(AND(P84&lt;&gt;"",O84&lt;&gt;"",AF84&lt;&gt;""),IF(OR(O84="OZZ",O84="ZZ"),0-SUMIF($D$12:$D83,$D84,R$12:R83),MIN(MIN(13600,TRUNC(0.75*SUMIF($D$12:$D$1442,$D84,P$12:P$1442),2)+SUMIF($D$12:$D84,$D84,AF$12:AF84))-SUMIF($D$12:$D83,$D84,R$12:R83)-SUMIF($D$12:$D$1442,$D84,Q$12:Q$1442),AF84)),"")</f>
        <v/>
      </c>
      <c r="S84" s="246" t="str">
        <f aca="false">IF(O84&lt;&gt;"",1000-SUMIF($D$12:$D83,$D84,S$12:S83),"")</f>
        <v/>
      </c>
      <c r="T84" s="268"/>
      <c r="U84" s="269"/>
      <c r="V84" s="244" t="str">
        <f aca="false">IF(AND(U84&lt;&gt;"",T84&lt;&gt;""),MIN(IF(OR(T84="OZZ",T84="ZZ"),5000,13600),TRUNC(0.75*SUMIF($D$12:$D84,$D84,U$12:U84),2))-SUMIF($D$12:$D83,$D84,V$12:V83),"")</f>
        <v/>
      </c>
      <c r="W84" s="248" t="str">
        <f aca="false">IF(AND(U84&lt;&gt;"",T84&lt;&gt;"",AJ84&lt;&gt;""),IF(OR(T84="OZZ",T84="ZZ"),0-SUMIF($D$12:$D83,$D84,W$12:W83),MIN(MIN(13600,TRUNC(0.75*SUMIF($D$12:$D$1442,$D84,U$12:U$1442),2)+SUMIF($D$12:$D84,$D84,AJ$12:AJ84))-SUMIF($D$12:$D83,$D84,W$12:W83)-SUMIF($D$12:$D$1442,$D84,V$12:V$1442),AJ84)),"")</f>
        <v/>
      </c>
      <c r="X84" s="246" t="str">
        <f aca="false">IF(T84&lt;&gt;"",1000-SUMIF($D$12:$D83,$D84,X$12:X83),"")</f>
        <v/>
      </c>
      <c r="Y84" s="272"/>
      <c r="Z84" s="273"/>
      <c r="AA84" s="273"/>
      <c r="AB84" s="252" t="str">
        <f aca="false">IF(K84&lt;&gt;"",ROUND(Y84,2)+ROUND(Z84,2)+ROUND(AA84,2),"")</f>
        <v/>
      </c>
      <c r="AC84" s="274"/>
      <c r="AD84" s="273"/>
      <c r="AE84" s="273"/>
      <c r="AF84" s="275" t="str">
        <f aca="false">IF(P84&lt;&gt;"",ROUND(AC84,2)+ROUND(AD84,2)+ROUND(AE84,2),"")</f>
        <v/>
      </c>
      <c r="AG84" s="274"/>
      <c r="AH84" s="273"/>
      <c r="AI84" s="273"/>
      <c r="AJ84" s="275" t="str">
        <f aca="false">IF(U84&lt;&gt;"",ROUND(AG84,2)+ROUND(AH84,2)+ROUND(AI84,2),"")</f>
        <v/>
      </c>
      <c r="AK84" s="255"/>
      <c r="AL84" s="255"/>
      <c r="AM84" s="256"/>
      <c r="AN84" s="257"/>
      <c r="AO84" s="258" t="str">
        <f aca="false">IF(D84&lt;&gt;"",IF(COUNTIF($D$12:$D84,$D84)&gt;1,0,IF(SUM(L84,Q84,V84)&gt;0,IF(AND(T84="",OR(O84&lt;&gt;"",J84&lt;&gt;"")),IF(O84&lt;&gt;"",O84,IF(J84&lt;&gt;"",J84,0)),IF(AND(O84&lt;&gt;"",J84&lt;&gt;"",O84=J84),O84,T84)),0)),"")</f>
        <v/>
      </c>
      <c r="AP84" s="258" t="str">
        <f aca="false">IF(D84&lt;&gt;"",IF(COUNTIF($D$12:$D84,$D84)&gt;1,0,IF(SUM(M84,R84,W84)&gt;0,IF(AND(T84="",OR(O84&lt;&gt;"",J84&lt;&gt;"")),IF(O84&lt;&gt;"",O84,IF(J84&lt;&gt;"",J84,0)),IF(AND(O84&lt;&gt;"",J84&lt;&gt;"",O84=J84),O84,T84)),0)),"")</f>
        <v/>
      </c>
      <c r="AQ84" s="258" t="str">
        <f aca="false">IF(D84&lt;&gt;"",IF(COUNTIF($D$12:$D84,$D84)&gt;1,0,IF(SUM(N84,S84,X84)&gt;0,IF(AND(T84="",OR(O84&lt;&gt;"",J84&lt;&gt;"")),IF(O84&lt;&gt;"",O84,IF(J84&lt;&gt;"",J84,0)),IF(AND(O84&lt;&gt;"",J84&lt;&gt;"",O84=J84),O84,T84)),0)),"")</f>
        <v/>
      </c>
      <c r="AR84" s="257" t="str">
        <f aca="false">IF(D84&lt;&gt;"",IF(J84="OZP12",L84,0),"")</f>
        <v/>
      </c>
      <c r="AS84" s="257" t="str">
        <f aca="false">IF(D84&lt;&gt;"",IF(O84="OZP12",Q84,0),"")</f>
        <v/>
      </c>
      <c r="AT84" s="257" t="str">
        <f aca="false">IF(D84&lt;&gt;"",IF(T84="OZP12",V84,0),"")</f>
        <v/>
      </c>
      <c r="AU84" s="257" t="str">
        <f aca="false">IF(D84&lt;&gt;"",IF(J84="TZP",L84,0),"")</f>
        <v/>
      </c>
      <c r="AV84" s="257" t="str">
        <f aca="false">IF(D84&lt;&gt;"",IF(O84="TZP",Q84,0),"")</f>
        <v/>
      </c>
      <c r="AW84" s="257" t="str">
        <f aca="false">IF(D84&lt;&gt;"",IF(T84="TZP",V84,0),"")</f>
        <v/>
      </c>
      <c r="AX84" s="257" t="str">
        <f aca="false">IF(D84&lt;&gt;"",IF(J84="OZZ",L84,0),"")</f>
        <v/>
      </c>
      <c r="AY84" s="257" t="str">
        <f aca="false">IF(D84&lt;&gt;"",IF(O84="OZZ",Q84,0),"")</f>
        <v/>
      </c>
      <c r="AZ84" s="257" t="str">
        <f aca="false">IF(D84&lt;&gt;"",IF(T84="OZZ",V84,0),"")</f>
        <v/>
      </c>
      <c r="BA84" s="257"/>
      <c r="BB84" s="257" t="str">
        <f aca="false">IF(D84&lt;&gt;"",IF(ISERROR(FIND("/",D84)),0,1),"")</f>
        <v/>
      </c>
      <c r="BC84" s="257" t="str">
        <f aca="false">IF(D84&lt;&gt;"",IF(BB84*1=0,D84,CONCATENATE(MID(D84,1,FIND("/",D84,1)-1),MID(D84,FIND("/",D84,1)+1,LEN(D84)))),"")</f>
        <v/>
      </c>
      <c r="BD84" s="259"/>
      <c r="BE84" s="257" t="str">
        <f aca="false">IF(D84&lt;&gt;"",IF(J84="OZP12",M84,0),"")</f>
        <v/>
      </c>
      <c r="BF84" s="257" t="str">
        <f aca="false">IF(D84&lt;&gt;"",IF(O84="OZP12",R84,0),"")</f>
        <v/>
      </c>
      <c r="BG84" s="257" t="str">
        <f aca="false">IF(D84&lt;&gt;"",IF(T84="OZP12",W84,0),"")</f>
        <v/>
      </c>
      <c r="BH84" s="257" t="str">
        <f aca="false">IF(D84&lt;&gt;"",IF(J84="TZP",M84,0),"")</f>
        <v/>
      </c>
      <c r="BI84" s="257" t="str">
        <f aca="false">IF(D84&lt;&gt;"",IF(O84="TZP",R84,0),"")</f>
        <v/>
      </c>
      <c r="BJ84" s="257" t="str">
        <f aca="false">IF(D84&lt;&gt;"",IF(T84="TZP",W84,0),"")</f>
        <v/>
      </c>
    </row>
    <row r="85" s="261" customFormat="true" ht="18.75" hidden="false" customHeight="true" outlineLevel="0" collapsed="false">
      <c r="A85" s="262" t="n">
        <f aca="false">A84+1</f>
        <v>73</v>
      </c>
      <c r="B85" s="263"/>
      <c r="C85" s="263"/>
      <c r="D85" s="263"/>
      <c r="E85" s="266"/>
      <c r="F85" s="266"/>
      <c r="G85" s="267"/>
      <c r="H85" s="278"/>
      <c r="I85" s="281"/>
      <c r="J85" s="268"/>
      <c r="K85" s="269"/>
      <c r="L85" s="244" t="str">
        <f aca="false">IF(AND(K85&lt;&gt;"",J85&lt;&gt;""),MIN(IF(OR(J85="OZZ",J85="ZZ"),5000,13600),TRUNC(0.75*SUMIF($D$12:$D85,$D85,K$12:K85),2))-SUMIF($D$12:$D84,$D85,L$12:L84),"")</f>
        <v/>
      </c>
      <c r="M85" s="270" t="str">
        <f aca="false">IF(AND(K85&lt;&gt;"",J85&lt;&gt;"",AB85&lt;&gt;""),IF(OR(J85="OZZ",J85="ZZ"),0-SUMIF($D$12:$D84,$D85,M$12:M84),MIN(MIN(13600,TRUNC(0.75*SUMIF($D$12:$D$1442,$D85,K$12:K$1442),2)+SUMIF($D$12:$D85,$D85,AB$12:AB85))-SUMIF($D$12:$D84,$D85,M$12:M84)-SUMIF($D$12:$D$1442,$D85,L$12:L$1442),AB85)),"")</f>
        <v/>
      </c>
      <c r="N85" s="246" t="str">
        <f aca="false">IF(J85&lt;&gt;"",1000-SUMIF($D$12:$D84,$D85,N$12:N84),"")</f>
        <v/>
      </c>
      <c r="O85" s="268"/>
      <c r="P85" s="269"/>
      <c r="Q85" s="244" t="str">
        <f aca="false">IF(AND(P85&lt;&gt;"",O85&lt;&gt;""),MIN(IF(OR(O85="OZZ",O85="ZZ"),5000,13600),TRUNC(0.75*SUMIF($D$12:$D85,$D85,P$12:P85),2))-SUMIF($D$12:$D84,$D85,Q$12:Q84),"")</f>
        <v/>
      </c>
      <c r="R85" s="270" t="str">
        <f aca="false">IF(AND(P85&lt;&gt;"",O85&lt;&gt;"",AF85&lt;&gt;""),IF(OR(O85="OZZ",O85="ZZ"),0-SUMIF($D$12:$D84,$D85,R$12:R84),MIN(MIN(13600,TRUNC(0.75*SUMIF($D$12:$D$1442,$D85,P$12:P$1442),2)+SUMIF($D$12:$D85,$D85,AF$12:AF85))-SUMIF($D$12:$D84,$D85,R$12:R84)-SUMIF($D$12:$D$1442,$D85,Q$12:Q$1442),AF85)),"")</f>
        <v/>
      </c>
      <c r="S85" s="246" t="str">
        <f aca="false">IF(O85&lt;&gt;"",1000-SUMIF($D$12:$D84,$D85,S$12:S84),"")</f>
        <v/>
      </c>
      <c r="T85" s="268"/>
      <c r="U85" s="269"/>
      <c r="V85" s="244" t="str">
        <f aca="false">IF(AND(U85&lt;&gt;"",T85&lt;&gt;""),MIN(IF(OR(T85="OZZ",T85="ZZ"),5000,13600),TRUNC(0.75*SUMIF($D$12:$D85,$D85,U$12:U85),2))-SUMIF($D$12:$D84,$D85,V$12:V84),"")</f>
        <v/>
      </c>
      <c r="W85" s="248" t="str">
        <f aca="false">IF(AND(U85&lt;&gt;"",T85&lt;&gt;"",AJ85&lt;&gt;""),IF(OR(T85="OZZ",T85="ZZ"),0-SUMIF($D$12:$D84,$D85,W$12:W84),MIN(MIN(13600,TRUNC(0.75*SUMIF($D$12:$D$1442,$D85,U$12:U$1442),2)+SUMIF($D$12:$D85,$D85,AJ$12:AJ85))-SUMIF($D$12:$D84,$D85,W$12:W84)-SUMIF($D$12:$D$1442,$D85,V$12:V$1442),AJ85)),"")</f>
        <v/>
      </c>
      <c r="X85" s="246" t="str">
        <f aca="false">IF(T85&lt;&gt;"",1000-SUMIF($D$12:$D84,$D85,X$12:X84),"")</f>
        <v/>
      </c>
      <c r="Y85" s="272"/>
      <c r="Z85" s="273"/>
      <c r="AA85" s="273"/>
      <c r="AB85" s="252" t="str">
        <f aca="false">IF(K85&lt;&gt;"",ROUND(Y85,2)+ROUND(Z85,2)+ROUND(AA85,2),"")</f>
        <v/>
      </c>
      <c r="AC85" s="274"/>
      <c r="AD85" s="273"/>
      <c r="AE85" s="273"/>
      <c r="AF85" s="275" t="str">
        <f aca="false">IF(P85&lt;&gt;"",ROUND(AC85,2)+ROUND(AD85,2)+ROUND(AE85,2),"")</f>
        <v/>
      </c>
      <c r="AG85" s="274"/>
      <c r="AH85" s="273"/>
      <c r="AI85" s="273"/>
      <c r="AJ85" s="275" t="str">
        <f aca="false">IF(U85&lt;&gt;"",ROUND(AG85,2)+ROUND(AH85,2)+ROUND(AI85,2),"")</f>
        <v/>
      </c>
      <c r="AK85" s="255"/>
      <c r="AL85" s="255"/>
      <c r="AM85" s="256"/>
      <c r="AN85" s="257"/>
      <c r="AO85" s="258" t="str">
        <f aca="false">IF(D85&lt;&gt;"",IF(COUNTIF($D$12:$D85,$D85)&gt;1,0,IF(SUM(L85,Q85,V85)&gt;0,IF(AND(T85="",OR(O85&lt;&gt;"",J85&lt;&gt;"")),IF(O85&lt;&gt;"",O85,IF(J85&lt;&gt;"",J85,0)),IF(AND(O85&lt;&gt;"",J85&lt;&gt;"",O85=J85),O85,T85)),0)),"")</f>
        <v/>
      </c>
      <c r="AP85" s="258" t="str">
        <f aca="false">IF(D85&lt;&gt;"",IF(COUNTIF($D$12:$D85,$D85)&gt;1,0,IF(SUM(M85,R85,W85)&gt;0,IF(AND(T85="",OR(O85&lt;&gt;"",J85&lt;&gt;"")),IF(O85&lt;&gt;"",O85,IF(J85&lt;&gt;"",J85,0)),IF(AND(O85&lt;&gt;"",J85&lt;&gt;"",O85=J85),O85,T85)),0)),"")</f>
        <v/>
      </c>
      <c r="AQ85" s="258" t="str">
        <f aca="false">IF(D85&lt;&gt;"",IF(COUNTIF($D$12:$D85,$D85)&gt;1,0,IF(SUM(N85,S85,X85)&gt;0,IF(AND(T85="",OR(O85&lt;&gt;"",J85&lt;&gt;"")),IF(O85&lt;&gt;"",O85,IF(J85&lt;&gt;"",J85,0)),IF(AND(O85&lt;&gt;"",J85&lt;&gt;"",O85=J85),O85,T85)),0)),"")</f>
        <v/>
      </c>
      <c r="AR85" s="257" t="str">
        <f aca="false">IF(D85&lt;&gt;"",IF(J85="OZP12",L85,0),"")</f>
        <v/>
      </c>
      <c r="AS85" s="257" t="str">
        <f aca="false">IF(D85&lt;&gt;"",IF(O85="OZP12",Q85,0),"")</f>
        <v/>
      </c>
      <c r="AT85" s="257" t="str">
        <f aca="false">IF(D85&lt;&gt;"",IF(T85="OZP12",V85,0),"")</f>
        <v/>
      </c>
      <c r="AU85" s="257" t="str">
        <f aca="false">IF(D85&lt;&gt;"",IF(J85="TZP",L85,0),"")</f>
        <v/>
      </c>
      <c r="AV85" s="257" t="str">
        <f aca="false">IF(D85&lt;&gt;"",IF(O85="TZP",Q85,0),"")</f>
        <v/>
      </c>
      <c r="AW85" s="257" t="str">
        <f aca="false">IF(D85&lt;&gt;"",IF(T85="TZP",V85,0),"")</f>
        <v/>
      </c>
      <c r="AX85" s="257" t="str">
        <f aca="false">IF(D85&lt;&gt;"",IF(J85="OZZ",L85,0),"")</f>
        <v/>
      </c>
      <c r="AY85" s="257" t="str">
        <f aca="false">IF(D85&lt;&gt;"",IF(O85="OZZ",Q85,0),"")</f>
        <v/>
      </c>
      <c r="AZ85" s="257" t="str">
        <f aca="false">IF(D85&lt;&gt;"",IF(T85="OZZ",V85,0),"")</f>
        <v/>
      </c>
      <c r="BA85" s="257"/>
      <c r="BB85" s="257" t="str">
        <f aca="false">IF(D85&lt;&gt;"",IF(ISERROR(FIND("/",D85)),0,1),"")</f>
        <v/>
      </c>
      <c r="BC85" s="257" t="str">
        <f aca="false">IF(D85&lt;&gt;"",IF(BB85*1=0,D85,CONCATENATE(MID(D85,1,FIND("/",D85,1)-1),MID(D85,FIND("/",D85,1)+1,LEN(D85)))),"")</f>
        <v/>
      </c>
      <c r="BD85" s="259"/>
      <c r="BE85" s="257" t="str">
        <f aca="false">IF(D85&lt;&gt;"",IF(J85="OZP12",M85,0),"")</f>
        <v/>
      </c>
      <c r="BF85" s="257" t="str">
        <f aca="false">IF(D85&lt;&gt;"",IF(O85="OZP12",R85,0),"")</f>
        <v/>
      </c>
      <c r="BG85" s="257" t="str">
        <f aca="false">IF(D85&lt;&gt;"",IF(T85="OZP12",W85,0),"")</f>
        <v/>
      </c>
      <c r="BH85" s="257" t="str">
        <f aca="false">IF(D85&lt;&gt;"",IF(J85="TZP",M85,0),"")</f>
        <v/>
      </c>
      <c r="BI85" s="257" t="str">
        <f aca="false">IF(D85&lt;&gt;"",IF(O85="TZP",R85,0),"")</f>
        <v/>
      </c>
      <c r="BJ85" s="257" t="str">
        <f aca="false">IF(D85&lt;&gt;"",IF(T85="TZP",W85,0),"")</f>
        <v/>
      </c>
    </row>
    <row r="86" s="261" customFormat="true" ht="18.75" hidden="false" customHeight="true" outlineLevel="0" collapsed="false">
      <c r="A86" s="262" t="n">
        <f aca="false">A85+1</f>
        <v>74</v>
      </c>
      <c r="B86" s="263"/>
      <c r="C86" s="263"/>
      <c r="D86" s="263"/>
      <c r="E86" s="266"/>
      <c r="F86" s="266"/>
      <c r="G86" s="267"/>
      <c r="H86" s="278"/>
      <c r="I86" s="281"/>
      <c r="J86" s="268"/>
      <c r="K86" s="269"/>
      <c r="L86" s="244" t="str">
        <f aca="false">IF(AND(K86&lt;&gt;"",J86&lt;&gt;""),MIN(IF(OR(J86="OZZ",J86="ZZ"),5000,13600),TRUNC(0.75*SUMIF($D$12:$D86,$D86,K$12:K86),2))-SUMIF($D$12:$D85,$D86,L$12:L85),"")</f>
        <v/>
      </c>
      <c r="M86" s="270" t="str">
        <f aca="false">IF(AND(K86&lt;&gt;"",J86&lt;&gt;"",AB86&lt;&gt;""),IF(OR(J86="OZZ",J86="ZZ"),0-SUMIF($D$12:$D85,$D86,M$12:M85),MIN(MIN(13600,TRUNC(0.75*SUMIF($D$12:$D$1442,$D86,K$12:K$1442),2)+SUMIF($D$12:$D86,$D86,AB$12:AB86))-SUMIF($D$12:$D85,$D86,M$12:M85)-SUMIF($D$12:$D$1442,$D86,L$12:L$1442),AB86)),"")</f>
        <v/>
      </c>
      <c r="N86" s="246" t="str">
        <f aca="false">IF(J86&lt;&gt;"",1000-SUMIF($D$12:$D85,$D86,N$12:N85),"")</f>
        <v/>
      </c>
      <c r="O86" s="268"/>
      <c r="P86" s="269"/>
      <c r="Q86" s="244" t="str">
        <f aca="false">IF(AND(P86&lt;&gt;"",O86&lt;&gt;""),MIN(IF(OR(O86="OZZ",O86="ZZ"),5000,13600),TRUNC(0.75*SUMIF($D$12:$D86,$D86,P$12:P86),2))-SUMIF($D$12:$D85,$D86,Q$12:Q85),"")</f>
        <v/>
      </c>
      <c r="R86" s="270" t="str">
        <f aca="false">IF(AND(P86&lt;&gt;"",O86&lt;&gt;"",AF86&lt;&gt;""),IF(OR(O86="OZZ",O86="ZZ"),0-SUMIF($D$12:$D85,$D86,R$12:R85),MIN(MIN(13600,TRUNC(0.75*SUMIF($D$12:$D$1442,$D86,P$12:P$1442),2)+SUMIF($D$12:$D86,$D86,AF$12:AF86))-SUMIF($D$12:$D85,$D86,R$12:R85)-SUMIF($D$12:$D$1442,$D86,Q$12:Q$1442),AF86)),"")</f>
        <v/>
      </c>
      <c r="S86" s="246" t="str">
        <f aca="false">IF(O86&lt;&gt;"",1000-SUMIF($D$12:$D85,$D86,S$12:S85),"")</f>
        <v/>
      </c>
      <c r="T86" s="268"/>
      <c r="U86" s="269"/>
      <c r="V86" s="244" t="str">
        <f aca="false">IF(AND(U86&lt;&gt;"",T86&lt;&gt;""),MIN(IF(OR(T86="OZZ",T86="ZZ"),5000,13600),TRUNC(0.75*SUMIF($D$12:$D86,$D86,U$12:U86),2))-SUMIF($D$12:$D85,$D86,V$12:V85),"")</f>
        <v/>
      </c>
      <c r="W86" s="248" t="str">
        <f aca="false">IF(AND(U86&lt;&gt;"",T86&lt;&gt;"",AJ86&lt;&gt;""),IF(OR(T86="OZZ",T86="ZZ"),0-SUMIF($D$12:$D85,$D86,W$12:W85),MIN(MIN(13600,TRUNC(0.75*SUMIF($D$12:$D$1442,$D86,U$12:U$1442),2)+SUMIF($D$12:$D86,$D86,AJ$12:AJ86))-SUMIF($D$12:$D85,$D86,W$12:W85)-SUMIF($D$12:$D$1442,$D86,V$12:V$1442),AJ86)),"")</f>
        <v/>
      </c>
      <c r="X86" s="246" t="str">
        <f aca="false">IF(T86&lt;&gt;"",1000-SUMIF($D$12:$D85,$D86,X$12:X85),"")</f>
        <v/>
      </c>
      <c r="Y86" s="272"/>
      <c r="Z86" s="273"/>
      <c r="AA86" s="273"/>
      <c r="AB86" s="252" t="str">
        <f aca="false">IF(K86&lt;&gt;"",ROUND(Y86,2)+ROUND(Z86,2)+ROUND(AA86,2),"")</f>
        <v/>
      </c>
      <c r="AC86" s="274"/>
      <c r="AD86" s="273"/>
      <c r="AE86" s="273"/>
      <c r="AF86" s="275" t="str">
        <f aca="false">IF(P86&lt;&gt;"",ROUND(AC86,2)+ROUND(AD86,2)+ROUND(AE86,2),"")</f>
        <v/>
      </c>
      <c r="AG86" s="274"/>
      <c r="AH86" s="273"/>
      <c r="AI86" s="273"/>
      <c r="AJ86" s="275" t="str">
        <f aca="false">IF(U86&lt;&gt;"",ROUND(AG86,2)+ROUND(AH86,2)+ROUND(AI86,2),"")</f>
        <v/>
      </c>
      <c r="AK86" s="255"/>
      <c r="AL86" s="255"/>
      <c r="AM86" s="256"/>
      <c r="AN86" s="257"/>
      <c r="AO86" s="258" t="str">
        <f aca="false">IF(D86&lt;&gt;"",IF(COUNTIF($D$12:$D86,$D86)&gt;1,0,IF(SUM(L86,Q86,V86)&gt;0,IF(AND(T86="",OR(O86&lt;&gt;"",J86&lt;&gt;"")),IF(O86&lt;&gt;"",O86,IF(J86&lt;&gt;"",J86,0)),IF(AND(O86&lt;&gt;"",J86&lt;&gt;"",O86=J86),O86,T86)),0)),"")</f>
        <v/>
      </c>
      <c r="AP86" s="258" t="str">
        <f aca="false">IF(D86&lt;&gt;"",IF(COUNTIF($D$12:$D86,$D86)&gt;1,0,IF(SUM(M86,R86,W86)&gt;0,IF(AND(T86="",OR(O86&lt;&gt;"",J86&lt;&gt;"")),IF(O86&lt;&gt;"",O86,IF(J86&lt;&gt;"",J86,0)),IF(AND(O86&lt;&gt;"",J86&lt;&gt;"",O86=J86),O86,T86)),0)),"")</f>
        <v/>
      </c>
      <c r="AQ86" s="258" t="str">
        <f aca="false">IF(D86&lt;&gt;"",IF(COUNTIF($D$12:$D86,$D86)&gt;1,0,IF(SUM(N86,S86,X86)&gt;0,IF(AND(T86="",OR(O86&lt;&gt;"",J86&lt;&gt;"")),IF(O86&lt;&gt;"",O86,IF(J86&lt;&gt;"",J86,0)),IF(AND(O86&lt;&gt;"",J86&lt;&gt;"",O86=J86),O86,T86)),0)),"")</f>
        <v/>
      </c>
      <c r="AR86" s="257" t="str">
        <f aca="false">IF(D86&lt;&gt;"",IF(J86="OZP12",L86,0),"")</f>
        <v/>
      </c>
      <c r="AS86" s="257" t="str">
        <f aca="false">IF(D86&lt;&gt;"",IF(O86="OZP12",Q86,0),"")</f>
        <v/>
      </c>
      <c r="AT86" s="257" t="str">
        <f aca="false">IF(D86&lt;&gt;"",IF(T86="OZP12",V86,0),"")</f>
        <v/>
      </c>
      <c r="AU86" s="257" t="str">
        <f aca="false">IF(D86&lt;&gt;"",IF(J86="TZP",L86,0),"")</f>
        <v/>
      </c>
      <c r="AV86" s="257" t="str">
        <f aca="false">IF(D86&lt;&gt;"",IF(O86="TZP",Q86,0),"")</f>
        <v/>
      </c>
      <c r="AW86" s="257" t="str">
        <f aca="false">IF(D86&lt;&gt;"",IF(T86="TZP",V86,0),"")</f>
        <v/>
      </c>
      <c r="AX86" s="257" t="str">
        <f aca="false">IF(D86&lt;&gt;"",IF(J86="OZZ",L86,0),"")</f>
        <v/>
      </c>
      <c r="AY86" s="257" t="str">
        <f aca="false">IF(D86&lt;&gt;"",IF(O86="OZZ",Q86,0),"")</f>
        <v/>
      </c>
      <c r="AZ86" s="257" t="str">
        <f aca="false">IF(D86&lt;&gt;"",IF(T86="OZZ",V86,0),"")</f>
        <v/>
      </c>
      <c r="BA86" s="257"/>
      <c r="BB86" s="257" t="str">
        <f aca="false">IF(D86&lt;&gt;"",IF(ISERROR(FIND("/",D86)),0,1),"")</f>
        <v/>
      </c>
      <c r="BC86" s="257" t="str">
        <f aca="false">IF(D86&lt;&gt;"",IF(BB86*1=0,D86,CONCATENATE(MID(D86,1,FIND("/",D86,1)-1),MID(D86,FIND("/",D86,1)+1,LEN(D86)))),"")</f>
        <v/>
      </c>
      <c r="BD86" s="259"/>
      <c r="BE86" s="257" t="str">
        <f aca="false">IF(D86&lt;&gt;"",IF(J86="OZP12",M86,0),"")</f>
        <v/>
      </c>
      <c r="BF86" s="257" t="str">
        <f aca="false">IF(D86&lt;&gt;"",IF(O86="OZP12",R86,0),"")</f>
        <v/>
      </c>
      <c r="BG86" s="257" t="str">
        <f aca="false">IF(D86&lt;&gt;"",IF(T86="OZP12",W86,0),"")</f>
        <v/>
      </c>
      <c r="BH86" s="257" t="str">
        <f aca="false">IF(D86&lt;&gt;"",IF(J86="TZP",M86,0),"")</f>
        <v/>
      </c>
      <c r="BI86" s="257" t="str">
        <f aca="false">IF(D86&lt;&gt;"",IF(O86="TZP",R86,0),"")</f>
        <v/>
      </c>
      <c r="BJ86" s="257" t="str">
        <f aca="false">IF(D86&lt;&gt;"",IF(T86="TZP",W86,0),"")</f>
        <v/>
      </c>
    </row>
    <row r="87" s="261" customFormat="true" ht="18.75" hidden="false" customHeight="true" outlineLevel="0" collapsed="false">
      <c r="A87" s="262" t="n">
        <f aca="false">A86+1</f>
        <v>75</v>
      </c>
      <c r="B87" s="263"/>
      <c r="C87" s="263"/>
      <c r="D87" s="263"/>
      <c r="E87" s="266"/>
      <c r="F87" s="266"/>
      <c r="G87" s="267"/>
      <c r="H87" s="278"/>
      <c r="I87" s="281"/>
      <c r="J87" s="268"/>
      <c r="K87" s="269"/>
      <c r="L87" s="244" t="str">
        <f aca="false">IF(AND(K87&lt;&gt;"",J87&lt;&gt;""),MIN(IF(OR(J87="OZZ",J87="ZZ"),5000,13600),TRUNC(0.75*SUMIF($D$12:$D87,$D87,K$12:K87),2))-SUMIF($D$12:$D86,$D87,L$12:L86),"")</f>
        <v/>
      </c>
      <c r="M87" s="270" t="str">
        <f aca="false">IF(AND(K87&lt;&gt;"",J87&lt;&gt;"",AB87&lt;&gt;""),IF(OR(J87="OZZ",J87="ZZ"),0-SUMIF($D$12:$D86,$D87,M$12:M86),MIN(MIN(13600,TRUNC(0.75*SUMIF($D$12:$D$1442,$D87,K$12:K$1442),2)+SUMIF($D$12:$D87,$D87,AB$12:AB87))-SUMIF($D$12:$D86,$D87,M$12:M86)-SUMIF($D$12:$D$1442,$D87,L$12:L$1442),AB87)),"")</f>
        <v/>
      </c>
      <c r="N87" s="246" t="str">
        <f aca="false">IF(J87&lt;&gt;"",1000-SUMIF($D$12:$D86,$D87,N$12:N86),"")</f>
        <v/>
      </c>
      <c r="O87" s="268"/>
      <c r="P87" s="269"/>
      <c r="Q87" s="244" t="str">
        <f aca="false">IF(AND(P87&lt;&gt;"",O87&lt;&gt;""),MIN(IF(OR(O87="OZZ",O87="ZZ"),5000,13600),TRUNC(0.75*SUMIF($D$12:$D87,$D87,P$12:P87),2))-SUMIF($D$12:$D86,$D87,Q$12:Q86),"")</f>
        <v/>
      </c>
      <c r="R87" s="270" t="str">
        <f aca="false">IF(AND(P87&lt;&gt;"",O87&lt;&gt;"",AF87&lt;&gt;""),IF(OR(O87="OZZ",O87="ZZ"),0-SUMIF($D$12:$D86,$D87,R$12:R86),MIN(MIN(13600,TRUNC(0.75*SUMIF($D$12:$D$1442,$D87,P$12:P$1442),2)+SUMIF($D$12:$D87,$D87,AF$12:AF87))-SUMIF($D$12:$D86,$D87,R$12:R86)-SUMIF($D$12:$D$1442,$D87,Q$12:Q$1442),AF87)),"")</f>
        <v/>
      </c>
      <c r="S87" s="246" t="str">
        <f aca="false">IF(O87&lt;&gt;"",1000-SUMIF($D$12:$D86,$D87,S$12:S86),"")</f>
        <v/>
      </c>
      <c r="T87" s="268"/>
      <c r="U87" s="269"/>
      <c r="V87" s="244" t="str">
        <f aca="false">IF(AND(U87&lt;&gt;"",T87&lt;&gt;""),MIN(IF(OR(T87="OZZ",T87="ZZ"),5000,13600),TRUNC(0.75*SUMIF($D$12:$D87,$D87,U$12:U87),2))-SUMIF($D$12:$D86,$D87,V$12:V86),"")</f>
        <v/>
      </c>
      <c r="W87" s="248" t="str">
        <f aca="false">IF(AND(U87&lt;&gt;"",T87&lt;&gt;"",AJ87&lt;&gt;""),IF(OR(T87="OZZ",T87="ZZ"),0-SUMIF($D$12:$D86,$D87,W$12:W86),MIN(MIN(13600,TRUNC(0.75*SUMIF($D$12:$D$1442,$D87,U$12:U$1442),2)+SUMIF($D$12:$D87,$D87,AJ$12:AJ87))-SUMIF($D$12:$D86,$D87,W$12:W86)-SUMIF($D$12:$D$1442,$D87,V$12:V$1442),AJ87)),"")</f>
        <v/>
      </c>
      <c r="X87" s="246" t="str">
        <f aca="false">IF(T87&lt;&gt;"",1000-SUMIF($D$12:$D86,$D87,X$12:X86),"")</f>
        <v/>
      </c>
      <c r="Y87" s="272"/>
      <c r="Z87" s="273"/>
      <c r="AA87" s="273"/>
      <c r="AB87" s="252" t="str">
        <f aca="false">IF(K87&lt;&gt;"",ROUND(Y87,2)+ROUND(Z87,2)+ROUND(AA87,2),"")</f>
        <v/>
      </c>
      <c r="AC87" s="274"/>
      <c r="AD87" s="273"/>
      <c r="AE87" s="273"/>
      <c r="AF87" s="275" t="str">
        <f aca="false">IF(P87&lt;&gt;"",ROUND(AC87,2)+ROUND(AD87,2)+ROUND(AE87,2),"")</f>
        <v/>
      </c>
      <c r="AG87" s="274"/>
      <c r="AH87" s="273"/>
      <c r="AI87" s="273"/>
      <c r="AJ87" s="275" t="str">
        <f aca="false">IF(U87&lt;&gt;"",ROUND(AG87,2)+ROUND(AH87,2)+ROUND(AI87,2),"")</f>
        <v/>
      </c>
      <c r="AK87" s="255"/>
      <c r="AL87" s="255"/>
      <c r="AM87" s="256"/>
      <c r="AN87" s="257"/>
      <c r="AO87" s="258" t="str">
        <f aca="false">IF(D87&lt;&gt;"",IF(COUNTIF($D$12:$D87,$D87)&gt;1,0,IF(SUM(L87,Q87,V87)&gt;0,IF(AND(T87="",OR(O87&lt;&gt;"",J87&lt;&gt;"")),IF(O87&lt;&gt;"",O87,IF(J87&lt;&gt;"",J87,0)),IF(AND(O87&lt;&gt;"",J87&lt;&gt;"",O87=J87),O87,T87)),0)),"")</f>
        <v/>
      </c>
      <c r="AP87" s="258" t="str">
        <f aca="false">IF(D87&lt;&gt;"",IF(COUNTIF($D$12:$D87,$D87)&gt;1,0,IF(SUM(M87,R87,W87)&gt;0,IF(AND(T87="",OR(O87&lt;&gt;"",J87&lt;&gt;"")),IF(O87&lt;&gt;"",O87,IF(J87&lt;&gt;"",J87,0)),IF(AND(O87&lt;&gt;"",J87&lt;&gt;"",O87=J87),O87,T87)),0)),"")</f>
        <v/>
      </c>
      <c r="AQ87" s="258" t="str">
        <f aca="false">IF(D87&lt;&gt;"",IF(COUNTIF($D$12:$D87,$D87)&gt;1,0,IF(SUM(N87,S87,X87)&gt;0,IF(AND(T87="",OR(O87&lt;&gt;"",J87&lt;&gt;"")),IF(O87&lt;&gt;"",O87,IF(J87&lt;&gt;"",J87,0)),IF(AND(O87&lt;&gt;"",J87&lt;&gt;"",O87=J87),O87,T87)),0)),"")</f>
        <v/>
      </c>
      <c r="AR87" s="257" t="str">
        <f aca="false">IF(D87&lt;&gt;"",IF(J87="OZP12",L87,0),"")</f>
        <v/>
      </c>
      <c r="AS87" s="257" t="str">
        <f aca="false">IF(D87&lt;&gt;"",IF(O87="OZP12",Q87,0),"")</f>
        <v/>
      </c>
      <c r="AT87" s="257" t="str">
        <f aca="false">IF(D87&lt;&gt;"",IF(T87="OZP12",V87,0),"")</f>
        <v/>
      </c>
      <c r="AU87" s="257" t="str">
        <f aca="false">IF(D87&lt;&gt;"",IF(J87="TZP",L87,0),"")</f>
        <v/>
      </c>
      <c r="AV87" s="257" t="str">
        <f aca="false">IF(D87&lt;&gt;"",IF(O87="TZP",Q87,0),"")</f>
        <v/>
      </c>
      <c r="AW87" s="257" t="str">
        <f aca="false">IF(D87&lt;&gt;"",IF(T87="TZP",V87,0),"")</f>
        <v/>
      </c>
      <c r="AX87" s="257" t="str">
        <f aca="false">IF(D87&lt;&gt;"",IF(J87="OZZ",L87,0),"")</f>
        <v/>
      </c>
      <c r="AY87" s="257" t="str">
        <f aca="false">IF(D87&lt;&gt;"",IF(O87="OZZ",Q87,0),"")</f>
        <v/>
      </c>
      <c r="AZ87" s="257" t="str">
        <f aca="false">IF(D87&lt;&gt;"",IF(T87="OZZ",V87,0),"")</f>
        <v/>
      </c>
      <c r="BA87" s="257"/>
      <c r="BB87" s="257" t="str">
        <f aca="false">IF(D87&lt;&gt;"",IF(ISERROR(FIND("/",D87)),0,1),"")</f>
        <v/>
      </c>
      <c r="BC87" s="257" t="str">
        <f aca="false">IF(D87&lt;&gt;"",IF(BB87*1=0,D87,CONCATENATE(MID(D87,1,FIND("/",D87,1)-1),MID(D87,FIND("/",D87,1)+1,LEN(D87)))),"")</f>
        <v/>
      </c>
      <c r="BD87" s="259"/>
      <c r="BE87" s="257" t="str">
        <f aca="false">IF(D87&lt;&gt;"",IF(J87="OZP12",M87,0),"")</f>
        <v/>
      </c>
      <c r="BF87" s="257" t="str">
        <f aca="false">IF(D87&lt;&gt;"",IF(O87="OZP12",R87,0),"")</f>
        <v/>
      </c>
      <c r="BG87" s="257" t="str">
        <f aca="false">IF(D87&lt;&gt;"",IF(T87="OZP12",W87,0),"")</f>
        <v/>
      </c>
      <c r="BH87" s="257" t="str">
        <f aca="false">IF(D87&lt;&gt;"",IF(J87="TZP",M87,0),"")</f>
        <v/>
      </c>
      <c r="BI87" s="257" t="str">
        <f aca="false">IF(D87&lt;&gt;"",IF(O87="TZP",R87,0),"")</f>
        <v/>
      </c>
      <c r="BJ87" s="257" t="str">
        <f aca="false">IF(D87&lt;&gt;"",IF(T87="TZP",W87,0),"")</f>
        <v/>
      </c>
    </row>
    <row r="88" s="261" customFormat="true" ht="18.75" hidden="false" customHeight="true" outlineLevel="0" collapsed="false">
      <c r="A88" s="262" t="n">
        <f aca="false">A87+1</f>
        <v>76</v>
      </c>
      <c r="B88" s="263"/>
      <c r="C88" s="263"/>
      <c r="D88" s="263"/>
      <c r="E88" s="266"/>
      <c r="F88" s="266"/>
      <c r="G88" s="267"/>
      <c r="H88" s="278"/>
      <c r="I88" s="281"/>
      <c r="J88" s="268"/>
      <c r="K88" s="269"/>
      <c r="L88" s="244" t="str">
        <f aca="false">IF(AND(K88&lt;&gt;"",J88&lt;&gt;""),MIN(IF(OR(J88="OZZ",J88="ZZ"),5000,13600),TRUNC(0.75*SUMIF($D$12:$D88,$D88,K$12:K88),2))-SUMIF($D$12:$D87,$D88,L$12:L87),"")</f>
        <v/>
      </c>
      <c r="M88" s="270" t="str">
        <f aca="false">IF(AND(K88&lt;&gt;"",J88&lt;&gt;"",AB88&lt;&gt;""),IF(OR(J88="OZZ",J88="ZZ"),0-SUMIF($D$12:$D87,$D88,M$12:M87),MIN(MIN(13600,TRUNC(0.75*SUMIF($D$12:$D$1442,$D88,K$12:K$1442),2)+SUMIF($D$12:$D88,$D88,AB$12:AB88))-SUMIF($D$12:$D87,$D88,M$12:M87)-SUMIF($D$12:$D$1442,$D88,L$12:L$1442),AB88)),"")</f>
        <v/>
      </c>
      <c r="N88" s="246" t="str">
        <f aca="false">IF(J88&lt;&gt;"",1000-SUMIF($D$12:$D87,$D88,N$12:N87),"")</f>
        <v/>
      </c>
      <c r="O88" s="268"/>
      <c r="P88" s="269"/>
      <c r="Q88" s="244" t="str">
        <f aca="false">IF(AND(P88&lt;&gt;"",O88&lt;&gt;""),MIN(IF(OR(O88="OZZ",O88="ZZ"),5000,13600),TRUNC(0.75*SUMIF($D$12:$D88,$D88,P$12:P88),2))-SUMIF($D$12:$D87,$D88,Q$12:Q87),"")</f>
        <v/>
      </c>
      <c r="R88" s="270" t="str">
        <f aca="false">IF(AND(P88&lt;&gt;"",O88&lt;&gt;"",AF88&lt;&gt;""),IF(OR(O88="OZZ",O88="ZZ"),0-SUMIF($D$12:$D87,$D88,R$12:R87),MIN(MIN(13600,TRUNC(0.75*SUMIF($D$12:$D$1442,$D88,P$12:P$1442),2)+SUMIF($D$12:$D88,$D88,AF$12:AF88))-SUMIF($D$12:$D87,$D88,R$12:R87)-SUMIF($D$12:$D$1442,$D88,Q$12:Q$1442),AF88)),"")</f>
        <v/>
      </c>
      <c r="S88" s="246" t="str">
        <f aca="false">IF(O88&lt;&gt;"",1000-SUMIF($D$12:$D87,$D88,S$12:S87),"")</f>
        <v/>
      </c>
      <c r="T88" s="268"/>
      <c r="U88" s="269"/>
      <c r="V88" s="244" t="str">
        <f aca="false">IF(AND(U88&lt;&gt;"",T88&lt;&gt;""),MIN(IF(OR(T88="OZZ",T88="ZZ"),5000,13600),TRUNC(0.75*SUMIF($D$12:$D88,$D88,U$12:U88),2))-SUMIF($D$12:$D87,$D88,V$12:V87),"")</f>
        <v/>
      </c>
      <c r="W88" s="248" t="str">
        <f aca="false">IF(AND(U88&lt;&gt;"",T88&lt;&gt;"",AJ88&lt;&gt;""),IF(OR(T88="OZZ",T88="ZZ"),0-SUMIF($D$12:$D87,$D88,W$12:W87),MIN(MIN(13600,TRUNC(0.75*SUMIF($D$12:$D$1442,$D88,U$12:U$1442),2)+SUMIF($D$12:$D88,$D88,AJ$12:AJ88))-SUMIF($D$12:$D87,$D88,W$12:W87)-SUMIF($D$12:$D$1442,$D88,V$12:V$1442),AJ88)),"")</f>
        <v/>
      </c>
      <c r="X88" s="246" t="str">
        <f aca="false">IF(T88&lt;&gt;"",1000-SUMIF($D$12:$D87,$D88,X$12:X87),"")</f>
        <v/>
      </c>
      <c r="Y88" s="272"/>
      <c r="Z88" s="273"/>
      <c r="AA88" s="273"/>
      <c r="AB88" s="252" t="str">
        <f aca="false">IF(K88&lt;&gt;"",ROUND(Y88,2)+ROUND(Z88,2)+ROUND(AA88,2),"")</f>
        <v/>
      </c>
      <c r="AC88" s="274"/>
      <c r="AD88" s="273"/>
      <c r="AE88" s="273"/>
      <c r="AF88" s="275" t="str">
        <f aca="false">IF(P88&lt;&gt;"",ROUND(AC88,2)+ROUND(AD88,2)+ROUND(AE88,2),"")</f>
        <v/>
      </c>
      <c r="AG88" s="274"/>
      <c r="AH88" s="273"/>
      <c r="AI88" s="273"/>
      <c r="AJ88" s="275" t="str">
        <f aca="false">IF(U88&lt;&gt;"",ROUND(AG88,2)+ROUND(AH88,2)+ROUND(AI88,2),"")</f>
        <v/>
      </c>
      <c r="AK88" s="255"/>
      <c r="AL88" s="255"/>
      <c r="AM88" s="256"/>
      <c r="AN88" s="257"/>
      <c r="AO88" s="258" t="str">
        <f aca="false">IF(D88&lt;&gt;"",IF(COUNTIF($D$12:$D88,$D88)&gt;1,0,IF(SUM(L88,Q88,V88)&gt;0,IF(AND(T88="",OR(O88&lt;&gt;"",J88&lt;&gt;"")),IF(O88&lt;&gt;"",O88,IF(J88&lt;&gt;"",J88,0)),IF(AND(O88&lt;&gt;"",J88&lt;&gt;"",O88=J88),O88,T88)),0)),"")</f>
        <v/>
      </c>
      <c r="AP88" s="258" t="str">
        <f aca="false">IF(D88&lt;&gt;"",IF(COUNTIF($D$12:$D88,$D88)&gt;1,0,IF(SUM(M88,R88,W88)&gt;0,IF(AND(T88="",OR(O88&lt;&gt;"",J88&lt;&gt;"")),IF(O88&lt;&gt;"",O88,IF(J88&lt;&gt;"",J88,0)),IF(AND(O88&lt;&gt;"",J88&lt;&gt;"",O88=J88),O88,T88)),0)),"")</f>
        <v/>
      </c>
      <c r="AQ88" s="258" t="str">
        <f aca="false">IF(D88&lt;&gt;"",IF(COUNTIF($D$12:$D88,$D88)&gt;1,0,IF(SUM(N88,S88,X88)&gt;0,IF(AND(T88="",OR(O88&lt;&gt;"",J88&lt;&gt;"")),IF(O88&lt;&gt;"",O88,IF(J88&lt;&gt;"",J88,0)),IF(AND(O88&lt;&gt;"",J88&lt;&gt;"",O88=J88),O88,T88)),0)),"")</f>
        <v/>
      </c>
      <c r="AR88" s="257" t="str">
        <f aca="false">IF(D88&lt;&gt;"",IF(J88="OZP12",L88,0),"")</f>
        <v/>
      </c>
      <c r="AS88" s="257" t="str">
        <f aca="false">IF(D88&lt;&gt;"",IF(O88="OZP12",Q88,0),"")</f>
        <v/>
      </c>
      <c r="AT88" s="257" t="str">
        <f aca="false">IF(D88&lt;&gt;"",IF(T88="OZP12",V88,0),"")</f>
        <v/>
      </c>
      <c r="AU88" s="257" t="str">
        <f aca="false">IF(D88&lt;&gt;"",IF(J88="TZP",L88,0),"")</f>
        <v/>
      </c>
      <c r="AV88" s="257" t="str">
        <f aca="false">IF(D88&lt;&gt;"",IF(O88="TZP",Q88,0),"")</f>
        <v/>
      </c>
      <c r="AW88" s="257" t="str">
        <f aca="false">IF(D88&lt;&gt;"",IF(T88="TZP",V88,0),"")</f>
        <v/>
      </c>
      <c r="AX88" s="257" t="str">
        <f aca="false">IF(D88&lt;&gt;"",IF(J88="OZZ",L88,0),"")</f>
        <v/>
      </c>
      <c r="AY88" s="257" t="str">
        <f aca="false">IF(D88&lt;&gt;"",IF(O88="OZZ",Q88,0),"")</f>
        <v/>
      </c>
      <c r="AZ88" s="257" t="str">
        <f aca="false">IF(D88&lt;&gt;"",IF(T88="OZZ",V88,0),"")</f>
        <v/>
      </c>
      <c r="BA88" s="257"/>
      <c r="BB88" s="257" t="str">
        <f aca="false">IF(D88&lt;&gt;"",IF(ISERROR(FIND("/",D88)),0,1),"")</f>
        <v/>
      </c>
      <c r="BC88" s="257" t="str">
        <f aca="false">IF(D88&lt;&gt;"",IF(BB88*1=0,D88,CONCATENATE(MID(D88,1,FIND("/",D88,1)-1),MID(D88,FIND("/",D88,1)+1,LEN(D88)))),"")</f>
        <v/>
      </c>
      <c r="BD88" s="259"/>
      <c r="BE88" s="257" t="str">
        <f aca="false">IF(D88&lt;&gt;"",IF(J88="OZP12",M88,0),"")</f>
        <v/>
      </c>
      <c r="BF88" s="257" t="str">
        <f aca="false">IF(D88&lt;&gt;"",IF(O88="OZP12",R88,0),"")</f>
        <v/>
      </c>
      <c r="BG88" s="257" t="str">
        <f aca="false">IF(D88&lt;&gt;"",IF(T88="OZP12",W88,0),"")</f>
        <v/>
      </c>
      <c r="BH88" s="257" t="str">
        <f aca="false">IF(D88&lt;&gt;"",IF(J88="TZP",M88,0),"")</f>
        <v/>
      </c>
      <c r="BI88" s="257" t="str">
        <f aca="false">IF(D88&lt;&gt;"",IF(O88="TZP",R88,0),"")</f>
        <v/>
      </c>
      <c r="BJ88" s="257" t="str">
        <f aca="false">IF(D88&lt;&gt;"",IF(T88="TZP",W88,0),"")</f>
        <v/>
      </c>
    </row>
    <row r="89" s="261" customFormat="true" ht="18.75" hidden="false" customHeight="true" outlineLevel="0" collapsed="false">
      <c r="A89" s="262" t="n">
        <f aca="false">A88+1</f>
        <v>77</v>
      </c>
      <c r="B89" s="263"/>
      <c r="C89" s="263"/>
      <c r="D89" s="263"/>
      <c r="E89" s="266"/>
      <c r="F89" s="266"/>
      <c r="G89" s="267"/>
      <c r="H89" s="278"/>
      <c r="I89" s="281"/>
      <c r="J89" s="268"/>
      <c r="K89" s="269"/>
      <c r="L89" s="244" t="str">
        <f aca="false">IF(AND(K89&lt;&gt;"",J89&lt;&gt;""),MIN(IF(OR(J89="OZZ",J89="ZZ"),5000,13600),TRUNC(0.75*SUMIF($D$12:$D89,$D89,K$12:K89),2))-SUMIF($D$12:$D88,$D89,L$12:L88),"")</f>
        <v/>
      </c>
      <c r="M89" s="270" t="str">
        <f aca="false">IF(AND(K89&lt;&gt;"",J89&lt;&gt;"",AB89&lt;&gt;""),IF(OR(J89="OZZ",J89="ZZ"),0-SUMIF($D$12:$D88,$D89,M$12:M88),MIN(MIN(13600,TRUNC(0.75*SUMIF($D$12:$D$1442,$D89,K$12:K$1442),2)+SUMIF($D$12:$D89,$D89,AB$12:AB89))-SUMIF($D$12:$D88,$D89,M$12:M88)-SUMIF($D$12:$D$1442,$D89,L$12:L$1442),AB89)),"")</f>
        <v/>
      </c>
      <c r="N89" s="246" t="str">
        <f aca="false">IF(J89&lt;&gt;"",1000-SUMIF($D$12:$D88,$D89,N$12:N88),"")</f>
        <v/>
      </c>
      <c r="O89" s="268"/>
      <c r="P89" s="269"/>
      <c r="Q89" s="244" t="str">
        <f aca="false">IF(AND(P89&lt;&gt;"",O89&lt;&gt;""),MIN(IF(OR(O89="OZZ",O89="ZZ"),5000,13600),TRUNC(0.75*SUMIF($D$12:$D89,$D89,P$12:P89),2))-SUMIF($D$12:$D88,$D89,Q$12:Q88),"")</f>
        <v/>
      </c>
      <c r="R89" s="270" t="str">
        <f aca="false">IF(AND(P89&lt;&gt;"",O89&lt;&gt;"",AF89&lt;&gt;""),IF(OR(O89="OZZ",O89="ZZ"),0-SUMIF($D$12:$D88,$D89,R$12:R88),MIN(MIN(13600,TRUNC(0.75*SUMIF($D$12:$D$1442,$D89,P$12:P$1442),2)+SUMIF($D$12:$D89,$D89,AF$12:AF89))-SUMIF($D$12:$D88,$D89,R$12:R88)-SUMIF($D$12:$D$1442,$D89,Q$12:Q$1442),AF89)),"")</f>
        <v/>
      </c>
      <c r="S89" s="246" t="str">
        <f aca="false">IF(O89&lt;&gt;"",1000-SUMIF($D$12:$D88,$D89,S$12:S88),"")</f>
        <v/>
      </c>
      <c r="T89" s="268"/>
      <c r="U89" s="269"/>
      <c r="V89" s="244" t="str">
        <f aca="false">IF(AND(U89&lt;&gt;"",T89&lt;&gt;""),MIN(IF(OR(T89="OZZ",T89="ZZ"),5000,13600),TRUNC(0.75*SUMIF($D$12:$D89,$D89,U$12:U89),2))-SUMIF($D$12:$D88,$D89,V$12:V88),"")</f>
        <v/>
      </c>
      <c r="W89" s="248" t="str">
        <f aca="false">IF(AND(U89&lt;&gt;"",T89&lt;&gt;"",AJ89&lt;&gt;""),IF(OR(T89="OZZ",T89="ZZ"),0-SUMIF($D$12:$D88,$D89,W$12:W88),MIN(MIN(13600,TRUNC(0.75*SUMIF($D$12:$D$1442,$D89,U$12:U$1442),2)+SUMIF($D$12:$D89,$D89,AJ$12:AJ89))-SUMIF($D$12:$D88,$D89,W$12:W88)-SUMIF($D$12:$D$1442,$D89,V$12:V$1442),AJ89)),"")</f>
        <v/>
      </c>
      <c r="X89" s="246" t="str">
        <f aca="false">IF(T89&lt;&gt;"",1000-SUMIF($D$12:$D88,$D89,X$12:X88),"")</f>
        <v/>
      </c>
      <c r="Y89" s="272"/>
      <c r="Z89" s="273"/>
      <c r="AA89" s="273"/>
      <c r="AB89" s="252" t="str">
        <f aca="false">IF(K89&lt;&gt;"",ROUND(Y89,2)+ROUND(Z89,2)+ROUND(AA89,2),"")</f>
        <v/>
      </c>
      <c r="AC89" s="274"/>
      <c r="AD89" s="273"/>
      <c r="AE89" s="273"/>
      <c r="AF89" s="275" t="str">
        <f aca="false">IF(P89&lt;&gt;"",ROUND(AC89,2)+ROUND(AD89,2)+ROUND(AE89,2),"")</f>
        <v/>
      </c>
      <c r="AG89" s="274"/>
      <c r="AH89" s="273"/>
      <c r="AI89" s="273"/>
      <c r="AJ89" s="275" t="str">
        <f aca="false">IF(U89&lt;&gt;"",ROUND(AG89,2)+ROUND(AH89,2)+ROUND(AI89,2),"")</f>
        <v/>
      </c>
      <c r="AK89" s="255"/>
      <c r="AL89" s="255"/>
      <c r="AM89" s="256"/>
      <c r="AN89" s="257"/>
      <c r="AO89" s="258" t="str">
        <f aca="false">IF(D89&lt;&gt;"",IF(COUNTIF($D$12:$D89,$D89)&gt;1,0,IF(SUM(L89,Q89,V89)&gt;0,IF(AND(T89="",OR(O89&lt;&gt;"",J89&lt;&gt;"")),IF(O89&lt;&gt;"",O89,IF(J89&lt;&gt;"",J89,0)),IF(AND(O89&lt;&gt;"",J89&lt;&gt;"",O89=J89),O89,T89)),0)),"")</f>
        <v/>
      </c>
      <c r="AP89" s="258" t="str">
        <f aca="false">IF(D89&lt;&gt;"",IF(COUNTIF($D$12:$D89,$D89)&gt;1,0,IF(SUM(M89,R89,W89)&gt;0,IF(AND(T89="",OR(O89&lt;&gt;"",J89&lt;&gt;"")),IF(O89&lt;&gt;"",O89,IF(J89&lt;&gt;"",J89,0)),IF(AND(O89&lt;&gt;"",J89&lt;&gt;"",O89=J89),O89,T89)),0)),"")</f>
        <v/>
      </c>
      <c r="AQ89" s="258" t="str">
        <f aca="false">IF(D89&lt;&gt;"",IF(COUNTIF($D$12:$D89,$D89)&gt;1,0,IF(SUM(N89,S89,X89)&gt;0,IF(AND(T89="",OR(O89&lt;&gt;"",J89&lt;&gt;"")),IF(O89&lt;&gt;"",O89,IF(J89&lt;&gt;"",J89,0)),IF(AND(O89&lt;&gt;"",J89&lt;&gt;"",O89=J89),O89,T89)),0)),"")</f>
        <v/>
      </c>
      <c r="AR89" s="257" t="str">
        <f aca="false">IF(D89&lt;&gt;"",IF(J89="OZP12",L89,0),"")</f>
        <v/>
      </c>
      <c r="AS89" s="257" t="str">
        <f aca="false">IF(D89&lt;&gt;"",IF(O89="OZP12",Q89,0),"")</f>
        <v/>
      </c>
      <c r="AT89" s="257" t="str">
        <f aca="false">IF(D89&lt;&gt;"",IF(T89="OZP12",V89,0),"")</f>
        <v/>
      </c>
      <c r="AU89" s="257" t="str">
        <f aca="false">IF(D89&lt;&gt;"",IF(J89="TZP",L89,0),"")</f>
        <v/>
      </c>
      <c r="AV89" s="257" t="str">
        <f aca="false">IF(D89&lt;&gt;"",IF(O89="TZP",Q89,0),"")</f>
        <v/>
      </c>
      <c r="AW89" s="257" t="str">
        <f aca="false">IF(D89&lt;&gt;"",IF(T89="TZP",V89,0),"")</f>
        <v/>
      </c>
      <c r="AX89" s="257" t="str">
        <f aca="false">IF(D89&lt;&gt;"",IF(J89="OZZ",L89,0),"")</f>
        <v/>
      </c>
      <c r="AY89" s="257" t="str">
        <f aca="false">IF(D89&lt;&gt;"",IF(O89="OZZ",Q89,0),"")</f>
        <v/>
      </c>
      <c r="AZ89" s="257" t="str">
        <f aca="false">IF(D89&lt;&gt;"",IF(T89="OZZ",V89,0),"")</f>
        <v/>
      </c>
      <c r="BA89" s="257"/>
      <c r="BB89" s="257" t="str">
        <f aca="false">IF(D89&lt;&gt;"",IF(ISERROR(FIND("/",D89)),0,1),"")</f>
        <v/>
      </c>
      <c r="BC89" s="257" t="str">
        <f aca="false">IF(D89&lt;&gt;"",IF(BB89*1=0,D89,CONCATENATE(MID(D89,1,FIND("/",D89,1)-1),MID(D89,FIND("/",D89,1)+1,LEN(D89)))),"")</f>
        <v/>
      </c>
      <c r="BD89" s="259"/>
      <c r="BE89" s="257" t="str">
        <f aca="false">IF(D89&lt;&gt;"",IF(J89="OZP12",M89,0),"")</f>
        <v/>
      </c>
      <c r="BF89" s="257" t="str">
        <f aca="false">IF(D89&lt;&gt;"",IF(O89="OZP12",R89,0),"")</f>
        <v/>
      </c>
      <c r="BG89" s="257" t="str">
        <f aca="false">IF(D89&lt;&gt;"",IF(T89="OZP12",W89,0),"")</f>
        <v/>
      </c>
      <c r="BH89" s="257" t="str">
        <f aca="false">IF(D89&lt;&gt;"",IF(J89="TZP",M89,0),"")</f>
        <v/>
      </c>
      <c r="BI89" s="257" t="str">
        <f aca="false">IF(D89&lt;&gt;"",IF(O89="TZP",R89,0),"")</f>
        <v/>
      </c>
      <c r="BJ89" s="257" t="str">
        <f aca="false">IF(D89&lt;&gt;"",IF(T89="TZP",W89,0),"")</f>
        <v/>
      </c>
    </row>
    <row r="90" s="261" customFormat="true" ht="18.75" hidden="false" customHeight="true" outlineLevel="0" collapsed="false">
      <c r="A90" s="262" t="n">
        <f aca="false">A89+1</f>
        <v>78</v>
      </c>
      <c r="B90" s="263"/>
      <c r="C90" s="263"/>
      <c r="D90" s="263"/>
      <c r="E90" s="266"/>
      <c r="F90" s="266"/>
      <c r="G90" s="267"/>
      <c r="H90" s="278"/>
      <c r="I90" s="281"/>
      <c r="J90" s="268"/>
      <c r="K90" s="269"/>
      <c r="L90" s="244" t="str">
        <f aca="false">IF(AND(K90&lt;&gt;"",J90&lt;&gt;""),MIN(IF(OR(J90="OZZ",J90="ZZ"),5000,13600),TRUNC(0.75*SUMIF($D$12:$D90,$D90,K$12:K90),2))-SUMIF($D$12:$D89,$D90,L$12:L89),"")</f>
        <v/>
      </c>
      <c r="M90" s="270" t="str">
        <f aca="false">IF(AND(K90&lt;&gt;"",J90&lt;&gt;"",AB90&lt;&gt;""),IF(OR(J90="OZZ",J90="ZZ"),0-SUMIF($D$12:$D89,$D90,M$12:M89),MIN(MIN(13600,TRUNC(0.75*SUMIF($D$12:$D$1442,$D90,K$12:K$1442),2)+SUMIF($D$12:$D90,$D90,AB$12:AB90))-SUMIF($D$12:$D89,$D90,M$12:M89)-SUMIF($D$12:$D$1442,$D90,L$12:L$1442),AB90)),"")</f>
        <v/>
      </c>
      <c r="N90" s="246" t="str">
        <f aca="false">IF(J90&lt;&gt;"",1000-SUMIF($D$12:$D89,$D90,N$12:N89),"")</f>
        <v/>
      </c>
      <c r="O90" s="268"/>
      <c r="P90" s="269"/>
      <c r="Q90" s="244" t="str">
        <f aca="false">IF(AND(P90&lt;&gt;"",O90&lt;&gt;""),MIN(IF(OR(O90="OZZ",O90="ZZ"),5000,13600),TRUNC(0.75*SUMIF($D$12:$D90,$D90,P$12:P90),2))-SUMIF($D$12:$D89,$D90,Q$12:Q89),"")</f>
        <v/>
      </c>
      <c r="R90" s="270" t="str">
        <f aca="false">IF(AND(P90&lt;&gt;"",O90&lt;&gt;"",AF90&lt;&gt;""),IF(OR(O90="OZZ",O90="ZZ"),0-SUMIF($D$12:$D89,$D90,R$12:R89),MIN(MIN(13600,TRUNC(0.75*SUMIF($D$12:$D$1442,$D90,P$12:P$1442),2)+SUMIF($D$12:$D90,$D90,AF$12:AF90))-SUMIF($D$12:$D89,$D90,R$12:R89)-SUMIF($D$12:$D$1442,$D90,Q$12:Q$1442),AF90)),"")</f>
        <v/>
      </c>
      <c r="S90" s="246" t="str">
        <f aca="false">IF(O90&lt;&gt;"",1000-SUMIF($D$12:$D89,$D90,S$12:S89),"")</f>
        <v/>
      </c>
      <c r="T90" s="268"/>
      <c r="U90" s="269"/>
      <c r="V90" s="244" t="str">
        <f aca="false">IF(AND(U90&lt;&gt;"",T90&lt;&gt;""),MIN(IF(OR(T90="OZZ",T90="ZZ"),5000,13600),TRUNC(0.75*SUMIF($D$12:$D90,$D90,U$12:U90),2))-SUMIF($D$12:$D89,$D90,V$12:V89),"")</f>
        <v/>
      </c>
      <c r="W90" s="248" t="str">
        <f aca="false">IF(AND(U90&lt;&gt;"",T90&lt;&gt;"",AJ90&lt;&gt;""),IF(OR(T90="OZZ",T90="ZZ"),0-SUMIF($D$12:$D89,$D90,W$12:W89),MIN(MIN(13600,TRUNC(0.75*SUMIF($D$12:$D$1442,$D90,U$12:U$1442),2)+SUMIF($D$12:$D90,$D90,AJ$12:AJ90))-SUMIF($D$12:$D89,$D90,W$12:W89)-SUMIF($D$12:$D$1442,$D90,V$12:V$1442),AJ90)),"")</f>
        <v/>
      </c>
      <c r="X90" s="246" t="str">
        <f aca="false">IF(T90&lt;&gt;"",1000-SUMIF($D$12:$D89,$D90,X$12:X89),"")</f>
        <v/>
      </c>
      <c r="Y90" s="272"/>
      <c r="Z90" s="273"/>
      <c r="AA90" s="273"/>
      <c r="AB90" s="252" t="str">
        <f aca="false">IF(K90&lt;&gt;"",ROUND(Y90,2)+ROUND(Z90,2)+ROUND(AA90,2),"")</f>
        <v/>
      </c>
      <c r="AC90" s="274"/>
      <c r="AD90" s="273"/>
      <c r="AE90" s="273"/>
      <c r="AF90" s="275" t="str">
        <f aca="false">IF(P90&lt;&gt;"",ROUND(AC90,2)+ROUND(AD90,2)+ROUND(AE90,2),"")</f>
        <v/>
      </c>
      <c r="AG90" s="274"/>
      <c r="AH90" s="273"/>
      <c r="AI90" s="273"/>
      <c r="AJ90" s="275" t="str">
        <f aca="false">IF(U90&lt;&gt;"",ROUND(AG90,2)+ROUND(AH90,2)+ROUND(AI90,2),"")</f>
        <v/>
      </c>
      <c r="AK90" s="255"/>
      <c r="AL90" s="255"/>
      <c r="AM90" s="256"/>
      <c r="AN90" s="257"/>
      <c r="AO90" s="258" t="str">
        <f aca="false">IF(D90&lt;&gt;"",IF(COUNTIF($D$12:$D90,$D90)&gt;1,0,IF(SUM(L90,Q90,V90)&gt;0,IF(AND(T90="",OR(O90&lt;&gt;"",J90&lt;&gt;"")),IF(O90&lt;&gt;"",O90,IF(J90&lt;&gt;"",J90,0)),IF(AND(O90&lt;&gt;"",J90&lt;&gt;"",O90=J90),O90,T90)),0)),"")</f>
        <v/>
      </c>
      <c r="AP90" s="258" t="str">
        <f aca="false">IF(D90&lt;&gt;"",IF(COUNTIF($D$12:$D90,$D90)&gt;1,0,IF(SUM(M90,R90,W90)&gt;0,IF(AND(T90="",OR(O90&lt;&gt;"",J90&lt;&gt;"")),IF(O90&lt;&gt;"",O90,IF(J90&lt;&gt;"",J90,0)),IF(AND(O90&lt;&gt;"",J90&lt;&gt;"",O90=J90),O90,T90)),0)),"")</f>
        <v/>
      </c>
      <c r="AQ90" s="258" t="str">
        <f aca="false">IF(D90&lt;&gt;"",IF(COUNTIF($D$12:$D90,$D90)&gt;1,0,IF(SUM(N90,S90,X90)&gt;0,IF(AND(T90="",OR(O90&lt;&gt;"",J90&lt;&gt;"")),IF(O90&lt;&gt;"",O90,IF(J90&lt;&gt;"",J90,0)),IF(AND(O90&lt;&gt;"",J90&lt;&gt;"",O90=J90),O90,T90)),0)),"")</f>
        <v/>
      </c>
      <c r="AR90" s="257" t="str">
        <f aca="false">IF(D90&lt;&gt;"",IF(J90="OZP12",L90,0),"")</f>
        <v/>
      </c>
      <c r="AS90" s="257" t="str">
        <f aca="false">IF(D90&lt;&gt;"",IF(O90="OZP12",Q90,0),"")</f>
        <v/>
      </c>
      <c r="AT90" s="257" t="str">
        <f aca="false">IF(D90&lt;&gt;"",IF(T90="OZP12",V90,0),"")</f>
        <v/>
      </c>
      <c r="AU90" s="257" t="str">
        <f aca="false">IF(D90&lt;&gt;"",IF(J90="TZP",L90,0),"")</f>
        <v/>
      </c>
      <c r="AV90" s="257" t="str">
        <f aca="false">IF(D90&lt;&gt;"",IF(O90="TZP",Q90,0),"")</f>
        <v/>
      </c>
      <c r="AW90" s="257" t="str">
        <f aca="false">IF(D90&lt;&gt;"",IF(T90="TZP",V90,0),"")</f>
        <v/>
      </c>
      <c r="AX90" s="257" t="str">
        <f aca="false">IF(D90&lt;&gt;"",IF(J90="OZZ",L90,0),"")</f>
        <v/>
      </c>
      <c r="AY90" s="257" t="str">
        <f aca="false">IF(D90&lt;&gt;"",IF(O90="OZZ",Q90,0),"")</f>
        <v/>
      </c>
      <c r="AZ90" s="257" t="str">
        <f aca="false">IF(D90&lt;&gt;"",IF(T90="OZZ",V90,0),"")</f>
        <v/>
      </c>
      <c r="BA90" s="257"/>
      <c r="BB90" s="257" t="str">
        <f aca="false">IF(D90&lt;&gt;"",IF(ISERROR(FIND("/",D90)),0,1),"")</f>
        <v/>
      </c>
      <c r="BC90" s="257" t="str">
        <f aca="false">IF(D90&lt;&gt;"",IF(BB90*1=0,D90,CONCATENATE(MID(D90,1,FIND("/",D90,1)-1),MID(D90,FIND("/",D90,1)+1,LEN(D90)))),"")</f>
        <v/>
      </c>
      <c r="BD90" s="259"/>
      <c r="BE90" s="257" t="str">
        <f aca="false">IF(D90&lt;&gt;"",IF(J90="OZP12",M90,0),"")</f>
        <v/>
      </c>
      <c r="BF90" s="257" t="str">
        <f aca="false">IF(D90&lt;&gt;"",IF(O90="OZP12",R90,0),"")</f>
        <v/>
      </c>
      <c r="BG90" s="257" t="str">
        <f aca="false">IF(D90&lt;&gt;"",IF(T90="OZP12",W90,0),"")</f>
        <v/>
      </c>
      <c r="BH90" s="257" t="str">
        <f aca="false">IF(D90&lt;&gt;"",IF(J90="TZP",M90,0),"")</f>
        <v/>
      </c>
      <c r="BI90" s="257" t="str">
        <f aca="false">IF(D90&lt;&gt;"",IF(O90="TZP",R90,0),"")</f>
        <v/>
      </c>
      <c r="BJ90" s="257" t="str">
        <f aca="false">IF(D90&lt;&gt;"",IF(T90="TZP",W90,0),"")</f>
        <v/>
      </c>
    </row>
    <row r="91" s="261" customFormat="true" ht="18.75" hidden="false" customHeight="true" outlineLevel="0" collapsed="false">
      <c r="A91" s="262" t="n">
        <f aca="false">A90+1</f>
        <v>79</v>
      </c>
      <c r="B91" s="263"/>
      <c r="C91" s="263"/>
      <c r="D91" s="263"/>
      <c r="E91" s="266"/>
      <c r="F91" s="266"/>
      <c r="G91" s="267"/>
      <c r="H91" s="278"/>
      <c r="I91" s="281"/>
      <c r="J91" s="268"/>
      <c r="K91" s="269"/>
      <c r="L91" s="244" t="str">
        <f aca="false">IF(AND(K91&lt;&gt;"",J91&lt;&gt;""),MIN(IF(OR(J91="OZZ",J91="ZZ"),5000,13600),TRUNC(0.75*SUMIF($D$12:$D91,$D91,K$12:K91),2))-SUMIF($D$12:$D90,$D91,L$12:L90),"")</f>
        <v/>
      </c>
      <c r="M91" s="270" t="str">
        <f aca="false">IF(AND(K91&lt;&gt;"",J91&lt;&gt;"",AB91&lt;&gt;""),IF(OR(J91="OZZ",J91="ZZ"),0-SUMIF($D$12:$D90,$D91,M$12:M90),MIN(MIN(13600,TRUNC(0.75*SUMIF($D$12:$D$1442,$D91,K$12:K$1442),2)+SUMIF($D$12:$D91,$D91,AB$12:AB91))-SUMIF($D$12:$D90,$D91,M$12:M90)-SUMIF($D$12:$D$1442,$D91,L$12:L$1442),AB91)),"")</f>
        <v/>
      </c>
      <c r="N91" s="246" t="str">
        <f aca="false">IF(J91&lt;&gt;"",1000-SUMIF($D$12:$D90,$D91,N$12:N90),"")</f>
        <v/>
      </c>
      <c r="O91" s="268"/>
      <c r="P91" s="269"/>
      <c r="Q91" s="244" t="str">
        <f aca="false">IF(AND(P91&lt;&gt;"",O91&lt;&gt;""),MIN(IF(OR(O91="OZZ",O91="ZZ"),5000,13600),TRUNC(0.75*SUMIF($D$12:$D91,$D91,P$12:P91),2))-SUMIF($D$12:$D90,$D91,Q$12:Q90),"")</f>
        <v/>
      </c>
      <c r="R91" s="270" t="str">
        <f aca="false">IF(AND(P91&lt;&gt;"",O91&lt;&gt;"",AF91&lt;&gt;""),IF(OR(O91="OZZ",O91="ZZ"),0-SUMIF($D$12:$D90,$D91,R$12:R90),MIN(MIN(13600,TRUNC(0.75*SUMIF($D$12:$D$1442,$D91,P$12:P$1442),2)+SUMIF($D$12:$D91,$D91,AF$12:AF91))-SUMIF($D$12:$D90,$D91,R$12:R90)-SUMIF($D$12:$D$1442,$D91,Q$12:Q$1442),AF91)),"")</f>
        <v/>
      </c>
      <c r="S91" s="246" t="str">
        <f aca="false">IF(O91&lt;&gt;"",1000-SUMIF($D$12:$D90,$D91,S$12:S90),"")</f>
        <v/>
      </c>
      <c r="T91" s="268"/>
      <c r="U91" s="269"/>
      <c r="V91" s="244" t="str">
        <f aca="false">IF(AND(U91&lt;&gt;"",T91&lt;&gt;""),MIN(IF(OR(T91="OZZ",T91="ZZ"),5000,13600),TRUNC(0.75*SUMIF($D$12:$D91,$D91,U$12:U91),2))-SUMIF($D$12:$D90,$D91,V$12:V90),"")</f>
        <v/>
      </c>
      <c r="W91" s="248" t="str">
        <f aca="false">IF(AND(U91&lt;&gt;"",T91&lt;&gt;"",AJ91&lt;&gt;""),IF(OR(T91="OZZ",T91="ZZ"),0-SUMIF($D$12:$D90,$D91,W$12:W90),MIN(MIN(13600,TRUNC(0.75*SUMIF($D$12:$D$1442,$D91,U$12:U$1442),2)+SUMIF($D$12:$D91,$D91,AJ$12:AJ91))-SUMIF($D$12:$D90,$D91,W$12:W90)-SUMIF($D$12:$D$1442,$D91,V$12:V$1442),AJ91)),"")</f>
        <v/>
      </c>
      <c r="X91" s="246" t="str">
        <f aca="false">IF(T91&lt;&gt;"",1000-SUMIF($D$12:$D90,$D91,X$12:X90),"")</f>
        <v/>
      </c>
      <c r="Y91" s="272"/>
      <c r="Z91" s="273"/>
      <c r="AA91" s="273"/>
      <c r="AB91" s="252" t="str">
        <f aca="false">IF(K91&lt;&gt;"",ROUND(Y91,2)+ROUND(Z91,2)+ROUND(AA91,2),"")</f>
        <v/>
      </c>
      <c r="AC91" s="274"/>
      <c r="AD91" s="273"/>
      <c r="AE91" s="273"/>
      <c r="AF91" s="275" t="str">
        <f aca="false">IF(P91&lt;&gt;"",ROUND(AC91,2)+ROUND(AD91,2)+ROUND(AE91,2),"")</f>
        <v/>
      </c>
      <c r="AG91" s="274"/>
      <c r="AH91" s="273"/>
      <c r="AI91" s="273"/>
      <c r="AJ91" s="275" t="str">
        <f aca="false">IF(U91&lt;&gt;"",ROUND(AG91,2)+ROUND(AH91,2)+ROUND(AI91,2),"")</f>
        <v/>
      </c>
      <c r="AK91" s="255"/>
      <c r="AL91" s="255"/>
      <c r="AM91" s="256"/>
      <c r="AN91" s="257"/>
      <c r="AO91" s="258" t="str">
        <f aca="false">IF(D91&lt;&gt;"",IF(COUNTIF($D$12:$D91,$D91)&gt;1,0,IF(SUM(L91,Q91,V91)&gt;0,IF(AND(T91="",OR(O91&lt;&gt;"",J91&lt;&gt;"")),IF(O91&lt;&gt;"",O91,IF(J91&lt;&gt;"",J91,0)),IF(AND(O91&lt;&gt;"",J91&lt;&gt;"",O91=J91),O91,T91)),0)),"")</f>
        <v/>
      </c>
      <c r="AP91" s="258" t="str">
        <f aca="false">IF(D91&lt;&gt;"",IF(COUNTIF($D$12:$D91,$D91)&gt;1,0,IF(SUM(M91,R91,W91)&gt;0,IF(AND(T91="",OR(O91&lt;&gt;"",J91&lt;&gt;"")),IF(O91&lt;&gt;"",O91,IF(J91&lt;&gt;"",J91,0)),IF(AND(O91&lt;&gt;"",J91&lt;&gt;"",O91=J91),O91,T91)),0)),"")</f>
        <v/>
      </c>
      <c r="AQ91" s="258" t="str">
        <f aca="false">IF(D91&lt;&gt;"",IF(COUNTIF($D$12:$D91,$D91)&gt;1,0,IF(SUM(N91,S91,X91)&gt;0,IF(AND(T91="",OR(O91&lt;&gt;"",J91&lt;&gt;"")),IF(O91&lt;&gt;"",O91,IF(J91&lt;&gt;"",J91,0)),IF(AND(O91&lt;&gt;"",J91&lt;&gt;"",O91=J91),O91,T91)),0)),"")</f>
        <v/>
      </c>
      <c r="AR91" s="257" t="str">
        <f aca="false">IF(D91&lt;&gt;"",IF(J91="OZP12",L91,0),"")</f>
        <v/>
      </c>
      <c r="AS91" s="257" t="str">
        <f aca="false">IF(D91&lt;&gt;"",IF(O91="OZP12",Q91,0),"")</f>
        <v/>
      </c>
      <c r="AT91" s="257" t="str">
        <f aca="false">IF(D91&lt;&gt;"",IF(T91="OZP12",V91,0),"")</f>
        <v/>
      </c>
      <c r="AU91" s="257" t="str">
        <f aca="false">IF(D91&lt;&gt;"",IF(J91="TZP",L91,0),"")</f>
        <v/>
      </c>
      <c r="AV91" s="257" t="str">
        <f aca="false">IF(D91&lt;&gt;"",IF(O91="TZP",Q91,0),"")</f>
        <v/>
      </c>
      <c r="AW91" s="257" t="str">
        <f aca="false">IF(D91&lt;&gt;"",IF(T91="TZP",V91,0),"")</f>
        <v/>
      </c>
      <c r="AX91" s="257" t="str">
        <f aca="false">IF(D91&lt;&gt;"",IF(J91="OZZ",L91,0),"")</f>
        <v/>
      </c>
      <c r="AY91" s="257" t="str">
        <f aca="false">IF(D91&lt;&gt;"",IF(O91="OZZ",Q91,0),"")</f>
        <v/>
      </c>
      <c r="AZ91" s="257" t="str">
        <f aca="false">IF(D91&lt;&gt;"",IF(T91="OZZ",V91,0),"")</f>
        <v/>
      </c>
      <c r="BA91" s="257"/>
      <c r="BB91" s="257" t="str">
        <f aca="false">IF(D91&lt;&gt;"",IF(ISERROR(FIND("/",D91)),0,1),"")</f>
        <v/>
      </c>
      <c r="BC91" s="257" t="str">
        <f aca="false">IF(D91&lt;&gt;"",IF(BB91*1=0,D91,CONCATENATE(MID(D91,1,FIND("/",D91,1)-1),MID(D91,FIND("/",D91,1)+1,LEN(D91)))),"")</f>
        <v/>
      </c>
      <c r="BD91" s="259"/>
      <c r="BE91" s="257" t="str">
        <f aca="false">IF(D91&lt;&gt;"",IF(J91="OZP12",M91,0),"")</f>
        <v/>
      </c>
      <c r="BF91" s="257" t="str">
        <f aca="false">IF(D91&lt;&gt;"",IF(O91="OZP12",R91,0),"")</f>
        <v/>
      </c>
      <c r="BG91" s="257" t="str">
        <f aca="false">IF(D91&lt;&gt;"",IF(T91="OZP12",W91,0),"")</f>
        <v/>
      </c>
      <c r="BH91" s="257" t="str">
        <f aca="false">IF(D91&lt;&gt;"",IF(J91="TZP",M91,0),"")</f>
        <v/>
      </c>
      <c r="BI91" s="257" t="str">
        <f aca="false">IF(D91&lt;&gt;"",IF(O91="TZP",R91,0),"")</f>
        <v/>
      </c>
      <c r="BJ91" s="257" t="str">
        <f aca="false">IF(D91&lt;&gt;"",IF(T91="TZP",W91,0),"")</f>
        <v/>
      </c>
    </row>
    <row r="92" s="261" customFormat="true" ht="18.75" hidden="false" customHeight="true" outlineLevel="0" collapsed="false">
      <c r="A92" s="262" t="n">
        <f aca="false">A91+1</f>
        <v>80</v>
      </c>
      <c r="B92" s="263"/>
      <c r="C92" s="263"/>
      <c r="D92" s="263"/>
      <c r="E92" s="266"/>
      <c r="F92" s="266"/>
      <c r="G92" s="267"/>
      <c r="H92" s="278"/>
      <c r="I92" s="281"/>
      <c r="J92" s="268"/>
      <c r="K92" s="269"/>
      <c r="L92" s="244" t="str">
        <f aca="false">IF(AND(K92&lt;&gt;"",J92&lt;&gt;""),MIN(IF(OR(J92="OZZ",J92="ZZ"),5000,13600),TRUNC(0.75*SUMIF($D$12:$D92,$D92,K$12:K92),2))-SUMIF($D$12:$D91,$D92,L$12:L91),"")</f>
        <v/>
      </c>
      <c r="M92" s="270" t="str">
        <f aca="false">IF(AND(K92&lt;&gt;"",J92&lt;&gt;"",AB92&lt;&gt;""),IF(OR(J92="OZZ",J92="ZZ"),0-SUMIF($D$12:$D91,$D92,M$12:M91),MIN(MIN(13600,TRUNC(0.75*SUMIF($D$12:$D$1442,$D92,K$12:K$1442),2)+SUMIF($D$12:$D92,$D92,AB$12:AB92))-SUMIF($D$12:$D91,$D92,M$12:M91)-SUMIF($D$12:$D$1442,$D92,L$12:L$1442),AB92)),"")</f>
        <v/>
      </c>
      <c r="N92" s="246" t="str">
        <f aca="false">IF(J92&lt;&gt;"",1000-SUMIF($D$12:$D91,$D92,N$12:N91),"")</f>
        <v/>
      </c>
      <c r="O92" s="268"/>
      <c r="P92" s="269"/>
      <c r="Q92" s="244" t="str">
        <f aca="false">IF(AND(P92&lt;&gt;"",O92&lt;&gt;""),MIN(IF(OR(O92="OZZ",O92="ZZ"),5000,13600),TRUNC(0.75*SUMIF($D$12:$D92,$D92,P$12:P92),2))-SUMIF($D$12:$D91,$D92,Q$12:Q91),"")</f>
        <v/>
      </c>
      <c r="R92" s="270" t="str">
        <f aca="false">IF(AND(P92&lt;&gt;"",O92&lt;&gt;"",AF92&lt;&gt;""),IF(OR(O92="OZZ",O92="ZZ"),0-SUMIF($D$12:$D91,$D92,R$12:R91),MIN(MIN(13600,TRUNC(0.75*SUMIF($D$12:$D$1442,$D92,P$12:P$1442),2)+SUMIF($D$12:$D92,$D92,AF$12:AF92))-SUMIF($D$12:$D91,$D92,R$12:R91)-SUMIF($D$12:$D$1442,$D92,Q$12:Q$1442),AF92)),"")</f>
        <v/>
      </c>
      <c r="S92" s="246" t="str">
        <f aca="false">IF(O92&lt;&gt;"",1000-SUMIF($D$12:$D91,$D92,S$12:S91),"")</f>
        <v/>
      </c>
      <c r="T92" s="268"/>
      <c r="U92" s="269"/>
      <c r="V92" s="244" t="str">
        <f aca="false">IF(AND(U92&lt;&gt;"",T92&lt;&gt;""),MIN(IF(OR(T92="OZZ",T92="ZZ"),5000,13600),TRUNC(0.75*SUMIF($D$12:$D92,$D92,U$12:U92),2))-SUMIF($D$12:$D91,$D92,V$12:V91),"")</f>
        <v/>
      </c>
      <c r="W92" s="248" t="str">
        <f aca="false">IF(AND(U92&lt;&gt;"",T92&lt;&gt;"",AJ92&lt;&gt;""),IF(OR(T92="OZZ",T92="ZZ"),0-SUMIF($D$12:$D91,$D92,W$12:W91),MIN(MIN(13600,TRUNC(0.75*SUMIF($D$12:$D$1442,$D92,U$12:U$1442),2)+SUMIF($D$12:$D92,$D92,AJ$12:AJ92))-SUMIF($D$12:$D91,$D92,W$12:W91)-SUMIF($D$12:$D$1442,$D92,V$12:V$1442),AJ92)),"")</f>
        <v/>
      </c>
      <c r="X92" s="246" t="str">
        <f aca="false">IF(T92&lt;&gt;"",1000-SUMIF($D$12:$D91,$D92,X$12:X91),"")</f>
        <v/>
      </c>
      <c r="Y92" s="272"/>
      <c r="Z92" s="273"/>
      <c r="AA92" s="273"/>
      <c r="AB92" s="252" t="str">
        <f aca="false">IF(K92&lt;&gt;"",ROUND(Y92,2)+ROUND(Z92,2)+ROUND(AA92,2),"")</f>
        <v/>
      </c>
      <c r="AC92" s="274"/>
      <c r="AD92" s="273"/>
      <c r="AE92" s="273"/>
      <c r="AF92" s="275" t="str">
        <f aca="false">IF(P92&lt;&gt;"",ROUND(AC92,2)+ROUND(AD92,2)+ROUND(AE92,2),"")</f>
        <v/>
      </c>
      <c r="AG92" s="274"/>
      <c r="AH92" s="273"/>
      <c r="AI92" s="273"/>
      <c r="AJ92" s="275" t="str">
        <f aca="false">IF(U92&lt;&gt;"",ROUND(AG92,2)+ROUND(AH92,2)+ROUND(AI92,2),"")</f>
        <v/>
      </c>
      <c r="AK92" s="255"/>
      <c r="AL92" s="255"/>
      <c r="AM92" s="256"/>
      <c r="AN92" s="257"/>
      <c r="AO92" s="258" t="str">
        <f aca="false">IF(D92&lt;&gt;"",IF(COUNTIF($D$12:$D92,$D92)&gt;1,0,IF(SUM(L92,Q92,V92)&gt;0,IF(AND(T92="",OR(O92&lt;&gt;"",J92&lt;&gt;"")),IF(O92&lt;&gt;"",O92,IF(J92&lt;&gt;"",J92,0)),IF(AND(O92&lt;&gt;"",J92&lt;&gt;"",O92=J92),O92,T92)),0)),"")</f>
        <v/>
      </c>
      <c r="AP92" s="258" t="str">
        <f aca="false">IF(D92&lt;&gt;"",IF(COUNTIF($D$12:$D92,$D92)&gt;1,0,IF(SUM(M92,R92,W92)&gt;0,IF(AND(T92="",OR(O92&lt;&gt;"",J92&lt;&gt;"")),IF(O92&lt;&gt;"",O92,IF(J92&lt;&gt;"",J92,0)),IF(AND(O92&lt;&gt;"",J92&lt;&gt;"",O92=J92),O92,T92)),0)),"")</f>
        <v/>
      </c>
      <c r="AQ92" s="258" t="str">
        <f aca="false">IF(D92&lt;&gt;"",IF(COUNTIF($D$12:$D92,$D92)&gt;1,0,IF(SUM(N92,S92,X92)&gt;0,IF(AND(T92="",OR(O92&lt;&gt;"",J92&lt;&gt;"")),IF(O92&lt;&gt;"",O92,IF(J92&lt;&gt;"",J92,0)),IF(AND(O92&lt;&gt;"",J92&lt;&gt;"",O92=J92),O92,T92)),0)),"")</f>
        <v/>
      </c>
      <c r="AR92" s="257" t="str">
        <f aca="false">IF(D92&lt;&gt;"",IF(J92="OZP12",L92,0),"")</f>
        <v/>
      </c>
      <c r="AS92" s="257" t="str">
        <f aca="false">IF(D92&lt;&gt;"",IF(O92="OZP12",Q92,0),"")</f>
        <v/>
      </c>
      <c r="AT92" s="257" t="str">
        <f aca="false">IF(D92&lt;&gt;"",IF(T92="OZP12",V92,0),"")</f>
        <v/>
      </c>
      <c r="AU92" s="257" t="str">
        <f aca="false">IF(D92&lt;&gt;"",IF(J92="TZP",L92,0),"")</f>
        <v/>
      </c>
      <c r="AV92" s="257" t="str">
        <f aca="false">IF(D92&lt;&gt;"",IF(O92="TZP",Q92,0),"")</f>
        <v/>
      </c>
      <c r="AW92" s="257" t="str">
        <f aca="false">IF(D92&lt;&gt;"",IF(T92="TZP",V92,0),"")</f>
        <v/>
      </c>
      <c r="AX92" s="257" t="str">
        <f aca="false">IF(D92&lt;&gt;"",IF(J92="OZZ",L92,0),"")</f>
        <v/>
      </c>
      <c r="AY92" s="257" t="str">
        <f aca="false">IF(D92&lt;&gt;"",IF(O92="OZZ",Q92,0),"")</f>
        <v/>
      </c>
      <c r="AZ92" s="257" t="str">
        <f aca="false">IF(D92&lt;&gt;"",IF(T92="OZZ",V92,0),"")</f>
        <v/>
      </c>
      <c r="BA92" s="257"/>
      <c r="BB92" s="257" t="str">
        <f aca="false">IF(D92&lt;&gt;"",IF(ISERROR(FIND("/",D92)),0,1),"")</f>
        <v/>
      </c>
      <c r="BC92" s="257" t="str">
        <f aca="false">IF(D92&lt;&gt;"",IF(BB92*1=0,D92,CONCATENATE(MID(D92,1,FIND("/",D92,1)-1),MID(D92,FIND("/",D92,1)+1,LEN(D92)))),"")</f>
        <v/>
      </c>
      <c r="BD92" s="259"/>
      <c r="BE92" s="257" t="str">
        <f aca="false">IF(D92&lt;&gt;"",IF(J92="OZP12",M92,0),"")</f>
        <v/>
      </c>
      <c r="BF92" s="257" t="str">
        <f aca="false">IF(D92&lt;&gt;"",IF(O92="OZP12",R92,0),"")</f>
        <v/>
      </c>
      <c r="BG92" s="257" t="str">
        <f aca="false">IF(D92&lt;&gt;"",IF(T92="OZP12",W92,0),"")</f>
        <v/>
      </c>
      <c r="BH92" s="257" t="str">
        <f aca="false">IF(D92&lt;&gt;"",IF(J92="TZP",M92,0),"")</f>
        <v/>
      </c>
      <c r="BI92" s="257" t="str">
        <f aca="false">IF(D92&lt;&gt;"",IF(O92="TZP",R92,0),"")</f>
        <v/>
      </c>
      <c r="BJ92" s="257" t="str">
        <f aca="false">IF(D92&lt;&gt;"",IF(T92="TZP",W92,0),"")</f>
        <v/>
      </c>
    </row>
    <row r="93" s="261" customFormat="true" ht="18.75" hidden="false" customHeight="true" outlineLevel="0" collapsed="false">
      <c r="A93" s="262" t="n">
        <f aca="false">A92+1</f>
        <v>81</v>
      </c>
      <c r="B93" s="263"/>
      <c r="C93" s="263"/>
      <c r="D93" s="263"/>
      <c r="E93" s="266"/>
      <c r="F93" s="266"/>
      <c r="G93" s="267"/>
      <c r="H93" s="278"/>
      <c r="I93" s="281"/>
      <c r="J93" s="268"/>
      <c r="K93" s="269"/>
      <c r="L93" s="244" t="str">
        <f aca="false">IF(AND(K93&lt;&gt;"",J93&lt;&gt;""),MIN(IF(OR(J93="OZZ",J93="ZZ"),5000,13600),TRUNC(0.75*SUMIF($D$12:$D93,$D93,K$12:K93),2))-SUMIF($D$12:$D92,$D93,L$12:L92),"")</f>
        <v/>
      </c>
      <c r="M93" s="270" t="str">
        <f aca="false">IF(AND(K93&lt;&gt;"",J93&lt;&gt;"",AB93&lt;&gt;""),IF(OR(J93="OZZ",J93="ZZ"),0-SUMIF($D$12:$D92,$D93,M$12:M92),MIN(MIN(13600,TRUNC(0.75*SUMIF($D$12:$D$1442,$D93,K$12:K$1442),2)+SUMIF($D$12:$D93,$D93,AB$12:AB93))-SUMIF($D$12:$D92,$D93,M$12:M92)-SUMIF($D$12:$D$1442,$D93,L$12:L$1442),AB93)),"")</f>
        <v/>
      </c>
      <c r="N93" s="246" t="str">
        <f aca="false">IF(J93&lt;&gt;"",1000-SUMIF($D$12:$D92,$D93,N$12:N92),"")</f>
        <v/>
      </c>
      <c r="O93" s="268"/>
      <c r="P93" s="269"/>
      <c r="Q93" s="244" t="str">
        <f aca="false">IF(AND(P93&lt;&gt;"",O93&lt;&gt;""),MIN(IF(OR(O93="OZZ",O93="ZZ"),5000,13600),TRUNC(0.75*SUMIF($D$12:$D93,$D93,P$12:P93),2))-SUMIF($D$12:$D92,$D93,Q$12:Q92),"")</f>
        <v/>
      </c>
      <c r="R93" s="270" t="str">
        <f aca="false">IF(AND(P93&lt;&gt;"",O93&lt;&gt;"",AF93&lt;&gt;""),IF(OR(O93="OZZ",O93="ZZ"),0-SUMIF($D$12:$D92,$D93,R$12:R92),MIN(MIN(13600,TRUNC(0.75*SUMIF($D$12:$D$1442,$D93,P$12:P$1442),2)+SUMIF($D$12:$D93,$D93,AF$12:AF93))-SUMIF($D$12:$D92,$D93,R$12:R92)-SUMIF($D$12:$D$1442,$D93,Q$12:Q$1442),AF93)),"")</f>
        <v/>
      </c>
      <c r="S93" s="246" t="str">
        <f aca="false">IF(O93&lt;&gt;"",1000-SUMIF($D$12:$D92,$D93,S$12:S92),"")</f>
        <v/>
      </c>
      <c r="T93" s="268"/>
      <c r="U93" s="269"/>
      <c r="V93" s="244" t="str">
        <f aca="false">IF(AND(U93&lt;&gt;"",T93&lt;&gt;""),MIN(IF(OR(T93="OZZ",T93="ZZ"),5000,13600),TRUNC(0.75*SUMIF($D$12:$D93,$D93,U$12:U93),2))-SUMIF($D$12:$D92,$D93,V$12:V92),"")</f>
        <v/>
      </c>
      <c r="W93" s="248" t="str">
        <f aca="false">IF(AND(U93&lt;&gt;"",T93&lt;&gt;"",AJ93&lt;&gt;""),IF(OR(T93="OZZ",T93="ZZ"),0-SUMIF($D$12:$D92,$D93,W$12:W92),MIN(MIN(13600,TRUNC(0.75*SUMIF($D$12:$D$1442,$D93,U$12:U$1442),2)+SUMIF($D$12:$D93,$D93,AJ$12:AJ93))-SUMIF($D$12:$D92,$D93,W$12:W92)-SUMIF($D$12:$D$1442,$D93,V$12:V$1442),AJ93)),"")</f>
        <v/>
      </c>
      <c r="X93" s="246" t="str">
        <f aca="false">IF(T93&lt;&gt;"",1000-SUMIF($D$12:$D92,$D93,X$12:X92),"")</f>
        <v/>
      </c>
      <c r="Y93" s="272"/>
      <c r="Z93" s="273"/>
      <c r="AA93" s="273"/>
      <c r="AB93" s="252" t="str">
        <f aca="false">IF(K93&lt;&gt;"",ROUND(Y93,2)+ROUND(Z93,2)+ROUND(AA93,2),"")</f>
        <v/>
      </c>
      <c r="AC93" s="274"/>
      <c r="AD93" s="273"/>
      <c r="AE93" s="273"/>
      <c r="AF93" s="275" t="str">
        <f aca="false">IF(P93&lt;&gt;"",ROUND(AC93,2)+ROUND(AD93,2)+ROUND(AE93,2),"")</f>
        <v/>
      </c>
      <c r="AG93" s="274"/>
      <c r="AH93" s="273"/>
      <c r="AI93" s="273"/>
      <c r="AJ93" s="275" t="str">
        <f aca="false">IF(U93&lt;&gt;"",ROUND(AG93,2)+ROUND(AH93,2)+ROUND(AI93,2),"")</f>
        <v/>
      </c>
      <c r="AK93" s="255"/>
      <c r="AL93" s="255"/>
      <c r="AM93" s="256"/>
      <c r="AN93" s="257"/>
      <c r="AO93" s="258" t="str">
        <f aca="false">IF(D93&lt;&gt;"",IF(COUNTIF($D$12:$D93,$D93)&gt;1,0,IF(SUM(L93,Q93,V93)&gt;0,IF(AND(T93="",OR(O93&lt;&gt;"",J93&lt;&gt;"")),IF(O93&lt;&gt;"",O93,IF(J93&lt;&gt;"",J93,0)),IF(AND(O93&lt;&gt;"",J93&lt;&gt;"",O93=J93),O93,T93)),0)),"")</f>
        <v/>
      </c>
      <c r="AP93" s="258" t="str">
        <f aca="false">IF(D93&lt;&gt;"",IF(COUNTIF($D$12:$D93,$D93)&gt;1,0,IF(SUM(M93,R93,W93)&gt;0,IF(AND(T93="",OR(O93&lt;&gt;"",J93&lt;&gt;"")),IF(O93&lt;&gt;"",O93,IF(J93&lt;&gt;"",J93,0)),IF(AND(O93&lt;&gt;"",J93&lt;&gt;"",O93=J93),O93,T93)),0)),"")</f>
        <v/>
      </c>
      <c r="AQ93" s="258" t="str">
        <f aca="false">IF(D93&lt;&gt;"",IF(COUNTIF($D$12:$D93,$D93)&gt;1,0,IF(SUM(N93,S93,X93)&gt;0,IF(AND(T93="",OR(O93&lt;&gt;"",J93&lt;&gt;"")),IF(O93&lt;&gt;"",O93,IF(J93&lt;&gt;"",J93,0)),IF(AND(O93&lt;&gt;"",J93&lt;&gt;"",O93=J93),O93,T93)),0)),"")</f>
        <v/>
      </c>
      <c r="AR93" s="257" t="str">
        <f aca="false">IF(D93&lt;&gt;"",IF(J93="OZP12",L93,0),"")</f>
        <v/>
      </c>
      <c r="AS93" s="257" t="str">
        <f aca="false">IF(D93&lt;&gt;"",IF(O93="OZP12",Q93,0),"")</f>
        <v/>
      </c>
      <c r="AT93" s="257" t="str">
        <f aca="false">IF(D93&lt;&gt;"",IF(T93="OZP12",V93,0),"")</f>
        <v/>
      </c>
      <c r="AU93" s="257" t="str">
        <f aca="false">IF(D93&lt;&gt;"",IF(J93="TZP",L93,0),"")</f>
        <v/>
      </c>
      <c r="AV93" s="257" t="str">
        <f aca="false">IF(D93&lt;&gt;"",IF(O93="TZP",Q93,0),"")</f>
        <v/>
      </c>
      <c r="AW93" s="257" t="str">
        <f aca="false">IF(D93&lt;&gt;"",IF(T93="TZP",V93,0),"")</f>
        <v/>
      </c>
      <c r="AX93" s="257" t="str">
        <f aca="false">IF(D93&lt;&gt;"",IF(J93="OZZ",L93,0),"")</f>
        <v/>
      </c>
      <c r="AY93" s="257" t="str">
        <f aca="false">IF(D93&lt;&gt;"",IF(O93="OZZ",Q93,0),"")</f>
        <v/>
      </c>
      <c r="AZ93" s="257" t="str">
        <f aca="false">IF(D93&lt;&gt;"",IF(T93="OZZ",V93,0),"")</f>
        <v/>
      </c>
      <c r="BA93" s="257"/>
      <c r="BB93" s="257" t="str">
        <f aca="false">IF(D93&lt;&gt;"",IF(ISERROR(FIND("/",D93)),0,1),"")</f>
        <v/>
      </c>
      <c r="BC93" s="257" t="str">
        <f aca="false">IF(D93&lt;&gt;"",IF(BB93*1=0,D93,CONCATENATE(MID(D93,1,FIND("/",D93,1)-1),MID(D93,FIND("/",D93,1)+1,LEN(D93)))),"")</f>
        <v/>
      </c>
      <c r="BD93" s="259"/>
      <c r="BE93" s="257" t="str">
        <f aca="false">IF(D93&lt;&gt;"",IF(J93="OZP12",M93,0),"")</f>
        <v/>
      </c>
      <c r="BF93" s="257" t="str">
        <f aca="false">IF(D93&lt;&gt;"",IF(O93="OZP12",R93,0),"")</f>
        <v/>
      </c>
      <c r="BG93" s="257" t="str">
        <f aca="false">IF(D93&lt;&gt;"",IF(T93="OZP12",W93,0),"")</f>
        <v/>
      </c>
      <c r="BH93" s="257" t="str">
        <f aca="false">IF(D93&lt;&gt;"",IF(J93="TZP",M93,0),"")</f>
        <v/>
      </c>
      <c r="BI93" s="257" t="str">
        <f aca="false">IF(D93&lt;&gt;"",IF(O93="TZP",R93,0),"")</f>
        <v/>
      </c>
      <c r="BJ93" s="257" t="str">
        <f aca="false">IF(D93&lt;&gt;"",IF(T93="TZP",W93,0),"")</f>
        <v/>
      </c>
    </row>
    <row r="94" s="261" customFormat="true" ht="18.75" hidden="false" customHeight="true" outlineLevel="0" collapsed="false">
      <c r="A94" s="262" t="n">
        <f aca="false">A93+1</f>
        <v>82</v>
      </c>
      <c r="B94" s="263"/>
      <c r="C94" s="263"/>
      <c r="D94" s="263"/>
      <c r="E94" s="266"/>
      <c r="F94" s="266"/>
      <c r="G94" s="267"/>
      <c r="H94" s="278"/>
      <c r="I94" s="281"/>
      <c r="J94" s="268"/>
      <c r="K94" s="269"/>
      <c r="L94" s="244" t="str">
        <f aca="false">IF(AND(K94&lt;&gt;"",J94&lt;&gt;""),MIN(IF(OR(J94="OZZ",J94="ZZ"),5000,13600),TRUNC(0.75*SUMIF($D$12:$D94,$D94,K$12:K94),2))-SUMIF($D$12:$D93,$D94,L$12:L93),"")</f>
        <v/>
      </c>
      <c r="M94" s="270" t="str">
        <f aca="false">IF(AND(K94&lt;&gt;"",J94&lt;&gt;"",AB94&lt;&gt;""),IF(OR(J94="OZZ",J94="ZZ"),0-SUMIF($D$12:$D93,$D94,M$12:M93),MIN(MIN(13600,TRUNC(0.75*SUMIF($D$12:$D$1442,$D94,K$12:K$1442),2)+SUMIF($D$12:$D94,$D94,AB$12:AB94))-SUMIF($D$12:$D93,$D94,M$12:M93)-SUMIF($D$12:$D$1442,$D94,L$12:L$1442),AB94)),"")</f>
        <v/>
      </c>
      <c r="N94" s="246" t="str">
        <f aca="false">IF(J94&lt;&gt;"",1000-SUMIF($D$12:$D93,$D94,N$12:N93),"")</f>
        <v/>
      </c>
      <c r="O94" s="268"/>
      <c r="P94" s="269"/>
      <c r="Q94" s="244" t="str">
        <f aca="false">IF(AND(P94&lt;&gt;"",O94&lt;&gt;""),MIN(IF(OR(O94="OZZ",O94="ZZ"),5000,13600),TRUNC(0.75*SUMIF($D$12:$D94,$D94,P$12:P94),2))-SUMIF($D$12:$D93,$D94,Q$12:Q93),"")</f>
        <v/>
      </c>
      <c r="R94" s="270" t="str">
        <f aca="false">IF(AND(P94&lt;&gt;"",O94&lt;&gt;"",AF94&lt;&gt;""),IF(OR(O94="OZZ",O94="ZZ"),0-SUMIF($D$12:$D93,$D94,R$12:R93),MIN(MIN(13600,TRUNC(0.75*SUMIF($D$12:$D$1442,$D94,P$12:P$1442),2)+SUMIF($D$12:$D94,$D94,AF$12:AF94))-SUMIF($D$12:$D93,$D94,R$12:R93)-SUMIF($D$12:$D$1442,$D94,Q$12:Q$1442),AF94)),"")</f>
        <v/>
      </c>
      <c r="S94" s="246" t="str">
        <f aca="false">IF(O94&lt;&gt;"",1000-SUMIF($D$12:$D93,$D94,S$12:S93),"")</f>
        <v/>
      </c>
      <c r="T94" s="268"/>
      <c r="U94" s="269"/>
      <c r="V94" s="244" t="str">
        <f aca="false">IF(AND(U94&lt;&gt;"",T94&lt;&gt;""),MIN(IF(OR(T94="OZZ",T94="ZZ"),5000,13600),TRUNC(0.75*SUMIF($D$12:$D94,$D94,U$12:U94),2))-SUMIF($D$12:$D93,$D94,V$12:V93),"")</f>
        <v/>
      </c>
      <c r="W94" s="248" t="str">
        <f aca="false">IF(AND(U94&lt;&gt;"",T94&lt;&gt;"",AJ94&lt;&gt;""),IF(OR(T94="OZZ",T94="ZZ"),0-SUMIF($D$12:$D93,$D94,W$12:W93),MIN(MIN(13600,TRUNC(0.75*SUMIF($D$12:$D$1442,$D94,U$12:U$1442),2)+SUMIF($D$12:$D94,$D94,AJ$12:AJ94))-SUMIF($D$12:$D93,$D94,W$12:W93)-SUMIF($D$12:$D$1442,$D94,V$12:V$1442),AJ94)),"")</f>
        <v/>
      </c>
      <c r="X94" s="246" t="str">
        <f aca="false">IF(T94&lt;&gt;"",1000-SUMIF($D$12:$D93,$D94,X$12:X93),"")</f>
        <v/>
      </c>
      <c r="Y94" s="272"/>
      <c r="Z94" s="273"/>
      <c r="AA94" s="273"/>
      <c r="AB94" s="252" t="str">
        <f aca="false">IF(K94&lt;&gt;"",ROUND(Y94,2)+ROUND(Z94,2)+ROUND(AA94,2),"")</f>
        <v/>
      </c>
      <c r="AC94" s="274"/>
      <c r="AD94" s="273"/>
      <c r="AE94" s="273"/>
      <c r="AF94" s="275" t="str">
        <f aca="false">IF(P94&lt;&gt;"",ROUND(AC94,2)+ROUND(AD94,2)+ROUND(AE94,2),"")</f>
        <v/>
      </c>
      <c r="AG94" s="274"/>
      <c r="AH94" s="273"/>
      <c r="AI94" s="273"/>
      <c r="AJ94" s="275" t="str">
        <f aca="false">IF(U94&lt;&gt;"",ROUND(AG94,2)+ROUND(AH94,2)+ROUND(AI94,2),"")</f>
        <v/>
      </c>
      <c r="AK94" s="255"/>
      <c r="AL94" s="255"/>
      <c r="AM94" s="256"/>
      <c r="AN94" s="257"/>
      <c r="AO94" s="258" t="str">
        <f aca="false">IF(D94&lt;&gt;"",IF(COUNTIF($D$12:$D94,$D94)&gt;1,0,IF(SUM(L94,Q94,V94)&gt;0,IF(AND(T94="",OR(O94&lt;&gt;"",J94&lt;&gt;"")),IF(O94&lt;&gt;"",O94,IF(J94&lt;&gt;"",J94,0)),IF(AND(O94&lt;&gt;"",J94&lt;&gt;"",O94=J94),O94,T94)),0)),"")</f>
        <v/>
      </c>
      <c r="AP94" s="258" t="str">
        <f aca="false">IF(D94&lt;&gt;"",IF(COUNTIF($D$12:$D94,$D94)&gt;1,0,IF(SUM(M94,R94,W94)&gt;0,IF(AND(T94="",OR(O94&lt;&gt;"",J94&lt;&gt;"")),IF(O94&lt;&gt;"",O94,IF(J94&lt;&gt;"",J94,0)),IF(AND(O94&lt;&gt;"",J94&lt;&gt;"",O94=J94),O94,T94)),0)),"")</f>
        <v/>
      </c>
      <c r="AQ94" s="258" t="str">
        <f aca="false">IF(D94&lt;&gt;"",IF(COUNTIF($D$12:$D94,$D94)&gt;1,0,IF(SUM(N94,S94,X94)&gt;0,IF(AND(T94="",OR(O94&lt;&gt;"",J94&lt;&gt;"")),IF(O94&lt;&gt;"",O94,IF(J94&lt;&gt;"",J94,0)),IF(AND(O94&lt;&gt;"",J94&lt;&gt;"",O94=J94),O94,T94)),0)),"")</f>
        <v/>
      </c>
      <c r="AR94" s="257" t="str">
        <f aca="false">IF(D94&lt;&gt;"",IF(J94="OZP12",L94,0),"")</f>
        <v/>
      </c>
      <c r="AS94" s="257" t="str">
        <f aca="false">IF(D94&lt;&gt;"",IF(O94="OZP12",Q94,0),"")</f>
        <v/>
      </c>
      <c r="AT94" s="257" t="str">
        <f aca="false">IF(D94&lt;&gt;"",IF(T94="OZP12",V94,0),"")</f>
        <v/>
      </c>
      <c r="AU94" s="257" t="str">
        <f aca="false">IF(D94&lt;&gt;"",IF(J94="TZP",L94,0),"")</f>
        <v/>
      </c>
      <c r="AV94" s="257" t="str">
        <f aca="false">IF(D94&lt;&gt;"",IF(O94="TZP",Q94,0),"")</f>
        <v/>
      </c>
      <c r="AW94" s="257" t="str">
        <f aca="false">IF(D94&lt;&gt;"",IF(T94="TZP",V94,0),"")</f>
        <v/>
      </c>
      <c r="AX94" s="257" t="str">
        <f aca="false">IF(D94&lt;&gt;"",IF(J94="OZZ",L94,0),"")</f>
        <v/>
      </c>
      <c r="AY94" s="257" t="str">
        <f aca="false">IF(D94&lt;&gt;"",IF(O94="OZZ",Q94,0),"")</f>
        <v/>
      </c>
      <c r="AZ94" s="257" t="str">
        <f aca="false">IF(D94&lt;&gt;"",IF(T94="OZZ",V94,0),"")</f>
        <v/>
      </c>
      <c r="BA94" s="257"/>
      <c r="BB94" s="257" t="str">
        <f aca="false">IF(D94&lt;&gt;"",IF(ISERROR(FIND("/",D94)),0,1),"")</f>
        <v/>
      </c>
      <c r="BC94" s="257" t="str">
        <f aca="false">IF(D94&lt;&gt;"",IF(BB94*1=0,D94,CONCATENATE(MID(D94,1,FIND("/",D94,1)-1),MID(D94,FIND("/",D94,1)+1,LEN(D94)))),"")</f>
        <v/>
      </c>
      <c r="BD94" s="259"/>
      <c r="BE94" s="257" t="str">
        <f aca="false">IF(D94&lt;&gt;"",IF(J94="OZP12",M94,0),"")</f>
        <v/>
      </c>
      <c r="BF94" s="257" t="str">
        <f aca="false">IF(D94&lt;&gt;"",IF(O94="OZP12",R94,0),"")</f>
        <v/>
      </c>
      <c r="BG94" s="257" t="str">
        <f aca="false">IF(D94&lt;&gt;"",IF(T94="OZP12",W94,0),"")</f>
        <v/>
      </c>
      <c r="BH94" s="257" t="str">
        <f aca="false">IF(D94&lt;&gt;"",IF(J94="TZP",M94,0),"")</f>
        <v/>
      </c>
      <c r="BI94" s="257" t="str">
        <f aca="false">IF(D94&lt;&gt;"",IF(O94="TZP",R94,0),"")</f>
        <v/>
      </c>
      <c r="BJ94" s="257" t="str">
        <f aca="false">IF(D94&lt;&gt;"",IF(T94="TZP",W94,0),"")</f>
        <v/>
      </c>
    </row>
    <row r="95" s="261" customFormat="true" ht="18.75" hidden="false" customHeight="true" outlineLevel="0" collapsed="false">
      <c r="A95" s="262" t="n">
        <f aca="false">A94+1</f>
        <v>83</v>
      </c>
      <c r="B95" s="263"/>
      <c r="C95" s="263"/>
      <c r="D95" s="263"/>
      <c r="E95" s="266"/>
      <c r="F95" s="266"/>
      <c r="G95" s="267"/>
      <c r="H95" s="278"/>
      <c r="I95" s="281"/>
      <c r="J95" s="268"/>
      <c r="K95" s="269"/>
      <c r="L95" s="244" t="str">
        <f aca="false">IF(AND(K95&lt;&gt;"",J95&lt;&gt;""),MIN(IF(OR(J95="OZZ",J95="ZZ"),5000,13600),TRUNC(0.75*SUMIF($D$12:$D95,$D95,K$12:K95),2))-SUMIF($D$12:$D94,$D95,L$12:L94),"")</f>
        <v/>
      </c>
      <c r="M95" s="270" t="str">
        <f aca="false">IF(AND(K95&lt;&gt;"",J95&lt;&gt;"",AB95&lt;&gt;""),IF(OR(J95="OZZ",J95="ZZ"),0-SUMIF($D$12:$D94,$D95,M$12:M94),MIN(MIN(13600,TRUNC(0.75*SUMIF($D$12:$D$1442,$D95,K$12:K$1442),2)+SUMIF($D$12:$D95,$D95,AB$12:AB95))-SUMIF($D$12:$D94,$D95,M$12:M94)-SUMIF($D$12:$D$1442,$D95,L$12:L$1442),AB95)),"")</f>
        <v/>
      </c>
      <c r="N95" s="246" t="str">
        <f aca="false">IF(J95&lt;&gt;"",1000-SUMIF($D$12:$D94,$D95,N$12:N94),"")</f>
        <v/>
      </c>
      <c r="O95" s="268"/>
      <c r="P95" s="269"/>
      <c r="Q95" s="244" t="str">
        <f aca="false">IF(AND(P95&lt;&gt;"",O95&lt;&gt;""),MIN(IF(OR(O95="OZZ",O95="ZZ"),5000,13600),TRUNC(0.75*SUMIF($D$12:$D95,$D95,P$12:P95),2))-SUMIF($D$12:$D94,$D95,Q$12:Q94),"")</f>
        <v/>
      </c>
      <c r="R95" s="270" t="str">
        <f aca="false">IF(AND(P95&lt;&gt;"",O95&lt;&gt;"",AF95&lt;&gt;""),IF(OR(O95="OZZ",O95="ZZ"),0-SUMIF($D$12:$D94,$D95,R$12:R94),MIN(MIN(13600,TRUNC(0.75*SUMIF($D$12:$D$1442,$D95,P$12:P$1442),2)+SUMIF($D$12:$D95,$D95,AF$12:AF95))-SUMIF($D$12:$D94,$D95,R$12:R94)-SUMIF($D$12:$D$1442,$D95,Q$12:Q$1442),AF95)),"")</f>
        <v/>
      </c>
      <c r="S95" s="246" t="str">
        <f aca="false">IF(O95&lt;&gt;"",1000-SUMIF($D$12:$D94,$D95,S$12:S94),"")</f>
        <v/>
      </c>
      <c r="T95" s="268"/>
      <c r="U95" s="269"/>
      <c r="V95" s="244" t="str">
        <f aca="false">IF(AND(U95&lt;&gt;"",T95&lt;&gt;""),MIN(IF(OR(T95="OZZ",T95="ZZ"),5000,13600),TRUNC(0.75*SUMIF($D$12:$D95,$D95,U$12:U95),2))-SUMIF($D$12:$D94,$D95,V$12:V94),"")</f>
        <v/>
      </c>
      <c r="W95" s="248" t="str">
        <f aca="false">IF(AND(U95&lt;&gt;"",T95&lt;&gt;"",AJ95&lt;&gt;""),IF(OR(T95="OZZ",T95="ZZ"),0-SUMIF($D$12:$D94,$D95,W$12:W94),MIN(MIN(13600,TRUNC(0.75*SUMIF($D$12:$D$1442,$D95,U$12:U$1442),2)+SUMIF($D$12:$D95,$D95,AJ$12:AJ95))-SUMIF($D$12:$D94,$D95,W$12:W94)-SUMIF($D$12:$D$1442,$D95,V$12:V$1442),AJ95)),"")</f>
        <v/>
      </c>
      <c r="X95" s="246" t="str">
        <f aca="false">IF(T95&lt;&gt;"",1000-SUMIF($D$12:$D94,$D95,X$12:X94),"")</f>
        <v/>
      </c>
      <c r="Y95" s="272"/>
      <c r="Z95" s="273"/>
      <c r="AA95" s="273"/>
      <c r="AB95" s="252" t="str">
        <f aca="false">IF(K95&lt;&gt;"",ROUND(Y95,2)+ROUND(Z95,2)+ROUND(AA95,2),"")</f>
        <v/>
      </c>
      <c r="AC95" s="274"/>
      <c r="AD95" s="273"/>
      <c r="AE95" s="273"/>
      <c r="AF95" s="275" t="str">
        <f aca="false">IF(P95&lt;&gt;"",ROUND(AC95,2)+ROUND(AD95,2)+ROUND(AE95,2),"")</f>
        <v/>
      </c>
      <c r="AG95" s="274"/>
      <c r="AH95" s="273"/>
      <c r="AI95" s="273"/>
      <c r="AJ95" s="275" t="str">
        <f aca="false">IF(U95&lt;&gt;"",ROUND(AG95,2)+ROUND(AH95,2)+ROUND(AI95,2),"")</f>
        <v/>
      </c>
      <c r="AK95" s="255"/>
      <c r="AL95" s="255"/>
      <c r="AM95" s="256"/>
      <c r="AN95" s="257"/>
      <c r="AO95" s="258" t="str">
        <f aca="false">IF(D95&lt;&gt;"",IF(COUNTIF($D$12:$D95,$D95)&gt;1,0,IF(SUM(L95,Q95,V95)&gt;0,IF(AND(T95="",OR(O95&lt;&gt;"",J95&lt;&gt;"")),IF(O95&lt;&gt;"",O95,IF(J95&lt;&gt;"",J95,0)),IF(AND(O95&lt;&gt;"",J95&lt;&gt;"",O95=J95),O95,T95)),0)),"")</f>
        <v/>
      </c>
      <c r="AP95" s="258" t="str">
        <f aca="false">IF(D95&lt;&gt;"",IF(COUNTIF($D$12:$D95,$D95)&gt;1,0,IF(SUM(M95,R95,W95)&gt;0,IF(AND(T95="",OR(O95&lt;&gt;"",J95&lt;&gt;"")),IF(O95&lt;&gt;"",O95,IF(J95&lt;&gt;"",J95,0)),IF(AND(O95&lt;&gt;"",J95&lt;&gt;"",O95=J95),O95,T95)),0)),"")</f>
        <v/>
      </c>
      <c r="AQ95" s="258" t="str">
        <f aca="false">IF(D95&lt;&gt;"",IF(COUNTIF($D$12:$D95,$D95)&gt;1,0,IF(SUM(N95,S95,X95)&gt;0,IF(AND(T95="",OR(O95&lt;&gt;"",J95&lt;&gt;"")),IF(O95&lt;&gt;"",O95,IF(J95&lt;&gt;"",J95,0)),IF(AND(O95&lt;&gt;"",J95&lt;&gt;"",O95=J95),O95,T95)),0)),"")</f>
        <v/>
      </c>
      <c r="AR95" s="257" t="str">
        <f aca="false">IF(D95&lt;&gt;"",IF(J95="OZP12",L95,0),"")</f>
        <v/>
      </c>
      <c r="AS95" s="257" t="str">
        <f aca="false">IF(D95&lt;&gt;"",IF(O95="OZP12",Q95,0),"")</f>
        <v/>
      </c>
      <c r="AT95" s="257" t="str">
        <f aca="false">IF(D95&lt;&gt;"",IF(T95="OZP12",V95,0),"")</f>
        <v/>
      </c>
      <c r="AU95" s="257" t="str">
        <f aca="false">IF(D95&lt;&gt;"",IF(J95="TZP",L95,0),"")</f>
        <v/>
      </c>
      <c r="AV95" s="257" t="str">
        <f aca="false">IF(D95&lt;&gt;"",IF(O95="TZP",Q95,0),"")</f>
        <v/>
      </c>
      <c r="AW95" s="257" t="str">
        <f aca="false">IF(D95&lt;&gt;"",IF(T95="TZP",V95,0),"")</f>
        <v/>
      </c>
      <c r="AX95" s="257" t="str">
        <f aca="false">IF(D95&lt;&gt;"",IF(J95="OZZ",L95,0),"")</f>
        <v/>
      </c>
      <c r="AY95" s="257" t="str">
        <f aca="false">IF(D95&lt;&gt;"",IF(O95="OZZ",Q95,0),"")</f>
        <v/>
      </c>
      <c r="AZ95" s="257" t="str">
        <f aca="false">IF(D95&lt;&gt;"",IF(T95="OZZ",V95,0),"")</f>
        <v/>
      </c>
      <c r="BA95" s="257"/>
      <c r="BB95" s="257" t="str">
        <f aca="false">IF(D95&lt;&gt;"",IF(ISERROR(FIND("/",D95)),0,1),"")</f>
        <v/>
      </c>
      <c r="BC95" s="257" t="str">
        <f aca="false">IF(D95&lt;&gt;"",IF(BB95*1=0,D95,CONCATENATE(MID(D95,1,FIND("/",D95,1)-1),MID(D95,FIND("/",D95,1)+1,LEN(D95)))),"")</f>
        <v/>
      </c>
      <c r="BD95" s="259"/>
      <c r="BE95" s="257" t="str">
        <f aca="false">IF(D95&lt;&gt;"",IF(J95="OZP12",M95,0),"")</f>
        <v/>
      </c>
      <c r="BF95" s="257" t="str">
        <f aca="false">IF(D95&lt;&gt;"",IF(O95="OZP12",R95,0),"")</f>
        <v/>
      </c>
      <c r="BG95" s="257" t="str">
        <f aca="false">IF(D95&lt;&gt;"",IF(T95="OZP12",W95,0),"")</f>
        <v/>
      </c>
      <c r="BH95" s="257" t="str">
        <f aca="false">IF(D95&lt;&gt;"",IF(J95="TZP",M95,0),"")</f>
        <v/>
      </c>
      <c r="BI95" s="257" t="str">
        <f aca="false">IF(D95&lt;&gt;"",IF(O95="TZP",R95,0),"")</f>
        <v/>
      </c>
      <c r="BJ95" s="257" t="str">
        <f aca="false">IF(D95&lt;&gt;"",IF(T95="TZP",W95,0),"")</f>
        <v/>
      </c>
    </row>
    <row r="96" s="261" customFormat="true" ht="18.75" hidden="false" customHeight="true" outlineLevel="0" collapsed="false">
      <c r="A96" s="262" t="n">
        <f aca="false">A95+1</f>
        <v>84</v>
      </c>
      <c r="B96" s="263"/>
      <c r="C96" s="263"/>
      <c r="D96" s="263"/>
      <c r="E96" s="266"/>
      <c r="F96" s="266"/>
      <c r="G96" s="267"/>
      <c r="H96" s="278"/>
      <c r="I96" s="281"/>
      <c r="J96" s="268"/>
      <c r="K96" s="269"/>
      <c r="L96" s="244" t="str">
        <f aca="false">IF(AND(K96&lt;&gt;"",J96&lt;&gt;""),MIN(IF(OR(J96="OZZ",J96="ZZ"),5000,13600),TRUNC(0.75*SUMIF($D$12:$D96,$D96,K$12:K96),2))-SUMIF($D$12:$D95,$D96,L$12:L95),"")</f>
        <v/>
      </c>
      <c r="M96" s="270" t="str">
        <f aca="false">IF(AND(K96&lt;&gt;"",J96&lt;&gt;"",AB96&lt;&gt;""),IF(OR(J96="OZZ",J96="ZZ"),0-SUMIF($D$12:$D95,$D96,M$12:M95),MIN(MIN(13600,TRUNC(0.75*SUMIF($D$12:$D$1442,$D96,K$12:K$1442),2)+SUMIF($D$12:$D96,$D96,AB$12:AB96))-SUMIF($D$12:$D95,$D96,M$12:M95)-SUMIF($D$12:$D$1442,$D96,L$12:L$1442),AB96)),"")</f>
        <v/>
      </c>
      <c r="N96" s="246" t="str">
        <f aca="false">IF(J96&lt;&gt;"",1000-SUMIF($D$12:$D95,$D96,N$12:N95),"")</f>
        <v/>
      </c>
      <c r="O96" s="268"/>
      <c r="P96" s="269"/>
      <c r="Q96" s="244" t="str">
        <f aca="false">IF(AND(P96&lt;&gt;"",O96&lt;&gt;""),MIN(IF(OR(O96="OZZ",O96="ZZ"),5000,13600),TRUNC(0.75*SUMIF($D$12:$D96,$D96,P$12:P96),2))-SUMIF($D$12:$D95,$D96,Q$12:Q95),"")</f>
        <v/>
      </c>
      <c r="R96" s="270" t="str">
        <f aca="false">IF(AND(P96&lt;&gt;"",O96&lt;&gt;"",AF96&lt;&gt;""),IF(OR(O96="OZZ",O96="ZZ"),0-SUMIF($D$12:$D95,$D96,R$12:R95),MIN(MIN(13600,TRUNC(0.75*SUMIF($D$12:$D$1442,$D96,P$12:P$1442),2)+SUMIF($D$12:$D96,$D96,AF$12:AF96))-SUMIF($D$12:$D95,$D96,R$12:R95)-SUMIF($D$12:$D$1442,$D96,Q$12:Q$1442),AF96)),"")</f>
        <v/>
      </c>
      <c r="S96" s="246" t="str">
        <f aca="false">IF(O96&lt;&gt;"",1000-SUMIF($D$12:$D95,$D96,S$12:S95),"")</f>
        <v/>
      </c>
      <c r="T96" s="268"/>
      <c r="U96" s="269"/>
      <c r="V96" s="244" t="str">
        <f aca="false">IF(AND(U96&lt;&gt;"",T96&lt;&gt;""),MIN(IF(OR(T96="OZZ",T96="ZZ"),5000,13600),TRUNC(0.75*SUMIF($D$12:$D96,$D96,U$12:U96),2))-SUMIF($D$12:$D95,$D96,V$12:V95),"")</f>
        <v/>
      </c>
      <c r="W96" s="248" t="str">
        <f aca="false">IF(AND(U96&lt;&gt;"",T96&lt;&gt;"",AJ96&lt;&gt;""),IF(OR(T96="OZZ",T96="ZZ"),0-SUMIF($D$12:$D95,$D96,W$12:W95),MIN(MIN(13600,TRUNC(0.75*SUMIF($D$12:$D$1442,$D96,U$12:U$1442),2)+SUMIF($D$12:$D96,$D96,AJ$12:AJ96))-SUMIF($D$12:$D95,$D96,W$12:W95)-SUMIF($D$12:$D$1442,$D96,V$12:V$1442),AJ96)),"")</f>
        <v/>
      </c>
      <c r="X96" s="246" t="str">
        <f aca="false">IF(T96&lt;&gt;"",1000-SUMIF($D$12:$D95,$D96,X$12:X95),"")</f>
        <v/>
      </c>
      <c r="Y96" s="272"/>
      <c r="Z96" s="273"/>
      <c r="AA96" s="273"/>
      <c r="AB96" s="252" t="str">
        <f aca="false">IF(K96&lt;&gt;"",ROUND(Y96,2)+ROUND(Z96,2)+ROUND(AA96,2),"")</f>
        <v/>
      </c>
      <c r="AC96" s="274"/>
      <c r="AD96" s="273"/>
      <c r="AE96" s="273"/>
      <c r="AF96" s="275" t="str">
        <f aca="false">IF(P96&lt;&gt;"",ROUND(AC96,2)+ROUND(AD96,2)+ROUND(AE96,2),"")</f>
        <v/>
      </c>
      <c r="AG96" s="274"/>
      <c r="AH96" s="273"/>
      <c r="AI96" s="273"/>
      <c r="AJ96" s="275" t="str">
        <f aca="false">IF(U96&lt;&gt;"",ROUND(AG96,2)+ROUND(AH96,2)+ROUND(AI96,2),"")</f>
        <v/>
      </c>
      <c r="AK96" s="255"/>
      <c r="AL96" s="255"/>
      <c r="AM96" s="256"/>
      <c r="AN96" s="257"/>
      <c r="AO96" s="258" t="str">
        <f aca="false">IF(D96&lt;&gt;"",IF(COUNTIF($D$12:$D96,$D96)&gt;1,0,IF(SUM(L96,Q96,V96)&gt;0,IF(AND(T96="",OR(O96&lt;&gt;"",J96&lt;&gt;"")),IF(O96&lt;&gt;"",O96,IF(J96&lt;&gt;"",J96,0)),IF(AND(O96&lt;&gt;"",J96&lt;&gt;"",O96=J96),O96,T96)),0)),"")</f>
        <v/>
      </c>
      <c r="AP96" s="258" t="str">
        <f aca="false">IF(D96&lt;&gt;"",IF(COUNTIF($D$12:$D96,$D96)&gt;1,0,IF(SUM(M96,R96,W96)&gt;0,IF(AND(T96="",OR(O96&lt;&gt;"",J96&lt;&gt;"")),IF(O96&lt;&gt;"",O96,IF(J96&lt;&gt;"",J96,0)),IF(AND(O96&lt;&gt;"",J96&lt;&gt;"",O96=J96),O96,T96)),0)),"")</f>
        <v/>
      </c>
      <c r="AQ96" s="258" t="str">
        <f aca="false">IF(D96&lt;&gt;"",IF(COUNTIF($D$12:$D96,$D96)&gt;1,0,IF(SUM(N96,S96,X96)&gt;0,IF(AND(T96="",OR(O96&lt;&gt;"",J96&lt;&gt;"")),IF(O96&lt;&gt;"",O96,IF(J96&lt;&gt;"",J96,0)),IF(AND(O96&lt;&gt;"",J96&lt;&gt;"",O96=J96),O96,T96)),0)),"")</f>
        <v/>
      </c>
      <c r="AR96" s="257" t="str">
        <f aca="false">IF(D96&lt;&gt;"",IF(J96="OZP12",L96,0),"")</f>
        <v/>
      </c>
      <c r="AS96" s="257" t="str">
        <f aca="false">IF(D96&lt;&gt;"",IF(O96="OZP12",Q96,0),"")</f>
        <v/>
      </c>
      <c r="AT96" s="257" t="str">
        <f aca="false">IF(D96&lt;&gt;"",IF(T96="OZP12",V96,0),"")</f>
        <v/>
      </c>
      <c r="AU96" s="257" t="str">
        <f aca="false">IF(D96&lt;&gt;"",IF(J96="TZP",L96,0),"")</f>
        <v/>
      </c>
      <c r="AV96" s="257" t="str">
        <f aca="false">IF(D96&lt;&gt;"",IF(O96="TZP",Q96,0),"")</f>
        <v/>
      </c>
      <c r="AW96" s="257" t="str">
        <f aca="false">IF(D96&lt;&gt;"",IF(T96="TZP",V96,0),"")</f>
        <v/>
      </c>
      <c r="AX96" s="257" t="str">
        <f aca="false">IF(D96&lt;&gt;"",IF(J96="OZZ",L96,0),"")</f>
        <v/>
      </c>
      <c r="AY96" s="257" t="str">
        <f aca="false">IF(D96&lt;&gt;"",IF(O96="OZZ",Q96,0),"")</f>
        <v/>
      </c>
      <c r="AZ96" s="257" t="str">
        <f aca="false">IF(D96&lt;&gt;"",IF(T96="OZZ",V96,0),"")</f>
        <v/>
      </c>
      <c r="BA96" s="257"/>
      <c r="BB96" s="257" t="str">
        <f aca="false">IF(D96&lt;&gt;"",IF(ISERROR(FIND("/",D96)),0,1),"")</f>
        <v/>
      </c>
      <c r="BC96" s="257" t="str">
        <f aca="false">IF(D96&lt;&gt;"",IF(BB96*1=0,D96,CONCATENATE(MID(D96,1,FIND("/",D96,1)-1),MID(D96,FIND("/",D96,1)+1,LEN(D96)))),"")</f>
        <v/>
      </c>
      <c r="BD96" s="259"/>
      <c r="BE96" s="257" t="str">
        <f aca="false">IF(D96&lt;&gt;"",IF(J96="OZP12",M96,0),"")</f>
        <v/>
      </c>
      <c r="BF96" s="257" t="str">
        <f aca="false">IF(D96&lt;&gt;"",IF(O96="OZP12",R96,0),"")</f>
        <v/>
      </c>
      <c r="BG96" s="257" t="str">
        <f aca="false">IF(D96&lt;&gt;"",IF(T96="OZP12",W96,0),"")</f>
        <v/>
      </c>
      <c r="BH96" s="257" t="str">
        <f aca="false">IF(D96&lt;&gt;"",IF(J96="TZP",M96,0),"")</f>
        <v/>
      </c>
      <c r="BI96" s="257" t="str">
        <f aca="false">IF(D96&lt;&gt;"",IF(O96="TZP",R96,0),"")</f>
        <v/>
      </c>
      <c r="BJ96" s="257" t="str">
        <f aca="false">IF(D96&lt;&gt;"",IF(T96="TZP",W96,0),"")</f>
        <v/>
      </c>
    </row>
    <row r="97" s="261" customFormat="true" ht="18.75" hidden="false" customHeight="true" outlineLevel="0" collapsed="false">
      <c r="A97" s="262" t="n">
        <f aca="false">A96+1</f>
        <v>85</v>
      </c>
      <c r="B97" s="263"/>
      <c r="C97" s="263"/>
      <c r="D97" s="263"/>
      <c r="E97" s="266"/>
      <c r="F97" s="266"/>
      <c r="G97" s="267"/>
      <c r="H97" s="278"/>
      <c r="I97" s="281"/>
      <c r="J97" s="268"/>
      <c r="K97" s="269"/>
      <c r="L97" s="244" t="str">
        <f aca="false">IF(AND(K97&lt;&gt;"",J97&lt;&gt;""),MIN(IF(OR(J97="OZZ",J97="ZZ"),5000,13600),TRUNC(0.75*SUMIF($D$12:$D97,$D97,K$12:K97),2))-SUMIF($D$12:$D96,$D97,L$12:L96),"")</f>
        <v/>
      </c>
      <c r="M97" s="270" t="str">
        <f aca="false">IF(AND(K97&lt;&gt;"",J97&lt;&gt;"",AB97&lt;&gt;""),IF(OR(J97="OZZ",J97="ZZ"),0-SUMIF($D$12:$D96,$D97,M$12:M96),MIN(MIN(13600,TRUNC(0.75*SUMIF($D$12:$D$1442,$D97,K$12:K$1442),2)+SUMIF($D$12:$D97,$D97,AB$12:AB97))-SUMIF($D$12:$D96,$D97,M$12:M96)-SUMIF($D$12:$D$1442,$D97,L$12:L$1442),AB97)),"")</f>
        <v/>
      </c>
      <c r="N97" s="246" t="str">
        <f aca="false">IF(J97&lt;&gt;"",1000-SUMIF($D$12:$D96,$D97,N$12:N96),"")</f>
        <v/>
      </c>
      <c r="O97" s="268"/>
      <c r="P97" s="269"/>
      <c r="Q97" s="244" t="str">
        <f aca="false">IF(AND(P97&lt;&gt;"",O97&lt;&gt;""),MIN(IF(OR(O97="OZZ",O97="ZZ"),5000,13600),TRUNC(0.75*SUMIF($D$12:$D97,$D97,P$12:P97),2))-SUMIF($D$12:$D96,$D97,Q$12:Q96),"")</f>
        <v/>
      </c>
      <c r="R97" s="270" t="str">
        <f aca="false">IF(AND(P97&lt;&gt;"",O97&lt;&gt;"",AF97&lt;&gt;""),IF(OR(O97="OZZ",O97="ZZ"),0-SUMIF($D$12:$D96,$D97,R$12:R96),MIN(MIN(13600,TRUNC(0.75*SUMIF($D$12:$D$1442,$D97,P$12:P$1442),2)+SUMIF($D$12:$D97,$D97,AF$12:AF97))-SUMIF($D$12:$D96,$D97,R$12:R96)-SUMIF($D$12:$D$1442,$D97,Q$12:Q$1442),AF97)),"")</f>
        <v/>
      </c>
      <c r="S97" s="246" t="str">
        <f aca="false">IF(O97&lt;&gt;"",1000-SUMIF($D$12:$D96,$D97,S$12:S96),"")</f>
        <v/>
      </c>
      <c r="T97" s="268"/>
      <c r="U97" s="269"/>
      <c r="V97" s="244" t="str">
        <f aca="false">IF(AND(U97&lt;&gt;"",T97&lt;&gt;""),MIN(IF(OR(T97="OZZ",T97="ZZ"),5000,13600),TRUNC(0.75*SUMIF($D$12:$D97,$D97,U$12:U97),2))-SUMIF($D$12:$D96,$D97,V$12:V96),"")</f>
        <v/>
      </c>
      <c r="W97" s="248" t="str">
        <f aca="false">IF(AND(U97&lt;&gt;"",T97&lt;&gt;"",AJ97&lt;&gt;""),IF(OR(T97="OZZ",T97="ZZ"),0-SUMIF($D$12:$D96,$D97,W$12:W96),MIN(MIN(13600,TRUNC(0.75*SUMIF($D$12:$D$1442,$D97,U$12:U$1442),2)+SUMIF($D$12:$D97,$D97,AJ$12:AJ97))-SUMIF($D$12:$D96,$D97,W$12:W96)-SUMIF($D$12:$D$1442,$D97,V$12:V$1442),AJ97)),"")</f>
        <v/>
      </c>
      <c r="X97" s="246" t="str">
        <f aca="false">IF(T97&lt;&gt;"",1000-SUMIF($D$12:$D96,$D97,X$12:X96),"")</f>
        <v/>
      </c>
      <c r="Y97" s="272"/>
      <c r="Z97" s="273"/>
      <c r="AA97" s="273"/>
      <c r="AB97" s="252" t="str">
        <f aca="false">IF(K97&lt;&gt;"",ROUND(Y97,2)+ROUND(Z97,2)+ROUND(AA97,2),"")</f>
        <v/>
      </c>
      <c r="AC97" s="274"/>
      <c r="AD97" s="273"/>
      <c r="AE97" s="273"/>
      <c r="AF97" s="275" t="str">
        <f aca="false">IF(P97&lt;&gt;"",ROUND(AC97,2)+ROUND(AD97,2)+ROUND(AE97,2),"")</f>
        <v/>
      </c>
      <c r="AG97" s="274"/>
      <c r="AH97" s="273"/>
      <c r="AI97" s="273"/>
      <c r="AJ97" s="275" t="str">
        <f aca="false">IF(U97&lt;&gt;"",ROUND(AG97,2)+ROUND(AH97,2)+ROUND(AI97,2),"")</f>
        <v/>
      </c>
      <c r="AK97" s="255"/>
      <c r="AL97" s="255"/>
      <c r="AM97" s="256"/>
      <c r="AN97" s="257"/>
      <c r="AO97" s="258" t="str">
        <f aca="false">IF(D97&lt;&gt;"",IF(COUNTIF($D$12:$D97,$D97)&gt;1,0,IF(SUM(L97,Q97,V97)&gt;0,IF(AND(T97="",OR(O97&lt;&gt;"",J97&lt;&gt;"")),IF(O97&lt;&gt;"",O97,IF(J97&lt;&gt;"",J97,0)),IF(AND(O97&lt;&gt;"",J97&lt;&gt;"",O97=J97),O97,T97)),0)),"")</f>
        <v/>
      </c>
      <c r="AP97" s="258" t="str">
        <f aca="false">IF(D97&lt;&gt;"",IF(COUNTIF($D$12:$D97,$D97)&gt;1,0,IF(SUM(M97,R97,W97)&gt;0,IF(AND(T97="",OR(O97&lt;&gt;"",J97&lt;&gt;"")),IF(O97&lt;&gt;"",O97,IF(J97&lt;&gt;"",J97,0)),IF(AND(O97&lt;&gt;"",J97&lt;&gt;"",O97=J97),O97,T97)),0)),"")</f>
        <v/>
      </c>
      <c r="AQ97" s="258" t="str">
        <f aca="false">IF(D97&lt;&gt;"",IF(COUNTIF($D$12:$D97,$D97)&gt;1,0,IF(SUM(N97,S97,X97)&gt;0,IF(AND(T97="",OR(O97&lt;&gt;"",J97&lt;&gt;"")),IF(O97&lt;&gt;"",O97,IF(J97&lt;&gt;"",J97,0)),IF(AND(O97&lt;&gt;"",J97&lt;&gt;"",O97=J97),O97,T97)),0)),"")</f>
        <v/>
      </c>
      <c r="AR97" s="257" t="str">
        <f aca="false">IF(D97&lt;&gt;"",IF(J97="OZP12",L97,0),"")</f>
        <v/>
      </c>
      <c r="AS97" s="257" t="str">
        <f aca="false">IF(D97&lt;&gt;"",IF(O97="OZP12",Q97,0),"")</f>
        <v/>
      </c>
      <c r="AT97" s="257" t="str">
        <f aca="false">IF(D97&lt;&gt;"",IF(T97="OZP12",V97,0),"")</f>
        <v/>
      </c>
      <c r="AU97" s="257" t="str">
        <f aca="false">IF(D97&lt;&gt;"",IF(J97="TZP",L97,0),"")</f>
        <v/>
      </c>
      <c r="AV97" s="257" t="str">
        <f aca="false">IF(D97&lt;&gt;"",IF(O97="TZP",Q97,0),"")</f>
        <v/>
      </c>
      <c r="AW97" s="257" t="str">
        <f aca="false">IF(D97&lt;&gt;"",IF(T97="TZP",V97,0),"")</f>
        <v/>
      </c>
      <c r="AX97" s="257" t="str">
        <f aca="false">IF(D97&lt;&gt;"",IF(J97="OZZ",L97,0),"")</f>
        <v/>
      </c>
      <c r="AY97" s="257" t="str">
        <f aca="false">IF(D97&lt;&gt;"",IF(O97="OZZ",Q97,0),"")</f>
        <v/>
      </c>
      <c r="AZ97" s="257" t="str">
        <f aca="false">IF(D97&lt;&gt;"",IF(T97="OZZ",V97,0),"")</f>
        <v/>
      </c>
      <c r="BA97" s="257"/>
      <c r="BB97" s="257" t="str">
        <f aca="false">IF(D97&lt;&gt;"",IF(ISERROR(FIND("/",D97)),0,1),"")</f>
        <v/>
      </c>
      <c r="BC97" s="257" t="str">
        <f aca="false">IF(D97&lt;&gt;"",IF(BB97*1=0,D97,CONCATENATE(MID(D97,1,FIND("/",D97,1)-1),MID(D97,FIND("/",D97,1)+1,LEN(D97)))),"")</f>
        <v/>
      </c>
      <c r="BD97" s="259"/>
      <c r="BE97" s="257" t="str">
        <f aca="false">IF(D97&lt;&gt;"",IF(J97="OZP12",M97,0),"")</f>
        <v/>
      </c>
      <c r="BF97" s="257" t="str">
        <f aca="false">IF(D97&lt;&gt;"",IF(O97="OZP12",R97,0),"")</f>
        <v/>
      </c>
      <c r="BG97" s="257" t="str">
        <f aca="false">IF(D97&lt;&gt;"",IF(T97="OZP12",W97,0),"")</f>
        <v/>
      </c>
      <c r="BH97" s="257" t="str">
        <f aca="false">IF(D97&lt;&gt;"",IF(J97="TZP",M97,0),"")</f>
        <v/>
      </c>
      <c r="BI97" s="257" t="str">
        <f aca="false">IF(D97&lt;&gt;"",IF(O97="TZP",R97,0),"")</f>
        <v/>
      </c>
      <c r="BJ97" s="257" t="str">
        <f aca="false">IF(D97&lt;&gt;"",IF(T97="TZP",W97,0),"")</f>
        <v/>
      </c>
    </row>
    <row r="98" s="261" customFormat="true" ht="18.75" hidden="false" customHeight="true" outlineLevel="0" collapsed="false">
      <c r="A98" s="262" t="n">
        <f aca="false">A97+1</f>
        <v>86</v>
      </c>
      <c r="B98" s="263"/>
      <c r="C98" s="263"/>
      <c r="D98" s="263"/>
      <c r="E98" s="266"/>
      <c r="F98" s="266"/>
      <c r="G98" s="267"/>
      <c r="H98" s="278"/>
      <c r="I98" s="281"/>
      <c r="J98" s="268"/>
      <c r="K98" s="269"/>
      <c r="L98" s="244" t="str">
        <f aca="false">IF(AND(K98&lt;&gt;"",J98&lt;&gt;""),MIN(IF(OR(J98="OZZ",J98="ZZ"),5000,13600),TRUNC(0.75*SUMIF($D$12:$D98,$D98,K$12:K98),2))-SUMIF($D$12:$D97,$D98,L$12:L97),"")</f>
        <v/>
      </c>
      <c r="M98" s="270" t="str">
        <f aca="false">IF(AND(K98&lt;&gt;"",J98&lt;&gt;"",AB98&lt;&gt;""),IF(OR(J98="OZZ",J98="ZZ"),0-SUMIF($D$12:$D97,$D98,M$12:M97),MIN(MIN(13600,TRUNC(0.75*SUMIF($D$12:$D$1442,$D98,K$12:K$1442),2)+SUMIF($D$12:$D98,$D98,AB$12:AB98))-SUMIF($D$12:$D97,$D98,M$12:M97)-SUMIF($D$12:$D$1442,$D98,L$12:L$1442),AB98)),"")</f>
        <v/>
      </c>
      <c r="N98" s="246" t="str">
        <f aca="false">IF(J98&lt;&gt;"",1000-SUMIF($D$12:$D97,$D98,N$12:N97),"")</f>
        <v/>
      </c>
      <c r="O98" s="268"/>
      <c r="P98" s="269"/>
      <c r="Q98" s="244" t="str">
        <f aca="false">IF(AND(P98&lt;&gt;"",O98&lt;&gt;""),MIN(IF(OR(O98="OZZ",O98="ZZ"),5000,13600),TRUNC(0.75*SUMIF($D$12:$D98,$D98,P$12:P98),2))-SUMIF($D$12:$D97,$D98,Q$12:Q97),"")</f>
        <v/>
      </c>
      <c r="R98" s="270" t="str">
        <f aca="false">IF(AND(P98&lt;&gt;"",O98&lt;&gt;"",AF98&lt;&gt;""),IF(OR(O98="OZZ",O98="ZZ"),0-SUMIF($D$12:$D97,$D98,R$12:R97),MIN(MIN(13600,TRUNC(0.75*SUMIF($D$12:$D$1442,$D98,P$12:P$1442),2)+SUMIF($D$12:$D98,$D98,AF$12:AF98))-SUMIF($D$12:$D97,$D98,R$12:R97)-SUMIF($D$12:$D$1442,$D98,Q$12:Q$1442),AF98)),"")</f>
        <v/>
      </c>
      <c r="S98" s="246" t="str">
        <f aca="false">IF(O98&lt;&gt;"",1000-SUMIF($D$12:$D97,$D98,S$12:S97),"")</f>
        <v/>
      </c>
      <c r="T98" s="268"/>
      <c r="U98" s="269"/>
      <c r="V98" s="244" t="str">
        <f aca="false">IF(AND(U98&lt;&gt;"",T98&lt;&gt;""),MIN(IF(OR(T98="OZZ",T98="ZZ"),5000,13600),TRUNC(0.75*SUMIF($D$12:$D98,$D98,U$12:U98),2))-SUMIF($D$12:$D97,$D98,V$12:V97),"")</f>
        <v/>
      </c>
      <c r="W98" s="248" t="str">
        <f aca="false">IF(AND(U98&lt;&gt;"",T98&lt;&gt;"",AJ98&lt;&gt;""),IF(OR(T98="OZZ",T98="ZZ"),0-SUMIF($D$12:$D97,$D98,W$12:W97),MIN(MIN(13600,TRUNC(0.75*SUMIF($D$12:$D$1442,$D98,U$12:U$1442),2)+SUMIF($D$12:$D98,$D98,AJ$12:AJ98))-SUMIF($D$12:$D97,$D98,W$12:W97)-SUMIF($D$12:$D$1442,$D98,V$12:V$1442),AJ98)),"")</f>
        <v/>
      </c>
      <c r="X98" s="246" t="str">
        <f aca="false">IF(T98&lt;&gt;"",1000-SUMIF($D$12:$D97,$D98,X$12:X97),"")</f>
        <v/>
      </c>
      <c r="Y98" s="272"/>
      <c r="Z98" s="273"/>
      <c r="AA98" s="273"/>
      <c r="AB98" s="252" t="str">
        <f aca="false">IF(K98&lt;&gt;"",ROUND(Y98,2)+ROUND(Z98,2)+ROUND(AA98,2),"")</f>
        <v/>
      </c>
      <c r="AC98" s="274"/>
      <c r="AD98" s="273"/>
      <c r="AE98" s="273"/>
      <c r="AF98" s="275" t="str">
        <f aca="false">IF(P98&lt;&gt;"",ROUND(AC98,2)+ROUND(AD98,2)+ROUND(AE98,2),"")</f>
        <v/>
      </c>
      <c r="AG98" s="274"/>
      <c r="AH98" s="273"/>
      <c r="AI98" s="273"/>
      <c r="AJ98" s="275" t="str">
        <f aca="false">IF(U98&lt;&gt;"",ROUND(AG98,2)+ROUND(AH98,2)+ROUND(AI98,2),"")</f>
        <v/>
      </c>
      <c r="AK98" s="255"/>
      <c r="AL98" s="255"/>
      <c r="AM98" s="256"/>
      <c r="AN98" s="257"/>
      <c r="AO98" s="258" t="str">
        <f aca="false">IF(D98&lt;&gt;"",IF(COUNTIF($D$12:$D98,$D98)&gt;1,0,IF(SUM(L98,Q98,V98)&gt;0,IF(AND(T98="",OR(O98&lt;&gt;"",J98&lt;&gt;"")),IF(O98&lt;&gt;"",O98,IF(J98&lt;&gt;"",J98,0)),IF(AND(O98&lt;&gt;"",J98&lt;&gt;"",O98=J98),O98,T98)),0)),"")</f>
        <v/>
      </c>
      <c r="AP98" s="258" t="str">
        <f aca="false">IF(D98&lt;&gt;"",IF(COUNTIF($D$12:$D98,$D98)&gt;1,0,IF(SUM(M98,R98,W98)&gt;0,IF(AND(T98="",OR(O98&lt;&gt;"",J98&lt;&gt;"")),IF(O98&lt;&gt;"",O98,IF(J98&lt;&gt;"",J98,0)),IF(AND(O98&lt;&gt;"",J98&lt;&gt;"",O98=J98),O98,T98)),0)),"")</f>
        <v/>
      </c>
      <c r="AQ98" s="258" t="str">
        <f aca="false">IF(D98&lt;&gt;"",IF(COUNTIF($D$12:$D98,$D98)&gt;1,0,IF(SUM(N98,S98,X98)&gt;0,IF(AND(T98="",OR(O98&lt;&gt;"",J98&lt;&gt;"")),IF(O98&lt;&gt;"",O98,IF(J98&lt;&gt;"",J98,0)),IF(AND(O98&lt;&gt;"",J98&lt;&gt;"",O98=J98),O98,T98)),0)),"")</f>
        <v/>
      </c>
      <c r="AR98" s="257" t="str">
        <f aca="false">IF(D98&lt;&gt;"",IF(J98="OZP12",L98,0),"")</f>
        <v/>
      </c>
      <c r="AS98" s="257" t="str">
        <f aca="false">IF(D98&lt;&gt;"",IF(O98="OZP12",Q98,0),"")</f>
        <v/>
      </c>
      <c r="AT98" s="257" t="str">
        <f aca="false">IF(D98&lt;&gt;"",IF(T98="OZP12",V98,0),"")</f>
        <v/>
      </c>
      <c r="AU98" s="257" t="str">
        <f aca="false">IF(D98&lt;&gt;"",IF(J98="TZP",L98,0),"")</f>
        <v/>
      </c>
      <c r="AV98" s="257" t="str">
        <f aca="false">IF(D98&lt;&gt;"",IF(O98="TZP",Q98,0),"")</f>
        <v/>
      </c>
      <c r="AW98" s="257" t="str">
        <f aca="false">IF(D98&lt;&gt;"",IF(T98="TZP",V98,0),"")</f>
        <v/>
      </c>
      <c r="AX98" s="257" t="str">
        <f aca="false">IF(D98&lt;&gt;"",IF(J98="OZZ",L98,0),"")</f>
        <v/>
      </c>
      <c r="AY98" s="257" t="str">
        <f aca="false">IF(D98&lt;&gt;"",IF(O98="OZZ",Q98,0),"")</f>
        <v/>
      </c>
      <c r="AZ98" s="257" t="str">
        <f aca="false">IF(D98&lt;&gt;"",IF(T98="OZZ",V98,0),"")</f>
        <v/>
      </c>
      <c r="BA98" s="257"/>
      <c r="BB98" s="257" t="str">
        <f aca="false">IF(D98&lt;&gt;"",IF(ISERROR(FIND("/",D98)),0,1),"")</f>
        <v/>
      </c>
      <c r="BC98" s="257" t="str">
        <f aca="false">IF(D98&lt;&gt;"",IF(BB98*1=0,D98,CONCATENATE(MID(D98,1,FIND("/",D98,1)-1),MID(D98,FIND("/",D98,1)+1,LEN(D98)))),"")</f>
        <v/>
      </c>
      <c r="BD98" s="259"/>
      <c r="BE98" s="257" t="str">
        <f aca="false">IF(D98&lt;&gt;"",IF(J98="OZP12",M98,0),"")</f>
        <v/>
      </c>
      <c r="BF98" s="257" t="str">
        <f aca="false">IF(D98&lt;&gt;"",IF(O98="OZP12",R98,0),"")</f>
        <v/>
      </c>
      <c r="BG98" s="257" t="str">
        <f aca="false">IF(D98&lt;&gt;"",IF(T98="OZP12",W98,0),"")</f>
        <v/>
      </c>
      <c r="BH98" s="257" t="str">
        <f aca="false">IF(D98&lt;&gt;"",IF(J98="TZP",M98,0),"")</f>
        <v/>
      </c>
      <c r="BI98" s="257" t="str">
        <f aca="false">IF(D98&lt;&gt;"",IF(O98="TZP",R98,0),"")</f>
        <v/>
      </c>
      <c r="BJ98" s="257" t="str">
        <f aca="false">IF(D98&lt;&gt;"",IF(T98="TZP",W98,0),"")</f>
        <v/>
      </c>
    </row>
    <row r="99" s="261" customFormat="true" ht="18.75" hidden="false" customHeight="true" outlineLevel="0" collapsed="false">
      <c r="A99" s="262" t="n">
        <f aca="false">A98+1</f>
        <v>87</v>
      </c>
      <c r="B99" s="263"/>
      <c r="C99" s="263"/>
      <c r="D99" s="263"/>
      <c r="E99" s="266"/>
      <c r="F99" s="266"/>
      <c r="G99" s="267"/>
      <c r="H99" s="278"/>
      <c r="I99" s="281"/>
      <c r="J99" s="268"/>
      <c r="K99" s="269"/>
      <c r="L99" s="244" t="str">
        <f aca="false">IF(AND(K99&lt;&gt;"",J99&lt;&gt;""),MIN(IF(OR(J99="OZZ",J99="ZZ"),5000,13600),TRUNC(0.75*SUMIF($D$12:$D99,$D99,K$12:K99),2))-SUMIF($D$12:$D98,$D99,L$12:L98),"")</f>
        <v/>
      </c>
      <c r="M99" s="270" t="str">
        <f aca="false">IF(AND(K99&lt;&gt;"",J99&lt;&gt;"",AB99&lt;&gt;""),IF(OR(J99="OZZ",J99="ZZ"),0-SUMIF($D$12:$D98,$D99,M$12:M98),MIN(MIN(13600,TRUNC(0.75*SUMIF($D$12:$D$1442,$D99,K$12:K$1442),2)+SUMIF($D$12:$D99,$D99,AB$12:AB99))-SUMIF($D$12:$D98,$D99,M$12:M98)-SUMIF($D$12:$D$1442,$D99,L$12:L$1442),AB99)),"")</f>
        <v/>
      </c>
      <c r="N99" s="246" t="str">
        <f aca="false">IF(J99&lt;&gt;"",1000-SUMIF($D$12:$D98,$D99,N$12:N98),"")</f>
        <v/>
      </c>
      <c r="O99" s="268"/>
      <c r="P99" s="269"/>
      <c r="Q99" s="244" t="str">
        <f aca="false">IF(AND(P99&lt;&gt;"",O99&lt;&gt;""),MIN(IF(OR(O99="OZZ",O99="ZZ"),5000,13600),TRUNC(0.75*SUMIF($D$12:$D99,$D99,P$12:P99),2))-SUMIF($D$12:$D98,$D99,Q$12:Q98),"")</f>
        <v/>
      </c>
      <c r="R99" s="270" t="str">
        <f aca="false">IF(AND(P99&lt;&gt;"",O99&lt;&gt;"",AF99&lt;&gt;""),IF(OR(O99="OZZ",O99="ZZ"),0-SUMIF($D$12:$D98,$D99,R$12:R98),MIN(MIN(13600,TRUNC(0.75*SUMIF($D$12:$D$1442,$D99,P$12:P$1442),2)+SUMIF($D$12:$D99,$D99,AF$12:AF99))-SUMIF($D$12:$D98,$D99,R$12:R98)-SUMIF($D$12:$D$1442,$D99,Q$12:Q$1442),AF99)),"")</f>
        <v/>
      </c>
      <c r="S99" s="246" t="str">
        <f aca="false">IF(O99&lt;&gt;"",1000-SUMIF($D$12:$D98,$D99,S$12:S98),"")</f>
        <v/>
      </c>
      <c r="T99" s="268"/>
      <c r="U99" s="269"/>
      <c r="V99" s="244" t="str">
        <f aca="false">IF(AND(U99&lt;&gt;"",T99&lt;&gt;""),MIN(IF(OR(T99="OZZ",T99="ZZ"),5000,13600),TRUNC(0.75*SUMIF($D$12:$D99,$D99,U$12:U99),2))-SUMIF($D$12:$D98,$D99,V$12:V98),"")</f>
        <v/>
      </c>
      <c r="W99" s="248" t="str">
        <f aca="false">IF(AND(U99&lt;&gt;"",T99&lt;&gt;"",AJ99&lt;&gt;""),IF(OR(T99="OZZ",T99="ZZ"),0-SUMIF($D$12:$D98,$D99,W$12:W98),MIN(MIN(13600,TRUNC(0.75*SUMIF($D$12:$D$1442,$D99,U$12:U$1442),2)+SUMIF($D$12:$D99,$D99,AJ$12:AJ99))-SUMIF($D$12:$D98,$D99,W$12:W98)-SUMIF($D$12:$D$1442,$D99,V$12:V$1442),AJ99)),"")</f>
        <v/>
      </c>
      <c r="X99" s="246" t="str">
        <f aca="false">IF(T99&lt;&gt;"",1000-SUMIF($D$12:$D98,$D99,X$12:X98),"")</f>
        <v/>
      </c>
      <c r="Y99" s="272"/>
      <c r="Z99" s="273"/>
      <c r="AA99" s="273"/>
      <c r="AB99" s="252" t="str">
        <f aca="false">IF(K99&lt;&gt;"",ROUND(Y99,2)+ROUND(Z99,2)+ROUND(AA99,2),"")</f>
        <v/>
      </c>
      <c r="AC99" s="274"/>
      <c r="AD99" s="273"/>
      <c r="AE99" s="273"/>
      <c r="AF99" s="275" t="str">
        <f aca="false">IF(P99&lt;&gt;"",ROUND(AC99,2)+ROUND(AD99,2)+ROUND(AE99,2),"")</f>
        <v/>
      </c>
      <c r="AG99" s="274"/>
      <c r="AH99" s="273"/>
      <c r="AI99" s="273"/>
      <c r="AJ99" s="275" t="str">
        <f aca="false">IF(U99&lt;&gt;"",ROUND(AG99,2)+ROUND(AH99,2)+ROUND(AI99,2),"")</f>
        <v/>
      </c>
      <c r="AK99" s="255"/>
      <c r="AL99" s="255"/>
      <c r="AM99" s="256"/>
      <c r="AN99" s="257"/>
      <c r="AO99" s="258" t="str">
        <f aca="false">IF(D99&lt;&gt;"",IF(COUNTIF($D$12:$D99,$D99)&gt;1,0,IF(SUM(L99,Q99,V99)&gt;0,IF(AND(T99="",OR(O99&lt;&gt;"",J99&lt;&gt;"")),IF(O99&lt;&gt;"",O99,IF(J99&lt;&gt;"",J99,0)),IF(AND(O99&lt;&gt;"",J99&lt;&gt;"",O99=J99),O99,T99)),0)),"")</f>
        <v/>
      </c>
      <c r="AP99" s="258" t="str">
        <f aca="false">IF(D99&lt;&gt;"",IF(COUNTIF($D$12:$D99,$D99)&gt;1,0,IF(SUM(M99,R99,W99)&gt;0,IF(AND(T99="",OR(O99&lt;&gt;"",J99&lt;&gt;"")),IF(O99&lt;&gt;"",O99,IF(J99&lt;&gt;"",J99,0)),IF(AND(O99&lt;&gt;"",J99&lt;&gt;"",O99=J99),O99,T99)),0)),"")</f>
        <v/>
      </c>
      <c r="AQ99" s="258" t="str">
        <f aca="false">IF(D99&lt;&gt;"",IF(COUNTIF($D$12:$D99,$D99)&gt;1,0,IF(SUM(N99,S99,X99)&gt;0,IF(AND(T99="",OR(O99&lt;&gt;"",J99&lt;&gt;"")),IF(O99&lt;&gt;"",O99,IF(J99&lt;&gt;"",J99,0)),IF(AND(O99&lt;&gt;"",J99&lt;&gt;"",O99=J99),O99,T99)),0)),"")</f>
        <v/>
      </c>
      <c r="AR99" s="257" t="str">
        <f aca="false">IF(D99&lt;&gt;"",IF(J99="OZP12",L99,0),"")</f>
        <v/>
      </c>
      <c r="AS99" s="257" t="str">
        <f aca="false">IF(D99&lt;&gt;"",IF(O99="OZP12",Q99,0),"")</f>
        <v/>
      </c>
      <c r="AT99" s="257" t="str">
        <f aca="false">IF(D99&lt;&gt;"",IF(T99="OZP12",V99,0),"")</f>
        <v/>
      </c>
      <c r="AU99" s="257" t="str">
        <f aca="false">IF(D99&lt;&gt;"",IF(J99="TZP",L99,0),"")</f>
        <v/>
      </c>
      <c r="AV99" s="257" t="str">
        <f aca="false">IF(D99&lt;&gt;"",IF(O99="TZP",Q99,0),"")</f>
        <v/>
      </c>
      <c r="AW99" s="257" t="str">
        <f aca="false">IF(D99&lt;&gt;"",IF(T99="TZP",V99,0),"")</f>
        <v/>
      </c>
      <c r="AX99" s="257" t="str">
        <f aca="false">IF(D99&lt;&gt;"",IF(J99="OZZ",L99,0),"")</f>
        <v/>
      </c>
      <c r="AY99" s="257" t="str">
        <f aca="false">IF(D99&lt;&gt;"",IF(O99="OZZ",Q99,0),"")</f>
        <v/>
      </c>
      <c r="AZ99" s="257" t="str">
        <f aca="false">IF(D99&lt;&gt;"",IF(T99="OZZ",V99,0),"")</f>
        <v/>
      </c>
      <c r="BA99" s="257"/>
      <c r="BB99" s="257" t="str">
        <f aca="false">IF(D99&lt;&gt;"",IF(ISERROR(FIND("/",D99)),0,1),"")</f>
        <v/>
      </c>
      <c r="BC99" s="257" t="str">
        <f aca="false">IF(D99&lt;&gt;"",IF(BB99*1=0,D99,CONCATENATE(MID(D99,1,FIND("/",D99,1)-1),MID(D99,FIND("/",D99,1)+1,LEN(D99)))),"")</f>
        <v/>
      </c>
      <c r="BD99" s="259"/>
      <c r="BE99" s="257" t="str">
        <f aca="false">IF(D99&lt;&gt;"",IF(J99="OZP12",M99,0),"")</f>
        <v/>
      </c>
      <c r="BF99" s="257" t="str">
        <f aca="false">IF(D99&lt;&gt;"",IF(O99="OZP12",R99,0),"")</f>
        <v/>
      </c>
      <c r="BG99" s="257" t="str">
        <f aca="false">IF(D99&lt;&gt;"",IF(T99="OZP12",W99,0),"")</f>
        <v/>
      </c>
      <c r="BH99" s="257" t="str">
        <f aca="false">IF(D99&lt;&gt;"",IF(J99="TZP",M99,0),"")</f>
        <v/>
      </c>
      <c r="BI99" s="257" t="str">
        <f aca="false">IF(D99&lt;&gt;"",IF(O99="TZP",R99,0),"")</f>
        <v/>
      </c>
      <c r="BJ99" s="257" t="str">
        <f aca="false">IF(D99&lt;&gt;"",IF(T99="TZP",W99,0),"")</f>
        <v/>
      </c>
    </row>
    <row r="100" s="261" customFormat="true" ht="18.75" hidden="false" customHeight="true" outlineLevel="0" collapsed="false">
      <c r="A100" s="262" t="n">
        <f aca="false">A99+1</f>
        <v>88</v>
      </c>
      <c r="B100" s="263"/>
      <c r="C100" s="263"/>
      <c r="D100" s="263"/>
      <c r="E100" s="266"/>
      <c r="F100" s="266"/>
      <c r="G100" s="267"/>
      <c r="H100" s="278"/>
      <c r="I100" s="281"/>
      <c r="J100" s="268"/>
      <c r="K100" s="269"/>
      <c r="L100" s="244" t="str">
        <f aca="false">IF(AND(K100&lt;&gt;"",J100&lt;&gt;""),MIN(IF(OR(J100="OZZ",J100="ZZ"),5000,13600),TRUNC(0.75*SUMIF($D$12:$D100,$D100,K$12:K100),2))-SUMIF($D$12:$D99,$D100,L$12:L99),"")</f>
        <v/>
      </c>
      <c r="M100" s="270" t="str">
        <f aca="false">IF(AND(K100&lt;&gt;"",J100&lt;&gt;"",AB100&lt;&gt;""),IF(OR(J100="OZZ",J100="ZZ"),0-SUMIF($D$12:$D99,$D100,M$12:M99),MIN(MIN(13600,TRUNC(0.75*SUMIF($D$12:$D$1442,$D100,K$12:K$1442),2)+SUMIF($D$12:$D100,$D100,AB$12:AB100))-SUMIF($D$12:$D99,$D100,M$12:M99)-SUMIF($D$12:$D$1442,$D100,L$12:L$1442),AB100)),"")</f>
        <v/>
      </c>
      <c r="N100" s="246" t="str">
        <f aca="false">IF(J100&lt;&gt;"",1000-SUMIF($D$12:$D99,$D100,N$12:N99),"")</f>
        <v/>
      </c>
      <c r="O100" s="268"/>
      <c r="P100" s="269"/>
      <c r="Q100" s="244" t="str">
        <f aca="false">IF(AND(P100&lt;&gt;"",O100&lt;&gt;""),MIN(IF(OR(O100="OZZ",O100="ZZ"),5000,13600),TRUNC(0.75*SUMIF($D$12:$D100,$D100,P$12:P100),2))-SUMIF($D$12:$D99,$D100,Q$12:Q99),"")</f>
        <v/>
      </c>
      <c r="R100" s="270" t="str">
        <f aca="false">IF(AND(P100&lt;&gt;"",O100&lt;&gt;"",AF100&lt;&gt;""),IF(OR(O100="OZZ",O100="ZZ"),0-SUMIF($D$12:$D99,$D100,R$12:R99),MIN(MIN(13600,TRUNC(0.75*SUMIF($D$12:$D$1442,$D100,P$12:P$1442),2)+SUMIF($D$12:$D100,$D100,AF$12:AF100))-SUMIF($D$12:$D99,$D100,R$12:R99)-SUMIF($D$12:$D$1442,$D100,Q$12:Q$1442),AF100)),"")</f>
        <v/>
      </c>
      <c r="S100" s="246" t="str">
        <f aca="false">IF(O100&lt;&gt;"",1000-SUMIF($D$12:$D99,$D100,S$12:S99),"")</f>
        <v/>
      </c>
      <c r="T100" s="268"/>
      <c r="U100" s="269"/>
      <c r="V100" s="244" t="str">
        <f aca="false">IF(AND(U100&lt;&gt;"",T100&lt;&gt;""),MIN(IF(OR(T100="OZZ",T100="ZZ"),5000,13600),TRUNC(0.75*SUMIF($D$12:$D100,$D100,U$12:U100),2))-SUMIF($D$12:$D99,$D100,V$12:V99),"")</f>
        <v/>
      </c>
      <c r="W100" s="248" t="str">
        <f aca="false">IF(AND(U100&lt;&gt;"",T100&lt;&gt;"",AJ100&lt;&gt;""),IF(OR(T100="OZZ",T100="ZZ"),0-SUMIF($D$12:$D99,$D100,W$12:W99),MIN(MIN(13600,TRUNC(0.75*SUMIF($D$12:$D$1442,$D100,U$12:U$1442),2)+SUMIF($D$12:$D100,$D100,AJ$12:AJ100))-SUMIF($D$12:$D99,$D100,W$12:W99)-SUMIF($D$12:$D$1442,$D100,V$12:V$1442),AJ100)),"")</f>
        <v/>
      </c>
      <c r="X100" s="246" t="str">
        <f aca="false">IF(T100&lt;&gt;"",1000-SUMIF($D$12:$D99,$D100,X$12:X99),"")</f>
        <v/>
      </c>
      <c r="Y100" s="272"/>
      <c r="Z100" s="273"/>
      <c r="AA100" s="273"/>
      <c r="AB100" s="252" t="str">
        <f aca="false">IF(K100&lt;&gt;"",ROUND(Y100,2)+ROUND(Z100,2)+ROUND(AA100,2),"")</f>
        <v/>
      </c>
      <c r="AC100" s="274"/>
      <c r="AD100" s="273"/>
      <c r="AE100" s="273"/>
      <c r="AF100" s="275" t="str">
        <f aca="false">IF(P100&lt;&gt;"",ROUND(AC100,2)+ROUND(AD100,2)+ROUND(AE100,2),"")</f>
        <v/>
      </c>
      <c r="AG100" s="274"/>
      <c r="AH100" s="273"/>
      <c r="AI100" s="273"/>
      <c r="AJ100" s="275" t="str">
        <f aca="false">IF(U100&lt;&gt;"",ROUND(AG100,2)+ROUND(AH100,2)+ROUND(AI100,2),"")</f>
        <v/>
      </c>
      <c r="AK100" s="255"/>
      <c r="AL100" s="255"/>
      <c r="AM100" s="256"/>
      <c r="AN100" s="257"/>
      <c r="AO100" s="258" t="str">
        <f aca="false">IF(D100&lt;&gt;"",IF(COUNTIF($D$12:$D100,$D100)&gt;1,0,IF(SUM(L100,Q100,V100)&gt;0,IF(AND(T100="",OR(O100&lt;&gt;"",J100&lt;&gt;"")),IF(O100&lt;&gt;"",O100,IF(J100&lt;&gt;"",J100,0)),IF(AND(O100&lt;&gt;"",J100&lt;&gt;"",O100=J100),O100,T100)),0)),"")</f>
        <v/>
      </c>
      <c r="AP100" s="258" t="str">
        <f aca="false">IF(D100&lt;&gt;"",IF(COUNTIF($D$12:$D100,$D100)&gt;1,0,IF(SUM(M100,R100,W100)&gt;0,IF(AND(T100="",OR(O100&lt;&gt;"",J100&lt;&gt;"")),IF(O100&lt;&gt;"",O100,IF(J100&lt;&gt;"",J100,0)),IF(AND(O100&lt;&gt;"",J100&lt;&gt;"",O100=J100),O100,T100)),0)),"")</f>
        <v/>
      </c>
      <c r="AQ100" s="258" t="str">
        <f aca="false">IF(D100&lt;&gt;"",IF(COUNTIF($D$12:$D100,$D100)&gt;1,0,IF(SUM(N100,S100,X100)&gt;0,IF(AND(T100="",OR(O100&lt;&gt;"",J100&lt;&gt;"")),IF(O100&lt;&gt;"",O100,IF(J100&lt;&gt;"",J100,0)),IF(AND(O100&lt;&gt;"",J100&lt;&gt;"",O100=J100),O100,T100)),0)),"")</f>
        <v/>
      </c>
      <c r="AR100" s="257" t="str">
        <f aca="false">IF(D100&lt;&gt;"",IF(J100="OZP12",L100,0),"")</f>
        <v/>
      </c>
      <c r="AS100" s="257" t="str">
        <f aca="false">IF(D100&lt;&gt;"",IF(O100="OZP12",Q100,0),"")</f>
        <v/>
      </c>
      <c r="AT100" s="257" t="str">
        <f aca="false">IF(D100&lt;&gt;"",IF(T100="OZP12",V100,0),"")</f>
        <v/>
      </c>
      <c r="AU100" s="257" t="str">
        <f aca="false">IF(D100&lt;&gt;"",IF(J100="TZP",L100,0),"")</f>
        <v/>
      </c>
      <c r="AV100" s="257" t="str">
        <f aca="false">IF(D100&lt;&gt;"",IF(O100="TZP",Q100,0),"")</f>
        <v/>
      </c>
      <c r="AW100" s="257" t="str">
        <f aca="false">IF(D100&lt;&gt;"",IF(T100="TZP",V100,0),"")</f>
        <v/>
      </c>
      <c r="AX100" s="257" t="str">
        <f aca="false">IF(D100&lt;&gt;"",IF(J100="OZZ",L100,0),"")</f>
        <v/>
      </c>
      <c r="AY100" s="257" t="str">
        <f aca="false">IF(D100&lt;&gt;"",IF(O100="OZZ",Q100,0),"")</f>
        <v/>
      </c>
      <c r="AZ100" s="257" t="str">
        <f aca="false">IF(D100&lt;&gt;"",IF(T100="OZZ",V100,0),"")</f>
        <v/>
      </c>
      <c r="BA100" s="257"/>
      <c r="BB100" s="257" t="str">
        <f aca="false">IF(D100&lt;&gt;"",IF(ISERROR(FIND("/",D100)),0,1),"")</f>
        <v/>
      </c>
      <c r="BC100" s="257" t="str">
        <f aca="false">IF(D100&lt;&gt;"",IF(BB100*1=0,D100,CONCATENATE(MID(D100,1,FIND("/",D100,1)-1),MID(D100,FIND("/",D100,1)+1,LEN(D100)))),"")</f>
        <v/>
      </c>
      <c r="BD100" s="259"/>
      <c r="BE100" s="257" t="str">
        <f aca="false">IF(D100&lt;&gt;"",IF(J100="OZP12",M100,0),"")</f>
        <v/>
      </c>
      <c r="BF100" s="257" t="str">
        <f aca="false">IF(D100&lt;&gt;"",IF(O100="OZP12",R100,0),"")</f>
        <v/>
      </c>
      <c r="BG100" s="257" t="str">
        <f aca="false">IF(D100&lt;&gt;"",IF(T100="OZP12",W100,0),"")</f>
        <v/>
      </c>
      <c r="BH100" s="257" t="str">
        <f aca="false">IF(D100&lt;&gt;"",IF(J100="TZP",M100,0),"")</f>
        <v/>
      </c>
      <c r="BI100" s="257" t="str">
        <f aca="false">IF(D100&lt;&gt;"",IF(O100="TZP",R100,0),"")</f>
        <v/>
      </c>
      <c r="BJ100" s="257" t="str">
        <f aca="false">IF(D100&lt;&gt;"",IF(T100="TZP",W100,0),"")</f>
        <v/>
      </c>
    </row>
    <row r="101" s="261" customFormat="true" ht="18.75" hidden="false" customHeight="true" outlineLevel="0" collapsed="false">
      <c r="A101" s="262" t="n">
        <f aca="false">A100+1</f>
        <v>89</v>
      </c>
      <c r="B101" s="263"/>
      <c r="C101" s="263"/>
      <c r="D101" s="263"/>
      <c r="E101" s="266"/>
      <c r="F101" s="266"/>
      <c r="G101" s="267"/>
      <c r="H101" s="278"/>
      <c r="I101" s="281"/>
      <c r="J101" s="268"/>
      <c r="K101" s="269"/>
      <c r="L101" s="244" t="str">
        <f aca="false">IF(AND(K101&lt;&gt;"",J101&lt;&gt;""),MIN(IF(OR(J101="OZZ",J101="ZZ"),5000,13600),TRUNC(0.75*SUMIF($D$12:$D101,$D101,K$12:K101),2))-SUMIF($D$12:$D100,$D101,L$12:L100),"")</f>
        <v/>
      </c>
      <c r="M101" s="270" t="str">
        <f aca="false">IF(AND(K101&lt;&gt;"",J101&lt;&gt;"",AB101&lt;&gt;""),IF(OR(J101="OZZ",J101="ZZ"),0-SUMIF($D$12:$D100,$D101,M$12:M100),MIN(MIN(13600,TRUNC(0.75*SUMIF($D$12:$D$1442,$D101,K$12:K$1442),2)+SUMIF($D$12:$D101,$D101,AB$12:AB101))-SUMIF($D$12:$D100,$D101,M$12:M100)-SUMIF($D$12:$D$1442,$D101,L$12:L$1442),AB101)),"")</f>
        <v/>
      </c>
      <c r="N101" s="246" t="str">
        <f aca="false">IF(J101&lt;&gt;"",1000-SUMIF($D$12:$D100,$D101,N$12:N100),"")</f>
        <v/>
      </c>
      <c r="O101" s="268"/>
      <c r="P101" s="269"/>
      <c r="Q101" s="244" t="str">
        <f aca="false">IF(AND(P101&lt;&gt;"",O101&lt;&gt;""),MIN(IF(OR(O101="OZZ",O101="ZZ"),5000,13600),TRUNC(0.75*SUMIF($D$12:$D101,$D101,P$12:P101),2))-SUMIF($D$12:$D100,$D101,Q$12:Q100),"")</f>
        <v/>
      </c>
      <c r="R101" s="270" t="str">
        <f aca="false">IF(AND(P101&lt;&gt;"",O101&lt;&gt;"",AF101&lt;&gt;""),IF(OR(O101="OZZ",O101="ZZ"),0-SUMIF($D$12:$D100,$D101,R$12:R100),MIN(MIN(13600,TRUNC(0.75*SUMIF($D$12:$D$1442,$D101,P$12:P$1442),2)+SUMIF($D$12:$D101,$D101,AF$12:AF101))-SUMIF($D$12:$D100,$D101,R$12:R100)-SUMIF($D$12:$D$1442,$D101,Q$12:Q$1442),AF101)),"")</f>
        <v/>
      </c>
      <c r="S101" s="246" t="str">
        <f aca="false">IF(O101&lt;&gt;"",1000-SUMIF($D$12:$D100,$D101,S$12:S100),"")</f>
        <v/>
      </c>
      <c r="T101" s="268"/>
      <c r="U101" s="269"/>
      <c r="V101" s="244" t="str">
        <f aca="false">IF(AND(U101&lt;&gt;"",T101&lt;&gt;""),MIN(IF(OR(T101="OZZ",T101="ZZ"),5000,13600),TRUNC(0.75*SUMIF($D$12:$D101,$D101,U$12:U101),2))-SUMIF($D$12:$D100,$D101,V$12:V100),"")</f>
        <v/>
      </c>
      <c r="W101" s="248" t="str">
        <f aca="false">IF(AND(U101&lt;&gt;"",T101&lt;&gt;"",AJ101&lt;&gt;""),IF(OR(T101="OZZ",T101="ZZ"),0-SUMIF($D$12:$D100,$D101,W$12:W100),MIN(MIN(13600,TRUNC(0.75*SUMIF($D$12:$D$1442,$D101,U$12:U$1442),2)+SUMIF($D$12:$D101,$D101,AJ$12:AJ101))-SUMIF($D$12:$D100,$D101,W$12:W100)-SUMIF($D$12:$D$1442,$D101,V$12:V$1442),AJ101)),"")</f>
        <v/>
      </c>
      <c r="X101" s="246" t="str">
        <f aca="false">IF(T101&lt;&gt;"",1000-SUMIF($D$12:$D100,$D101,X$12:X100),"")</f>
        <v/>
      </c>
      <c r="Y101" s="272"/>
      <c r="Z101" s="273"/>
      <c r="AA101" s="273"/>
      <c r="AB101" s="252" t="str">
        <f aca="false">IF(K101&lt;&gt;"",ROUND(Y101,2)+ROUND(Z101,2)+ROUND(AA101,2),"")</f>
        <v/>
      </c>
      <c r="AC101" s="274"/>
      <c r="AD101" s="273"/>
      <c r="AE101" s="273"/>
      <c r="AF101" s="275" t="str">
        <f aca="false">IF(P101&lt;&gt;"",ROUND(AC101,2)+ROUND(AD101,2)+ROUND(AE101,2),"")</f>
        <v/>
      </c>
      <c r="AG101" s="274"/>
      <c r="AH101" s="273"/>
      <c r="AI101" s="273"/>
      <c r="AJ101" s="275" t="str">
        <f aca="false">IF(U101&lt;&gt;"",ROUND(AG101,2)+ROUND(AH101,2)+ROUND(AI101,2),"")</f>
        <v/>
      </c>
      <c r="AK101" s="255"/>
      <c r="AL101" s="255"/>
      <c r="AM101" s="256"/>
      <c r="AN101" s="257"/>
      <c r="AO101" s="258" t="str">
        <f aca="false">IF(D101&lt;&gt;"",IF(COUNTIF($D$12:$D101,$D101)&gt;1,0,IF(SUM(L101,Q101,V101)&gt;0,IF(AND(T101="",OR(O101&lt;&gt;"",J101&lt;&gt;"")),IF(O101&lt;&gt;"",O101,IF(J101&lt;&gt;"",J101,0)),IF(AND(O101&lt;&gt;"",J101&lt;&gt;"",O101=J101),O101,T101)),0)),"")</f>
        <v/>
      </c>
      <c r="AP101" s="258" t="str">
        <f aca="false">IF(D101&lt;&gt;"",IF(COUNTIF($D$12:$D101,$D101)&gt;1,0,IF(SUM(M101,R101,W101)&gt;0,IF(AND(T101="",OR(O101&lt;&gt;"",J101&lt;&gt;"")),IF(O101&lt;&gt;"",O101,IF(J101&lt;&gt;"",J101,0)),IF(AND(O101&lt;&gt;"",J101&lt;&gt;"",O101=J101),O101,T101)),0)),"")</f>
        <v/>
      </c>
      <c r="AQ101" s="258" t="str">
        <f aca="false">IF(D101&lt;&gt;"",IF(COUNTIF($D$12:$D101,$D101)&gt;1,0,IF(SUM(N101,S101,X101)&gt;0,IF(AND(T101="",OR(O101&lt;&gt;"",J101&lt;&gt;"")),IF(O101&lt;&gt;"",O101,IF(J101&lt;&gt;"",J101,0)),IF(AND(O101&lt;&gt;"",J101&lt;&gt;"",O101=J101),O101,T101)),0)),"")</f>
        <v/>
      </c>
      <c r="AR101" s="257" t="str">
        <f aca="false">IF(D101&lt;&gt;"",IF(J101="OZP12",L101,0),"")</f>
        <v/>
      </c>
      <c r="AS101" s="257" t="str">
        <f aca="false">IF(D101&lt;&gt;"",IF(O101="OZP12",Q101,0),"")</f>
        <v/>
      </c>
      <c r="AT101" s="257" t="str">
        <f aca="false">IF(D101&lt;&gt;"",IF(T101="OZP12",V101,0),"")</f>
        <v/>
      </c>
      <c r="AU101" s="257" t="str">
        <f aca="false">IF(D101&lt;&gt;"",IF(J101="TZP",L101,0),"")</f>
        <v/>
      </c>
      <c r="AV101" s="257" t="str">
        <f aca="false">IF(D101&lt;&gt;"",IF(O101="TZP",Q101,0),"")</f>
        <v/>
      </c>
      <c r="AW101" s="257" t="str">
        <f aca="false">IF(D101&lt;&gt;"",IF(T101="TZP",V101,0),"")</f>
        <v/>
      </c>
      <c r="AX101" s="257" t="str">
        <f aca="false">IF(D101&lt;&gt;"",IF(J101="OZZ",L101,0),"")</f>
        <v/>
      </c>
      <c r="AY101" s="257" t="str">
        <f aca="false">IF(D101&lt;&gt;"",IF(O101="OZZ",Q101,0),"")</f>
        <v/>
      </c>
      <c r="AZ101" s="257" t="str">
        <f aca="false">IF(D101&lt;&gt;"",IF(T101="OZZ",V101,0),"")</f>
        <v/>
      </c>
      <c r="BA101" s="257"/>
      <c r="BB101" s="257" t="str">
        <f aca="false">IF(D101&lt;&gt;"",IF(ISERROR(FIND("/",D101)),0,1),"")</f>
        <v/>
      </c>
      <c r="BC101" s="257" t="str">
        <f aca="false">IF(D101&lt;&gt;"",IF(BB101*1=0,D101,CONCATENATE(MID(D101,1,FIND("/",D101,1)-1),MID(D101,FIND("/",D101,1)+1,LEN(D101)))),"")</f>
        <v/>
      </c>
      <c r="BD101" s="259"/>
      <c r="BE101" s="257" t="str">
        <f aca="false">IF(D101&lt;&gt;"",IF(J101="OZP12",M101,0),"")</f>
        <v/>
      </c>
      <c r="BF101" s="257" t="str">
        <f aca="false">IF(D101&lt;&gt;"",IF(O101="OZP12",R101,0),"")</f>
        <v/>
      </c>
      <c r="BG101" s="257" t="str">
        <f aca="false">IF(D101&lt;&gt;"",IF(T101="OZP12",W101,0),"")</f>
        <v/>
      </c>
      <c r="BH101" s="257" t="str">
        <f aca="false">IF(D101&lt;&gt;"",IF(J101="TZP",M101,0),"")</f>
        <v/>
      </c>
      <c r="BI101" s="257" t="str">
        <f aca="false">IF(D101&lt;&gt;"",IF(O101="TZP",R101,0),"")</f>
        <v/>
      </c>
      <c r="BJ101" s="257" t="str">
        <f aca="false">IF(D101&lt;&gt;"",IF(T101="TZP",W101,0),"")</f>
        <v/>
      </c>
    </row>
    <row r="102" s="261" customFormat="true" ht="18.75" hidden="false" customHeight="true" outlineLevel="0" collapsed="false">
      <c r="A102" s="262" t="n">
        <f aca="false">A101+1</f>
        <v>90</v>
      </c>
      <c r="B102" s="263"/>
      <c r="C102" s="263"/>
      <c r="D102" s="263"/>
      <c r="E102" s="266"/>
      <c r="F102" s="266"/>
      <c r="G102" s="267"/>
      <c r="H102" s="278"/>
      <c r="I102" s="281"/>
      <c r="J102" s="268"/>
      <c r="K102" s="269"/>
      <c r="L102" s="244" t="str">
        <f aca="false">IF(AND(K102&lt;&gt;"",J102&lt;&gt;""),MIN(IF(OR(J102="OZZ",J102="ZZ"),5000,13600),TRUNC(0.75*SUMIF($D$12:$D102,$D102,K$12:K102),2))-SUMIF($D$12:$D101,$D102,L$12:L101),"")</f>
        <v/>
      </c>
      <c r="M102" s="270" t="str">
        <f aca="false">IF(AND(K102&lt;&gt;"",J102&lt;&gt;"",AB102&lt;&gt;""),IF(OR(J102="OZZ",J102="ZZ"),0-SUMIF($D$12:$D101,$D102,M$12:M101),MIN(MIN(13600,TRUNC(0.75*SUMIF($D$12:$D$1442,$D102,K$12:K$1442),2)+SUMIF($D$12:$D102,$D102,AB$12:AB102))-SUMIF($D$12:$D101,$D102,M$12:M101)-SUMIF($D$12:$D$1442,$D102,L$12:L$1442),AB102)),"")</f>
        <v/>
      </c>
      <c r="N102" s="246" t="str">
        <f aca="false">IF(J102&lt;&gt;"",1000-SUMIF($D$12:$D101,$D102,N$12:N101),"")</f>
        <v/>
      </c>
      <c r="O102" s="268"/>
      <c r="P102" s="269"/>
      <c r="Q102" s="244" t="str">
        <f aca="false">IF(AND(P102&lt;&gt;"",O102&lt;&gt;""),MIN(IF(OR(O102="OZZ",O102="ZZ"),5000,13600),TRUNC(0.75*SUMIF($D$12:$D102,$D102,P$12:P102),2))-SUMIF($D$12:$D101,$D102,Q$12:Q101),"")</f>
        <v/>
      </c>
      <c r="R102" s="270" t="str">
        <f aca="false">IF(AND(P102&lt;&gt;"",O102&lt;&gt;"",AF102&lt;&gt;""),IF(OR(O102="OZZ",O102="ZZ"),0-SUMIF($D$12:$D101,$D102,R$12:R101),MIN(MIN(13600,TRUNC(0.75*SUMIF($D$12:$D$1442,$D102,P$12:P$1442),2)+SUMIF($D$12:$D102,$D102,AF$12:AF102))-SUMIF($D$12:$D101,$D102,R$12:R101)-SUMIF($D$12:$D$1442,$D102,Q$12:Q$1442),AF102)),"")</f>
        <v/>
      </c>
      <c r="S102" s="246" t="str">
        <f aca="false">IF(O102&lt;&gt;"",1000-SUMIF($D$12:$D101,$D102,S$12:S101),"")</f>
        <v/>
      </c>
      <c r="T102" s="268"/>
      <c r="U102" s="269"/>
      <c r="V102" s="244" t="str">
        <f aca="false">IF(AND(U102&lt;&gt;"",T102&lt;&gt;""),MIN(IF(OR(T102="OZZ",T102="ZZ"),5000,13600),TRUNC(0.75*SUMIF($D$12:$D102,$D102,U$12:U102),2))-SUMIF($D$12:$D101,$D102,V$12:V101),"")</f>
        <v/>
      </c>
      <c r="W102" s="248" t="str">
        <f aca="false">IF(AND(U102&lt;&gt;"",T102&lt;&gt;"",AJ102&lt;&gt;""),IF(OR(T102="OZZ",T102="ZZ"),0-SUMIF($D$12:$D101,$D102,W$12:W101),MIN(MIN(13600,TRUNC(0.75*SUMIF($D$12:$D$1442,$D102,U$12:U$1442),2)+SUMIF($D$12:$D102,$D102,AJ$12:AJ102))-SUMIF($D$12:$D101,$D102,W$12:W101)-SUMIF($D$12:$D$1442,$D102,V$12:V$1442),AJ102)),"")</f>
        <v/>
      </c>
      <c r="X102" s="246" t="str">
        <f aca="false">IF(T102&lt;&gt;"",1000-SUMIF($D$12:$D101,$D102,X$12:X101),"")</f>
        <v/>
      </c>
      <c r="Y102" s="272"/>
      <c r="Z102" s="273"/>
      <c r="AA102" s="273"/>
      <c r="AB102" s="252" t="str">
        <f aca="false">IF(K102&lt;&gt;"",ROUND(Y102,2)+ROUND(Z102,2)+ROUND(AA102,2),"")</f>
        <v/>
      </c>
      <c r="AC102" s="274"/>
      <c r="AD102" s="273"/>
      <c r="AE102" s="273"/>
      <c r="AF102" s="275" t="str">
        <f aca="false">IF(P102&lt;&gt;"",ROUND(AC102,2)+ROUND(AD102,2)+ROUND(AE102,2),"")</f>
        <v/>
      </c>
      <c r="AG102" s="274"/>
      <c r="AH102" s="273"/>
      <c r="AI102" s="273"/>
      <c r="AJ102" s="275" t="str">
        <f aca="false">IF(U102&lt;&gt;"",ROUND(AG102,2)+ROUND(AH102,2)+ROUND(AI102,2),"")</f>
        <v/>
      </c>
      <c r="AK102" s="255"/>
      <c r="AL102" s="255"/>
      <c r="AM102" s="256"/>
      <c r="AN102" s="257"/>
      <c r="AO102" s="258" t="str">
        <f aca="false">IF(D102&lt;&gt;"",IF(COUNTIF($D$12:$D102,$D102)&gt;1,0,IF(SUM(L102,Q102,V102)&gt;0,IF(AND(T102="",OR(O102&lt;&gt;"",J102&lt;&gt;"")),IF(O102&lt;&gt;"",O102,IF(J102&lt;&gt;"",J102,0)),IF(AND(O102&lt;&gt;"",J102&lt;&gt;"",O102=J102),O102,T102)),0)),"")</f>
        <v/>
      </c>
      <c r="AP102" s="258" t="str">
        <f aca="false">IF(D102&lt;&gt;"",IF(COUNTIF($D$12:$D102,$D102)&gt;1,0,IF(SUM(M102,R102,W102)&gt;0,IF(AND(T102="",OR(O102&lt;&gt;"",J102&lt;&gt;"")),IF(O102&lt;&gt;"",O102,IF(J102&lt;&gt;"",J102,0)),IF(AND(O102&lt;&gt;"",J102&lt;&gt;"",O102=J102),O102,T102)),0)),"")</f>
        <v/>
      </c>
      <c r="AQ102" s="258" t="str">
        <f aca="false">IF(D102&lt;&gt;"",IF(COUNTIF($D$12:$D102,$D102)&gt;1,0,IF(SUM(N102,S102,X102)&gt;0,IF(AND(T102="",OR(O102&lt;&gt;"",J102&lt;&gt;"")),IF(O102&lt;&gt;"",O102,IF(J102&lt;&gt;"",J102,0)),IF(AND(O102&lt;&gt;"",J102&lt;&gt;"",O102=J102),O102,T102)),0)),"")</f>
        <v/>
      </c>
      <c r="AR102" s="257" t="str">
        <f aca="false">IF(D102&lt;&gt;"",IF(J102="OZP12",L102,0),"")</f>
        <v/>
      </c>
      <c r="AS102" s="257" t="str">
        <f aca="false">IF(D102&lt;&gt;"",IF(O102="OZP12",Q102,0),"")</f>
        <v/>
      </c>
      <c r="AT102" s="257" t="str">
        <f aca="false">IF(D102&lt;&gt;"",IF(T102="OZP12",V102,0),"")</f>
        <v/>
      </c>
      <c r="AU102" s="257" t="str">
        <f aca="false">IF(D102&lt;&gt;"",IF(J102="TZP",L102,0),"")</f>
        <v/>
      </c>
      <c r="AV102" s="257" t="str">
        <f aca="false">IF(D102&lt;&gt;"",IF(O102="TZP",Q102,0),"")</f>
        <v/>
      </c>
      <c r="AW102" s="257" t="str">
        <f aca="false">IF(D102&lt;&gt;"",IF(T102="TZP",V102,0),"")</f>
        <v/>
      </c>
      <c r="AX102" s="257" t="str">
        <f aca="false">IF(D102&lt;&gt;"",IF(J102="OZZ",L102,0),"")</f>
        <v/>
      </c>
      <c r="AY102" s="257" t="str">
        <f aca="false">IF(D102&lt;&gt;"",IF(O102="OZZ",Q102,0),"")</f>
        <v/>
      </c>
      <c r="AZ102" s="257" t="str">
        <f aca="false">IF(D102&lt;&gt;"",IF(T102="OZZ",V102,0),"")</f>
        <v/>
      </c>
      <c r="BA102" s="257"/>
      <c r="BB102" s="257" t="str">
        <f aca="false">IF(D102&lt;&gt;"",IF(ISERROR(FIND("/",D102)),0,1),"")</f>
        <v/>
      </c>
      <c r="BC102" s="257" t="str">
        <f aca="false">IF(D102&lt;&gt;"",IF(BB102*1=0,D102,CONCATENATE(MID(D102,1,FIND("/",D102,1)-1),MID(D102,FIND("/",D102,1)+1,LEN(D102)))),"")</f>
        <v/>
      </c>
      <c r="BD102" s="259"/>
      <c r="BE102" s="257" t="str">
        <f aca="false">IF(D102&lt;&gt;"",IF(J102="OZP12",M102,0),"")</f>
        <v/>
      </c>
      <c r="BF102" s="257" t="str">
        <f aca="false">IF(D102&lt;&gt;"",IF(O102="OZP12",R102,0),"")</f>
        <v/>
      </c>
      <c r="BG102" s="257" t="str">
        <f aca="false">IF(D102&lt;&gt;"",IF(T102="OZP12",W102,0),"")</f>
        <v/>
      </c>
      <c r="BH102" s="257" t="str">
        <f aca="false">IF(D102&lt;&gt;"",IF(J102="TZP",M102,0),"")</f>
        <v/>
      </c>
      <c r="BI102" s="257" t="str">
        <f aca="false">IF(D102&lt;&gt;"",IF(O102="TZP",R102,0),"")</f>
        <v/>
      </c>
      <c r="BJ102" s="257" t="str">
        <f aca="false">IF(D102&lt;&gt;"",IF(T102="TZP",W102,0),"")</f>
        <v/>
      </c>
    </row>
    <row r="103" s="261" customFormat="true" ht="18.75" hidden="false" customHeight="true" outlineLevel="0" collapsed="false">
      <c r="A103" s="262" t="n">
        <f aca="false">A102+1</f>
        <v>91</v>
      </c>
      <c r="B103" s="263"/>
      <c r="C103" s="263"/>
      <c r="D103" s="263"/>
      <c r="E103" s="266"/>
      <c r="F103" s="266"/>
      <c r="G103" s="267"/>
      <c r="H103" s="278"/>
      <c r="I103" s="281"/>
      <c r="J103" s="268"/>
      <c r="K103" s="269"/>
      <c r="L103" s="244" t="str">
        <f aca="false">IF(AND(K103&lt;&gt;"",J103&lt;&gt;""),MIN(IF(OR(J103="OZZ",J103="ZZ"),5000,13600),TRUNC(0.75*SUMIF($D$12:$D103,$D103,K$12:K103),2))-SUMIF($D$12:$D102,$D103,L$12:L102),"")</f>
        <v/>
      </c>
      <c r="M103" s="270" t="str">
        <f aca="false">IF(AND(K103&lt;&gt;"",J103&lt;&gt;"",AB103&lt;&gt;""),IF(OR(J103="OZZ",J103="ZZ"),0-SUMIF($D$12:$D102,$D103,M$12:M102),MIN(MIN(13600,TRUNC(0.75*SUMIF($D$12:$D$1442,$D103,K$12:K$1442),2)+SUMIF($D$12:$D103,$D103,AB$12:AB103))-SUMIF($D$12:$D102,$D103,M$12:M102)-SUMIF($D$12:$D$1442,$D103,L$12:L$1442),AB103)),"")</f>
        <v/>
      </c>
      <c r="N103" s="246" t="str">
        <f aca="false">IF(J103&lt;&gt;"",1000-SUMIF($D$12:$D102,$D103,N$12:N102),"")</f>
        <v/>
      </c>
      <c r="O103" s="268"/>
      <c r="P103" s="269"/>
      <c r="Q103" s="244" t="str">
        <f aca="false">IF(AND(P103&lt;&gt;"",O103&lt;&gt;""),MIN(IF(OR(O103="OZZ",O103="ZZ"),5000,13600),TRUNC(0.75*SUMIF($D$12:$D103,$D103,P$12:P103),2))-SUMIF($D$12:$D102,$D103,Q$12:Q102),"")</f>
        <v/>
      </c>
      <c r="R103" s="270" t="str">
        <f aca="false">IF(AND(P103&lt;&gt;"",O103&lt;&gt;"",AF103&lt;&gt;""),IF(OR(O103="OZZ",O103="ZZ"),0-SUMIF($D$12:$D102,$D103,R$12:R102),MIN(MIN(13600,TRUNC(0.75*SUMIF($D$12:$D$1442,$D103,P$12:P$1442),2)+SUMIF($D$12:$D103,$D103,AF$12:AF103))-SUMIF($D$12:$D102,$D103,R$12:R102)-SUMIF($D$12:$D$1442,$D103,Q$12:Q$1442),AF103)),"")</f>
        <v/>
      </c>
      <c r="S103" s="246" t="str">
        <f aca="false">IF(O103&lt;&gt;"",1000-SUMIF($D$12:$D102,$D103,S$12:S102),"")</f>
        <v/>
      </c>
      <c r="T103" s="268"/>
      <c r="U103" s="269"/>
      <c r="V103" s="244" t="str">
        <f aca="false">IF(AND(U103&lt;&gt;"",T103&lt;&gt;""),MIN(IF(OR(T103="OZZ",T103="ZZ"),5000,13600),TRUNC(0.75*SUMIF($D$12:$D103,$D103,U$12:U103),2))-SUMIF($D$12:$D102,$D103,V$12:V102),"")</f>
        <v/>
      </c>
      <c r="W103" s="248" t="str">
        <f aca="false">IF(AND(U103&lt;&gt;"",T103&lt;&gt;"",AJ103&lt;&gt;""),IF(OR(T103="OZZ",T103="ZZ"),0-SUMIF($D$12:$D102,$D103,W$12:W102),MIN(MIN(13600,TRUNC(0.75*SUMIF($D$12:$D$1442,$D103,U$12:U$1442),2)+SUMIF($D$12:$D103,$D103,AJ$12:AJ103))-SUMIF($D$12:$D102,$D103,W$12:W102)-SUMIF($D$12:$D$1442,$D103,V$12:V$1442),AJ103)),"")</f>
        <v/>
      </c>
      <c r="X103" s="246" t="str">
        <f aca="false">IF(T103&lt;&gt;"",1000-SUMIF($D$12:$D102,$D103,X$12:X102),"")</f>
        <v/>
      </c>
      <c r="Y103" s="272"/>
      <c r="Z103" s="273"/>
      <c r="AA103" s="273"/>
      <c r="AB103" s="252" t="str">
        <f aca="false">IF(K103&lt;&gt;"",ROUND(Y103,2)+ROUND(Z103,2)+ROUND(AA103,2),"")</f>
        <v/>
      </c>
      <c r="AC103" s="274"/>
      <c r="AD103" s="273"/>
      <c r="AE103" s="273"/>
      <c r="AF103" s="275" t="str">
        <f aca="false">IF(P103&lt;&gt;"",ROUND(AC103,2)+ROUND(AD103,2)+ROUND(AE103,2),"")</f>
        <v/>
      </c>
      <c r="AG103" s="274"/>
      <c r="AH103" s="273"/>
      <c r="AI103" s="273"/>
      <c r="AJ103" s="275" t="str">
        <f aca="false">IF(U103&lt;&gt;"",ROUND(AG103,2)+ROUND(AH103,2)+ROUND(AI103,2),"")</f>
        <v/>
      </c>
      <c r="AK103" s="255"/>
      <c r="AL103" s="255"/>
      <c r="AM103" s="256"/>
      <c r="AN103" s="257"/>
      <c r="AO103" s="258" t="str">
        <f aca="false">IF(D103&lt;&gt;"",IF(COUNTIF($D$12:$D103,$D103)&gt;1,0,IF(SUM(L103,Q103,V103)&gt;0,IF(AND(T103="",OR(O103&lt;&gt;"",J103&lt;&gt;"")),IF(O103&lt;&gt;"",O103,IF(J103&lt;&gt;"",J103,0)),IF(AND(O103&lt;&gt;"",J103&lt;&gt;"",O103=J103),O103,T103)),0)),"")</f>
        <v/>
      </c>
      <c r="AP103" s="258" t="str">
        <f aca="false">IF(D103&lt;&gt;"",IF(COUNTIF($D$12:$D103,$D103)&gt;1,0,IF(SUM(M103,R103,W103)&gt;0,IF(AND(T103="",OR(O103&lt;&gt;"",J103&lt;&gt;"")),IF(O103&lt;&gt;"",O103,IF(J103&lt;&gt;"",J103,0)),IF(AND(O103&lt;&gt;"",J103&lt;&gt;"",O103=J103),O103,T103)),0)),"")</f>
        <v/>
      </c>
      <c r="AQ103" s="258" t="str">
        <f aca="false">IF(D103&lt;&gt;"",IF(COUNTIF($D$12:$D103,$D103)&gt;1,0,IF(SUM(N103,S103,X103)&gt;0,IF(AND(T103="",OR(O103&lt;&gt;"",J103&lt;&gt;"")),IF(O103&lt;&gt;"",O103,IF(J103&lt;&gt;"",J103,0)),IF(AND(O103&lt;&gt;"",J103&lt;&gt;"",O103=J103),O103,T103)),0)),"")</f>
        <v/>
      </c>
      <c r="AR103" s="257" t="str">
        <f aca="false">IF(D103&lt;&gt;"",IF(J103="OZP12",L103,0),"")</f>
        <v/>
      </c>
      <c r="AS103" s="257" t="str">
        <f aca="false">IF(D103&lt;&gt;"",IF(O103="OZP12",Q103,0),"")</f>
        <v/>
      </c>
      <c r="AT103" s="257" t="str">
        <f aca="false">IF(D103&lt;&gt;"",IF(T103="OZP12",V103,0),"")</f>
        <v/>
      </c>
      <c r="AU103" s="257" t="str">
        <f aca="false">IF(D103&lt;&gt;"",IF(J103="TZP",L103,0),"")</f>
        <v/>
      </c>
      <c r="AV103" s="257" t="str">
        <f aca="false">IF(D103&lt;&gt;"",IF(O103="TZP",Q103,0),"")</f>
        <v/>
      </c>
      <c r="AW103" s="257" t="str">
        <f aca="false">IF(D103&lt;&gt;"",IF(T103="TZP",V103,0),"")</f>
        <v/>
      </c>
      <c r="AX103" s="257" t="str">
        <f aca="false">IF(D103&lt;&gt;"",IF(J103="OZZ",L103,0),"")</f>
        <v/>
      </c>
      <c r="AY103" s="257" t="str">
        <f aca="false">IF(D103&lt;&gt;"",IF(O103="OZZ",Q103,0),"")</f>
        <v/>
      </c>
      <c r="AZ103" s="257" t="str">
        <f aca="false">IF(D103&lt;&gt;"",IF(T103="OZZ",V103,0),"")</f>
        <v/>
      </c>
      <c r="BA103" s="257"/>
      <c r="BB103" s="257" t="str">
        <f aca="false">IF(D103&lt;&gt;"",IF(ISERROR(FIND("/",D103)),0,1),"")</f>
        <v/>
      </c>
      <c r="BC103" s="257" t="str">
        <f aca="false">IF(D103&lt;&gt;"",IF(BB103*1=0,D103,CONCATENATE(MID(D103,1,FIND("/",D103,1)-1),MID(D103,FIND("/",D103,1)+1,LEN(D103)))),"")</f>
        <v/>
      </c>
      <c r="BD103" s="259"/>
      <c r="BE103" s="257" t="str">
        <f aca="false">IF(D103&lt;&gt;"",IF(J103="OZP12",M103,0),"")</f>
        <v/>
      </c>
      <c r="BF103" s="257" t="str">
        <f aca="false">IF(D103&lt;&gt;"",IF(O103="OZP12",R103,0),"")</f>
        <v/>
      </c>
      <c r="BG103" s="257" t="str">
        <f aca="false">IF(D103&lt;&gt;"",IF(T103="OZP12",W103,0),"")</f>
        <v/>
      </c>
      <c r="BH103" s="257" t="str">
        <f aca="false">IF(D103&lt;&gt;"",IF(J103="TZP",M103,0),"")</f>
        <v/>
      </c>
      <c r="BI103" s="257" t="str">
        <f aca="false">IF(D103&lt;&gt;"",IF(O103="TZP",R103,0),"")</f>
        <v/>
      </c>
      <c r="BJ103" s="257" t="str">
        <f aca="false">IF(D103&lt;&gt;"",IF(T103="TZP",W103,0),"")</f>
        <v/>
      </c>
    </row>
    <row r="104" s="261" customFormat="true" ht="18.75" hidden="false" customHeight="true" outlineLevel="0" collapsed="false">
      <c r="A104" s="262" t="n">
        <f aca="false">A103+1</f>
        <v>92</v>
      </c>
      <c r="B104" s="263"/>
      <c r="C104" s="263"/>
      <c r="D104" s="263"/>
      <c r="E104" s="266"/>
      <c r="F104" s="266"/>
      <c r="G104" s="267"/>
      <c r="H104" s="278"/>
      <c r="I104" s="281"/>
      <c r="J104" s="268"/>
      <c r="K104" s="269"/>
      <c r="L104" s="244" t="str">
        <f aca="false">IF(AND(K104&lt;&gt;"",J104&lt;&gt;""),MIN(IF(OR(J104="OZZ",J104="ZZ"),5000,13600),TRUNC(0.75*SUMIF($D$12:$D104,$D104,K$12:K104),2))-SUMIF($D$12:$D103,$D104,L$12:L103),"")</f>
        <v/>
      </c>
      <c r="M104" s="270" t="str">
        <f aca="false">IF(AND(K104&lt;&gt;"",J104&lt;&gt;"",AB104&lt;&gt;""),IF(OR(J104="OZZ",J104="ZZ"),0-SUMIF($D$12:$D103,$D104,M$12:M103),MIN(MIN(13600,TRUNC(0.75*SUMIF($D$12:$D$1442,$D104,K$12:K$1442),2)+SUMIF($D$12:$D104,$D104,AB$12:AB104))-SUMIF($D$12:$D103,$D104,M$12:M103)-SUMIF($D$12:$D$1442,$D104,L$12:L$1442),AB104)),"")</f>
        <v/>
      </c>
      <c r="N104" s="246" t="str">
        <f aca="false">IF(J104&lt;&gt;"",1000-SUMIF($D$12:$D103,$D104,N$12:N103),"")</f>
        <v/>
      </c>
      <c r="O104" s="268"/>
      <c r="P104" s="269"/>
      <c r="Q104" s="244" t="str">
        <f aca="false">IF(AND(P104&lt;&gt;"",O104&lt;&gt;""),MIN(IF(OR(O104="OZZ",O104="ZZ"),5000,13600),TRUNC(0.75*SUMIF($D$12:$D104,$D104,P$12:P104),2))-SUMIF($D$12:$D103,$D104,Q$12:Q103),"")</f>
        <v/>
      </c>
      <c r="R104" s="270" t="str">
        <f aca="false">IF(AND(P104&lt;&gt;"",O104&lt;&gt;"",AF104&lt;&gt;""),IF(OR(O104="OZZ",O104="ZZ"),0-SUMIF($D$12:$D103,$D104,R$12:R103),MIN(MIN(13600,TRUNC(0.75*SUMIF($D$12:$D$1442,$D104,P$12:P$1442),2)+SUMIF($D$12:$D104,$D104,AF$12:AF104))-SUMIF($D$12:$D103,$D104,R$12:R103)-SUMIF($D$12:$D$1442,$D104,Q$12:Q$1442),AF104)),"")</f>
        <v/>
      </c>
      <c r="S104" s="246" t="str">
        <f aca="false">IF(O104&lt;&gt;"",1000-SUMIF($D$12:$D103,$D104,S$12:S103),"")</f>
        <v/>
      </c>
      <c r="T104" s="268"/>
      <c r="U104" s="269"/>
      <c r="V104" s="244" t="str">
        <f aca="false">IF(AND(U104&lt;&gt;"",T104&lt;&gt;""),MIN(IF(OR(T104="OZZ",T104="ZZ"),5000,13600),TRUNC(0.75*SUMIF($D$12:$D104,$D104,U$12:U104),2))-SUMIF($D$12:$D103,$D104,V$12:V103),"")</f>
        <v/>
      </c>
      <c r="W104" s="248" t="str">
        <f aca="false">IF(AND(U104&lt;&gt;"",T104&lt;&gt;"",AJ104&lt;&gt;""),IF(OR(T104="OZZ",T104="ZZ"),0-SUMIF($D$12:$D103,$D104,W$12:W103),MIN(MIN(13600,TRUNC(0.75*SUMIF($D$12:$D$1442,$D104,U$12:U$1442),2)+SUMIF($D$12:$D104,$D104,AJ$12:AJ104))-SUMIF($D$12:$D103,$D104,W$12:W103)-SUMIF($D$12:$D$1442,$D104,V$12:V$1442),AJ104)),"")</f>
        <v/>
      </c>
      <c r="X104" s="246" t="str">
        <f aca="false">IF(T104&lt;&gt;"",1000-SUMIF($D$12:$D103,$D104,X$12:X103),"")</f>
        <v/>
      </c>
      <c r="Y104" s="272"/>
      <c r="Z104" s="273"/>
      <c r="AA104" s="273"/>
      <c r="AB104" s="252" t="str">
        <f aca="false">IF(K104&lt;&gt;"",ROUND(Y104,2)+ROUND(Z104,2)+ROUND(AA104,2),"")</f>
        <v/>
      </c>
      <c r="AC104" s="274"/>
      <c r="AD104" s="273"/>
      <c r="AE104" s="273"/>
      <c r="AF104" s="275" t="str">
        <f aca="false">IF(P104&lt;&gt;"",ROUND(AC104,2)+ROUND(AD104,2)+ROUND(AE104,2),"")</f>
        <v/>
      </c>
      <c r="AG104" s="274"/>
      <c r="AH104" s="273"/>
      <c r="AI104" s="273"/>
      <c r="AJ104" s="275" t="str">
        <f aca="false">IF(U104&lt;&gt;"",ROUND(AG104,2)+ROUND(AH104,2)+ROUND(AI104,2),"")</f>
        <v/>
      </c>
      <c r="AK104" s="255"/>
      <c r="AL104" s="255"/>
      <c r="AM104" s="256"/>
      <c r="AN104" s="257"/>
      <c r="AO104" s="258" t="str">
        <f aca="false">IF(D104&lt;&gt;"",IF(COUNTIF($D$12:$D104,$D104)&gt;1,0,IF(SUM(L104,Q104,V104)&gt;0,IF(AND(T104="",OR(O104&lt;&gt;"",J104&lt;&gt;"")),IF(O104&lt;&gt;"",O104,IF(J104&lt;&gt;"",J104,0)),IF(AND(O104&lt;&gt;"",J104&lt;&gt;"",O104=J104),O104,T104)),0)),"")</f>
        <v/>
      </c>
      <c r="AP104" s="258" t="str">
        <f aca="false">IF(D104&lt;&gt;"",IF(COUNTIF($D$12:$D104,$D104)&gt;1,0,IF(SUM(M104,R104,W104)&gt;0,IF(AND(T104="",OR(O104&lt;&gt;"",J104&lt;&gt;"")),IF(O104&lt;&gt;"",O104,IF(J104&lt;&gt;"",J104,0)),IF(AND(O104&lt;&gt;"",J104&lt;&gt;"",O104=J104),O104,T104)),0)),"")</f>
        <v/>
      </c>
      <c r="AQ104" s="258" t="str">
        <f aca="false">IF(D104&lt;&gt;"",IF(COUNTIF($D$12:$D104,$D104)&gt;1,0,IF(SUM(N104,S104,X104)&gt;0,IF(AND(T104="",OR(O104&lt;&gt;"",J104&lt;&gt;"")),IF(O104&lt;&gt;"",O104,IF(J104&lt;&gt;"",J104,0)),IF(AND(O104&lt;&gt;"",J104&lt;&gt;"",O104=J104),O104,T104)),0)),"")</f>
        <v/>
      </c>
      <c r="AR104" s="257" t="str">
        <f aca="false">IF(D104&lt;&gt;"",IF(J104="OZP12",L104,0),"")</f>
        <v/>
      </c>
      <c r="AS104" s="257" t="str">
        <f aca="false">IF(D104&lt;&gt;"",IF(O104="OZP12",Q104,0),"")</f>
        <v/>
      </c>
      <c r="AT104" s="257" t="str">
        <f aca="false">IF(D104&lt;&gt;"",IF(T104="OZP12",V104,0),"")</f>
        <v/>
      </c>
      <c r="AU104" s="257" t="str">
        <f aca="false">IF(D104&lt;&gt;"",IF(J104="TZP",L104,0),"")</f>
        <v/>
      </c>
      <c r="AV104" s="257" t="str">
        <f aca="false">IF(D104&lt;&gt;"",IF(O104="TZP",Q104,0),"")</f>
        <v/>
      </c>
      <c r="AW104" s="257" t="str">
        <f aca="false">IF(D104&lt;&gt;"",IF(T104="TZP",V104,0),"")</f>
        <v/>
      </c>
      <c r="AX104" s="257" t="str">
        <f aca="false">IF(D104&lt;&gt;"",IF(J104="OZZ",L104,0),"")</f>
        <v/>
      </c>
      <c r="AY104" s="257" t="str">
        <f aca="false">IF(D104&lt;&gt;"",IF(O104="OZZ",Q104,0),"")</f>
        <v/>
      </c>
      <c r="AZ104" s="257" t="str">
        <f aca="false">IF(D104&lt;&gt;"",IF(T104="OZZ",V104,0),"")</f>
        <v/>
      </c>
      <c r="BA104" s="257"/>
      <c r="BB104" s="257" t="str">
        <f aca="false">IF(D104&lt;&gt;"",IF(ISERROR(FIND("/",D104)),0,1),"")</f>
        <v/>
      </c>
      <c r="BC104" s="257" t="str">
        <f aca="false">IF(D104&lt;&gt;"",IF(BB104*1=0,D104,CONCATENATE(MID(D104,1,FIND("/",D104,1)-1),MID(D104,FIND("/",D104,1)+1,LEN(D104)))),"")</f>
        <v/>
      </c>
      <c r="BD104" s="259"/>
      <c r="BE104" s="257" t="str">
        <f aca="false">IF(D104&lt;&gt;"",IF(J104="OZP12",M104,0),"")</f>
        <v/>
      </c>
      <c r="BF104" s="257" t="str">
        <f aca="false">IF(D104&lt;&gt;"",IF(O104="OZP12",R104,0),"")</f>
        <v/>
      </c>
      <c r="BG104" s="257" t="str">
        <f aca="false">IF(D104&lt;&gt;"",IF(T104="OZP12",W104,0),"")</f>
        <v/>
      </c>
      <c r="BH104" s="257" t="str">
        <f aca="false">IF(D104&lt;&gt;"",IF(J104="TZP",M104,0),"")</f>
        <v/>
      </c>
      <c r="BI104" s="257" t="str">
        <f aca="false">IF(D104&lt;&gt;"",IF(O104="TZP",R104,0),"")</f>
        <v/>
      </c>
      <c r="BJ104" s="257" t="str">
        <f aca="false">IF(D104&lt;&gt;"",IF(T104="TZP",W104,0),"")</f>
        <v/>
      </c>
    </row>
    <row r="105" s="261" customFormat="true" ht="18.75" hidden="false" customHeight="true" outlineLevel="0" collapsed="false">
      <c r="A105" s="262" t="n">
        <f aca="false">A104+1</f>
        <v>93</v>
      </c>
      <c r="B105" s="263"/>
      <c r="C105" s="263"/>
      <c r="D105" s="263"/>
      <c r="E105" s="266"/>
      <c r="F105" s="266"/>
      <c r="G105" s="267"/>
      <c r="H105" s="278"/>
      <c r="I105" s="281"/>
      <c r="J105" s="268"/>
      <c r="K105" s="269"/>
      <c r="L105" s="244" t="str">
        <f aca="false">IF(AND(K105&lt;&gt;"",J105&lt;&gt;""),MIN(IF(OR(J105="OZZ",J105="ZZ"),5000,13600),TRUNC(0.75*SUMIF($D$12:$D105,$D105,K$12:K105),2))-SUMIF($D$12:$D104,$D105,L$12:L104),"")</f>
        <v/>
      </c>
      <c r="M105" s="270" t="str">
        <f aca="false">IF(AND(K105&lt;&gt;"",J105&lt;&gt;"",AB105&lt;&gt;""),IF(OR(J105="OZZ",J105="ZZ"),0-SUMIF($D$12:$D104,$D105,M$12:M104),MIN(MIN(13600,TRUNC(0.75*SUMIF($D$12:$D$1442,$D105,K$12:K$1442),2)+SUMIF($D$12:$D105,$D105,AB$12:AB105))-SUMIF($D$12:$D104,$D105,M$12:M104)-SUMIF($D$12:$D$1442,$D105,L$12:L$1442),AB105)),"")</f>
        <v/>
      </c>
      <c r="N105" s="246" t="str">
        <f aca="false">IF(J105&lt;&gt;"",1000-SUMIF($D$12:$D104,$D105,N$12:N104),"")</f>
        <v/>
      </c>
      <c r="O105" s="268"/>
      <c r="P105" s="269"/>
      <c r="Q105" s="244" t="str">
        <f aca="false">IF(AND(P105&lt;&gt;"",O105&lt;&gt;""),MIN(IF(OR(O105="OZZ",O105="ZZ"),5000,13600),TRUNC(0.75*SUMIF($D$12:$D105,$D105,P$12:P105),2))-SUMIF($D$12:$D104,$D105,Q$12:Q104),"")</f>
        <v/>
      </c>
      <c r="R105" s="270" t="str">
        <f aca="false">IF(AND(P105&lt;&gt;"",O105&lt;&gt;"",AF105&lt;&gt;""),IF(OR(O105="OZZ",O105="ZZ"),0-SUMIF($D$12:$D104,$D105,R$12:R104),MIN(MIN(13600,TRUNC(0.75*SUMIF($D$12:$D$1442,$D105,P$12:P$1442),2)+SUMIF($D$12:$D105,$D105,AF$12:AF105))-SUMIF($D$12:$D104,$D105,R$12:R104)-SUMIF($D$12:$D$1442,$D105,Q$12:Q$1442),AF105)),"")</f>
        <v/>
      </c>
      <c r="S105" s="246" t="str">
        <f aca="false">IF(O105&lt;&gt;"",1000-SUMIF($D$12:$D104,$D105,S$12:S104),"")</f>
        <v/>
      </c>
      <c r="T105" s="268"/>
      <c r="U105" s="269"/>
      <c r="V105" s="244" t="str">
        <f aca="false">IF(AND(U105&lt;&gt;"",T105&lt;&gt;""),MIN(IF(OR(T105="OZZ",T105="ZZ"),5000,13600),TRUNC(0.75*SUMIF($D$12:$D105,$D105,U$12:U105),2))-SUMIF($D$12:$D104,$D105,V$12:V104),"")</f>
        <v/>
      </c>
      <c r="W105" s="248" t="str">
        <f aca="false">IF(AND(U105&lt;&gt;"",T105&lt;&gt;"",AJ105&lt;&gt;""),IF(OR(T105="OZZ",T105="ZZ"),0-SUMIF($D$12:$D104,$D105,W$12:W104),MIN(MIN(13600,TRUNC(0.75*SUMIF($D$12:$D$1442,$D105,U$12:U$1442),2)+SUMIF($D$12:$D105,$D105,AJ$12:AJ105))-SUMIF($D$12:$D104,$D105,W$12:W104)-SUMIF($D$12:$D$1442,$D105,V$12:V$1442),AJ105)),"")</f>
        <v/>
      </c>
      <c r="X105" s="246" t="str">
        <f aca="false">IF(T105&lt;&gt;"",1000-SUMIF($D$12:$D104,$D105,X$12:X104),"")</f>
        <v/>
      </c>
      <c r="Y105" s="272"/>
      <c r="Z105" s="273"/>
      <c r="AA105" s="273"/>
      <c r="AB105" s="252" t="str">
        <f aca="false">IF(K105&lt;&gt;"",ROUND(Y105,2)+ROUND(Z105,2)+ROUND(AA105,2),"")</f>
        <v/>
      </c>
      <c r="AC105" s="274"/>
      <c r="AD105" s="273"/>
      <c r="AE105" s="273"/>
      <c r="AF105" s="275" t="str">
        <f aca="false">IF(P105&lt;&gt;"",ROUND(AC105,2)+ROUND(AD105,2)+ROUND(AE105,2),"")</f>
        <v/>
      </c>
      <c r="AG105" s="274"/>
      <c r="AH105" s="273"/>
      <c r="AI105" s="273"/>
      <c r="AJ105" s="275" t="str">
        <f aca="false">IF(U105&lt;&gt;"",ROUND(AG105,2)+ROUND(AH105,2)+ROUND(AI105,2),"")</f>
        <v/>
      </c>
      <c r="AK105" s="255"/>
      <c r="AL105" s="255"/>
      <c r="AM105" s="256"/>
      <c r="AN105" s="257"/>
      <c r="AO105" s="258" t="str">
        <f aca="false">IF(D105&lt;&gt;"",IF(COUNTIF($D$12:$D105,$D105)&gt;1,0,IF(SUM(L105,Q105,V105)&gt;0,IF(AND(T105="",OR(O105&lt;&gt;"",J105&lt;&gt;"")),IF(O105&lt;&gt;"",O105,IF(J105&lt;&gt;"",J105,0)),IF(AND(O105&lt;&gt;"",J105&lt;&gt;"",O105=J105),O105,T105)),0)),"")</f>
        <v/>
      </c>
      <c r="AP105" s="258" t="str">
        <f aca="false">IF(D105&lt;&gt;"",IF(COUNTIF($D$12:$D105,$D105)&gt;1,0,IF(SUM(M105,R105,W105)&gt;0,IF(AND(T105="",OR(O105&lt;&gt;"",J105&lt;&gt;"")),IF(O105&lt;&gt;"",O105,IF(J105&lt;&gt;"",J105,0)),IF(AND(O105&lt;&gt;"",J105&lt;&gt;"",O105=J105),O105,T105)),0)),"")</f>
        <v/>
      </c>
      <c r="AQ105" s="258" t="str">
        <f aca="false">IF(D105&lt;&gt;"",IF(COUNTIF($D$12:$D105,$D105)&gt;1,0,IF(SUM(N105,S105,X105)&gt;0,IF(AND(T105="",OR(O105&lt;&gt;"",J105&lt;&gt;"")),IF(O105&lt;&gt;"",O105,IF(J105&lt;&gt;"",J105,0)),IF(AND(O105&lt;&gt;"",J105&lt;&gt;"",O105=J105),O105,T105)),0)),"")</f>
        <v/>
      </c>
      <c r="AR105" s="257" t="str">
        <f aca="false">IF(D105&lt;&gt;"",IF(J105="OZP12",L105,0),"")</f>
        <v/>
      </c>
      <c r="AS105" s="257" t="str">
        <f aca="false">IF(D105&lt;&gt;"",IF(O105="OZP12",Q105,0),"")</f>
        <v/>
      </c>
      <c r="AT105" s="257" t="str">
        <f aca="false">IF(D105&lt;&gt;"",IF(T105="OZP12",V105,0),"")</f>
        <v/>
      </c>
      <c r="AU105" s="257" t="str">
        <f aca="false">IF(D105&lt;&gt;"",IF(J105="TZP",L105,0),"")</f>
        <v/>
      </c>
      <c r="AV105" s="257" t="str">
        <f aca="false">IF(D105&lt;&gt;"",IF(O105="TZP",Q105,0),"")</f>
        <v/>
      </c>
      <c r="AW105" s="257" t="str">
        <f aca="false">IF(D105&lt;&gt;"",IF(T105="TZP",V105,0),"")</f>
        <v/>
      </c>
      <c r="AX105" s="257" t="str">
        <f aca="false">IF(D105&lt;&gt;"",IF(J105="OZZ",L105,0),"")</f>
        <v/>
      </c>
      <c r="AY105" s="257" t="str">
        <f aca="false">IF(D105&lt;&gt;"",IF(O105="OZZ",Q105,0),"")</f>
        <v/>
      </c>
      <c r="AZ105" s="257" t="str">
        <f aca="false">IF(D105&lt;&gt;"",IF(T105="OZZ",V105,0),"")</f>
        <v/>
      </c>
      <c r="BA105" s="257"/>
      <c r="BB105" s="257" t="str">
        <f aca="false">IF(D105&lt;&gt;"",IF(ISERROR(FIND("/",D105)),0,1),"")</f>
        <v/>
      </c>
      <c r="BC105" s="257" t="str">
        <f aca="false">IF(D105&lt;&gt;"",IF(BB105*1=0,D105,CONCATENATE(MID(D105,1,FIND("/",D105,1)-1),MID(D105,FIND("/",D105,1)+1,LEN(D105)))),"")</f>
        <v/>
      </c>
      <c r="BD105" s="259"/>
      <c r="BE105" s="257" t="str">
        <f aca="false">IF(D105&lt;&gt;"",IF(J105="OZP12",M105,0),"")</f>
        <v/>
      </c>
      <c r="BF105" s="257" t="str">
        <f aca="false">IF(D105&lt;&gt;"",IF(O105="OZP12",R105,0),"")</f>
        <v/>
      </c>
      <c r="BG105" s="257" t="str">
        <f aca="false">IF(D105&lt;&gt;"",IF(T105="OZP12",W105,0),"")</f>
        <v/>
      </c>
      <c r="BH105" s="257" t="str">
        <f aca="false">IF(D105&lt;&gt;"",IF(J105="TZP",M105,0),"")</f>
        <v/>
      </c>
      <c r="BI105" s="257" t="str">
        <f aca="false">IF(D105&lt;&gt;"",IF(O105="TZP",R105,0),"")</f>
        <v/>
      </c>
      <c r="BJ105" s="257" t="str">
        <f aca="false">IF(D105&lt;&gt;"",IF(T105="TZP",W105,0),"")</f>
        <v/>
      </c>
    </row>
    <row r="106" s="261" customFormat="true" ht="18.75" hidden="false" customHeight="true" outlineLevel="0" collapsed="false">
      <c r="A106" s="262" t="n">
        <f aca="false">A105+1</f>
        <v>94</v>
      </c>
      <c r="B106" s="263"/>
      <c r="C106" s="263"/>
      <c r="D106" s="263"/>
      <c r="E106" s="266"/>
      <c r="F106" s="266"/>
      <c r="G106" s="267"/>
      <c r="H106" s="278"/>
      <c r="I106" s="281"/>
      <c r="J106" s="268"/>
      <c r="K106" s="269"/>
      <c r="L106" s="244" t="str">
        <f aca="false">IF(AND(K106&lt;&gt;"",J106&lt;&gt;""),MIN(IF(OR(J106="OZZ",J106="ZZ"),5000,13600),TRUNC(0.75*SUMIF($D$12:$D106,$D106,K$12:K106),2))-SUMIF($D$12:$D105,$D106,L$12:L105),"")</f>
        <v/>
      </c>
      <c r="M106" s="270" t="str">
        <f aca="false">IF(AND(K106&lt;&gt;"",J106&lt;&gt;"",AB106&lt;&gt;""),IF(OR(J106="OZZ",J106="ZZ"),0-SUMIF($D$12:$D105,$D106,M$12:M105),MIN(MIN(13600,TRUNC(0.75*SUMIF($D$12:$D$1442,$D106,K$12:K$1442),2)+SUMIF($D$12:$D106,$D106,AB$12:AB106))-SUMIF($D$12:$D105,$D106,M$12:M105)-SUMIF($D$12:$D$1442,$D106,L$12:L$1442),AB106)),"")</f>
        <v/>
      </c>
      <c r="N106" s="246" t="str">
        <f aca="false">IF(J106&lt;&gt;"",1000-SUMIF($D$12:$D105,$D106,N$12:N105),"")</f>
        <v/>
      </c>
      <c r="O106" s="268"/>
      <c r="P106" s="269"/>
      <c r="Q106" s="244" t="str">
        <f aca="false">IF(AND(P106&lt;&gt;"",O106&lt;&gt;""),MIN(IF(OR(O106="OZZ",O106="ZZ"),5000,13600),TRUNC(0.75*SUMIF($D$12:$D106,$D106,P$12:P106),2))-SUMIF($D$12:$D105,$D106,Q$12:Q105),"")</f>
        <v/>
      </c>
      <c r="R106" s="270" t="str">
        <f aca="false">IF(AND(P106&lt;&gt;"",O106&lt;&gt;"",AF106&lt;&gt;""),IF(OR(O106="OZZ",O106="ZZ"),0-SUMIF($D$12:$D105,$D106,R$12:R105),MIN(MIN(13600,TRUNC(0.75*SUMIF($D$12:$D$1442,$D106,P$12:P$1442),2)+SUMIF($D$12:$D106,$D106,AF$12:AF106))-SUMIF($D$12:$D105,$D106,R$12:R105)-SUMIF($D$12:$D$1442,$D106,Q$12:Q$1442),AF106)),"")</f>
        <v/>
      </c>
      <c r="S106" s="246" t="str">
        <f aca="false">IF(O106&lt;&gt;"",1000-SUMIF($D$12:$D105,$D106,S$12:S105),"")</f>
        <v/>
      </c>
      <c r="T106" s="268"/>
      <c r="U106" s="269"/>
      <c r="V106" s="244" t="str">
        <f aca="false">IF(AND(U106&lt;&gt;"",T106&lt;&gt;""),MIN(IF(OR(T106="OZZ",T106="ZZ"),5000,13600),TRUNC(0.75*SUMIF($D$12:$D106,$D106,U$12:U106),2))-SUMIF($D$12:$D105,$D106,V$12:V105),"")</f>
        <v/>
      </c>
      <c r="W106" s="248" t="str">
        <f aca="false">IF(AND(U106&lt;&gt;"",T106&lt;&gt;"",AJ106&lt;&gt;""),IF(OR(T106="OZZ",T106="ZZ"),0-SUMIF($D$12:$D105,$D106,W$12:W105),MIN(MIN(13600,TRUNC(0.75*SUMIF($D$12:$D$1442,$D106,U$12:U$1442),2)+SUMIF($D$12:$D106,$D106,AJ$12:AJ106))-SUMIF($D$12:$D105,$D106,W$12:W105)-SUMIF($D$12:$D$1442,$D106,V$12:V$1442),AJ106)),"")</f>
        <v/>
      </c>
      <c r="X106" s="246" t="str">
        <f aca="false">IF(T106&lt;&gt;"",1000-SUMIF($D$12:$D105,$D106,X$12:X105),"")</f>
        <v/>
      </c>
      <c r="Y106" s="272"/>
      <c r="Z106" s="273"/>
      <c r="AA106" s="273"/>
      <c r="AB106" s="252" t="str">
        <f aca="false">IF(K106&lt;&gt;"",ROUND(Y106,2)+ROUND(Z106,2)+ROUND(AA106,2),"")</f>
        <v/>
      </c>
      <c r="AC106" s="274"/>
      <c r="AD106" s="273"/>
      <c r="AE106" s="273"/>
      <c r="AF106" s="275" t="str">
        <f aca="false">IF(P106&lt;&gt;"",ROUND(AC106,2)+ROUND(AD106,2)+ROUND(AE106,2),"")</f>
        <v/>
      </c>
      <c r="AG106" s="274"/>
      <c r="AH106" s="273"/>
      <c r="AI106" s="273"/>
      <c r="AJ106" s="275" t="str">
        <f aca="false">IF(U106&lt;&gt;"",ROUND(AG106,2)+ROUND(AH106,2)+ROUND(AI106,2),"")</f>
        <v/>
      </c>
      <c r="AK106" s="255"/>
      <c r="AL106" s="255"/>
      <c r="AM106" s="256"/>
      <c r="AN106" s="257"/>
      <c r="AO106" s="258" t="str">
        <f aca="false">IF(D106&lt;&gt;"",IF(COUNTIF($D$12:$D106,$D106)&gt;1,0,IF(SUM(L106,Q106,V106)&gt;0,IF(AND(T106="",OR(O106&lt;&gt;"",J106&lt;&gt;"")),IF(O106&lt;&gt;"",O106,IF(J106&lt;&gt;"",J106,0)),IF(AND(O106&lt;&gt;"",J106&lt;&gt;"",O106=J106),O106,T106)),0)),"")</f>
        <v/>
      </c>
      <c r="AP106" s="258" t="str">
        <f aca="false">IF(D106&lt;&gt;"",IF(COUNTIF($D$12:$D106,$D106)&gt;1,0,IF(SUM(M106,R106,W106)&gt;0,IF(AND(T106="",OR(O106&lt;&gt;"",J106&lt;&gt;"")),IF(O106&lt;&gt;"",O106,IF(J106&lt;&gt;"",J106,0)),IF(AND(O106&lt;&gt;"",J106&lt;&gt;"",O106=J106),O106,T106)),0)),"")</f>
        <v/>
      </c>
      <c r="AQ106" s="258" t="str">
        <f aca="false">IF(D106&lt;&gt;"",IF(COUNTIF($D$12:$D106,$D106)&gt;1,0,IF(SUM(N106,S106,X106)&gt;0,IF(AND(T106="",OR(O106&lt;&gt;"",J106&lt;&gt;"")),IF(O106&lt;&gt;"",O106,IF(J106&lt;&gt;"",J106,0)),IF(AND(O106&lt;&gt;"",J106&lt;&gt;"",O106=J106),O106,T106)),0)),"")</f>
        <v/>
      </c>
      <c r="AR106" s="257" t="str">
        <f aca="false">IF(D106&lt;&gt;"",IF(J106="OZP12",L106,0),"")</f>
        <v/>
      </c>
      <c r="AS106" s="257" t="str">
        <f aca="false">IF(D106&lt;&gt;"",IF(O106="OZP12",Q106,0),"")</f>
        <v/>
      </c>
      <c r="AT106" s="257" t="str">
        <f aca="false">IF(D106&lt;&gt;"",IF(T106="OZP12",V106,0),"")</f>
        <v/>
      </c>
      <c r="AU106" s="257" t="str">
        <f aca="false">IF(D106&lt;&gt;"",IF(J106="TZP",L106,0),"")</f>
        <v/>
      </c>
      <c r="AV106" s="257" t="str">
        <f aca="false">IF(D106&lt;&gt;"",IF(O106="TZP",Q106,0),"")</f>
        <v/>
      </c>
      <c r="AW106" s="257" t="str">
        <f aca="false">IF(D106&lt;&gt;"",IF(T106="TZP",V106,0),"")</f>
        <v/>
      </c>
      <c r="AX106" s="257" t="str">
        <f aca="false">IF(D106&lt;&gt;"",IF(J106="OZZ",L106,0),"")</f>
        <v/>
      </c>
      <c r="AY106" s="257" t="str">
        <f aca="false">IF(D106&lt;&gt;"",IF(O106="OZZ",Q106,0),"")</f>
        <v/>
      </c>
      <c r="AZ106" s="257" t="str">
        <f aca="false">IF(D106&lt;&gt;"",IF(T106="OZZ",V106,0),"")</f>
        <v/>
      </c>
      <c r="BA106" s="257"/>
      <c r="BB106" s="257" t="str">
        <f aca="false">IF(D106&lt;&gt;"",IF(ISERROR(FIND("/",D106)),0,1),"")</f>
        <v/>
      </c>
      <c r="BC106" s="257" t="str">
        <f aca="false">IF(D106&lt;&gt;"",IF(BB106*1=0,D106,CONCATENATE(MID(D106,1,FIND("/",D106,1)-1),MID(D106,FIND("/",D106,1)+1,LEN(D106)))),"")</f>
        <v/>
      </c>
      <c r="BD106" s="259"/>
      <c r="BE106" s="257" t="str">
        <f aca="false">IF(D106&lt;&gt;"",IF(J106="OZP12",M106,0),"")</f>
        <v/>
      </c>
      <c r="BF106" s="257" t="str">
        <f aca="false">IF(D106&lt;&gt;"",IF(O106="OZP12",R106,0),"")</f>
        <v/>
      </c>
      <c r="BG106" s="257" t="str">
        <f aca="false">IF(D106&lt;&gt;"",IF(T106="OZP12",W106,0),"")</f>
        <v/>
      </c>
      <c r="BH106" s="257" t="str">
        <f aca="false">IF(D106&lt;&gt;"",IF(J106="TZP",M106,0),"")</f>
        <v/>
      </c>
      <c r="BI106" s="257" t="str">
        <f aca="false">IF(D106&lt;&gt;"",IF(O106="TZP",R106,0),"")</f>
        <v/>
      </c>
      <c r="BJ106" s="257" t="str">
        <f aca="false">IF(D106&lt;&gt;"",IF(T106="TZP",W106,0),"")</f>
        <v/>
      </c>
    </row>
    <row r="107" s="261" customFormat="true" ht="18.75" hidden="false" customHeight="true" outlineLevel="0" collapsed="false">
      <c r="A107" s="262" t="n">
        <f aca="false">A106+1</f>
        <v>95</v>
      </c>
      <c r="B107" s="263"/>
      <c r="C107" s="263"/>
      <c r="D107" s="263"/>
      <c r="E107" s="266"/>
      <c r="F107" s="266"/>
      <c r="G107" s="267"/>
      <c r="H107" s="278"/>
      <c r="I107" s="281"/>
      <c r="J107" s="268"/>
      <c r="K107" s="269"/>
      <c r="L107" s="244" t="str">
        <f aca="false">IF(AND(K107&lt;&gt;"",J107&lt;&gt;""),MIN(IF(OR(J107="OZZ",J107="ZZ"),5000,13600),TRUNC(0.75*SUMIF($D$12:$D107,$D107,K$12:K107),2))-SUMIF($D$12:$D106,$D107,L$12:L106),"")</f>
        <v/>
      </c>
      <c r="M107" s="270" t="str">
        <f aca="false">IF(AND(K107&lt;&gt;"",J107&lt;&gt;"",AB107&lt;&gt;""),IF(OR(J107="OZZ",J107="ZZ"),0-SUMIF($D$12:$D106,$D107,M$12:M106),MIN(MIN(13600,TRUNC(0.75*SUMIF($D$12:$D$1442,$D107,K$12:K$1442),2)+SUMIF($D$12:$D107,$D107,AB$12:AB107))-SUMIF($D$12:$D106,$D107,M$12:M106)-SUMIF($D$12:$D$1442,$D107,L$12:L$1442),AB107)),"")</f>
        <v/>
      </c>
      <c r="N107" s="246" t="str">
        <f aca="false">IF(J107&lt;&gt;"",1000-SUMIF($D$12:$D106,$D107,N$12:N106),"")</f>
        <v/>
      </c>
      <c r="O107" s="268"/>
      <c r="P107" s="269"/>
      <c r="Q107" s="244" t="str">
        <f aca="false">IF(AND(P107&lt;&gt;"",O107&lt;&gt;""),MIN(IF(OR(O107="OZZ",O107="ZZ"),5000,13600),TRUNC(0.75*SUMIF($D$12:$D107,$D107,P$12:P107),2))-SUMIF($D$12:$D106,$D107,Q$12:Q106),"")</f>
        <v/>
      </c>
      <c r="R107" s="270" t="str">
        <f aca="false">IF(AND(P107&lt;&gt;"",O107&lt;&gt;"",AF107&lt;&gt;""),IF(OR(O107="OZZ",O107="ZZ"),0-SUMIF($D$12:$D106,$D107,R$12:R106),MIN(MIN(13600,TRUNC(0.75*SUMIF($D$12:$D$1442,$D107,P$12:P$1442),2)+SUMIF($D$12:$D107,$D107,AF$12:AF107))-SUMIF($D$12:$D106,$D107,R$12:R106)-SUMIF($D$12:$D$1442,$D107,Q$12:Q$1442),AF107)),"")</f>
        <v/>
      </c>
      <c r="S107" s="246" t="str">
        <f aca="false">IF(O107&lt;&gt;"",1000-SUMIF($D$12:$D106,$D107,S$12:S106),"")</f>
        <v/>
      </c>
      <c r="T107" s="268"/>
      <c r="U107" s="269"/>
      <c r="V107" s="244" t="str">
        <f aca="false">IF(AND(U107&lt;&gt;"",T107&lt;&gt;""),MIN(IF(OR(T107="OZZ",T107="ZZ"),5000,13600),TRUNC(0.75*SUMIF($D$12:$D107,$D107,U$12:U107),2))-SUMIF($D$12:$D106,$D107,V$12:V106),"")</f>
        <v/>
      </c>
      <c r="W107" s="248" t="str">
        <f aca="false">IF(AND(U107&lt;&gt;"",T107&lt;&gt;"",AJ107&lt;&gt;""),IF(OR(T107="OZZ",T107="ZZ"),0-SUMIF($D$12:$D106,$D107,W$12:W106),MIN(MIN(13600,TRUNC(0.75*SUMIF($D$12:$D$1442,$D107,U$12:U$1442),2)+SUMIF($D$12:$D107,$D107,AJ$12:AJ107))-SUMIF($D$12:$D106,$D107,W$12:W106)-SUMIF($D$12:$D$1442,$D107,V$12:V$1442),AJ107)),"")</f>
        <v/>
      </c>
      <c r="X107" s="246" t="str">
        <f aca="false">IF(T107&lt;&gt;"",1000-SUMIF($D$12:$D106,$D107,X$12:X106),"")</f>
        <v/>
      </c>
      <c r="Y107" s="272"/>
      <c r="Z107" s="273"/>
      <c r="AA107" s="273"/>
      <c r="AB107" s="252" t="str">
        <f aca="false">IF(K107&lt;&gt;"",ROUND(Y107,2)+ROUND(Z107,2)+ROUND(AA107,2),"")</f>
        <v/>
      </c>
      <c r="AC107" s="274"/>
      <c r="AD107" s="273"/>
      <c r="AE107" s="273"/>
      <c r="AF107" s="275" t="str">
        <f aca="false">IF(P107&lt;&gt;"",ROUND(AC107,2)+ROUND(AD107,2)+ROUND(AE107,2),"")</f>
        <v/>
      </c>
      <c r="AG107" s="274"/>
      <c r="AH107" s="273"/>
      <c r="AI107" s="273"/>
      <c r="AJ107" s="275" t="str">
        <f aca="false">IF(U107&lt;&gt;"",ROUND(AG107,2)+ROUND(AH107,2)+ROUND(AI107,2),"")</f>
        <v/>
      </c>
      <c r="AK107" s="255"/>
      <c r="AL107" s="255"/>
      <c r="AM107" s="256"/>
      <c r="AN107" s="257"/>
      <c r="AO107" s="258" t="str">
        <f aca="false">IF(D107&lt;&gt;"",IF(COUNTIF($D$12:$D107,$D107)&gt;1,0,IF(SUM(L107,Q107,V107)&gt;0,IF(AND(T107="",OR(O107&lt;&gt;"",J107&lt;&gt;"")),IF(O107&lt;&gt;"",O107,IF(J107&lt;&gt;"",J107,0)),IF(AND(O107&lt;&gt;"",J107&lt;&gt;"",O107=J107),O107,T107)),0)),"")</f>
        <v/>
      </c>
      <c r="AP107" s="258" t="str">
        <f aca="false">IF(D107&lt;&gt;"",IF(COUNTIF($D$12:$D107,$D107)&gt;1,0,IF(SUM(M107,R107,W107)&gt;0,IF(AND(T107="",OR(O107&lt;&gt;"",J107&lt;&gt;"")),IF(O107&lt;&gt;"",O107,IF(J107&lt;&gt;"",J107,0)),IF(AND(O107&lt;&gt;"",J107&lt;&gt;"",O107=J107),O107,T107)),0)),"")</f>
        <v/>
      </c>
      <c r="AQ107" s="258" t="str">
        <f aca="false">IF(D107&lt;&gt;"",IF(COUNTIF($D$12:$D107,$D107)&gt;1,0,IF(SUM(N107,S107,X107)&gt;0,IF(AND(T107="",OR(O107&lt;&gt;"",J107&lt;&gt;"")),IF(O107&lt;&gt;"",O107,IF(J107&lt;&gt;"",J107,0)),IF(AND(O107&lt;&gt;"",J107&lt;&gt;"",O107=J107),O107,T107)),0)),"")</f>
        <v/>
      </c>
      <c r="AR107" s="257" t="str">
        <f aca="false">IF(D107&lt;&gt;"",IF(J107="OZP12",L107,0),"")</f>
        <v/>
      </c>
      <c r="AS107" s="257" t="str">
        <f aca="false">IF(D107&lt;&gt;"",IF(O107="OZP12",Q107,0),"")</f>
        <v/>
      </c>
      <c r="AT107" s="257" t="str">
        <f aca="false">IF(D107&lt;&gt;"",IF(T107="OZP12",V107,0),"")</f>
        <v/>
      </c>
      <c r="AU107" s="257" t="str">
        <f aca="false">IF(D107&lt;&gt;"",IF(J107="TZP",L107,0),"")</f>
        <v/>
      </c>
      <c r="AV107" s="257" t="str">
        <f aca="false">IF(D107&lt;&gt;"",IF(O107="TZP",Q107,0),"")</f>
        <v/>
      </c>
      <c r="AW107" s="257" t="str">
        <f aca="false">IF(D107&lt;&gt;"",IF(T107="TZP",V107,0),"")</f>
        <v/>
      </c>
      <c r="AX107" s="257" t="str">
        <f aca="false">IF(D107&lt;&gt;"",IF(J107="OZZ",L107,0),"")</f>
        <v/>
      </c>
      <c r="AY107" s="257" t="str">
        <f aca="false">IF(D107&lt;&gt;"",IF(O107="OZZ",Q107,0),"")</f>
        <v/>
      </c>
      <c r="AZ107" s="257" t="str">
        <f aca="false">IF(D107&lt;&gt;"",IF(T107="OZZ",V107,0),"")</f>
        <v/>
      </c>
      <c r="BA107" s="257"/>
      <c r="BB107" s="257" t="str">
        <f aca="false">IF(D107&lt;&gt;"",IF(ISERROR(FIND("/",D107)),0,1),"")</f>
        <v/>
      </c>
      <c r="BC107" s="257" t="str">
        <f aca="false">IF(D107&lt;&gt;"",IF(BB107*1=0,D107,CONCATENATE(MID(D107,1,FIND("/",D107,1)-1),MID(D107,FIND("/",D107,1)+1,LEN(D107)))),"")</f>
        <v/>
      </c>
      <c r="BD107" s="259"/>
      <c r="BE107" s="257" t="str">
        <f aca="false">IF(D107&lt;&gt;"",IF(J107="OZP12",M107,0),"")</f>
        <v/>
      </c>
      <c r="BF107" s="257" t="str">
        <f aca="false">IF(D107&lt;&gt;"",IF(O107="OZP12",R107,0),"")</f>
        <v/>
      </c>
      <c r="BG107" s="257" t="str">
        <f aca="false">IF(D107&lt;&gt;"",IF(T107="OZP12",W107,0),"")</f>
        <v/>
      </c>
      <c r="BH107" s="257" t="str">
        <f aca="false">IF(D107&lt;&gt;"",IF(J107="TZP",M107,0),"")</f>
        <v/>
      </c>
      <c r="BI107" s="257" t="str">
        <f aca="false">IF(D107&lt;&gt;"",IF(O107="TZP",R107,0),"")</f>
        <v/>
      </c>
      <c r="BJ107" s="257" t="str">
        <f aca="false">IF(D107&lt;&gt;"",IF(T107="TZP",W107,0),"")</f>
        <v/>
      </c>
    </row>
    <row r="108" s="261" customFormat="true" ht="18.75" hidden="false" customHeight="true" outlineLevel="0" collapsed="false">
      <c r="A108" s="262" t="n">
        <f aca="false">A107+1</f>
        <v>96</v>
      </c>
      <c r="B108" s="263"/>
      <c r="C108" s="263"/>
      <c r="D108" s="263"/>
      <c r="E108" s="266"/>
      <c r="F108" s="266"/>
      <c r="G108" s="267"/>
      <c r="H108" s="278"/>
      <c r="I108" s="281"/>
      <c r="J108" s="268"/>
      <c r="K108" s="269"/>
      <c r="L108" s="244" t="str">
        <f aca="false">IF(AND(K108&lt;&gt;"",J108&lt;&gt;""),MIN(IF(OR(J108="OZZ",J108="ZZ"),5000,13600),TRUNC(0.75*SUMIF($D$12:$D108,$D108,K$12:K108),2))-SUMIF($D$12:$D107,$D108,L$12:L107),"")</f>
        <v/>
      </c>
      <c r="M108" s="270" t="str">
        <f aca="false">IF(AND(K108&lt;&gt;"",J108&lt;&gt;"",AB108&lt;&gt;""),IF(OR(J108="OZZ",J108="ZZ"),0-SUMIF($D$12:$D107,$D108,M$12:M107),MIN(MIN(13600,TRUNC(0.75*SUMIF($D$12:$D$1442,$D108,K$12:K$1442),2)+SUMIF($D$12:$D108,$D108,AB$12:AB108))-SUMIF($D$12:$D107,$D108,M$12:M107)-SUMIF($D$12:$D$1442,$D108,L$12:L$1442),AB108)),"")</f>
        <v/>
      </c>
      <c r="N108" s="246" t="str">
        <f aca="false">IF(J108&lt;&gt;"",1000-SUMIF($D$12:$D107,$D108,N$12:N107),"")</f>
        <v/>
      </c>
      <c r="O108" s="268"/>
      <c r="P108" s="269"/>
      <c r="Q108" s="244" t="str">
        <f aca="false">IF(AND(P108&lt;&gt;"",O108&lt;&gt;""),MIN(IF(OR(O108="OZZ",O108="ZZ"),5000,13600),TRUNC(0.75*SUMIF($D$12:$D108,$D108,P$12:P108),2))-SUMIF($D$12:$D107,$D108,Q$12:Q107),"")</f>
        <v/>
      </c>
      <c r="R108" s="270" t="str">
        <f aca="false">IF(AND(P108&lt;&gt;"",O108&lt;&gt;"",AF108&lt;&gt;""),IF(OR(O108="OZZ",O108="ZZ"),0-SUMIF($D$12:$D107,$D108,R$12:R107),MIN(MIN(13600,TRUNC(0.75*SUMIF($D$12:$D$1442,$D108,P$12:P$1442),2)+SUMIF($D$12:$D108,$D108,AF$12:AF108))-SUMIF($D$12:$D107,$D108,R$12:R107)-SUMIF($D$12:$D$1442,$D108,Q$12:Q$1442),AF108)),"")</f>
        <v/>
      </c>
      <c r="S108" s="246" t="str">
        <f aca="false">IF(O108&lt;&gt;"",1000-SUMIF($D$12:$D107,$D108,S$12:S107),"")</f>
        <v/>
      </c>
      <c r="T108" s="268"/>
      <c r="U108" s="269"/>
      <c r="V108" s="244" t="str">
        <f aca="false">IF(AND(U108&lt;&gt;"",T108&lt;&gt;""),MIN(IF(OR(T108="OZZ",T108="ZZ"),5000,13600),TRUNC(0.75*SUMIF($D$12:$D108,$D108,U$12:U108),2))-SUMIF($D$12:$D107,$D108,V$12:V107),"")</f>
        <v/>
      </c>
      <c r="W108" s="248" t="str">
        <f aca="false">IF(AND(U108&lt;&gt;"",T108&lt;&gt;"",AJ108&lt;&gt;""),IF(OR(T108="OZZ",T108="ZZ"),0-SUMIF($D$12:$D107,$D108,W$12:W107),MIN(MIN(13600,TRUNC(0.75*SUMIF($D$12:$D$1442,$D108,U$12:U$1442),2)+SUMIF($D$12:$D108,$D108,AJ$12:AJ108))-SUMIF($D$12:$D107,$D108,W$12:W107)-SUMIF($D$12:$D$1442,$D108,V$12:V$1442),AJ108)),"")</f>
        <v/>
      </c>
      <c r="X108" s="246" t="str">
        <f aca="false">IF(T108&lt;&gt;"",1000-SUMIF($D$12:$D107,$D108,X$12:X107),"")</f>
        <v/>
      </c>
      <c r="Y108" s="272"/>
      <c r="Z108" s="273"/>
      <c r="AA108" s="273"/>
      <c r="AB108" s="252" t="str">
        <f aca="false">IF(K108&lt;&gt;"",ROUND(Y108,2)+ROUND(Z108,2)+ROUND(AA108,2),"")</f>
        <v/>
      </c>
      <c r="AC108" s="274"/>
      <c r="AD108" s="273"/>
      <c r="AE108" s="273"/>
      <c r="AF108" s="275" t="str">
        <f aca="false">IF(P108&lt;&gt;"",ROUND(AC108,2)+ROUND(AD108,2)+ROUND(AE108,2),"")</f>
        <v/>
      </c>
      <c r="AG108" s="274"/>
      <c r="AH108" s="273"/>
      <c r="AI108" s="273"/>
      <c r="AJ108" s="275" t="str">
        <f aca="false">IF(U108&lt;&gt;"",ROUND(AG108,2)+ROUND(AH108,2)+ROUND(AI108,2),"")</f>
        <v/>
      </c>
      <c r="AK108" s="255"/>
      <c r="AL108" s="255"/>
      <c r="AM108" s="256"/>
      <c r="AN108" s="257"/>
      <c r="AO108" s="258" t="str">
        <f aca="false">IF(D108&lt;&gt;"",IF(COUNTIF($D$12:$D108,$D108)&gt;1,0,IF(SUM(L108,Q108,V108)&gt;0,IF(AND(T108="",OR(O108&lt;&gt;"",J108&lt;&gt;"")),IF(O108&lt;&gt;"",O108,IF(J108&lt;&gt;"",J108,0)),IF(AND(O108&lt;&gt;"",J108&lt;&gt;"",O108=J108),O108,T108)),0)),"")</f>
        <v/>
      </c>
      <c r="AP108" s="258" t="str">
        <f aca="false">IF(D108&lt;&gt;"",IF(COUNTIF($D$12:$D108,$D108)&gt;1,0,IF(SUM(M108,R108,W108)&gt;0,IF(AND(T108="",OR(O108&lt;&gt;"",J108&lt;&gt;"")),IF(O108&lt;&gt;"",O108,IF(J108&lt;&gt;"",J108,0)),IF(AND(O108&lt;&gt;"",J108&lt;&gt;"",O108=J108),O108,T108)),0)),"")</f>
        <v/>
      </c>
      <c r="AQ108" s="258" t="str">
        <f aca="false">IF(D108&lt;&gt;"",IF(COUNTIF($D$12:$D108,$D108)&gt;1,0,IF(SUM(N108,S108,X108)&gt;0,IF(AND(T108="",OR(O108&lt;&gt;"",J108&lt;&gt;"")),IF(O108&lt;&gt;"",O108,IF(J108&lt;&gt;"",J108,0)),IF(AND(O108&lt;&gt;"",J108&lt;&gt;"",O108=J108),O108,T108)),0)),"")</f>
        <v/>
      </c>
      <c r="AR108" s="257" t="str">
        <f aca="false">IF(D108&lt;&gt;"",IF(J108="OZP12",L108,0),"")</f>
        <v/>
      </c>
      <c r="AS108" s="257" t="str">
        <f aca="false">IF(D108&lt;&gt;"",IF(O108="OZP12",Q108,0),"")</f>
        <v/>
      </c>
      <c r="AT108" s="257" t="str">
        <f aca="false">IF(D108&lt;&gt;"",IF(T108="OZP12",V108,0),"")</f>
        <v/>
      </c>
      <c r="AU108" s="257" t="str">
        <f aca="false">IF(D108&lt;&gt;"",IF(J108="TZP",L108,0),"")</f>
        <v/>
      </c>
      <c r="AV108" s="257" t="str">
        <f aca="false">IF(D108&lt;&gt;"",IF(O108="TZP",Q108,0),"")</f>
        <v/>
      </c>
      <c r="AW108" s="257" t="str">
        <f aca="false">IF(D108&lt;&gt;"",IF(T108="TZP",V108,0),"")</f>
        <v/>
      </c>
      <c r="AX108" s="257" t="str">
        <f aca="false">IF(D108&lt;&gt;"",IF(J108="OZZ",L108,0),"")</f>
        <v/>
      </c>
      <c r="AY108" s="257" t="str">
        <f aca="false">IF(D108&lt;&gt;"",IF(O108="OZZ",Q108,0),"")</f>
        <v/>
      </c>
      <c r="AZ108" s="257" t="str">
        <f aca="false">IF(D108&lt;&gt;"",IF(T108="OZZ",V108,0),"")</f>
        <v/>
      </c>
      <c r="BA108" s="257"/>
      <c r="BB108" s="257" t="str">
        <f aca="false">IF(D108&lt;&gt;"",IF(ISERROR(FIND("/",D108)),0,1),"")</f>
        <v/>
      </c>
      <c r="BC108" s="257" t="str">
        <f aca="false">IF(D108&lt;&gt;"",IF(BB108*1=0,D108,CONCATENATE(MID(D108,1,FIND("/",D108,1)-1),MID(D108,FIND("/",D108,1)+1,LEN(D108)))),"")</f>
        <v/>
      </c>
      <c r="BD108" s="259"/>
      <c r="BE108" s="257" t="str">
        <f aca="false">IF(D108&lt;&gt;"",IF(J108="OZP12",M108,0),"")</f>
        <v/>
      </c>
      <c r="BF108" s="257" t="str">
        <f aca="false">IF(D108&lt;&gt;"",IF(O108="OZP12",R108,0),"")</f>
        <v/>
      </c>
      <c r="BG108" s="257" t="str">
        <f aca="false">IF(D108&lt;&gt;"",IF(T108="OZP12",W108,0),"")</f>
        <v/>
      </c>
      <c r="BH108" s="257" t="str">
        <f aca="false">IF(D108&lt;&gt;"",IF(J108="TZP",M108,0),"")</f>
        <v/>
      </c>
      <c r="BI108" s="257" t="str">
        <f aca="false">IF(D108&lt;&gt;"",IF(O108="TZP",R108,0),"")</f>
        <v/>
      </c>
      <c r="BJ108" s="257" t="str">
        <f aca="false">IF(D108&lt;&gt;"",IF(T108="TZP",W108,0),"")</f>
        <v/>
      </c>
    </row>
    <row r="109" s="261" customFormat="true" ht="18.75" hidden="false" customHeight="true" outlineLevel="0" collapsed="false">
      <c r="A109" s="262" t="n">
        <f aca="false">A108+1</f>
        <v>97</v>
      </c>
      <c r="B109" s="263"/>
      <c r="C109" s="263"/>
      <c r="D109" s="263"/>
      <c r="E109" s="266"/>
      <c r="F109" s="266"/>
      <c r="G109" s="267"/>
      <c r="H109" s="278"/>
      <c r="I109" s="281"/>
      <c r="J109" s="268"/>
      <c r="K109" s="269"/>
      <c r="L109" s="244" t="str">
        <f aca="false">IF(AND(K109&lt;&gt;"",J109&lt;&gt;""),MIN(IF(OR(J109="OZZ",J109="ZZ"),5000,13600),TRUNC(0.75*SUMIF($D$12:$D109,$D109,K$12:K109),2))-SUMIF($D$12:$D108,$D109,L$12:L108),"")</f>
        <v/>
      </c>
      <c r="M109" s="270" t="str">
        <f aca="false">IF(AND(K109&lt;&gt;"",J109&lt;&gt;"",AB109&lt;&gt;""),IF(OR(J109="OZZ",J109="ZZ"),0-SUMIF($D$12:$D108,$D109,M$12:M108),MIN(MIN(13600,TRUNC(0.75*SUMIF($D$12:$D$1442,$D109,K$12:K$1442),2)+SUMIF($D$12:$D109,$D109,AB$12:AB109))-SUMIF($D$12:$D108,$D109,M$12:M108)-SUMIF($D$12:$D$1442,$D109,L$12:L$1442),AB109)),"")</f>
        <v/>
      </c>
      <c r="N109" s="246" t="str">
        <f aca="false">IF(J109&lt;&gt;"",1000-SUMIF($D$12:$D108,$D109,N$12:N108),"")</f>
        <v/>
      </c>
      <c r="O109" s="268"/>
      <c r="P109" s="269"/>
      <c r="Q109" s="244" t="str">
        <f aca="false">IF(AND(P109&lt;&gt;"",O109&lt;&gt;""),MIN(IF(OR(O109="OZZ",O109="ZZ"),5000,13600),TRUNC(0.75*SUMIF($D$12:$D109,$D109,P$12:P109),2))-SUMIF($D$12:$D108,$D109,Q$12:Q108),"")</f>
        <v/>
      </c>
      <c r="R109" s="270" t="str">
        <f aca="false">IF(AND(P109&lt;&gt;"",O109&lt;&gt;"",AF109&lt;&gt;""),IF(OR(O109="OZZ",O109="ZZ"),0-SUMIF($D$12:$D108,$D109,R$12:R108),MIN(MIN(13600,TRUNC(0.75*SUMIF($D$12:$D$1442,$D109,P$12:P$1442),2)+SUMIF($D$12:$D109,$D109,AF$12:AF109))-SUMIF($D$12:$D108,$D109,R$12:R108)-SUMIF($D$12:$D$1442,$D109,Q$12:Q$1442),AF109)),"")</f>
        <v/>
      </c>
      <c r="S109" s="246" t="str">
        <f aca="false">IF(O109&lt;&gt;"",1000-SUMIF($D$12:$D108,$D109,S$12:S108),"")</f>
        <v/>
      </c>
      <c r="T109" s="268"/>
      <c r="U109" s="269"/>
      <c r="V109" s="244" t="str">
        <f aca="false">IF(AND(U109&lt;&gt;"",T109&lt;&gt;""),MIN(IF(OR(T109="OZZ",T109="ZZ"),5000,13600),TRUNC(0.75*SUMIF($D$12:$D109,$D109,U$12:U109),2))-SUMIF($D$12:$D108,$D109,V$12:V108),"")</f>
        <v/>
      </c>
      <c r="W109" s="248" t="str">
        <f aca="false">IF(AND(U109&lt;&gt;"",T109&lt;&gt;"",AJ109&lt;&gt;""),IF(OR(T109="OZZ",T109="ZZ"),0-SUMIF($D$12:$D108,$D109,W$12:W108),MIN(MIN(13600,TRUNC(0.75*SUMIF($D$12:$D$1442,$D109,U$12:U$1442),2)+SUMIF($D$12:$D109,$D109,AJ$12:AJ109))-SUMIF($D$12:$D108,$D109,W$12:W108)-SUMIF($D$12:$D$1442,$D109,V$12:V$1442),AJ109)),"")</f>
        <v/>
      </c>
      <c r="X109" s="246" t="str">
        <f aca="false">IF(T109&lt;&gt;"",1000-SUMIF($D$12:$D108,$D109,X$12:X108),"")</f>
        <v/>
      </c>
      <c r="Y109" s="272"/>
      <c r="Z109" s="273"/>
      <c r="AA109" s="273"/>
      <c r="AB109" s="252" t="str">
        <f aca="false">IF(K109&lt;&gt;"",ROUND(Y109,2)+ROUND(Z109,2)+ROUND(AA109,2),"")</f>
        <v/>
      </c>
      <c r="AC109" s="274"/>
      <c r="AD109" s="273"/>
      <c r="AE109" s="273"/>
      <c r="AF109" s="275" t="str">
        <f aca="false">IF(P109&lt;&gt;"",ROUND(AC109,2)+ROUND(AD109,2)+ROUND(AE109,2),"")</f>
        <v/>
      </c>
      <c r="AG109" s="274"/>
      <c r="AH109" s="273"/>
      <c r="AI109" s="273"/>
      <c r="AJ109" s="275" t="str">
        <f aca="false">IF(U109&lt;&gt;"",ROUND(AG109,2)+ROUND(AH109,2)+ROUND(AI109,2),"")</f>
        <v/>
      </c>
      <c r="AK109" s="255"/>
      <c r="AL109" s="255"/>
      <c r="AM109" s="256"/>
      <c r="AN109" s="257"/>
      <c r="AO109" s="258" t="str">
        <f aca="false">IF(D109&lt;&gt;"",IF(COUNTIF($D$12:$D109,$D109)&gt;1,0,IF(SUM(L109,Q109,V109)&gt;0,IF(AND(T109="",OR(O109&lt;&gt;"",J109&lt;&gt;"")),IF(O109&lt;&gt;"",O109,IF(J109&lt;&gt;"",J109,0)),IF(AND(O109&lt;&gt;"",J109&lt;&gt;"",O109=J109),O109,T109)),0)),"")</f>
        <v/>
      </c>
      <c r="AP109" s="258" t="str">
        <f aca="false">IF(D109&lt;&gt;"",IF(COUNTIF($D$12:$D109,$D109)&gt;1,0,IF(SUM(M109,R109,W109)&gt;0,IF(AND(T109="",OR(O109&lt;&gt;"",J109&lt;&gt;"")),IF(O109&lt;&gt;"",O109,IF(J109&lt;&gt;"",J109,0)),IF(AND(O109&lt;&gt;"",J109&lt;&gt;"",O109=J109),O109,T109)),0)),"")</f>
        <v/>
      </c>
      <c r="AQ109" s="258" t="str">
        <f aca="false">IF(D109&lt;&gt;"",IF(COUNTIF($D$12:$D109,$D109)&gt;1,0,IF(SUM(N109,S109,X109)&gt;0,IF(AND(T109="",OR(O109&lt;&gt;"",J109&lt;&gt;"")),IF(O109&lt;&gt;"",O109,IF(J109&lt;&gt;"",J109,0)),IF(AND(O109&lt;&gt;"",J109&lt;&gt;"",O109=J109),O109,T109)),0)),"")</f>
        <v/>
      </c>
      <c r="AR109" s="257" t="str">
        <f aca="false">IF(D109&lt;&gt;"",IF(J109="OZP12",L109,0),"")</f>
        <v/>
      </c>
      <c r="AS109" s="257" t="str">
        <f aca="false">IF(D109&lt;&gt;"",IF(O109="OZP12",Q109,0),"")</f>
        <v/>
      </c>
      <c r="AT109" s="257" t="str">
        <f aca="false">IF(D109&lt;&gt;"",IF(T109="OZP12",V109,0),"")</f>
        <v/>
      </c>
      <c r="AU109" s="257" t="str">
        <f aca="false">IF(D109&lt;&gt;"",IF(J109="TZP",L109,0),"")</f>
        <v/>
      </c>
      <c r="AV109" s="257" t="str">
        <f aca="false">IF(D109&lt;&gt;"",IF(O109="TZP",Q109,0),"")</f>
        <v/>
      </c>
      <c r="AW109" s="257" t="str">
        <f aca="false">IF(D109&lt;&gt;"",IF(T109="TZP",V109,0),"")</f>
        <v/>
      </c>
      <c r="AX109" s="257" t="str">
        <f aca="false">IF(D109&lt;&gt;"",IF(J109="OZZ",L109,0),"")</f>
        <v/>
      </c>
      <c r="AY109" s="257" t="str">
        <f aca="false">IF(D109&lt;&gt;"",IF(O109="OZZ",Q109,0),"")</f>
        <v/>
      </c>
      <c r="AZ109" s="257" t="str">
        <f aca="false">IF(D109&lt;&gt;"",IF(T109="OZZ",V109,0),"")</f>
        <v/>
      </c>
      <c r="BA109" s="257"/>
      <c r="BB109" s="257" t="str">
        <f aca="false">IF(D109&lt;&gt;"",IF(ISERROR(FIND("/",D109)),0,1),"")</f>
        <v/>
      </c>
      <c r="BC109" s="257" t="str">
        <f aca="false">IF(D109&lt;&gt;"",IF(BB109*1=0,D109,CONCATENATE(MID(D109,1,FIND("/",D109,1)-1),MID(D109,FIND("/",D109,1)+1,LEN(D109)))),"")</f>
        <v/>
      </c>
      <c r="BD109" s="259"/>
      <c r="BE109" s="257" t="str">
        <f aca="false">IF(D109&lt;&gt;"",IF(J109="OZP12",M109,0),"")</f>
        <v/>
      </c>
      <c r="BF109" s="257" t="str">
        <f aca="false">IF(D109&lt;&gt;"",IF(O109="OZP12",R109,0),"")</f>
        <v/>
      </c>
      <c r="BG109" s="257" t="str">
        <f aca="false">IF(D109&lt;&gt;"",IF(T109="OZP12",W109,0),"")</f>
        <v/>
      </c>
      <c r="BH109" s="257" t="str">
        <f aca="false">IF(D109&lt;&gt;"",IF(J109="TZP",M109,0),"")</f>
        <v/>
      </c>
      <c r="BI109" s="257" t="str">
        <f aca="false">IF(D109&lt;&gt;"",IF(O109="TZP",R109,0),"")</f>
        <v/>
      </c>
      <c r="BJ109" s="257" t="str">
        <f aca="false">IF(D109&lt;&gt;"",IF(T109="TZP",W109,0),"")</f>
        <v/>
      </c>
    </row>
    <row r="110" s="261" customFormat="true" ht="18.75" hidden="false" customHeight="true" outlineLevel="0" collapsed="false">
      <c r="A110" s="262" t="n">
        <f aca="false">A109+1</f>
        <v>98</v>
      </c>
      <c r="B110" s="263"/>
      <c r="C110" s="263"/>
      <c r="D110" s="263"/>
      <c r="E110" s="266"/>
      <c r="F110" s="266"/>
      <c r="G110" s="267"/>
      <c r="H110" s="278"/>
      <c r="I110" s="281"/>
      <c r="J110" s="268"/>
      <c r="K110" s="269"/>
      <c r="L110" s="244" t="str">
        <f aca="false">IF(AND(K110&lt;&gt;"",J110&lt;&gt;""),MIN(IF(OR(J110="OZZ",J110="ZZ"),5000,13600),TRUNC(0.75*SUMIF($D$12:$D110,$D110,K$12:K110),2))-SUMIF($D$12:$D109,$D110,L$12:L109),"")</f>
        <v/>
      </c>
      <c r="M110" s="270" t="str">
        <f aca="false">IF(AND(K110&lt;&gt;"",J110&lt;&gt;"",AB110&lt;&gt;""),IF(OR(J110="OZZ",J110="ZZ"),0-SUMIF($D$12:$D109,$D110,M$12:M109),MIN(MIN(13600,TRUNC(0.75*SUMIF($D$12:$D$1442,$D110,K$12:K$1442),2)+SUMIF($D$12:$D110,$D110,AB$12:AB110))-SUMIF($D$12:$D109,$D110,M$12:M109)-SUMIF($D$12:$D$1442,$D110,L$12:L$1442),AB110)),"")</f>
        <v/>
      </c>
      <c r="N110" s="246" t="str">
        <f aca="false">IF(J110&lt;&gt;"",1000-SUMIF($D$12:$D109,$D110,N$12:N109),"")</f>
        <v/>
      </c>
      <c r="O110" s="268"/>
      <c r="P110" s="269"/>
      <c r="Q110" s="244" t="str">
        <f aca="false">IF(AND(P110&lt;&gt;"",O110&lt;&gt;""),MIN(IF(OR(O110="OZZ",O110="ZZ"),5000,13600),TRUNC(0.75*SUMIF($D$12:$D110,$D110,P$12:P110),2))-SUMIF($D$12:$D109,$D110,Q$12:Q109),"")</f>
        <v/>
      </c>
      <c r="R110" s="270" t="str">
        <f aca="false">IF(AND(P110&lt;&gt;"",O110&lt;&gt;"",AF110&lt;&gt;""),IF(OR(O110="OZZ",O110="ZZ"),0-SUMIF($D$12:$D109,$D110,R$12:R109),MIN(MIN(13600,TRUNC(0.75*SUMIF($D$12:$D$1442,$D110,P$12:P$1442),2)+SUMIF($D$12:$D110,$D110,AF$12:AF110))-SUMIF($D$12:$D109,$D110,R$12:R109)-SUMIF($D$12:$D$1442,$D110,Q$12:Q$1442),AF110)),"")</f>
        <v/>
      </c>
      <c r="S110" s="246" t="str">
        <f aca="false">IF(O110&lt;&gt;"",1000-SUMIF($D$12:$D109,$D110,S$12:S109),"")</f>
        <v/>
      </c>
      <c r="T110" s="268"/>
      <c r="U110" s="269"/>
      <c r="V110" s="244" t="str">
        <f aca="false">IF(AND(U110&lt;&gt;"",T110&lt;&gt;""),MIN(IF(OR(T110="OZZ",T110="ZZ"),5000,13600),TRUNC(0.75*SUMIF($D$12:$D110,$D110,U$12:U110),2))-SUMIF($D$12:$D109,$D110,V$12:V109),"")</f>
        <v/>
      </c>
      <c r="W110" s="248" t="str">
        <f aca="false">IF(AND(U110&lt;&gt;"",T110&lt;&gt;"",AJ110&lt;&gt;""),IF(OR(T110="OZZ",T110="ZZ"),0-SUMIF($D$12:$D109,$D110,W$12:W109),MIN(MIN(13600,TRUNC(0.75*SUMIF($D$12:$D$1442,$D110,U$12:U$1442),2)+SUMIF($D$12:$D110,$D110,AJ$12:AJ110))-SUMIF($D$12:$D109,$D110,W$12:W109)-SUMIF($D$12:$D$1442,$D110,V$12:V$1442),AJ110)),"")</f>
        <v/>
      </c>
      <c r="X110" s="246" t="str">
        <f aca="false">IF(T110&lt;&gt;"",1000-SUMIF($D$12:$D109,$D110,X$12:X109),"")</f>
        <v/>
      </c>
      <c r="Y110" s="272"/>
      <c r="Z110" s="273"/>
      <c r="AA110" s="273"/>
      <c r="AB110" s="252" t="str">
        <f aca="false">IF(K110&lt;&gt;"",ROUND(Y110,2)+ROUND(Z110,2)+ROUND(AA110,2),"")</f>
        <v/>
      </c>
      <c r="AC110" s="274"/>
      <c r="AD110" s="273"/>
      <c r="AE110" s="273"/>
      <c r="AF110" s="275" t="str">
        <f aca="false">IF(P110&lt;&gt;"",ROUND(AC110,2)+ROUND(AD110,2)+ROUND(AE110,2),"")</f>
        <v/>
      </c>
      <c r="AG110" s="274"/>
      <c r="AH110" s="273"/>
      <c r="AI110" s="273"/>
      <c r="AJ110" s="275" t="str">
        <f aca="false">IF(U110&lt;&gt;"",ROUND(AG110,2)+ROUND(AH110,2)+ROUND(AI110,2),"")</f>
        <v/>
      </c>
      <c r="AK110" s="255"/>
      <c r="AL110" s="255"/>
      <c r="AM110" s="256"/>
      <c r="AN110" s="257"/>
      <c r="AO110" s="258" t="str">
        <f aca="false">IF(D110&lt;&gt;"",IF(COUNTIF($D$12:$D110,$D110)&gt;1,0,IF(SUM(L110,Q110,V110)&gt;0,IF(AND(T110="",OR(O110&lt;&gt;"",J110&lt;&gt;"")),IF(O110&lt;&gt;"",O110,IF(J110&lt;&gt;"",J110,0)),IF(AND(O110&lt;&gt;"",J110&lt;&gt;"",O110=J110),O110,T110)),0)),"")</f>
        <v/>
      </c>
      <c r="AP110" s="258" t="str">
        <f aca="false">IF(D110&lt;&gt;"",IF(COUNTIF($D$12:$D110,$D110)&gt;1,0,IF(SUM(M110,R110,W110)&gt;0,IF(AND(T110="",OR(O110&lt;&gt;"",J110&lt;&gt;"")),IF(O110&lt;&gt;"",O110,IF(J110&lt;&gt;"",J110,0)),IF(AND(O110&lt;&gt;"",J110&lt;&gt;"",O110=J110),O110,T110)),0)),"")</f>
        <v/>
      </c>
      <c r="AQ110" s="258" t="str">
        <f aca="false">IF(D110&lt;&gt;"",IF(COUNTIF($D$12:$D110,$D110)&gt;1,0,IF(SUM(N110,S110,X110)&gt;0,IF(AND(T110="",OR(O110&lt;&gt;"",J110&lt;&gt;"")),IF(O110&lt;&gt;"",O110,IF(J110&lt;&gt;"",J110,0)),IF(AND(O110&lt;&gt;"",J110&lt;&gt;"",O110=J110),O110,T110)),0)),"")</f>
        <v/>
      </c>
      <c r="AR110" s="257" t="str">
        <f aca="false">IF(D110&lt;&gt;"",IF(J110="OZP12",L110,0),"")</f>
        <v/>
      </c>
      <c r="AS110" s="257" t="str">
        <f aca="false">IF(D110&lt;&gt;"",IF(O110="OZP12",Q110,0),"")</f>
        <v/>
      </c>
      <c r="AT110" s="257" t="str">
        <f aca="false">IF(D110&lt;&gt;"",IF(T110="OZP12",V110,0),"")</f>
        <v/>
      </c>
      <c r="AU110" s="257" t="str">
        <f aca="false">IF(D110&lt;&gt;"",IF(J110="TZP",L110,0),"")</f>
        <v/>
      </c>
      <c r="AV110" s="257" t="str">
        <f aca="false">IF(D110&lt;&gt;"",IF(O110="TZP",Q110,0),"")</f>
        <v/>
      </c>
      <c r="AW110" s="257" t="str">
        <f aca="false">IF(D110&lt;&gt;"",IF(T110="TZP",V110,0),"")</f>
        <v/>
      </c>
      <c r="AX110" s="257" t="str">
        <f aca="false">IF(D110&lt;&gt;"",IF(J110="OZZ",L110,0),"")</f>
        <v/>
      </c>
      <c r="AY110" s="257" t="str">
        <f aca="false">IF(D110&lt;&gt;"",IF(O110="OZZ",Q110,0),"")</f>
        <v/>
      </c>
      <c r="AZ110" s="257" t="str">
        <f aca="false">IF(D110&lt;&gt;"",IF(T110="OZZ",V110,0),"")</f>
        <v/>
      </c>
      <c r="BA110" s="257"/>
      <c r="BB110" s="257" t="str">
        <f aca="false">IF(D110&lt;&gt;"",IF(ISERROR(FIND("/",D110)),0,1),"")</f>
        <v/>
      </c>
      <c r="BC110" s="257" t="str">
        <f aca="false">IF(D110&lt;&gt;"",IF(BB110*1=0,D110,CONCATENATE(MID(D110,1,FIND("/",D110,1)-1),MID(D110,FIND("/",D110,1)+1,LEN(D110)))),"")</f>
        <v/>
      </c>
      <c r="BD110" s="259"/>
      <c r="BE110" s="257" t="str">
        <f aca="false">IF(D110&lt;&gt;"",IF(J110="OZP12",M110,0),"")</f>
        <v/>
      </c>
      <c r="BF110" s="257" t="str">
        <f aca="false">IF(D110&lt;&gt;"",IF(O110="OZP12",R110,0),"")</f>
        <v/>
      </c>
      <c r="BG110" s="257" t="str">
        <f aca="false">IF(D110&lt;&gt;"",IF(T110="OZP12",W110,0),"")</f>
        <v/>
      </c>
      <c r="BH110" s="257" t="str">
        <f aca="false">IF(D110&lt;&gt;"",IF(J110="TZP",M110,0),"")</f>
        <v/>
      </c>
      <c r="BI110" s="257" t="str">
        <f aca="false">IF(D110&lt;&gt;"",IF(O110="TZP",R110,0),"")</f>
        <v/>
      </c>
      <c r="BJ110" s="257" t="str">
        <f aca="false">IF(D110&lt;&gt;"",IF(T110="TZP",W110,0),"")</f>
        <v/>
      </c>
    </row>
    <row r="111" s="261" customFormat="true" ht="18.75" hidden="false" customHeight="true" outlineLevel="0" collapsed="false">
      <c r="A111" s="262" t="n">
        <f aca="false">A110+1</f>
        <v>99</v>
      </c>
      <c r="B111" s="264"/>
      <c r="C111" s="263"/>
      <c r="D111" s="263"/>
      <c r="E111" s="266"/>
      <c r="F111" s="266"/>
      <c r="G111" s="267"/>
      <c r="H111" s="278"/>
      <c r="I111" s="281"/>
      <c r="J111" s="268"/>
      <c r="K111" s="269"/>
      <c r="L111" s="244" t="str">
        <f aca="false">IF(AND(K111&lt;&gt;"",J111&lt;&gt;""),MIN(IF(OR(J111="OZZ",J111="ZZ"),5000,13600),TRUNC(0.75*SUMIF($D$12:$D111,$D111,K$12:K111),2))-SUMIF($D$12:$D110,$D111,L$12:L110),"")</f>
        <v/>
      </c>
      <c r="M111" s="270" t="str">
        <f aca="false">IF(AND(K111&lt;&gt;"",J111&lt;&gt;"",AB111&lt;&gt;""),IF(OR(J111="OZZ",J111="ZZ"),0-SUMIF($D$12:$D110,$D111,M$12:M110),MIN(MIN(13600,TRUNC(0.75*SUMIF($D$12:$D$1442,$D111,K$12:K$1442),2)+SUMIF($D$12:$D111,$D111,AB$12:AB111))-SUMIF($D$12:$D110,$D111,M$12:M110)-SUMIF($D$12:$D$1442,$D111,L$12:L$1442),AB111)),"")</f>
        <v/>
      </c>
      <c r="N111" s="246" t="str">
        <f aca="false">IF(J111&lt;&gt;"",1000-SUMIF($D$12:$D110,$D111,N$12:N110),"")</f>
        <v/>
      </c>
      <c r="O111" s="268"/>
      <c r="P111" s="269"/>
      <c r="Q111" s="244" t="str">
        <f aca="false">IF(AND(P111&lt;&gt;"",O111&lt;&gt;""),MIN(IF(OR(O111="OZZ",O111="ZZ"),5000,13600),TRUNC(0.75*SUMIF($D$12:$D111,$D111,P$12:P111),2))-SUMIF($D$12:$D110,$D111,Q$12:Q110),"")</f>
        <v/>
      </c>
      <c r="R111" s="270" t="str">
        <f aca="false">IF(AND(P111&lt;&gt;"",O111&lt;&gt;"",AF111&lt;&gt;""),IF(OR(O111="OZZ",O111="ZZ"),0-SUMIF($D$12:$D110,$D111,R$12:R110),MIN(MIN(13600,TRUNC(0.75*SUMIF($D$12:$D$1442,$D111,P$12:P$1442),2)+SUMIF($D$12:$D111,$D111,AF$12:AF111))-SUMIF($D$12:$D110,$D111,R$12:R110)-SUMIF($D$12:$D$1442,$D111,Q$12:Q$1442),AF111)),"")</f>
        <v/>
      </c>
      <c r="S111" s="246" t="str">
        <f aca="false">IF(O111&lt;&gt;"",1000-SUMIF($D$12:$D110,$D111,S$12:S110),"")</f>
        <v/>
      </c>
      <c r="T111" s="268"/>
      <c r="U111" s="269"/>
      <c r="V111" s="244" t="str">
        <f aca="false">IF(AND(U111&lt;&gt;"",T111&lt;&gt;""),MIN(IF(OR(T111="OZZ",T111="ZZ"),5000,13600),TRUNC(0.75*SUMIF($D$12:$D111,$D111,U$12:U111),2))-SUMIF($D$12:$D110,$D111,V$12:V110),"")</f>
        <v/>
      </c>
      <c r="W111" s="248" t="str">
        <f aca="false">IF(AND(U111&lt;&gt;"",T111&lt;&gt;"",AJ111&lt;&gt;""),IF(OR(T111="OZZ",T111="ZZ"),0-SUMIF($D$12:$D110,$D111,W$12:W110),MIN(MIN(13600,TRUNC(0.75*SUMIF($D$12:$D$1442,$D111,U$12:U$1442),2)+SUMIF($D$12:$D111,$D111,AJ$12:AJ111))-SUMIF($D$12:$D110,$D111,W$12:W110)-SUMIF($D$12:$D$1442,$D111,V$12:V$1442),AJ111)),"")</f>
        <v/>
      </c>
      <c r="X111" s="246" t="str">
        <f aca="false">IF(T111&lt;&gt;"",1000-SUMIF($D$12:$D110,$D111,X$12:X110),"")</f>
        <v/>
      </c>
      <c r="Y111" s="272"/>
      <c r="Z111" s="273"/>
      <c r="AA111" s="273"/>
      <c r="AB111" s="252" t="str">
        <f aca="false">IF(K111&lt;&gt;"",ROUND(Y111,2)+ROUND(Z111,2)+ROUND(AA111,2),"")</f>
        <v/>
      </c>
      <c r="AC111" s="274"/>
      <c r="AD111" s="273"/>
      <c r="AE111" s="273"/>
      <c r="AF111" s="275" t="str">
        <f aca="false">IF(P111&lt;&gt;"",ROUND(AC111,2)+ROUND(AD111,2)+ROUND(AE111,2),"")</f>
        <v/>
      </c>
      <c r="AG111" s="274"/>
      <c r="AH111" s="273"/>
      <c r="AI111" s="273"/>
      <c r="AJ111" s="275" t="str">
        <f aca="false">IF(U111&lt;&gt;"",ROUND(AG111,2)+ROUND(AH111,2)+ROUND(AI111,2),"")</f>
        <v/>
      </c>
      <c r="AK111" s="255"/>
      <c r="AL111" s="255"/>
      <c r="AM111" s="256"/>
      <c r="AN111" s="257"/>
      <c r="AO111" s="258" t="str">
        <f aca="false">IF(D111&lt;&gt;"",IF(COUNTIF($D$12:$D111,$D111)&gt;1,0,IF(SUM(L111,Q111,V111)&gt;0,IF(AND(T111="",OR(O111&lt;&gt;"",J111&lt;&gt;"")),IF(O111&lt;&gt;"",O111,IF(J111&lt;&gt;"",J111,0)),IF(AND(O111&lt;&gt;"",J111&lt;&gt;"",O111=J111),O111,T111)),0)),"")</f>
        <v/>
      </c>
      <c r="AP111" s="258" t="str">
        <f aca="false">IF(D111&lt;&gt;"",IF(COUNTIF($D$12:$D111,$D111)&gt;1,0,IF(SUM(M111,R111,W111)&gt;0,IF(AND(T111="",OR(O111&lt;&gt;"",J111&lt;&gt;"")),IF(O111&lt;&gt;"",O111,IF(J111&lt;&gt;"",J111,0)),IF(AND(O111&lt;&gt;"",J111&lt;&gt;"",O111=J111),O111,T111)),0)),"")</f>
        <v/>
      </c>
      <c r="AQ111" s="258" t="str">
        <f aca="false">IF(D111&lt;&gt;"",IF(COUNTIF($D$12:$D111,$D111)&gt;1,0,IF(SUM(N111,S111,X111)&gt;0,IF(AND(T111="",OR(O111&lt;&gt;"",J111&lt;&gt;"")),IF(O111&lt;&gt;"",O111,IF(J111&lt;&gt;"",J111,0)),IF(AND(O111&lt;&gt;"",J111&lt;&gt;"",O111=J111),O111,T111)),0)),"")</f>
        <v/>
      </c>
      <c r="AR111" s="257" t="str">
        <f aca="false">IF(D111&lt;&gt;"",IF(J111="OZP12",L111,0),"")</f>
        <v/>
      </c>
      <c r="AS111" s="257" t="str">
        <f aca="false">IF(D111&lt;&gt;"",IF(O111="OZP12",Q111,0),"")</f>
        <v/>
      </c>
      <c r="AT111" s="257" t="str">
        <f aca="false">IF(D111&lt;&gt;"",IF(T111="OZP12",V111,0),"")</f>
        <v/>
      </c>
      <c r="AU111" s="257" t="str">
        <f aca="false">IF(D111&lt;&gt;"",IF(J111="TZP",L111,0),"")</f>
        <v/>
      </c>
      <c r="AV111" s="257" t="str">
        <f aca="false">IF(D111&lt;&gt;"",IF(O111="TZP",Q111,0),"")</f>
        <v/>
      </c>
      <c r="AW111" s="257" t="str">
        <f aca="false">IF(D111&lt;&gt;"",IF(T111="TZP",V111,0),"")</f>
        <v/>
      </c>
      <c r="AX111" s="257" t="str">
        <f aca="false">IF(D111&lt;&gt;"",IF(J111="OZZ",L111,0),"")</f>
        <v/>
      </c>
      <c r="AY111" s="257" t="str">
        <f aca="false">IF(D111&lt;&gt;"",IF(O111="OZZ",Q111,0),"")</f>
        <v/>
      </c>
      <c r="AZ111" s="257" t="str">
        <f aca="false">IF(D111&lt;&gt;"",IF(T111="OZZ",V111,0),"")</f>
        <v/>
      </c>
      <c r="BA111" s="257"/>
      <c r="BB111" s="257" t="str">
        <f aca="false">IF(D111&lt;&gt;"",IF(ISERROR(FIND("/",D111)),0,1),"")</f>
        <v/>
      </c>
      <c r="BC111" s="257" t="str">
        <f aca="false">IF(D111&lt;&gt;"",IF(BB111*1=0,D111,CONCATENATE(MID(D111,1,FIND("/",D111,1)-1),MID(D111,FIND("/",D111,1)+1,LEN(D111)))),"")</f>
        <v/>
      </c>
      <c r="BD111" s="259"/>
      <c r="BE111" s="257" t="str">
        <f aca="false">IF(D111&lt;&gt;"",IF(J111="OZP12",M111,0),"")</f>
        <v/>
      </c>
      <c r="BF111" s="257" t="str">
        <f aca="false">IF(D111&lt;&gt;"",IF(O111="OZP12",R111,0),"")</f>
        <v/>
      </c>
      <c r="BG111" s="257" t="str">
        <f aca="false">IF(D111&lt;&gt;"",IF(T111="OZP12",W111,0),"")</f>
        <v/>
      </c>
      <c r="BH111" s="257" t="str">
        <f aca="false">IF(D111&lt;&gt;"",IF(J111="TZP",M111,0),"")</f>
        <v/>
      </c>
      <c r="BI111" s="257" t="str">
        <f aca="false">IF(D111&lt;&gt;"",IF(O111="TZP",R111,0),"")</f>
        <v/>
      </c>
      <c r="BJ111" s="257" t="str">
        <f aca="false">IF(D111&lt;&gt;"",IF(T111="TZP",W111,0),"")</f>
        <v/>
      </c>
    </row>
    <row r="112" s="261" customFormat="true" ht="18.75" hidden="false" customHeight="true" outlineLevel="0" collapsed="false">
      <c r="A112" s="262" t="n">
        <f aca="false">A111+1</f>
        <v>100</v>
      </c>
      <c r="B112" s="263"/>
      <c r="C112" s="263"/>
      <c r="D112" s="263"/>
      <c r="E112" s="266"/>
      <c r="F112" s="266"/>
      <c r="G112" s="267"/>
      <c r="H112" s="278"/>
      <c r="I112" s="281"/>
      <c r="J112" s="268"/>
      <c r="K112" s="269"/>
      <c r="L112" s="244" t="str">
        <f aca="false">IF(AND(K112&lt;&gt;"",J112&lt;&gt;""),MIN(IF(OR(J112="OZZ",J112="ZZ"),5000,13600),TRUNC(0.75*SUMIF($D$12:$D112,$D112,K$12:K112),2))-SUMIF($D$12:$D111,$D112,L$12:L111),"")</f>
        <v/>
      </c>
      <c r="M112" s="270" t="str">
        <f aca="false">IF(AND(K112&lt;&gt;"",J112&lt;&gt;"",AB112&lt;&gt;""),IF(OR(J112="OZZ",J112="ZZ"),0-SUMIF($D$12:$D111,$D112,M$12:M111),MIN(MIN(13600,TRUNC(0.75*SUMIF($D$12:$D$1442,$D112,K$12:K$1442),2)+SUMIF($D$12:$D112,$D112,AB$12:AB112))-SUMIF($D$12:$D111,$D112,M$12:M111)-SUMIF($D$12:$D$1442,$D112,L$12:L$1442),AB112)),"")</f>
        <v/>
      </c>
      <c r="N112" s="246" t="str">
        <f aca="false">IF(J112&lt;&gt;"",1000-SUMIF($D$12:$D111,$D112,N$12:N111),"")</f>
        <v/>
      </c>
      <c r="O112" s="268"/>
      <c r="P112" s="269"/>
      <c r="Q112" s="244" t="str">
        <f aca="false">IF(AND(P112&lt;&gt;"",O112&lt;&gt;""),MIN(IF(OR(O112="OZZ",O112="ZZ"),5000,13600),TRUNC(0.75*SUMIF($D$12:$D112,$D112,P$12:P112),2))-SUMIF($D$12:$D111,$D112,Q$12:Q111),"")</f>
        <v/>
      </c>
      <c r="R112" s="270" t="str">
        <f aca="false">IF(AND(P112&lt;&gt;"",O112&lt;&gt;"",AF112&lt;&gt;""),IF(OR(O112="OZZ",O112="ZZ"),0-SUMIF($D$12:$D111,$D112,R$12:R111),MIN(MIN(13600,TRUNC(0.75*SUMIF($D$12:$D$1442,$D112,P$12:P$1442),2)+SUMIF($D$12:$D112,$D112,AF$12:AF112))-SUMIF($D$12:$D111,$D112,R$12:R111)-SUMIF($D$12:$D$1442,$D112,Q$12:Q$1442),AF112)),"")</f>
        <v/>
      </c>
      <c r="S112" s="246" t="str">
        <f aca="false">IF(O112&lt;&gt;"",1000-SUMIF($D$12:$D111,$D112,S$12:S111),"")</f>
        <v/>
      </c>
      <c r="T112" s="268"/>
      <c r="U112" s="269"/>
      <c r="V112" s="244" t="str">
        <f aca="false">IF(AND(U112&lt;&gt;"",T112&lt;&gt;""),MIN(IF(OR(T112="OZZ",T112="ZZ"),5000,13600),TRUNC(0.75*SUMIF($D$12:$D112,$D112,U$12:U112),2))-SUMIF($D$12:$D111,$D112,V$12:V111),"")</f>
        <v/>
      </c>
      <c r="W112" s="248" t="str">
        <f aca="false">IF(AND(U112&lt;&gt;"",T112&lt;&gt;"",AJ112&lt;&gt;""),IF(OR(T112="OZZ",T112="ZZ"),0-SUMIF($D$12:$D111,$D112,W$12:W111),MIN(MIN(13600,TRUNC(0.75*SUMIF($D$12:$D$1442,$D112,U$12:U$1442),2)+SUMIF($D$12:$D112,$D112,AJ$12:AJ112))-SUMIF($D$12:$D111,$D112,W$12:W111)-SUMIF($D$12:$D$1442,$D112,V$12:V$1442),AJ112)),"")</f>
        <v/>
      </c>
      <c r="X112" s="246" t="str">
        <f aca="false">IF(T112&lt;&gt;"",1000-SUMIF($D$12:$D111,$D112,X$12:X111),"")</f>
        <v/>
      </c>
      <c r="Y112" s="272"/>
      <c r="Z112" s="273"/>
      <c r="AA112" s="273"/>
      <c r="AB112" s="252" t="str">
        <f aca="false">IF(K112&lt;&gt;"",ROUND(Y112,2)+ROUND(Z112,2)+ROUND(AA112,2),"")</f>
        <v/>
      </c>
      <c r="AC112" s="274"/>
      <c r="AD112" s="273"/>
      <c r="AE112" s="273"/>
      <c r="AF112" s="275" t="str">
        <f aca="false">IF(P112&lt;&gt;"",ROUND(AC112,2)+ROUND(AD112,2)+ROUND(AE112,2),"")</f>
        <v/>
      </c>
      <c r="AG112" s="274"/>
      <c r="AH112" s="273"/>
      <c r="AI112" s="273"/>
      <c r="AJ112" s="275" t="str">
        <f aca="false">IF(U112&lt;&gt;"",ROUND(AG112,2)+ROUND(AH112,2)+ROUND(AI112,2),"")</f>
        <v/>
      </c>
      <c r="AK112" s="255"/>
      <c r="AL112" s="255"/>
      <c r="AM112" s="256"/>
      <c r="AN112" s="257"/>
      <c r="AO112" s="258" t="str">
        <f aca="false">IF(D112&lt;&gt;"",IF(COUNTIF($D$12:$D112,$D112)&gt;1,0,IF(SUM(L112,Q112,V112)&gt;0,IF(AND(T112="",OR(O112&lt;&gt;"",J112&lt;&gt;"")),IF(O112&lt;&gt;"",O112,IF(J112&lt;&gt;"",J112,0)),IF(AND(O112&lt;&gt;"",J112&lt;&gt;"",O112=J112),O112,T112)),0)),"")</f>
        <v/>
      </c>
      <c r="AP112" s="258" t="str">
        <f aca="false">IF(D112&lt;&gt;"",IF(COUNTIF($D$12:$D112,$D112)&gt;1,0,IF(SUM(M112,R112,W112)&gt;0,IF(AND(T112="",OR(O112&lt;&gt;"",J112&lt;&gt;"")),IF(O112&lt;&gt;"",O112,IF(J112&lt;&gt;"",J112,0)),IF(AND(O112&lt;&gt;"",J112&lt;&gt;"",O112=J112),O112,T112)),0)),"")</f>
        <v/>
      </c>
      <c r="AQ112" s="258" t="str">
        <f aca="false">IF(D112&lt;&gt;"",IF(COUNTIF($D$12:$D112,$D112)&gt;1,0,IF(SUM(N112,S112,X112)&gt;0,IF(AND(T112="",OR(O112&lt;&gt;"",J112&lt;&gt;"")),IF(O112&lt;&gt;"",O112,IF(J112&lt;&gt;"",J112,0)),IF(AND(O112&lt;&gt;"",J112&lt;&gt;"",O112=J112),O112,T112)),0)),"")</f>
        <v/>
      </c>
      <c r="AR112" s="257" t="str">
        <f aca="false">IF(D112&lt;&gt;"",IF(J112="OZP12",L112,0),"")</f>
        <v/>
      </c>
      <c r="AS112" s="257" t="str">
        <f aca="false">IF(D112&lt;&gt;"",IF(O112="OZP12",Q112,0),"")</f>
        <v/>
      </c>
      <c r="AT112" s="257" t="str">
        <f aca="false">IF(D112&lt;&gt;"",IF(T112="OZP12",V112,0),"")</f>
        <v/>
      </c>
      <c r="AU112" s="257" t="str">
        <f aca="false">IF(D112&lt;&gt;"",IF(J112="TZP",L112,0),"")</f>
        <v/>
      </c>
      <c r="AV112" s="257" t="str">
        <f aca="false">IF(D112&lt;&gt;"",IF(O112="TZP",Q112,0),"")</f>
        <v/>
      </c>
      <c r="AW112" s="257" t="str">
        <f aca="false">IF(D112&lt;&gt;"",IF(T112="TZP",V112,0),"")</f>
        <v/>
      </c>
      <c r="AX112" s="257" t="str">
        <f aca="false">IF(D112&lt;&gt;"",IF(J112="OZZ",L112,0),"")</f>
        <v/>
      </c>
      <c r="AY112" s="257" t="str">
        <f aca="false">IF(D112&lt;&gt;"",IF(O112="OZZ",Q112,0),"")</f>
        <v/>
      </c>
      <c r="AZ112" s="257" t="str">
        <f aca="false">IF(D112&lt;&gt;"",IF(T112="OZZ",V112,0),"")</f>
        <v/>
      </c>
      <c r="BA112" s="257"/>
      <c r="BB112" s="257" t="str">
        <f aca="false">IF(D112&lt;&gt;"",IF(ISERROR(FIND("/",D112)),0,1),"")</f>
        <v/>
      </c>
      <c r="BC112" s="257" t="str">
        <f aca="false">IF(D112&lt;&gt;"",IF(BB112*1=0,D112,CONCATENATE(MID(D112,1,FIND("/",D112,1)-1),MID(D112,FIND("/",D112,1)+1,LEN(D112)))),"")</f>
        <v/>
      </c>
      <c r="BD112" s="259"/>
      <c r="BE112" s="257" t="str">
        <f aca="false">IF(D112&lt;&gt;"",IF(J112="OZP12",M112,0),"")</f>
        <v/>
      </c>
      <c r="BF112" s="257" t="str">
        <f aca="false">IF(D112&lt;&gt;"",IF(O112="OZP12",R112,0),"")</f>
        <v/>
      </c>
      <c r="BG112" s="257" t="str">
        <f aca="false">IF(D112&lt;&gt;"",IF(T112="OZP12",W112,0),"")</f>
        <v/>
      </c>
      <c r="BH112" s="257" t="str">
        <f aca="false">IF(D112&lt;&gt;"",IF(J112="TZP",M112,0),"")</f>
        <v/>
      </c>
      <c r="BI112" s="257" t="str">
        <f aca="false">IF(D112&lt;&gt;"",IF(O112="TZP",R112,0),"")</f>
        <v/>
      </c>
      <c r="BJ112" s="257" t="str">
        <f aca="false">IF(D112&lt;&gt;"",IF(T112="TZP",W112,0),"")</f>
        <v/>
      </c>
    </row>
    <row r="113" s="261" customFormat="true" ht="18.75" hidden="false" customHeight="true" outlineLevel="0" collapsed="false">
      <c r="A113" s="262" t="n">
        <f aca="false">A112+1</f>
        <v>101</v>
      </c>
      <c r="B113" s="263"/>
      <c r="C113" s="263"/>
      <c r="D113" s="263"/>
      <c r="E113" s="266"/>
      <c r="F113" s="266"/>
      <c r="G113" s="267"/>
      <c r="H113" s="278"/>
      <c r="I113" s="281"/>
      <c r="J113" s="268"/>
      <c r="K113" s="269"/>
      <c r="L113" s="244" t="str">
        <f aca="false">IF(AND(K113&lt;&gt;"",J113&lt;&gt;""),MIN(IF(OR(J113="OZZ",J113="ZZ"),5000,13600),TRUNC(0.75*SUMIF($D$12:$D113,$D113,K$12:K113),2))-SUMIF($D$12:$D112,$D113,L$12:L112),"")</f>
        <v/>
      </c>
      <c r="M113" s="270" t="str">
        <f aca="false">IF(AND(K113&lt;&gt;"",J113&lt;&gt;"",AB113&lt;&gt;""),IF(OR(J113="OZZ",J113="ZZ"),0-SUMIF($D$12:$D112,$D113,M$12:M112),MIN(MIN(13600,TRUNC(0.75*SUMIF($D$12:$D$1442,$D113,K$12:K$1442),2)+SUMIF($D$12:$D113,$D113,AB$12:AB113))-SUMIF($D$12:$D112,$D113,M$12:M112)-SUMIF($D$12:$D$1442,$D113,L$12:L$1442),AB113)),"")</f>
        <v/>
      </c>
      <c r="N113" s="246" t="str">
        <f aca="false">IF(J113&lt;&gt;"",1000-SUMIF($D$12:$D112,$D113,N$12:N112),"")</f>
        <v/>
      </c>
      <c r="O113" s="268"/>
      <c r="P113" s="269"/>
      <c r="Q113" s="244" t="str">
        <f aca="false">IF(AND(P113&lt;&gt;"",O113&lt;&gt;""),MIN(IF(OR(O113="OZZ",O113="ZZ"),5000,13600),TRUNC(0.75*SUMIF($D$12:$D113,$D113,P$12:P113),2))-SUMIF($D$12:$D112,$D113,Q$12:Q112),"")</f>
        <v/>
      </c>
      <c r="R113" s="270" t="str">
        <f aca="false">IF(AND(P113&lt;&gt;"",O113&lt;&gt;"",AF113&lt;&gt;""),IF(OR(O113="OZZ",O113="ZZ"),0-SUMIF($D$12:$D112,$D113,R$12:R112),MIN(MIN(13600,TRUNC(0.75*SUMIF($D$12:$D$1442,$D113,P$12:P$1442),2)+SUMIF($D$12:$D113,$D113,AF$12:AF113))-SUMIF($D$12:$D112,$D113,R$12:R112)-SUMIF($D$12:$D$1442,$D113,Q$12:Q$1442),AF113)),"")</f>
        <v/>
      </c>
      <c r="S113" s="246" t="str">
        <f aca="false">IF(O113&lt;&gt;"",1000-SUMIF($D$12:$D112,$D113,S$12:S112),"")</f>
        <v/>
      </c>
      <c r="T113" s="268"/>
      <c r="U113" s="269"/>
      <c r="V113" s="244" t="str">
        <f aca="false">IF(AND(U113&lt;&gt;"",T113&lt;&gt;""),MIN(IF(OR(T113="OZZ",T113="ZZ"),5000,13600),TRUNC(0.75*SUMIF($D$12:$D113,$D113,U$12:U113),2))-SUMIF($D$12:$D112,$D113,V$12:V112),"")</f>
        <v/>
      </c>
      <c r="W113" s="248" t="str">
        <f aca="false">IF(AND(U113&lt;&gt;"",T113&lt;&gt;"",AJ113&lt;&gt;""),IF(OR(T113="OZZ",T113="ZZ"),0-SUMIF($D$12:$D112,$D113,W$12:W112),MIN(MIN(13600,TRUNC(0.75*SUMIF($D$12:$D$1442,$D113,U$12:U$1442),2)+SUMIF($D$12:$D113,$D113,AJ$12:AJ113))-SUMIF($D$12:$D112,$D113,W$12:W112)-SUMIF($D$12:$D$1442,$D113,V$12:V$1442),AJ113)),"")</f>
        <v/>
      </c>
      <c r="X113" s="246" t="str">
        <f aca="false">IF(T113&lt;&gt;"",1000-SUMIF($D$12:$D112,$D113,X$12:X112),"")</f>
        <v/>
      </c>
      <c r="Y113" s="272"/>
      <c r="Z113" s="273"/>
      <c r="AA113" s="273"/>
      <c r="AB113" s="252" t="str">
        <f aca="false">IF(K113&lt;&gt;"",ROUND(Y113,2)+ROUND(Z113,2)+ROUND(AA113,2),"")</f>
        <v/>
      </c>
      <c r="AC113" s="274"/>
      <c r="AD113" s="273"/>
      <c r="AE113" s="273"/>
      <c r="AF113" s="275" t="str">
        <f aca="false">IF(P113&lt;&gt;"",ROUND(AC113,2)+ROUND(AD113,2)+ROUND(AE113,2),"")</f>
        <v/>
      </c>
      <c r="AG113" s="274"/>
      <c r="AH113" s="273"/>
      <c r="AI113" s="273"/>
      <c r="AJ113" s="275" t="str">
        <f aca="false">IF(U113&lt;&gt;"",ROUND(AG113,2)+ROUND(AH113,2)+ROUND(AI113,2),"")</f>
        <v/>
      </c>
      <c r="AK113" s="255"/>
      <c r="AL113" s="255"/>
      <c r="AM113" s="256"/>
      <c r="AN113" s="257"/>
      <c r="AO113" s="258" t="str">
        <f aca="false">IF(D113&lt;&gt;"",IF(COUNTIF($D$12:$D113,$D113)&gt;1,0,IF(SUM(L113,Q113,V113)&gt;0,IF(AND(T113="",OR(O113&lt;&gt;"",J113&lt;&gt;"")),IF(O113&lt;&gt;"",O113,IF(J113&lt;&gt;"",J113,0)),IF(AND(O113&lt;&gt;"",J113&lt;&gt;"",O113=J113),O113,T113)),0)),"")</f>
        <v/>
      </c>
      <c r="AP113" s="258" t="str">
        <f aca="false">IF(D113&lt;&gt;"",IF(COUNTIF($D$12:$D113,$D113)&gt;1,0,IF(SUM(M113,R113,W113)&gt;0,IF(AND(T113="",OR(O113&lt;&gt;"",J113&lt;&gt;"")),IF(O113&lt;&gt;"",O113,IF(J113&lt;&gt;"",J113,0)),IF(AND(O113&lt;&gt;"",J113&lt;&gt;"",O113=J113),O113,T113)),0)),"")</f>
        <v/>
      </c>
      <c r="AQ113" s="258" t="str">
        <f aca="false">IF(D113&lt;&gt;"",IF(COUNTIF($D$12:$D113,$D113)&gt;1,0,IF(SUM(N113,S113,X113)&gt;0,IF(AND(T113="",OR(O113&lt;&gt;"",J113&lt;&gt;"")),IF(O113&lt;&gt;"",O113,IF(J113&lt;&gt;"",J113,0)),IF(AND(O113&lt;&gt;"",J113&lt;&gt;"",O113=J113),O113,T113)),0)),"")</f>
        <v/>
      </c>
      <c r="AR113" s="257" t="str">
        <f aca="false">IF(D113&lt;&gt;"",IF(J113="OZP12",L113,0),"")</f>
        <v/>
      </c>
      <c r="AS113" s="257" t="str">
        <f aca="false">IF(D113&lt;&gt;"",IF(O113="OZP12",Q113,0),"")</f>
        <v/>
      </c>
      <c r="AT113" s="257" t="str">
        <f aca="false">IF(D113&lt;&gt;"",IF(T113="OZP12",V113,0),"")</f>
        <v/>
      </c>
      <c r="AU113" s="257" t="str">
        <f aca="false">IF(D113&lt;&gt;"",IF(J113="TZP",L113,0),"")</f>
        <v/>
      </c>
      <c r="AV113" s="257" t="str">
        <f aca="false">IF(D113&lt;&gt;"",IF(O113="TZP",Q113,0),"")</f>
        <v/>
      </c>
      <c r="AW113" s="257" t="str">
        <f aca="false">IF(D113&lt;&gt;"",IF(T113="TZP",V113,0),"")</f>
        <v/>
      </c>
      <c r="AX113" s="257" t="str">
        <f aca="false">IF(D113&lt;&gt;"",IF(J113="OZZ",L113,0),"")</f>
        <v/>
      </c>
      <c r="AY113" s="257" t="str">
        <f aca="false">IF(D113&lt;&gt;"",IF(O113="OZZ",Q113,0),"")</f>
        <v/>
      </c>
      <c r="AZ113" s="257" t="str">
        <f aca="false">IF(D113&lt;&gt;"",IF(T113="OZZ",V113,0),"")</f>
        <v/>
      </c>
      <c r="BA113" s="257"/>
      <c r="BB113" s="257" t="str">
        <f aca="false">IF(D113&lt;&gt;"",IF(ISERROR(FIND("/",D113)),0,1),"")</f>
        <v/>
      </c>
      <c r="BC113" s="257" t="str">
        <f aca="false">IF(D113&lt;&gt;"",IF(BB113*1=0,D113,CONCATENATE(MID(D113,1,FIND("/",D113,1)-1),MID(D113,FIND("/",D113,1)+1,LEN(D113)))),"")</f>
        <v/>
      </c>
      <c r="BD113" s="259"/>
      <c r="BE113" s="257" t="str">
        <f aca="false">IF(D113&lt;&gt;"",IF(J113="OZP12",M113,0),"")</f>
        <v/>
      </c>
      <c r="BF113" s="257" t="str">
        <f aca="false">IF(D113&lt;&gt;"",IF(O113="OZP12",R113,0),"")</f>
        <v/>
      </c>
      <c r="BG113" s="257" t="str">
        <f aca="false">IF(D113&lt;&gt;"",IF(T113="OZP12",W113,0),"")</f>
        <v/>
      </c>
      <c r="BH113" s="257" t="str">
        <f aca="false">IF(D113&lt;&gt;"",IF(J113="TZP",M113,0),"")</f>
        <v/>
      </c>
      <c r="BI113" s="257" t="str">
        <f aca="false">IF(D113&lt;&gt;"",IF(O113="TZP",R113,0),"")</f>
        <v/>
      </c>
      <c r="BJ113" s="257" t="str">
        <f aca="false">IF(D113&lt;&gt;"",IF(T113="TZP",W113,0),"")</f>
        <v/>
      </c>
    </row>
    <row r="114" s="261" customFormat="true" ht="18.75" hidden="false" customHeight="true" outlineLevel="0" collapsed="false">
      <c r="A114" s="262" t="n">
        <f aca="false">A113+1</f>
        <v>102</v>
      </c>
      <c r="B114" s="263"/>
      <c r="C114" s="263"/>
      <c r="D114" s="263"/>
      <c r="E114" s="266"/>
      <c r="F114" s="266"/>
      <c r="G114" s="267"/>
      <c r="H114" s="278"/>
      <c r="I114" s="281"/>
      <c r="J114" s="268"/>
      <c r="K114" s="269"/>
      <c r="L114" s="244" t="str">
        <f aca="false">IF(AND(K114&lt;&gt;"",J114&lt;&gt;""),MIN(IF(OR(J114="OZZ",J114="ZZ"),5000,13600),TRUNC(0.75*SUMIF($D$12:$D114,$D114,K$12:K114),2))-SUMIF($D$12:$D113,$D114,L$12:L113),"")</f>
        <v/>
      </c>
      <c r="M114" s="270" t="str">
        <f aca="false">IF(AND(K114&lt;&gt;"",J114&lt;&gt;"",AB114&lt;&gt;""),IF(OR(J114="OZZ",J114="ZZ"),0-SUMIF($D$12:$D113,$D114,M$12:M113),MIN(MIN(13600,TRUNC(0.75*SUMIF($D$12:$D$1442,$D114,K$12:K$1442),2)+SUMIF($D$12:$D114,$D114,AB$12:AB114))-SUMIF($D$12:$D113,$D114,M$12:M113)-SUMIF($D$12:$D$1442,$D114,L$12:L$1442),AB114)),"")</f>
        <v/>
      </c>
      <c r="N114" s="246" t="str">
        <f aca="false">IF(J114&lt;&gt;"",1000-SUMIF($D$12:$D113,$D114,N$12:N113),"")</f>
        <v/>
      </c>
      <c r="O114" s="268"/>
      <c r="P114" s="269"/>
      <c r="Q114" s="244" t="str">
        <f aca="false">IF(AND(P114&lt;&gt;"",O114&lt;&gt;""),MIN(IF(OR(O114="OZZ",O114="ZZ"),5000,13600),TRUNC(0.75*SUMIF($D$12:$D114,$D114,P$12:P114),2))-SUMIF($D$12:$D113,$D114,Q$12:Q113),"")</f>
        <v/>
      </c>
      <c r="R114" s="270" t="str">
        <f aca="false">IF(AND(P114&lt;&gt;"",O114&lt;&gt;"",AF114&lt;&gt;""),IF(OR(O114="OZZ",O114="ZZ"),0-SUMIF($D$12:$D113,$D114,R$12:R113),MIN(MIN(13600,TRUNC(0.75*SUMIF($D$12:$D$1442,$D114,P$12:P$1442),2)+SUMIF($D$12:$D114,$D114,AF$12:AF114))-SUMIF($D$12:$D113,$D114,R$12:R113)-SUMIF($D$12:$D$1442,$D114,Q$12:Q$1442),AF114)),"")</f>
        <v/>
      </c>
      <c r="S114" s="246" t="str">
        <f aca="false">IF(O114&lt;&gt;"",1000-SUMIF($D$12:$D113,$D114,S$12:S113),"")</f>
        <v/>
      </c>
      <c r="T114" s="268"/>
      <c r="U114" s="269"/>
      <c r="V114" s="244" t="str">
        <f aca="false">IF(AND(U114&lt;&gt;"",T114&lt;&gt;""),MIN(IF(OR(T114="OZZ",T114="ZZ"),5000,13600),TRUNC(0.75*SUMIF($D$12:$D114,$D114,U$12:U114),2))-SUMIF($D$12:$D113,$D114,V$12:V113),"")</f>
        <v/>
      </c>
      <c r="W114" s="248" t="str">
        <f aca="false">IF(AND(U114&lt;&gt;"",T114&lt;&gt;"",AJ114&lt;&gt;""),IF(OR(T114="OZZ",T114="ZZ"),0-SUMIF($D$12:$D113,$D114,W$12:W113),MIN(MIN(13600,TRUNC(0.75*SUMIF($D$12:$D$1442,$D114,U$12:U$1442),2)+SUMIF($D$12:$D114,$D114,AJ$12:AJ114))-SUMIF($D$12:$D113,$D114,W$12:W113)-SUMIF($D$12:$D$1442,$D114,V$12:V$1442),AJ114)),"")</f>
        <v/>
      </c>
      <c r="X114" s="246" t="str">
        <f aca="false">IF(T114&lt;&gt;"",1000-SUMIF($D$12:$D113,$D114,X$12:X113),"")</f>
        <v/>
      </c>
      <c r="Y114" s="272"/>
      <c r="Z114" s="273"/>
      <c r="AA114" s="273"/>
      <c r="AB114" s="252" t="str">
        <f aca="false">IF(K114&lt;&gt;"",ROUND(Y114,2)+ROUND(Z114,2)+ROUND(AA114,2),"")</f>
        <v/>
      </c>
      <c r="AC114" s="274"/>
      <c r="AD114" s="273"/>
      <c r="AE114" s="273"/>
      <c r="AF114" s="275" t="str">
        <f aca="false">IF(P114&lt;&gt;"",ROUND(AC114,2)+ROUND(AD114,2)+ROUND(AE114,2),"")</f>
        <v/>
      </c>
      <c r="AG114" s="274"/>
      <c r="AH114" s="273"/>
      <c r="AI114" s="273"/>
      <c r="AJ114" s="275" t="str">
        <f aca="false">IF(U114&lt;&gt;"",ROUND(AG114,2)+ROUND(AH114,2)+ROUND(AI114,2),"")</f>
        <v/>
      </c>
      <c r="AK114" s="255"/>
      <c r="AL114" s="255"/>
      <c r="AM114" s="256"/>
      <c r="AN114" s="257"/>
      <c r="AO114" s="258" t="str">
        <f aca="false">IF(D114&lt;&gt;"",IF(COUNTIF($D$12:$D114,$D114)&gt;1,0,IF(SUM(L114,Q114,V114)&gt;0,IF(AND(T114="",OR(O114&lt;&gt;"",J114&lt;&gt;"")),IF(O114&lt;&gt;"",O114,IF(J114&lt;&gt;"",J114,0)),IF(AND(O114&lt;&gt;"",J114&lt;&gt;"",O114=J114),O114,T114)),0)),"")</f>
        <v/>
      </c>
      <c r="AP114" s="258" t="str">
        <f aca="false">IF(D114&lt;&gt;"",IF(COUNTIF($D$12:$D114,$D114)&gt;1,0,IF(SUM(M114,R114,W114)&gt;0,IF(AND(T114="",OR(O114&lt;&gt;"",J114&lt;&gt;"")),IF(O114&lt;&gt;"",O114,IF(J114&lt;&gt;"",J114,0)),IF(AND(O114&lt;&gt;"",J114&lt;&gt;"",O114=J114),O114,T114)),0)),"")</f>
        <v/>
      </c>
      <c r="AQ114" s="258" t="str">
        <f aca="false">IF(D114&lt;&gt;"",IF(COUNTIF($D$12:$D114,$D114)&gt;1,0,IF(SUM(N114,S114,X114)&gt;0,IF(AND(T114="",OR(O114&lt;&gt;"",J114&lt;&gt;"")),IF(O114&lt;&gt;"",O114,IF(J114&lt;&gt;"",J114,0)),IF(AND(O114&lt;&gt;"",J114&lt;&gt;"",O114=J114),O114,T114)),0)),"")</f>
        <v/>
      </c>
      <c r="AR114" s="257" t="str">
        <f aca="false">IF(D114&lt;&gt;"",IF(J114="OZP12",L114,0),"")</f>
        <v/>
      </c>
      <c r="AS114" s="257" t="str">
        <f aca="false">IF(D114&lt;&gt;"",IF(O114="OZP12",Q114,0),"")</f>
        <v/>
      </c>
      <c r="AT114" s="257" t="str">
        <f aca="false">IF(D114&lt;&gt;"",IF(T114="OZP12",V114,0),"")</f>
        <v/>
      </c>
      <c r="AU114" s="257" t="str">
        <f aca="false">IF(D114&lt;&gt;"",IF(J114="TZP",L114,0),"")</f>
        <v/>
      </c>
      <c r="AV114" s="257" t="str">
        <f aca="false">IF(D114&lt;&gt;"",IF(O114="TZP",Q114,0),"")</f>
        <v/>
      </c>
      <c r="AW114" s="257" t="str">
        <f aca="false">IF(D114&lt;&gt;"",IF(T114="TZP",V114,0),"")</f>
        <v/>
      </c>
      <c r="AX114" s="257" t="str">
        <f aca="false">IF(D114&lt;&gt;"",IF(J114="OZZ",L114,0),"")</f>
        <v/>
      </c>
      <c r="AY114" s="257" t="str">
        <f aca="false">IF(D114&lt;&gt;"",IF(O114="OZZ",Q114,0),"")</f>
        <v/>
      </c>
      <c r="AZ114" s="257" t="str">
        <f aca="false">IF(D114&lt;&gt;"",IF(T114="OZZ",V114,0),"")</f>
        <v/>
      </c>
      <c r="BA114" s="257"/>
      <c r="BB114" s="257" t="str">
        <f aca="false">IF(D114&lt;&gt;"",IF(ISERROR(FIND("/",D114)),0,1),"")</f>
        <v/>
      </c>
      <c r="BC114" s="257" t="str">
        <f aca="false">IF(D114&lt;&gt;"",IF(BB114*1=0,D114,CONCATENATE(MID(D114,1,FIND("/",D114,1)-1),MID(D114,FIND("/",D114,1)+1,LEN(D114)))),"")</f>
        <v/>
      </c>
      <c r="BD114" s="259"/>
      <c r="BE114" s="257" t="str">
        <f aca="false">IF(D114&lt;&gt;"",IF(J114="OZP12",M114,0),"")</f>
        <v/>
      </c>
      <c r="BF114" s="257" t="str">
        <f aca="false">IF(D114&lt;&gt;"",IF(O114="OZP12",R114,0),"")</f>
        <v/>
      </c>
      <c r="BG114" s="257" t="str">
        <f aca="false">IF(D114&lt;&gt;"",IF(T114="OZP12",W114,0),"")</f>
        <v/>
      </c>
      <c r="BH114" s="257" t="str">
        <f aca="false">IF(D114&lt;&gt;"",IF(J114="TZP",M114,0),"")</f>
        <v/>
      </c>
      <c r="BI114" s="257" t="str">
        <f aca="false">IF(D114&lt;&gt;"",IF(O114="TZP",R114,0),"")</f>
        <v/>
      </c>
      <c r="BJ114" s="257" t="str">
        <f aca="false">IF(D114&lt;&gt;"",IF(T114="TZP",W114,0),"")</f>
        <v/>
      </c>
    </row>
    <row r="115" s="261" customFormat="true" ht="18.75" hidden="false" customHeight="true" outlineLevel="0" collapsed="false">
      <c r="A115" s="262" t="n">
        <f aca="false">A114+1</f>
        <v>103</v>
      </c>
      <c r="B115" s="263"/>
      <c r="C115" s="263"/>
      <c r="D115" s="263"/>
      <c r="E115" s="266"/>
      <c r="F115" s="266"/>
      <c r="G115" s="267"/>
      <c r="H115" s="278"/>
      <c r="I115" s="281"/>
      <c r="J115" s="268"/>
      <c r="K115" s="269"/>
      <c r="L115" s="244" t="str">
        <f aca="false">IF(AND(K115&lt;&gt;"",J115&lt;&gt;""),MIN(IF(OR(J115="OZZ",J115="ZZ"),5000,13600),TRUNC(0.75*SUMIF($D$12:$D115,$D115,K$12:K115),2))-SUMIF($D$12:$D114,$D115,L$12:L114),"")</f>
        <v/>
      </c>
      <c r="M115" s="270" t="str">
        <f aca="false">IF(AND(K115&lt;&gt;"",J115&lt;&gt;"",AB115&lt;&gt;""),IF(OR(J115="OZZ",J115="ZZ"),0-SUMIF($D$12:$D114,$D115,M$12:M114),MIN(MIN(13600,TRUNC(0.75*SUMIF($D$12:$D$1442,$D115,K$12:K$1442),2)+SUMIF($D$12:$D115,$D115,AB$12:AB115))-SUMIF($D$12:$D114,$D115,M$12:M114)-SUMIF($D$12:$D$1442,$D115,L$12:L$1442),AB115)),"")</f>
        <v/>
      </c>
      <c r="N115" s="246" t="str">
        <f aca="false">IF(J115&lt;&gt;"",1000-SUMIF($D$12:$D114,$D115,N$12:N114),"")</f>
        <v/>
      </c>
      <c r="O115" s="268"/>
      <c r="P115" s="269"/>
      <c r="Q115" s="244" t="str">
        <f aca="false">IF(AND(P115&lt;&gt;"",O115&lt;&gt;""),MIN(IF(OR(O115="OZZ",O115="ZZ"),5000,13600),TRUNC(0.75*SUMIF($D$12:$D115,$D115,P$12:P115),2))-SUMIF($D$12:$D114,$D115,Q$12:Q114),"")</f>
        <v/>
      </c>
      <c r="R115" s="270" t="str">
        <f aca="false">IF(AND(P115&lt;&gt;"",O115&lt;&gt;"",AF115&lt;&gt;""),IF(OR(O115="OZZ",O115="ZZ"),0-SUMIF($D$12:$D114,$D115,R$12:R114),MIN(MIN(13600,TRUNC(0.75*SUMIF($D$12:$D$1442,$D115,P$12:P$1442),2)+SUMIF($D$12:$D115,$D115,AF$12:AF115))-SUMIF($D$12:$D114,$D115,R$12:R114)-SUMIF($D$12:$D$1442,$D115,Q$12:Q$1442),AF115)),"")</f>
        <v/>
      </c>
      <c r="S115" s="246" t="str">
        <f aca="false">IF(O115&lt;&gt;"",1000-SUMIF($D$12:$D114,$D115,S$12:S114),"")</f>
        <v/>
      </c>
      <c r="T115" s="268"/>
      <c r="U115" s="269"/>
      <c r="V115" s="244" t="str">
        <f aca="false">IF(AND(U115&lt;&gt;"",T115&lt;&gt;""),MIN(IF(OR(T115="OZZ",T115="ZZ"),5000,13600),TRUNC(0.75*SUMIF($D$12:$D115,$D115,U$12:U115),2))-SUMIF($D$12:$D114,$D115,V$12:V114),"")</f>
        <v/>
      </c>
      <c r="W115" s="248" t="str">
        <f aca="false">IF(AND(U115&lt;&gt;"",T115&lt;&gt;"",AJ115&lt;&gt;""),IF(OR(T115="OZZ",T115="ZZ"),0-SUMIF($D$12:$D114,$D115,W$12:W114),MIN(MIN(13600,TRUNC(0.75*SUMIF($D$12:$D$1442,$D115,U$12:U$1442),2)+SUMIF($D$12:$D115,$D115,AJ$12:AJ115))-SUMIF($D$12:$D114,$D115,W$12:W114)-SUMIF($D$12:$D$1442,$D115,V$12:V$1442),AJ115)),"")</f>
        <v/>
      </c>
      <c r="X115" s="246" t="str">
        <f aca="false">IF(T115&lt;&gt;"",1000-SUMIF($D$12:$D114,$D115,X$12:X114),"")</f>
        <v/>
      </c>
      <c r="Y115" s="272"/>
      <c r="Z115" s="273"/>
      <c r="AA115" s="273"/>
      <c r="AB115" s="252" t="str">
        <f aca="false">IF(K115&lt;&gt;"",ROUND(Y115,2)+ROUND(Z115,2)+ROUND(AA115,2),"")</f>
        <v/>
      </c>
      <c r="AC115" s="274"/>
      <c r="AD115" s="273"/>
      <c r="AE115" s="273"/>
      <c r="AF115" s="275" t="str">
        <f aca="false">IF(P115&lt;&gt;"",ROUND(AC115,2)+ROUND(AD115,2)+ROUND(AE115,2),"")</f>
        <v/>
      </c>
      <c r="AG115" s="274"/>
      <c r="AH115" s="273"/>
      <c r="AI115" s="273"/>
      <c r="AJ115" s="275" t="str">
        <f aca="false">IF(U115&lt;&gt;"",ROUND(AG115,2)+ROUND(AH115,2)+ROUND(AI115,2),"")</f>
        <v/>
      </c>
      <c r="AK115" s="255"/>
      <c r="AL115" s="255"/>
      <c r="AM115" s="256"/>
      <c r="AN115" s="257"/>
      <c r="AO115" s="258" t="str">
        <f aca="false">IF(D115&lt;&gt;"",IF(COUNTIF($D$12:$D115,$D115)&gt;1,0,IF(SUM(L115,Q115,V115)&gt;0,IF(AND(T115="",OR(O115&lt;&gt;"",J115&lt;&gt;"")),IF(O115&lt;&gt;"",O115,IF(J115&lt;&gt;"",J115,0)),IF(AND(O115&lt;&gt;"",J115&lt;&gt;"",O115=J115),O115,T115)),0)),"")</f>
        <v/>
      </c>
      <c r="AP115" s="258" t="str">
        <f aca="false">IF(D115&lt;&gt;"",IF(COUNTIF($D$12:$D115,$D115)&gt;1,0,IF(SUM(M115,R115,W115)&gt;0,IF(AND(T115="",OR(O115&lt;&gt;"",J115&lt;&gt;"")),IF(O115&lt;&gt;"",O115,IF(J115&lt;&gt;"",J115,0)),IF(AND(O115&lt;&gt;"",J115&lt;&gt;"",O115=J115),O115,T115)),0)),"")</f>
        <v/>
      </c>
      <c r="AQ115" s="258" t="str">
        <f aca="false">IF(D115&lt;&gt;"",IF(COUNTIF($D$12:$D115,$D115)&gt;1,0,IF(SUM(N115,S115,X115)&gt;0,IF(AND(T115="",OR(O115&lt;&gt;"",J115&lt;&gt;"")),IF(O115&lt;&gt;"",O115,IF(J115&lt;&gt;"",J115,0)),IF(AND(O115&lt;&gt;"",J115&lt;&gt;"",O115=J115),O115,T115)),0)),"")</f>
        <v/>
      </c>
      <c r="AR115" s="257" t="str">
        <f aca="false">IF(D115&lt;&gt;"",IF(J115="OZP12",L115,0),"")</f>
        <v/>
      </c>
      <c r="AS115" s="257" t="str">
        <f aca="false">IF(D115&lt;&gt;"",IF(O115="OZP12",Q115,0),"")</f>
        <v/>
      </c>
      <c r="AT115" s="257" t="str">
        <f aca="false">IF(D115&lt;&gt;"",IF(T115="OZP12",V115,0),"")</f>
        <v/>
      </c>
      <c r="AU115" s="257" t="str">
        <f aca="false">IF(D115&lt;&gt;"",IF(J115="TZP",L115,0),"")</f>
        <v/>
      </c>
      <c r="AV115" s="257" t="str">
        <f aca="false">IF(D115&lt;&gt;"",IF(O115="TZP",Q115,0),"")</f>
        <v/>
      </c>
      <c r="AW115" s="257" t="str">
        <f aca="false">IF(D115&lt;&gt;"",IF(T115="TZP",V115,0),"")</f>
        <v/>
      </c>
      <c r="AX115" s="257" t="str">
        <f aca="false">IF(D115&lt;&gt;"",IF(J115="OZZ",L115,0),"")</f>
        <v/>
      </c>
      <c r="AY115" s="257" t="str">
        <f aca="false">IF(D115&lt;&gt;"",IF(O115="OZZ",Q115,0),"")</f>
        <v/>
      </c>
      <c r="AZ115" s="257" t="str">
        <f aca="false">IF(D115&lt;&gt;"",IF(T115="OZZ",V115,0),"")</f>
        <v/>
      </c>
      <c r="BA115" s="257"/>
      <c r="BB115" s="257" t="str">
        <f aca="false">IF(D115&lt;&gt;"",IF(ISERROR(FIND("/",D115)),0,1),"")</f>
        <v/>
      </c>
      <c r="BC115" s="257" t="str">
        <f aca="false">IF(D115&lt;&gt;"",IF(BB115*1=0,D115,CONCATENATE(MID(D115,1,FIND("/",D115,1)-1),MID(D115,FIND("/",D115,1)+1,LEN(D115)))),"")</f>
        <v/>
      </c>
      <c r="BD115" s="259"/>
      <c r="BE115" s="257" t="str">
        <f aca="false">IF(D115&lt;&gt;"",IF(J115="OZP12",M115,0),"")</f>
        <v/>
      </c>
      <c r="BF115" s="257" t="str">
        <f aca="false">IF(D115&lt;&gt;"",IF(O115="OZP12",R115,0),"")</f>
        <v/>
      </c>
      <c r="BG115" s="257" t="str">
        <f aca="false">IF(D115&lt;&gt;"",IF(T115="OZP12",W115,0),"")</f>
        <v/>
      </c>
      <c r="BH115" s="257" t="str">
        <f aca="false">IF(D115&lt;&gt;"",IF(J115="TZP",M115,0),"")</f>
        <v/>
      </c>
      <c r="BI115" s="257" t="str">
        <f aca="false">IF(D115&lt;&gt;"",IF(O115="TZP",R115,0),"")</f>
        <v/>
      </c>
      <c r="BJ115" s="257" t="str">
        <f aca="false">IF(D115&lt;&gt;"",IF(T115="TZP",W115,0),"")</f>
        <v/>
      </c>
    </row>
    <row r="116" s="261" customFormat="true" ht="18.75" hidden="false" customHeight="true" outlineLevel="0" collapsed="false">
      <c r="A116" s="262" t="n">
        <f aca="false">A115+1</f>
        <v>104</v>
      </c>
      <c r="B116" s="263"/>
      <c r="C116" s="263"/>
      <c r="D116" s="263"/>
      <c r="E116" s="266"/>
      <c r="F116" s="266"/>
      <c r="G116" s="267"/>
      <c r="H116" s="278"/>
      <c r="I116" s="281"/>
      <c r="J116" s="268"/>
      <c r="K116" s="269"/>
      <c r="L116" s="244" t="str">
        <f aca="false">IF(AND(K116&lt;&gt;"",J116&lt;&gt;""),MIN(IF(OR(J116="OZZ",J116="ZZ"),5000,13600),TRUNC(0.75*SUMIF($D$12:$D116,$D116,K$12:K116),2))-SUMIF($D$12:$D115,$D116,L$12:L115),"")</f>
        <v/>
      </c>
      <c r="M116" s="270" t="str">
        <f aca="false">IF(AND(K116&lt;&gt;"",J116&lt;&gt;"",AB116&lt;&gt;""),IF(OR(J116="OZZ",J116="ZZ"),0-SUMIF($D$12:$D115,$D116,M$12:M115),MIN(MIN(13600,TRUNC(0.75*SUMIF($D$12:$D$1442,$D116,K$12:K$1442),2)+SUMIF($D$12:$D116,$D116,AB$12:AB116))-SUMIF($D$12:$D115,$D116,M$12:M115)-SUMIF($D$12:$D$1442,$D116,L$12:L$1442),AB116)),"")</f>
        <v/>
      </c>
      <c r="N116" s="246" t="str">
        <f aca="false">IF(J116&lt;&gt;"",1000-SUMIF($D$12:$D115,$D116,N$12:N115),"")</f>
        <v/>
      </c>
      <c r="O116" s="268"/>
      <c r="P116" s="269"/>
      <c r="Q116" s="244" t="str">
        <f aca="false">IF(AND(P116&lt;&gt;"",O116&lt;&gt;""),MIN(IF(OR(O116="OZZ",O116="ZZ"),5000,13600),TRUNC(0.75*SUMIF($D$12:$D116,$D116,P$12:P116),2))-SUMIF($D$12:$D115,$D116,Q$12:Q115),"")</f>
        <v/>
      </c>
      <c r="R116" s="270" t="str">
        <f aca="false">IF(AND(P116&lt;&gt;"",O116&lt;&gt;"",AF116&lt;&gt;""),IF(OR(O116="OZZ",O116="ZZ"),0-SUMIF($D$12:$D115,$D116,R$12:R115),MIN(MIN(13600,TRUNC(0.75*SUMIF($D$12:$D$1442,$D116,P$12:P$1442),2)+SUMIF($D$12:$D116,$D116,AF$12:AF116))-SUMIF($D$12:$D115,$D116,R$12:R115)-SUMIF($D$12:$D$1442,$D116,Q$12:Q$1442),AF116)),"")</f>
        <v/>
      </c>
      <c r="S116" s="246" t="str">
        <f aca="false">IF(O116&lt;&gt;"",1000-SUMIF($D$12:$D115,$D116,S$12:S115),"")</f>
        <v/>
      </c>
      <c r="T116" s="268"/>
      <c r="U116" s="269"/>
      <c r="V116" s="244" t="str">
        <f aca="false">IF(AND(U116&lt;&gt;"",T116&lt;&gt;""),MIN(IF(OR(T116="OZZ",T116="ZZ"),5000,13600),TRUNC(0.75*SUMIF($D$12:$D116,$D116,U$12:U116),2))-SUMIF($D$12:$D115,$D116,V$12:V115),"")</f>
        <v/>
      </c>
      <c r="W116" s="248" t="str">
        <f aca="false">IF(AND(U116&lt;&gt;"",T116&lt;&gt;"",AJ116&lt;&gt;""),IF(OR(T116="OZZ",T116="ZZ"),0-SUMIF($D$12:$D115,$D116,W$12:W115),MIN(MIN(13600,TRUNC(0.75*SUMIF($D$12:$D$1442,$D116,U$12:U$1442),2)+SUMIF($D$12:$D116,$D116,AJ$12:AJ116))-SUMIF($D$12:$D115,$D116,W$12:W115)-SUMIF($D$12:$D$1442,$D116,V$12:V$1442),AJ116)),"")</f>
        <v/>
      </c>
      <c r="X116" s="246" t="str">
        <f aca="false">IF(T116&lt;&gt;"",1000-SUMIF($D$12:$D115,$D116,X$12:X115),"")</f>
        <v/>
      </c>
      <c r="Y116" s="272"/>
      <c r="Z116" s="273"/>
      <c r="AA116" s="273"/>
      <c r="AB116" s="252" t="str">
        <f aca="false">IF(K116&lt;&gt;"",ROUND(Y116,2)+ROUND(Z116,2)+ROUND(AA116,2),"")</f>
        <v/>
      </c>
      <c r="AC116" s="274"/>
      <c r="AD116" s="273"/>
      <c r="AE116" s="273"/>
      <c r="AF116" s="275" t="str">
        <f aca="false">IF(P116&lt;&gt;"",ROUND(AC116,2)+ROUND(AD116,2)+ROUND(AE116,2),"")</f>
        <v/>
      </c>
      <c r="AG116" s="274"/>
      <c r="AH116" s="273"/>
      <c r="AI116" s="273"/>
      <c r="AJ116" s="275" t="str">
        <f aca="false">IF(U116&lt;&gt;"",ROUND(AG116,2)+ROUND(AH116,2)+ROUND(AI116,2),"")</f>
        <v/>
      </c>
      <c r="AK116" s="255"/>
      <c r="AL116" s="255"/>
      <c r="AM116" s="256"/>
      <c r="AN116" s="257"/>
      <c r="AO116" s="258" t="str">
        <f aca="false">IF(D116&lt;&gt;"",IF(COUNTIF($D$12:$D116,$D116)&gt;1,0,IF(SUM(L116,Q116,V116)&gt;0,IF(AND(T116="",OR(O116&lt;&gt;"",J116&lt;&gt;"")),IF(O116&lt;&gt;"",O116,IF(J116&lt;&gt;"",J116,0)),IF(AND(O116&lt;&gt;"",J116&lt;&gt;"",O116=J116),O116,T116)),0)),"")</f>
        <v/>
      </c>
      <c r="AP116" s="258" t="str">
        <f aca="false">IF(D116&lt;&gt;"",IF(COUNTIF($D$12:$D116,$D116)&gt;1,0,IF(SUM(M116,R116,W116)&gt;0,IF(AND(T116="",OR(O116&lt;&gt;"",J116&lt;&gt;"")),IF(O116&lt;&gt;"",O116,IF(J116&lt;&gt;"",J116,0)),IF(AND(O116&lt;&gt;"",J116&lt;&gt;"",O116=J116),O116,T116)),0)),"")</f>
        <v/>
      </c>
      <c r="AQ116" s="258" t="str">
        <f aca="false">IF(D116&lt;&gt;"",IF(COUNTIF($D$12:$D116,$D116)&gt;1,0,IF(SUM(N116,S116,X116)&gt;0,IF(AND(T116="",OR(O116&lt;&gt;"",J116&lt;&gt;"")),IF(O116&lt;&gt;"",O116,IF(J116&lt;&gt;"",J116,0)),IF(AND(O116&lt;&gt;"",J116&lt;&gt;"",O116=J116),O116,T116)),0)),"")</f>
        <v/>
      </c>
      <c r="AR116" s="257" t="str">
        <f aca="false">IF(D116&lt;&gt;"",IF(J116="OZP12",L116,0),"")</f>
        <v/>
      </c>
      <c r="AS116" s="257" t="str">
        <f aca="false">IF(D116&lt;&gt;"",IF(O116="OZP12",Q116,0),"")</f>
        <v/>
      </c>
      <c r="AT116" s="257" t="str">
        <f aca="false">IF(D116&lt;&gt;"",IF(T116="OZP12",V116,0),"")</f>
        <v/>
      </c>
      <c r="AU116" s="257" t="str">
        <f aca="false">IF(D116&lt;&gt;"",IF(J116="TZP",L116,0),"")</f>
        <v/>
      </c>
      <c r="AV116" s="257" t="str">
        <f aca="false">IF(D116&lt;&gt;"",IF(O116="TZP",Q116,0),"")</f>
        <v/>
      </c>
      <c r="AW116" s="257" t="str">
        <f aca="false">IF(D116&lt;&gt;"",IF(T116="TZP",V116,0),"")</f>
        <v/>
      </c>
      <c r="AX116" s="257" t="str">
        <f aca="false">IF(D116&lt;&gt;"",IF(J116="OZZ",L116,0),"")</f>
        <v/>
      </c>
      <c r="AY116" s="257" t="str">
        <f aca="false">IF(D116&lt;&gt;"",IF(O116="OZZ",Q116,0),"")</f>
        <v/>
      </c>
      <c r="AZ116" s="257" t="str">
        <f aca="false">IF(D116&lt;&gt;"",IF(T116="OZZ",V116,0),"")</f>
        <v/>
      </c>
      <c r="BA116" s="257"/>
      <c r="BB116" s="257" t="str">
        <f aca="false">IF(D116&lt;&gt;"",IF(ISERROR(FIND("/",D116)),0,1),"")</f>
        <v/>
      </c>
      <c r="BC116" s="257" t="str">
        <f aca="false">IF(D116&lt;&gt;"",IF(BB116*1=0,D116,CONCATENATE(MID(D116,1,FIND("/",D116,1)-1),MID(D116,FIND("/",D116,1)+1,LEN(D116)))),"")</f>
        <v/>
      </c>
      <c r="BD116" s="259"/>
      <c r="BE116" s="257" t="str">
        <f aca="false">IF(D116&lt;&gt;"",IF(J116="OZP12",M116,0),"")</f>
        <v/>
      </c>
      <c r="BF116" s="257" t="str">
        <f aca="false">IF(D116&lt;&gt;"",IF(O116="OZP12",R116,0),"")</f>
        <v/>
      </c>
      <c r="BG116" s="257" t="str">
        <f aca="false">IF(D116&lt;&gt;"",IF(T116="OZP12",W116,0),"")</f>
        <v/>
      </c>
      <c r="BH116" s="257" t="str">
        <f aca="false">IF(D116&lt;&gt;"",IF(J116="TZP",M116,0),"")</f>
        <v/>
      </c>
      <c r="BI116" s="257" t="str">
        <f aca="false">IF(D116&lt;&gt;"",IF(O116="TZP",R116,0),"")</f>
        <v/>
      </c>
      <c r="BJ116" s="257" t="str">
        <f aca="false">IF(D116&lt;&gt;"",IF(T116="TZP",W116,0),"")</f>
        <v/>
      </c>
    </row>
    <row r="117" s="261" customFormat="true" ht="18.75" hidden="false" customHeight="true" outlineLevel="0" collapsed="false">
      <c r="A117" s="262" t="n">
        <f aca="false">A116+1</f>
        <v>105</v>
      </c>
      <c r="B117" s="263"/>
      <c r="C117" s="263"/>
      <c r="D117" s="263"/>
      <c r="E117" s="266"/>
      <c r="F117" s="266"/>
      <c r="G117" s="267"/>
      <c r="H117" s="278"/>
      <c r="I117" s="281"/>
      <c r="J117" s="268"/>
      <c r="K117" s="269"/>
      <c r="L117" s="244" t="str">
        <f aca="false">IF(AND(K117&lt;&gt;"",J117&lt;&gt;""),MIN(IF(OR(J117="OZZ",J117="ZZ"),5000,13600),TRUNC(0.75*SUMIF($D$12:$D117,$D117,K$12:K117),2))-SUMIF($D$12:$D116,$D117,L$12:L116),"")</f>
        <v/>
      </c>
      <c r="M117" s="270" t="str">
        <f aca="false">IF(AND(K117&lt;&gt;"",J117&lt;&gt;"",AB117&lt;&gt;""),IF(OR(J117="OZZ",J117="ZZ"),0-SUMIF($D$12:$D116,$D117,M$12:M116),MIN(MIN(13600,TRUNC(0.75*SUMIF($D$12:$D$1442,$D117,K$12:K$1442),2)+SUMIF($D$12:$D117,$D117,AB$12:AB117))-SUMIF($D$12:$D116,$D117,M$12:M116)-SUMIF($D$12:$D$1442,$D117,L$12:L$1442),AB117)),"")</f>
        <v/>
      </c>
      <c r="N117" s="246" t="str">
        <f aca="false">IF(J117&lt;&gt;"",1000-SUMIF($D$12:$D116,$D117,N$12:N116),"")</f>
        <v/>
      </c>
      <c r="O117" s="268"/>
      <c r="P117" s="269"/>
      <c r="Q117" s="244" t="str">
        <f aca="false">IF(AND(P117&lt;&gt;"",O117&lt;&gt;""),MIN(IF(OR(O117="OZZ",O117="ZZ"),5000,13600),TRUNC(0.75*SUMIF($D$12:$D117,$D117,P$12:P117),2))-SUMIF($D$12:$D116,$D117,Q$12:Q116),"")</f>
        <v/>
      </c>
      <c r="R117" s="270" t="str">
        <f aca="false">IF(AND(P117&lt;&gt;"",O117&lt;&gt;"",AF117&lt;&gt;""),IF(OR(O117="OZZ",O117="ZZ"),0-SUMIF($D$12:$D116,$D117,R$12:R116),MIN(MIN(13600,TRUNC(0.75*SUMIF($D$12:$D$1442,$D117,P$12:P$1442),2)+SUMIF($D$12:$D117,$D117,AF$12:AF117))-SUMIF($D$12:$D116,$D117,R$12:R116)-SUMIF($D$12:$D$1442,$D117,Q$12:Q$1442),AF117)),"")</f>
        <v/>
      </c>
      <c r="S117" s="246" t="str">
        <f aca="false">IF(O117&lt;&gt;"",1000-SUMIF($D$12:$D116,$D117,S$12:S116),"")</f>
        <v/>
      </c>
      <c r="T117" s="268"/>
      <c r="U117" s="269"/>
      <c r="V117" s="244" t="str">
        <f aca="false">IF(AND(U117&lt;&gt;"",T117&lt;&gt;""),MIN(IF(OR(T117="OZZ",T117="ZZ"),5000,13600),TRUNC(0.75*SUMIF($D$12:$D117,$D117,U$12:U117),2))-SUMIF($D$12:$D116,$D117,V$12:V116),"")</f>
        <v/>
      </c>
      <c r="W117" s="248" t="str">
        <f aca="false">IF(AND(U117&lt;&gt;"",T117&lt;&gt;"",AJ117&lt;&gt;""),IF(OR(T117="OZZ",T117="ZZ"),0-SUMIF($D$12:$D116,$D117,W$12:W116),MIN(MIN(13600,TRUNC(0.75*SUMIF($D$12:$D$1442,$D117,U$12:U$1442),2)+SUMIF($D$12:$D117,$D117,AJ$12:AJ117))-SUMIF($D$12:$D116,$D117,W$12:W116)-SUMIF($D$12:$D$1442,$D117,V$12:V$1442),AJ117)),"")</f>
        <v/>
      </c>
      <c r="X117" s="246" t="str">
        <f aca="false">IF(T117&lt;&gt;"",1000-SUMIF($D$12:$D116,$D117,X$12:X116),"")</f>
        <v/>
      </c>
      <c r="Y117" s="272"/>
      <c r="Z117" s="273"/>
      <c r="AA117" s="273"/>
      <c r="AB117" s="252" t="str">
        <f aca="false">IF(K117&lt;&gt;"",ROUND(Y117,2)+ROUND(Z117,2)+ROUND(AA117,2),"")</f>
        <v/>
      </c>
      <c r="AC117" s="274"/>
      <c r="AD117" s="273"/>
      <c r="AE117" s="273"/>
      <c r="AF117" s="275" t="str">
        <f aca="false">IF(P117&lt;&gt;"",ROUND(AC117,2)+ROUND(AD117,2)+ROUND(AE117,2),"")</f>
        <v/>
      </c>
      <c r="AG117" s="274"/>
      <c r="AH117" s="273"/>
      <c r="AI117" s="273"/>
      <c r="AJ117" s="275" t="str">
        <f aca="false">IF(U117&lt;&gt;"",ROUND(AG117,2)+ROUND(AH117,2)+ROUND(AI117,2),"")</f>
        <v/>
      </c>
      <c r="AK117" s="255"/>
      <c r="AL117" s="255"/>
      <c r="AM117" s="256"/>
      <c r="AN117" s="257"/>
      <c r="AO117" s="258" t="str">
        <f aca="false">IF(D117&lt;&gt;"",IF(COUNTIF($D$12:$D117,$D117)&gt;1,0,IF(SUM(L117,Q117,V117)&gt;0,IF(AND(T117="",OR(O117&lt;&gt;"",J117&lt;&gt;"")),IF(O117&lt;&gt;"",O117,IF(J117&lt;&gt;"",J117,0)),IF(AND(O117&lt;&gt;"",J117&lt;&gt;"",O117=J117),O117,T117)),0)),"")</f>
        <v/>
      </c>
      <c r="AP117" s="258" t="str">
        <f aca="false">IF(D117&lt;&gt;"",IF(COUNTIF($D$12:$D117,$D117)&gt;1,0,IF(SUM(M117,R117,W117)&gt;0,IF(AND(T117="",OR(O117&lt;&gt;"",J117&lt;&gt;"")),IF(O117&lt;&gt;"",O117,IF(J117&lt;&gt;"",J117,0)),IF(AND(O117&lt;&gt;"",J117&lt;&gt;"",O117=J117),O117,T117)),0)),"")</f>
        <v/>
      </c>
      <c r="AQ117" s="258" t="str">
        <f aca="false">IF(D117&lt;&gt;"",IF(COUNTIF($D$12:$D117,$D117)&gt;1,0,IF(SUM(N117,S117,X117)&gt;0,IF(AND(T117="",OR(O117&lt;&gt;"",J117&lt;&gt;"")),IF(O117&lt;&gt;"",O117,IF(J117&lt;&gt;"",J117,0)),IF(AND(O117&lt;&gt;"",J117&lt;&gt;"",O117=J117),O117,T117)),0)),"")</f>
        <v/>
      </c>
      <c r="AR117" s="257" t="str">
        <f aca="false">IF(D117&lt;&gt;"",IF(J117="OZP12",L117,0),"")</f>
        <v/>
      </c>
      <c r="AS117" s="257" t="str">
        <f aca="false">IF(D117&lt;&gt;"",IF(O117="OZP12",Q117,0),"")</f>
        <v/>
      </c>
      <c r="AT117" s="257" t="str">
        <f aca="false">IF(D117&lt;&gt;"",IF(T117="OZP12",V117,0),"")</f>
        <v/>
      </c>
      <c r="AU117" s="257" t="str">
        <f aca="false">IF(D117&lt;&gt;"",IF(J117="TZP",L117,0),"")</f>
        <v/>
      </c>
      <c r="AV117" s="257" t="str">
        <f aca="false">IF(D117&lt;&gt;"",IF(O117="TZP",Q117,0),"")</f>
        <v/>
      </c>
      <c r="AW117" s="257" t="str">
        <f aca="false">IF(D117&lt;&gt;"",IF(T117="TZP",V117,0),"")</f>
        <v/>
      </c>
      <c r="AX117" s="257" t="str">
        <f aca="false">IF(D117&lt;&gt;"",IF(J117="OZZ",L117,0),"")</f>
        <v/>
      </c>
      <c r="AY117" s="257" t="str">
        <f aca="false">IF(D117&lt;&gt;"",IF(O117="OZZ",Q117,0),"")</f>
        <v/>
      </c>
      <c r="AZ117" s="257" t="str">
        <f aca="false">IF(D117&lt;&gt;"",IF(T117="OZZ",V117,0),"")</f>
        <v/>
      </c>
      <c r="BA117" s="257"/>
      <c r="BB117" s="257" t="str">
        <f aca="false">IF(D117&lt;&gt;"",IF(ISERROR(FIND("/",D117)),0,1),"")</f>
        <v/>
      </c>
      <c r="BC117" s="257" t="str">
        <f aca="false">IF(D117&lt;&gt;"",IF(BB117*1=0,D117,CONCATENATE(MID(D117,1,FIND("/",D117,1)-1),MID(D117,FIND("/",D117,1)+1,LEN(D117)))),"")</f>
        <v/>
      </c>
      <c r="BD117" s="259"/>
      <c r="BE117" s="257" t="str">
        <f aca="false">IF(D117&lt;&gt;"",IF(J117="OZP12",M117,0),"")</f>
        <v/>
      </c>
      <c r="BF117" s="257" t="str">
        <f aca="false">IF(D117&lt;&gt;"",IF(O117="OZP12",R117,0),"")</f>
        <v/>
      </c>
      <c r="BG117" s="257" t="str">
        <f aca="false">IF(D117&lt;&gt;"",IF(T117="OZP12",W117,0),"")</f>
        <v/>
      </c>
      <c r="BH117" s="257" t="str">
        <f aca="false">IF(D117&lt;&gt;"",IF(J117="TZP",M117,0),"")</f>
        <v/>
      </c>
      <c r="BI117" s="257" t="str">
        <f aca="false">IF(D117&lt;&gt;"",IF(O117="TZP",R117,0),"")</f>
        <v/>
      </c>
      <c r="BJ117" s="257" t="str">
        <f aca="false">IF(D117&lt;&gt;"",IF(T117="TZP",W117,0),"")</f>
        <v/>
      </c>
    </row>
    <row r="118" s="261" customFormat="true" ht="18.75" hidden="false" customHeight="true" outlineLevel="0" collapsed="false">
      <c r="A118" s="262" t="n">
        <f aca="false">A117+1</f>
        <v>106</v>
      </c>
      <c r="B118" s="263"/>
      <c r="C118" s="263"/>
      <c r="D118" s="263"/>
      <c r="E118" s="266"/>
      <c r="F118" s="266"/>
      <c r="G118" s="267"/>
      <c r="H118" s="278"/>
      <c r="I118" s="281"/>
      <c r="J118" s="268"/>
      <c r="K118" s="269"/>
      <c r="L118" s="244" t="str">
        <f aca="false">IF(AND(K118&lt;&gt;"",J118&lt;&gt;""),MIN(IF(OR(J118="OZZ",J118="ZZ"),5000,13600),TRUNC(0.75*SUMIF($D$12:$D118,$D118,K$12:K118),2))-SUMIF($D$12:$D117,$D118,L$12:L117),"")</f>
        <v/>
      </c>
      <c r="M118" s="270" t="str">
        <f aca="false">IF(AND(K118&lt;&gt;"",J118&lt;&gt;"",AB118&lt;&gt;""),IF(OR(J118="OZZ",J118="ZZ"),0-SUMIF($D$12:$D117,$D118,M$12:M117),MIN(MIN(13600,TRUNC(0.75*SUMIF($D$12:$D$1442,$D118,K$12:K$1442),2)+SUMIF($D$12:$D118,$D118,AB$12:AB118))-SUMIF($D$12:$D117,$D118,M$12:M117)-SUMIF($D$12:$D$1442,$D118,L$12:L$1442),AB118)),"")</f>
        <v/>
      </c>
      <c r="N118" s="246" t="str">
        <f aca="false">IF(J118&lt;&gt;"",1000-SUMIF($D$12:$D117,$D118,N$12:N117),"")</f>
        <v/>
      </c>
      <c r="O118" s="268"/>
      <c r="P118" s="269"/>
      <c r="Q118" s="244" t="str">
        <f aca="false">IF(AND(P118&lt;&gt;"",O118&lt;&gt;""),MIN(IF(OR(O118="OZZ",O118="ZZ"),5000,13600),TRUNC(0.75*SUMIF($D$12:$D118,$D118,P$12:P118),2))-SUMIF($D$12:$D117,$D118,Q$12:Q117),"")</f>
        <v/>
      </c>
      <c r="R118" s="270" t="str">
        <f aca="false">IF(AND(P118&lt;&gt;"",O118&lt;&gt;"",AF118&lt;&gt;""),IF(OR(O118="OZZ",O118="ZZ"),0-SUMIF($D$12:$D117,$D118,R$12:R117),MIN(MIN(13600,TRUNC(0.75*SUMIF($D$12:$D$1442,$D118,P$12:P$1442),2)+SUMIF($D$12:$D118,$D118,AF$12:AF118))-SUMIF($D$12:$D117,$D118,R$12:R117)-SUMIF($D$12:$D$1442,$D118,Q$12:Q$1442),AF118)),"")</f>
        <v/>
      </c>
      <c r="S118" s="246" t="str">
        <f aca="false">IF(O118&lt;&gt;"",1000-SUMIF($D$12:$D117,$D118,S$12:S117),"")</f>
        <v/>
      </c>
      <c r="T118" s="268"/>
      <c r="U118" s="269"/>
      <c r="V118" s="244" t="str">
        <f aca="false">IF(AND(U118&lt;&gt;"",T118&lt;&gt;""),MIN(IF(OR(T118="OZZ",T118="ZZ"),5000,13600),TRUNC(0.75*SUMIF($D$12:$D118,$D118,U$12:U118),2))-SUMIF($D$12:$D117,$D118,V$12:V117),"")</f>
        <v/>
      </c>
      <c r="W118" s="248" t="str">
        <f aca="false">IF(AND(U118&lt;&gt;"",T118&lt;&gt;"",AJ118&lt;&gt;""),IF(OR(T118="OZZ",T118="ZZ"),0-SUMIF($D$12:$D117,$D118,W$12:W117),MIN(MIN(13600,TRUNC(0.75*SUMIF($D$12:$D$1442,$D118,U$12:U$1442),2)+SUMIF($D$12:$D118,$D118,AJ$12:AJ118))-SUMIF($D$12:$D117,$D118,W$12:W117)-SUMIF($D$12:$D$1442,$D118,V$12:V$1442),AJ118)),"")</f>
        <v/>
      </c>
      <c r="X118" s="246" t="str">
        <f aca="false">IF(T118&lt;&gt;"",1000-SUMIF($D$12:$D117,$D118,X$12:X117),"")</f>
        <v/>
      </c>
      <c r="Y118" s="272"/>
      <c r="Z118" s="273"/>
      <c r="AA118" s="273"/>
      <c r="AB118" s="252" t="str">
        <f aca="false">IF(K118&lt;&gt;"",ROUND(Y118,2)+ROUND(Z118,2)+ROUND(AA118,2),"")</f>
        <v/>
      </c>
      <c r="AC118" s="274"/>
      <c r="AD118" s="273"/>
      <c r="AE118" s="273"/>
      <c r="AF118" s="275" t="str">
        <f aca="false">IF(P118&lt;&gt;"",ROUND(AC118,2)+ROUND(AD118,2)+ROUND(AE118,2),"")</f>
        <v/>
      </c>
      <c r="AG118" s="274"/>
      <c r="AH118" s="273"/>
      <c r="AI118" s="273"/>
      <c r="AJ118" s="275" t="str">
        <f aca="false">IF(U118&lt;&gt;"",ROUND(AG118,2)+ROUND(AH118,2)+ROUND(AI118,2),"")</f>
        <v/>
      </c>
      <c r="AK118" s="255"/>
      <c r="AL118" s="255"/>
      <c r="AM118" s="256"/>
      <c r="AN118" s="257"/>
      <c r="AO118" s="258" t="str">
        <f aca="false">IF(D118&lt;&gt;"",IF(COUNTIF($D$12:$D118,$D118)&gt;1,0,IF(SUM(L118,Q118,V118)&gt;0,IF(AND(T118="",OR(O118&lt;&gt;"",J118&lt;&gt;"")),IF(O118&lt;&gt;"",O118,IF(J118&lt;&gt;"",J118,0)),IF(AND(O118&lt;&gt;"",J118&lt;&gt;"",O118=J118),O118,T118)),0)),"")</f>
        <v/>
      </c>
      <c r="AP118" s="258" t="str">
        <f aca="false">IF(D118&lt;&gt;"",IF(COUNTIF($D$12:$D118,$D118)&gt;1,0,IF(SUM(M118,R118,W118)&gt;0,IF(AND(T118="",OR(O118&lt;&gt;"",J118&lt;&gt;"")),IF(O118&lt;&gt;"",O118,IF(J118&lt;&gt;"",J118,0)),IF(AND(O118&lt;&gt;"",J118&lt;&gt;"",O118=J118),O118,T118)),0)),"")</f>
        <v/>
      </c>
      <c r="AQ118" s="258" t="str">
        <f aca="false">IF(D118&lt;&gt;"",IF(COUNTIF($D$12:$D118,$D118)&gt;1,0,IF(SUM(N118,S118,X118)&gt;0,IF(AND(T118="",OR(O118&lt;&gt;"",J118&lt;&gt;"")),IF(O118&lt;&gt;"",O118,IF(J118&lt;&gt;"",J118,0)),IF(AND(O118&lt;&gt;"",J118&lt;&gt;"",O118=J118),O118,T118)),0)),"")</f>
        <v/>
      </c>
      <c r="AR118" s="257" t="str">
        <f aca="false">IF(D118&lt;&gt;"",IF(J118="OZP12",L118,0),"")</f>
        <v/>
      </c>
      <c r="AS118" s="257" t="str">
        <f aca="false">IF(D118&lt;&gt;"",IF(O118="OZP12",Q118,0),"")</f>
        <v/>
      </c>
      <c r="AT118" s="257" t="str">
        <f aca="false">IF(D118&lt;&gt;"",IF(T118="OZP12",V118,0),"")</f>
        <v/>
      </c>
      <c r="AU118" s="257" t="str">
        <f aca="false">IF(D118&lt;&gt;"",IF(J118="TZP",L118,0),"")</f>
        <v/>
      </c>
      <c r="AV118" s="257" t="str">
        <f aca="false">IF(D118&lt;&gt;"",IF(O118="TZP",Q118,0),"")</f>
        <v/>
      </c>
      <c r="AW118" s="257" t="str">
        <f aca="false">IF(D118&lt;&gt;"",IF(T118="TZP",V118,0),"")</f>
        <v/>
      </c>
      <c r="AX118" s="257" t="str">
        <f aca="false">IF(D118&lt;&gt;"",IF(J118="OZZ",L118,0),"")</f>
        <v/>
      </c>
      <c r="AY118" s="257" t="str">
        <f aca="false">IF(D118&lt;&gt;"",IF(O118="OZZ",Q118,0),"")</f>
        <v/>
      </c>
      <c r="AZ118" s="257" t="str">
        <f aca="false">IF(D118&lt;&gt;"",IF(T118="OZZ",V118,0),"")</f>
        <v/>
      </c>
      <c r="BA118" s="257"/>
      <c r="BB118" s="257" t="str">
        <f aca="false">IF(D118&lt;&gt;"",IF(ISERROR(FIND("/",D118)),0,1),"")</f>
        <v/>
      </c>
      <c r="BC118" s="257" t="str">
        <f aca="false">IF(D118&lt;&gt;"",IF(BB118*1=0,D118,CONCATENATE(MID(D118,1,FIND("/",D118,1)-1),MID(D118,FIND("/",D118,1)+1,LEN(D118)))),"")</f>
        <v/>
      </c>
      <c r="BD118" s="259"/>
      <c r="BE118" s="257" t="str">
        <f aca="false">IF(D118&lt;&gt;"",IF(J118="OZP12",M118,0),"")</f>
        <v/>
      </c>
      <c r="BF118" s="257" t="str">
        <f aca="false">IF(D118&lt;&gt;"",IF(O118="OZP12",R118,0),"")</f>
        <v/>
      </c>
      <c r="BG118" s="257" t="str">
        <f aca="false">IF(D118&lt;&gt;"",IF(T118="OZP12",W118,0),"")</f>
        <v/>
      </c>
      <c r="BH118" s="257" t="str">
        <f aca="false">IF(D118&lt;&gt;"",IF(J118="TZP",M118,0),"")</f>
        <v/>
      </c>
      <c r="BI118" s="257" t="str">
        <f aca="false">IF(D118&lt;&gt;"",IF(O118="TZP",R118,0),"")</f>
        <v/>
      </c>
      <c r="BJ118" s="257" t="str">
        <f aca="false">IF(D118&lt;&gt;"",IF(T118="TZP",W118,0),"")</f>
        <v/>
      </c>
    </row>
    <row r="119" s="261" customFormat="true" ht="18.75" hidden="false" customHeight="true" outlineLevel="0" collapsed="false">
      <c r="A119" s="262" t="n">
        <f aca="false">A118+1</f>
        <v>107</v>
      </c>
      <c r="B119" s="263"/>
      <c r="C119" s="263"/>
      <c r="D119" s="263"/>
      <c r="E119" s="266"/>
      <c r="F119" s="266"/>
      <c r="G119" s="267"/>
      <c r="H119" s="278"/>
      <c r="I119" s="281"/>
      <c r="J119" s="268"/>
      <c r="K119" s="269"/>
      <c r="L119" s="244" t="str">
        <f aca="false">IF(AND(K119&lt;&gt;"",J119&lt;&gt;""),MIN(IF(OR(J119="OZZ",J119="ZZ"),5000,13600),TRUNC(0.75*SUMIF($D$12:$D119,$D119,K$12:K119),2))-SUMIF($D$12:$D118,$D119,L$12:L118),"")</f>
        <v/>
      </c>
      <c r="M119" s="270" t="str">
        <f aca="false">IF(AND(K119&lt;&gt;"",J119&lt;&gt;"",AB119&lt;&gt;""),IF(OR(J119="OZZ",J119="ZZ"),0-SUMIF($D$12:$D118,$D119,M$12:M118),MIN(MIN(13600,TRUNC(0.75*SUMIF($D$12:$D$1442,$D119,K$12:K$1442),2)+SUMIF($D$12:$D119,$D119,AB$12:AB119))-SUMIF($D$12:$D118,$D119,M$12:M118)-SUMIF($D$12:$D$1442,$D119,L$12:L$1442),AB119)),"")</f>
        <v/>
      </c>
      <c r="N119" s="246" t="str">
        <f aca="false">IF(J119&lt;&gt;"",1000-SUMIF($D$12:$D118,$D119,N$12:N118),"")</f>
        <v/>
      </c>
      <c r="O119" s="268"/>
      <c r="P119" s="269"/>
      <c r="Q119" s="244" t="str">
        <f aca="false">IF(AND(P119&lt;&gt;"",O119&lt;&gt;""),MIN(IF(OR(O119="OZZ",O119="ZZ"),5000,13600),TRUNC(0.75*SUMIF($D$12:$D119,$D119,P$12:P119),2))-SUMIF($D$12:$D118,$D119,Q$12:Q118),"")</f>
        <v/>
      </c>
      <c r="R119" s="270" t="str">
        <f aca="false">IF(AND(P119&lt;&gt;"",O119&lt;&gt;"",AF119&lt;&gt;""),IF(OR(O119="OZZ",O119="ZZ"),0-SUMIF($D$12:$D118,$D119,R$12:R118),MIN(MIN(13600,TRUNC(0.75*SUMIF($D$12:$D$1442,$D119,P$12:P$1442),2)+SUMIF($D$12:$D119,$D119,AF$12:AF119))-SUMIF($D$12:$D118,$D119,R$12:R118)-SUMIF($D$12:$D$1442,$D119,Q$12:Q$1442),AF119)),"")</f>
        <v/>
      </c>
      <c r="S119" s="246" t="str">
        <f aca="false">IF(O119&lt;&gt;"",1000-SUMIF($D$12:$D118,$D119,S$12:S118),"")</f>
        <v/>
      </c>
      <c r="T119" s="268"/>
      <c r="U119" s="269"/>
      <c r="V119" s="244" t="str">
        <f aca="false">IF(AND(U119&lt;&gt;"",T119&lt;&gt;""),MIN(IF(OR(T119="OZZ",T119="ZZ"),5000,13600),TRUNC(0.75*SUMIF($D$12:$D119,$D119,U$12:U119),2))-SUMIF($D$12:$D118,$D119,V$12:V118),"")</f>
        <v/>
      </c>
      <c r="W119" s="248" t="str">
        <f aca="false">IF(AND(U119&lt;&gt;"",T119&lt;&gt;"",AJ119&lt;&gt;""),IF(OR(T119="OZZ",T119="ZZ"),0-SUMIF($D$12:$D118,$D119,W$12:W118),MIN(MIN(13600,TRUNC(0.75*SUMIF($D$12:$D$1442,$D119,U$12:U$1442),2)+SUMIF($D$12:$D119,$D119,AJ$12:AJ119))-SUMIF($D$12:$D118,$D119,W$12:W118)-SUMIF($D$12:$D$1442,$D119,V$12:V$1442),AJ119)),"")</f>
        <v/>
      </c>
      <c r="X119" s="246" t="str">
        <f aca="false">IF(T119&lt;&gt;"",1000-SUMIF($D$12:$D118,$D119,X$12:X118),"")</f>
        <v/>
      </c>
      <c r="Y119" s="272"/>
      <c r="Z119" s="273"/>
      <c r="AA119" s="273"/>
      <c r="AB119" s="252" t="str">
        <f aca="false">IF(K119&lt;&gt;"",ROUND(Y119,2)+ROUND(Z119,2)+ROUND(AA119,2),"")</f>
        <v/>
      </c>
      <c r="AC119" s="274"/>
      <c r="AD119" s="273"/>
      <c r="AE119" s="273"/>
      <c r="AF119" s="275" t="str">
        <f aca="false">IF(P119&lt;&gt;"",ROUND(AC119,2)+ROUND(AD119,2)+ROUND(AE119,2),"")</f>
        <v/>
      </c>
      <c r="AG119" s="274"/>
      <c r="AH119" s="273"/>
      <c r="AI119" s="273"/>
      <c r="AJ119" s="275" t="str">
        <f aca="false">IF(U119&lt;&gt;"",ROUND(AG119,2)+ROUND(AH119,2)+ROUND(AI119,2),"")</f>
        <v/>
      </c>
      <c r="AK119" s="255"/>
      <c r="AL119" s="255"/>
      <c r="AM119" s="256"/>
      <c r="AN119" s="257"/>
      <c r="AO119" s="258" t="str">
        <f aca="false">IF(D119&lt;&gt;"",IF(COUNTIF($D$12:$D119,$D119)&gt;1,0,IF(SUM(L119,Q119,V119)&gt;0,IF(AND(T119="",OR(O119&lt;&gt;"",J119&lt;&gt;"")),IF(O119&lt;&gt;"",O119,IF(J119&lt;&gt;"",J119,0)),IF(AND(O119&lt;&gt;"",J119&lt;&gt;"",O119=J119),O119,T119)),0)),"")</f>
        <v/>
      </c>
      <c r="AP119" s="258" t="str">
        <f aca="false">IF(D119&lt;&gt;"",IF(COUNTIF($D$12:$D119,$D119)&gt;1,0,IF(SUM(M119,R119,W119)&gt;0,IF(AND(T119="",OR(O119&lt;&gt;"",J119&lt;&gt;"")),IF(O119&lt;&gt;"",O119,IF(J119&lt;&gt;"",J119,0)),IF(AND(O119&lt;&gt;"",J119&lt;&gt;"",O119=J119),O119,T119)),0)),"")</f>
        <v/>
      </c>
      <c r="AQ119" s="258" t="str">
        <f aca="false">IF(D119&lt;&gt;"",IF(COUNTIF($D$12:$D119,$D119)&gt;1,0,IF(SUM(N119,S119,X119)&gt;0,IF(AND(T119="",OR(O119&lt;&gt;"",J119&lt;&gt;"")),IF(O119&lt;&gt;"",O119,IF(J119&lt;&gt;"",J119,0)),IF(AND(O119&lt;&gt;"",J119&lt;&gt;"",O119=J119),O119,T119)),0)),"")</f>
        <v/>
      </c>
      <c r="AR119" s="257" t="str">
        <f aca="false">IF(D119&lt;&gt;"",IF(J119="OZP12",L119,0),"")</f>
        <v/>
      </c>
      <c r="AS119" s="257" t="str">
        <f aca="false">IF(D119&lt;&gt;"",IF(O119="OZP12",Q119,0),"")</f>
        <v/>
      </c>
      <c r="AT119" s="257" t="str">
        <f aca="false">IF(D119&lt;&gt;"",IF(T119="OZP12",V119,0),"")</f>
        <v/>
      </c>
      <c r="AU119" s="257" t="str">
        <f aca="false">IF(D119&lt;&gt;"",IF(J119="TZP",L119,0),"")</f>
        <v/>
      </c>
      <c r="AV119" s="257" t="str">
        <f aca="false">IF(D119&lt;&gt;"",IF(O119="TZP",Q119,0),"")</f>
        <v/>
      </c>
      <c r="AW119" s="257" t="str">
        <f aca="false">IF(D119&lt;&gt;"",IF(T119="TZP",V119,0),"")</f>
        <v/>
      </c>
      <c r="AX119" s="257" t="str">
        <f aca="false">IF(D119&lt;&gt;"",IF(J119="OZZ",L119,0),"")</f>
        <v/>
      </c>
      <c r="AY119" s="257" t="str">
        <f aca="false">IF(D119&lt;&gt;"",IF(O119="OZZ",Q119,0),"")</f>
        <v/>
      </c>
      <c r="AZ119" s="257" t="str">
        <f aca="false">IF(D119&lt;&gt;"",IF(T119="OZZ",V119,0),"")</f>
        <v/>
      </c>
      <c r="BA119" s="257"/>
      <c r="BB119" s="257" t="str">
        <f aca="false">IF(D119&lt;&gt;"",IF(ISERROR(FIND("/",D119)),0,1),"")</f>
        <v/>
      </c>
      <c r="BC119" s="257" t="str">
        <f aca="false">IF(D119&lt;&gt;"",IF(BB119*1=0,D119,CONCATENATE(MID(D119,1,FIND("/",D119,1)-1),MID(D119,FIND("/",D119,1)+1,LEN(D119)))),"")</f>
        <v/>
      </c>
      <c r="BD119" s="259"/>
      <c r="BE119" s="257" t="str">
        <f aca="false">IF(D119&lt;&gt;"",IF(J119="OZP12",M119,0),"")</f>
        <v/>
      </c>
      <c r="BF119" s="257" t="str">
        <f aca="false">IF(D119&lt;&gt;"",IF(O119="OZP12",R119,0),"")</f>
        <v/>
      </c>
      <c r="BG119" s="257" t="str">
        <f aca="false">IF(D119&lt;&gt;"",IF(T119="OZP12",W119,0),"")</f>
        <v/>
      </c>
      <c r="BH119" s="257" t="str">
        <f aca="false">IF(D119&lt;&gt;"",IF(J119="TZP",M119,0),"")</f>
        <v/>
      </c>
      <c r="BI119" s="257" t="str">
        <f aca="false">IF(D119&lt;&gt;"",IF(O119="TZP",R119,0),"")</f>
        <v/>
      </c>
      <c r="BJ119" s="257" t="str">
        <f aca="false">IF(D119&lt;&gt;"",IF(T119="TZP",W119,0),"")</f>
        <v/>
      </c>
    </row>
    <row r="120" s="261" customFormat="true" ht="18.75" hidden="false" customHeight="true" outlineLevel="0" collapsed="false">
      <c r="A120" s="262" t="n">
        <f aca="false">A119+1</f>
        <v>108</v>
      </c>
      <c r="B120" s="263"/>
      <c r="C120" s="263"/>
      <c r="D120" s="263"/>
      <c r="E120" s="266"/>
      <c r="F120" s="266"/>
      <c r="G120" s="267"/>
      <c r="H120" s="278"/>
      <c r="I120" s="281"/>
      <c r="J120" s="268"/>
      <c r="K120" s="269"/>
      <c r="L120" s="244" t="str">
        <f aca="false">IF(AND(K120&lt;&gt;"",J120&lt;&gt;""),MIN(IF(OR(J120="OZZ",J120="ZZ"),5000,13600),TRUNC(0.75*SUMIF($D$12:$D120,$D120,K$12:K120),2))-SUMIF($D$12:$D119,$D120,L$12:L119),"")</f>
        <v/>
      </c>
      <c r="M120" s="270" t="str">
        <f aca="false">IF(AND(K120&lt;&gt;"",J120&lt;&gt;"",AB120&lt;&gt;""),IF(OR(J120="OZZ",J120="ZZ"),0-SUMIF($D$12:$D119,$D120,M$12:M119),MIN(MIN(13600,TRUNC(0.75*SUMIF($D$12:$D$1442,$D120,K$12:K$1442),2)+SUMIF($D$12:$D120,$D120,AB$12:AB120))-SUMIF($D$12:$D119,$D120,M$12:M119)-SUMIF($D$12:$D$1442,$D120,L$12:L$1442),AB120)),"")</f>
        <v/>
      </c>
      <c r="N120" s="246" t="str">
        <f aca="false">IF(J120&lt;&gt;"",1000-SUMIF($D$12:$D119,$D120,N$12:N119),"")</f>
        <v/>
      </c>
      <c r="O120" s="268"/>
      <c r="P120" s="269"/>
      <c r="Q120" s="244" t="str">
        <f aca="false">IF(AND(P120&lt;&gt;"",O120&lt;&gt;""),MIN(IF(OR(O120="OZZ",O120="ZZ"),5000,13600),TRUNC(0.75*SUMIF($D$12:$D120,$D120,P$12:P120),2))-SUMIF($D$12:$D119,$D120,Q$12:Q119),"")</f>
        <v/>
      </c>
      <c r="R120" s="270" t="str">
        <f aca="false">IF(AND(P120&lt;&gt;"",O120&lt;&gt;"",AF120&lt;&gt;""),IF(OR(O120="OZZ",O120="ZZ"),0-SUMIF($D$12:$D119,$D120,R$12:R119),MIN(MIN(13600,TRUNC(0.75*SUMIF($D$12:$D$1442,$D120,P$12:P$1442),2)+SUMIF($D$12:$D120,$D120,AF$12:AF120))-SUMIF($D$12:$D119,$D120,R$12:R119)-SUMIF($D$12:$D$1442,$D120,Q$12:Q$1442),AF120)),"")</f>
        <v/>
      </c>
      <c r="S120" s="246" t="str">
        <f aca="false">IF(O120&lt;&gt;"",1000-SUMIF($D$12:$D119,$D120,S$12:S119),"")</f>
        <v/>
      </c>
      <c r="T120" s="268"/>
      <c r="U120" s="269"/>
      <c r="V120" s="244" t="str">
        <f aca="false">IF(AND(U120&lt;&gt;"",T120&lt;&gt;""),MIN(IF(OR(T120="OZZ",T120="ZZ"),5000,13600),TRUNC(0.75*SUMIF($D$12:$D120,$D120,U$12:U120),2))-SUMIF($D$12:$D119,$D120,V$12:V119),"")</f>
        <v/>
      </c>
      <c r="W120" s="248" t="str">
        <f aca="false">IF(AND(U120&lt;&gt;"",T120&lt;&gt;"",AJ120&lt;&gt;""),IF(OR(T120="OZZ",T120="ZZ"),0-SUMIF($D$12:$D119,$D120,W$12:W119),MIN(MIN(13600,TRUNC(0.75*SUMIF($D$12:$D$1442,$D120,U$12:U$1442),2)+SUMIF($D$12:$D120,$D120,AJ$12:AJ120))-SUMIF($D$12:$D119,$D120,W$12:W119)-SUMIF($D$12:$D$1442,$D120,V$12:V$1442),AJ120)),"")</f>
        <v/>
      </c>
      <c r="X120" s="246" t="str">
        <f aca="false">IF(T120&lt;&gt;"",1000-SUMIF($D$12:$D119,$D120,X$12:X119),"")</f>
        <v/>
      </c>
      <c r="Y120" s="272"/>
      <c r="Z120" s="273"/>
      <c r="AA120" s="273"/>
      <c r="AB120" s="252" t="str">
        <f aca="false">IF(K120&lt;&gt;"",ROUND(Y120,2)+ROUND(Z120,2)+ROUND(AA120,2),"")</f>
        <v/>
      </c>
      <c r="AC120" s="274"/>
      <c r="AD120" s="273"/>
      <c r="AE120" s="273"/>
      <c r="AF120" s="275" t="str">
        <f aca="false">IF(P120&lt;&gt;"",ROUND(AC120,2)+ROUND(AD120,2)+ROUND(AE120,2),"")</f>
        <v/>
      </c>
      <c r="AG120" s="274"/>
      <c r="AH120" s="273"/>
      <c r="AI120" s="273"/>
      <c r="AJ120" s="275" t="str">
        <f aca="false">IF(U120&lt;&gt;"",ROUND(AG120,2)+ROUND(AH120,2)+ROUND(AI120,2),"")</f>
        <v/>
      </c>
      <c r="AK120" s="255"/>
      <c r="AL120" s="255"/>
      <c r="AM120" s="256"/>
      <c r="AN120" s="257"/>
      <c r="AO120" s="258" t="str">
        <f aca="false">IF(D120&lt;&gt;"",IF(COUNTIF($D$12:$D120,$D120)&gt;1,0,IF(SUM(L120,Q120,V120)&gt;0,IF(AND(T120="",OR(O120&lt;&gt;"",J120&lt;&gt;"")),IF(O120&lt;&gt;"",O120,IF(J120&lt;&gt;"",J120,0)),IF(AND(O120&lt;&gt;"",J120&lt;&gt;"",O120=J120),O120,T120)),0)),"")</f>
        <v/>
      </c>
      <c r="AP120" s="258" t="str">
        <f aca="false">IF(D120&lt;&gt;"",IF(COUNTIF($D$12:$D120,$D120)&gt;1,0,IF(SUM(M120,R120,W120)&gt;0,IF(AND(T120="",OR(O120&lt;&gt;"",J120&lt;&gt;"")),IF(O120&lt;&gt;"",O120,IF(J120&lt;&gt;"",J120,0)),IF(AND(O120&lt;&gt;"",J120&lt;&gt;"",O120=J120),O120,T120)),0)),"")</f>
        <v/>
      </c>
      <c r="AQ120" s="258" t="str">
        <f aca="false">IF(D120&lt;&gt;"",IF(COUNTIF($D$12:$D120,$D120)&gt;1,0,IF(SUM(N120,S120,X120)&gt;0,IF(AND(T120="",OR(O120&lt;&gt;"",J120&lt;&gt;"")),IF(O120&lt;&gt;"",O120,IF(J120&lt;&gt;"",J120,0)),IF(AND(O120&lt;&gt;"",J120&lt;&gt;"",O120=J120),O120,T120)),0)),"")</f>
        <v/>
      </c>
      <c r="AR120" s="257" t="str">
        <f aca="false">IF(D120&lt;&gt;"",IF(J120="OZP12",L120,0),"")</f>
        <v/>
      </c>
      <c r="AS120" s="257" t="str">
        <f aca="false">IF(D120&lt;&gt;"",IF(O120="OZP12",Q120,0),"")</f>
        <v/>
      </c>
      <c r="AT120" s="257" t="str">
        <f aca="false">IF(D120&lt;&gt;"",IF(T120="OZP12",V120,0),"")</f>
        <v/>
      </c>
      <c r="AU120" s="257" t="str">
        <f aca="false">IF(D120&lt;&gt;"",IF(J120="TZP",L120,0),"")</f>
        <v/>
      </c>
      <c r="AV120" s="257" t="str">
        <f aca="false">IF(D120&lt;&gt;"",IF(O120="TZP",Q120,0),"")</f>
        <v/>
      </c>
      <c r="AW120" s="257" t="str">
        <f aca="false">IF(D120&lt;&gt;"",IF(T120="TZP",V120,0),"")</f>
        <v/>
      </c>
      <c r="AX120" s="257" t="str">
        <f aca="false">IF(D120&lt;&gt;"",IF(J120="OZZ",L120,0),"")</f>
        <v/>
      </c>
      <c r="AY120" s="257" t="str">
        <f aca="false">IF(D120&lt;&gt;"",IF(O120="OZZ",Q120,0),"")</f>
        <v/>
      </c>
      <c r="AZ120" s="257" t="str">
        <f aca="false">IF(D120&lt;&gt;"",IF(T120="OZZ",V120,0),"")</f>
        <v/>
      </c>
      <c r="BA120" s="257"/>
      <c r="BB120" s="257" t="str">
        <f aca="false">IF(D120&lt;&gt;"",IF(ISERROR(FIND("/",D120)),0,1),"")</f>
        <v/>
      </c>
      <c r="BC120" s="257" t="str">
        <f aca="false">IF(D120&lt;&gt;"",IF(BB120*1=0,D120,CONCATENATE(MID(D120,1,FIND("/",D120,1)-1),MID(D120,FIND("/",D120,1)+1,LEN(D120)))),"")</f>
        <v/>
      </c>
      <c r="BD120" s="259"/>
      <c r="BE120" s="257" t="str">
        <f aca="false">IF(D120&lt;&gt;"",IF(J120="OZP12",M120,0),"")</f>
        <v/>
      </c>
      <c r="BF120" s="257" t="str">
        <f aca="false">IF(D120&lt;&gt;"",IF(O120="OZP12",R120,0),"")</f>
        <v/>
      </c>
      <c r="BG120" s="257" t="str">
        <f aca="false">IF(D120&lt;&gt;"",IF(T120="OZP12",W120,0),"")</f>
        <v/>
      </c>
      <c r="BH120" s="257" t="str">
        <f aca="false">IF(D120&lt;&gt;"",IF(J120="TZP",M120,0),"")</f>
        <v/>
      </c>
      <c r="BI120" s="257" t="str">
        <f aca="false">IF(D120&lt;&gt;"",IF(O120="TZP",R120,0),"")</f>
        <v/>
      </c>
      <c r="BJ120" s="257" t="str">
        <f aca="false">IF(D120&lt;&gt;"",IF(T120="TZP",W120,0),"")</f>
        <v/>
      </c>
    </row>
    <row r="121" s="261" customFormat="true" ht="18.75" hidden="false" customHeight="true" outlineLevel="0" collapsed="false">
      <c r="A121" s="262" t="n">
        <f aca="false">A120+1</f>
        <v>109</v>
      </c>
      <c r="B121" s="263"/>
      <c r="C121" s="263"/>
      <c r="D121" s="263"/>
      <c r="E121" s="266"/>
      <c r="F121" s="266"/>
      <c r="G121" s="267"/>
      <c r="H121" s="278"/>
      <c r="I121" s="281"/>
      <c r="J121" s="268"/>
      <c r="K121" s="269"/>
      <c r="L121" s="244" t="str">
        <f aca="false">IF(AND(K121&lt;&gt;"",J121&lt;&gt;""),MIN(IF(OR(J121="OZZ",J121="ZZ"),5000,13600),TRUNC(0.75*SUMIF($D$12:$D121,$D121,K$12:K121),2))-SUMIF($D$12:$D120,$D121,L$12:L120),"")</f>
        <v/>
      </c>
      <c r="M121" s="270" t="str">
        <f aca="false">IF(AND(K121&lt;&gt;"",J121&lt;&gt;"",AB121&lt;&gt;""),IF(OR(J121="OZZ",J121="ZZ"),0-SUMIF($D$12:$D120,$D121,M$12:M120),MIN(MIN(13600,TRUNC(0.75*SUMIF($D$12:$D$1442,$D121,K$12:K$1442),2)+SUMIF($D$12:$D121,$D121,AB$12:AB121))-SUMIF($D$12:$D120,$D121,M$12:M120)-SUMIF($D$12:$D$1442,$D121,L$12:L$1442),AB121)),"")</f>
        <v/>
      </c>
      <c r="N121" s="246" t="str">
        <f aca="false">IF(J121&lt;&gt;"",1000-SUMIF($D$12:$D120,$D121,N$12:N120),"")</f>
        <v/>
      </c>
      <c r="O121" s="268"/>
      <c r="P121" s="269"/>
      <c r="Q121" s="244" t="str">
        <f aca="false">IF(AND(P121&lt;&gt;"",O121&lt;&gt;""),MIN(IF(OR(O121="OZZ",O121="ZZ"),5000,13600),TRUNC(0.75*SUMIF($D$12:$D121,$D121,P$12:P121),2))-SUMIF($D$12:$D120,$D121,Q$12:Q120),"")</f>
        <v/>
      </c>
      <c r="R121" s="270" t="str">
        <f aca="false">IF(AND(P121&lt;&gt;"",O121&lt;&gt;"",AF121&lt;&gt;""),IF(OR(O121="OZZ",O121="ZZ"),0-SUMIF($D$12:$D120,$D121,R$12:R120),MIN(MIN(13600,TRUNC(0.75*SUMIF($D$12:$D$1442,$D121,P$12:P$1442),2)+SUMIF($D$12:$D121,$D121,AF$12:AF121))-SUMIF($D$12:$D120,$D121,R$12:R120)-SUMIF($D$12:$D$1442,$D121,Q$12:Q$1442),AF121)),"")</f>
        <v/>
      </c>
      <c r="S121" s="246" t="str">
        <f aca="false">IF(O121&lt;&gt;"",1000-SUMIF($D$12:$D120,$D121,S$12:S120),"")</f>
        <v/>
      </c>
      <c r="T121" s="268"/>
      <c r="U121" s="269"/>
      <c r="V121" s="244" t="str">
        <f aca="false">IF(AND(U121&lt;&gt;"",T121&lt;&gt;""),MIN(IF(OR(T121="OZZ",T121="ZZ"),5000,13600),TRUNC(0.75*SUMIF($D$12:$D121,$D121,U$12:U121),2))-SUMIF($D$12:$D120,$D121,V$12:V120),"")</f>
        <v/>
      </c>
      <c r="W121" s="248" t="str">
        <f aca="false">IF(AND(U121&lt;&gt;"",T121&lt;&gt;"",AJ121&lt;&gt;""),IF(OR(T121="OZZ",T121="ZZ"),0-SUMIF($D$12:$D120,$D121,W$12:W120),MIN(MIN(13600,TRUNC(0.75*SUMIF($D$12:$D$1442,$D121,U$12:U$1442),2)+SUMIF($D$12:$D121,$D121,AJ$12:AJ121))-SUMIF($D$12:$D120,$D121,W$12:W120)-SUMIF($D$12:$D$1442,$D121,V$12:V$1442),AJ121)),"")</f>
        <v/>
      </c>
      <c r="X121" s="246" t="str">
        <f aca="false">IF(T121&lt;&gt;"",1000-SUMIF($D$12:$D120,$D121,X$12:X120),"")</f>
        <v/>
      </c>
      <c r="Y121" s="272"/>
      <c r="Z121" s="273"/>
      <c r="AA121" s="273"/>
      <c r="AB121" s="252" t="str">
        <f aca="false">IF(K121&lt;&gt;"",ROUND(Y121,2)+ROUND(Z121,2)+ROUND(AA121,2),"")</f>
        <v/>
      </c>
      <c r="AC121" s="274"/>
      <c r="AD121" s="273"/>
      <c r="AE121" s="273"/>
      <c r="AF121" s="275" t="str">
        <f aca="false">IF(P121&lt;&gt;"",ROUND(AC121,2)+ROUND(AD121,2)+ROUND(AE121,2),"")</f>
        <v/>
      </c>
      <c r="AG121" s="274"/>
      <c r="AH121" s="273"/>
      <c r="AI121" s="273"/>
      <c r="AJ121" s="275" t="str">
        <f aca="false">IF(U121&lt;&gt;"",ROUND(AG121,2)+ROUND(AH121,2)+ROUND(AI121,2),"")</f>
        <v/>
      </c>
      <c r="AK121" s="255"/>
      <c r="AL121" s="255"/>
      <c r="AM121" s="256"/>
      <c r="AN121" s="257"/>
      <c r="AO121" s="258" t="str">
        <f aca="false">IF(D121&lt;&gt;"",IF(COUNTIF($D$12:$D121,$D121)&gt;1,0,IF(SUM(L121,Q121,V121)&gt;0,IF(AND(T121="",OR(O121&lt;&gt;"",J121&lt;&gt;"")),IF(O121&lt;&gt;"",O121,IF(J121&lt;&gt;"",J121,0)),IF(AND(O121&lt;&gt;"",J121&lt;&gt;"",O121=J121),O121,T121)),0)),"")</f>
        <v/>
      </c>
      <c r="AP121" s="258" t="str">
        <f aca="false">IF(D121&lt;&gt;"",IF(COUNTIF($D$12:$D121,$D121)&gt;1,0,IF(SUM(M121,R121,W121)&gt;0,IF(AND(T121="",OR(O121&lt;&gt;"",J121&lt;&gt;"")),IF(O121&lt;&gt;"",O121,IF(J121&lt;&gt;"",J121,0)),IF(AND(O121&lt;&gt;"",J121&lt;&gt;"",O121=J121),O121,T121)),0)),"")</f>
        <v/>
      </c>
      <c r="AQ121" s="258" t="str">
        <f aca="false">IF(D121&lt;&gt;"",IF(COUNTIF($D$12:$D121,$D121)&gt;1,0,IF(SUM(N121,S121,X121)&gt;0,IF(AND(T121="",OR(O121&lt;&gt;"",J121&lt;&gt;"")),IF(O121&lt;&gt;"",O121,IF(J121&lt;&gt;"",J121,0)),IF(AND(O121&lt;&gt;"",J121&lt;&gt;"",O121=J121),O121,T121)),0)),"")</f>
        <v/>
      </c>
      <c r="AR121" s="257" t="str">
        <f aca="false">IF(D121&lt;&gt;"",IF(J121="OZP12",L121,0),"")</f>
        <v/>
      </c>
      <c r="AS121" s="257" t="str">
        <f aca="false">IF(D121&lt;&gt;"",IF(O121="OZP12",Q121,0),"")</f>
        <v/>
      </c>
      <c r="AT121" s="257" t="str">
        <f aca="false">IF(D121&lt;&gt;"",IF(T121="OZP12",V121,0),"")</f>
        <v/>
      </c>
      <c r="AU121" s="257" t="str">
        <f aca="false">IF(D121&lt;&gt;"",IF(J121="TZP",L121,0),"")</f>
        <v/>
      </c>
      <c r="AV121" s="257" t="str">
        <f aca="false">IF(D121&lt;&gt;"",IF(O121="TZP",Q121,0),"")</f>
        <v/>
      </c>
      <c r="AW121" s="257" t="str">
        <f aca="false">IF(D121&lt;&gt;"",IF(T121="TZP",V121,0),"")</f>
        <v/>
      </c>
      <c r="AX121" s="257" t="str">
        <f aca="false">IF(D121&lt;&gt;"",IF(J121="OZZ",L121,0),"")</f>
        <v/>
      </c>
      <c r="AY121" s="257" t="str">
        <f aca="false">IF(D121&lt;&gt;"",IF(O121="OZZ",Q121,0),"")</f>
        <v/>
      </c>
      <c r="AZ121" s="257" t="str">
        <f aca="false">IF(D121&lt;&gt;"",IF(T121="OZZ",V121,0),"")</f>
        <v/>
      </c>
      <c r="BA121" s="257"/>
      <c r="BB121" s="257" t="str">
        <f aca="false">IF(D121&lt;&gt;"",IF(ISERROR(FIND("/",D121)),0,1),"")</f>
        <v/>
      </c>
      <c r="BC121" s="257" t="str">
        <f aca="false">IF(D121&lt;&gt;"",IF(BB121*1=0,D121,CONCATENATE(MID(D121,1,FIND("/",D121,1)-1),MID(D121,FIND("/",D121,1)+1,LEN(D121)))),"")</f>
        <v/>
      </c>
      <c r="BD121" s="259"/>
      <c r="BE121" s="257" t="str">
        <f aca="false">IF(D121&lt;&gt;"",IF(J121="OZP12",M121,0),"")</f>
        <v/>
      </c>
      <c r="BF121" s="257" t="str">
        <f aca="false">IF(D121&lt;&gt;"",IF(O121="OZP12",R121,0),"")</f>
        <v/>
      </c>
      <c r="BG121" s="257" t="str">
        <f aca="false">IF(D121&lt;&gt;"",IF(T121="OZP12",W121,0),"")</f>
        <v/>
      </c>
      <c r="BH121" s="257" t="str">
        <f aca="false">IF(D121&lt;&gt;"",IF(J121="TZP",M121,0),"")</f>
        <v/>
      </c>
      <c r="BI121" s="257" t="str">
        <f aca="false">IF(D121&lt;&gt;"",IF(O121="TZP",R121,0),"")</f>
        <v/>
      </c>
      <c r="BJ121" s="257" t="str">
        <f aca="false">IF(D121&lt;&gt;"",IF(T121="TZP",W121,0),"")</f>
        <v/>
      </c>
    </row>
    <row r="122" s="261" customFormat="true" ht="18.75" hidden="false" customHeight="true" outlineLevel="0" collapsed="false">
      <c r="A122" s="262" t="n">
        <f aca="false">A121+1</f>
        <v>110</v>
      </c>
      <c r="B122" s="263"/>
      <c r="C122" s="263"/>
      <c r="D122" s="263"/>
      <c r="E122" s="266"/>
      <c r="F122" s="266"/>
      <c r="G122" s="267"/>
      <c r="H122" s="278"/>
      <c r="I122" s="281"/>
      <c r="J122" s="268"/>
      <c r="K122" s="269"/>
      <c r="L122" s="244" t="str">
        <f aca="false">IF(AND(K122&lt;&gt;"",J122&lt;&gt;""),MIN(IF(OR(J122="OZZ",J122="ZZ"),5000,13600),TRUNC(0.75*SUMIF($D$12:$D122,$D122,K$12:K122),2))-SUMIF($D$12:$D121,$D122,L$12:L121),"")</f>
        <v/>
      </c>
      <c r="M122" s="270" t="str">
        <f aca="false">IF(AND(K122&lt;&gt;"",J122&lt;&gt;"",AB122&lt;&gt;""),IF(OR(J122="OZZ",J122="ZZ"),0-SUMIF($D$12:$D121,$D122,M$12:M121),MIN(MIN(13600,TRUNC(0.75*SUMIF($D$12:$D$1442,$D122,K$12:K$1442),2)+SUMIF($D$12:$D122,$D122,AB$12:AB122))-SUMIF($D$12:$D121,$D122,M$12:M121)-SUMIF($D$12:$D$1442,$D122,L$12:L$1442),AB122)),"")</f>
        <v/>
      </c>
      <c r="N122" s="246" t="str">
        <f aca="false">IF(J122&lt;&gt;"",1000-SUMIF($D$12:$D121,$D122,N$12:N121),"")</f>
        <v/>
      </c>
      <c r="O122" s="268"/>
      <c r="P122" s="269"/>
      <c r="Q122" s="244" t="str">
        <f aca="false">IF(AND(P122&lt;&gt;"",O122&lt;&gt;""),MIN(IF(OR(O122="OZZ",O122="ZZ"),5000,13600),TRUNC(0.75*SUMIF($D$12:$D122,$D122,P$12:P122),2))-SUMIF($D$12:$D121,$D122,Q$12:Q121),"")</f>
        <v/>
      </c>
      <c r="R122" s="270" t="str">
        <f aca="false">IF(AND(P122&lt;&gt;"",O122&lt;&gt;"",AF122&lt;&gt;""),IF(OR(O122="OZZ",O122="ZZ"),0-SUMIF($D$12:$D121,$D122,R$12:R121),MIN(MIN(13600,TRUNC(0.75*SUMIF($D$12:$D$1442,$D122,P$12:P$1442),2)+SUMIF($D$12:$D122,$D122,AF$12:AF122))-SUMIF($D$12:$D121,$D122,R$12:R121)-SUMIF($D$12:$D$1442,$D122,Q$12:Q$1442),AF122)),"")</f>
        <v/>
      </c>
      <c r="S122" s="246" t="str">
        <f aca="false">IF(O122&lt;&gt;"",1000-SUMIF($D$12:$D121,$D122,S$12:S121),"")</f>
        <v/>
      </c>
      <c r="T122" s="268"/>
      <c r="U122" s="269"/>
      <c r="V122" s="244" t="str">
        <f aca="false">IF(AND(U122&lt;&gt;"",T122&lt;&gt;""),MIN(IF(OR(T122="OZZ",T122="ZZ"),5000,13600),TRUNC(0.75*SUMIF($D$12:$D122,$D122,U$12:U122),2))-SUMIF($D$12:$D121,$D122,V$12:V121),"")</f>
        <v/>
      </c>
      <c r="W122" s="248" t="str">
        <f aca="false">IF(AND(U122&lt;&gt;"",T122&lt;&gt;"",AJ122&lt;&gt;""),IF(OR(T122="OZZ",T122="ZZ"),0-SUMIF($D$12:$D121,$D122,W$12:W121),MIN(MIN(13600,TRUNC(0.75*SUMIF($D$12:$D$1442,$D122,U$12:U$1442),2)+SUMIF($D$12:$D122,$D122,AJ$12:AJ122))-SUMIF($D$12:$D121,$D122,W$12:W121)-SUMIF($D$12:$D$1442,$D122,V$12:V$1442),AJ122)),"")</f>
        <v/>
      </c>
      <c r="X122" s="246" t="str">
        <f aca="false">IF(T122&lt;&gt;"",1000-SUMIF($D$12:$D121,$D122,X$12:X121),"")</f>
        <v/>
      </c>
      <c r="Y122" s="272"/>
      <c r="Z122" s="273"/>
      <c r="AA122" s="273"/>
      <c r="AB122" s="252" t="str">
        <f aca="false">IF(K122&lt;&gt;"",ROUND(Y122,2)+ROUND(Z122,2)+ROUND(AA122,2),"")</f>
        <v/>
      </c>
      <c r="AC122" s="274"/>
      <c r="AD122" s="273"/>
      <c r="AE122" s="273"/>
      <c r="AF122" s="275" t="str">
        <f aca="false">IF(P122&lt;&gt;"",ROUND(AC122,2)+ROUND(AD122,2)+ROUND(AE122,2),"")</f>
        <v/>
      </c>
      <c r="AG122" s="274"/>
      <c r="AH122" s="273"/>
      <c r="AI122" s="273"/>
      <c r="AJ122" s="275" t="str">
        <f aca="false">IF(U122&lt;&gt;"",ROUND(AG122,2)+ROUND(AH122,2)+ROUND(AI122,2),"")</f>
        <v/>
      </c>
      <c r="AK122" s="255"/>
      <c r="AL122" s="255"/>
      <c r="AM122" s="256"/>
      <c r="AN122" s="257"/>
      <c r="AO122" s="258" t="str">
        <f aca="false">IF(D122&lt;&gt;"",IF(COUNTIF($D$12:$D122,$D122)&gt;1,0,IF(SUM(L122,Q122,V122)&gt;0,IF(AND(T122="",OR(O122&lt;&gt;"",J122&lt;&gt;"")),IF(O122&lt;&gt;"",O122,IF(J122&lt;&gt;"",J122,0)),IF(AND(O122&lt;&gt;"",J122&lt;&gt;"",O122=J122),O122,T122)),0)),"")</f>
        <v/>
      </c>
      <c r="AP122" s="258" t="str">
        <f aca="false">IF(D122&lt;&gt;"",IF(COUNTIF($D$12:$D122,$D122)&gt;1,0,IF(SUM(M122,R122,W122)&gt;0,IF(AND(T122="",OR(O122&lt;&gt;"",J122&lt;&gt;"")),IF(O122&lt;&gt;"",O122,IF(J122&lt;&gt;"",J122,0)),IF(AND(O122&lt;&gt;"",J122&lt;&gt;"",O122=J122),O122,T122)),0)),"")</f>
        <v/>
      </c>
      <c r="AQ122" s="258" t="str">
        <f aca="false">IF(D122&lt;&gt;"",IF(COUNTIF($D$12:$D122,$D122)&gt;1,0,IF(SUM(N122,S122,X122)&gt;0,IF(AND(T122="",OR(O122&lt;&gt;"",J122&lt;&gt;"")),IF(O122&lt;&gt;"",O122,IF(J122&lt;&gt;"",J122,0)),IF(AND(O122&lt;&gt;"",J122&lt;&gt;"",O122=J122),O122,T122)),0)),"")</f>
        <v/>
      </c>
      <c r="AR122" s="257" t="str">
        <f aca="false">IF(D122&lt;&gt;"",IF(J122="OZP12",L122,0),"")</f>
        <v/>
      </c>
      <c r="AS122" s="257" t="str">
        <f aca="false">IF(D122&lt;&gt;"",IF(O122="OZP12",Q122,0),"")</f>
        <v/>
      </c>
      <c r="AT122" s="257" t="str">
        <f aca="false">IF(D122&lt;&gt;"",IF(T122="OZP12",V122,0),"")</f>
        <v/>
      </c>
      <c r="AU122" s="257" t="str">
        <f aca="false">IF(D122&lt;&gt;"",IF(J122="TZP",L122,0),"")</f>
        <v/>
      </c>
      <c r="AV122" s="257" t="str">
        <f aca="false">IF(D122&lt;&gt;"",IF(O122="TZP",Q122,0),"")</f>
        <v/>
      </c>
      <c r="AW122" s="257" t="str">
        <f aca="false">IF(D122&lt;&gt;"",IF(T122="TZP",V122,0),"")</f>
        <v/>
      </c>
      <c r="AX122" s="257" t="str">
        <f aca="false">IF(D122&lt;&gt;"",IF(J122="OZZ",L122,0),"")</f>
        <v/>
      </c>
      <c r="AY122" s="257" t="str">
        <f aca="false">IF(D122&lt;&gt;"",IF(O122="OZZ",Q122,0),"")</f>
        <v/>
      </c>
      <c r="AZ122" s="257" t="str">
        <f aca="false">IF(D122&lt;&gt;"",IF(T122="OZZ",V122,0),"")</f>
        <v/>
      </c>
      <c r="BA122" s="257"/>
      <c r="BB122" s="257" t="str">
        <f aca="false">IF(D122&lt;&gt;"",IF(ISERROR(FIND("/",D122)),0,1),"")</f>
        <v/>
      </c>
      <c r="BC122" s="257" t="str">
        <f aca="false">IF(D122&lt;&gt;"",IF(BB122*1=0,D122,CONCATENATE(MID(D122,1,FIND("/",D122,1)-1),MID(D122,FIND("/",D122,1)+1,LEN(D122)))),"")</f>
        <v/>
      </c>
      <c r="BD122" s="259"/>
      <c r="BE122" s="257" t="str">
        <f aca="false">IF(D122&lt;&gt;"",IF(J122="OZP12",M122,0),"")</f>
        <v/>
      </c>
      <c r="BF122" s="257" t="str">
        <f aca="false">IF(D122&lt;&gt;"",IF(O122="OZP12",R122,0),"")</f>
        <v/>
      </c>
      <c r="BG122" s="257" t="str">
        <f aca="false">IF(D122&lt;&gt;"",IF(T122="OZP12",W122,0),"")</f>
        <v/>
      </c>
      <c r="BH122" s="257" t="str">
        <f aca="false">IF(D122&lt;&gt;"",IF(J122="TZP",M122,0),"")</f>
        <v/>
      </c>
      <c r="BI122" s="257" t="str">
        <f aca="false">IF(D122&lt;&gt;"",IF(O122="TZP",R122,0),"")</f>
        <v/>
      </c>
      <c r="BJ122" s="257" t="str">
        <f aca="false">IF(D122&lt;&gt;"",IF(T122="TZP",W122,0),"")</f>
        <v/>
      </c>
    </row>
    <row r="123" s="261" customFormat="true" ht="18.75" hidden="false" customHeight="true" outlineLevel="0" collapsed="false">
      <c r="A123" s="262" t="n">
        <f aca="false">A122+1</f>
        <v>111</v>
      </c>
      <c r="B123" s="263"/>
      <c r="C123" s="263"/>
      <c r="D123" s="263"/>
      <c r="E123" s="266"/>
      <c r="F123" s="266"/>
      <c r="G123" s="267"/>
      <c r="H123" s="278"/>
      <c r="I123" s="281"/>
      <c r="J123" s="268"/>
      <c r="K123" s="269"/>
      <c r="L123" s="244" t="str">
        <f aca="false">IF(AND(K123&lt;&gt;"",J123&lt;&gt;""),MIN(IF(OR(J123="OZZ",J123="ZZ"),5000,13600),TRUNC(0.75*SUMIF($D$12:$D123,$D123,K$12:K123),2))-SUMIF($D$12:$D122,$D123,L$12:L122),"")</f>
        <v/>
      </c>
      <c r="M123" s="270" t="str">
        <f aca="false">IF(AND(K123&lt;&gt;"",J123&lt;&gt;"",AB123&lt;&gt;""),IF(OR(J123="OZZ",J123="ZZ"),0-SUMIF($D$12:$D122,$D123,M$12:M122),MIN(MIN(13600,TRUNC(0.75*SUMIF($D$12:$D$1442,$D123,K$12:K$1442),2)+SUMIF($D$12:$D123,$D123,AB$12:AB123))-SUMIF($D$12:$D122,$D123,M$12:M122)-SUMIF($D$12:$D$1442,$D123,L$12:L$1442),AB123)),"")</f>
        <v/>
      </c>
      <c r="N123" s="246" t="str">
        <f aca="false">IF(J123&lt;&gt;"",1000-SUMIF($D$12:$D122,$D123,N$12:N122),"")</f>
        <v/>
      </c>
      <c r="O123" s="268"/>
      <c r="P123" s="269"/>
      <c r="Q123" s="244" t="str">
        <f aca="false">IF(AND(P123&lt;&gt;"",O123&lt;&gt;""),MIN(IF(OR(O123="OZZ",O123="ZZ"),5000,13600),TRUNC(0.75*SUMIF($D$12:$D123,$D123,P$12:P123),2))-SUMIF($D$12:$D122,$D123,Q$12:Q122),"")</f>
        <v/>
      </c>
      <c r="R123" s="270" t="str">
        <f aca="false">IF(AND(P123&lt;&gt;"",O123&lt;&gt;"",AF123&lt;&gt;""),IF(OR(O123="OZZ",O123="ZZ"),0-SUMIF($D$12:$D122,$D123,R$12:R122),MIN(MIN(13600,TRUNC(0.75*SUMIF($D$12:$D$1442,$D123,P$12:P$1442),2)+SUMIF($D$12:$D123,$D123,AF$12:AF123))-SUMIF($D$12:$D122,$D123,R$12:R122)-SUMIF($D$12:$D$1442,$D123,Q$12:Q$1442),AF123)),"")</f>
        <v/>
      </c>
      <c r="S123" s="246" t="str">
        <f aca="false">IF(O123&lt;&gt;"",1000-SUMIF($D$12:$D122,$D123,S$12:S122),"")</f>
        <v/>
      </c>
      <c r="T123" s="268"/>
      <c r="U123" s="269"/>
      <c r="V123" s="244" t="str">
        <f aca="false">IF(AND(U123&lt;&gt;"",T123&lt;&gt;""),MIN(IF(OR(T123="OZZ",T123="ZZ"),5000,13600),TRUNC(0.75*SUMIF($D$12:$D123,$D123,U$12:U123),2))-SUMIF($D$12:$D122,$D123,V$12:V122),"")</f>
        <v/>
      </c>
      <c r="W123" s="248" t="str">
        <f aca="false">IF(AND(U123&lt;&gt;"",T123&lt;&gt;"",AJ123&lt;&gt;""),IF(OR(T123="OZZ",T123="ZZ"),0-SUMIF($D$12:$D122,$D123,W$12:W122),MIN(MIN(13600,TRUNC(0.75*SUMIF($D$12:$D$1442,$D123,U$12:U$1442),2)+SUMIF($D$12:$D123,$D123,AJ$12:AJ123))-SUMIF($D$12:$D122,$D123,W$12:W122)-SUMIF($D$12:$D$1442,$D123,V$12:V$1442),AJ123)),"")</f>
        <v/>
      </c>
      <c r="X123" s="246" t="str">
        <f aca="false">IF(T123&lt;&gt;"",1000-SUMIF($D$12:$D122,$D123,X$12:X122),"")</f>
        <v/>
      </c>
      <c r="Y123" s="272"/>
      <c r="Z123" s="273"/>
      <c r="AA123" s="273"/>
      <c r="AB123" s="252" t="str">
        <f aca="false">IF(K123&lt;&gt;"",ROUND(Y123,2)+ROUND(Z123,2)+ROUND(AA123,2),"")</f>
        <v/>
      </c>
      <c r="AC123" s="274"/>
      <c r="AD123" s="273"/>
      <c r="AE123" s="273"/>
      <c r="AF123" s="275" t="str">
        <f aca="false">IF(P123&lt;&gt;"",ROUND(AC123,2)+ROUND(AD123,2)+ROUND(AE123,2),"")</f>
        <v/>
      </c>
      <c r="AG123" s="274"/>
      <c r="AH123" s="273"/>
      <c r="AI123" s="273"/>
      <c r="AJ123" s="275" t="str">
        <f aca="false">IF(U123&lt;&gt;"",ROUND(AG123,2)+ROUND(AH123,2)+ROUND(AI123,2),"")</f>
        <v/>
      </c>
      <c r="AK123" s="255"/>
      <c r="AL123" s="255"/>
      <c r="AM123" s="256"/>
      <c r="AN123" s="257"/>
      <c r="AO123" s="258" t="str">
        <f aca="false">IF(D123&lt;&gt;"",IF(COUNTIF($D$12:$D123,$D123)&gt;1,0,IF(SUM(L123,Q123,V123)&gt;0,IF(AND(T123="",OR(O123&lt;&gt;"",J123&lt;&gt;"")),IF(O123&lt;&gt;"",O123,IF(J123&lt;&gt;"",J123,0)),IF(AND(O123&lt;&gt;"",J123&lt;&gt;"",O123=J123),O123,T123)),0)),"")</f>
        <v/>
      </c>
      <c r="AP123" s="258" t="str">
        <f aca="false">IF(D123&lt;&gt;"",IF(COUNTIF($D$12:$D123,$D123)&gt;1,0,IF(SUM(M123,R123,W123)&gt;0,IF(AND(T123="",OR(O123&lt;&gt;"",J123&lt;&gt;"")),IF(O123&lt;&gt;"",O123,IF(J123&lt;&gt;"",J123,0)),IF(AND(O123&lt;&gt;"",J123&lt;&gt;"",O123=J123),O123,T123)),0)),"")</f>
        <v/>
      </c>
      <c r="AQ123" s="258" t="str">
        <f aca="false">IF(D123&lt;&gt;"",IF(COUNTIF($D$12:$D123,$D123)&gt;1,0,IF(SUM(N123,S123,X123)&gt;0,IF(AND(T123="",OR(O123&lt;&gt;"",J123&lt;&gt;"")),IF(O123&lt;&gt;"",O123,IF(J123&lt;&gt;"",J123,0)),IF(AND(O123&lt;&gt;"",J123&lt;&gt;"",O123=J123),O123,T123)),0)),"")</f>
        <v/>
      </c>
      <c r="AR123" s="257" t="str">
        <f aca="false">IF(D123&lt;&gt;"",IF(J123="OZP12",L123,0),"")</f>
        <v/>
      </c>
      <c r="AS123" s="257" t="str">
        <f aca="false">IF(D123&lt;&gt;"",IF(O123="OZP12",Q123,0),"")</f>
        <v/>
      </c>
      <c r="AT123" s="257" t="str">
        <f aca="false">IF(D123&lt;&gt;"",IF(T123="OZP12",V123,0),"")</f>
        <v/>
      </c>
      <c r="AU123" s="257" t="str">
        <f aca="false">IF(D123&lt;&gt;"",IF(J123="TZP",L123,0),"")</f>
        <v/>
      </c>
      <c r="AV123" s="257" t="str">
        <f aca="false">IF(D123&lt;&gt;"",IF(O123="TZP",Q123,0),"")</f>
        <v/>
      </c>
      <c r="AW123" s="257" t="str">
        <f aca="false">IF(D123&lt;&gt;"",IF(T123="TZP",V123,0),"")</f>
        <v/>
      </c>
      <c r="AX123" s="257" t="str">
        <f aca="false">IF(D123&lt;&gt;"",IF(J123="OZZ",L123,0),"")</f>
        <v/>
      </c>
      <c r="AY123" s="257" t="str">
        <f aca="false">IF(D123&lt;&gt;"",IF(O123="OZZ",Q123,0),"")</f>
        <v/>
      </c>
      <c r="AZ123" s="257" t="str">
        <f aca="false">IF(D123&lt;&gt;"",IF(T123="OZZ",V123,0),"")</f>
        <v/>
      </c>
      <c r="BA123" s="257"/>
      <c r="BB123" s="257" t="str">
        <f aca="false">IF(D123&lt;&gt;"",IF(ISERROR(FIND("/",D123)),0,1),"")</f>
        <v/>
      </c>
      <c r="BC123" s="257" t="str">
        <f aca="false">IF(D123&lt;&gt;"",IF(BB123*1=0,D123,CONCATENATE(MID(D123,1,FIND("/",D123,1)-1),MID(D123,FIND("/",D123,1)+1,LEN(D123)))),"")</f>
        <v/>
      </c>
      <c r="BD123" s="259"/>
      <c r="BE123" s="257" t="str">
        <f aca="false">IF(D123&lt;&gt;"",IF(J123="OZP12",M123,0),"")</f>
        <v/>
      </c>
      <c r="BF123" s="257" t="str">
        <f aca="false">IF(D123&lt;&gt;"",IF(O123="OZP12",R123,0),"")</f>
        <v/>
      </c>
      <c r="BG123" s="257" t="str">
        <f aca="false">IF(D123&lt;&gt;"",IF(T123="OZP12",W123,0),"")</f>
        <v/>
      </c>
      <c r="BH123" s="257" t="str">
        <f aca="false">IF(D123&lt;&gt;"",IF(J123="TZP",M123,0),"")</f>
        <v/>
      </c>
      <c r="BI123" s="257" t="str">
        <f aca="false">IF(D123&lt;&gt;"",IF(O123="TZP",R123,0),"")</f>
        <v/>
      </c>
      <c r="BJ123" s="257" t="str">
        <f aca="false">IF(D123&lt;&gt;"",IF(T123="TZP",W123,0),"")</f>
        <v/>
      </c>
    </row>
    <row r="124" s="261" customFormat="true" ht="18.75" hidden="false" customHeight="true" outlineLevel="0" collapsed="false">
      <c r="A124" s="262" t="n">
        <f aca="false">A123+1</f>
        <v>112</v>
      </c>
      <c r="B124" s="263"/>
      <c r="C124" s="263"/>
      <c r="D124" s="263"/>
      <c r="E124" s="266"/>
      <c r="F124" s="266"/>
      <c r="G124" s="267"/>
      <c r="H124" s="278"/>
      <c r="I124" s="281"/>
      <c r="J124" s="268"/>
      <c r="K124" s="269"/>
      <c r="L124" s="244" t="str">
        <f aca="false">IF(AND(K124&lt;&gt;"",J124&lt;&gt;""),MIN(IF(OR(J124="OZZ",J124="ZZ"),5000,13600),TRUNC(0.75*SUMIF($D$12:$D124,$D124,K$12:K124),2))-SUMIF($D$12:$D123,$D124,L$12:L123),"")</f>
        <v/>
      </c>
      <c r="M124" s="270" t="str">
        <f aca="false">IF(AND(K124&lt;&gt;"",J124&lt;&gt;"",AB124&lt;&gt;""),IF(OR(J124="OZZ",J124="ZZ"),0-SUMIF($D$12:$D123,$D124,M$12:M123),MIN(MIN(13600,TRUNC(0.75*SUMIF($D$12:$D$1442,$D124,K$12:K$1442),2)+SUMIF($D$12:$D124,$D124,AB$12:AB124))-SUMIF($D$12:$D123,$D124,M$12:M123)-SUMIF($D$12:$D$1442,$D124,L$12:L$1442),AB124)),"")</f>
        <v/>
      </c>
      <c r="N124" s="246" t="str">
        <f aca="false">IF(J124&lt;&gt;"",1000-SUMIF($D$12:$D123,$D124,N$12:N123),"")</f>
        <v/>
      </c>
      <c r="O124" s="268"/>
      <c r="P124" s="269"/>
      <c r="Q124" s="244" t="str">
        <f aca="false">IF(AND(P124&lt;&gt;"",O124&lt;&gt;""),MIN(IF(OR(O124="OZZ",O124="ZZ"),5000,13600),TRUNC(0.75*SUMIF($D$12:$D124,$D124,P$12:P124),2))-SUMIF($D$12:$D123,$D124,Q$12:Q123),"")</f>
        <v/>
      </c>
      <c r="R124" s="270" t="str">
        <f aca="false">IF(AND(P124&lt;&gt;"",O124&lt;&gt;"",AF124&lt;&gt;""),IF(OR(O124="OZZ",O124="ZZ"),0-SUMIF($D$12:$D123,$D124,R$12:R123),MIN(MIN(13600,TRUNC(0.75*SUMIF($D$12:$D$1442,$D124,P$12:P$1442),2)+SUMIF($D$12:$D124,$D124,AF$12:AF124))-SUMIF($D$12:$D123,$D124,R$12:R123)-SUMIF($D$12:$D$1442,$D124,Q$12:Q$1442),AF124)),"")</f>
        <v/>
      </c>
      <c r="S124" s="246" t="str">
        <f aca="false">IF(O124&lt;&gt;"",1000-SUMIF($D$12:$D123,$D124,S$12:S123),"")</f>
        <v/>
      </c>
      <c r="T124" s="268"/>
      <c r="U124" s="269"/>
      <c r="V124" s="244" t="str">
        <f aca="false">IF(AND(U124&lt;&gt;"",T124&lt;&gt;""),MIN(IF(OR(T124="OZZ",T124="ZZ"),5000,13600),TRUNC(0.75*SUMIF($D$12:$D124,$D124,U$12:U124),2))-SUMIF($D$12:$D123,$D124,V$12:V123),"")</f>
        <v/>
      </c>
      <c r="W124" s="248" t="str">
        <f aca="false">IF(AND(U124&lt;&gt;"",T124&lt;&gt;"",AJ124&lt;&gt;""),IF(OR(T124="OZZ",T124="ZZ"),0-SUMIF($D$12:$D123,$D124,W$12:W123),MIN(MIN(13600,TRUNC(0.75*SUMIF($D$12:$D$1442,$D124,U$12:U$1442),2)+SUMIF($D$12:$D124,$D124,AJ$12:AJ124))-SUMIF($D$12:$D123,$D124,W$12:W123)-SUMIF($D$12:$D$1442,$D124,V$12:V$1442),AJ124)),"")</f>
        <v/>
      </c>
      <c r="X124" s="246" t="str">
        <f aca="false">IF(T124&lt;&gt;"",1000-SUMIF($D$12:$D123,$D124,X$12:X123),"")</f>
        <v/>
      </c>
      <c r="Y124" s="272"/>
      <c r="Z124" s="273"/>
      <c r="AA124" s="273"/>
      <c r="AB124" s="252" t="str">
        <f aca="false">IF(K124&lt;&gt;"",ROUND(Y124,2)+ROUND(Z124,2)+ROUND(AA124,2),"")</f>
        <v/>
      </c>
      <c r="AC124" s="274"/>
      <c r="AD124" s="273"/>
      <c r="AE124" s="273"/>
      <c r="AF124" s="275" t="str">
        <f aca="false">IF(P124&lt;&gt;"",ROUND(AC124,2)+ROUND(AD124,2)+ROUND(AE124,2),"")</f>
        <v/>
      </c>
      <c r="AG124" s="274"/>
      <c r="AH124" s="273"/>
      <c r="AI124" s="273"/>
      <c r="AJ124" s="275" t="str">
        <f aca="false">IF(U124&lt;&gt;"",ROUND(AG124,2)+ROUND(AH124,2)+ROUND(AI124,2),"")</f>
        <v/>
      </c>
      <c r="AK124" s="255"/>
      <c r="AL124" s="255"/>
      <c r="AM124" s="256"/>
      <c r="AN124" s="257"/>
      <c r="AO124" s="258" t="str">
        <f aca="false">IF(D124&lt;&gt;"",IF(COUNTIF($D$12:$D124,$D124)&gt;1,0,IF(SUM(L124,Q124,V124)&gt;0,IF(AND(T124="",OR(O124&lt;&gt;"",J124&lt;&gt;"")),IF(O124&lt;&gt;"",O124,IF(J124&lt;&gt;"",J124,0)),IF(AND(O124&lt;&gt;"",J124&lt;&gt;"",O124=J124),O124,T124)),0)),"")</f>
        <v/>
      </c>
      <c r="AP124" s="258" t="str">
        <f aca="false">IF(D124&lt;&gt;"",IF(COUNTIF($D$12:$D124,$D124)&gt;1,0,IF(SUM(M124,R124,W124)&gt;0,IF(AND(T124="",OR(O124&lt;&gt;"",J124&lt;&gt;"")),IF(O124&lt;&gt;"",O124,IF(J124&lt;&gt;"",J124,0)),IF(AND(O124&lt;&gt;"",J124&lt;&gt;"",O124=J124),O124,T124)),0)),"")</f>
        <v/>
      </c>
      <c r="AQ124" s="258" t="str">
        <f aca="false">IF(D124&lt;&gt;"",IF(COUNTIF($D$12:$D124,$D124)&gt;1,0,IF(SUM(N124,S124,X124)&gt;0,IF(AND(T124="",OR(O124&lt;&gt;"",J124&lt;&gt;"")),IF(O124&lt;&gt;"",O124,IF(J124&lt;&gt;"",J124,0)),IF(AND(O124&lt;&gt;"",J124&lt;&gt;"",O124=J124),O124,T124)),0)),"")</f>
        <v/>
      </c>
      <c r="AR124" s="257" t="str">
        <f aca="false">IF(D124&lt;&gt;"",IF(J124="OZP12",L124,0),"")</f>
        <v/>
      </c>
      <c r="AS124" s="257" t="str">
        <f aca="false">IF(D124&lt;&gt;"",IF(O124="OZP12",Q124,0),"")</f>
        <v/>
      </c>
      <c r="AT124" s="257" t="str">
        <f aca="false">IF(D124&lt;&gt;"",IF(T124="OZP12",V124,0),"")</f>
        <v/>
      </c>
      <c r="AU124" s="257" t="str">
        <f aca="false">IF(D124&lt;&gt;"",IF(J124="TZP",L124,0),"")</f>
        <v/>
      </c>
      <c r="AV124" s="257" t="str">
        <f aca="false">IF(D124&lt;&gt;"",IF(O124="TZP",Q124,0),"")</f>
        <v/>
      </c>
      <c r="AW124" s="257" t="str">
        <f aca="false">IF(D124&lt;&gt;"",IF(T124="TZP",V124,0),"")</f>
        <v/>
      </c>
      <c r="AX124" s="257" t="str">
        <f aca="false">IF(D124&lt;&gt;"",IF(J124="OZZ",L124,0),"")</f>
        <v/>
      </c>
      <c r="AY124" s="257" t="str">
        <f aca="false">IF(D124&lt;&gt;"",IF(O124="OZZ",Q124,0),"")</f>
        <v/>
      </c>
      <c r="AZ124" s="257" t="str">
        <f aca="false">IF(D124&lt;&gt;"",IF(T124="OZZ",V124,0),"")</f>
        <v/>
      </c>
      <c r="BA124" s="257"/>
      <c r="BB124" s="257" t="str">
        <f aca="false">IF(D124&lt;&gt;"",IF(ISERROR(FIND("/",D124)),0,1),"")</f>
        <v/>
      </c>
      <c r="BC124" s="257" t="str">
        <f aca="false">IF(D124&lt;&gt;"",IF(BB124*1=0,D124,CONCATENATE(MID(D124,1,FIND("/",D124,1)-1),MID(D124,FIND("/",D124,1)+1,LEN(D124)))),"")</f>
        <v/>
      </c>
      <c r="BD124" s="259"/>
      <c r="BE124" s="257" t="str">
        <f aca="false">IF(D124&lt;&gt;"",IF(J124="OZP12",M124,0),"")</f>
        <v/>
      </c>
      <c r="BF124" s="257" t="str">
        <f aca="false">IF(D124&lt;&gt;"",IF(O124="OZP12",R124,0),"")</f>
        <v/>
      </c>
      <c r="BG124" s="257" t="str">
        <f aca="false">IF(D124&lt;&gt;"",IF(T124="OZP12",W124,0),"")</f>
        <v/>
      </c>
      <c r="BH124" s="257" t="str">
        <f aca="false">IF(D124&lt;&gt;"",IF(J124="TZP",M124,0),"")</f>
        <v/>
      </c>
      <c r="BI124" s="257" t="str">
        <f aca="false">IF(D124&lt;&gt;"",IF(O124="TZP",R124,0),"")</f>
        <v/>
      </c>
      <c r="BJ124" s="257" t="str">
        <f aca="false">IF(D124&lt;&gt;"",IF(T124="TZP",W124,0),"")</f>
        <v/>
      </c>
    </row>
    <row r="125" s="261" customFormat="true" ht="18.75" hidden="false" customHeight="true" outlineLevel="0" collapsed="false">
      <c r="A125" s="262" t="n">
        <f aca="false">A124+1</f>
        <v>113</v>
      </c>
      <c r="B125" s="263"/>
      <c r="C125" s="263"/>
      <c r="D125" s="263"/>
      <c r="E125" s="266"/>
      <c r="F125" s="266"/>
      <c r="G125" s="267"/>
      <c r="H125" s="278"/>
      <c r="I125" s="281"/>
      <c r="J125" s="268"/>
      <c r="K125" s="269"/>
      <c r="L125" s="244" t="str">
        <f aca="false">IF(AND(K125&lt;&gt;"",J125&lt;&gt;""),MIN(IF(OR(J125="OZZ",J125="ZZ"),5000,13600),TRUNC(0.75*SUMIF($D$12:$D125,$D125,K$12:K125),2))-SUMIF($D$12:$D124,$D125,L$12:L124),"")</f>
        <v/>
      </c>
      <c r="M125" s="270" t="str">
        <f aca="false">IF(AND(K125&lt;&gt;"",J125&lt;&gt;"",AB125&lt;&gt;""),IF(OR(J125="OZZ",J125="ZZ"),0-SUMIF($D$12:$D124,$D125,M$12:M124),MIN(MIN(13600,TRUNC(0.75*SUMIF($D$12:$D$1442,$D125,K$12:K$1442),2)+SUMIF($D$12:$D125,$D125,AB$12:AB125))-SUMIF($D$12:$D124,$D125,M$12:M124)-SUMIF($D$12:$D$1442,$D125,L$12:L$1442),AB125)),"")</f>
        <v/>
      </c>
      <c r="N125" s="246" t="str">
        <f aca="false">IF(J125&lt;&gt;"",1000-SUMIF($D$12:$D124,$D125,N$12:N124),"")</f>
        <v/>
      </c>
      <c r="O125" s="268"/>
      <c r="P125" s="269"/>
      <c r="Q125" s="244" t="str">
        <f aca="false">IF(AND(P125&lt;&gt;"",O125&lt;&gt;""),MIN(IF(OR(O125="OZZ",O125="ZZ"),5000,13600),TRUNC(0.75*SUMIF($D$12:$D125,$D125,P$12:P125),2))-SUMIF($D$12:$D124,$D125,Q$12:Q124),"")</f>
        <v/>
      </c>
      <c r="R125" s="270" t="str">
        <f aca="false">IF(AND(P125&lt;&gt;"",O125&lt;&gt;"",AF125&lt;&gt;""),IF(OR(O125="OZZ",O125="ZZ"),0-SUMIF($D$12:$D124,$D125,R$12:R124),MIN(MIN(13600,TRUNC(0.75*SUMIF($D$12:$D$1442,$D125,P$12:P$1442),2)+SUMIF($D$12:$D125,$D125,AF$12:AF125))-SUMIF($D$12:$D124,$D125,R$12:R124)-SUMIF($D$12:$D$1442,$D125,Q$12:Q$1442),AF125)),"")</f>
        <v/>
      </c>
      <c r="S125" s="246" t="str">
        <f aca="false">IF(O125&lt;&gt;"",1000-SUMIF($D$12:$D124,$D125,S$12:S124),"")</f>
        <v/>
      </c>
      <c r="T125" s="268"/>
      <c r="U125" s="269"/>
      <c r="V125" s="244" t="str">
        <f aca="false">IF(AND(U125&lt;&gt;"",T125&lt;&gt;""),MIN(IF(OR(T125="OZZ",T125="ZZ"),5000,13600),TRUNC(0.75*SUMIF($D$12:$D125,$D125,U$12:U125),2))-SUMIF($D$12:$D124,$D125,V$12:V124),"")</f>
        <v/>
      </c>
      <c r="W125" s="248" t="str">
        <f aca="false">IF(AND(U125&lt;&gt;"",T125&lt;&gt;"",AJ125&lt;&gt;""),IF(OR(T125="OZZ",T125="ZZ"),0-SUMIF($D$12:$D124,$D125,W$12:W124),MIN(MIN(13600,TRUNC(0.75*SUMIF($D$12:$D$1442,$D125,U$12:U$1442),2)+SUMIF($D$12:$D125,$D125,AJ$12:AJ125))-SUMIF($D$12:$D124,$D125,W$12:W124)-SUMIF($D$12:$D$1442,$D125,V$12:V$1442),AJ125)),"")</f>
        <v/>
      </c>
      <c r="X125" s="246" t="str">
        <f aca="false">IF(T125&lt;&gt;"",1000-SUMIF($D$12:$D124,$D125,X$12:X124),"")</f>
        <v/>
      </c>
      <c r="Y125" s="272"/>
      <c r="Z125" s="273"/>
      <c r="AA125" s="273"/>
      <c r="AB125" s="252" t="str">
        <f aca="false">IF(K125&lt;&gt;"",ROUND(Y125,2)+ROUND(Z125,2)+ROUND(AA125,2),"")</f>
        <v/>
      </c>
      <c r="AC125" s="274"/>
      <c r="AD125" s="273"/>
      <c r="AE125" s="273"/>
      <c r="AF125" s="275" t="str">
        <f aca="false">IF(P125&lt;&gt;"",ROUND(AC125,2)+ROUND(AD125,2)+ROUND(AE125,2),"")</f>
        <v/>
      </c>
      <c r="AG125" s="274"/>
      <c r="AH125" s="273"/>
      <c r="AI125" s="273"/>
      <c r="AJ125" s="275" t="str">
        <f aca="false">IF(U125&lt;&gt;"",ROUND(AG125,2)+ROUND(AH125,2)+ROUND(AI125,2),"")</f>
        <v/>
      </c>
      <c r="AK125" s="255"/>
      <c r="AL125" s="255"/>
      <c r="AM125" s="256"/>
      <c r="AN125" s="257"/>
      <c r="AO125" s="258" t="str">
        <f aca="false">IF(D125&lt;&gt;"",IF(COUNTIF($D$12:$D125,$D125)&gt;1,0,IF(SUM(L125,Q125,V125)&gt;0,IF(AND(T125="",OR(O125&lt;&gt;"",J125&lt;&gt;"")),IF(O125&lt;&gt;"",O125,IF(J125&lt;&gt;"",J125,0)),IF(AND(O125&lt;&gt;"",J125&lt;&gt;"",O125=J125),O125,T125)),0)),"")</f>
        <v/>
      </c>
      <c r="AP125" s="258" t="str">
        <f aca="false">IF(D125&lt;&gt;"",IF(COUNTIF($D$12:$D125,$D125)&gt;1,0,IF(SUM(M125,R125,W125)&gt;0,IF(AND(T125="",OR(O125&lt;&gt;"",J125&lt;&gt;"")),IF(O125&lt;&gt;"",O125,IF(J125&lt;&gt;"",J125,0)),IF(AND(O125&lt;&gt;"",J125&lt;&gt;"",O125=J125),O125,T125)),0)),"")</f>
        <v/>
      </c>
      <c r="AQ125" s="258" t="str">
        <f aca="false">IF(D125&lt;&gt;"",IF(COUNTIF($D$12:$D125,$D125)&gt;1,0,IF(SUM(N125,S125,X125)&gt;0,IF(AND(T125="",OR(O125&lt;&gt;"",J125&lt;&gt;"")),IF(O125&lt;&gt;"",O125,IF(J125&lt;&gt;"",J125,0)),IF(AND(O125&lt;&gt;"",J125&lt;&gt;"",O125=J125),O125,T125)),0)),"")</f>
        <v/>
      </c>
      <c r="AR125" s="257" t="str">
        <f aca="false">IF(D125&lt;&gt;"",IF(J125="OZP12",L125,0),"")</f>
        <v/>
      </c>
      <c r="AS125" s="257" t="str">
        <f aca="false">IF(D125&lt;&gt;"",IF(O125="OZP12",Q125,0),"")</f>
        <v/>
      </c>
      <c r="AT125" s="257" t="str">
        <f aca="false">IF(D125&lt;&gt;"",IF(T125="OZP12",V125,0),"")</f>
        <v/>
      </c>
      <c r="AU125" s="257" t="str">
        <f aca="false">IF(D125&lt;&gt;"",IF(J125="TZP",L125,0),"")</f>
        <v/>
      </c>
      <c r="AV125" s="257" t="str">
        <f aca="false">IF(D125&lt;&gt;"",IF(O125="TZP",Q125,0),"")</f>
        <v/>
      </c>
      <c r="AW125" s="257" t="str">
        <f aca="false">IF(D125&lt;&gt;"",IF(T125="TZP",V125,0),"")</f>
        <v/>
      </c>
      <c r="AX125" s="257" t="str">
        <f aca="false">IF(D125&lt;&gt;"",IF(J125="OZZ",L125,0),"")</f>
        <v/>
      </c>
      <c r="AY125" s="257" t="str">
        <f aca="false">IF(D125&lt;&gt;"",IF(O125="OZZ",Q125,0),"")</f>
        <v/>
      </c>
      <c r="AZ125" s="257" t="str">
        <f aca="false">IF(D125&lt;&gt;"",IF(T125="OZZ",V125,0),"")</f>
        <v/>
      </c>
      <c r="BA125" s="257"/>
      <c r="BB125" s="257" t="str">
        <f aca="false">IF(D125&lt;&gt;"",IF(ISERROR(FIND("/",D125)),0,1),"")</f>
        <v/>
      </c>
      <c r="BC125" s="257" t="str">
        <f aca="false">IF(D125&lt;&gt;"",IF(BB125*1=0,D125,CONCATENATE(MID(D125,1,FIND("/",D125,1)-1),MID(D125,FIND("/",D125,1)+1,LEN(D125)))),"")</f>
        <v/>
      </c>
      <c r="BD125" s="259"/>
      <c r="BE125" s="257" t="str">
        <f aca="false">IF(D125&lt;&gt;"",IF(J125="OZP12",M125,0),"")</f>
        <v/>
      </c>
      <c r="BF125" s="257" t="str">
        <f aca="false">IF(D125&lt;&gt;"",IF(O125="OZP12",R125,0),"")</f>
        <v/>
      </c>
      <c r="BG125" s="257" t="str">
        <f aca="false">IF(D125&lt;&gt;"",IF(T125="OZP12",W125,0),"")</f>
        <v/>
      </c>
      <c r="BH125" s="257" t="str">
        <f aca="false">IF(D125&lt;&gt;"",IF(J125="TZP",M125,0),"")</f>
        <v/>
      </c>
      <c r="BI125" s="257" t="str">
        <f aca="false">IF(D125&lt;&gt;"",IF(O125="TZP",R125,0),"")</f>
        <v/>
      </c>
      <c r="BJ125" s="257" t="str">
        <f aca="false">IF(D125&lt;&gt;"",IF(T125="TZP",W125,0),"")</f>
        <v/>
      </c>
    </row>
    <row r="126" s="261" customFormat="true" ht="18.75" hidden="false" customHeight="true" outlineLevel="0" collapsed="false">
      <c r="A126" s="262" t="n">
        <f aca="false">A125+1</f>
        <v>114</v>
      </c>
      <c r="B126" s="263"/>
      <c r="C126" s="263"/>
      <c r="D126" s="263"/>
      <c r="E126" s="266"/>
      <c r="F126" s="266"/>
      <c r="G126" s="267"/>
      <c r="H126" s="278"/>
      <c r="I126" s="281"/>
      <c r="J126" s="268"/>
      <c r="K126" s="269"/>
      <c r="L126" s="244" t="str">
        <f aca="false">IF(AND(K126&lt;&gt;"",J126&lt;&gt;""),MIN(IF(OR(J126="OZZ",J126="ZZ"),5000,13600),TRUNC(0.75*SUMIF($D$12:$D126,$D126,K$12:K126),2))-SUMIF($D$12:$D125,$D126,L$12:L125),"")</f>
        <v/>
      </c>
      <c r="M126" s="270" t="str">
        <f aca="false">IF(AND(K126&lt;&gt;"",J126&lt;&gt;"",AB126&lt;&gt;""),IF(OR(J126="OZZ",J126="ZZ"),0-SUMIF($D$12:$D125,$D126,M$12:M125),MIN(MIN(13600,TRUNC(0.75*SUMIF($D$12:$D$1442,$D126,K$12:K$1442),2)+SUMIF($D$12:$D126,$D126,AB$12:AB126))-SUMIF($D$12:$D125,$D126,M$12:M125)-SUMIF($D$12:$D$1442,$D126,L$12:L$1442),AB126)),"")</f>
        <v/>
      </c>
      <c r="N126" s="246" t="str">
        <f aca="false">IF(J126&lt;&gt;"",1000-SUMIF($D$12:$D125,$D126,N$12:N125),"")</f>
        <v/>
      </c>
      <c r="O126" s="268"/>
      <c r="P126" s="269"/>
      <c r="Q126" s="244" t="str">
        <f aca="false">IF(AND(P126&lt;&gt;"",O126&lt;&gt;""),MIN(IF(OR(O126="OZZ",O126="ZZ"),5000,13600),TRUNC(0.75*SUMIF($D$12:$D126,$D126,P$12:P126),2))-SUMIF($D$12:$D125,$D126,Q$12:Q125),"")</f>
        <v/>
      </c>
      <c r="R126" s="270" t="str">
        <f aca="false">IF(AND(P126&lt;&gt;"",O126&lt;&gt;"",AF126&lt;&gt;""),IF(OR(O126="OZZ",O126="ZZ"),0-SUMIF($D$12:$D125,$D126,R$12:R125),MIN(MIN(13600,TRUNC(0.75*SUMIF($D$12:$D$1442,$D126,P$12:P$1442),2)+SUMIF($D$12:$D126,$D126,AF$12:AF126))-SUMIF($D$12:$D125,$D126,R$12:R125)-SUMIF($D$12:$D$1442,$D126,Q$12:Q$1442),AF126)),"")</f>
        <v/>
      </c>
      <c r="S126" s="246" t="str">
        <f aca="false">IF(O126&lt;&gt;"",1000-SUMIF($D$12:$D125,$D126,S$12:S125),"")</f>
        <v/>
      </c>
      <c r="T126" s="268"/>
      <c r="U126" s="269"/>
      <c r="V126" s="244" t="str">
        <f aca="false">IF(AND(U126&lt;&gt;"",T126&lt;&gt;""),MIN(IF(OR(T126="OZZ",T126="ZZ"),5000,13600),TRUNC(0.75*SUMIF($D$12:$D126,$D126,U$12:U126),2))-SUMIF($D$12:$D125,$D126,V$12:V125),"")</f>
        <v/>
      </c>
      <c r="W126" s="248" t="str">
        <f aca="false">IF(AND(U126&lt;&gt;"",T126&lt;&gt;"",AJ126&lt;&gt;""),IF(OR(T126="OZZ",T126="ZZ"),0-SUMIF($D$12:$D125,$D126,W$12:W125),MIN(MIN(13600,TRUNC(0.75*SUMIF($D$12:$D$1442,$D126,U$12:U$1442),2)+SUMIF($D$12:$D126,$D126,AJ$12:AJ126))-SUMIF($D$12:$D125,$D126,W$12:W125)-SUMIF($D$12:$D$1442,$D126,V$12:V$1442),AJ126)),"")</f>
        <v/>
      </c>
      <c r="X126" s="246" t="str">
        <f aca="false">IF(T126&lt;&gt;"",1000-SUMIF($D$12:$D125,$D126,X$12:X125),"")</f>
        <v/>
      </c>
      <c r="Y126" s="272"/>
      <c r="Z126" s="273"/>
      <c r="AA126" s="273"/>
      <c r="AB126" s="252" t="str">
        <f aca="false">IF(K126&lt;&gt;"",ROUND(Y126,2)+ROUND(Z126,2)+ROUND(AA126,2),"")</f>
        <v/>
      </c>
      <c r="AC126" s="274"/>
      <c r="AD126" s="273"/>
      <c r="AE126" s="273"/>
      <c r="AF126" s="275" t="str">
        <f aca="false">IF(P126&lt;&gt;"",ROUND(AC126,2)+ROUND(AD126,2)+ROUND(AE126,2),"")</f>
        <v/>
      </c>
      <c r="AG126" s="274"/>
      <c r="AH126" s="273"/>
      <c r="AI126" s="273"/>
      <c r="AJ126" s="275" t="str">
        <f aca="false">IF(U126&lt;&gt;"",ROUND(AG126,2)+ROUND(AH126,2)+ROUND(AI126,2),"")</f>
        <v/>
      </c>
      <c r="AK126" s="255"/>
      <c r="AL126" s="255"/>
      <c r="AM126" s="256"/>
      <c r="AN126" s="257"/>
      <c r="AO126" s="258" t="str">
        <f aca="false">IF(D126&lt;&gt;"",IF(COUNTIF($D$12:$D126,$D126)&gt;1,0,IF(SUM(L126,Q126,V126)&gt;0,IF(AND(T126="",OR(O126&lt;&gt;"",J126&lt;&gt;"")),IF(O126&lt;&gt;"",O126,IF(J126&lt;&gt;"",J126,0)),IF(AND(O126&lt;&gt;"",J126&lt;&gt;"",O126=J126),O126,T126)),0)),"")</f>
        <v/>
      </c>
      <c r="AP126" s="258" t="str">
        <f aca="false">IF(D126&lt;&gt;"",IF(COUNTIF($D$12:$D126,$D126)&gt;1,0,IF(SUM(M126,R126,W126)&gt;0,IF(AND(T126="",OR(O126&lt;&gt;"",J126&lt;&gt;"")),IF(O126&lt;&gt;"",O126,IF(J126&lt;&gt;"",J126,0)),IF(AND(O126&lt;&gt;"",J126&lt;&gt;"",O126=J126),O126,T126)),0)),"")</f>
        <v/>
      </c>
      <c r="AQ126" s="258" t="str">
        <f aca="false">IF(D126&lt;&gt;"",IF(COUNTIF($D$12:$D126,$D126)&gt;1,0,IF(SUM(N126,S126,X126)&gt;0,IF(AND(T126="",OR(O126&lt;&gt;"",J126&lt;&gt;"")),IF(O126&lt;&gt;"",O126,IF(J126&lt;&gt;"",J126,0)),IF(AND(O126&lt;&gt;"",J126&lt;&gt;"",O126=J126),O126,T126)),0)),"")</f>
        <v/>
      </c>
      <c r="AR126" s="257" t="str">
        <f aca="false">IF(D126&lt;&gt;"",IF(J126="OZP12",L126,0),"")</f>
        <v/>
      </c>
      <c r="AS126" s="257" t="str">
        <f aca="false">IF(D126&lt;&gt;"",IF(O126="OZP12",Q126,0),"")</f>
        <v/>
      </c>
      <c r="AT126" s="257" t="str">
        <f aca="false">IF(D126&lt;&gt;"",IF(T126="OZP12",V126,0),"")</f>
        <v/>
      </c>
      <c r="AU126" s="257" t="str">
        <f aca="false">IF(D126&lt;&gt;"",IF(J126="TZP",L126,0),"")</f>
        <v/>
      </c>
      <c r="AV126" s="257" t="str">
        <f aca="false">IF(D126&lt;&gt;"",IF(O126="TZP",Q126,0),"")</f>
        <v/>
      </c>
      <c r="AW126" s="257" t="str">
        <f aca="false">IF(D126&lt;&gt;"",IF(T126="TZP",V126,0),"")</f>
        <v/>
      </c>
      <c r="AX126" s="257" t="str">
        <f aca="false">IF(D126&lt;&gt;"",IF(J126="OZZ",L126,0),"")</f>
        <v/>
      </c>
      <c r="AY126" s="257" t="str">
        <f aca="false">IF(D126&lt;&gt;"",IF(O126="OZZ",Q126,0),"")</f>
        <v/>
      </c>
      <c r="AZ126" s="257" t="str">
        <f aca="false">IF(D126&lt;&gt;"",IF(T126="OZZ",V126,0),"")</f>
        <v/>
      </c>
      <c r="BA126" s="257"/>
      <c r="BB126" s="257" t="str">
        <f aca="false">IF(D126&lt;&gt;"",IF(ISERROR(FIND("/",D126)),0,1),"")</f>
        <v/>
      </c>
      <c r="BC126" s="257" t="str">
        <f aca="false">IF(D126&lt;&gt;"",IF(BB126*1=0,D126,CONCATENATE(MID(D126,1,FIND("/",D126,1)-1),MID(D126,FIND("/",D126,1)+1,LEN(D126)))),"")</f>
        <v/>
      </c>
      <c r="BD126" s="259"/>
      <c r="BE126" s="257" t="str">
        <f aca="false">IF(D126&lt;&gt;"",IF(J126="OZP12",M126,0),"")</f>
        <v/>
      </c>
      <c r="BF126" s="257" t="str">
        <f aca="false">IF(D126&lt;&gt;"",IF(O126="OZP12",R126,0),"")</f>
        <v/>
      </c>
      <c r="BG126" s="257" t="str">
        <f aca="false">IF(D126&lt;&gt;"",IF(T126="OZP12",W126,0),"")</f>
        <v/>
      </c>
      <c r="BH126" s="257" t="str">
        <f aca="false">IF(D126&lt;&gt;"",IF(J126="TZP",M126,0),"")</f>
        <v/>
      </c>
      <c r="BI126" s="257" t="str">
        <f aca="false">IF(D126&lt;&gt;"",IF(O126="TZP",R126,0),"")</f>
        <v/>
      </c>
      <c r="BJ126" s="257" t="str">
        <f aca="false">IF(D126&lt;&gt;"",IF(T126="TZP",W126,0),"")</f>
        <v/>
      </c>
    </row>
    <row r="127" s="261" customFormat="true" ht="18.75" hidden="false" customHeight="true" outlineLevel="0" collapsed="false">
      <c r="A127" s="262" t="n">
        <f aca="false">A126+1</f>
        <v>115</v>
      </c>
      <c r="B127" s="263"/>
      <c r="C127" s="263"/>
      <c r="D127" s="263"/>
      <c r="E127" s="266"/>
      <c r="F127" s="266"/>
      <c r="G127" s="267"/>
      <c r="H127" s="278"/>
      <c r="I127" s="281"/>
      <c r="J127" s="268"/>
      <c r="K127" s="269"/>
      <c r="L127" s="244" t="str">
        <f aca="false">IF(AND(K127&lt;&gt;"",J127&lt;&gt;""),MIN(IF(OR(J127="OZZ",J127="ZZ"),5000,13600),TRUNC(0.75*SUMIF($D$12:$D127,$D127,K$12:K127),2))-SUMIF($D$12:$D126,$D127,L$12:L126),"")</f>
        <v/>
      </c>
      <c r="M127" s="270" t="str">
        <f aca="false">IF(AND(K127&lt;&gt;"",J127&lt;&gt;"",AB127&lt;&gt;""),IF(OR(J127="OZZ",J127="ZZ"),0-SUMIF($D$12:$D126,$D127,M$12:M126),MIN(MIN(13600,TRUNC(0.75*SUMIF($D$12:$D$1442,$D127,K$12:K$1442),2)+SUMIF($D$12:$D127,$D127,AB$12:AB127))-SUMIF($D$12:$D126,$D127,M$12:M126)-SUMIF($D$12:$D$1442,$D127,L$12:L$1442),AB127)),"")</f>
        <v/>
      </c>
      <c r="N127" s="246" t="str">
        <f aca="false">IF(J127&lt;&gt;"",1000-SUMIF($D$12:$D126,$D127,N$12:N126),"")</f>
        <v/>
      </c>
      <c r="O127" s="268"/>
      <c r="P127" s="269"/>
      <c r="Q127" s="244" t="str">
        <f aca="false">IF(AND(P127&lt;&gt;"",O127&lt;&gt;""),MIN(IF(OR(O127="OZZ",O127="ZZ"),5000,13600),TRUNC(0.75*SUMIF($D$12:$D127,$D127,P$12:P127),2))-SUMIF($D$12:$D126,$D127,Q$12:Q126),"")</f>
        <v/>
      </c>
      <c r="R127" s="270" t="str">
        <f aca="false">IF(AND(P127&lt;&gt;"",O127&lt;&gt;"",AF127&lt;&gt;""),IF(OR(O127="OZZ",O127="ZZ"),0-SUMIF($D$12:$D126,$D127,R$12:R126),MIN(MIN(13600,TRUNC(0.75*SUMIF($D$12:$D$1442,$D127,P$12:P$1442),2)+SUMIF($D$12:$D127,$D127,AF$12:AF127))-SUMIF($D$12:$D126,$D127,R$12:R126)-SUMIF($D$12:$D$1442,$D127,Q$12:Q$1442),AF127)),"")</f>
        <v/>
      </c>
      <c r="S127" s="246" t="str">
        <f aca="false">IF(O127&lt;&gt;"",1000-SUMIF($D$12:$D126,$D127,S$12:S126),"")</f>
        <v/>
      </c>
      <c r="T127" s="268"/>
      <c r="U127" s="269"/>
      <c r="V127" s="244" t="str">
        <f aca="false">IF(AND(U127&lt;&gt;"",T127&lt;&gt;""),MIN(IF(OR(T127="OZZ",T127="ZZ"),5000,13600),TRUNC(0.75*SUMIF($D$12:$D127,$D127,U$12:U127),2))-SUMIF($D$12:$D126,$D127,V$12:V126),"")</f>
        <v/>
      </c>
      <c r="W127" s="248" t="str">
        <f aca="false">IF(AND(U127&lt;&gt;"",T127&lt;&gt;"",AJ127&lt;&gt;""),IF(OR(T127="OZZ",T127="ZZ"),0-SUMIF($D$12:$D126,$D127,W$12:W126),MIN(MIN(13600,TRUNC(0.75*SUMIF($D$12:$D$1442,$D127,U$12:U$1442),2)+SUMIF($D$12:$D127,$D127,AJ$12:AJ127))-SUMIF($D$12:$D126,$D127,W$12:W126)-SUMIF($D$12:$D$1442,$D127,V$12:V$1442),AJ127)),"")</f>
        <v/>
      </c>
      <c r="X127" s="246" t="str">
        <f aca="false">IF(T127&lt;&gt;"",1000-SUMIF($D$12:$D126,$D127,X$12:X126),"")</f>
        <v/>
      </c>
      <c r="Y127" s="272"/>
      <c r="Z127" s="273"/>
      <c r="AA127" s="273"/>
      <c r="AB127" s="252" t="str">
        <f aca="false">IF(K127&lt;&gt;"",ROUND(Y127,2)+ROUND(Z127,2)+ROUND(AA127,2),"")</f>
        <v/>
      </c>
      <c r="AC127" s="274"/>
      <c r="AD127" s="273"/>
      <c r="AE127" s="273"/>
      <c r="AF127" s="275" t="str">
        <f aca="false">IF(P127&lt;&gt;"",ROUND(AC127,2)+ROUND(AD127,2)+ROUND(AE127,2),"")</f>
        <v/>
      </c>
      <c r="AG127" s="274"/>
      <c r="AH127" s="273"/>
      <c r="AI127" s="273"/>
      <c r="AJ127" s="275" t="str">
        <f aca="false">IF(U127&lt;&gt;"",ROUND(AG127,2)+ROUND(AH127,2)+ROUND(AI127,2),"")</f>
        <v/>
      </c>
      <c r="AK127" s="255"/>
      <c r="AL127" s="255"/>
      <c r="AM127" s="256"/>
      <c r="AN127" s="257"/>
      <c r="AO127" s="258" t="str">
        <f aca="false">IF(D127&lt;&gt;"",IF(COUNTIF($D$12:$D127,$D127)&gt;1,0,IF(SUM(L127,Q127,V127)&gt;0,IF(AND(T127="",OR(O127&lt;&gt;"",J127&lt;&gt;"")),IF(O127&lt;&gt;"",O127,IF(J127&lt;&gt;"",J127,0)),IF(AND(O127&lt;&gt;"",J127&lt;&gt;"",O127=J127),O127,T127)),0)),"")</f>
        <v/>
      </c>
      <c r="AP127" s="258" t="str">
        <f aca="false">IF(D127&lt;&gt;"",IF(COUNTIF($D$12:$D127,$D127)&gt;1,0,IF(SUM(M127,R127,W127)&gt;0,IF(AND(T127="",OR(O127&lt;&gt;"",J127&lt;&gt;"")),IF(O127&lt;&gt;"",O127,IF(J127&lt;&gt;"",J127,0)),IF(AND(O127&lt;&gt;"",J127&lt;&gt;"",O127=J127),O127,T127)),0)),"")</f>
        <v/>
      </c>
      <c r="AQ127" s="258" t="str">
        <f aca="false">IF(D127&lt;&gt;"",IF(COUNTIF($D$12:$D127,$D127)&gt;1,0,IF(SUM(N127,S127,X127)&gt;0,IF(AND(T127="",OR(O127&lt;&gt;"",J127&lt;&gt;"")),IF(O127&lt;&gt;"",O127,IF(J127&lt;&gt;"",J127,0)),IF(AND(O127&lt;&gt;"",J127&lt;&gt;"",O127=J127),O127,T127)),0)),"")</f>
        <v/>
      </c>
      <c r="AR127" s="257" t="str">
        <f aca="false">IF(D127&lt;&gt;"",IF(J127="OZP12",L127,0),"")</f>
        <v/>
      </c>
      <c r="AS127" s="257" t="str">
        <f aca="false">IF(D127&lt;&gt;"",IF(O127="OZP12",Q127,0),"")</f>
        <v/>
      </c>
      <c r="AT127" s="257" t="str">
        <f aca="false">IF(D127&lt;&gt;"",IF(T127="OZP12",V127,0),"")</f>
        <v/>
      </c>
      <c r="AU127" s="257" t="str">
        <f aca="false">IF(D127&lt;&gt;"",IF(J127="TZP",L127,0),"")</f>
        <v/>
      </c>
      <c r="AV127" s="257" t="str">
        <f aca="false">IF(D127&lt;&gt;"",IF(O127="TZP",Q127,0),"")</f>
        <v/>
      </c>
      <c r="AW127" s="257" t="str">
        <f aca="false">IF(D127&lt;&gt;"",IF(T127="TZP",V127,0),"")</f>
        <v/>
      </c>
      <c r="AX127" s="257" t="str">
        <f aca="false">IF(D127&lt;&gt;"",IF(J127="OZZ",L127,0),"")</f>
        <v/>
      </c>
      <c r="AY127" s="257" t="str">
        <f aca="false">IF(D127&lt;&gt;"",IF(O127="OZZ",Q127,0),"")</f>
        <v/>
      </c>
      <c r="AZ127" s="257" t="str">
        <f aca="false">IF(D127&lt;&gt;"",IF(T127="OZZ",V127,0),"")</f>
        <v/>
      </c>
      <c r="BA127" s="257"/>
      <c r="BB127" s="257" t="str">
        <f aca="false">IF(D127&lt;&gt;"",IF(ISERROR(FIND("/",D127)),0,1),"")</f>
        <v/>
      </c>
      <c r="BC127" s="257" t="str">
        <f aca="false">IF(D127&lt;&gt;"",IF(BB127*1=0,D127,CONCATENATE(MID(D127,1,FIND("/",D127,1)-1),MID(D127,FIND("/",D127,1)+1,LEN(D127)))),"")</f>
        <v/>
      </c>
      <c r="BD127" s="259"/>
      <c r="BE127" s="257" t="str">
        <f aca="false">IF(D127&lt;&gt;"",IF(J127="OZP12",M127,0),"")</f>
        <v/>
      </c>
      <c r="BF127" s="257" t="str">
        <f aca="false">IF(D127&lt;&gt;"",IF(O127="OZP12",R127,0),"")</f>
        <v/>
      </c>
      <c r="BG127" s="257" t="str">
        <f aca="false">IF(D127&lt;&gt;"",IF(T127="OZP12",W127,0),"")</f>
        <v/>
      </c>
      <c r="BH127" s="257" t="str">
        <f aca="false">IF(D127&lt;&gt;"",IF(J127="TZP",M127,0),"")</f>
        <v/>
      </c>
      <c r="BI127" s="257" t="str">
        <f aca="false">IF(D127&lt;&gt;"",IF(O127="TZP",R127,0),"")</f>
        <v/>
      </c>
      <c r="BJ127" s="257" t="str">
        <f aca="false">IF(D127&lt;&gt;"",IF(T127="TZP",W127,0),"")</f>
        <v/>
      </c>
    </row>
    <row r="128" s="261" customFormat="true" ht="18.75" hidden="false" customHeight="true" outlineLevel="0" collapsed="false">
      <c r="A128" s="262" t="n">
        <f aca="false">A127+1</f>
        <v>116</v>
      </c>
      <c r="B128" s="263"/>
      <c r="C128" s="263"/>
      <c r="D128" s="263"/>
      <c r="E128" s="266"/>
      <c r="F128" s="266"/>
      <c r="G128" s="267"/>
      <c r="H128" s="278"/>
      <c r="I128" s="281"/>
      <c r="J128" s="268"/>
      <c r="K128" s="269"/>
      <c r="L128" s="244" t="str">
        <f aca="false">IF(AND(K128&lt;&gt;"",J128&lt;&gt;""),MIN(IF(OR(J128="OZZ",J128="ZZ"),5000,13600),TRUNC(0.75*SUMIF($D$12:$D128,$D128,K$12:K128),2))-SUMIF($D$12:$D127,$D128,L$12:L127),"")</f>
        <v/>
      </c>
      <c r="M128" s="270" t="str">
        <f aca="false">IF(AND(K128&lt;&gt;"",J128&lt;&gt;"",AB128&lt;&gt;""),IF(OR(J128="OZZ",J128="ZZ"),0-SUMIF($D$12:$D127,$D128,M$12:M127),MIN(MIN(13600,TRUNC(0.75*SUMIF($D$12:$D$1442,$D128,K$12:K$1442),2)+SUMIF($D$12:$D128,$D128,AB$12:AB128))-SUMIF($D$12:$D127,$D128,M$12:M127)-SUMIF($D$12:$D$1442,$D128,L$12:L$1442),AB128)),"")</f>
        <v/>
      </c>
      <c r="N128" s="246" t="str">
        <f aca="false">IF(J128&lt;&gt;"",1000-SUMIF($D$12:$D127,$D128,N$12:N127),"")</f>
        <v/>
      </c>
      <c r="O128" s="268"/>
      <c r="P128" s="269"/>
      <c r="Q128" s="244" t="str">
        <f aca="false">IF(AND(P128&lt;&gt;"",O128&lt;&gt;""),MIN(IF(OR(O128="OZZ",O128="ZZ"),5000,13600),TRUNC(0.75*SUMIF($D$12:$D128,$D128,P$12:P128),2))-SUMIF($D$12:$D127,$D128,Q$12:Q127),"")</f>
        <v/>
      </c>
      <c r="R128" s="270" t="str">
        <f aca="false">IF(AND(P128&lt;&gt;"",O128&lt;&gt;"",AF128&lt;&gt;""),IF(OR(O128="OZZ",O128="ZZ"),0-SUMIF($D$12:$D127,$D128,R$12:R127),MIN(MIN(13600,TRUNC(0.75*SUMIF($D$12:$D$1442,$D128,P$12:P$1442),2)+SUMIF($D$12:$D128,$D128,AF$12:AF128))-SUMIF($D$12:$D127,$D128,R$12:R127)-SUMIF($D$12:$D$1442,$D128,Q$12:Q$1442),AF128)),"")</f>
        <v/>
      </c>
      <c r="S128" s="246" t="str">
        <f aca="false">IF(O128&lt;&gt;"",1000-SUMIF($D$12:$D127,$D128,S$12:S127),"")</f>
        <v/>
      </c>
      <c r="T128" s="268"/>
      <c r="U128" s="269"/>
      <c r="V128" s="244" t="str">
        <f aca="false">IF(AND(U128&lt;&gt;"",T128&lt;&gt;""),MIN(IF(OR(T128="OZZ",T128="ZZ"),5000,13600),TRUNC(0.75*SUMIF($D$12:$D128,$D128,U$12:U128),2))-SUMIF($D$12:$D127,$D128,V$12:V127),"")</f>
        <v/>
      </c>
      <c r="W128" s="248" t="str">
        <f aca="false">IF(AND(U128&lt;&gt;"",T128&lt;&gt;"",AJ128&lt;&gt;""),IF(OR(T128="OZZ",T128="ZZ"),0-SUMIF($D$12:$D127,$D128,W$12:W127),MIN(MIN(13600,TRUNC(0.75*SUMIF($D$12:$D$1442,$D128,U$12:U$1442),2)+SUMIF($D$12:$D128,$D128,AJ$12:AJ128))-SUMIF($D$12:$D127,$D128,W$12:W127)-SUMIF($D$12:$D$1442,$D128,V$12:V$1442),AJ128)),"")</f>
        <v/>
      </c>
      <c r="X128" s="246" t="str">
        <f aca="false">IF(T128&lt;&gt;"",1000-SUMIF($D$12:$D127,$D128,X$12:X127),"")</f>
        <v/>
      </c>
      <c r="Y128" s="272"/>
      <c r="Z128" s="273"/>
      <c r="AA128" s="273"/>
      <c r="AB128" s="252" t="str">
        <f aca="false">IF(K128&lt;&gt;"",ROUND(Y128,2)+ROUND(Z128,2)+ROUND(AA128,2),"")</f>
        <v/>
      </c>
      <c r="AC128" s="274"/>
      <c r="AD128" s="273"/>
      <c r="AE128" s="273"/>
      <c r="AF128" s="275" t="str">
        <f aca="false">IF(P128&lt;&gt;"",ROUND(AC128,2)+ROUND(AD128,2)+ROUND(AE128,2),"")</f>
        <v/>
      </c>
      <c r="AG128" s="274"/>
      <c r="AH128" s="273"/>
      <c r="AI128" s="273"/>
      <c r="AJ128" s="275" t="str">
        <f aca="false">IF(U128&lt;&gt;"",ROUND(AG128,2)+ROUND(AH128,2)+ROUND(AI128,2),"")</f>
        <v/>
      </c>
      <c r="AK128" s="255"/>
      <c r="AL128" s="255"/>
      <c r="AM128" s="256"/>
      <c r="AN128" s="257"/>
      <c r="AO128" s="258" t="str">
        <f aca="false">IF(D128&lt;&gt;"",IF(COUNTIF($D$12:$D128,$D128)&gt;1,0,IF(SUM(L128,Q128,V128)&gt;0,IF(AND(T128="",OR(O128&lt;&gt;"",J128&lt;&gt;"")),IF(O128&lt;&gt;"",O128,IF(J128&lt;&gt;"",J128,0)),IF(AND(O128&lt;&gt;"",J128&lt;&gt;"",O128=J128),O128,T128)),0)),"")</f>
        <v/>
      </c>
      <c r="AP128" s="258" t="str">
        <f aca="false">IF(D128&lt;&gt;"",IF(COUNTIF($D$12:$D128,$D128)&gt;1,0,IF(SUM(M128,R128,W128)&gt;0,IF(AND(T128="",OR(O128&lt;&gt;"",J128&lt;&gt;"")),IF(O128&lt;&gt;"",O128,IF(J128&lt;&gt;"",J128,0)),IF(AND(O128&lt;&gt;"",J128&lt;&gt;"",O128=J128),O128,T128)),0)),"")</f>
        <v/>
      </c>
      <c r="AQ128" s="258" t="str">
        <f aca="false">IF(D128&lt;&gt;"",IF(COUNTIF($D$12:$D128,$D128)&gt;1,0,IF(SUM(N128,S128,X128)&gt;0,IF(AND(T128="",OR(O128&lt;&gt;"",J128&lt;&gt;"")),IF(O128&lt;&gt;"",O128,IF(J128&lt;&gt;"",J128,0)),IF(AND(O128&lt;&gt;"",J128&lt;&gt;"",O128=J128),O128,T128)),0)),"")</f>
        <v/>
      </c>
      <c r="AR128" s="257" t="str">
        <f aca="false">IF(D128&lt;&gt;"",IF(J128="OZP12",L128,0),"")</f>
        <v/>
      </c>
      <c r="AS128" s="257" t="str">
        <f aca="false">IF(D128&lt;&gt;"",IF(O128="OZP12",Q128,0),"")</f>
        <v/>
      </c>
      <c r="AT128" s="257" t="str">
        <f aca="false">IF(D128&lt;&gt;"",IF(T128="OZP12",V128,0),"")</f>
        <v/>
      </c>
      <c r="AU128" s="257" t="str">
        <f aca="false">IF(D128&lt;&gt;"",IF(J128="TZP",L128,0),"")</f>
        <v/>
      </c>
      <c r="AV128" s="257" t="str">
        <f aca="false">IF(D128&lt;&gt;"",IF(O128="TZP",Q128,0),"")</f>
        <v/>
      </c>
      <c r="AW128" s="257" t="str">
        <f aca="false">IF(D128&lt;&gt;"",IF(T128="TZP",V128,0),"")</f>
        <v/>
      </c>
      <c r="AX128" s="257" t="str">
        <f aca="false">IF(D128&lt;&gt;"",IF(J128="OZZ",L128,0),"")</f>
        <v/>
      </c>
      <c r="AY128" s="257" t="str">
        <f aca="false">IF(D128&lt;&gt;"",IF(O128="OZZ",Q128,0),"")</f>
        <v/>
      </c>
      <c r="AZ128" s="257" t="str">
        <f aca="false">IF(D128&lt;&gt;"",IF(T128="OZZ",V128,0),"")</f>
        <v/>
      </c>
      <c r="BA128" s="257"/>
      <c r="BB128" s="257" t="str">
        <f aca="false">IF(D128&lt;&gt;"",IF(ISERROR(FIND("/",D128)),0,1),"")</f>
        <v/>
      </c>
      <c r="BC128" s="257" t="str">
        <f aca="false">IF(D128&lt;&gt;"",IF(BB128*1=0,D128,CONCATENATE(MID(D128,1,FIND("/",D128,1)-1),MID(D128,FIND("/",D128,1)+1,LEN(D128)))),"")</f>
        <v/>
      </c>
      <c r="BD128" s="259"/>
      <c r="BE128" s="257" t="str">
        <f aca="false">IF(D128&lt;&gt;"",IF(J128="OZP12",M128,0),"")</f>
        <v/>
      </c>
      <c r="BF128" s="257" t="str">
        <f aca="false">IF(D128&lt;&gt;"",IF(O128="OZP12",R128,0),"")</f>
        <v/>
      </c>
      <c r="BG128" s="257" t="str">
        <f aca="false">IF(D128&lt;&gt;"",IF(T128="OZP12",W128,0),"")</f>
        <v/>
      </c>
      <c r="BH128" s="257" t="str">
        <f aca="false">IF(D128&lt;&gt;"",IF(J128="TZP",M128,0),"")</f>
        <v/>
      </c>
      <c r="BI128" s="257" t="str">
        <f aca="false">IF(D128&lt;&gt;"",IF(O128="TZP",R128,0),"")</f>
        <v/>
      </c>
      <c r="BJ128" s="257" t="str">
        <f aca="false">IF(D128&lt;&gt;"",IF(T128="TZP",W128,0),"")</f>
        <v/>
      </c>
    </row>
    <row r="129" s="261" customFormat="true" ht="18.75" hidden="false" customHeight="true" outlineLevel="0" collapsed="false">
      <c r="A129" s="262" t="n">
        <f aca="false">A128+1</f>
        <v>117</v>
      </c>
      <c r="B129" s="263"/>
      <c r="C129" s="263"/>
      <c r="D129" s="263"/>
      <c r="E129" s="266"/>
      <c r="F129" s="266"/>
      <c r="G129" s="267"/>
      <c r="H129" s="278"/>
      <c r="I129" s="281"/>
      <c r="J129" s="268"/>
      <c r="K129" s="269"/>
      <c r="L129" s="244" t="str">
        <f aca="false">IF(AND(K129&lt;&gt;"",J129&lt;&gt;""),MIN(IF(OR(J129="OZZ",J129="ZZ"),5000,13600),TRUNC(0.75*SUMIF($D$12:$D129,$D129,K$12:K129),2))-SUMIF($D$12:$D128,$D129,L$12:L128),"")</f>
        <v/>
      </c>
      <c r="M129" s="270" t="str">
        <f aca="false">IF(AND(K129&lt;&gt;"",J129&lt;&gt;"",AB129&lt;&gt;""),IF(OR(J129="OZZ",J129="ZZ"),0-SUMIF($D$12:$D128,$D129,M$12:M128),MIN(MIN(13600,TRUNC(0.75*SUMIF($D$12:$D$1442,$D129,K$12:K$1442),2)+SUMIF($D$12:$D129,$D129,AB$12:AB129))-SUMIF($D$12:$D128,$D129,M$12:M128)-SUMIF($D$12:$D$1442,$D129,L$12:L$1442),AB129)),"")</f>
        <v/>
      </c>
      <c r="N129" s="246" t="str">
        <f aca="false">IF(J129&lt;&gt;"",1000-SUMIF($D$12:$D128,$D129,N$12:N128),"")</f>
        <v/>
      </c>
      <c r="O129" s="268"/>
      <c r="P129" s="269"/>
      <c r="Q129" s="244" t="str">
        <f aca="false">IF(AND(P129&lt;&gt;"",O129&lt;&gt;""),MIN(IF(OR(O129="OZZ",O129="ZZ"),5000,13600),TRUNC(0.75*SUMIF($D$12:$D129,$D129,P$12:P129),2))-SUMIF($D$12:$D128,$D129,Q$12:Q128),"")</f>
        <v/>
      </c>
      <c r="R129" s="270" t="str">
        <f aca="false">IF(AND(P129&lt;&gt;"",O129&lt;&gt;"",AF129&lt;&gt;""),IF(OR(O129="OZZ",O129="ZZ"),0-SUMIF($D$12:$D128,$D129,R$12:R128),MIN(MIN(13600,TRUNC(0.75*SUMIF($D$12:$D$1442,$D129,P$12:P$1442),2)+SUMIF($D$12:$D129,$D129,AF$12:AF129))-SUMIF($D$12:$D128,$D129,R$12:R128)-SUMIF($D$12:$D$1442,$D129,Q$12:Q$1442),AF129)),"")</f>
        <v/>
      </c>
      <c r="S129" s="246" t="str">
        <f aca="false">IF(O129&lt;&gt;"",1000-SUMIF($D$12:$D128,$D129,S$12:S128),"")</f>
        <v/>
      </c>
      <c r="T129" s="268"/>
      <c r="U129" s="269"/>
      <c r="V129" s="244" t="str">
        <f aca="false">IF(AND(U129&lt;&gt;"",T129&lt;&gt;""),MIN(IF(OR(T129="OZZ",T129="ZZ"),5000,13600),TRUNC(0.75*SUMIF($D$12:$D129,$D129,U$12:U129),2))-SUMIF($D$12:$D128,$D129,V$12:V128),"")</f>
        <v/>
      </c>
      <c r="W129" s="248" t="str">
        <f aca="false">IF(AND(U129&lt;&gt;"",T129&lt;&gt;"",AJ129&lt;&gt;""),IF(OR(T129="OZZ",T129="ZZ"),0-SUMIF($D$12:$D128,$D129,W$12:W128),MIN(MIN(13600,TRUNC(0.75*SUMIF($D$12:$D$1442,$D129,U$12:U$1442),2)+SUMIF($D$12:$D129,$D129,AJ$12:AJ129))-SUMIF($D$12:$D128,$D129,W$12:W128)-SUMIF($D$12:$D$1442,$D129,V$12:V$1442),AJ129)),"")</f>
        <v/>
      </c>
      <c r="X129" s="246" t="str">
        <f aca="false">IF(T129&lt;&gt;"",1000-SUMIF($D$12:$D128,$D129,X$12:X128),"")</f>
        <v/>
      </c>
      <c r="Y129" s="272"/>
      <c r="Z129" s="273"/>
      <c r="AA129" s="273"/>
      <c r="AB129" s="252" t="str">
        <f aca="false">IF(K129&lt;&gt;"",ROUND(Y129,2)+ROUND(Z129,2)+ROUND(AA129,2),"")</f>
        <v/>
      </c>
      <c r="AC129" s="274"/>
      <c r="AD129" s="273"/>
      <c r="AE129" s="273"/>
      <c r="AF129" s="275" t="str">
        <f aca="false">IF(P129&lt;&gt;"",ROUND(AC129,2)+ROUND(AD129,2)+ROUND(AE129,2),"")</f>
        <v/>
      </c>
      <c r="AG129" s="274"/>
      <c r="AH129" s="273"/>
      <c r="AI129" s="273"/>
      <c r="AJ129" s="275" t="str">
        <f aca="false">IF(U129&lt;&gt;"",ROUND(AG129,2)+ROUND(AH129,2)+ROUND(AI129,2),"")</f>
        <v/>
      </c>
      <c r="AK129" s="255"/>
      <c r="AL129" s="255"/>
      <c r="AM129" s="256"/>
      <c r="AN129" s="257"/>
      <c r="AO129" s="258" t="str">
        <f aca="false">IF(D129&lt;&gt;"",IF(COUNTIF($D$12:$D129,$D129)&gt;1,0,IF(SUM(L129,Q129,V129)&gt;0,IF(AND(T129="",OR(O129&lt;&gt;"",J129&lt;&gt;"")),IF(O129&lt;&gt;"",O129,IF(J129&lt;&gt;"",J129,0)),IF(AND(O129&lt;&gt;"",J129&lt;&gt;"",O129=J129),O129,T129)),0)),"")</f>
        <v/>
      </c>
      <c r="AP129" s="258" t="str">
        <f aca="false">IF(D129&lt;&gt;"",IF(COUNTIF($D$12:$D129,$D129)&gt;1,0,IF(SUM(M129,R129,W129)&gt;0,IF(AND(T129="",OR(O129&lt;&gt;"",J129&lt;&gt;"")),IF(O129&lt;&gt;"",O129,IF(J129&lt;&gt;"",J129,0)),IF(AND(O129&lt;&gt;"",J129&lt;&gt;"",O129=J129),O129,T129)),0)),"")</f>
        <v/>
      </c>
      <c r="AQ129" s="258" t="str">
        <f aca="false">IF(D129&lt;&gt;"",IF(COUNTIF($D$12:$D129,$D129)&gt;1,0,IF(SUM(N129,S129,X129)&gt;0,IF(AND(T129="",OR(O129&lt;&gt;"",J129&lt;&gt;"")),IF(O129&lt;&gt;"",O129,IF(J129&lt;&gt;"",J129,0)),IF(AND(O129&lt;&gt;"",J129&lt;&gt;"",O129=J129),O129,T129)),0)),"")</f>
        <v/>
      </c>
      <c r="AR129" s="257" t="str">
        <f aca="false">IF(D129&lt;&gt;"",IF(J129="OZP12",L129,0),"")</f>
        <v/>
      </c>
      <c r="AS129" s="257" t="str">
        <f aca="false">IF(D129&lt;&gt;"",IF(O129="OZP12",Q129,0),"")</f>
        <v/>
      </c>
      <c r="AT129" s="257" t="str">
        <f aca="false">IF(D129&lt;&gt;"",IF(T129="OZP12",V129,0),"")</f>
        <v/>
      </c>
      <c r="AU129" s="257" t="str">
        <f aca="false">IF(D129&lt;&gt;"",IF(J129="TZP",L129,0),"")</f>
        <v/>
      </c>
      <c r="AV129" s="257" t="str">
        <f aca="false">IF(D129&lt;&gt;"",IF(O129="TZP",Q129,0),"")</f>
        <v/>
      </c>
      <c r="AW129" s="257" t="str">
        <f aca="false">IF(D129&lt;&gt;"",IF(T129="TZP",V129,0),"")</f>
        <v/>
      </c>
      <c r="AX129" s="257" t="str">
        <f aca="false">IF(D129&lt;&gt;"",IF(J129="OZZ",L129,0),"")</f>
        <v/>
      </c>
      <c r="AY129" s="257" t="str">
        <f aca="false">IF(D129&lt;&gt;"",IF(O129="OZZ",Q129,0),"")</f>
        <v/>
      </c>
      <c r="AZ129" s="257" t="str">
        <f aca="false">IF(D129&lt;&gt;"",IF(T129="OZZ",V129,0),"")</f>
        <v/>
      </c>
      <c r="BA129" s="257"/>
      <c r="BB129" s="257" t="str">
        <f aca="false">IF(D129&lt;&gt;"",IF(ISERROR(FIND("/",D129)),0,1),"")</f>
        <v/>
      </c>
      <c r="BC129" s="257" t="str">
        <f aca="false">IF(D129&lt;&gt;"",IF(BB129*1=0,D129,CONCATENATE(MID(D129,1,FIND("/",D129,1)-1),MID(D129,FIND("/",D129,1)+1,LEN(D129)))),"")</f>
        <v/>
      </c>
      <c r="BD129" s="259"/>
      <c r="BE129" s="257" t="str">
        <f aca="false">IF(D129&lt;&gt;"",IF(J129="OZP12",M129,0),"")</f>
        <v/>
      </c>
      <c r="BF129" s="257" t="str">
        <f aca="false">IF(D129&lt;&gt;"",IF(O129="OZP12",R129,0),"")</f>
        <v/>
      </c>
      <c r="BG129" s="257" t="str">
        <f aca="false">IF(D129&lt;&gt;"",IF(T129="OZP12",W129,0),"")</f>
        <v/>
      </c>
      <c r="BH129" s="257" t="str">
        <f aca="false">IF(D129&lt;&gt;"",IF(J129="TZP",M129,0),"")</f>
        <v/>
      </c>
      <c r="BI129" s="257" t="str">
        <f aca="false">IF(D129&lt;&gt;"",IF(O129="TZP",R129,0),"")</f>
        <v/>
      </c>
      <c r="BJ129" s="257" t="str">
        <f aca="false">IF(D129&lt;&gt;"",IF(T129="TZP",W129,0),"")</f>
        <v/>
      </c>
    </row>
    <row r="130" s="261" customFormat="true" ht="18.75" hidden="false" customHeight="true" outlineLevel="0" collapsed="false">
      <c r="A130" s="262" t="n">
        <f aca="false">A129+1</f>
        <v>118</v>
      </c>
      <c r="B130" s="263"/>
      <c r="C130" s="263"/>
      <c r="D130" s="263"/>
      <c r="E130" s="266"/>
      <c r="F130" s="266"/>
      <c r="G130" s="267"/>
      <c r="H130" s="278"/>
      <c r="I130" s="281"/>
      <c r="J130" s="268"/>
      <c r="K130" s="269"/>
      <c r="L130" s="244" t="str">
        <f aca="false">IF(AND(K130&lt;&gt;"",J130&lt;&gt;""),MIN(IF(OR(J130="OZZ",J130="ZZ"),5000,13600),TRUNC(0.75*SUMIF($D$12:$D130,$D130,K$12:K130),2))-SUMIF($D$12:$D129,$D130,L$12:L129),"")</f>
        <v/>
      </c>
      <c r="M130" s="270" t="str">
        <f aca="false">IF(AND(K130&lt;&gt;"",J130&lt;&gt;"",AB130&lt;&gt;""),IF(OR(J130="OZZ",J130="ZZ"),0-SUMIF($D$12:$D129,$D130,M$12:M129),MIN(MIN(13600,TRUNC(0.75*SUMIF($D$12:$D$1442,$D130,K$12:K$1442),2)+SUMIF($D$12:$D130,$D130,AB$12:AB130))-SUMIF($D$12:$D129,$D130,M$12:M129)-SUMIF($D$12:$D$1442,$D130,L$12:L$1442),AB130)),"")</f>
        <v/>
      </c>
      <c r="N130" s="246" t="str">
        <f aca="false">IF(J130&lt;&gt;"",1000-SUMIF($D$12:$D129,$D130,N$12:N129),"")</f>
        <v/>
      </c>
      <c r="O130" s="268"/>
      <c r="P130" s="269"/>
      <c r="Q130" s="244" t="str">
        <f aca="false">IF(AND(P130&lt;&gt;"",O130&lt;&gt;""),MIN(IF(OR(O130="OZZ",O130="ZZ"),5000,13600),TRUNC(0.75*SUMIF($D$12:$D130,$D130,P$12:P130),2))-SUMIF($D$12:$D129,$D130,Q$12:Q129),"")</f>
        <v/>
      </c>
      <c r="R130" s="270" t="str">
        <f aca="false">IF(AND(P130&lt;&gt;"",O130&lt;&gt;"",AF130&lt;&gt;""),IF(OR(O130="OZZ",O130="ZZ"),0-SUMIF($D$12:$D129,$D130,R$12:R129),MIN(MIN(13600,TRUNC(0.75*SUMIF($D$12:$D$1442,$D130,P$12:P$1442),2)+SUMIF($D$12:$D130,$D130,AF$12:AF130))-SUMIF($D$12:$D129,$D130,R$12:R129)-SUMIF($D$12:$D$1442,$D130,Q$12:Q$1442),AF130)),"")</f>
        <v/>
      </c>
      <c r="S130" s="246" t="str">
        <f aca="false">IF(O130&lt;&gt;"",1000-SUMIF($D$12:$D129,$D130,S$12:S129),"")</f>
        <v/>
      </c>
      <c r="T130" s="268"/>
      <c r="U130" s="269"/>
      <c r="V130" s="244" t="str">
        <f aca="false">IF(AND(U130&lt;&gt;"",T130&lt;&gt;""),MIN(IF(OR(T130="OZZ",T130="ZZ"),5000,13600),TRUNC(0.75*SUMIF($D$12:$D130,$D130,U$12:U130),2))-SUMIF($D$12:$D129,$D130,V$12:V129),"")</f>
        <v/>
      </c>
      <c r="W130" s="248" t="str">
        <f aca="false">IF(AND(U130&lt;&gt;"",T130&lt;&gt;"",AJ130&lt;&gt;""),IF(OR(T130="OZZ",T130="ZZ"),0-SUMIF($D$12:$D129,$D130,W$12:W129),MIN(MIN(13600,TRUNC(0.75*SUMIF($D$12:$D$1442,$D130,U$12:U$1442),2)+SUMIF($D$12:$D130,$D130,AJ$12:AJ130))-SUMIF($D$12:$D129,$D130,W$12:W129)-SUMIF($D$12:$D$1442,$D130,V$12:V$1442),AJ130)),"")</f>
        <v/>
      </c>
      <c r="X130" s="246" t="str">
        <f aca="false">IF(T130&lt;&gt;"",1000-SUMIF($D$12:$D129,$D130,X$12:X129),"")</f>
        <v/>
      </c>
      <c r="Y130" s="272"/>
      <c r="Z130" s="273"/>
      <c r="AA130" s="273"/>
      <c r="AB130" s="252" t="str">
        <f aca="false">IF(K130&lt;&gt;"",ROUND(Y130,2)+ROUND(Z130,2)+ROUND(AA130,2),"")</f>
        <v/>
      </c>
      <c r="AC130" s="274"/>
      <c r="AD130" s="273"/>
      <c r="AE130" s="273"/>
      <c r="AF130" s="275" t="str">
        <f aca="false">IF(P130&lt;&gt;"",ROUND(AC130,2)+ROUND(AD130,2)+ROUND(AE130,2),"")</f>
        <v/>
      </c>
      <c r="AG130" s="274"/>
      <c r="AH130" s="273"/>
      <c r="AI130" s="273"/>
      <c r="AJ130" s="275" t="str">
        <f aca="false">IF(U130&lt;&gt;"",ROUND(AG130,2)+ROUND(AH130,2)+ROUND(AI130,2),"")</f>
        <v/>
      </c>
      <c r="AK130" s="255"/>
      <c r="AL130" s="255"/>
      <c r="AM130" s="256"/>
      <c r="AN130" s="257"/>
      <c r="AO130" s="258" t="str">
        <f aca="false">IF(D130&lt;&gt;"",IF(COUNTIF($D$12:$D130,$D130)&gt;1,0,IF(SUM(L130,Q130,V130)&gt;0,IF(AND(T130="",OR(O130&lt;&gt;"",J130&lt;&gt;"")),IF(O130&lt;&gt;"",O130,IF(J130&lt;&gt;"",J130,0)),IF(AND(O130&lt;&gt;"",J130&lt;&gt;"",O130=J130),O130,T130)),0)),"")</f>
        <v/>
      </c>
      <c r="AP130" s="258" t="str">
        <f aca="false">IF(D130&lt;&gt;"",IF(COUNTIF($D$12:$D130,$D130)&gt;1,0,IF(SUM(M130,R130,W130)&gt;0,IF(AND(T130="",OR(O130&lt;&gt;"",J130&lt;&gt;"")),IF(O130&lt;&gt;"",O130,IF(J130&lt;&gt;"",J130,0)),IF(AND(O130&lt;&gt;"",J130&lt;&gt;"",O130=J130),O130,T130)),0)),"")</f>
        <v/>
      </c>
      <c r="AQ130" s="258" t="str">
        <f aca="false">IF(D130&lt;&gt;"",IF(COUNTIF($D$12:$D130,$D130)&gt;1,0,IF(SUM(N130,S130,X130)&gt;0,IF(AND(T130="",OR(O130&lt;&gt;"",J130&lt;&gt;"")),IF(O130&lt;&gt;"",O130,IF(J130&lt;&gt;"",J130,0)),IF(AND(O130&lt;&gt;"",J130&lt;&gt;"",O130=J130),O130,T130)),0)),"")</f>
        <v/>
      </c>
      <c r="AR130" s="257" t="str">
        <f aca="false">IF(D130&lt;&gt;"",IF(J130="OZP12",L130,0),"")</f>
        <v/>
      </c>
      <c r="AS130" s="257" t="str">
        <f aca="false">IF(D130&lt;&gt;"",IF(O130="OZP12",Q130,0),"")</f>
        <v/>
      </c>
      <c r="AT130" s="257" t="str">
        <f aca="false">IF(D130&lt;&gt;"",IF(T130="OZP12",V130,0),"")</f>
        <v/>
      </c>
      <c r="AU130" s="257" t="str">
        <f aca="false">IF(D130&lt;&gt;"",IF(J130="TZP",L130,0),"")</f>
        <v/>
      </c>
      <c r="AV130" s="257" t="str">
        <f aca="false">IF(D130&lt;&gt;"",IF(O130="TZP",Q130,0),"")</f>
        <v/>
      </c>
      <c r="AW130" s="257" t="str">
        <f aca="false">IF(D130&lt;&gt;"",IF(T130="TZP",V130,0),"")</f>
        <v/>
      </c>
      <c r="AX130" s="257" t="str">
        <f aca="false">IF(D130&lt;&gt;"",IF(J130="OZZ",L130,0),"")</f>
        <v/>
      </c>
      <c r="AY130" s="257" t="str">
        <f aca="false">IF(D130&lt;&gt;"",IF(O130="OZZ",Q130,0),"")</f>
        <v/>
      </c>
      <c r="AZ130" s="257" t="str">
        <f aca="false">IF(D130&lt;&gt;"",IF(T130="OZZ",V130,0),"")</f>
        <v/>
      </c>
      <c r="BA130" s="257"/>
      <c r="BB130" s="257" t="str">
        <f aca="false">IF(D130&lt;&gt;"",IF(ISERROR(FIND("/",D130)),0,1),"")</f>
        <v/>
      </c>
      <c r="BC130" s="257" t="str">
        <f aca="false">IF(D130&lt;&gt;"",IF(BB130*1=0,D130,CONCATENATE(MID(D130,1,FIND("/",D130,1)-1),MID(D130,FIND("/",D130,1)+1,LEN(D130)))),"")</f>
        <v/>
      </c>
      <c r="BD130" s="259"/>
      <c r="BE130" s="257" t="str">
        <f aca="false">IF(D130&lt;&gt;"",IF(J130="OZP12",M130,0),"")</f>
        <v/>
      </c>
      <c r="BF130" s="257" t="str">
        <f aca="false">IF(D130&lt;&gt;"",IF(O130="OZP12",R130,0),"")</f>
        <v/>
      </c>
      <c r="BG130" s="257" t="str">
        <f aca="false">IF(D130&lt;&gt;"",IF(T130="OZP12",W130,0),"")</f>
        <v/>
      </c>
      <c r="BH130" s="257" t="str">
        <f aca="false">IF(D130&lt;&gt;"",IF(J130="TZP",M130,0),"")</f>
        <v/>
      </c>
      <c r="BI130" s="257" t="str">
        <f aca="false">IF(D130&lt;&gt;"",IF(O130="TZP",R130,0),"")</f>
        <v/>
      </c>
      <c r="BJ130" s="257" t="str">
        <f aca="false">IF(D130&lt;&gt;"",IF(T130="TZP",W130,0),"")</f>
        <v/>
      </c>
    </row>
    <row r="131" s="261" customFormat="true" ht="18.75" hidden="false" customHeight="true" outlineLevel="0" collapsed="false">
      <c r="A131" s="262" t="n">
        <f aca="false">A130+1</f>
        <v>119</v>
      </c>
      <c r="B131" s="263"/>
      <c r="C131" s="263"/>
      <c r="D131" s="263"/>
      <c r="E131" s="266"/>
      <c r="F131" s="266"/>
      <c r="G131" s="267"/>
      <c r="H131" s="278"/>
      <c r="I131" s="281"/>
      <c r="J131" s="268"/>
      <c r="K131" s="269"/>
      <c r="L131" s="244" t="str">
        <f aca="false">IF(AND(K131&lt;&gt;"",J131&lt;&gt;""),MIN(IF(OR(J131="OZZ",J131="ZZ"),5000,13600),TRUNC(0.75*SUMIF($D$12:$D131,$D131,K$12:K131),2))-SUMIF($D$12:$D130,$D131,L$12:L130),"")</f>
        <v/>
      </c>
      <c r="M131" s="270" t="str">
        <f aca="false">IF(AND(K131&lt;&gt;"",J131&lt;&gt;"",AB131&lt;&gt;""),IF(OR(J131="OZZ",J131="ZZ"),0-SUMIF($D$12:$D130,$D131,M$12:M130),MIN(MIN(13600,TRUNC(0.75*SUMIF($D$12:$D$1442,$D131,K$12:K$1442),2)+SUMIF($D$12:$D131,$D131,AB$12:AB131))-SUMIF($D$12:$D130,$D131,M$12:M130)-SUMIF($D$12:$D$1442,$D131,L$12:L$1442),AB131)),"")</f>
        <v/>
      </c>
      <c r="N131" s="246" t="str">
        <f aca="false">IF(J131&lt;&gt;"",1000-SUMIF($D$12:$D130,$D131,N$12:N130),"")</f>
        <v/>
      </c>
      <c r="O131" s="268"/>
      <c r="P131" s="269"/>
      <c r="Q131" s="244" t="str">
        <f aca="false">IF(AND(P131&lt;&gt;"",O131&lt;&gt;""),MIN(IF(OR(O131="OZZ",O131="ZZ"),5000,13600),TRUNC(0.75*SUMIF($D$12:$D131,$D131,P$12:P131),2))-SUMIF($D$12:$D130,$D131,Q$12:Q130),"")</f>
        <v/>
      </c>
      <c r="R131" s="270" t="str">
        <f aca="false">IF(AND(P131&lt;&gt;"",O131&lt;&gt;"",AF131&lt;&gt;""),IF(OR(O131="OZZ",O131="ZZ"),0-SUMIF($D$12:$D130,$D131,R$12:R130),MIN(MIN(13600,TRUNC(0.75*SUMIF($D$12:$D$1442,$D131,P$12:P$1442),2)+SUMIF($D$12:$D131,$D131,AF$12:AF131))-SUMIF($D$12:$D130,$D131,R$12:R130)-SUMIF($D$12:$D$1442,$D131,Q$12:Q$1442),AF131)),"")</f>
        <v/>
      </c>
      <c r="S131" s="246" t="str">
        <f aca="false">IF(O131&lt;&gt;"",1000-SUMIF($D$12:$D130,$D131,S$12:S130),"")</f>
        <v/>
      </c>
      <c r="T131" s="268"/>
      <c r="U131" s="269"/>
      <c r="V131" s="244" t="str">
        <f aca="false">IF(AND(U131&lt;&gt;"",T131&lt;&gt;""),MIN(IF(OR(T131="OZZ",T131="ZZ"),5000,13600),TRUNC(0.75*SUMIF($D$12:$D131,$D131,U$12:U131),2))-SUMIF($D$12:$D130,$D131,V$12:V130),"")</f>
        <v/>
      </c>
      <c r="W131" s="248" t="str">
        <f aca="false">IF(AND(U131&lt;&gt;"",T131&lt;&gt;"",AJ131&lt;&gt;""),IF(OR(T131="OZZ",T131="ZZ"),0-SUMIF($D$12:$D130,$D131,W$12:W130),MIN(MIN(13600,TRUNC(0.75*SUMIF($D$12:$D$1442,$D131,U$12:U$1442),2)+SUMIF($D$12:$D131,$D131,AJ$12:AJ131))-SUMIF($D$12:$D130,$D131,W$12:W130)-SUMIF($D$12:$D$1442,$D131,V$12:V$1442),AJ131)),"")</f>
        <v/>
      </c>
      <c r="X131" s="246" t="str">
        <f aca="false">IF(T131&lt;&gt;"",1000-SUMIF($D$12:$D130,$D131,X$12:X130),"")</f>
        <v/>
      </c>
      <c r="Y131" s="272"/>
      <c r="Z131" s="273"/>
      <c r="AA131" s="273"/>
      <c r="AB131" s="252" t="str">
        <f aca="false">IF(K131&lt;&gt;"",ROUND(Y131,2)+ROUND(Z131,2)+ROUND(AA131,2),"")</f>
        <v/>
      </c>
      <c r="AC131" s="274"/>
      <c r="AD131" s="273"/>
      <c r="AE131" s="273"/>
      <c r="AF131" s="275" t="str">
        <f aca="false">IF(P131&lt;&gt;"",ROUND(AC131,2)+ROUND(AD131,2)+ROUND(AE131,2),"")</f>
        <v/>
      </c>
      <c r="AG131" s="274"/>
      <c r="AH131" s="273"/>
      <c r="AI131" s="273"/>
      <c r="AJ131" s="275" t="str">
        <f aca="false">IF(U131&lt;&gt;"",ROUND(AG131,2)+ROUND(AH131,2)+ROUND(AI131,2),"")</f>
        <v/>
      </c>
      <c r="AK131" s="255"/>
      <c r="AL131" s="255"/>
      <c r="AM131" s="256"/>
      <c r="AN131" s="257"/>
      <c r="AO131" s="258" t="str">
        <f aca="false">IF(D131&lt;&gt;"",IF(COUNTIF($D$12:$D131,$D131)&gt;1,0,IF(SUM(L131,Q131,V131)&gt;0,IF(AND(T131="",OR(O131&lt;&gt;"",J131&lt;&gt;"")),IF(O131&lt;&gt;"",O131,IF(J131&lt;&gt;"",J131,0)),IF(AND(O131&lt;&gt;"",J131&lt;&gt;"",O131=J131),O131,T131)),0)),"")</f>
        <v/>
      </c>
      <c r="AP131" s="258" t="str">
        <f aca="false">IF(D131&lt;&gt;"",IF(COUNTIF($D$12:$D131,$D131)&gt;1,0,IF(SUM(M131,R131,W131)&gt;0,IF(AND(T131="",OR(O131&lt;&gt;"",J131&lt;&gt;"")),IF(O131&lt;&gt;"",O131,IF(J131&lt;&gt;"",J131,0)),IF(AND(O131&lt;&gt;"",J131&lt;&gt;"",O131=J131),O131,T131)),0)),"")</f>
        <v/>
      </c>
      <c r="AQ131" s="258" t="str">
        <f aca="false">IF(D131&lt;&gt;"",IF(COUNTIF($D$12:$D131,$D131)&gt;1,0,IF(SUM(N131,S131,X131)&gt;0,IF(AND(T131="",OR(O131&lt;&gt;"",J131&lt;&gt;"")),IF(O131&lt;&gt;"",O131,IF(J131&lt;&gt;"",J131,0)),IF(AND(O131&lt;&gt;"",J131&lt;&gt;"",O131=J131),O131,T131)),0)),"")</f>
        <v/>
      </c>
      <c r="AR131" s="257" t="str">
        <f aca="false">IF(D131&lt;&gt;"",IF(J131="OZP12",L131,0),"")</f>
        <v/>
      </c>
      <c r="AS131" s="257" t="str">
        <f aca="false">IF(D131&lt;&gt;"",IF(O131="OZP12",Q131,0),"")</f>
        <v/>
      </c>
      <c r="AT131" s="257" t="str">
        <f aca="false">IF(D131&lt;&gt;"",IF(T131="OZP12",V131,0),"")</f>
        <v/>
      </c>
      <c r="AU131" s="257" t="str">
        <f aca="false">IF(D131&lt;&gt;"",IF(J131="TZP",L131,0),"")</f>
        <v/>
      </c>
      <c r="AV131" s="257" t="str">
        <f aca="false">IF(D131&lt;&gt;"",IF(O131="TZP",Q131,0),"")</f>
        <v/>
      </c>
      <c r="AW131" s="257" t="str">
        <f aca="false">IF(D131&lt;&gt;"",IF(T131="TZP",V131,0),"")</f>
        <v/>
      </c>
      <c r="AX131" s="257" t="str">
        <f aca="false">IF(D131&lt;&gt;"",IF(J131="OZZ",L131,0),"")</f>
        <v/>
      </c>
      <c r="AY131" s="257" t="str">
        <f aca="false">IF(D131&lt;&gt;"",IF(O131="OZZ",Q131,0),"")</f>
        <v/>
      </c>
      <c r="AZ131" s="257" t="str">
        <f aca="false">IF(D131&lt;&gt;"",IF(T131="OZZ",V131,0),"")</f>
        <v/>
      </c>
      <c r="BA131" s="257"/>
      <c r="BB131" s="257" t="str">
        <f aca="false">IF(D131&lt;&gt;"",IF(ISERROR(FIND("/",D131)),0,1),"")</f>
        <v/>
      </c>
      <c r="BC131" s="257" t="str">
        <f aca="false">IF(D131&lt;&gt;"",IF(BB131*1=0,D131,CONCATENATE(MID(D131,1,FIND("/",D131,1)-1),MID(D131,FIND("/",D131,1)+1,LEN(D131)))),"")</f>
        <v/>
      </c>
      <c r="BD131" s="259"/>
      <c r="BE131" s="257" t="str">
        <f aca="false">IF(D131&lt;&gt;"",IF(J131="OZP12",M131,0),"")</f>
        <v/>
      </c>
      <c r="BF131" s="257" t="str">
        <f aca="false">IF(D131&lt;&gt;"",IF(O131="OZP12",R131,0),"")</f>
        <v/>
      </c>
      <c r="BG131" s="257" t="str">
        <f aca="false">IF(D131&lt;&gt;"",IF(T131="OZP12",W131,0),"")</f>
        <v/>
      </c>
      <c r="BH131" s="257" t="str">
        <f aca="false">IF(D131&lt;&gt;"",IF(J131="TZP",M131,0),"")</f>
        <v/>
      </c>
      <c r="BI131" s="257" t="str">
        <f aca="false">IF(D131&lt;&gt;"",IF(O131="TZP",R131,0),"")</f>
        <v/>
      </c>
      <c r="BJ131" s="257" t="str">
        <f aca="false">IF(D131&lt;&gt;"",IF(T131="TZP",W131,0),"")</f>
        <v/>
      </c>
    </row>
    <row r="132" s="261" customFormat="true" ht="18.75" hidden="false" customHeight="true" outlineLevel="0" collapsed="false">
      <c r="A132" s="262" t="n">
        <f aca="false">A131+1</f>
        <v>120</v>
      </c>
      <c r="B132" s="263"/>
      <c r="C132" s="263"/>
      <c r="D132" s="263"/>
      <c r="E132" s="266"/>
      <c r="F132" s="266"/>
      <c r="G132" s="267"/>
      <c r="H132" s="278"/>
      <c r="I132" s="281"/>
      <c r="J132" s="268"/>
      <c r="K132" s="269"/>
      <c r="L132" s="244" t="str">
        <f aca="false">IF(AND(K132&lt;&gt;"",J132&lt;&gt;""),MIN(IF(OR(J132="OZZ",J132="ZZ"),5000,13600),TRUNC(0.75*SUMIF($D$12:$D132,$D132,K$12:K132),2))-SUMIF($D$12:$D131,$D132,L$12:L131),"")</f>
        <v/>
      </c>
      <c r="M132" s="270" t="str">
        <f aca="false">IF(AND(K132&lt;&gt;"",J132&lt;&gt;"",AB132&lt;&gt;""),IF(OR(J132="OZZ",J132="ZZ"),0-SUMIF($D$12:$D131,$D132,M$12:M131),MIN(MIN(13600,TRUNC(0.75*SUMIF($D$12:$D$1442,$D132,K$12:K$1442),2)+SUMIF($D$12:$D132,$D132,AB$12:AB132))-SUMIF($D$12:$D131,$D132,M$12:M131)-SUMIF($D$12:$D$1442,$D132,L$12:L$1442),AB132)),"")</f>
        <v/>
      </c>
      <c r="N132" s="246" t="str">
        <f aca="false">IF(J132&lt;&gt;"",1000-SUMIF($D$12:$D131,$D132,N$12:N131),"")</f>
        <v/>
      </c>
      <c r="O132" s="268"/>
      <c r="P132" s="269"/>
      <c r="Q132" s="244" t="str">
        <f aca="false">IF(AND(P132&lt;&gt;"",O132&lt;&gt;""),MIN(IF(OR(O132="OZZ",O132="ZZ"),5000,13600),TRUNC(0.75*SUMIF($D$12:$D132,$D132,P$12:P132),2))-SUMIF($D$12:$D131,$D132,Q$12:Q131),"")</f>
        <v/>
      </c>
      <c r="R132" s="270" t="str">
        <f aca="false">IF(AND(P132&lt;&gt;"",O132&lt;&gt;"",AF132&lt;&gt;""),IF(OR(O132="OZZ",O132="ZZ"),0-SUMIF($D$12:$D131,$D132,R$12:R131),MIN(MIN(13600,TRUNC(0.75*SUMIF($D$12:$D$1442,$D132,P$12:P$1442),2)+SUMIF($D$12:$D132,$D132,AF$12:AF132))-SUMIF($D$12:$D131,$D132,R$12:R131)-SUMIF($D$12:$D$1442,$D132,Q$12:Q$1442),AF132)),"")</f>
        <v/>
      </c>
      <c r="S132" s="246" t="str">
        <f aca="false">IF(O132&lt;&gt;"",1000-SUMIF($D$12:$D131,$D132,S$12:S131),"")</f>
        <v/>
      </c>
      <c r="T132" s="268"/>
      <c r="U132" s="269"/>
      <c r="V132" s="244" t="str">
        <f aca="false">IF(AND(U132&lt;&gt;"",T132&lt;&gt;""),MIN(IF(OR(T132="OZZ",T132="ZZ"),5000,13600),TRUNC(0.75*SUMIF($D$12:$D132,$D132,U$12:U132),2))-SUMIF($D$12:$D131,$D132,V$12:V131),"")</f>
        <v/>
      </c>
      <c r="W132" s="248" t="str">
        <f aca="false">IF(AND(U132&lt;&gt;"",T132&lt;&gt;"",AJ132&lt;&gt;""),IF(OR(T132="OZZ",T132="ZZ"),0-SUMIF($D$12:$D131,$D132,W$12:W131),MIN(MIN(13600,TRUNC(0.75*SUMIF($D$12:$D$1442,$D132,U$12:U$1442),2)+SUMIF($D$12:$D132,$D132,AJ$12:AJ132))-SUMIF($D$12:$D131,$D132,W$12:W131)-SUMIF($D$12:$D$1442,$D132,V$12:V$1442),AJ132)),"")</f>
        <v/>
      </c>
      <c r="X132" s="246" t="str">
        <f aca="false">IF(T132&lt;&gt;"",1000-SUMIF($D$12:$D131,$D132,X$12:X131),"")</f>
        <v/>
      </c>
      <c r="Y132" s="272"/>
      <c r="Z132" s="273"/>
      <c r="AA132" s="273"/>
      <c r="AB132" s="252" t="str">
        <f aca="false">IF(K132&lt;&gt;"",ROUND(Y132,2)+ROUND(Z132,2)+ROUND(AA132,2),"")</f>
        <v/>
      </c>
      <c r="AC132" s="274"/>
      <c r="AD132" s="273"/>
      <c r="AE132" s="273"/>
      <c r="AF132" s="275" t="str">
        <f aca="false">IF(P132&lt;&gt;"",ROUND(AC132,2)+ROUND(AD132,2)+ROUND(AE132,2),"")</f>
        <v/>
      </c>
      <c r="AG132" s="274"/>
      <c r="AH132" s="273"/>
      <c r="AI132" s="273"/>
      <c r="AJ132" s="275" t="str">
        <f aca="false">IF(U132&lt;&gt;"",ROUND(AG132,2)+ROUND(AH132,2)+ROUND(AI132,2),"")</f>
        <v/>
      </c>
      <c r="AK132" s="255"/>
      <c r="AL132" s="255"/>
      <c r="AM132" s="256"/>
      <c r="AN132" s="257"/>
      <c r="AO132" s="258" t="str">
        <f aca="false">IF(D132&lt;&gt;"",IF(COUNTIF($D$12:$D132,$D132)&gt;1,0,IF(SUM(L132,Q132,V132)&gt;0,IF(AND(T132="",OR(O132&lt;&gt;"",J132&lt;&gt;"")),IF(O132&lt;&gt;"",O132,IF(J132&lt;&gt;"",J132,0)),IF(AND(O132&lt;&gt;"",J132&lt;&gt;"",O132=J132),O132,T132)),0)),"")</f>
        <v/>
      </c>
      <c r="AP132" s="258" t="str">
        <f aca="false">IF(D132&lt;&gt;"",IF(COUNTIF($D$12:$D132,$D132)&gt;1,0,IF(SUM(M132,R132,W132)&gt;0,IF(AND(T132="",OR(O132&lt;&gt;"",J132&lt;&gt;"")),IF(O132&lt;&gt;"",O132,IF(J132&lt;&gt;"",J132,0)),IF(AND(O132&lt;&gt;"",J132&lt;&gt;"",O132=J132),O132,T132)),0)),"")</f>
        <v/>
      </c>
      <c r="AQ132" s="258" t="str">
        <f aca="false">IF(D132&lt;&gt;"",IF(COUNTIF($D$12:$D132,$D132)&gt;1,0,IF(SUM(N132,S132,X132)&gt;0,IF(AND(T132="",OR(O132&lt;&gt;"",J132&lt;&gt;"")),IF(O132&lt;&gt;"",O132,IF(J132&lt;&gt;"",J132,0)),IF(AND(O132&lt;&gt;"",J132&lt;&gt;"",O132=J132),O132,T132)),0)),"")</f>
        <v/>
      </c>
      <c r="AR132" s="257" t="str">
        <f aca="false">IF(D132&lt;&gt;"",IF(J132="OZP12",L132,0),"")</f>
        <v/>
      </c>
      <c r="AS132" s="257" t="str">
        <f aca="false">IF(D132&lt;&gt;"",IF(O132="OZP12",Q132,0),"")</f>
        <v/>
      </c>
      <c r="AT132" s="257" t="str">
        <f aca="false">IF(D132&lt;&gt;"",IF(T132="OZP12",V132,0),"")</f>
        <v/>
      </c>
      <c r="AU132" s="257" t="str">
        <f aca="false">IF(D132&lt;&gt;"",IF(J132="TZP",L132,0),"")</f>
        <v/>
      </c>
      <c r="AV132" s="257" t="str">
        <f aca="false">IF(D132&lt;&gt;"",IF(O132="TZP",Q132,0),"")</f>
        <v/>
      </c>
      <c r="AW132" s="257" t="str">
        <f aca="false">IF(D132&lt;&gt;"",IF(T132="TZP",V132,0),"")</f>
        <v/>
      </c>
      <c r="AX132" s="257" t="str">
        <f aca="false">IF(D132&lt;&gt;"",IF(J132="OZZ",L132,0),"")</f>
        <v/>
      </c>
      <c r="AY132" s="257" t="str">
        <f aca="false">IF(D132&lt;&gt;"",IF(O132="OZZ",Q132,0),"")</f>
        <v/>
      </c>
      <c r="AZ132" s="257" t="str">
        <f aca="false">IF(D132&lt;&gt;"",IF(T132="OZZ",V132,0),"")</f>
        <v/>
      </c>
      <c r="BA132" s="257"/>
      <c r="BB132" s="257" t="str">
        <f aca="false">IF(D132&lt;&gt;"",IF(ISERROR(FIND("/",D132)),0,1),"")</f>
        <v/>
      </c>
      <c r="BC132" s="257" t="str">
        <f aca="false">IF(D132&lt;&gt;"",IF(BB132*1=0,D132,CONCATENATE(MID(D132,1,FIND("/",D132,1)-1),MID(D132,FIND("/",D132,1)+1,LEN(D132)))),"")</f>
        <v/>
      </c>
      <c r="BD132" s="259"/>
      <c r="BE132" s="257" t="str">
        <f aca="false">IF(D132&lt;&gt;"",IF(J132="OZP12",M132,0),"")</f>
        <v/>
      </c>
      <c r="BF132" s="257" t="str">
        <f aca="false">IF(D132&lt;&gt;"",IF(O132="OZP12",R132,0),"")</f>
        <v/>
      </c>
      <c r="BG132" s="257" t="str">
        <f aca="false">IF(D132&lt;&gt;"",IF(T132="OZP12",W132,0),"")</f>
        <v/>
      </c>
      <c r="BH132" s="257" t="str">
        <f aca="false">IF(D132&lt;&gt;"",IF(J132="TZP",M132,0),"")</f>
        <v/>
      </c>
      <c r="BI132" s="257" t="str">
        <f aca="false">IF(D132&lt;&gt;"",IF(O132="TZP",R132,0),"")</f>
        <v/>
      </c>
      <c r="BJ132" s="257" t="str">
        <f aca="false">IF(D132&lt;&gt;"",IF(T132="TZP",W132,0),"")</f>
        <v/>
      </c>
    </row>
    <row r="133" s="261" customFormat="true" ht="18.75" hidden="false" customHeight="true" outlineLevel="0" collapsed="false">
      <c r="A133" s="262" t="n">
        <f aca="false">A132+1</f>
        <v>121</v>
      </c>
      <c r="B133" s="263"/>
      <c r="C133" s="263"/>
      <c r="D133" s="263"/>
      <c r="E133" s="266"/>
      <c r="F133" s="266"/>
      <c r="G133" s="267"/>
      <c r="H133" s="278"/>
      <c r="I133" s="281"/>
      <c r="J133" s="268"/>
      <c r="K133" s="269"/>
      <c r="L133" s="244" t="str">
        <f aca="false">IF(AND(K133&lt;&gt;"",J133&lt;&gt;""),MIN(IF(OR(J133="OZZ",J133="ZZ"),5000,13600),TRUNC(0.75*SUMIF($D$12:$D133,$D133,K$12:K133),2))-SUMIF($D$12:$D132,$D133,L$12:L132),"")</f>
        <v/>
      </c>
      <c r="M133" s="270" t="str">
        <f aca="false">IF(AND(K133&lt;&gt;"",J133&lt;&gt;"",AB133&lt;&gt;""),IF(OR(J133="OZZ",J133="ZZ"),0-SUMIF($D$12:$D132,$D133,M$12:M132),MIN(MIN(13600,TRUNC(0.75*SUMIF($D$12:$D$1442,$D133,K$12:K$1442),2)+SUMIF($D$12:$D133,$D133,AB$12:AB133))-SUMIF($D$12:$D132,$D133,M$12:M132)-SUMIF($D$12:$D$1442,$D133,L$12:L$1442),AB133)),"")</f>
        <v/>
      </c>
      <c r="N133" s="246" t="str">
        <f aca="false">IF(J133&lt;&gt;"",1000-SUMIF($D$12:$D132,$D133,N$12:N132),"")</f>
        <v/>
      </c>
      <c r="O133" s="268"/>
      <c r="P133" s="269"/>
      <c r="Q133" s="244" t="str">
        <f aca="false">IF(AND(P133&lt;&gt;"",O133&lt;&gt;""),MIN(IF(OR(O133="OZZ",O133="ZZ"),5000,13600),TRUNC(0.75*SUMIF($D$12:$D133,$D133,P$12:P133),2))-SUMIF($D$12:$D132,$D133,Q$12:Q132),"")</f>
        <v/>
      </c>
      <c r="R133" s="270" t="str">
        <f aca="false">IF(AND(P133&lt;&gt;"",O133&lt;&gt;"",AF133&lt;&gt;""),IF(OR(O133="OZZ",O133="ZZ"),0-SUMIF($D$12:$D132,$D133,R$12:R132),MIN(MIN(13600,TRUNC(0.75*SUMIF($D$12:$D$1442,$D133,P$12:P$1442),2)+SUMIF($D$12:$D133,$D133,AF$12:AF133))-SUMIF($D$12:$D132,$D133,R$12:R132)-SUMIF($D$12:$D$1442,$D133,Q$12:Q$1442),AF133)),"")</f>
        <v/>
      </c>
      <c r="S133" s="246" t="str">
        <f aca="false">IF(O133&lt;&gt;"",1000-SUMIF($D$12:$D132,$D133,S$12:S132),"")</f>
        <v/>
      </c>
      <c r="T133" s="268"/>
      <c r="U133" s="269"/>
      <c r="V133" s="244" t="str">
        <f aca="false">IF(AND(U133&lt;&gt;"",T133&lt;&gt;""),MIN(IF(OR(T133="OZZ",T133="ZZ"),5000,13600),TRUNC(0.75*SUMIF($D$12:$D133,$D133,U$12:U133),2))-SUMIF($D$12:$D132,$D133,V$12:V132),"")</f>
        <v/>
      </c>
      <c r="W133" s="248" t="str">
        <f aca="false">IF(AND(U133&lt;&gt;"",T133&lt;&gt;"",AJ133&lt;&gt;""),IF(OR(T133="OZZ",T133="ZZ"),0-SUMIF($D$12:$D132,$D133,W$12:W132),MIN(MIN(13600,TRUNC(0.75*SUMIF($D$12:$D$1442,$D133,U$12:U$1442),2)+SUMIF($D$12:$D133,$D133,AJ$12:AJ133))-SUMIF($D$12:$D132,$D133,W$12:W132)-SUMIF($D$12:$D$1442,$D133,V$12:V$1442),AJ133)),"")</f>
        <v/>
      </c>
      <c r="X133" s="246" t="str">
        <f aca="false">IF(T133&lt;&gt;"",1000-SUMIF($D$12:$D132,$D133,X$12:X132),"")</f>
        <v/>
      </c>
      <c r="Y133" s="272"/>
      <c r="Z133" s="273"/>
      <c r="AA133" s="273"/>
      <c r="AB133" s="252" t="str">
        <f aca="false">IF(K133&lt;&gt;"",ROUND(Y133,2)+ROUND(Z133,2)+ROUND(AA133,2),"")</f>
        <v/>
      </c>
      <c r="AC133" s="274"/>
      <c r="AD133" s="273"/>
      <c r="AE133" s="273"/>
      <c r="AF133" s="275" t="str">
        <f aca="false">IF(P133&lt;&gt;"",ROUND(AC133,2)+ROUND(AD133,2)+ROUND(AE133,2),"")</f>
        <v/>
      </c>
      <c r="AG133" s="274"/>
      <c r="AH133" s="273"/>
      <c r="AI133" s="273"/>
      <c r="AJ133" s="275" t="str">
        <f aca="false">IF(U133&lt;&gt;"",ROUND(AG133,2)+ROUND(AH133,2)+ROUND(AI133,2),"")</f>
        <v/>
      </c>
      <c r="AK133" s="255"/>
      <c r="AL133" s="255"/>
      <c r="AM133" s="256"/>
      <c r="AN133" s="257"/>
      <c r="AO133" s="258" t="str">
        <f aca="false">IF(D133&lt;&gt;"",IF(COUNTIF($D$12:$D133,$D133)&gt;1,0,IF(SUM(L133,Q133,V133)&gt;0,IF(AND(T133="",OR(O133&lt;&gt;"",J133&lt;&gt;"")),IF(O133&lt;&gt;"",O133,IF(J133&lt;&gt;"",J133,0)),IF(AND(O133&lt;&gt;"",J133&lt;&gt;"",O133=J133),O133,T133)),0)),"")</f>
        <v/>
      </c>
      <c r="AP133" s="258" t="str">
        <f aca="false">IF(D133&lt;&gt;"",IF(COUNTIF($D$12:$D133,$D133)&gt;1,0,IF(SUM(M133,R133,W133)&gt;0,IF(AND(T133="",OR(O133&lt;&gt;"",J133&lt;&gt;"")),IF(O133&lt;&gt;"",O133,IF(J133&lt;&gt;"",J133,0)),IF(AND(O133&lt;&gt;"",J133&lt;&gt;"",O133=J133),O133,T133)),0)),"")</f>
        <v/>
      </c>
      <c r="AQ133" s="258" t="str">
        <f aca="false">IF(D133&lt;&gt;"",IF(COUNTIF($D$12:$D133,$D133)&gt;1,0,IF(SUM(N133,S133,X133)&gt;0,IF(AND(T133="",OR(O133&lt;&gt;"",J133&lt;&gt;"")),IF(O133&lt;&gt;"",O133,IF(J133&lt;&gt;"",J133,0)),IF(AND(O133&lt;&gt;"",J133&lt;&gt;"",O133=J133),O133,T133)),0)),"")</f>
        <v/>
      </c>
      <c r="AR133" s="257" t="str">
        <f aca="false">IF(D133&lt;&gt;"",IF(J133="OZP12",L133,0),"")</f>
        <v/>
      </c>
      <c r="AS133" s="257" t="str">
        <f aca="false">IF(D133&lt;&gt;"",IF(O133="OZP12",Q133,0),"")</f>
        <v/>
      </c>
      <c r="AT133" s="257" t="str">
        <f aca="false">IF(D133&lt;&gt;"",IF(T133="OZP12",V133,0),"")</f>
        <v/>
      </c>
      <c r="AU133" s="257" t="str">
        <f aca="false">IF(D133&lt;&gt;"",IF(J133="TZP",L133,0),"")</f>
        <v/>
      </c>
      <c r="AV133" s="257" t="str">
        <f aca="false">IF(D133&lt;&gt;"",IF(O133="TZP",Q133,0),"")</f>
        <v/>
      </c>
      <c r="AW133" s="257" t="str">
        <f aca="false">IF(D133&lt;&gt;"",IF(T133="TZP",V133,0),"")</f>
        <v/>
      </c>
      <c r="AX133" s="257" t="str">
        <f aca="false">IF(D133&lt;&gt;"",IF(J133="OZZ",L133,0),"")</f>
        <v/>
      </c>
      <c r="AY133" s="257" t="str">
        <f aca="false">IF(D133&lt;&gt;"",IF(O133="OZZ",Q133,0),"")</f>
        <v/>
      </c>
      <c r="AZ133" s="257" t="str">
        <f aca="false">IF(D133&lt;&gt;"",IF(T133="OZZ",V133,0),"")</f>
        <v/>
      </c>
      <c r="BA133" s="257"/>
      <c r="BB133" s="257" t="str">
        <f aca="false">IF(D133&lt;&gt;"",IF(ISERROR(FIND("/",D133)),0,1),"")</f>
        <v/>
      </c>
      <c r="BC133" s="257" t="str">
        <f aca="false">IF(D133&lt;&gt;"",IF(BB133*1=0,D133,CONCATENATE(MID(D133,1,FIND("/",D133,1)-1),MID(D133,FIND("/",D133,1)+1,LEN(D133)))),"")</f>
        <v/>
      </c>
      <c r="BD133" s="259"/>
      <c r="BE133" s="257" t="str">
        <f aca="false">IF(D133&lt;&gt;"",IF(J133="OZP12",M133,0),"")</f>
        <v/>
      </c>
      <c r="BF133" s="257" t="str">
        <f aca="false">IF(D133&lt;&gt;"",IF(O133="OZP12",R133,0),"")</f>
        <v/>
      </c>
      <c r="BG133" s="257" t="str">
        <f aca="false">IF(D133&lt;&gt;"",IF(T133="OZP12",W133,0),"")</f>
        <v/>
      </c>
      <c r="BH133" s="257" t="str">
        <f aca="false">IF(D133&lt;&gt;"",IF(J133="TZP",M133,0),"")</f>
        <v/>
      </c>
      <c r="BI133" s="257" t="str">
        <f aca="false">IF(D133&lt;&gt;"",IF(O133="TZP",R133,0),"")</f>
        <v/>
      </c>
      <c r="BJ133" s="257" t="str">
        <f aca="false">IF(D133&lt;&gt;"",IF(T133="TZP",W133,0),"")</f>
        <v/>
      </c>
    </row>
    <row r="134" s="261" customFormat="true" ht="18.75" hidden="false" customHeight="true" outlineLevel="0" collapsed="false">
      <c r="A134" s="262" t="n">
        <f aca="false">A133+1</f>
        <v>122</v>
      </c>
      <c r="B134" s="263"/>
      <c r="C134" s="263"/>
      <c r="D134" s="263"/>
      <c r="E134" s="266"/>
      <c r="F134" s="266"/>
      <c r="G134" s="267"/>
      <c r="H134" s="278"/>
      <c r="I134" s="281"/>
      <c r="J134" s="268"/>
      <c r="K134" s="269"/>
      <c r="L134" s="244" t="str">
        <f aca="false">IF(AND(K134&lt;&gt;"",J134&lt;&gt;""),MIN(IF(OR(J134="OZZ",J134="ZZ"),5000,13600),TRUNC(0.75*SUMIF($D$12:$D134,$D134,K$12:K134),2))-SUMIF($D$12:$D133,$D134,L$12:L133),"")</f>
        <v/>
      </c>
      <c r="M134" s="270" t="str">
        <f aca="false">IF(AND(K134&lt;&gt;"",J134&lt;&gt;"",AB134&lt;&gt;""),IF(OR(J134="OZZ",J134="ZZ"),0-SUMIF($D$12:$D133,$D134,M$12:M133),MIN(MIN(13600,TRUNC(0.75*SUMIF($D$12:$D$1442,$D134,K$12:K$1442),2)+SUMIF($D$12:$D134,$D134,AB$12:AB134))-SUMIF($D$12:$D133,$D134,M$12:M133)-SUMIF($D$12:$D$1442,$D134,L$12:L$1442),AB134)),"")</f>
        <v/>
      </c>
      <c r="N134" s="246" t="str">
        <f aca="false">IF(J134&lt;&gt;"",1000-SUMIF($D$12:$D133,$D134,N$12:N133),"")</f>
        <v/>
      </c>
      <c r="O134" s="268"/>
      <c r="P134" s="269"/>
      <c r="Q134" s="244" t="str">
        <f aca="false">IF(AND(P134&lt;&gt;"",O134&lt;&gt;""),MIN(IF(OR(O134="OZZ",O134="ZZ"),5000,13600),TRUNC(0.75*SUMIF($D$12:$D134,$D134,P$12:P134),2))-SUMIF($D$12:$D133,$D134,Q$12:Q133),"")</f>
        <v/>
      </c>
      <c r="R134" s="270" t="str">
        <f aca="false">IF(AND(P134&lt;&gt;"",O134&lt;&gt;"",AF134&lt;&gt;""),IF(OR(O134="OZZ",O134="ZZ"),0-SUMIF($D$12:$D133,$D134,R$12:R133),MIN(MIN(13600,TRUNC(0.75*SUMIF($D$12:$D$1442,$D134,P$12:P$1442),2)+SUMIF($D$12:$D134,$D134,AF$12:AF134))-SUMIF($D$12:$D133,$D134,R$12:R133)-SUMIF($D$12:$D$1442,$D134,Q$12:Q$1442),AF134)),"")</f>
        <v/>
      </c>
      <c r="S134" s="246" t="str">
        <f aca="false">IF(O134&lt;&gt;"",1000-SUMIF($D$12:$D133,$D134,S$12:S133),"")</f>
        <v/>
      </c>
      <c r="T134" s="268"/>
      <c r="U134" s="269"/>
      <c r="V134" s="244" t="str">
        <f aca="false">IF(AND(U134&lt;&gt;"",T134&lt;&gt;""),MIN(IF(OR(T134="OZZ",T134="ZZ"),5000,13600),TRUNC(0.75*SUMIF($D$12:$D134,$D134,U$12:U134),2))-SUMIF($D$12:$D133,$D134,V$12:V133),"")</f>
        <v/>
      </c>
      <c r="W134" s="248" t="str">
        <f aca="false">IF(AND(U134&lt;&gt;"",T134&lt;&gt;"",AJ134&lt;&gt;""),IF(OR(T134="OZZ",T134="ZZ"),0-SUMIF($D$12:$D133,$D134,W$12:W133),MIN(MIN(13600,TRUNC(0.75*SUMIF($D$12:$D$1442,$D134,U$12:U$1442),2)+SUMIF($D$12:$D134,$D134,AJ$12:AJ134))-SUMIF($D$12:$D133,$D134,W$12:W133)-SUMIF($D$12:$D$1442,$D134,V$12:V$1442),AJ134)),"")</f>
        <v/>
      </c>
      <c r="X134" s="246" t="str">
        <f aca="false">IF(T134&lt;&gt;"",1000-SUMIF($D$12:$D133,$D134,X$12:X133),"")</f>
        <v/>
      </c>
      <c r="Y134" s="272"/>
      <c r="Z134" s="273"/>
      <c r="AA134" s="273"/>
      <c r="AB134" s="252" t="str">
        <f aca="false">IF(K134&lt;&gt;"",ROUND(Y134,2)+ROUND(Z134,2)+ROUND(AA134,2),"")</f>
        <v/>
      </c>
      <c r="AC134" s="274"/>
      <c r="AD134" s="273"/>
      <c r="AE134" s="273"/>
      <c r="AF134" s="275" t="str">
        <f aca="false">IF(P134&lt;&gt;"",ROUND(AC134,2)+ROUND(AD134,2)+ROUND(AE134,2),"")</f>
        <v/>
      </c>
      <c r="AG134" s="274"/>
      <c r="AH134" s="273"/>
      <c r="AI134" s="273"/>
      <c r="AJ134" s="275" t="str">
        <f aca="false">IF(U134&lt;&gt;"",ROUND(AG134,2)+ROUND(AH134,2)+ROUND(AI134,2),"")</f>
        <v/>
      </c>
      <c r="AK134" s="255"/>
      <c r="AL134" s="255"/>
      <c r="AM134" s="256"/>
      <c r="AN134" s="257"/>
      <c r="AO134" s="258" t="str">
        <f aca="false">IF(D134&lt;&gt;"",IF(COUNTIF($D$12:$D134,$D134)&gt;1,0,IF(SUM(L134,Q134,V134)&gt;0,IF(AND(T134="",OR(O134&lt;&gt;"",J134&lt;&gt;"")),IF(O134&lt;&gt;"",O134,IF(J134&lt;&gt;"",J134,0)),IF(AND(O134&lt;&gt;"",J134&lt;&gt;"",O134=J134),O134,T134)),0)),"")</f>
        <v/>
      </c>
      <c r="AP134" s="258" t="str">
        <f aca="false">IF(D134&lt;&gt;"",IF(COUNTIF($D$12:$D134,$D134)&gt;1,0,IF(SUM(M134,R134,W134)&gt;0,IF(AND(T134="",OR(O134&lt;&gt;"",J134&lt;&gt;"")),IF(O134&lt;&gt;"",O134,IF(J134&lt;&gt;"",J134,0)),IF(AND(O134&lt;&gt;"",J134&lt;&gt;"",O134=J134),O134,T134)),0)),"")</f>
        <v/>
      </c>
      <c r="AQ134" s="258" t="str">
        <f aca="false">IF(D134&lt;&gt;"",IF(COUNTIF($D$12:$D134,$D134)&gt;1,0,IF(SUM(N134,S134,X134)&gt;0,IF(AND(T134="",OR(O134&lt;&gt;"",J134&lt;&gt;"")),IF(O134&lt;&gt;"",O134,IF(J134&lt;&gt;"",J134,0)),IF(AND(O134&lt;&gt;"",J134&lt;&gt;"",O134=J134),O134,T134)),0)),"")</f>
        <v/>
      </c>
      <c r="AR134" s="257" t="str">
        <f aca="false">IF(D134&lt;&gt;"",IF(J134="OZP12",L134,0),"")</f>
        <v/>
      </c>
      <c r="AS134" s="257" t="str">
        <f aca="false">IF(D134&lt;&gt;"",IF(O134="OZP12",Q134,0),"")</f>
        <v/>
      </c>
      <c r="AT134" s="257" t="str">
        <f aca="false">IF(D134&lt;&gt;"",IF(T134="OZP12",V134,0),"")</f>
        <v/>
      </c>
      <c r="AU134" s="257" t="str">
        <f aca="false">IF(D134&lt;&gt;"",IF(J134="TZP",L134,0),"")</f>
        <v/>
      </c>
      <c r="AV134" s="257" t="str">
        <f aca="false">IF(D134&lt;&gt;"",IF(O134="TZP",Q134,0),"")</f>
        <v/>
      </c>
      <c r="AW134" s="257" t="str">
        <f aca="false">IF(D134&lt;&gt;"",IF(T134="TZP",V134,0),"")</f>
        <v/>
      </c>
      <c r="AX134" s="257" t="str">
        <f aca="false">IF(D134&lt;&gt;"",IF(J134="OZZ",L134,0),"")</f>
        <v/>
      </c>
      <c r="AY134" s="257" t="str">
        <f aca="false">IF(D134&lt;&gt;"",IF(O134="OZZ",Q134,0),"")</f>
        <v/>
      </c>
      <c r="AZ134" s="257" t="str">
        <f aca="false">IF(D134&lt;&gt;"",IF(T134="OZZ",V134,0),"")</f>
        <v/>
      </c>
      <c r="BA134" s="257"/>
      <c r="BB134" s="257" t="str">
        <f aca="false">IF(D134&lt;&gt;"",IF(ISERROR(FIND("/",D134)),0,1),"")</f>
        <v/>
      </c>
      <c r="BC134" s="257" t="str">
        <f aca="false">IF(D134&lt;&gt;"",IF(BB134*1=0,D134,CONCATENATE(MID(D134,1,FIND("/",D134,1)-1),MID(D134,FIND("/",D134,1)+1,LEN(D134)))),"")</f>
        <v/>
      </c>
      <c r="BD134" s="259"/>
      <c r="BE134" s="257" t="str">
        <f aca="false">IF(D134&lt;&gt;"",IF(J134="OZP12",M134,0),"")</f>
        <v/>
      </c>
      <c r="BF134" s="257" t="str">
        <f aca="false">IF(D134&lt;&gt;"",IF(O134="OZP12",R134,0),"")</f>
        <v/>
      </c>
      <c r="BG134" s="257" t="str">
        <f aca="false">IF(D134&lt;&gt;"",IF(T134="OZP12",W134,0),"")</f>
        <v/>
      </c>
      <c r="BH134" s="257" t="str">
        <f aca="false">IF(D134&lt;&gt;"",IF(J134="TZP",M134,0),"")</f>
        <v/>
      </c>
      <c r="BI134" s="257" t="str">
        <f aca="false">IF(D134&lt;&gt;"",IF(O134="TZP",R134,0),"")</f>
        <v/>
      </c>
      <c r="BJ134" s="257" t="str">
        <f aca="false">IF(D134&lt;&gt;"",IF(T134="TZP",W134,0),"")</f>
        <v/>
      </c>
    </row>
    <row r="135" s="261" customFormat="true" ht="18.75" hidden="false" customHeight="true" outlineLevel="0" collapsed="false">
      <c r="A135" s="262" t="n">
        <f aca="false">A134+1</f>
        <v>123</v>
      </c>
      <c r="B135" s="263"/>
      <c r="C135" s="263"/>
      <c r="D135" s="263"/>
      <c r="E135" s="266"/>
      <c r="F135" s="266"/>
      <c r="G135" s="267"/>
      <c r="H135" s="278"/>
      <c r="I135" s="281"/>
      <c r="J135" s="268"/>
      <c r="K135" s="269"/>
      <c r="L135" s="244" t="str">
        <f aca="false">IF(AND(K135&lt;&gt;"",J135&lt;&gt;""),MIN(IF(OR(J135="OZZ",J135="ZZ"),5000,13600),TRUNC(0.75*SUMIF($D$12:$D135,$D135,K$12:K135),2))-SUMIF($D$12:$D134,$D135,L$12:L134),"")</f>
        <v/>
      </c>
      <c r="M135" s="270" t="str">
        <f aca="false">IF(AND(K135&lt;&gt;"",J135&lt;&gt;"",AB135&lt;&gt;""),IF(OR(J135="OZZ",J135="ZZ"),0-SUMIF($D$12:$D134,$D135,M$12:M134),MIN(MIN(13600,TRUNC(0.75*SUMIF($D$12:$D$1442,$D135,K$12:K$1442),2)+SUMIF($D$12:$D135,$D135,AB$12:AB135))-SUMIF($D$12:$D134,$D135,M$12:M134)-SUMIF($D$12:$D$1442,$D135,L$12:L$1442),AB135)),"")</f>
        <v/>
      </c>
      <c r="N135" s="246" t="str">
        <f aca="false">IF(J135&lt;&gt;"",1000-SUMIF($D$12:$D134,$D135,N$12:N134),"")</f>
        <v/>
      </c>
      <c r="O135" s="268"/>
      <c r="P135" s="269"/>
      <c r="Q135" s="244" t="str">
        <f aca="false">IF(AND(P135&lt;&gt;"",O135&lt;&gt;""),MIN(IF(OR(O135="OZZ",O135="ZZ"),5000,13600),TRUNC(0.75*SUMIF($D$12:$D135,$D135,P$12:P135),2))-SUMIF($D$12:$D134,$D135,Q$12:Q134),"")</f>
        <v/>
      </c>
      <c r="R135" s="270" t="str">
        <f aca="false">IF(AND(P135&lt;&gt;"",O135&lt;&gt;"",AF135&lt;&gt;""),IF(OR(O135="OZZ",O135="ZZ"),0-SUMIF($D$12:$D134,$D135,R$12:R134),MIN(MIN(13600,TRUNC(0.75*SUMIF($D$12:$D$1442,$D135,P$12:P$1442),2)+SUMIF($D$12:$D135,$D135,AF$12:AF135))-SUMIF($D$12:$D134,$D135,R$12:R134)-SUMIF($D$12:$D$1442,$D135,Q$12:Q$1442),AF135)),"")</f>
        <v/>
      </c>
      <c r="S135" s="246" t="str">
        <f aca="false">IF(O135&lt;&gt;"",1000-SUMIF($D$12:$D134,$D135,S$12:S134),"")</f>
        <v/>
      </c>
      <c r="T135" s="268"/>
      <c r="U135" s="269"/>
      <c r="V135" s="244" t="str">
        <f aca="false">IF(AND(U135&lt;&gt;"",T135&lt;&gt;""),MIN(IF(OR(T135="OZZ",T135="ZZ"),5000,13600),TRUNC(0.75*SUMIF($D$12:$D135,$D135,U$12:U135),2))-SUMIF($D$12:$D134,$D135,V$12:V134),"")</f>
        <v/>
      </c>
      <c r="W135" s="248" t="str">
        <f aca="false">IF(AND(U135&lt;&gt;"",T135&lt;&gt;"",AJ135&lt;&gt;""),IF(OR(T135="OZZ",T135="ZZ"),0-SUMIF($D$12:$D134,$D135,W$12:W134),MIN(MIN(13600,TRUNC(0.75*SUMIF($D$12:$D$1442,$D135,U$12:U$1442),2)+SUMIF($D$12:$D135,$D135,AJ$12:AJ135))-SUMIF($D$12:$D134,$D135,W$12:W134)-SUMIF($D$12:$D$1442,$D135,V$12:V$1442),AJ135)),"")</f>
        <v/>
      </c>
      <c r="X135" s="246" t="str">
        <f aca="false">IF(T135&lt;&gt;"",1000-SUMIF($D$12:$D134,$D135,X$12:X134),"")</f>
        <v/>
      </c>
      <c r="Y135" s="272"/>
      <c r="Z135" s="273"/>
      <c r="AA135" s="273"/>
      <c r="AB135" s="252" t="str">
        <f aca="false">IF(K135&lt;&gt;"",ROUND(Y135,2)+ROUND(Z135,2)+ROUND(AA135,2),"")</f>
        <v/>
      </c>
      <c r="AC135" s="274"/>
      <c r="AD135" s="273"/>
      <c r="AE135" s="273"/>
      <c r="AF135" s="275" t="str">
        <f aca="false">IF(P135&lt;&gt;"",ROUND(AC135,2)+ROUND(AD135,2)+ROUND(AE135,2),"")</f>
        <v/>
      </c>
      <c r="AG135" s="274"/>
      <c r="AH135" s="273"/>
      <c r="AI135" s="273"/>
      <c r="AJ135" s="275" t="str">
        <f aca="false">IF(U135&lt;&gt;"",ROUND(AG135,2)+ROUND(AH135,2)+ROUND(AI135,2),"")</f>
        <v/>
      </c>
      <c r="AK135" s="255"/>
      <c r="AL135" s="255"/>
      <c r="AM135" s="256"/>
      <c r="AN135" s="257"/>
      <c r="AO135" s="258" t="str">
        <f aca="false">IF(D135&lt;&gt;"",IF(COUNTIF($D$12:$D135,$D135)&gt;1,0,IF(SUM(L135,Q135,V135)&gt;0,IF(AND(T135="",OR(O135&lt;&gt;"",J135&lt;&gt;"")),IF(O135&lt;&gt;"",O135,IF(J135&lt;&gt;"",J135,0)),IF(AND(O135&lt;&gt;"",J135&lt;&gt;"",O135=J135),O135,T135)),0)),"")</f>
        <v/>
      </c>
      <c r="AP135" s="258" t="str">
        <f aca="false">IF(D135&lt;&gt;"",IF(COUNTIF($D$12:$D135,$D135)&gt;1,0,IF(SUM(M135,R135,W135)&gt;0,IF(AND(T135="",OR(O135&lt;&gt;"",J135&lt;&gt;"")),IF(O135&lt;&gt;"",O135,IF(J135&lt;&gt;"",J135,0)),IF(AND(O135&lt;&gt;"",J135&lt;&gt;"",O135=J135),O135,T135)),0)),"")</f>
        <v/>
      </c>
      <c r="AQ135" s="258" t="str">
        <f aca="false">IF(D135&lt;&gt;"",IF(COUNTIF($D$12:$D135,$D135)&gt;1,0,IF(SUM(N135,S135,X135)&gt;0,IF(AND(T135="",OR(O135&lt;&gt;"",J135&lt;&gt;"")),IF(O135&lt;&gt;"",O135,IF(J135&lt;&gt;"",J135,0)),IF(AND(O135&lt;&gt;"",J135&lt;&gt;"",O135=J135),O135,T135)),0)),"")</f>
        <v/>
      </c>
      <c r="AR135" s="257" t="str">
        <f aca="false">IF(D135&lt;&gt;"",IF(J135="OZP12",L135,0),"")</f>
        <v/>
      </c>
      <c r="AS135" s="257" t="str">
        <f aca="false">IF(D135&lt;&gt;"",IF(O135="OZP12",Q135,0),"")</f>
        <v/>
      </c>
      <c r="AT135" s="257" t="str">
        <f aca="false">IF(D135&lt;&gt;"",IF(T135="OZP12",V135,0),"")</f>
        <v/>
      </c>
      <c r="AU135" s="257" t="str">
        <f aca="false">IF(D135&lt;&gt;"",IF(J135="TZP",L135,0),"")</f>
        <v/>
      </c>
      <c r="AV135" s="257" t="str">
        <f aca="false">IF(D135&lt;&gt;"",IF(O135="TZP",Q135,0),"")</f>
        <v/>
      </c>
      <c r="AW135" s="257" t="str">
        <f aca="false">IF(D135&lt;&gt;"",IF(T135="TZP",V135,0),"")</f>
        <v/>
      </c>
      <c r="AX135" s="257" t="str">
        <f aca="false">IF(D135&lt;&gt;"",IF(J135="OZZ",L135,0),"")</f>
        <v/>
      </c>
      <c r="AY135" s="257" t="str">
        <f aca="false">IF(D135&lt;&gt;"",IF(O135="OZZ",Q135,0),"")</f>
        <v/>
      </c>
      <c r="AZ135" s="257" t="str">
        <f aca="false">IF(D135&lt;&gt;"",IF(T135="OZZ",V135,0),"")</f>
        <v/>
      </c>
      <c r="BA135" s="257"/>
      <c r="BB135" s="257" t="str">
        <f aca="false">IF(D135&lt;&gt;"",IF(ISERROR(FIND("/",D135)),0,1),"")</f>
        <v/>
      </c>
      <c r="BC135" s="257" t="str">
        <f aca="false">IF(D135&lt;&gt;"",IF(BB135*1=0,D135,CONCATENATE(MID(D135,1,FIND("/",D135,1)-1),MID(D135,FIND("/",D135,1)+1,LEN(D135)))),"")</f>
        <v/>
      </c>
      <c r="BD135" s="259"/>
      <c r="BE135" s="257" t="str">
        <f aca="false">IF(D135&lt;&gt;"",IF(J135="OZP12",M135,0),"")</f>
        <v/>
      </c>
      <c r="BF135" s="257" t="str">
        <f aca="false">IF(D135&lt;&gt;"",IF(O135="OZP12",R135,0),"")</f>
        <v/>
      </c>
      <c r="BG135" s="257" t="str">
        <f aca="false">IF(D135&lt;&gt;"",IF(T135="OZP12",W135,0),"")</f>
        <v/>
      </c>
      <c r="BH135" s="257" t="str">
        <f aca="false">IF(D135&lt;&gt;"",IF(J135="TZP",M135,0),"")</f>
        <v/>
      </c>
      <c r="BI135" s="257" t="str">
        <f aca="false">IF(D135&lt;&gt;"",IF(O135="TZP",R135,0),"")</f>
        <v/>
      </c>
      <c r="BJ135" s="257" t="str">
        <f aca="false">IF(D135&lt;&gt;"",IF(T135="TZP",W135,0),"")</f>
        <v/>
      </c>
    </row>
    <row r="136" s="261" customFormat="true" ht="18.75" hidden="false" customHeight="true" outlineLevel="0" collapsed="false">
      <c r="A136" s="262" t="n">
        <f aca="false">A135+1</f>
        <v>124</v>
      </c>
      <c r="B136" s="263"/>
      <c r="C136" s="263"/>
      <c r="D136" s="263"/>
      <c r="E136" s="266"/>
      <c r="F136" s="266"/>
      <c r="G136" s="267"/>
      <c r="H136" s="278"/>
      <c r="I136" s="281"/>
      <c r="J136" s="268"/>
      <c r="K136" s="269"/>
      <c r="L136" s="244" t="str">
        <f aca="false">IF(AND(K136&lt;&gt;"",J136&lt;&gt;""),MIN(IF(OR(J136="OZZ",J136="ZZ"),5000,13600),TRUNC(0.75*SUMIF($D$12:$D136,$D136,K$12:K136),2))-SUMIF($D$12:$D135,$D136,L$12:L135),"")</f>
        <v/>
      </c>
      <c r="M136" s="270" t="str">
        <f aca="false">IF(AND(K136&lt;&gt;"",J136&lt;&gt;"",AB136&lt;&gt;""),IF(OR(J136="OZZ",J136="ZZ"),0-SUMIF($D$12:$D135,$D136,M$12:M135),MIN(MIN(13600,TRUNC(0.75*SUMIF($D$12:$D$1442,$D136,K$12:K$1442),2)+SUMIF($D$12:$D136,$D136,AB$12:AB136))-SUMIF($D$12:$D135,$D136,M$12:M135)-SUMIF($D$12:$D$1442,$D136,L$12:L$1442),AB136)),"")</f>
        <v/>
      </c>
      <c r="N136" s="246" t="str">
        <f aca="false">IF(J136&lt;&gt;"",1000-SUMIF($D$12:$D135,$D136,N$12:N135),"")</f>
        <v/>
      </c>
      <c r="O136" s="268"/>
      <c r="P136" s="269"/>
      <c r="Q136" s="244" t="str">
        <f aca="false">IF(AND(P136&lt;&gt;"",O136&lt;&gt;""),MIN(IF(OR(O136="OZZ",O136="ZZ"),5000,13600),TRUNC(0.75*SUMIF($D$12:$D136,$D136,P$12:P136),2))-SUMIF($D$12:$D135,$D136,Q$12:Q135),"")</f>
        <v/>
      </c>
      <c r="R136" s="270" t="str">
        <f aca="false">IF(AND(P136&lt;&gt;"",O136&lt;&gt;"",AF136&lt;&gt;""),IF(OR(O136="OZZ",O136="ZZ"),0-SUMIF($D$12:$D135,$D136,R$12:R135),MIN(MIN(13600,TRUNC(0.75*SUMIF($D$12:$D$1442,$D136,P$12:P$1442),2)+SUMIF($D$12:$D136,$D136,AF$12:AF136))-SUMIF($D$12:$D135,$D136,R$12:R135)-SUMIF($D$12:$D$1442,$D136,Q$12:Q$1442),AF136)),"")</f>
        <v/>
      </c>
      <c r="S136" s="246" t="str">
        <f aca="false">IF(O136&lt;&gt;"",1000-SUMIF($D$12:$D135,$D136,S$12:S135),"")</f>
        <v/>
      </c>
      <c r="T136" s="268"/>
      <c r="U136" s="269"/>
      <c r="V136" s="244" t="str">
        <f aca="false">IF(AND(U136&lt;&gt;"",T136&lt;&gt;""),MIN(IF(OR(T136="OZZ",T136="ZZ"),5000,13600),TRUNC(0.75*SUMIF($D$12:$D136,$D136,U$12:U136),2))-SUMIF($D$12:$D135,$D136,V$12:V135),"")</f>
        <v/>
      </c>
      <c r="W136" s="248" t="str">
        <f aca="false">IF(AND(U136&lt;&gt;"",T136&lt;&gt;"",AJ136&lt;&gt;""),IF(OR(T136="OZZ",T136="ZZ"),0-SUMIF($D$12:$D135,$D136,W$12:W135),MIN(MIN(13600,TRUNC(0.75*SUMIF($D$12:$D$1442,$D136,U$12:U$1442),2)+SUMIF($D$12:$D136,$D136,AJ$12:AJ136))-SUMIF($D$12:$D135,$D136,W$12:W135)-SUMIF($D$12:$D$1442,$D136,V$12:V$1442),AJ136)),"")</f>
        <v/>
      </c>
      <c r="X136" s="246" t="str">
        <f aca="false">IF(T136&lt;&gt;"",1000-SUMIF($D$12:$D135,$D136,X$12:X135),"")</f>
        <v/>
      </c>
      <c r="Y136" s="272"/>
      <c r="Z136" s="273"/>
      <c r="AA136" s="273"/>
      <c r="AB136" s="252" t="str">
        <f aca="false">IF(K136&lt;&gt;"",ROUND(Y136,2)+ROUND(Z136,2)+ROUND(AA136,2),"")</f>
        <v/>
      </c>
      <c r="AC136" s="274"/>
      <c r="AD136" s="273"/>
      <c r="AE136" s="273"/>
      <c r="AF136" s="275" t="str">
        <f aca="false">IF(P136&lt;&gt;"",ROUND(AC136,2)+ROUND(AD136,2)+ROUND(AE136,2),"")</f>
        <v/>
      </c>
      <c r="AG136" s="274"/>
      <c r="AH136" s="273"/>
      <c r="AI136" s="273"/>
      <c r="AJ136" s="275" t="str">
        <f aca="false">IF(U136&lt;&gt;"",ROUND(AG136,2)+ROUND(AH136,2)+ROUND(AI136,2),"")</f>
        <v/>
      </c>
      <c r="AK136" s="255"/>
      <c r="AL136" s="255"/>
      <c r="AM136" s="256"/>
      <c r="AN136" s="257"/>
      <c r="AO136" s="258" t="str">
        <f aca="false">IF(D136&lt;&gt;"",IF(COUNTIF($D$12:$D136,$D136)&gt;1,0,IF(SUM(L136,Q136,V136)&gt;0,IF(AND(T136="",OR(O136&lt;&gt;"",J136&lt;&gt;"")),IF(O136&lt;&gt;"",O136,IF(J136&lt;&gt;"",J136,0)),IF(AND(O136&lt;&gt;"",J136&lt;&gt;"",O136=J136),O136,T136)),0)),"")</f>
        <v/>
      </c>
      <c r="AP136" s="258" t="str">
        <f aca="false">IF(D136&lt;&gt;"",IF(COUNTIF($D$12:$D136,$D136)&gt;1,0,IF(SUM(M136,R136,W136)&gt;0,IF(AND(T136="",OR(O136&lt;&gt;"",J136&lt;&gt;"")),IF(O136&lt;&gt;"",O136,IF(J136&lt;&gt;"",J136,0)),IF(AND(O136&lt;&gt;"",J136&lt;&gt;"",O136=J136),O136,T136)),0)),"")</f>
        <v/>
      </c>
      <c r="AQ136" s="258" t="str">
        <f aca="false">IF(D136&lt;&gt;"",IF(COUNTIF($D$12:$D136,$D136)&gt;1,0,IF(SUM(N136,S136,X136)&gt;0,IF(AND(T136="",OR(O136&lt;&gt;"",J136&lt;&gt;"")),IF(O136&lt;&gt;"",O136,IF(J136&lt;&gt;"",J136,0)),IF(AND(O136&lt;&gt;"",J136&lt;&gt;"",O136=J136),O136,T136)),0)),"")</f>
        <v/>
      </c>
      <c r="AR136" s="257" t="str">
        <f aca="false">IF(D136&lt;&gt;"",IF(J136="OZP12",L136,0),"")</f>
        <v/>
      </c>
      <c r="AS136" s="257" t="str">
        <f aca="false">IF(D136&lt;&gt;"",IF(O136="OZP12",Q136,0),"")</f>
        <v/>
      </c>
      <c r="AT136" s="257" t="str">
        <f aca="false">IF(D136&lt;&gt;"",IF(T136="OZP12",V136,0),"")</f>
        <v/>
      </c>
      <c r="AU136" s="257" t="str">
        <f aca="false">IF(D136&lt;&gt;"",IF(J136="TZP",L136,0),"")</f>
        <v/>
      </c>
      <c r="AV136" s="257" t="str">
        <f aca="false">IF(D136&lt;&gt;"",IF(O136="TZP",Q136,0),"")</f>
        <v/>
      </c>
      <c r="AW136" s="257" t="str">
        <f aca="false">IF(D136&lt;&gt;"",IF(T136="TZP",V136,0),"")</f>
        <v/>
      </c>
      <c r="AX136" s="257" t="str">
        <f aca="false">IF(D136&lt;&gt;"",IF(J136="OZZ",L136,0),"")</f>
        <v/>
      </c>
      <c r="AY136" s="257" t="str">
        <f aca="false">IF(D136&lt;&gt;"",IF(O136="OZZ",Q136,0),"")</f>
        <v/>
      </c>
      <c r="AZ136" s="257" t="str">
        <f aca="false">IF(D136&lt;&gt;"",IF(T136="OZZ",V136,0),"")</f>
        <v/>
      </c>
      <c r="BA136" s="257"/>
      <c r="BB136" s="257" t="str">
        <f aca="false">IF(D136&lt;&gt;"",IF(ISERROR(FIND("/",D136)),0,1),"")</f>
        <v/>
      </c>
      <c r="BC136" s="257" t="str">
        <f aca="false">IF(D136&lt;&gt;"",IF(BB136*1=0,D136,CONCATENATE(MID(D136,1,FIND("/",D136,1)-1),MID(D136,FIND("/",D136,1)+1,LEN(D136)))),"")</f>
        <v/>
      </c>
      <c r="BD136" s="259"/>
      <c r="BE136" s="257" t="str">
        <f aca="false">IF(D136&lt;&gt;"",IF(J136="OZP12",M136,0),"")</f>
        <v/>
      </c>
      <c r="BF136" s="257" t="str">
        <f aca="false">IF(D136&lt;&gt;"",IF(O136="OZP12",R136,0),"")</f>
        <v/>
      </c>
      <c r="BG136" s="257" t="str">
        <f aca="false">IF(D136&lt;&gt;"",IF(T136="OZP12",W136,0),"")</f>
        <v/>
      </c>
      <c r="BH136" s="257" t="str">
        <f aca="false">IF(D136&lt;&gt;"",IF(J136="TZP",M136,0),"")</f>
        <v/>
      </c>
      <c r="BI136" s="257" t="str">
        <f aca="false">IF(D136&lt;&gt;"",IF(O136="TZP",R136,0),"")</f>
        <v/>
      </c>
      <c r="BJ136" s="257" t="str">
        <f aca="false">IF(D136&lt;&gt;"",IF(T136="TZP",W136,0),"")</f>
        <v/>
      </c>
    </row>
    <row r="137" s="261" customFormat="true" ht="18.75" hidden="false" customHeight="true" outlineLevel="0" collapsed="false">
      <c r="A137" s="262" t="n">
        <f aca="false">A136+1</f>
        <v>125</v>
      </c>
      <c r="B137" s="263"/>
      <c r="C137" s="263"/>
      <c r="D137" s="263"/>
      <c r="E137" s="266"/>
      <c r="F137" s="266"/>
      <c r="G137" s="267"/>
      <c r="H137" s="278"/>
      <c r="I137" s="281"/>
      <c r="J137" s="268"/>
      <c r="K137" s="269"/>
      <c r="L137" s="244" t="str">
        <f aca="false">IF(AND(K137&lt;&gt;"",J137&lt;&gt;""),MIN(IF(OR(J137="OZZ",J137="ZZ"),5000,13600),TRUNC(0.75*SUMIF($D$12:$D137,$D137,K$12:K137),2))-SUMIF($D$12:$D136,$D137,L$12:L136),"")</f>
        <v/>
      </c>
      <c r="M137" s="270" t="str">
        <f aca="false">IF(AND(K137&lt;&gt;"",J137&lt;&gt;"",AB137&lt;&gt;""),IF(OR(J137="OZZ",J137="ZZ"),0-SUMIF($D$12:$D136,$D137,M$12:M136),MIN(MIN(13600,TRUNC(0.75*SUMIF($D$12:$D$1442,$D137,K$12:K$1442),2)+SUMIF($D$12:$D137,$D137,AB$12:AB137))-SUMIF($D$12:$D136,$D137,M$12:M136)-SUMIF($D$12:$D$1442,$D137,L$12:L$1442),AB137)),"")</f>
        <v/>
      </c>
      <c r="N137" s="246" t="str">
        <f aca="false">IF(J137&lt;&gt;"",1000-SUMIF($D$12:$D136,$D137,N$12:N136),"")</f>
        <v/>
      </c>
      <c r="O137" s="268"/>
      <c r="P137" s="269"/>
      <c r="Q137" s="244" t="str">
        <f aca="false">IF(AND(P137&lt;&gt;"",O137&lt;&gt;""),MIN(IF(OR(O137="OZZ",O137="ZZ"),5000,13600),TRUNC(0.75*SUMIF($D$12:$D137,$D137,P$12:P137),2))-SUMIF($D$12:$D136,$D137,Q$12:Q136),"")</f>
        <v/>
      </c>
      <c r="R137" s="270" t="str">
        <f aca="false">IF(AND(P137&lt;&gt;"",O137&lt;&gt;"",AF137&lt;&gt;""),IF(OR(O137="OZZ",O137="ZZ"),0-SUMIF($D$12:$D136,$D137,R$12:R136),MIN(MIN(13600,TRUNC(0.75*SUMIF($D$12:$D$1442,$D137,P$12:P$1442),2)+SUMIF($D$12:$D137,$D137,AF$12:AF137))-SUMIF($D$12:$D136,$D137,R$12:R136)-SUMIF($D$12:$D$1442,$D137,Q$12:Q$1442),AF137)),"")</f>
        <v/>
      </c>
      <c r="S137" s="246" t="str">
        <f aca="false">IF(O137&lt;&gt;"",1000-SUMIF($D$12:$D136,$D137,S$12:S136),"")</f>
        <v/>
      </c>
      <c r="T137" s="268"/>
      <c r="U137" s="269"/>
      <c r="V137" s="244" t="str">
        <f aca="false">IF(AND(U137&lt;&gt;"",T137&lt;&gt;""),MIN(IF(OR(T137="OZZ",T137="ZZ"),5000,13600),TRUNC(0.75*SUMIF($D$12:$D137,$D137,U$12:U137),2))-SUMIF($D$12:$D136,$D137,V$12:V136),"")</f>
        <v/>
      </c>
      <c r="W137" s="248" t="str">
        <f aca="false">IF(AND(U137&lt;&gt;"",T137&lt;&gt;"",AJ137&lt;&gt;""),IF(OR(T137="OZZ",T137="ZZ"),0-SUMIF($D$12:$D136,$D137,W$12:W136),MIN(MIN(13600,TRUNC(0.75*SUMIF($D$12:$D$1442,$D137,U$12:U$1442),2)+SUMIF($D$12:$D137,$D137,AJ$12:AJ137))-SUMIF($D$12:$D136,$D137,W$12:W136)-SUMIF($D$12:$D$1442,$D137,V$12:V$1442),AJ137)),"")</f>
        <v/>
      </c>
      <c r="X137" s="246" t="str">
        <f aca="false">IF(T137&lt;&gt;"",1000-SUMIF($D$12:$D136,$D137,X$12:X136),"")</f>
        <v/>
      </c>
      <c r="Y137" s="272"/>
      <c r="Z137" s="273"/>
      <c r="AA137" s="273"/>
      <c r="AB137" s="252" t="str">
        <f aca="false">IF(K137&lt;&gt;"",ROUND(Y137,2)+ROUND(Z137,2)+ROUND(AA137,2),"")</f>
        <v/>
      </c>
      <c r="AC137" s="274"/>
      <c r="AD137" s="273"/>
      <c r="AE137" s="273"/>
      <c r="AF137" s="275" t="str">
        <f aca="false">IF(P137&lt;&gt;"",ROUND(AC137,2)+ROUND(AD137,2)+ROUND(AE137,2),"")</f>
        <v/>
      </c>
      <c r="AG137" s="274"/>
      <c r="AH137" s="273"/>
      <c r="AI137" s="273"/>
      <c r="AJ137" s="275" t="str">
        <f aca="false">IF(U137&lt;&gt;"",ROUND(AG137,2)+ROUND(AH137,2)+ROUND(AI137,2),"")</f>
        <v/>
      </c>
      <c r="AK137" s="255"/>
      <c r="AL137" s="255"/>
      <c r="AM137" s="256"/>
      <c r="AN137" s="257"/>
      <c r="AO137" s="258" t="str">
        <f aca="false">IF(D137&lt;&gt;"",IF(COUNTIF($D$12:$D137,$D137)&gt;1,0,IF(SUM(L137,Q137,V137)&gt;0,IF(AND(T137="",OR(O137&lt;&gt;"",J137&lt;&gt;"")),IF(O137&lt;&gt;"",O137,IF(J137&lt;&gt;"",J137,0)),IF(AND(O137&lt;&gt;"",J137&lt;&gt;"",O137=J137),O137,T137)),0)),"")</f>
        <v/>
      </c>
      <c r="AP137" s="258" t="str">
        <f aca="false">IF(D137&lt;&gt;"",IF(COUNTIF($D$12:$D137,$D137)&gt;1,0,IF(SUM(M137,R137,W137)&gt;0,IF(AND(T137="",OR(O137&lt;&gt;"",J137&lt;&gt;"")),IF(O137&lt;&gt;"",O137,IF(J137&lt;&gt;"",J137,0)),IF(AND(O137&lt;&gt;"",J137&lt;&gt;"",O137=J137),O137,T137)),0)),"")</f>
        <v/>
      </c>
      <c r="AQ137" s="258" t="str">
        <f aca="false">IF(D137&lt;&gt;"",IF(COUNTIF($D$12:$D137,$D137)&gt;1,0,IF(SUM(N137,S137,X137)&gt;0,IF(AND(T137="",OR(O137&lt;&gt;"",J137&lt;&gt;"")),IF(O137&lt;&gt;"",O137,IF(J137&lt;&gt;"",J137,0)),IF(AND(O137&lt;&gt;"",J137&lt;&gt;"",O137=J137),O137,T137)),0)),"")</f>
        <v/>
      </c>
      <c r="AR137" s="257" t="str">
        <f aca="false">IF(D137&lt;&gt;"",IF(J137="OZP12",L137,0),"")</f>
        <v/>
      </c>
      <c r="AS137" s="257" t="str">
        <f aca="false">IF(D137&lt;&gt;"",IF(O137="OZP12",Q137,0),"")</f>
        <v/>
      </c>
      <c r="AT137" s="257" t="str">
        <f aca="false">IF(D137&lt;&gt;"",IF(T137="OZP12",V137,0),"")</f>
        <v/>
      </c>
      <c r="AU137" s="257" t="str">
        <f aca="false">IF(D137&lt;&gt;"",IF(J137="TZP",L137,0),"")</f>
        <v/>
      </c>
      <c r="AV137" s="257" t="str">
        <f aca="false">IF(D137&lt;&gt;"",IF(O137="TZP",Q137,0),"")</f>
        <v/>
      </c>
      <c r="AW137" s="257" t="str">
        <f aca="false">IF(D137&lt;&gt;"",IF(T137="TZP",V137,0),"")</f>
        <v/>
      </c>
      <c r="AX137" s="257" t="str">
        <f aca="false">IF(D137&lt;&gt;"",IF(J137="OZZ",L137,0),"")</f>
        <v/>
      </c>
      <c r="AY137" s="257" t="str">
        <f aca="false">IF(D137&lt;&gt;"",IF(O137="OZZ",Q137,0),"")</f>
        <v/>
      </c>
      <c r="AZ137" s="257" t="str">
        <f aca="false">IF(D137&lt;&gt;"",IF(T137="OZZ",V137,0),"")</f>
        <v/>
      </c>
      <c r="BA137" s="257"/>
      <c r="BB137" s="257" t="str">
        <f aca="false">IF(D137&lt;&gt;"",IF(ISERROR(FIND("/",D137)),0,1),"")</f>
        <v/>
      </c>
      <c r="BC137" s="257" t="str">
        <f aca="false">IF(D137&lt;&gt;"",IF(BB137*1=0,D137,CONCATENATE(MID(D137,1,FIND("/",D137,1)-1),MID(D137,FIND("/",D137,1)+1,LEN(D137)))),"")</f>
        <v/>
      </c>
      <c r="BD137" s="259"/>
      <c r="BE137" s="257" t="str">
        <f aca="false">IF(D137&lt;&gt;"",IF(J137="OZP12",M137,0),"")</f>
        <v/>
      </c>
      <c r="BF137" s="257" t="str">
        <f aca="false">IF(D137&lt;&gt;"",IF(O137="OZP12",R137,0),"")</f>
        <v/>
      </c>
      <c r="BG137" s="257" t="str">
        <f aca="false">IF(D137&lt;&gt;"",IF(T137="OZP12",W137,0),"")</f>
        <v/>
      </c>
      <c r="BH137" s="257" t="str">
        <f aca="false">IF(D137&lt;&gt;"",IF(J137="TZP",M137,0),"")</f>
        <v/>
      </c>
      <c r="BI137" s="257" t="str">
        <f aca="false">IF(D137&lt;&gt;"",IF(O137="TZP",R137,0),"")</f>
        <v/>
      </c>
      <c r="BJ137" s="257" t="str">
        <f aca="false">IF(D137&lt;&gt;"",IF(T137="TZP",W137,0),"")</f>
        <v/>
      </c>
    </row>
    <row r="138" s="261" customFormat="true" ht="18.75" hidden="false" customHeight="true" outlineLevel="0" collapsed="false">
      <c r="A138" s="262" t="n">
        <f aca="false">A137+1</f>
        <v>126</v>
      </c>
      <c r="B138" s="263"/>
      <c r="C138" s="263"/>
      <c r="D138" s="263"/>
      <c r="E138" s="266"/>
      <c r="F138" s="266"/>
      <c r="G138" s="267"/>
      <c r="H138" s="278"/>
      <c r="I138" s="281"/>
      <c r="J138" s="268"/>
      <c r="K138" s="269"/>
      <c r="L138" s="244" t="str">
        <f aca="false">IF(AND(K138&lt;&gt;"",J138&lt;&gt;""),MIN(IF(OR(J138="OZZ",J138="ZZ"),5000,13600),TRUNC(0.75*SUMIF($D$12:$D138,$D138,K$12:K138),2))-SUMIF($D$12:$D137,$D138,L$12:L137),"")</f>
        <v/>
      </c>
      <c r="M138" s="270" t="str">
        <f aca="false">IF(AND(K138&lt;&gt;"",J138&lt;&gt;"",AB138&lt;&gt;""),IF(OR(J138="OZZ",J138="ZZ"),0-SUMIF($D$12:$D137,$D138,M$12:M137),MIN(MIN(13600,TRUNC(0.75*SUMIF($D$12:$D$1442,$D138,K$12:K$1442),2)+SUMIF($D$12:$D138,$D138,AB$12:AB138))-SUMIF($D$12:$D137,$D138,M$12:M137)-SUMIF($D$12:$D$1442,$D138,L$12:L$1442),AB138)),"")</f>
        <v/>
      </c>
      <c r="N138" s="246" t="str">
        <f aca="false">IF(J138&lt;&gt;"",1000-SUMIF($D$12:$D137,$D138,N$12:N137),"")</f>
        <v/>
      </c>
      <c r="O138" s="268"/>
      <c r="P138" s="269"/>
      <c r="Q138" s="244" t="str">
        <f aca="false">IF(AND(P138&lt;&gt;"",O138&lt;&gt;""),MIN(IF(OR(O138="OZZ",O138="ZZ"),5000,13600),TRUNC(0.75*SUMIF($D$12:$D138,$D138,P$12:P138),2))-SUMIF($D$12:$D137,$D138,Q$12:Q137),"")</f>
        <v/>
      </c>
      <c r="R138" s="270" t="str">
        <f aca="false">IF(AND(P138&lt;&gt;"",O138&lt;&gt;"",AF138&lt;&gt;""),IF(OR(O138="OZZ",O138="ZZ"),0-SUMIF($D$12:$D137,$D138,R$12:R137),MIN(MIN(13600,TRUNC(0.75*SUMIF($D$12:$D$1442,$D138,P$12:P$1442),2)+SUMIF($D$12:$D138,$D138,AF$12:AF138))-SUMIF($D$12:$D137,$D138,R$12:R137)-SUMIF($D$12:$D$1442,$D138,Q$12:Q$1442),AF138)),"")</f>
        <v/>
      </c>
      <c r="S138" s="246" t="str">
        <f aca="false">IF(O138&lt;&gt;"",1000-SUMIF($D$12:$D137,$D138,S$12:S137),"")</f>
        <v/>
      </c>
      <c r="T138" s="268"/>
      <c r="U138" s="269"/>
      <c r="V138" s="244" t="str">
        <f aca="false">IF(AND(U138&lt;&gt;"",T138&lt;&gt;""),MIN(IF(OR(T138="OZZ",T138="ZZ"),5000,13600),TRUNC(0.75*SUMIF($D$12:$D138,$D138,U$12:U138),2))-SUMIF($D$12:$D137,$D138,V$12:V137),"")</f>
        <v/>
      </c>
      <c r="W138" s="248" t="str">
        <f aca="false">IF(AND(U138&lt;&gt;"",T138&lt;&gt;"",AJ138&lt;&gt;""),IF(OR(T138="OZZ",T138="ZZ"),0-SUMIF($D$12:$D137,$D138,W$12:W137),MIN(MIN(13600,TRUNC(0.75*SUMIF($D$12:$D$1442,$D138,U$12:U$1442),2)+SUMIF($D$12:$D138,$D138,AJ$12:AJ138))-SUMIF($D$12:$D137,$D138,W$12:W137)-SUMIF($D$12:$D$1442,$D138,V$12:V$1442),AJ138)),"")</f>
        <v/>
      </c>
      <c r="X138" s="246" t="str">
        <f aca="false">IF(T138&lt;&gt;"",1000-SUMIF($D$12:$D137,$D138,X$12:X137),"")</f>
        <v/>
      </c>
      <c r="Y138" s="272"/>
      <c r="Z138" s="273"/>
      <c r="AA138" s="273"/>
      <c r="AB138" s="252" t="str">
        <f aca="false">IF(K138&lt;&gt;"",ROUND(Y138,2)+ROUND(Z138,2)+ROUND(AA138,2),"")</f>
        <v/>
      </c>
      <c r="AC138" s="274"/>
      <c r="AD138" s="273"/>
      <c r="AE138" s="273"/>
      <c r="AF138" s="275" t="str">
        <f aca="false">IF(P138&lt;&gt;"",ROUND(AC138,2)+ROUND(AD138,2)+ROUND(AE138,2),"")</f>
        <v/>
      </c>
      <c r="AG138" s="274"/>
      <c r="AH138" s="273"/>
      <c r="AI138" s="273"/>
      <c r="AJ138" s="275" t="str">
        <f aca="false">IF(U138&lt;&gt;"",ROUND(AG138,2)+ROUND(AH138,2)+ROUND(AI138,2),"")</f>
        <v/>
      </c>
      <c r="AK138" s="255"/>
      <c r="AL138" s="255"/>
      <c r="AM138" s="256"/>
      <c r="AN138" s="257"/>
      <c r="AO138" s="258" t="str">
        <f aca="false">IF(D138&lt;&gt;"",IF(COUNTIF($D$12:$D138,$D138)&gt;1,0,IF(SUM(L138,Q138,V138)&gt;0,IF(AND(T138="",OR(O138&lt;&gt;"",J138&lt;&gt;"")),IF(O138&lt;&gt;"",O138,IF(J138&lt;&gt;"",J138,0)),IF(AND(O138&lt;&gt;"",J138&lt;&gt;"",O138=J138),O138,T138)),0)),"")</f>
        <v/>
      </c>
      <c r="AP138" s="258" t="str">
        <f aca="false">IF(D138&lt;&gt;"",IF(COUNTIF($D$12:$D138,$D138)&gt;1,0,IF(SUM(M138,R138,W138)&gt;0,IF(AND(T138="",OR(O138&lt;&gt;"",J138&lt;&gt;"")),IF(O138&lt;&gt;"",O138,IF(J138&lt;&gt;"",J138,0)),IF(AND(O138&lt;&gt;"",J138&lt;&gt;"",O138=J138),O138,T138)),0)),"")</f>
        <v/>
      </c>
      <c r="AQ138" s="258" t="str">
        <f aca="false">IF(D138&lt;&gt;"",IF(COUNTIF($D$12:$D138,$D138)&gt;1,0,IF(SUM(N138,S138,X138)&gt;0,IF(AND(T138="",OR(O138&lt;&gt;"",J138&lt;&gt;"")),IF(O138&lt;&gt;"",O138,IF(J138&lt;&gt;"",J138,0)),IF(AND(O138&lt;&gt;"",J138&lt;&gt;"",O138=J138),O138,T138)),0)),"")</f>
        <v/>
      </c>
      <c r="AR138" s="257" t="str">
        <f aca="false">IF(D138&lt;&gt;"",IF(J138="OZP12",L138,0),"")</f>
        <v/>
      </c>
      <c r="AS138" s="257" t="str">
        <f aca="false">IF(D138&lt;&gt;"",IF(O138="OZP12",Q138,0),"")</f>
        <v/>
      </c>
      <c r="AT138" s="257" t="str">
        <f aca="false">IF(D138&lt;&gt;"",IF(T138="OZP12",V138,0),"")</f>
        <v/>
      </c>
      <c r="AU138" s="257" t="str">
        <f aca="false">IF(D138&lt;&gt;"",IF(J138="TZP",L138,0),"")</f>
        <v/>
      </c>
      <c r="AV138" s="257" t="str">
        <f aca="false">IF(D138&lt;&gt;"",IF(O138="TZP",Q138,0),"")</f>
        <v/>
      </c>
      <c r="AW138" s="257" t="str">
        <f aca="false">IF(D138&lt;&gt;"",IF(T138="TZP",V138,0),"")</f>
        <v/>
      </c>
      <c r="AX138" s="257" t="str">
        <f aca="false">IF(D138&lt;&gt;"",IF(J138="OZZ",L138,0),"")</f>
        <v/>
      </c>
      <c r="AY138" s="257" t="str">
        <f aca="false">IF(D138&lt;&gt;"",IF(O138="OZZ",Q138,0),"")</f>
        <v/>
      </c>
      <c r="AZ138" s="257" t="str">
        <f aca="false">IF(D138&lt;&gt;"",IF(T138="OZZ",V138,0),"")</f>
        <v/>
      </c>
      <c r="BA138" s="257"/>
      <c r="BB138" s="257" t="str">
        <f aca="false">IF(D138&lt;&gt;"",IF(ISERROR(FIND("/",D138)),0,1),"")</f>
        <v/>
      </c>
      <c r="BC138" s="257" t="str">
        <f aca="false">IF(D138&lt;&gt;"",IF(BB138*1=0,D138,CONCATENATE(MID(D138,1,FIND("/",D138,1)-1),MID(D138,FIND("/",D138,1)+1,LEN(D138)))),"")</f>
        <v/>
      </c>
      <c r="BD138" s="259"/>
      <c r="BE138" s="257" t="str">
        <f aca="false">IF(D138&lt;&gt;"",IF(J138="OZP12",M138,0),"")</f>
        <v/>
      </c>
      <c r="BF138" s="257" t="str">
        <f aca="false">IF(D138&lt;&gt;"",IF(O138="OZP12",R138,0),"")</f>
        <v/>
      </c>
      <c r="BG138" s="257" t="str">
        <f aca="false">IF(D138&lt;&gt;"",IF(T138="OZP12",W138,0),"")</f>
        <v/>
      </c>
      <c r="BH138" s="257" t="str">
        <f aca="false">IF(D138&lt;&gt;"",IF(J138="TZP",M138,0),"")</f>
        <v/>
      </c>
      <c r="BI138" s="257" t="str">
        <f aca="false">IF(D138&lt;&gt;"",IF(O138="TZP",R138,0),"")</f>
        <v/>
      </c>
      <c r="BJ138" s="257" t="str">
        <f aca="false">IF(D138&lt;&gt;"",IF(T138="TZP",W138,0),"")</f>
        <v/>
      </c>
    </row>
    <row r="139" s="261" customFormat="true" ht="18.75" hidden="false" customHeight="true" outlineLevel="0" collapsed="false">
      <c r="A139" s="262" t="n">
        <f aca="false">A138+1</f>
        <v>127</v>
      </c>
      <c r="B139" s="263"/>
      <c r="C139" s="263"/>
      <c r="D139" s="263"/>
      <c r="E139" s="266"/>
      <c r="F139" s="266"/>
      <c r="G139" s="267"/>
      <c r="H139" s="278"/>
      <c r="I139" s="281"/>
      <c r="J139" s="268"/>
      <c r="K139" s="269"/>
      <c r="L139" s="244" t="str">
        <f aca="false">IF(AND(K139&lt;&gt;"",J139&lt;&gt;""),MIN(IF(OR(J139="OZZ",J139="ZZ"),5000,13600),TRUNC(0.75*SUMIF($D$12:$D139,$D139,K$12:K139),2))-SUMIF($D$12:$D138,$D139,L$12:L138),"")</f>
        <v/>
      </c>
      <c r="M139" s="270" t="str">
        <f aca="false">IF(AND(K139&lt;&gt;"",J139&lt;&gt;"",AB139&lt;&gt;""),IF(OR(J139="OZZ",J139="ZZ"),0-SUMIF($D$12:$D138,$D139,M$12:M138),MIN(MIN(13600,TRUNC(0.75*SUMIF($D$12:$D$1442,$D139,K$12:K$1442),2)+SUMIF($D$12:$D139,$D139,AB$12:AB139))-SUMIF($D$12:$D138,$D139,M$12:M138)-SUMIF($D$12:$D$1442,$D139,L$12:L$1442),AB139)),"")</f>
        <v/>
      </c>
      <c r="N139" s="246" t="str">
        <f aca="false">IF(J139&lt;&gt;"",1000-SUMIF($D$12:$D138,$D139,N$12:N138),"")</f>
        <v/>
      </c>
      <c r="O139" s="268"/>
      <c r="P139" s="269"/>
      <c r="Q139" s="244" t="str">
        <f aca="false">IF(AND(P139&lt;&gt;"",O139&lt;&gt;""),MIN(IF(OR(O139="OZZ",O139="ZZ"),5000,13600),TRUNC(0.75*SUMIF($D$12:$D139,$D139,P$12:P139),2))-SUMIF($D$12:$D138,$D139,Q$12:Q138),"")</f>
        <v/>
      </c>
      <c r="R139" s="270" t="str">
        <f aca="false">IF(AND(P139&lt;&gt;"",O139&lt;&gt;"",AF139&lt;&gt;""),IF(OR(O139="OZZ",O139="ZZ"),0-SUMIF($D$12:$D138,$D139,R$12:R138),MIN(MIN(13600,TRUNC(0.75*SUMIF($D$12:$D$1442,$D139,P$12:P$1442),2)+SUMIF($D$12:$D139,$D139,AF$12:AF139))-SUMIF($D$12:$D138,$D139,R$12:R138)-SUMIF($D$12:$D$1442,$D139,Q$12:Q$1442),AF139)),"")</f>
        <v/>
      </c>
      <c r="S139" s="246" t="str">
        <f aca="false">IF(O139&lt;&gt;"",1000-SUMIF($D$12:$D138,$D139,S$12:S138),"")</f>
        <v/>
      </c>
      <c r="T139" s="268"/>
      <c r="U139" s="269"/>
      <c r="V139" s="244" t="str">
        <f aca="false">IF(AND(U139&lt;&gt;"",T139&lt;&gt;""),MIN(IF(OR(T139="OZZ",T139="ZZ"),5000,13600),TRUNC(0.75*SUMIF($D$12:$D139,$D139,U$12:U139),2))-SUMIF($D$12:$D138,$D139,V$12:V138),"")</f>
        <v/>
      </c>
      <c r="W139" s="248" t="str">
        <f aca="false">IF(AND(U139&lt;&gt;"",T139&lt;&gt;"",AJ139&lt;&gt;""),IF(OR(T139="OZZ",T139="ZZ"),0-SUMIF($D$12:$D138,$D139,W$12:W138),MIN(MIN(13600,TRUNC(0.75*SUMIF($D$12:$D$1442,$D139,U$12:U$1442),2)+SUMIF($D$12:$D139,$D139,AJ$12:AJ139))-SUMIF($D$12:$D138,$D139,W$12:W138)-SUMIF($D$12:$D$1442,$D139,V$12:V$1442),AJ139)),"")</f>
        <v/>
      </c>
      <c r="X139" s="246" t="str">
        <f aca="false">IF(T139&lt;&gt;"",1000-SUMIF($D$12:$D138,$D139,X$12:X138),"")</f>
        <v/>
      </c>
      <c r="Y139" s="272"/>
      <c r="Z139" s="273"/>
      <c r="AA139" s="273"/>
      <c r="AB139" s="252" t="str">
        <f aca="false">IF(K139&lt;&gt;"",ROUND(Y139,2)+ROUND(Z139,2)+ROUND(AA139,2),"")</f>
        <v/>
      </c>
      <c r="AC139" s="274"/>
      <c r="AD139" s="273"/>
      <c r="AE139" s="273"/>
      <c r="AF139" s="275" t="str">
        <f aca="false">IF(P139&lt;&gt;"",ROUND(AC139,2)+ROUND(AD139,2)+ROUND(AE139,2),"")</f>
        <v/>
      </c>
      <c r="AG139" s="274"/>
      <c r="AH139" s="273"/>
      <c r="AI139" s="273"/>
      <c r="AJ139" s="275" t="str">
        <f aca="false">IF(U139&lt;&gt;"",ROUND(AG139,2)+ROUND(AH139,2)+ROUND(AI139,2),"")</f>
        <v/>
      </c>
      <c r="AK139" s="255"/>
      <c r="AL139" s="255"/>
      <c r="AM139" s="256"/>
      <c r="AN139" s="257"/>
      <c r="AO139" s="258" t="str">
        <f aca="false">IF(D139&lt;&gt;"",IF(COUNTIF($D$12:$D139,$D139)&gt;1,0,IF(SUM(L139,Q139,V139)&gt;0,IF(AND(T139="",OR(O139&lt;&gt;"",J139&lt;&gt;"")),IF(O139&lt;&gt;"",O139,IF(J139&lt;&gt;"",J139,0)),IF(AND(O139&lt;&gt;"",J139&lt;&gt;"",O139=J139),O139,T139)),0)),"")</f>
        <v/>
      </c>
      <c r="AP139" s="258" t="str">
        <f aca="false">IF(D139&lt;&gt;"",IF(COUNTIF($D$12:$D139,$D139)&gt;1,0,IF(SUM(M139,R139,W139)&gt;0,IF(AND(T139="",OR(O139&lt;&gt;"",J139&lt;&gt;"")),IF(O139&lt;&gt;"",O139,IF(J139&lt;&gt;"",J139,0)),IF(AND(O139&lt;&gt;"",J139&lt;&gt;"",O139=J139),O139,T139)),0)),"")</f>
        <v/>
      </c>
      <c r="AQ139" s="258" t="str">
        <f aca="false">IF(D139&lt;&gt;"",IF(COUNTIF($D$12:$D139,$D139)&gt;1,0,IF(SUM(N139,S139,X139)&gt;0,IF(AND(T139="",OR(O139&lt;&gt;"",J139&lt;&gt;"")),IF(O139&lt;&gt;"",O139,IF(J139&lt;&gt;"",J139,0)),IF(AND(O139&lt;&gt;"",J139&lt;&gt;"",O139=J139),O139,T139)),0)),"")</f>
        <v/>
      </c>
      <c r="AR139" s="257" t="str">
        <f aca="false">IF(D139&lt;&gt;"",IF(J139="OZP12",L139,0),"")</f>
        <v/>
      </c>
      <c r="AS139" s="257" t="str">
        <f aca="false">IF(D139&lt;&gt;"",IF(O139="OZP12",Q139,0),"")</f>
        <v/>
      </c>
      <c r="AT139" s="257" t="str">
        <f aca="false">IF(D139&lt;&gt;"",IF(T139="OZP12",V139,0),"")</f>
        <v/>
      </c>
      <c r="AU139" s="257" t="str">
        <f aca="false">IF(D139&lt;&gt;"",IF(J139="TZP",L139,0),"")</f>
        <v/>
      </c>
      <c r="AV139" s="257" t="str">
        <f aca="false">IF(D139&lt;&gt;"",IF(O139="TZP",Q139,0),"")</f>
        <v/>
      </c>
      <c r="AW139" s="257" t="str">
        <f aca="false">IF(D139&lt;&gt;"",IF(T139="TZP",V139,0),"")</f>
        <v/>
      </c>
      <c r="AX139" s="257" t="str">
        <f aca="false">IF(D139&lt;&gt;"",IF(J139="OZZ",L139,0),"")</f>
        <v/>
      </c>
      <c r="AY139" s="257" t="str">
        <f aca="false">IF(D139&lt;&gt;"",IF(O139="OZZ",Q139,0),"")</f>
        <v/>
      </c>
      <c r="AZ139" s="257" t="str">
        <f aca="false">IF(D139&lt;&gt;"",IF(T139="OZZ",V139,0),"")</f>
        <v/>
      </c>
      <c r="BA139" s="257"/>
      <c r="BB139" s="257" t="str">
        <f aca="false">IF(D139&lt;&gt;"",IF(ISERROR(FIND("/",D139)),0,1),"")</f>
        <v/>
      </c>
      <c r="BC139" s="257" t="str">
        <f aca="false">IF(D139&lt;&gt;"",IF(BB139*1=0,D139,CONCATENATE(MID(D139,1,FIND("/",D139,1)-1),MID(D139,FIND("/",D139,1)+1,LEN(D139)))),"")</f>
        <v/>
      </c>
      <c r="BD139" s="259"/>
      <c r="BE139" s="257" t="str">
        <f aca="false">IF(D139&lt;&gt;"",IF(J139="OZP12",M139,0),"")</f>
        <v/>
      </c>
      <c r="BF139" s="257" t="str">
        <f aca="false">IF(D139&lt;&gt;"",IF(O139="OZP12",R139,0),"")</f>
        <v/>
      </c>
      <c r="BG139" s="257" t="str">
        <f aca="false">IF(D139&lt;&gt;"",IF(T139="OZP12",W139,0),"")</f>
        <v/>
      </c>
      <c r="BH139" s="257" t="str">
        <f aca="false">IF(D139&lt;&gt;"",IF(J139="TZP",M139,0),"")</f>
        <v/>
      </c>
      <c r="BI139" s="257" t="str">
        <f aca="false">IF(D139&lt;&gt;"",IF(O139="TZP",R139,0),"")</f>
        <v/>
      </c>
      <c r="BJ139" s="257" t="str">
        <f aca="false">IF(D139&lt;&gt;"",IF(T139="TZP",W139,0),"")</f>
        <v/>
      </c>
    </row>
    <row r="140" s="261" customFormat="true" ht="18.75" hidden="false" customHeight="true" outlineLevel="0" collapsed="false">
      <c r="A140" s="262" t="n">
        <f aca="false">A139+1</f>
        <v>128</v>
      </c>
      <c r="B140" s="263"/>
      <c r="C140" s="263"/>
      <c r="D140" s="263"/>
      <c r="E140" s="266"/>
      <c r="F140" s="266"/>
      <c r="G140" s="267"/>
      <c r="H140" s="278"/>
      <c r="I140" s="281"/>
      <c r="J140" s="268"/>
      <c r="K140" s="269"/>
      <c r="L140" s="244" t="str">
        <f aca="false">IF(AND(K140&lt;&gt;"",J140&lt;&gt;""),MIN(IF(OR(J140="OZZ",J140="ZZ"),5000,13600),TRUNC(0.75*SUMIF($D$12:$D140,$D140,K$12:K140),2))-SUMIF($D$12:$D139,$D140,L$12:L139),"")</f>
        <v/>
      </c>
      <c r="M140" s="270" t="str">
        <f aca="false">IF(AND(K140&lt;&gt;"",J140&lt;&gt;"",AB140&lt;&gt;""),IF(OR(J140="OZZ",J140="ZZ"),0-SUMIF($D$12:$D139,$D140,M$12:M139),MIN(MIN(13600,TRUNC(0.75*SUMIF($D$12:$D$1442,$D140,K$12:K$1442),2)+SUMIF($D$12:$D140,$D140,AB$12:AB140))-SUMIF($D$12:$D139,$D140,M$12:M139)-SUMIF($D$12:$D$1442,$D140,L$12:L$1442),AB140)),"")</f>
        <v/>
      </c>
      <c r="N140" s="246" t="str">
        <f aca="false">IF(J140&lt;&gt;"",1000-SUMIF($D$12:$D139,$D140,N$12:N139),"")</f>
        <v/>
      </c>
      <c r="O140" s="268"/>
      <c r="P140" s="269"/>
      <c r="Q140" s="244" t="str">
        <f aca="false">IF(AND(P140&lt;&gt;"",O140&lt;&gt;""),MIN(IF(OR(O140="OZZ",O140="ZZ"),5000,13600),TRUNC(0.75*SUMIF($D$12:$D140,$D140,P$12:P140),2))-SUMIF($D$12:$D139,$D140,Q$12:Q139),"")</f>
        <v/>
      </c>
      <c r="R140" s="270" t="str">
        <f aca="false">IF(AND(P140&lt;&gt;"",O140&lt;&gt;"",AF140&lt;&gt;""),IF(OR(O140="OZZ",O140="ZZ"),0-SUMIF($D$12:$D139,$D140,R$12:R139),MIN(MIN(13600,TRUNC(0.75*SUMIF($D$12:$D$1442,$D140,P$12:P$1442),2)+SUMIF($D$12:$D140,$D140,AF$12:AF140))-SUMIF($D$12:$D139,$D140,R$12:R139)-SUMIF($D$12:$D$1442,$D140,Q$12:Q$1442),AF140)),"")</f>
        <v/>
      </c>
      <c r="S140" s="246" t="str">
        <f aca="false">IF(O140&lt;&gt;"",1000-SUMIF($D$12:$D139,$D140,S$12:S139),"")</f>
        <v/>
      </c>
      <c r="T140" s="268"/>
      <c r="U140" s="269"/>
      <c r="V140" s="244" t="str">
        <f aca="false">IF(AND(U140&lt;&gt;"",T140&lt;&gt;""),MIN(IF(OR(T140="OZZ",T140="ZZ"),5000,13600),TRUNC(0.75*SUMIF($D$12:$D140,$D140,U$12:U140),2))-SUMIF($D$12:$D139,$D140,V$12:V139),"")</f>
        <v/>
      </c>
      <c r="W140" s="248" t="str">
        <f aca="false">IF(AND(U140&lt;&gt;"",T140&lt;&gt;"",AJ140&lt;&gt;""),IF(OR(T140="OZZ",T140="ZZ"),0-SUMIF($D$12:$D139,$D140,W$12:W139),MIN(MIN(13600,TRUNC(0.75*SUMIF($D$12:$D$1442,$D140,U$12:U$1442),2)+SUMIF($D$12:$D140,$D140,AJ$12:AJ140))-SUMIF($D$12:$D139,$D140,W$12:W139)-SUMIF($D$12:$D$1442,$D140,V$12:V$1442),AJ140)),"")</f>
        <v/>
      </c>
      <c r="X140" s="246" t="str">
        <f aca="false">IF(T140&lt;&gt;"",1000-SUMIF($D$12:$D139,$D140,X$12:X139),"")</f>
        <v/>
      </c>
      <c r="Y140" s="272"/>
      <c r="Z140" s="273"/>
      <c r="AA140" s="273"/>
      <c r="AB140" s="252" t="str">
        <f aca="false">IF(K140&lt;&gt;"",ROUND(Y140,2)+ROUND(Z140,2)+ROUND(AA140,2),"")</f>
        <v/>
      </c>
      <c r="AC140" s="274"/>
      <c r="AD140" s="273"/>
      <c r="AE140" s="273"/>
      <c r="AF140" s="275" t="str">
        <f aca="false">IF(P140&lt;&gt;"",ROUND(AC140,2)+ROUND(AD140,2)+ROUND(AE140,2),"")</f>
        <v/>
      </c>
      <c r="AG140" s="274"/>
      <c r="AH140" s="273"/>
      <c r="AI140" s="273"/>
      <c r="AJ140" s="275" t="str">
        <f aca="false">IF(U140&lt;&gt;"",ROUND(AG140,2)+ROUND(AH140,2)+ROUND(AI140,2),"")</f>
        <v/>
      </c>
      <c r="AK140" s="255"/>
      <c r="AL140" s="255"/>
      <c r="AM140" s="256"/>
      <c r="AN140" s="257"/>
      <c r="AO140" s="258" t="str">
        <f aca="false">IF(D140&lt;&gt;"",IF(COUNTIF($D$12:$D140,$D140)&gt;1,0,IF(SUM(L140,Q140,V140)&gt;0,IF(AND(T140="",OR(O140&lt;&gt;"",J140&lt;&gt;"")),IF(O140&lt;&gt;"",O140,IF(J140&lt;&gt;"",J140,0)),IF(AND(O140&lt;&gt;"",J140&lt;&gt;"",O140=J140),O140,T140)),0)),"")</f>
        <v/>
      </c>
      <c r="AP140" s="258" t="str">
        <f aca="false">IF(D140&lt;&gt;"",IF(COUNTIF($D$12:$D140,$D140)&gt;1,0,IF(SUM(M140,R140,W140)&gt;0,IF(AND(T140="",OR(O140&lt;&gt;"",J140&lt;&gt;"")),IF(O140&lt;&gt;"",O140,IF(J140&lt;&gt;"",J140,0)),IF(AND(O140&lt;&gt;"",J140&lt;&gt;"",O140=J140),O140,T140)),0)),"")</f>
        <v/>
      </c>
      <c r="AQ140" s="258" t="str">
        <f aca="false">IF(D140&lt;&gt;"",IF(COUNTIF($D$12:$D140,$D140)&gt;1,0,IF(SUM(N140,S140,X140)&gt;0,IF(AND(T140="",OR(O140&lt;&gt;"",J140&lt;&gt;"")),IF(O140&lt;&gt;"",O140,IF(J140&lt;&gt;"",J140,0)),IF(AND(O140&lt;&gt;"",J140&lt;&gt;"",O140=J140),O140,T140)),0)),"")</f>
        <v/>
      </c>
      <c r="AR140" s="257" t="str">
        <f aca="false">IF(D140&lt;&gt;"",IF(J140="OZP12",L140,0),"")</f>
        <v/>
      </c>
      <c r="AS140" s="257" t="str">
        <f aca="false">IF(D140&lt;&gt;"",IF(O140="OZP12",Q140,0),"")</f>
        <v/>
      </c>
      <c r="AT140" s="257" t="str">
        <f aca="false">IF(D140&lt;&gt;"",IF(T140="OZP12",V140,0),"")</f>
        <v/>
      </c>
      <c r="AU140" s="257" t="str">
        <f aca="false">IF(D140&lt;&gt;"",IF(J140="TZP",L140,0),"")</f>
        <v/>
      </c>
      <c r="AV140" s="257" t="str">
        <f aca="false">IF(D140&lt;&gt;"",IF(O140="TZP",Q140,0),"")</f>
        <v/>
      </c>
      <c r="AW140" s="257" t="str">
        <f aca="false">IF(D140&lt;&gt;"",IF(T140="TZP",V140,0),"")</f>
        <v/>
      </c>
      <c r="AX140" s="257" t="str">
        <f aca="false">IF(D140&lt;&gt;"",IF(J140="OZZ",L140,0),"")</f>
        <v/>
      </c>
      <c r="AY140" s="257" t="str">
        <f aca="false">IF(D140&lt;&gt;"",IF(O140="OZZ",Q140,0),"")</f>
        <v/>
      </c>
      <c r="AZ140" s="257" t="str">
        <f aca="false">IF(D140&lt;&gt;"",IF(T140="OZZ",V140,0),"")</f>
        <v/>
      </c>
      <c r="BA140" s="257"/>
      <c r="BB140" s="257" t="str">
        <f aca="false">IF(D140&lt;&gt;"",IF(ISERROR(FIND("/",D140)),0,1),"")</f>
        <v/>
      </c>
      <c r="BC140" s="257" t="str">
        <f aca="false">IF(D140&lt;&gt;"",IF(BB140*1=0,D140,CONCATENATE(MID(D140,1,FIND("/",D140,1)-1),MID(D140,FIND("/",D140,1)+1,LEN(D140)))),"")</f>
        <v/>
      </c>
      <c r="BD140" s="259"/>
      <c r="BE140" s="257" t="str">
        <f aca="false">IF(D140&lt;&gt;"",IF(J140="OZP12",M140,0),"")</f>
        <v/>
      </c>
      <c r="BF140" s="257" t="str">
        <f aca="false">IF(D140&lt;&gt;"",IF(O140="OZP12",R140,0),"")</f>
        <v/>
      </c>
      <c r="BG140" s="257" t="str">
        <f aca="false">IF(D140&lt;&gt;"",IF(T140="OZP12",W140,0),"")</f>
        <v/>
      </c>
      <c r="BH140" s="257" t="str">
        <f aca="false">IF(D140&lt;&gt;"",IF(J140="TZP",M140,0),"")</f>
        <v/>
      </c>
      <c r="BI140" s="257" t="str">
        <f aca="false">IF(D140&lt;&gt;"",IF(O140="TZP",R140,0),"")</f>
        <v/>
      </c>
      <c r="BJ140" s="257" t="str">
        <f aca="false">IF(D140&lt;&gt;"",IF(T140="TZP",W140,0),"")</f>
        <v/>
      </c>
    </row>
    <row r="141" s="261" customFormat="true" ht="18.75" hidden="false" customHeight="true" outlineLevel="0" collapsed="false">
      <c r="A141" s="262" t="n">
        <f aca="false">A140+1</f>
        <v>129</v>
      </c>
      <c r="B141" s="263"/>
      <c r="C141" s="263"/>
      <c r="D141" s="263"/>
      <c r="E141" s="266"/>
      <c r="F141" s="266"/>
      <c r="G141" s="267"/>
      <c r="H141" s="278"/>
      <c r="I141" s="281"/>
      <c r="J141" s="268"/>
      <c r="K141" s="269"/>
      <c r="L141" s="244" t="str">
        <f aca="false">IF(AND(K141&lt;&gt;"",J141&lt;&gt;""),MIN(IF(OR(J141="OZZ",J141="ZZ"),5000,13600),TRUNC(0.75*SUMIF($D$12:$D141,$D141,K$12:K141),2))-SUMIF($D$12:$D140,$D141,L$12:L140),"")</f>
        <v/>
      </c>
      <c r="M141" s="270" t="str">
        <f aca="false">IF(AND(K141&lt;&gt;"",J141&lt;&gt;"",AB141&lt;&gt;""),IF(OR(J141="OZZ",J141="ZZ"),0-SUMIF($D$12:$D140,$D141,M$12:M140),MIN(MIN(13600,TRUNC(0.75*SUMIF($D$12:$D$1442,$D141,K$12:K$1442),2)+SUMIF($D$12:$D141,$D141,AB$12:AB141))-SUMIF($D$12:$D140,$D141,M$12:M140)-SUMIF($D$12:$D$1442,$D141,L$12:L$1442),AB141)),"")</f>
        <v/>
      </c>
      <c r="N141" s="246" t="str">
        <f aca="false">IF(J141&lt;&gt;"",1000-SUMIF($D$12:$D140,$D141,N$12:N140),"")</f>
        <v/>
      </c>
      <c r="O141" s="268"/>
      <c r="P141" s="269"/>
      <c r="Q141" s="244" t="str">
        <f aca="false">IF(AND(P141&lt;&gt;"",O141&lt;&gt;""),MIN(IF(OR(O141="OZZ",O141="ZZ"),5000,13600),TRUNC(0.75*SUMIF($D$12:$D141,$D141,P$12:P141),2))-SUMIF($D$12:$D140,$D141,Q$12:Q140),"")</f>
        <v/>
      </c>
      <c r="R141" s="270" t="str">
        <f aca="false">IF(AND(P141&lt;&gt;"",O141&lt;&gt;"",AF141&lt;&gt;""),IF(OR(O141="OZZ",O141="ZZ"),0-SUMIF($D$12:$D140,$D141,R$12:R140),MIN(MIN(13600,TRUNC(0.75*SUMIF($D$12:$D$1442,$D141,P$12:P$1442),2)+SUMIF($D$12:$D141,$D141,AF$12:AF141))-SUMIF($D$12:$D140,$D141,R$12:R140)-SUMIF($D$12:$D$1442,$D141,Q$12:Q$1442),AF141)),"")</f>
        <v/>
      </c>
      <c r="S141" s="246" t="str">
        <f aca="false">IF(O141&lt;&gt;"",1000-SUMIF($D$12:$D140,$D141,S$12:S140),"")</f>
        <v/>
      </c>
      <c r="T141" s="268"/>
      <c r="U141" s="269"/>
      <c r="V141" s="244" t="str">
        <f aca="false">IF(AND(U141&lt;&gt;"",T141&lt;&gt;""),MIN(IF(OR(T141="OZZ",T141="ZZ"),5000,13600),TRUNC(0.75*SUMIF($D$12:$D141,$D141,U$12:U141),2))-SUMIF($D$12:$D140,$D141,V$12:V140),"")</f>
        <v/>
      </c>
      <c r="W141" s="248" t="str">
        <f aca="false">IF(AND(U141&lt;&gt;"",T141&lt;&gt;"",AJ141&lt;&gt;""),IF(OR(T141="OZZ",T141="ZZ"),0-SUMIF($D$12:$D140,$D141,W$12:W140),MIN(MIN(13600,TRUNC(0.75*SUMIF($D$12:$D$1442,$D141,U$12:U$1442),2)+SUMIF($D$12:$D141,$D141,AJ$12:AJ141))-SUMIF($D$12:$D140,$D141,W$12:W140)-SUMIF($D$12:$D$1442,$D141,V$12:V$1442),AJ141)),"")</f>
        <v/>
      </c>
      <c r="X141" s="246" t="str">
        <f aca="false">IF(T141&lt;&gt;"",1000-SUMIF($D$12:$D140,$D141,X$12:X140),"")</f>
        <v/>
      </c>
      <c r="Y141" s="272"/>
      <c r="Z141" s="273"/>
      <c r="AA141" s="273"/>
      <c r="AB141" s="252" t="str">
        <f aca="false">IF(K141&lt;&gt;"",ROUND(Y141,2)+ROUND(Z141,2)+ROUND(AA141,2),"")</f>
        <v/>
      </c>
      <c r="AC141" s="274"/>
      <c r="AD141" s="273"/>
      <c r="AE141" s="273"/>
      <c r="AF141" s="275" t="str">
        <f aca="false">IF(P141&lt;&gt;"",ROUND(AC141,2)+ROUND(AD141,2)+ROUND(AE141,2),"")</f>
        <v/>
      </c>
      <c r="AG141" s="274"/>
      <c r="AH141" s="273"/>
      <c r="AI141" s="273"/>
      <c r="AJ141" s="275" t="str">
        <f aca="false">IF(U141&lt;&gt;"",ROUND(AG141,2)+ROUND(AH141,2)+ROUND(AI141,2),"")</f>
        <v/>
      </c>
      <c r="AK141" s="255"/>
      <c r="AL141" s="255"/>
      <c r="AM141" s="256"/>
      <c r="AN141" s="257"/>
      <c r="AO141" s="258" t="str">
        <f aca="false">IF(D141&lt;&gt;"",IF(COUNTIF($D$12:$D141,$D141)&gt;1,0,IF(SUM(L141,Q141,V141)&gt;0,IF(AND(T141="",OR(O141&lt;&gt;"",J141&lt;&gt;"")),IF(O141&lt;&gt;"",O141,IF(J141&lt;&gt;"",J141,0)),IF(AND(O141&lt;&gt;"",J141&lt;&gt;"",O141=J141),O141,T141)),0)),"")</f>
        <v/>
      </c>
      <c r="AP141" s="258" t="str">
        <f aca="false">IF(D141&lt;&gt;"",IF(COUNTIF($D$12:$D141,$D141)&gt;1,0,IF(SUM(M141,R141,W141)&gt;0,IF(AND(T141="",OR(O141&lt;&gt;"",J141&lt;&gt;"")),IF(O141&lt;&gt;"",O141,IF(J141&lt;&gt;"",J141,0)),IF(AND(O141&lt;&gt;"",J141&lt;&gt;"",O141=J141),O141,T141)),0)),"")</f>
        <v/>
      </c>
      <c r="AQ141" s="258" t="str">
        <f aca="false">IF(D141&lt;&gt;"",IF(COUNTIF($D$12:$D141,$D141)&gt;1,0,IF(SUM(N141,S141,X141)&gt;0,IF(AND(T141="",OR(O141&lt;&gt;"",J141&lt;&gt;"")),IF(O141&lt;&gt;"",O141,IF(J141&lt;&gt;"",J141,0)),IF(AND(O141&lt;&gt;"",J141&lt;&gt;"",O141=J141),O141,T141)),0)),"")</f>
        <v/>
      </c>
      <c r="AR141" s="257" t="str">
        <f aca="false">IF(D141&lt;&gt;"",IF(J141="OZP12",L141,0),"")</f>
        <v/>
      </c>
      <c r="AS141" s="257" t="str">
        <f aca="false">IF(D141&lt;&gt;"",IF(O141="OZP12",Q141,0),"")</f>
        <v/>
      </c>
      <c r="AT141" s="257" t="str">
        <f aca="false">IF(D141&lt;&gt;"",IF(T141="OZP12",V141,0),"")</f>
        <v/>
      </c>
      <c r="AU141" s="257" t="str">
        <f aca="false">IF(D141&lt;&gt;"",IF(J141="TZP",L141,0),"")</f>
        <v/>
      </c>
      <c r="AV141" s="257" t="str">
        <f aca="false">IF(D141&lt;&gt;"",IF(O141="TZP",Q141,0),"")</f>
        <v/>
      </c>
      <c r="AW141" s="257" t="str">
        <f aca="false">IF(D141&lt;&gt;"",IF(T141="TZP",V141,0),"")</f>
        <v/>
      </c>
      <c r="AX141" s="257" t="str">
        <f aca="false">IF(D141&lt;&gt;"",IF(J141="OZZ",L141,0),"")</f>
        <v/>
      </c>
      <c r="AY141" s="257" t="str">
        <f aca="false">IF(D141&lt;&gt;"",IF(O141="OZZ",Q141,0),"")</f>
        <v/>
      </c>
      <c r="AZ141" s="257" t="str">
        <f aca="false">IF(D141&lt;&gt;"",IF(T141="OZZ",V141,0),"")</f>
        <v/>
      </c>
      <c r="BA141" s="257"/>
      <c r="BB141" s="257" t="str">
        <f aca="false">IF(D141&lt;&gt;"",IF(ISERROR(FIND("/",D141)),0,1),"")</f>
        <v/>
      </c>
      <c r="BC141" s="257" t="str">
        <f aca="false">IF(D141&lt;&gt;"",IF(BB141*1=0,D141,CONCATENATE(MID(D141,1,FIND("/",D141,1)-1),MID(D141,FIND("/",D141,1)+1,LEN(D141)))),"")</f>
        <v/>
      </c>
      <c r="BD141" s="259"/>
      <c r="BE141" s="257" t="str">
        <f aca="false">IF(D141&lt;&gt;"",IF(J141="OZP12",M141,0),"")</f>
        <v/>
      </c>
      <c r="BF141" s="257" t="str">
        <f aca="false">IF(D141&lt;&gt;"",IF(O141="OZP12",R141,0),"")</f>
        <v/>
      </c>
      <c r="BG141" s="257" t="str">
        <f aca="false">IF(D141&lt;&gt;"",IF(T141="OZP12",W141,0),"")</f>
        <v/>
      </c>
      <c r="BH141" s="257" t="str">
        <f aca="false">IF(D141&lt;&gt;"",IF(J141="TZP",M141,0),"")</f>
        <v/>
      </c>
      <c r="BI141" s="257" t="str">
        <f aca="false">IF(D141&lt;&gt;"",IF(O141="TZP",R141,0),"")</f>
        <v/>
      </c>
      <c r="BJ141" s="257" t="str">
        <f aca="false">IF(D141&lt;&gt;"",IF(T141="TZP",W141,0),"")</f>
        <v/>
      </c>
    </row>
    <row r="142" s="261" customFormat="true" ht="18.75" hidden="false" customHeight="true" outlineLevel="0" collapsed="false">
      <c r="A142" s="262" t="n">
        <f aca="false">A141+1</f>
        <v>130</v>
      </c>
      <c r="B142" s="263"/>
      <c r="C142" s="263"/>
      <c r="D142" s="263"/>
      <c r="E142" s="266"/>
      <c r="F142" s="266"/>
      <c r="G142" s="267"/>
      <c r="H142" s="278"/>
      <c r="I142" s="281"/>
      <c r="J142" s="268"/>
      <c r="K142" s="269"/>
      <c r="L142" s="244" t="str">
        <f aca="false">IF(AND(K142&lt;&gt;"",J142&lt;&gt;""),MIN(IF(OR(J142="OZZ",J142="ZZ"),5000,13600),TRUNC(0.75*SUMIF($D$12:$D142,$D142,K$12:K142),2))-SUMIF($D$12:$D141,$D142,L$12:L141),"")</f>
        <v/>
      </c>
      <c r="M142" s="270" t="str">
        <f aca="false">IF(AND(K142&lt;&gt;"",J142&lt;&gt;"",AB142&lt;&gt;""),IF(OR(J142="OZZ",J142="ZZ"),0-SUMIF($D$12:$D141,$D142,M$12:M141),MIN(MIN(13600,TRUNC(0.75*SUMIF($D$12:$D$1442,$D142,K$12:K$1442),2)+SUMIF($D$12:$D142,$D142,AB$12:AB142))-SUMIF($D$12:$D141,$D142,M$12:M141)-SUMIF($D$12:$D$1442,$D142,L$12:L$1442),AB142)),"")</f>
        <v/>
      </c>
      <c r="N142" s="246" t="str">
        <f aca="false">IF(J142&lt;&gt;"",1000-SUMIF($D$12:$D141,$D142,N$12:N141),"")</f>
        <v/>
      </c>
      <c r="O142" s="268"/>
      <c r="P142" s="269"/>
      <c r="Q142" s="244" t="str">
        <f aca="false">IF(AND(P142&lt;&gt;"",O142&lt;&gt;""),MIN(IF(OR(O142="OZZ",O142="ZZ"),5000,13600),TRUNC(0.75*SUMIF($D$12:$D142,$D142,P$12:P142),2))-SUMIF($D$12:$D141,$D142,Q$12:Q141),"")</f>
        <v/>
      </c>
      <c r="R142" s="270" t="str">
        <f aca="false">IF(AND(P142&lt;&gt;"",O142&lt;&gt;"",AF142&lt;&gt;""),IF(OR(O142="OZZ",O142="ZZ"),0-SUMIF($D$12:$D141,$D142,R$12:R141),MIN(MIN(13600,TRUNC(0.75*SUMIF($D$12:$D$1442,$D142,P$12:P$1442),2)+SUMIF($D$12:$D142,$D142,AF$12:AF142))-SUMIF($D$12:$D141,$D142,R$12:R141)-SUMIF($D$12:$D$1442,$D142,Q$12:Q$1442),AF142)),"")</f>
        <v/>
      </c>
      <c r="S142" s="246" t="str">
        <f aca="false">IF(O142&lt;&gt;"",1000-SUMIF($D$12:$D141,$D142,S$12:S141),"")</f>
        <v/>
      </c>
      <c r="T142" s="268"/>
      <c r="U142" s="269"/>
      <c r="V142" s="244" t="str">
        <f aca="false">IF(AND(U142&lt;&gt;"",T142&lt;&gt;""),MIN(IF(OR(T142="OZZ",T142="ZZ"),5000,13600),TRUNC(0.75*SUMIF($D$12:$D142,$D142,U$12:U142),2))-SUMIF($D$12:$D141,$D142,V$12:V141),"")</f>
        <v/>
      </c>
      <c r="W142" s="248" t="str">
        <f aca="false">IF(AND(U142&lt;&gt;"",T142&lt;&gt;"",AJ142&lt;&gt;""),IF(OR(T142="OZZ",T142="ZZ"),0-SUMIF($D$12:$D141,$D142,W$12:W141),MIN(MIN(13600,TRUNC(0.75*SUMIF($D$12:$D$1442,$D142,U$12:U$1442),2)+SUMIF($D$12:$D142,$D142,AJ$12:AJ142))-SUMIF($D$12:$D141,$D142,W$12:W141)-SUMIF($D$12:$D$1442,$D142,V$12:V$1442),AJ142)),"")</f>
        <v/>
      </c>
      <c r="X142" s="246" t="str">
        <f aca="false">IF(T142&lt;&gt;"",1000-SUMIF($D$12:$D141,$D142,X$12:X141),"")</f>
        <v/>
      </c>
      <c r="Y142" s="272"/>
      <c r="Z142" s="273"/>
      <c r="AA142" s="273"/>
      <c r="AB142" s="252" t="str">
        <f aca="false">IF(K142&lt;&gt;"",ROUND(Y142,2)+ROUND(Z142,2)+ROUND(AA142,2),"")</f>
        <v/>
      </c>
      <c r="AC142" s="274"/>
      <c r="AD142" s="273"/>
      <c r="AE142" s="273"/>
      <c r="AF142" s="275" t="str">
        <f aca="false">IF(P142&lt;&gt;"",ROUND(AC142,2)+ROUND(AD142,2)+ROUND(AE142,2),"")</f>
        <v/>
      </c>
      <c r="AG142" s="274"/>
      <c r="AH142" s="273"/>
      <c r="AI142" s="273"/>
      <c r="AJ142" s="275" t="str">
        <f aca="false">IF(U142&lt;&gt;"",ROUND(AG142,2)+ROUND(AH142,2)+ROUND(AI142,2),"")</f>
        <v/>
      </c>
      <c r="AK142" s="255"/>
      <c r="AL142" s="255"/>
      <c r="AM142" s="256"/>
      <c r="AN142" s="257"/>
      <c r="AO142" s="258" t="str">
        <f aca="false">IF(D142&lt;&gt;"",IF(COUNTIF($D$12:$D142,$D142)&gt;1,0,IF(SUM(L142,Q142,V142)&gt;0,IF(AND(T142="",OR(O142&lt;&gt;"",J142&lt;&gt;"")),IF(O142&lt;&gt;"",O142,IF(J142&lt;&gt;"",J142,0)),IF(AND(O142&lt;&gt;"",J142&lt;&gt;"",O142=J142),O142,T142)),0)),"")</f>
        <v/>
      </c>
      <c r="AP142" s="258" t="str">
        <f aca="false">IF(D142&lt;&gt;"",IF(COUNTIF($D$12:$D142,$D142)&gt;1,0,IF(SUM(M142,R142,W142)&gt;0,IF(AND(T142="",OR(O142&lt;&gt;"",J142&lt;&gt;"")),IF(O142&lt;&gt;"",O142,IF(J142&lt;&gt;"",J142,0)),IF(AND(O142&lt;&gt;"",J142&lt;&gt;"",O142=J142),O142,T142)),0)),"")</f>
        <v/>
      </c>
      <c r="AQ142" s="258" t="str">
        <f aca="false">IF(D142&lt;&gt;"",IF(COUNTIF($D$12:$D142,$D142)&gt;1,0,IF(SUM(N142,S142,X142)&gt;0,IF(AND(T142="",OR(O142&lt;&gt;"",J142&lt;&gt;"")),IF(O142&lt;&gt;"",O142,IF(J142&lt;&gt;"",J142,0)),IF(AND(O142&lt;&gt;"",J142&lt;&gt;"",O142=J142),O142,T142)),0)),"")</f>
        <v/>
      </c>
      <c r="AR142" s="257" t="str">
        <f aca="false">IF(D142&lt;&gt;"",IF(J142="OZP12",L142,0),"")</f>
        <v/>
      </c>
      <c r="AS142" s="257" t="str">
        <f aca="false">IF(D142&lt;&gt;"",IF(O142="OZP12",Q142,0),"")</f>
        <v/>
      </c>
      <c r="AT142" s="257" t="str">
        <f aca="false">IF(D142&lt;&gt;"",IF(T142="OZP12",V142,0),"")</f>
        <v/>
      </c>
      <c r="AU142" s="257" t="str">
        <f aca="false">IF(D142&lt;&gt;"",IF(J142="TZP",L142,0),"")</f>
        <v/>
      </c>
      <c r="AV142" s="257" t="str">
        <f aca="false">IF(D142&lt;&gt;"",IF(O142="TZP",Q142,0),"")</f>
        <v/>
      </c>
      <c r="AW142" s="257" t="str">
        <f aca="false">IF(D142&lt;&gt;"",IF(T142="TZP",V142,0),"")</f>
        <v/>
      </c>
      <c r="AX142" s="257" t="str">
        <f aca="false">IF(D142&lt;&gt;"",IF(J142="OZZ",L142,0),"")</f>
        <v/>
      </c>
      <c r="AY142" s="257" t="str">
        <f aca="false">IF(D142&lt;&gt;"",IF(O142="OZZ",Q142,0),"")</f>
        <v/>
      </c>
      <c r="AZ142" s="257" t="str">
        <f aca="false">IF(D142&lt;&gt;"",IF(T142="OZZ",V142,0),"")</f>
        <v/>
      </c>
      <c r="BA142" s="257"/>
      <c r="BB142" s="257" t="str">
        <f aca="false">IF(D142&lt;&gt;"",IF(ISERROR(FIND("/",D142)),0,1),"")</f>
        <v/>
      </c>
      <c r="BC142" s="257" t="str">
        <f aca="false">IF(D142&lt;&gt;"",IF(BB142*1=0,D142,CONCATENATE(MID(D142,1,FIND("/",D142,1)-1),MID(D142,FIND("/",D142,1)+1,LEN(D142)))),"")</f>
        <v/>
      </c>
      <c r="BD142" s="259"/>
      <c r="BE142" s="257" t="str">
        <f aca="false">IF(D142&lt;&gt;"",IF(J142="OZP12",M142,0),"")</f>
        <v/>
      </c>
      <c r="BF142" s="257" t="str">
        <f aca="false">IF(D142&lt;&gt;"",IF(O142="OZP12",R142,0),"")</f>
        <v/>
      </c>
      <c r="BG142" s="257" t="str">
        <f aca="false">IF(D142&lt;&gt;"",IF(T142="OZP12",W142,0),"")</f>
        <v/>
      </c>
      <c r="BH142" s="257" t="str">
        <f aca="false">IF(D142&lt;&gt;"",IF(J142="TZP",M142,0),"")</f>
        <v/>
      </c>
      <c r="BI142" s="257" t="str">
        <f aca="false">IF(D142&lt;&gt;"",IF(O142="TZP",R142,0),"")</f>
        <v/>
      </c>
      <c r="BJ142" s="257" t="str">
        <f aca="false">IF(D142&lt;&gt;"",IF(T142="TZP",W142,0),"")</f>
        <v/>
      </c>
    </row>
    <row r="143" s="261" customFormat="true" ht="18.75" hidden="false" customHeight="true" outlineLevel="0" collapsed="false">
      <c r="A143" s="262" t="n">
        <f aca="false">A142+1</f>
        <v>131</v>
      </c>
      <c r="B143" s="263"/>
      <c r="C143" s="263"/>
      <c r="D143" s="263"/>
      <c r="E143" s="266"/>
      <c r="F143" s="266"/>
      <c r="G143" s="267"/>
      <c r="H143" s="278"/>
      <c r="I143" s="281"/>
      <c r="J143" s="268"/>
      <c r="K143" s="269"/>
      <c r="L143" s="244" t="str">
        <f aca="false">IF(AND(K143&lt;&gt;"",J143&lt;&gt;""),MIN(IF(OR(J143="OZZ",J143="ZZ"),5000,13600),TRUNC(0.75*SUMIF($D$12:$D143,$D143,K$12:K143),2))-SUMIF($D$12:$D142,$D143,L$12:L142),"")</f>
        <v/>
      </c>
      <c r="M143" s="270" t="str">
        <f aca="false">IF(AND(K143&lt;&gt;"",J143&lt;&gt;"",AB143&lt;&gt;""),IF(OR(J143="OZZ",J143="ZZ"),0-SUMIF($D$12:$D142,$D143,M$12:M142),MIN(MIN(13600,TRUNC(0.75*SUMIF($D$12:$D$1442,$D143,K$12:K$1442),2)+SUMIF($D$12:$D143,$D143,AB$12:AB143))-SUMIF($D$12:$D142,$D143,M$12:M142)-SUMIF($D$12:$D$1442,$D143,L$12:L$1442),AB143)),"")</f>
        <v/>
      </c>
      <c r="N143" s="246" t="str">
        <f aca="false">IF(J143&lt;&gt;"",1000-SUMIF($D$12:$D142,$D143,N$12:N142),"")</f>
        <v/>
      </c>
      <c r="O143" s="268"/>
      <c r="P143" s="269"/>
      <c r="Q143" s="244" t="str">
        <f aca="false">IF(AND(P143&lt;&gt;"",O143&lt;&gt;""),MIN(IF(OR(O143="OZZ",O143="ZZ"),5000,13600),TRUNC(0.75*SUMIF($D$12:$D143,$D143,P$12:P143),2))-SUMIF($D$12:$D142,$D143,Q$12:Q142),"")</f>
        <v/>
      </c>
      <c r="R143" s="270" t="str">
        <f aca="false">IF(AND(P143&lt;&gt;"",O143&lt;&gt;"",AF143&lt;&gt;""),IF(OR(O143="OZZ",O143="ZZ"),0-SUMIF($D$12:$D142,$D143,R$12:R142),MIN(MIN(13600,TRUNC(0.75*SUMIF($D$12:$D$1442,$D143,P$12:P$1442),2)+SUMIF($D$12:$D143,$D143,AF$12:AF143))-SUMIF($D$12:$D142,$D143,R$12:R142)-SUMIF($D$12:$D$1442,$D143,Q$12:Q$1442),AF143)),"")</f>
        <v/>
      </c>
      <c r="S143" s="246" t="str">
        <f aca="false">IF(O143&lt;&gt;"",1000-SUMIF($D$12:$D142,$D143,S$12:S142),"")</f>
        <v/>
      </c>
      <c r="T143" s="268"/>
      <c r="U143" s="269"/>
      <c r="V143" s="244" t="str">
        <f aca="false">IF(AND(U143&lt;&gt;"",T143&lt;&gt;""),MIN(IF(OR(T143="OZZ",T143="ZZ"),5000,13600),TRUNC(0.75*SUMIF($D$12:$D143,$D143,U$12:U143),2))-SUMIF($D$12:$D142,$D143,V$12:V142),"")</f>
        <v/>
      </c>
      <c r="W143" s="248" t="str">
        <f aca="false">IF(AND(U143&lt;&gt;"",T143&lt;&gt;"",AJ143&lt;&gt;""),IF(OR(T143="OZZ",T143="ZZ"),0-SUMIF($D$12:$D142,$D143,W$12:W142),MIN(MIN(13600,TRUNC(0.75*SUMIF($D$12:$D$1442,$D143,U$12:U$1442),2)+SUMIF($D$12:$D143,$D143,AJ$12:AJ143))-SUMIF($D$12:$D142,$D143,W$12:W142)-SUMIF($D$12:$D$1442,$D143,V$12:V$1442),AJ143)),"")</f>
        <v/>
      </c>
      <c r="X143" s="246" t="str">
        <f aca="false">IF(T143&lt;&gt;"",1000-SUMIF($D$12:$D142,$D143,X$12:X142),"")</f>
        <v/>
      </c>
      <c r="Y143" s="272"/>
      <c r="Z143" s="273"/>
      <c r="AA143" s="273"/>
      <c r="AB143" s="252" t="str">
        <f aca="false">IF(K143&lt;&gt;"",ROUND(Y143,2)+ROUND(Z143,2)+ROUND(AA143,2),"")</f>
        <v/>
      </c>
      <c r="AC143" s="274"/>
      <c r="AD143" s="273"/>
      <c r="AE143" s="273"/>
      <c r="AF143" s="275" t="str">
        <f aca="false">IF(P143&lt;&gt;"",ROUND(AC143,2)+ROUND(AD143,2)+ROUND(AE143,2),"")</f>
        <v/>
      </c>
      <c r="AG143" s="274"/>
      <c r="AH143" s="273"/>
      <c r="AI143" s="273"/>
      <c r="AJ143" s="275" t="str">
        <f aca="false">IF(U143&lt;&gt;"",ROUND(AG143,2)+ROUND(AH143,2)+ROUND(AI143,2),"")</f>
        <v/>
      </c>
      <c r="AK143" s="255"/>
      <c r="AL143" s="255"/>
      <c r="AM143" s="256"/>
      <c r="AN143" s="257"/>
      <c r="AO143" s="258" t="str">
        <f aca="false">IF(D143&lt;&gt;"",IF(COUNTIF($D$12:$D143,$D143)&gt;1,0,IF(SUM(L143,Q143,V143)&gt;0,IF(AND(T143="",OR(O143&lt;&gt;"",J143&lt;&gt;"")),IF(O143&lt;&gt;"",O143,IF(J143&lt;&gt;"",J143,0)),IF(AND(O143&lt;&gt;"",J143&lt;&gt;"",O143=J143),O143,T143)),0)),"")</f>
        <v/>
      </c>
      <c r="AP143" s="258" t="str">
        <f aca="false">IF(D143&lt;&gt;"",IF(COUNTIF($D$12:$D143,$D143)&gt;1,0,IF(SUM(M143,R143,W143)&gt;0,IF(AND(T143="",OR(O143&lt;&gt;"",J143&lt;&gt;"")),IF(O143&lt;&gt;"",O143,IF(J143&lt;&gt;"",J143,0)),IF(AND(O143&lt;&gt;"",J143&lt;&gt;"",O143=J143),O143,T143)),0)),"")</f>
        <v/>
      </c>
      <c r="AQ143" s="258" t="str">
        <f aca="false">IF(D143&lt;&gt;"",IF(COUNTIF($D$12:$D143,$D143)&gt;1,0,IF(SUM(N143,S143,X143)&gt;0,IF(AND(T143="",OR(O143&lt;&gt;"",J143&lt;&gt;"")),IF(O143&lt;&gt;"",O143,IF(J143&lt;&gt;"",J143,0)),IF(AND(O143&lt;&gt;"",J143&lt;&gt;"",O143=J143),O143,T143)),0)),"")</f>
        <v/>
      </c>
      <c r="AR143" s="257" t="str">
        <f aca="false">IF(D143&lt;&gt;"",IF(J143="OZP12",L143,0),"")</f>
        <v/>
      </c>
      <c r="AS143" s="257" t="str">
        <f aca="false">IF(D143&lt;&gt;"",IF(O143="OZP12",Q143,0),"")</f>
        <v/>
      </c>
      <c r="AT143" s="257" t="str">
        <f aca="false">IF(D143&lt;&gt;"",IF(T143="OZP12",V143,0),"")</f>
        <v/>
      </c>
      <c r="AU143" s="257" t="str">
        <f aca="false">IF(D143&lt;&gt;"",IF(J143="TZP",L143,0),"")</f>
        <v/>
      </c>
      <c r="AV143" s="257" t="str">
        <f aca="false">IF(D143&lt;&gt;"",IF(O143="TZP",Q143,0),"")</f>
        <v/>
      </c>
      <c r="AW143" s="257" t="str">
        <f aca="false">IF(D143&lt;&gt;"",IF(T143="TZP",V143,0),"")</f>
        <v/>
      </c>
      <c r="AX143" s="257" t="str">
        <f aca="false">IF(D143&lt;&gt;"",IF(J143="OZZ",L143,0),"")</f>
        <v/>
      </c>
      <c r="AY143" s="257" t="str">
        <f aca="false">IF(D143&lt;&gt;"",IF(O143="OZZ",Q143,0),"")</f>
        <v/>
      </c>
      <c r="AZ143" s="257" t="str">
        <f aca="false">IF(D143&lt;&gt;"",IF(T143="OZZ",V143,0),"")</f>
        <v/>
      </c>
      <c r="BA143" s="257"/>
      <c r="BB143" s="257" t="str">
        <f aca="false">IF(D143&lt;&gt;"",IF(ISERROR(FIND("/",D143)),0,1),"")</f>
        <v/>
      </c>
      <c r="BC143" s="257" t="str">
        <f aca="false">IF(D143&lt;&gt;"",IF(BB143*1=0,D143,CONCATENATE(MID(D143,1,FIND("/",D143,1)-1),MID(D143,FIND("/",D143,1)+1,LEN(D143)))),"")</f>
        <v/>
      </c>
      <c r="BD143" s="259"/>
      <c r="BE143" s="257" t="str">
        <f aca="false">IF(D143&lt;&gt;"",IF(J143="OZP12",M143,0),"")</f>
        <v/>
      </c>
      <c r="BF143" s="257" t="str">
        <f aca="false">IF(D143&lt;&gt;"",IF(O143="OZP12",R143,0),"")</f>
        <v/>
      </c>
      <c r="BG143" s="257" t="str">
        <f aca="false">IF(D143&lt;&gt;"",IF(T143="OZP12",W143,0),"")</f>
        <v/>
      </c>
      <c r="BH143" s="257" t="str">
        <f aca="false">IF(D143&lt;&gt;"",IF(J143="TZP",M143,0),"")</f>
        <v/>
      </c>
      <c r="BI143" s="257" t="str">
        <f aca="false">IF(D143&lt;&gt;"",IF(O143="TZP",R143,0),"")</f>
        <v/>
      </c>
      <c r="BJ143" s="257" t="str">
        <f aca="false">IF(D143&lt;&gt;"",IF(T143="TZP",W143,0),"")</f>
        <v/>
      </c>
    </row>
    <row r="144" s="261" customFormat="true" ht="18.75" hidden="false" customHeight="true" outlineLevel="0" collapsed="false">
      <c r="A144" s="262" t="n">
        <f aca="false">A143+1</f>
        <v>132</v>
      </c>
      <c r="B144" s="263"/>
      <c r="C144" s="263"/>
      <c r="D144" s="263"/>
      <c r="E144" s="266"/>
      <c r="F144" s="266"/>
      <c r="G144" s="267"/>
      <c r="H144" s="278"/>
      <c r="I144" s="281"/>
      <c r="J144" s="268"/>
      <c r="K144" s="269"/>
      <c r="L144" s="244" t="str">
        <f aca="false">IF(AND(K144&lt;&gt;"",J144&lt;&gt;""),MIN(IF(OR(J144="OZZ",J144="ZZ"),5000,13600),TRUNC(0.75*SUMIF($D$12:$D144,$D144,K$12:K144),2))-SUMIF($D$12:$D143,$D144,L$12:L143),"")</f>
        <v/>
      </c>
      <c r="M144" s="270" t="str">
        <f aca="false">IF(AND(K144&lt;&gt;"",J144&lt;&gt;"",AB144&lt;&gt;""),IF(OR(J144="OZZ",J144="ZZ"),0-SUMIF($D$12:$D143,$D144,M$12:M143),MIN(MIN(13600,TRUNC(0.75*SUMIF($D$12:$D$1442,$D144,K$12:K$1442),2)+SUMIF($D$12:$D144,$D144,AB$12:AB144))-SUMIF($D$12:$D143,$D144,M$12:M143)-SUMIF($D$12:$D$1442,$D144,L$12:L$1442),AB144)),"")</f>
        <v/>
      </c>
      <c r="N144" s="246" t="str">
        <f aca="false">IF(J144&lt;&gt;"",1000-SUMIF($D$12:$D143,$D144,N$12:N143),"")</f>
        <v/>
      </c>
      <c r="O144" s="268"/>
      <c r="P144" s="269"/>
      <c r="Q144" s="244" t="str">
        <f aca="false">IF(AND(P144&lt;&gt;"",O144&lt;&gt;""),MIN(IF(OR(O144="OZZ",O144="ZZ"),5000,13600),TRUNC(0.75*SUMIF($D$12:$D144,$D144,P$12:P144),2))-SUMIF($D$12:$D143,$D144,Q$12:Q143),"")</f>
        <v/>
      </c>
      <c r="R144" s="270" t="str">
        <f aca="false">IF(AND(P144&lt;&gt;"",O144&lt;&gt;"",AF144&lt;&gt;""),IF(OR(O144="OZZ",O144="ZZ"),0-SUMIF($D$12:$D143,$D144,R$12:R143),MIN(MIN(13600,TRUNC(0.75*SUMIF($D$12:$D$1442,$D144,P$12:P$1442),2)+SUMIF($D$12:$D144,$D144,AF$12:AF144))-SUMIF($D$12:$D143,$D144,R$12:R143)-SUMIF($D$12:$D$1442,$D144,Q$12:Q$1442),AF144)),"")</f>
        <v/>
      </c>
      <c r="S144" s="246" t="str">
        <f aca="false">IF(O144&lt;&gt;"",1000-SUMIF($D$12:$D143,$D144,S$12:S143),"")</f>
        <v/>
      </c>
      <c r="T144" s="268"/>
      <c r="U144" s="269"/>
      <c r="V144" s="244" t="str">
        <f aca="false">IF(AND(U144&lt;&gt;"",T144&lt;&gt;""),MIN(IF(OR(T144="OZZ",T144="ZZ"),5000,13600),TRUNC(0.75*SUMIF($D$12:$D144,$D144,U$12:U144),2))-SUMIF($D$12:$D143,$D144,V$12:V143),"")</f>
        <v/>
      </c>
      <c r="W144" s="248" t="str">
        <f aca="false">IF(AND(U144&lt;&gt;"",T144&lt;&gt;"",AJ144&lt;&gt;""),IF(OR(T144="OZZ",T144="ZZ"),0-SUMIF($D$12:$D143,$D144,W$12:W143),MIN(MIN(13600,TRUNC(0.75*SUMIF($D$12:$D$1442,$D144,U$12:U$1442),2)+SUMIF($D$12:$D144,$D144,AJ$12:AJ144))-SUMIF($D$12:$D143,$D144,W$12:W143)-SUMIF($D$12:$D$1442,$D144,V$12:V$1442),AJ144)),"")</f>
        <v/>
      </c>
      <c r="X144" s="246" t="str">
        <f aca="false">IF(T144&lt;&gt;"",1000-SUMIF($D$12:$D143,$D144,X$12:X143),"")</f>
        <v/>
      </c>
      <c r="Y144" s="272"/>
      <c r="Z144" s="273"/>
      <c r="AA144" s="273"/>
      <c r="AB144" s="252" t="str">
        <f aca="false">IF(K144&lt;&gt;"",ROUND(Y144,2)+ROUND(Z144,2)+ROUND(AA144,2),"")</f>
        <v/>
      </c>
      <c r="AC144" s="274"/>
      <c r="AD144" s="273"/>
      <c r="AE144" s="273"/>
      <c r="AF144" s="275" t="str">
        <f aca="false">IF(P144&lt;&gt;"",ROUND(AC144,2)+ROUND(AD144,2)+ROUND(AE144,2),"")</f>
        <v/>
      </c>
      <c r="AG144" s="274"/>
      <c r="AH144" s="273"/>
      <c r="AI144" s="273"/>
      <c r="AJ144" s="275" t="str">
        <f aca="false">IF(U144&lt;&gt;"",ROUND(AG144,2)+ROUND(AH144,2)+ROUND(AI144,2),"")</f>
        <v/>
      </c>
      <c r="AK144" s="255"/>
      <c r="AL144" s="255"/>
      <c r="AM144" s="256"/>
      <c r="AN144" s="257"/>
      <c r="AO144" s="258" t="str">
        <f aca="false">IF(D144&lt;&gt;"",IF(COUNTIF($D$12:$D144,$D144)&gt;1,0,IF(SUM(L144,Q144,V144)&gt;0,IF(AND(T144="",OR(O144&lt;&gt;"",J144&lt;&gt;"")),IF(O144&lt;&gt;"",O144,IF(J144&lt;&gt;"",J144,0)),IF(AND(O144&lt;&gt;"",J144&lt;&gt;"",O144=J144),O144,T144)),0)),"")</f>
        <v/>
      </c>
      <c r="AP144" s="258" t="str">
        <f aca="false">IF(D144&lt;&gt;"",IF(COUNTIF($D$12:$D144,$D144)&gt;1,0,IF(SUM(M144,R144,W144)&gt;0,IF(AND(T144="",OR(O144&lt;&gt;"",J144&lt;&gt;"")),IF(O144&lt;&gt;"",O144,IF(J144&lt;&gt;"",J144,0)),IF(AND(O144&lt;&gt;"",J144&lt;&gt;"",O144=J144),O144,T144)),0)),"")</f>
        <v/>
      </c>
      <c r="AQ144" s="258" t="str">
        <f aca="false">IF(D144&lt;&gt;"",IF(COUNTIF($D$12:$D144,$D144)&gt;1,0,IF(SUM(N144,S144,X144)&gt;0,IF(AND(T144="",OR(O144&lt;&gt;"",J144&lt;&gt;"")),IF(O144&lt;&gt;"",O144,IF(J144&lt;&gt;"",J144,0)),IF(AND(O144&lt;&gt;"",J144&lt;&gt;"",O144=J144),O144,T144)),0)),"")</f>
        <v/>
      </c>
      <c r="AR144" s="257" t="str">
        <f aca="false">IF(D144&lt;&gt;"",IF(J144="OZP12",L144,0),"")</f>
        <v/>
      </c>
      <c r="AS144" s="257" t="str">
        <f aca="false">IF(D144&lt;&gt;"",IF(O144="OZP12",Q144,0),"")</f>
        <v/>
      </c>
      <c r="AT144" s="257" t="str">
        <f aca="false">IF(D144&lt;&gt;"",IF(T144="OZP12",V144,0),"")</f>
        <v/>
      </c>
      <c r="AU144" s="257" t="str">
        <f aca="false">IF(D144&lt;&gt;"",IF(J144="TZP",L144,0),"")</f>
        <v/>
      </c>
      <c r="AV144" s="257" t="str">
        <f aca="false">IF(D144&lt;&gt;"",IF(O144="TZP",Q144,0),"")</f>
        <v/>
      </c>
      <c r="AW144" s="257" t="str">
        <f aca="false">IF(D144&lt;&gt;"",IF(T144="TZP",V144,0),"")</f>
        <v/>
      </c>
      <c r="AX144" s="257" t="str">
        <f aca="false">IF(D144&lt;&gt;"",IF(J144="OZZ",L144,0),"")</f>
        <v/>
      </c>
      <c r="AY144" s="257" t="str">
        <f aca="false">IF(D144&lt;&gt;"",IF(O144="OZZ",Q144,0),"")</f>
        <v/>
      </c>
      <c r="AZ144" s="257" t="str">
        <f aca="false">IF(D144&lt;&gt;"",IF(T144="OZZ",V144,0),"")</f>
        <v/>
      </c>
      <c r="BA144" s="257"/>
      <c r="BB144" s="257" t="str">
        <f aca="false">IF(D144&lt;&gt;"",IF(ISERROR(FIND("/",D144)),0,1),"")</f>
        <v/>
      </c>
      <c r="BC144" s="257" t="str">
        <f aca="false">IF(D144&lt;&gt;"",IF(BB144*1=0,D144,CONCATENATE(MID(D144,1,FIND("/",D144,1)-1),MID(D144,FIND("/",D144,1)+1,LEN(D144)))),"")</f>
        <v/>
      </c>
      <c r="BD144" s="259"/>
      <c r="BE144" s="257" t="str">
        <f aca="false">IF(D144&lt;&gt;"",IF(J144="OZP12",M144,0),"")</f>
        <v/>
      </c>
      <c r="BF144" s="257" t="str">
        <f aca="false">IF(D144&lt;&gt;"",IF(O144="OZP12",R144,0),"")</f>
        <v/>
      </c>
      <c r="BG144" s="257" t="str">
        <f aca="false">IF(D144&lt;&gt;"",IF(T144="OZP12",W144,0),"")</f>
        <v/>
      </c>
      <c r="BH144" s="257" t="str">
        <f aca="false">IF(D144&lt;&gt;"",IF(J144="TZP",M144,0),"")</f>
        <v/>
      </c>
      <c r="BI144" s="257" t="str">
        <f aca="false">IF(D144&lt;&gt;"",IF(O144="TZP",R144,0),"")</f>
        <v/>
      </c>
      <c r="BJ144" s="257" t="str">
        <f aca="false">IF(D144&lt;&gt;"",IF(T144="TZP",W144,0),"")</f>
        <v/>
      </c>
    </row>
    <row r="145" s="261" customFormat="true" ht="18.75" hidden="false" customHeight="true" outlineLevel="0" collapsed="false">
      <c r="A145" s="262" t="n">
        <f aca="false">A144+1</f>
        <v>133</v>
      </c>
      <c r="B145" s="263"/>
      <c r="C145" s="263"/>
      <c r="D145" s="263"/>
      <c r="E145" s="266"/>
      <c r="F145" s="266"/>
      <c r="G145" s="267"/>
      <c r="H145" s="278"/>
      <c r="I145" s="281"/>
      <c r="J145" s="268"/>
      <c r="K145" s="269"/>
      <c r="L145" s="244" t="str">
        <f aca="false">IF(AND(K145&lt;&gt;"",J145&lt;&gt;""),MIN(IF(OR(J145="OZZ",J145="ZZ"),5000,13600),TRUNC(0.75*SUMIF($D$12:$D145,$D145,K$12:K145),2))-SUMIF($D$12:$D144,$D145,L$12:L144),"")</f>
        <v/>
      </c>
      <c r="M145" s="270" t="str">
        <f aca="false">IF(AND(K145&lt;&gt;"",J145&lt;&gt;"",AB145&lt;&gt;""),IF(OR(J145="OZZ",J145="ZZ"),0-SUMIF($D$12:$D144,$D145,M$12:M144),MIN(MIN(13600,TRUNC(0.75*SUMIF($D$12:$D$1442,$D145,K$12:K$1442),2)+SUMIF($D$12:$D145,$D145,AB$12:AB145))-SUMIF($D$12:$D144,$D145,M$12:M144)-SUMIF($D$12:$D$1442,$D145,L$12:L$1442),AB145)),"")</f>
        <v/>
      </c>
      <c r="N145" s="246" t="str">
        <f aca="false">IF(J145&lt;&gt;"",1000-SUMIF($D$12:$D144,$D145,N$12:N144),"")</f>
        <v/>
      </c>
      <c r="O145" s="268"/>
      <c r="P145" s="269"/>
      <c r="Q145" s="244" t="str">
        <f aca="false">IF(AND(P145&lt;&gt;"",O145&lt;&gt;""),MIN(IF(OR(O145="OZZ",O145="ZZ"),5000,13600),TRUNC(0.75*SUMIF($D$12:$D145,$D145,P$12:P145),2))-SUMIF($D$12:$D144,$D145,Q$12:Q144),"")</f>
        <v/>
      </c>
      <c r="R145" s="270" t="str">
        <f aca="false">IF(AND(P145&lt;&gt;"",O145&lt;&gt;"",AF145&lt;&gt;""),IF(OR(O145="OZZ",O145="ZZ"),0-SUMIF($D$12:$D144,$D145,R$12:R144),MIN(MIN(13600,TRUNC(0.75*SUMIF($D$12:$D$1442,$D145,P$12:P$1442),2)+SUMIF($D$12:$D145,$D145,AF$12:AF145))-SUMIF($D$12:$D144,$D145,R$12:R144)-SUMIF($D$12:$D$1442,$D145,Q$12:Q$1442),AF145)),"")</f>
        <v/>
      </c>
      <c r="S145" s="246" t="str">
        <f aca="false">IF(O145&lt;&gt;"",1000-SUMIF($D$12:$D144,$D145,S$12:S144),"")</f>
        <v/>
      </c>
      <c r="T145" s="268"/>
      <c r="U145" s="269"/>
      <c r="V145" s="244" t="str">
        <f aca="false">IF(AND(U145&lt;&gt;"",T145&lt;&gt;""),MIN(IF(OR(T145="OZZ",T145="ZZ"),5000,13600),TRUNC(0.75*SUMIF($D$12:$D145,$D145,U$12:U145),2))-SUMIF($D$12:$D144,$D145,V$12:V144),"")</f>
        <v/>
      </c>
      <c r="W145" s="248" t="str">
        <f aca="false">IF(AND(U145&lt;&gt;"",T145&lt;&gt;"",AJ145&lt;&gt;""),IF(OR(T145="OZZ",T145="ZZ"),0-SUMIF($D$12:$D144,$D145,W$12:W144),MIN(MIN(13600,TRUNC(0.75*SUMIF($D$12:$D$1442,$D145,U$12:U$1442),2)+SUMIF($D$12:$D145,$D145,AJ$12:AJ145))-SUMIF($D$12:$D144,$D145,W$12:W144)-SUMIF($D$12:$D$1442,$D145,V$12:V$1442),AJ145)),"")</f>
        <v/>
      </c>
      <c r="X145" s="246" t="str">
        <f aca="false">IF(T145&lt;&gt;"",1000-SUMIF($D$12:$D144,$D145,X$12:X144),"")</f>
        <v/>
      </c>
      <c r="Y145" s="272"/>
      <c r="Z145" s="273"/>
      <c r="AA145" s="273"/>
      <c r="AB145" s="252" t="str">
        <f aca="false">IF(K145&lt;&gt;"",ROUND(Y145,2)+ROUND(Z145,2)+ROUND(AA145,2),"")</f>
        <v/>
      </c>
      <c r="AC145" s="274"/>
      <c r="AD145" s="273"/>
      <c r="AE145" s="273"/>
      <c r="AF145" s="275" t="str">
        <f aca="false">IF(P145&lt;&gt;"",ROUND(AC145,2)+ROUND(AD145,2)+ROUND(AE145,2),"")</f>
        <v/>
      </c>
      <c r="AG145" s="274"/>
      <c r="AH145" s="273"/>
      <c r="AI145" s="273"/>
      <c r="AJ145" s="275" t="str">
        <f aca="false">IF(U145&lt;&gt;"",ROUND(AG145,2)+ROUND(AH145,2)+ROUND(AI145,2),"")</f>
        <v/>
      </c>
      <c r="AK145" s="255"/>
      <c r="AL145" s="255"/>
      <c r="AM145" s="256"/>
      <c r="AN145" s="257"/>
      <c r="AO145" s="258" t="str">
        <f aca="false">IF(D145&lt;&gt;"",IF(COUNTIF($D$12:$D145,$D145)&gt;1,0,IF(SUM(L145,Q145,V145)&gt;0,IF(AND(T145="",OR(O145&lt;&gt;"",J145&lt;&gt;"")),IF(O145&lt;&gt;"",O145,IF(J145&lt;&gt;"",J145,0)),IF(AND(O145&lt;&gt;"",J145&lt;&gt;"",O145=J145),O145,T145)),0)),"")</f>
        <v/>
      </c>
      <c r="AP145" s="258" t="str">
        <f aca="false">IF(D145&lt;&gt;"",IF(COUNTIF($D$12:$D145,$D145)&gt;1,0,IF(SUM(M145,R145,W145)&gt;0,IF(AND(T145="",OR(O145&lt;&gt;"",J145&lt;&gt;"")),IF(O145&lt;&gt;"",O145,IF(J145&lt;&gt;"",J145,0)),IF(AND(O145&lt;&gt;"",J145&lt;&gt;"",O145=J145),O145,T145)),0)),"")</f>
        <v/>
      </c>
      <c r="AQ145" s="258" t="str">
        <f aca="false">IF(D145&lt;&gt;"",IF(COUNTIF($D$12:$D145,$D145)&gt;1,0,IF(SUM(N145,S145,X145)&gt;0,IF(AND(T145="",OR(O145&lt;&gt;"",J145&lt;&gt;"")),IF(O145&lt;&gt;"",O145,IF(J145&lt;&gt;"",J145,0)),IF(AND(O145&lt;&gt;"",J145&lt;&gt;"",O145=J145),O145,T145)),0)),"")</f>
        <v/>
      </c>
      <c r="AR145" s="257" t="str">
        <f aca="false">IF(D145&lt;&gt;"",IF(J145="OZP12",L145,0),"")</f>
        <v/>
      </c>
      <c r="AS145" s="257" t="str">
        <f aca="false">IF(D145&lt;&gt;"",IF(O145="OZP12",Q145,0),"")</f>
        <v/>
      </c>
      <c r="AT145" s="257" t="str">
        <f aca="false">IF(D145&lt;&gt;"",IF(T145="OZP12",V145,0),"")</f>
        <v/>
      </c>
      <c r="AU145" s="257" t="str">
        <f aca="false">IF(D145&lt;&gt;"",IF(J145="TZP",L145,0),"")</f>
        <v/>
      </c>
      <c r="AV145" s="257" t="str">
        <f aca="false">IF(D145&lt;&gt;"",IF(O145="TZP",Q145,0),"")</f>
        <v/>
      </c>
      <c r="AW145" s="257" t="str">
        <f aca="false">IF(D145&lt;&gt;"",IF(T145="TZP",V145,0),"")</f>
        <v/>
      </c>
      <c r="AX145" s="257" t="str">
        <f aca="false">IF(D145&lt;&gt;"",IF(J145="OZZ",L145,0),"")</f>
        <v/>
      </c>
      <c r="AY145" s="257" t="str">
        <f aca="false">IF(D145&lt;&gt;"",IF(O145="OZZ",Q145,0),"")</f>
        <v/>
      </c>
      <c r="AZ145" s="257" t="str">
        <f aca="false">IF(D145&lt;&gt;"",IF(T145="OZZ",V145,0),"")</f>
        <v/>
      </c>
      <c r="BA145" s="257"/>
      <c r="BB145" s="257" t="str">
        <f aca="false">IF(D145&lt;&gt;"",IF(ISERROR(FIND("/",D145)),0,1),"")</f>
        <v/>
      </c>
      <c r="BC145" s="257" t="str">
        <f aca="false">IF(D145&lt;&gt;"",IF(BB145*1=0,D145,CONCATENATE(MID(D145,1,FIND("/",D145,1)-1),MID(D145,FIND("/",D145,1)+1,LEN(D145)))),"")</f>
        <v/>
      </c>
      <c r="BD145" s="259"/>
      <c r="BE145" s="257" t="str">
        <f aca="false">IF(D145&lt;&gt;"",IF(J145="OZP12",M145,0),"")</f>
        <v/>
      </c>
      <c r="BF145" s="257" t="str">
        <f aca="false">IF(D145&lt;&gt;"",IF(O145="OZP12",R145,0),"")</f>
        <v/>
      </c>
      <c r="BG145" s="257" t="str">
        <f aca="false">IF(D145&lt;&gt;"",IF(T145="OZP12",W145,0),"")</f>
        <v/>
      </c>
      <c r="BH145" s="257" t="str">
        <f aca="false">IF(D145&lt;&gt;"",IF(J145="TZP",M145,0),"")</f>
        <v/>
      </c>
      <c r="BI145" s="257" t="str">
        <f aca="false">IF(D145&lt;&gt;"",IF(O145="TZP",R145,0),"")</f>
        <v/>
      </c>
      <c r="BJ145" s="257" t="str">
        <f aca="false">IF(D145&lt;&gt;"",IF(T145="TZP",W145,0),"")</f>
        <v/>
      </c>
    </row>
    <row r="146" s="261" customFormat="true" ht="18.75" hidden="false" customHeight="true" outlineLevel="0" collapsed="false">
      <c r="A146" s="262" t="n">
        <f aca="false">A145+1</f>
        <v>134</v>
      </c>
      <c r="B146" s="263"/>
      <c r="C146" s="263"/>
      <c r="D146" s="263"/>
      <c r="E146" s="266"/>
      <c r="F146" s="266"/>
      <c r="G146" s="267"/>
      <c r="H146" s="278"/>
      <c r="I146" s="281"/>
      <c r="J146" s="268"/>
      <c r="K146" s="269"/>
      <c r="L146" s="244" t="str">
        <f aca="false">IF(AND(K146&lt;&gt;"",J146&lt;&gt;""),MIN(IF(OR(J146="OZZ",J146="ZZ"),5000,13600),TRUNC(0.75*SUMIF($D$12:$D146,$D146,K$12:K146),2))-SUMIF($D$12:$D145,$D146,L$12:L145),"")</f>
        <v/>
      </c>
      <c r="M146" s="270" t="str">
        <f aca="false">IF(AND(K146&lt;&gt;"",J146&lt;&gt;"",AB146&lt;&gt;""),IF(OR(J146="OZZ",J146="ZZ"),0-SUMIF($D$12:$D145,$D146,M$12:M145),MIN(MIN(13600,TRUNC(0.75*SUMIF($D$12:$D$1442,$D146,K$12:K$1442),2)+SUMIF($D$12:$D146,$D146,AB$12:AB146))-SUMIF($D$12:$D145,$D146,M$12:M145)-SUMIF($D$12:$D$1442,$D146,L$12:L$1442),AB146)),"")</f>
        <v/>
      </c>
      <c r="N146" s="246" t="str">
        <f aca="false">IF(J146&lt;&gt;"",1000-SUMIF($D$12:$D145,$D146,N$12:N145),"")</f>
        <v/>
      </c>
      <c r="O146" s="268"/>
      <c r="P146" s="269"/>
      <c r="Q146" s="244" t="str">
        <f aca="false">IF(AND(P146&lt;&gt;"",O146&lt;&gt;""),MIN(IF(OR(O146="OZZ",O146="ZZ"),5000,13600),TRUNC(0.75*SUMIF($D$12:$D146,$D146,P$12:P146),2))-SUMIF($D$12:$D145,$D146,Q$12:Q145),"")</f>
        <v/>
      </c>
      <c r="R146" s="270" t="str">
        <f aca="false">IF(AND(P146&lt;&gt;"",O146&lt;&gt;"",AF146&lt;&gt;""),IF(OR(O146="OZZ",O146="ZZ"),0-SUMIF($D$12:$D145,$D146,R$12:R145),MIN(MIN(13600,TRUNC(0.75*SUMIF($D$12:$D$1442,$D146,P$12:P$1442),2)+SUMIF($D$12:$D146,$D146,AF$12:AF146))-SUMIF($D$12:$D145,$D146,R$12:R145)-SUMIF($D$12:$D$1442,$D146,Q$12:Q$1442),AF146)),"")</f>
        <v/>
      </c>
      <c r="S146" s="246" t="str">
        <f aca="false">IF(O146&lt;&gt;"",1000-SUMIF($D$12:$D145,$D146,S$12:S145),"")</f>
        <v/>
      </c>
      <c r="T146" s="268"/>
      <c r="U146" s="269"/>
      <c r="V146" s="244" t="str">
        <f aca="false">IF(AND(U146&lt;&gt;"",T146&lt;&gt;""),MIN(IF(OR(T146="OZZ",T146="ZZ"),5000,13600),TRUNC(0.75*SUMIF($D$12:$D146,$D146,U$12:U146),2))-SUMIF($D$12:$D145,$D146,V$12:V145),"")</f>
        <v/>
      </c>
      <c r="W146" s="248" t="str">
        <f aca="false">IF(AND(U146&lt;&gt;"",T146&lt;&gt;"",AJ146&lt;&gt;""),IF(OR(T146="OZZ",T146="ZZ"),0-SUMIF($D$12:$D145,$D146,W$12:W145),MIN(MIN(13600,TRUNC(0.75*SUMIF($D$12:$D$1442,$D146,U$12:U$1442),2)+SUMIF($D$12:$D146,$D146,AJ$12:AJ146))-SUMIF($D$12:$D145,$D146,W$12:W145)-SUMIF($D$12:$D$1442,$D146,V$12:V$1442),AJ146)),"")</f>
        <v/>
      </c>
      <c r="X146" s="246" t="str">
        <f aca="false">IF(T146&lt;&gt;"",1000-SUMIF($D$12:$D145,$D146,X$12:X145),"")</f>
        <v/>
      </c>
      <c r="Y146" s="272"/>
      <c r="Z146" s="273"/>
      <c r="AA146" s="273"/>
      <c r="AB146" s="252" t="str">
        <f aca="false">IF(K146&lt;&gt;"",ROUND(Y146,2)+ROUND(Z146,2)+ROUND(AA146,2),"")</f>
        <v/>
      </c>
      <c r="AC146" s="274"/>
      <c r="AD146" s="273"/>
      <c r="AE146" s="273"/>
      <c r="AF146" s="275" t="str">
        <f aca="false">IF(P146&lt;&gt;"",ROUND(AC146,2)+ROUND(AD146,2)+ROUND(AE146,2),"")</f>
        <v/>
      </c>
      <c r="AG146" s="274"/>
      <c r="AH146" s="273"/>
      <c r="AI146" s="273"/>
      <c r="AJ146" s="275" t="str">
        <f aca="false">IF(U146&lt;&gt;"",ROUND(AG146,2)+ROUND(AH146,2)+ROUND(AI146,2),"")</f>
        <v/>
      </c>
      <c r="AK146" s="255"/>
      <c r="AL146" s="255"/>
      <c r="AM146" s="256"/>
      <c r="AN146" s="257"/>
      <c r="AO146" s="258" t="str">
        <f aca="false">IF(D146&lt;&gt;"",IF(COUNTIF($D$12:$D146,$D146)&gt;1,0,IF(SUM(L146,Q146,V146)&gt;0,IF(AND(T146="",OR(O146&lt;&gt;"",J146&lt;&gt;"")),IF(O146&lt;&gt;"",O146,IF(J146&lt;&gt;"",J146,0)),IF(AND(O146&lt;&gt;"",J146&lt;&gt;"",O146=J146),O146,T146)),0)),"")</f>
        <v/>
      </c>
      <c r="AP146" s="258" t="str">
        <f aca="false">IF(D146&lt;&gt;"",IF(COUNTIF($D$12:$D146,$D146)&gt;1,0,IF(SUM(M146,R146,W146)&gt;0,IF(AND(T146="",OR(O146&lt;&gt;"",J146&lt;&gt;"")),IF(O146&lt;&gt;"",O146,IF(J146&lt;&gt;"",J146,0)),IF(AND(O146&lt;&gt;"",J146&lt;&gt;"",O146=J146),O146,T146)),0)),"")</f>
        <v/>
      </c>
      <c r="AQ146" s="258" t="str">
        <f aca="false">IF(D146&lt;&gt;"",IF(COUNTIF($D$12:$D146,$D146)&gt;1,0,IF(SUM(N146,S146,X146)&gt;0,IF(AND(T146="",OR(O146&lt;&gt;"",J146&lt;&gt;"")),IF(O146&lt;&gt;"",O146,IF(J146&lt;&gt;"",J146,0)),IF(AND(O146&lt;&gt;"",J146&lt;&gt;"",O146=J146),O146,T146)),0)),"")</f>
        <v/>
      </c>
      <c r="AR146" s="257" t="str">
        <f aca="false">IF(D146&lt;&gt;"",IF(J146="OZP12",L146,0),"")</f>
        <v/>
      </c>
      <c r="AS146" s="257" t="str">
        <f aca="false">IF(D146&lt;&gt;"",IF(O146="OZP12",Q146,0),"")</f>
        <v/>
      </c>
      <c r="AT146" s="257" t="str">
        <f aca="false">IF(D146&lt;&gt;"",IF(T146="OZP12",V146,0),"")</f>
        <v/>
      </c>
      <c r="AU146" s="257" t="str">
        <f aca="false">IF(D146&lt;&gt;"",IF(J146="TZP",L146,0),"")</f>
        <v/>
      </c>
      <c r="AV146" s="257" t="str">
        <f aca="false">IF(D146&lt;&gt;"",IF(O146="TZP",Q146,0),"")</f>
        <v/>
      </c>
      <c r="AW146" s="257" t="str">
        <f aca="false">IF(D146&lt;&gt;"",IF(T146="TZP",V146,0),"")</f>
        <v/>
      </c>
      <c r="AX146" s="257" t="str">
        <f aca="false">IF(D146&lt;&gt;"",IF(J146="OZZ",L146,0),"")</f>
        <v/>
      </c>
      <c r="AY146" s="257" t="str">
        <f aca="false">IF(D146&lt;&gt;"",IF(O146="OZZ",Q146,0),"")</f>
        <v/>
      </c>
      <c r="AZ146" s="257" t="str">
        <f aca="false">IF(D146&lt;&gt;"",IF(T146="OZZ",V146,0),"")</f>
        <v/>
      </c>
      <c r="BA146" s="257"/>
      <c r="BB146" s="257" t="str">
        <f aca="false">IF(D146&lt;&gt;"",IF(ISERROR(FIND("/",D146)),0,1),"")</f>
        <v/>
      </c>
      <c r="BC146" s="257" t="str">
        <f aca="false">IF(D146&lt;&gt;"",IF(BB146*1=0,D146,CONCATENATE(MID(D146,1,FIND("/",D146,1)-1),MID(D146,FIND("/",D146,1)+1,LEN(D146)))),"")</f>
        <v/>
      </c>
      <c r="BD146" s="259"/>
      <c r="BE146" s="257" t="str">
        <f aca="false">IF(D146&lt;&gt;"",IF(J146="OZP12",M146,0),"")</f>
        <v/>
      </c>
      <c r="BF146" s="257" t="str">
        <f aca="false">IF(D146&lt;&gt;"",IF(O146="OZP12",R146,0),"")</f>
        <v/>
      </c>
      <c r="BG146" s="257" t="str">
        <f aca="false">IF(D146&lt;&gt;"",IF(T146="OZP12",W146,0),"")</f>
        <v/>
      </c>
      <c r="BH146" s="257" t="str">
        <f aca="false">IF(D146&lt;&gt;"",IF(J146="TZP",M146,0),"")</f>
        <v/>
      </c>
      <c r="BI146" s="257" t="str">
        <f aca="false">IF(D146&lt;&gt;"",IF(O146="TZP",R146,0),"")</f>
        <v/>
      </c>
      <c r="BJ146" s="257" t="str">
        <f aca="false">IF(D146&lt;&gt;"",IF(T146="TZP",W146,0),"")</f>
        <v/>
      </c>
    </row>
    <row r="147" s="261" customFormat="true" ht="18.75" hidden="false" customHeight="true" outlineLevel="0" collapsed="false">
      <c r="A147" s="262" t="n">
        <f aca="false">A146+1</f>
        <v>135</v>
      </c>
      <c r="B147" s="263"/>
      <c r="C147" s="263"/>
      <c r="D147" s="263"/>
      <c r="E147" s="266"/>
      <c r="F147" s="266"/>
      <c r="G147" s="267"/>
      <c r="H147" s="278"/>
      <c r="I147" s="281"/>
      <c r="J147" s="268"/>
      <c r="K147" s="269"/>
      <c r="L147" s="244" t="str">
        <f aca="false">IF(AND(K147&lt;&gt;"",J147&lt;&gt;""),MIN(IF(OR(J147="OZZ",J147="ZZ"),5000,13600),TRUNC(0.75*SUMIF($D$12:$D147,$D147,K$12:K147),2))-SUMIF($D$12:$D146,$D147,L$12:L146),"")</f>
        <v/>
      </c>
      <c r="M147" s="270" t="str">
        <f aca="false">IF(AND(K147&lt;&gt;"",J147&lt;&gt;"",AB147&lt;&gt;""),IF(OR(J147="OZZ",J147="ZZ"),0-SUMIF($D$12:$D146,$D147,M$12:M146),MIN(MIN(13600,TRUNC(0.75*SUMIF($D$12:$D$1442,$D147,K$12:K$1442),2)+SUMIF($D$12:$D147,$D147,AB$12:AB147))-SUMIF($D$12:$D146,$D147,M$12:M146)-SUMIF($D$12:$D$1442,$D147,L$12:L$1442),AB147)),"")</f>
        <v/>
      </c>
      <c r="N147" s="246" t="str">
        <f aca="false">IF(J147&lt;&gt;"",1000-SUMIF($D$12:$D146,$D147,N$12:N146),"")</f>
        <v/>
      </c>
      <c r="O147" s="268"/>
      <c r="P147" s="269"/>
      <c r="Q147" s="244" t="str">
        <f aca="false">IF(AND(P147&lt;&gt;"",O147&lt;&gt;""),MIN(IF(OR(O147="OZZ",O147="ZZ"),5000,13600),TRUNC(0.75*SUMIF($D$12:$D147,$D147,P$12:P147),2))-SUMIF($D$12:$D146,$D147,Q$12:Q146),"")</f>
        <v/>
      </c>
      <c r="R147" s="270" t="str">
        <f aca="false">IF(AND(P147&lt;&gt;"",O147&lt;&gt;"",AF147&lt;&gt;""),IF(OR(O147="OZZ",O147="ZZ"),0-SUMIF($D$12:$D146,$D147,R$12:R146),MIN(MIN(13600,TRUNC(0.75*SUMIF($D$12:$D$1442,$D147,P$12:P$1442),2)+SUMIF($D$12:$D147,$D147,AF$12:AF147))-SUMIF($D$12:$D146,$D147,R$12:R146)-SUMIF($D$12:$D$1442,$D147,Q$12:Q$1442),AF147)),"")</f>
        <v/>
      </c>
      <c r="S147" s="246" t="str">
        <f aca="false">IF(O147&lt;&gt;"",1000-SUMIF($D$12:$D146,$D147,S$12:S146),"")</f>
        <v/>
      </c>
      <c r="T147" s="268"/>
      <c r="U147" s="269"/>
      <c r="V147" s="244" t="str">
        <f aca="false">IF(AND(U147&lt;&gt;"",T147&lt;&gt;""),MIN(IF(OR(T147="OZZ",T147="ZZ"),5000,13600),TRUNC(0.75*SUMIF($D$12:$D147,$D147,U$12:U147),2))-SUMIF($D$12:$D146,$D147,V$12:V146),"")</f>
        <v/>
      </c>
      <c r="W147" s="248" t="str">
        <f aca="false">IF(AND(U147&lt;&gt;"",T147&lt;&gt;"",AJ147&lt;&gt;""),IF(OR(T147="OZZ",T147="ZZ"),0-SUMIF($D$12:$D146,$D147,W$12:W146),MIN(MIN(13600,TRUNC(0.75*SUMIF($D$12:$D$1442,$D147,U$12:U$1442),2)+SUMIF($D$12:$D147,$D147,AJ$12:AJ147))-SUMIF($D$12:$D146,$D147,W$12:W146)-SUMIF($D$12:$D$1442,$D147,V$12:V$1442),AJ147)),"")</f>
        <v/>
      </c>
      <c r="X147" s="246" t="str">
        <f aca="false">IF(T147&lt;&gt;"",1000-SUMIF($D$12:$D146,$D147,X$12:X146),"")</f>
        <v/>
      </c>
      <c r="Y147" s="272"/>
      <c r="Z147" s="273"/>
      <c r="AA147" s="273"/>
      <c r="AB147" s="252" t="str">
        <f aca="false">IF(K147&lt;&gt;"",ROUND(Y147,2)+ROUND(Z147,2)+ROUND(AA147,2),"")</f>
        <v/>
      </c>
      <c r="AC147" s="274"/>
      <c r="AD147" s="273"/>
      <c r="AE147" s="273"/>
      <c r="AF147" s="275" t="str">
        <f aca="false">IF(P147&lt;&gt;"",ROUND(AC147,2)+ROUND(AD147,2)+ROUND(AE147,2),"")</f>
        <v/>
      </c>
      <c r="AG147" s="274"/>
      <c r="AH147" s="273"/>
      <c r="AI147" s="273"/>
      <c r="AJ147" s="275" t="str">
        <f aca="false">IF(U147&lt;&gt;"",ROUND(AG147,2)+ROUND(AH147,2)+ROUND(AI147,2),"")</f>
        <v/>
      </c>
      <c r="AK147" s="255"/>
      <c r="AL147" s="255"/>
      <c r="AM147" s="256"/>
      <c r="AN147" s="257"/>
      <c r="AO147" s="258" t="str">
        <f aca="false">IF(D147&lt;&gt;"",IF(COUNTIF($D$12:$D147,$D147)&gt;1,0,IF(SUM(L147,Q147,V147)&gt;0,IF(AND(T147="",OR(O147&lt;&gt;"",J147&lt;&gt;"")),IF(O147&lt;&gt;"",O147,IF(J147&lt;&gt;"",J147,0)),IF(AND(O147&lt;&gt;"",J147&lt;&gt;"",O147=J147),O147,T147)),0)),"")</f>
        <v/>
      </c>
      <c r="AP147" s="258" t="str">
        <f aca="false">IF(D147&lt;&gt;"",IF(COUNTIF($D$12:$D147,$D147)&gt;1,0,IF(SUM(M147,R147,W147)&gt;0,IF(AND(T147="",OR(O147&lt;&gt;"",J147&lt;&gt;"")),IF(O147&lt;&gt;"",O147,IF(J147&lt;&gt;"",J147,0)),IF(AND(O147&lt;&gt;"",J147&lt;&gt;"",O147=J147),O147,T147)),0)),"")</f>
        <v/>
      </c>
      <c r="AQ147" s="258" t="str">
        <f aca="false">IF(D147&lt;&gt;"",IF(COUNTIF($D$12:$D147,$D147)&gt;1,0,IF(SUM(N147,S147,X147)&gt;0,IF(AND(T147="",OR(O147&lt;&gt;"",J147&lt;&gt;"")),IF(O147&lt;&gt;"",O147,IF(J147&lt;&gt;"",J147,0)),IF(AND(O147&lt;&gt;"",J147&lt;&gt;"",O147=J147),O147,T147)),0)),"")</f>
        <v/>
      </c>
      <c r="AR147" s="257" t="str">
        <f aca="false">IF(D147&lt;&gt;"",IF(J147="OZP12",L147,0),"")</f>
        <v/>
      </c>
      <c r="AS147" s="257" t="str">
        <f aca="false">IF(D147&lt;&gt;"",IF(O147="OZP12",Q147,0),"")</f>
        <v/>
      </c>
      <c r="AT147" s="257" t="str">
        <f aca="false">IF(D147&lt;&gt;"",IF(T147="OZP12",V147,0),"")</f>
        <v/>
      </c>
      <c r="AU147" s="257" t="str">
        <f aca="false">IF(D147&lt;&gt;"",IF(J147="TZP",L147,0),"")</f>
        <v/>
      </c>
      <c r="AV147" s="257" t="str">
        <f aca="false">IF(D147&lt;&gt;"",IF(O147="TZP",Q147,0),"")</f>
        <v/>
      </c>
      <c r="AW147" s="257" t="str">
        <f aca="false">IF(D147&lt;&gt;"",IF(T147="TZP",V147,0),"")</f>
        <v/>
      </c>
      <c r="AX147" s="257" t="str">
        <f aca="false">IF(D147&lt;&gt;"",IF(J147="OZZ",L147,0),"")</f>
        <v/>
      </c>
      <c r="AY147" s="257" t="str">
        <f aca="false">IF(D147&lt;&gt;"",IF(O147="OZZ",Q147,0),"")</f>
        <v/>
      </c>
      <c r="AZ147" s="257" t="str">
        <f aca="false">IF(D147&lt;&gt;"",IF(T147="OZZ",V147,0),"")</f>
        <v/>
      </c>
      <c r="BA147" s="257"/>
      <c r="BB147" s="257" t="str">
        <f aca="false">IF(D147&lt;&gt;"",IF(ISERROR(FIND("/",D147)),0,1),"")</f>
        <v/>
      </c>
      <c r="BC147" s="257" t="str">
        <f aca="false">IF(D147&lt;&gt;"",IF(BB147*1=0,D147,CONCATENATE(MID(D147,1,FIND("/",D147,1)-1),MID(D147,FIND("/",D147,1)+1,LEN(D147)))),"")</f>
        <v/>
      </c>
      <c r="BD147" s="259"/>
      <c r="BE147" s="257" t="str">
        <f aca="false">IF(D147&lt;&gt;"",IF(J147="OZP12",M147,0),"")</f>
        <v/>
      </c>
      <c r="BF147" s="257" t="str">
        <f aca="false">IF(D147&lt;&gt;"",IF(O147="OZP12",R147,0),"")</f>
        <v/>
      </c>
      <c r="BG147" s="257" t="str">
        <f aca="false">IF(D147&lt;&gt;"",IF(T147="OZP12",W147,0),"")</f>
        <v/>
      </c>
      <c r="BH147" s="257" t="str">
        <f aca="false">IF(D147&lt;&gt;"",IF(J147="TZP",M147,0),"")</f>
        <v/>
      </c>
      <c r="BI147" s="257" t="str">
        <f aca="false">IF(D147&lt;&gt;"",IF(O147="TZP",R147,0),"")</f>
        <v/>
      </c>
      <c r="BJ147" s="257" t="str">
        <f aca="false">IF(D147&lt;&gt;"",IF(T147="TZP",W147,0),"")</f>
        <v/>
      </c>
    </row>
    <row r="148" s="261" customFormat="true" ht="18.75" hidden="false" customHeight="true" outlineLevel="0" collapsed="false">
      <c r="A148" s="262" t="n">
        <f aca="false">A147+1</f>
        <v>136</v>
      </c>
      <c r="B148" s="263"/>
      <c r="C148" s="263"/>
      <c r="D148" s="263"/>
      <c r="E148" s="266"/>
      <c r="F148" s="266"/>
      <c r="G148" s="267"/>
      <c r="H148" s="278"/>
      <c r="I148" s="281"/>
      <c r="J148" s="268"/>
      <c r="K148" s="269"/>
      <c r="L148" s="244" t="str">
        <f aca="false">IF(AND(K148&lt;&gt;"",J148&lt;&gt;""),MIN(IF(OR(J148="OZZ",J148="ZZ"),5000,13600),TRUNC(0.75*SUMIF($D$12:$D148,$D148,K$12:K148),2))-SUMIF($D$12:$D147,$D148,L$12:L147),"")</f>
        <v/>
      </c>
      <c r="M148" s="270" t="str">
        <f aca="false">IF(AND(K148&lt;&gt;"",J148&lt;&gt;"",AB148&lt;&gt;""),IF(OR(J148="OZZ",J148="ZZ"),0-SUMIF($D$12:$D147,$D148,M$12:M147),MIN(MIN(13600,TRUNC(0.75*SUMIF($D$12:$D$1442,$D148,K$12:K$1442),2)+SUMIF($D$12:$D148,$D148,AB$12:AB148))-SUMIF($D$12:$D147,$D148,M$12:M147)-SUMIF($D$12:$D$1442,$D148,L$12:L$1442),AB148)),"")</f>
        <v/>
      </c>
      <c r="N148" s="246" t="str">
        <f aca="false">IF(J148&lt;&gt;"",1000-SUMIF($D$12:$D147,$D148,N$12:N147),"")</f>
        <v/>
      </c>
      <c r="O148" s="268"/>
      <c r="P148" s="269"/>
      <c r="Q148" s="244" t="str">
        <f aca="false">IF(AND(P148&lt;&gt;"",O148&lt;&gt;""),MIN(IF(OR(O148="OZZ",O148="ZZ"),5000,13600),TRUNC(0.75*SUMIF($D$12:$D148,$D148,P$12:P148),2))-SUMIF($D$12:$D147,$D148,Q$12:Q147),"")</f>
        <v/>
      </c>
      <c r="R148" s="270" t="str">
        <f aca="false">IF(AND(P148&lt;&gt;"",O148&lt;&gt;"",AF148&lt;&gt;""),IF(OR(O148="OZZ",O148="ZZ"),0-SUMIF($D$12:$D147,$D148,R$12:R147),MIN(MIN(13600,TRUNC(0.75*SUMIF($D$12:$D$1442,$D148,P$12:P$1442),2)+SUMIF($D$12:$D148,$D148,AF$12:AF148))-SUMIF($D$12:$D147,$D148,R$12:R147)-SUMIF($D$12:$D$1442,$D148,Q$12:Q$1442),AF148)),"")</f>
        <v/>
      </c>
      <c r="S148" s="246" t="str">
        <f aca="false">IF(O148&lt;&gt;"",1000-SUMIF($D$12:$D147,$D148,S$12:S147),"")</f>
        <v/>
      </c>
      <c r="T148" s="268"/>
      <c r="U148" s="269"/>
      <c r="V148" s="244" t="str">
        <f aca="false">IF(AND(U148&lt;&gt;"",T148&lt;&gt;""),MIN(IF(OR(T148="OZZ",T148="ZZ"),5000,13600),TRUNC(0.75*SUMIF($D$12:$D148,$D148,U$12:U148),2))-SUMIF($D$12:$D147,$D148,V$12:V147),"")</f>
        <v/>
      </c>
      <c r="W148" s="248" t="str">
        <f aca="false">IF(AND(U148&lt;&gt;"",T148&lt;&gt;"",AJ148&lt;&gt;""),IF(OR(T148="OZZ",T148="ZZ"),0-SUMIF($D$12:$D147,$D148,W$12:W147),MIN(MIN(13600,TRUNC(0.75*SUMIF($D$12:$D$1442,$D148,U$12:U$1442),2)+SUMIF($D$12:$D148,$D148,AJ$12:AJ148))-SUMIF($D$12:$D147,$D148,W$12:W147)-SUMIF($D$12:$D$1442,$D148,V$12:V$1442),AJ148)),"")</f>
        <v/>
      </c>
      <c r="X148" s="246" t="str">
        <f aca="false">IF(T148&lt;&gt;"",1000-SUMIF($D$12:$D147,$D148,X$12:X147),"")</f>
        <v/>
      </c>
      <c r="Y148" s="272"/>
      <c r="Z148" s="273"/>
      <c r="AA148" s="273"/>
      <c r="AB148" s="252" t="str">
        <f aca="false">IF(K148&lt;&gt;"",ROUND(Y148,2)+ROUND(Z148,2)+ROUND(AA148,2),"")</f>
        <v/>
      </c>
      <c r="AC148" s="274"/>
      <c r="AD148" s="273"/>
      <c r="AE148" s="273"/>
      <c r="AF148" s="275" t="str">
        <f aca="false">IF(P148&lt;&gt;"",ROUND(AC148,2)+ROUND(AD148,2)+ROUND(AE148,2),"")</f>
        <v/>
      </c>
      <c r="AG148" s="274"/>
      <c r="AH148" s="273"/>
      <c r="AI148" s="273"/>
      <c r="AJ148" s="275" t="str">
        <f aca="false">IF(U148&lt;&gt;"",ROUND(AG148,2)+ROUND(AH148,2)+ROUND(AI148,2),"")</f>
        <v/>
      </c>
      <c r="AK148" s="255"/>
      <c r="AL148" s="255"/>
      <c r="AM148" s="256"/>
      <c r="AN148" s="257"/>
      <c r="AO148" s="258" t="str">
        <f aca="false">IF(D148&lt;&gt;"",IF(COUNTIF($D$12:$D148,$D148)&gt;1,0,IF(SUM(L148,Q148,V148)&gt;0,IF(AND(T148="",OR(O148&lt;&gt;"",J148&lt;&gt;"")),IF(O148&lt;&gt;"",O148,IF(J148&lt;&gt;"",J148,0)),IF(AND(O148&lt;&gt;"",J148&lt;&gt;"",O148=J148),O148,T148)),0)),"")</f>
        <v/>
      </c>
      <c r="AP148" s="258" t="str">
        <f aca="false">IF(D148&lt;&gt;"",IF(COUNTIF($D$12:$D148,$D148)&gt;1,0,IF(SUM(M148,R148,W148)&gt;0,IF(AND(T148="",OR(O148&lt;&gt;"",J148&lt;&gt;"")),IF(O148&lt;&gt;"",O148,IF(J148&lt;&gt;"",J148,0)),IF(AND(O148&lt;&gt;"",J148&lt;&gt;"",O148=J148),O148,T148)),0)),"")</f>
        <v/>
      </c>
      <c r="AQ148" s="258" t="str">
        <f aca="false">IF(D148&lt;&gt;"",IF(COUNTIF($D$12:$D148,$D148)&gt;1,0,IF(SUM(N148,S148,X148)&gt;0,IF(AND(T148="",OR(O148&lt;&gt;"",J148&lt;&gt;"")),IF(O148&lt;&gt;"",O148,IF(J148&lt;&gt;"",J148,0)),IF(AND(O148&lt;&gt;"",J148&lt;&gt;"",O148=J148),O148,T148)),0)),"")</f>
        <v/>
      </c>
      <c r="AR148" s="257" t="str">
        <f aca="false">IF(D148&lt;&gt;"",IF(J148="OZP12",L148,0),"")</f>
        <v/>
      </c>
      <c r="AS148" s="257" t="str">
        <f aca="false">IF(D148&lt;&gt;"",IF(O148="OZP12",Q148,0),"")</f>
        <v/>
      </c>
      <c r="AT148" s="257" t="str">
        <f aca="false">IF(D148&lt;&gt;"",IF(T148="OZP12",V148,0),"")</f>
        <v/>
      </c>
      <c r="AU148" s="257" t="str">
        <f aca="false">IF(D148&lt;&gt;"",IF(J148="TZP",L148,0),"")</f>
        <v/>
      </c>
      <c r="AV148" s="257" t="str">
        <f aca="false">IF(D148&lt;&gt;"",IF(O148="TZP",Q148,0),"")</f>
        <v/>
      </c>
      <c r="AW148" s="257" t="str">
        <f aca="false">IF(D148&lt;&gt;"",IF(T148="TZP",V148,0),"")</f>
        <v/>
      </c>
      <c r="AX148" s="257" t="str">
        <f aca="false">IF(D148&lt;&gt;"",IF(J148="OZZ",L148,0),"")</f>
        <v/>
      </c>
      <c r="AY148" s="257" t="str">
        <f aca="false">IF(D148&lt;&gt;"",IF(O148="OZZ",Q148,0),"")</f>
        <v/>
      </c>
      <c r="AZ148" s="257" t="str">
        <f aca="false">IF(D148&lt;&gt;"",IF(T148="OZZ",V148,0),"")</f>
        <v/>
      </c>
      <c r="BA148" s="257"/>
      <c r="BB148" s="257" t="str">
        <f aca="false">IF(D148&lt;&gt;"",IF(ISERROR(FIND("/",D148)),0,1),"")</f>
        <v/>
      </c>
      <c r="BC148" s="257" t="str">
        <f aca="false">IF(D148&lt;&gt;"",IF(BB148*1=0,D148,CONCATENATE(MID(D148,1,FIND("/",D148,1)-1),MID(D148,FIND("/",D148,1)+1,LEN(D148)))),"")</f>
        <v/>
      </c>
      <c r="BD148" s="259"/>
      <c r="BE148" s="257" t="str">
        <f aca="false">IF(D148&lt;&gt;"",IF(J148="OZP12",M148,0),"")</f>
        <v/>
      </c>
      <c r="BF148" s="257" t="str">
        <f aca="false">IF(D148&lt;&gt;"",IF(O148="OZP12",R148,0),"")</f>
        <v/>
      </c>
      <c r="BG148" s="257" t="str">
        <f aca="false">IF(D148&lt;&gt;"",IF(T148="OZP12",W148,0),"")</f>
        <v/>
      </c>
      <c r="BH148" s="257" t="str">
        <f aca="false">IF(D148&lt;&gt;"",IF(J148="TZP",M148,0),"")</f>
        <v/>
      </c>
      <c r="BI148" s="257" t="str">
        <f aca="false">IF(D148&lt;&gt;"",IF(O148="TZP",R148,0),"")</f>
        <v/>
      </c>
      <c r="BJ148" s="257" t="str">
        <f aca="false">IF(D148&lt;&gt;"",IF(T148="TZP",W148,0),"")</f>
        <v/>
      </c>
    </row>
    <row r="149" s="261" customFormat="true" ht="18.75" hidden="false" customHeight="true" outlineLevel="0" collapsed="false">
      <c r="A149" s="262" t="n">
        <f aca="false">A148+1</f>
        <v>137</v>
      </c>
      <c r="B149" s="263"/>
      <c r="C149" s="263"/>
      <c r="D149" s="263"/>
      <c r="E149" s="266"/>
      <c r="F149" s="266"/>
      <c r="G149" s="267"/>
      <c r="H149" s="278"/>
      <c r="I149" s="281"/>
      <c r="J149" s="268"/>
      <c r="K149" s="269"/>
      <c r="L149" s="244" t="str">
        <f aca="false">IF(AND(K149&lt;&gt;"",J149&lt;&gt;""),MIN(IF(OR(J149="OZZ",J149="ZZ"),5000,13600),TRUNC(0.75*SUMIF($D$12:$D149,$D149,K$12:K149),2))-SUMIF($D$12:$D148,$D149,L$12:L148),"")</f>
        <v/>
      </c>
      <c r="M149" s="270" t="str">
        <f aca="false">IF(AND(K149&lt;&gt;"",J149&lt;&gt;"",AB149&lt;&gt;""),IF(OR(J149="OZZ",J149="ZZ"),0-SUMIF($D$12:$D148,$D149,M$12:M148),MIN(MIN(13600,TRUNC(0.75*SUMIF($D$12:$D$1442,$D149,K$12:K$1442),2)+SUMIF($D$12:$D149,$D149,AB$12:AB149))-SUMIF($D$12:$D148,$D149,M$12:M148)-SUMIF($D$12:$D$1442,$D149,L$12:L$1442),AB149)),"")</f>
        <v/>
      </c>
      <c r="N149" s="246" t="str">
        <f aca="false">IF(J149&lt;&gt;"",1000-SUMIF($D$12:$D148,$D149,N$12:N148),"")</f>
        <v/>
      </c>
      <c r="O149" s="268"/>
      <c r="P149" s="269"/>
      <c r="Q149" s="244" t="str">
        <f aca="false">IF(AND(P149&lt;&gt;"",O149&lt;&gt;""),MIN(IF(OR(O149="OZZ",O149="ZZ"),5000,13600),TRUNC(0.75*SUMIF($D$12:$D149,$D149,P$12:P149),2))-SUMIF($D$12:$D148,$D149,Q$12:Q148),"")</f>
        <v/>
      </c>
      <c r="R149" s="270" t="str">
        <f aca="false">IF(AND(P149&lt;&gt;"",O149&lt;&gt;"",AF149&lt;&gt;""),IF(OR(O149="OZZ",O149="ZZ"),0-SUMIF($D$12:$D148,$D149,R$12:R148),MIN(MIN(13600,TRUNC(0.75*SUMIF($D$12:$D$1442,$D149,P$12:P$1442),2)+SUMIF($D$12:$D149,$D149,AF$12:AF149))-SUMIF($D$12:$D148,$D149,R$12:R148)-SUMIF($D$12:$D$1442,$D149,Q$12:Q$1442),AF149)),"")</f>
        <v/>
      </c>
      <c r="S149" s="246" t="str">
        <f aca="false">IF(O149&lt;&gt;"",1000-SUMIF($D$12:$D148,$D149,S$12:S148),"")</f>
        <v/>
      </c>
      <c r="T149" s="268"/>
      <c r="U149" s="269"/>
      <c r="V149" s="244" t="str">
        <f aca="false">IF(AND(U149&lt;&gt;"",T149&lt;&gt;""),MIN(IF(OR(T149="OZZ",T149="ZZ"),5000,13600),TRUNC(0.75*SUMIF($D$12:$D149,$D149,U$12:U149),2))-SUMIF($D$12:$D148,$D149,V$12:V148),"")</f>
        <v/>
      </c>
      <c r="W149" s="248" t="str">
        <f aca="false">IF(AND(U149&lt;&gt;"",T149&lt;&gt;"",AJ149&lt;&gt;""),IF(OR(T149="OZZ",T149="ZZ"),0-SUMIF($D$12:$D148,$D149,W$12:W148),MIN(MIN(13600,TRUNC(0.75*SUMIF($D$12:$D$1442,$D149,U$12:U$1442),2)+SUMIF($D$12:$D149,$D149,AJ$12:AJ149))-SUMIF($D$12:$D148,$D149,W$12:W148)-SUMIF($D$12:$D$1442,$D149,V$12:V$1442),AJ149)),"")</f>
        <v/>
      </c>
      <c r="X149" s="246" t="str">
        <f aca="false">IF(T149&lt;&gt;"",1000-SUMIF($D$12:$D148,$D149,X$12:X148),"")</f>
        <v/>
      </c>
      <c r="Y149" s="272"/>
      <c r="Z149" s="273"/>
      <c r="AA149" s="273"/>
      <c r="AB149" s="252" t="str">
        <f aca="false">IF(K149&lt;&gt;"",ROUND(Y149,2)+ROUND(Z149,2)+ROUND(AA149,2),"")</f>
        <v/>
      </c>
      <c r="AC149" s="274"/>
      <c r="AD149" s="273"/>
      <c r="AE149" s="273"/>
      <c r="AF149" s="275" t="str">
        <f aca="false">IF(P149&lt;&gt;"",ROUND(AC149,2)+ROUND(AD149,2)+ROUND(AE149,2),"")</f>
        <v/>
      </c>
      <c r="AG149" s="274"/>
      <c r="AH149" s="273"/>
      <c r="AI149" s="273"/>
      <c r="AJ149" s="275" t="str">
        <f aca="false">IF(U149&lt;&gt;"",ROUND(AG149,2)+ROUND(AH149,2)+ROUND(AI149,2),"")</f>
        <v/>
      </c>
      <c r="AK149" s="255"/>
      <c r="AL149" s="255"/>
      <c r="AM149" s="256"/>
      <c r="AN149" s="257"/>
      <c r="AO149" s="258" t="str">
        <f aca="false">IF(D149&lt;&gt;"",IF(COUNTIF($D$12:$D149,$D149)&gt;1,0,IF(SUM(L149,Q149,V149)&gt;0,IF(AND(T149="",OR(O149&lt;&gt;"",J149&lt;&gt;"")),IF(O149&lt;&gt;"",O149,IF(J149&lt;&gt;"",J149,0)),IF(AND(O149&lt;&gt;"",J149&lt;&gt;"",O149=J149),O149,T149)),0)),"")</f>
        <v/>
      </c>
      <c r="AP149" s="258" t="str">
        <f aca="false">IF(D149&lt;&gt;"",IF(COUNTIF($D$12:$D149,$D149)&gt;1,0,IF(SUM(M149,R149,W149)&gt;0,IF(AND(T149="",OR(O149&lt;&gt;"",J149&lt;&gt;"")),IF(O149&lt;&gt;"",O149,IF(J149&lt;&gt;"",J149,0)),IF(AND(O149&lt;&gt;"",J149&lt;&gt;"",O149=J149),O149,T149)),0)),"")</f>
        <v/>
      </c>
      <c r="AQ149" s="258" t="str">
        <f aca="false">IF(D149&lt;&gt;"",IF(COUNTIF($D$12:$D149,$D149)&gt;1,0,IF(SUM(N149,S149,X149)&gt;0,IF(AND(T149="",OR(O149&lt;&gt;"",J149&lt;&gt;"")),IF(O149&lt;&gt;"",O149,IF(J149&lt;&gt;"",J149,0)),IF(AND(O149&lt;&gt;"",J149&lt;&gt;"",O149=J149),O149,T149)),0)),"")</f>
        <v/>
      </c>
      <c r="AR149" s="257" t="str">
        <f aca="false">IF(D149&lt;&gt;"",IF(J149="OZP12",L149,0),"")</f>
        <v/>
      </c>
      <c r="AS149" s="257" t="str">
        <f aca="false">IF(D149&lt;&gt;"",IF(O149="OZP12",Q149,0),"")</f>
        <v/>
      </c>
      <c r="AT149" s="257" t="str">
        <f aca="false">IF(D149&lt;&gt;"",IF(T149="OZP12",V149,0),"")</f>
        <v/>
      </c>
      <c r="AU149" s="257" t="str">
        <f aca="false">IF(D149&lt;&gt;"",IF(J149="TZP",L149,0),"")</f>
        <v/>
      </c>
      <c r="AV149" s="257" t="str">
        <f aca="false">IF(D149&lt;&gt;"",IF(O149="TZP",Q149,0),"")</f>
        <v/>
      </c>
      <c r="AW149" s="257" t="str">
        <f aca="false">IF(D149&lt;&gt;"",IF(T149="TZP",V149,0),"")</f>
        <v/>
      </c>
      <c r="AX149" s="257" t="str">
        <f aca="false">IF(D149&lt;&gt;"",IF(J149="OZZ",L149,0),"")</f>
        <v/>
      </c>
      <c r="AY149" s="257" t="str">
        <f aca="false">IF(D149&lt;&gt;"",IF(O149="OZZ",Q149,0),"")</f>
        <v/>
      </c>
      <c r="AZ149" s="257" t="str">
        <f aca="false">IF(D149&lt;&gt;"",IF(T149="OZZ",V149,0),"")</f>
        <v/>
      </c>
      <c r="BA149" s="257"/>
      <c r="BB149" s="257" t="str">
        <f aca="false">IF(D149&lt;&gt;"",IF(ISERROR(FIND("/",D149)),0,1),"")</f>
        <v/>
      </c>
      <c r="BC149" s="257" t="str">
        <f aca="false">IF(D149&lt;&gt;"",IF(BB149*1=0,D149,CONCATENATE(MID(D149,1,FIND("/",D149,1)-1),MID(D149,FIND("/",D149,1)+1,LEN(D149)))),"")</f>
        <v/>
      </c>
      <c r="BD149" s="259"/>
      <c r="BE149" s="257" t="str">
        <f aca="false">IF(D149&lt;&gt;"",IF(J149="OZP12",M149,0),"")</f>
        <v/>
      </c>
      <c r="BF149" s="257" t="str">
        <f aca="false">IF(D149&lt;&gt;"",IF(O149="OZP12",R149,0),"")</f>
        <v/>
      </c>
      <c r="BG149" s="257" t="str">
        <f aca="false">IF(D149&lt;&gt;"",IF(T149="OZP12",W149,0),"")</f>
        <v/>
      </c>
      <c r="BH149" s="257" t="str">
        <f aca="false">IF(D149&lt;&gt;"",IF(J149="TZP",M149,0),"")</f>
        <v/>
      </c>
      <c r="BI149" s="257" t="str">
        <f aca="false">IF(D149&lt;&gt;"",IF(O149="TZP",R149,0),"")</f>
        <v/>
      </c>
      <c r="BJ149" s="257" t="str">
        <f aca="false">IF(D149&lt;&gt;"",IF(T149="TZP",W149,0),"")</f>
        <v/>
      </c>
    </row>
    <row r="150" s="261" customFormat="true" ht="18.75" hidden="false" customHeight="true" outlineLevel="0" collapsed="false">
      <c r="A150" s="262" t="n">
        <f aca="false">A149+1</f>
        <v>138</v>
      </c>
      <c r="B150" s="263"/>
      <c r="C150" s="263"/>
      <c r="D150" s="263"/>
      <c r="E150" s="266"/>
      <c r="F150" s="266"/>
      <c r="G150" s="267"/>
      <c r="H150" s="278"/>
      <c r="I150" s="281"/>
      <c r="J150" s="268"/>
      <c r="K150" s="269"/>
      <c r="L150" s="244" t="str">
        <f aca="false">IF(AND(K150&lt;&gt;"",J150&lt;&gt;""),MIN(IF(OR(J150="OZZ",J150="ZZ"),5000,13600),TRUNC(0.75*SUMIF($D$12:$D150,$D150,K$12:K150),2))-SUMIF($D$12:$D149,$D150,L$12:L149),"")</f>
        <v/>
      </c>
      <c r="M150" s="270" t="str">
        <f aca="false">IF(AND(K150&lt;&gt;"",J150&lt;&gt;"",AB150&lt;&gt;""),IF(OR(J150="OZZ",J150="ZZ"),0-SUMIF($D$12:$D149,$D150,M$12:M149),MIN(MIN(13600,TRUNC(0.75*SUMIF($D$12:$D$1442,$D150,K$12:K$1442),2)+SUMIF($D$12:$D150,$D150,AB$12:AB150))-SUMIF($D$12:$D149,$D150,M$12:M149)-SUMIF($D$12:$D$1442,$D150,L$12:L$1442),AB150)),"")</f>
        <v/>
      </c>
      <c r="N150" s="246" t="str">
        <f aca="false">IF(J150&lt;&gt;"",1000-SUMIF($D$12:$D149,$D150,N$12:N149),"")</f>
        <v/>
      </c>
      <c r="O150" s="268"/>
      <c r="P150" s="269"/>
      <c r="Q150" s="244" t="str">
        <f aca="false">IF(AND(P150&lt;&gt;"",O150&lt;&gt;""),MIN(IF(OR(O150="OZZ",O150="ZZ"),5000,13600),TRUNC(0.75*SUMIF($D$12:$D150,$D150,P$12:P150),2))-SUMIF($D$12:$D149,$D150,Q$12:Q149),"")</f>
        <v/>
      </c>
      <c r="R150" s="270" t="str">
        <f aca="false">IF(AND(P150&lt;&gt;"",O150&lt;&gt;"",AF150&lt;&gt;""),IF(OR(O150="OZZ",O150="ZZ"),0-SUMIF($D$12:$D149,$D150,R$12:R149),MIN(MIN(13600,TRUNC(0.75*SUMIF($D$12:$D$1442,$D150,P$12:P$1442),2)+SUMIF($D$12:$D150,$D150,AF$12:AF150))-SUMIF($D$12:$D149,$D150,R$12:R149)-SUMIF($D$12:$D$1442,$D150,Q$12:Q$1442),AF150)),"")</f>
        <v/>
      </c>
      <c r="S150" s="246" t="str">
        <f aca="false">IF(O150&lt;&gt;"",1000-SUMIF($D$12:$D149,$D150,S$12:S149),"")</f>
        <v/>
      </c>
      <c r="T150" s="268"/>
      <c r="U150" s="269"/>
      <c r="V150" s="244" t="str">
        <f aca="false">IF(AND(U150&lt;&gt;"",T150&lt;&gt;""),MIN(IF(OR(T150="OZZ",T150="ZZ"),5000,13600),TRUNC(0.75*SUMIF($D$12:$D150,$D150,U$12:U150),2))-SUMIF($D$12:$D149,$D150,V$12:V149),"")</f>
        <v/>
      </c>
      <c r="W150" s="248" t="str">
        <f aca="false">IF(AND(U150&lt;&gt;"",T150&lt;&gt;"",AJ150&lt;&gt;""),IF(OR(T150="OZZ",T150="ZZ"),0-SUMIF($D$12:$D149,$D150,W$12:W149),MIN(MIN(13600,TRUNC(0.75*SUMIF($D$12:$D$1442,$D150,U$12:U$1442),2)+SUMIF($D$12:$D150,$D150,AJ$12:AJ150))-SUMIF($D$12:$D149,$D150,W$12:W149)-SUMIF($D$12:$D$1442,$D150,V$12:V$1442),AJ150)),"")</f>
        <v/>
      </c>
      <c r="X150" s="246" t="str">
        <f aca="false">IF(T150&lt;&gt;"",1000-SUMIF($D$12:$D149,$D150,X$12:X149),"")</f>
        <v/>
      </c>
      <c r="Y150" s="272"/>
      <c r="Z150" s="273"/>
      <c r="AA150" s="273"/>
      <c r="AB150" s="252" t="str">
        <f aca="false">IF(K150&lt;&gt;"",ROUND(Y150,2)+ROUND(Z150,2)+ROUND(AA150,2),"")</f>
        <v/>
      </c>
      <c r="AC150" s="274"/>
      <c r="AD150" s="273"/>
      <c r="AE150" s="273"/>
      <c r="AF150" s="275" t="str">
        <f aca="false">IF(P150&lt;&gt;"",ROUND(AC150,2)+ROUND(AD150,2)+ROUND(AE150,2),"")</f>
        <v/>
      </c>
      <c r="AG150" s="274"/>
      <c r="AH150" s="273"/>
      <c r="AI150" s="273"/>
      <c r="AJ150" s="275" t="str">
        <f aca="false">IF(U150&lt;&gt;"",ROUND(AG150,2)+ROUND(AH150,2)+ROUND(AI150,2),"")</f>
        <v/>
      </c>
      <c r="AK150" s="255"/>
      <c r="AL150" s="255"/>
      <c r="AM150" s="256"/>
      <c r="AN150" s="257"/>
      <c r="AO150" s="258" t="str">
        <f aca="false">IF(D150&lt;&gt;"",IF(COUNTIF($D$12:$D150,$D150)&gt;1,0,IF(SUM(L150,Q150,V150)&gt;0,IF(AND(T150="",OR(O150&lt;&gt;"",J150&lt;&gt;"")),IF(O150&lt;&gt;"",O150,IF(J150&lt;&gt;"",J150,0)),IF(AND(O150&lt;&gt;"",J150&lt;&gt;"",O150=J150),O150,T150)),0)),"")</f>
        <v/>
      </c>
      <c r="AP150" s="258" t="str">
        <f aca="false">IF(D150&lt;&gt;"",IF(COUNTIF($D$12:$D150,$D150)&gt;1,0,IF(SUM(M150,R150,W150)&gt;0,IF(AND(T150="",OR(O150&lt;&gt;"",J150&lt;&gt;"")),IF(O150&lt;&gt;"",O150,IF(J150&lt;&gt;"",J150,0)),IF(AND(O150&lt;&gt;"",J150&lt;&gt;"",O150=J150),O150,T150)),0)),"")</f>
        <v/>
      </c>
      <c r="AQ150" s="258" t="str">
        <f aca="false">IF(D150&lt;&gt;"",IF(COUNTIF($D$12:$D150,$D150)&gt;1,0,IF(SUM(N150,S150,X150)&gt;0,IF(AND(T150="",OR(O150&lt;&gt;"",J150&lt;&gt;"")),IF(O150&lt;&gt;"",O150,IF(J150&lt;&gt;"",J150,0)),IF(AND(O150&lt;&gt;"",J150&lt;&gt;"",O150=J150),O150,T150)),0)),"")</f>
        <v/>
      </c>
      <c r="AR150" s="257" t="str">
        <f aca="false">IF(D150&lt;&gt;"",IF(J150="OZP12",L150,0),"")</f>
        <v/>
      </c>
      <c r="AS150" s="257" t="str">
        <f aca="false">IF(D150&lt;&gt;"",IF(O150="OZP12",Q150,0),"")</f>
        <v/>
      </c>
      <c r="AT150" s="257" t="str">
        <f aca="false">IF(D150&lt;&gt;"",IF(T150="OZP12",V150,0),"")</f>
        <v/>
      </c>
      <c r="AU150" s="257" t="str">
        <f aca="false">IF(D150&lt;&gt;"",IF(J150="TZP",L150,0),"")</f>
        <v/>
      </c>
      <c r="AV150" s="257" t="str">
        <f aca="false">IF(D150&lt;&gt;"",IF(O150="TZP",Q150,0),"")</f>
        <v/>
      </c>
      <c r="AW150" s="257" t="str">
        <f aca="false">IF(D150&lt;&gt;"",IF(T150="TZP",V150,0),"")</f>
        <v/>
      </c>
      <c r="AX150" s="257" t="str">
        <f aca="false">IF(D150&lt;&gt;"",IF(J150="OZZ",L150,0),"")</f>
        <v/>
      </c>
      <c r="AY150" s="257" t="str">
        <f aca="false">IF(D150&lt;&gt;"",IF(O150="OZZ",Q150,0),"")</f>
        <v/>
      </c>
      <c r="AZ150" s="257" t="str">
        <f aca="false">IF(D150&lt;&gt;"",IF(T150="OZZ",V150,0),"")</f>
        <v/>
      </c>
      <c r="BA150" s="257"/>
      <c r="BB150" s="257" t="str">
        <f aca="false">IF(D150&lt;&gt;"",IF(ISERROR(FIND("/",D150)),0,1),"")</f>
        <v/>
      </c>
      <c r="BC150" s="257" t="str">
        <f aca="false">IF(D150&lt;&gt;"",IF(BB150*1=0,D150,CONCATENATE(MID(D150,1,FIND("/",D150,1)-1),MID(D150,FIND("/",D150,1)+1,LEN(D150)))),"")</f>
        <v/>
      </c>
      <c r="BD150" s="259"/>
      <c r="BE150" s="257" t="str">
        <f aca="false">IF(D150&lt;&gt;"",IF(J150="OZP12",M150,0),"")</f>
        <v/>
      </c>
      <c r="BF150" s="257" t="str">
        <f aca="false">IF(D150&lt;&gt;"",IF(O150="OZP12",R150,0),"")</f>
        <v/>
      </c>
      <c r="BG150" s="257" t="str">
        <f aca="false">IF(D150&lt;&gt;"",IF(T150="OZP12",W150,0),"")</f>
        <v/>
      </c>
      <c r="BH150" s="257" t="str">
        <f aca="false">IF(D150&lt;&gt;"",IF(J150="TZP",M150,0),"")</f>
        <v/>
      </c>
      <c r="BI150" s="257" t="str">
        <f aca="false">IF(D150&lt;&gt;"",IF(O150="TZP",R150,0),"")</f>
        <v/>
      </c>
      <c r="BJ150" s="257" t="str">
        <f aca="false">IF(D150&lt;&gt;"",IF(T150="TZP",W150,0),"")</f>
        <v/>
      </c>
    </row>
    <row r="151" s="261" customFormat="true" ht="18.75" hidden="false" customHeight="true" outlineLevel="0" collapsed="false">
      <c r="A151" s="262" t="n">
        <f aca="false">A150+1</f>
        <v>139</v>
      </c>
      <c r="B151" s="263"/>
      <c r="C151" s="263"/>
      <c r="D151" s="263"/>
      <c r="E151" s="266"/>
      <c r="F151" s="266"/>
      <c r="G151" s="267"/>
      <c r="H151" s="278"/>
      <c r="I151" s="281"/>
      <c r="J151" s="268"/>
      <c r="K151" s="269"/>
      <c r="L151" s="244" t="str">
        <f aca="false">IF(AND(K151&lt;&gt;"",J151&lt;&gt;""),MIN(IF(OR(J151="OZZ",J151="ZZ"),5000,13600),TRUNC(0.75*SUMIF($D$12:$D151,$D151,K$12:K151),2))-SUMIF($D$12:$D150,$D151,L$12:L150),"")</f>
        <v/>
      </c>
      <c r="M151" s="270" t="str">
        <f aca="false">IF(AND(K151&lt;&gt;"",J151&lt;&gt;"",AB151&lt;&gt;""),IF(OR(J151="OZZ",J151="ZZ"),0-SUMIF($D$12:$D150,$D151,M$12:M150),MIN(MIN(13600,TRUNC(0.75*SUMIF($D$12:$D$1442,$D151,K$12:K$1442),2)+SUMIF($D$12:$D151,$D151,AB$12:AB151))-SUMIF($D$12:$D150,$D151,M$12:M150)-SUMIF($D$12:$D$1442,$D151,L$12:L$1442),AB151)),"")</f>
        <v/>
      </c>
      <c r="N151" s="246" t="str">
        <f aca="false">IF(J151&lt;&gt;"",1000-SUMIF($D$12:$D150,$D151,N$12:N150),"")</f>
        <v/>
      </c>
      <c r="O151" s="268"/>
      <c r="P151" s="269"/>
      <c r="Q151" s="244" t="str">
        <f aca="false">IF(AND(P151&lt;&gt;"",O151&lt;&gt;""),MIN(IF(OR(O151="OZZ",O151="ZZ"),5000,13600),TRUNC(0.75*SUMIF($D$12:$D151,$D151,P$12:P151),2))-SUMIF($D$12:$D150,$D151,Q$12:Q150),"")</f>
        <v/>
      </c>
      <c r="R151" s="270" t="str">
        <f aca="false">IF(AND(P151&lt;&gt;"",O151&lt;&gt;"",AF151&lt;&gt;""),IF(OR(O151="OZZ",O151="ZZ"),0-SUMIF($D$12:$D150,$D151,R$12:R150),MIN(MIN(13600,TRUNC(0.75*SUMIF($D$12:$D$1442,$D151,P$12:P$1442),2)+SUMIF($D$12:$D151,$D151,AF$12:AF151))-SUMIF($D$12:$D150,$D151,R$12:R150)-SUMIF($D$12:$D$1442,$D151,Q$12:Q$1442),AF151)),"")</f>
        <v/>
      </c>
      <c r="S151" s="246" t="str">
        <f aca="false">IF(O151&lt;&gt;"",1000-SUMIF($D$12:$D150,$D151,S$12:S150),"")</f>
        <v/>
      </c>
      <c r="T151" s="268"/>
      <c r="U151" s="269"/>
      <c r="V151" s="244" t="str">
        <f aca="false">IF(AND(U151&lt;&gt;"",T151&lt;&gt;""),MIN(IF(OR(T151="OZZ",T151="ZZ"),5000,13600),TRUNC(0.75*SUMIF($D$12:$D151,$D151,U$12:U151),2))-SUMIF($D$12:$D150,$D151,V$12:V150),"")</f>
        <v/>
      </c>
      <c r="W151" s="248" t="str">
        <f aca="false">IF(AND(U151&lt;&gt;"",T151&lt;&gt;"",AJ151&lt;&gt;""),IF(OR(T151="OZZ",T151="ZZ"),0-SUMIF($D$12:$D150,$D151,W$12:W150),MIN(MIN(13600,TRUNC(0.75*SUMIF($D$12:$D$1442,$D151,U$12:U$1442),2)+SUMIF($D$12:$D151,$D151,AJ$12:AJ151))-SUMIF($D$12:$D150,$D151,W$12:W150)-SUMIF($D$12:$D$1442,$D151,V$12:V$1442),AJ151)),"")</f>
        <v/>
      </c>
      <c r="X151" s="246" t="str">
        <f aca="false">IF(T151&lt;&gt;"",1000-SUMIF($D$12:$D150,$D151,X$12:X150),"")</f>
        <v/>
      </c>
      <c r="Y151" s="272"/>
      <c r="Z151" s="273"/>
      <c r="AA151" s="273"/>
      <c r="AB151" s="252" t="str">
        <f aca="false">IF(K151&lt;&gt;"",ROUND(Y151,2)+ROUND(Z151,2)+ROUND(AA151,2),"")</f>
        <v/>
      </c>
      <c r="AC151" s="274"/>
      <c r="AD151" s="273"/>
      <c r="AE151" s="273"/>
      <c r="AF151" s="275" t="str">
        <f aca="false">IF(P151&lt;&gt;"",ROUND(AC151,2)+ROUND(AD151,2)+ROUND(AE151,2),"")</f>
        <v/>
      </c>
      <c r="AG151" s="274"/>
      <c r="AH151" s="273"/>
      <c r="AI151" s="273"/>
      <c r="AJ151" s="275" t="str">
        <f aca="false">IF(U151&lt;&gt;"",ROUND(AG151,2)+ROUND(AH151,2)+ROUND(AI151,2),"")</f>
        <v/>
      </c>
      <c r="AK151" s="255"/>
      <c r="AL151" s="255"/>
      <c r="AM151" s="256"/>
      <c r="AN151" s="257"/>
      <c r="AO151" s="258" t="str">
        <f aca="false">IF(D151&lt;&gt;"",IF(COUNTIF($D$12:$D151,$D151)&gt;1,0,IF(SUM(L151,Q151,V151)&gt;0,IF(AND(T151="",OR(O151&lt;&gt;"",J151&lt;&gt;"")),IF(O151&lt;&gt;"",O151,IF(J151&lt;&gt;"",J151,0)),IF(AND(O151&lt;&gt;"",J151&lt;&gt;"",O151=J151),O151,T151)),0)),"")</f>
        <v/>
      </c>
      <c r="AP151" s="258" t="str">
        <f aca="false">IF(D151&lt;&gt;"",IF(COUNTIF($D$12:$D151,$D151)&gt;1,0,IF(SUM(M151,R151,W151)&gt;0,IF(AND(T151="",OR(O151&lt;&gt;"",J151&lt;&gt;"")),IF(O151&lt;&gt;"",O151,IF(J151&lt;&gt;"",J151,0)),IF(AND(O151&lt;&gt;"",J151&lt;&gt;"",O151=J151),O151,T151)),0)),"")</f>
        <v/>
      </c>
      <c r="AQ151" s="258" t="str">
        <f aca="false">IF(D151&lt;&gt;"",IF(COUNTIF($D$12:$D151,$D151)&gt;1,0,IF(SUM(N151,S151,X151)&gt;0,IF(AND(T151="",OR(O151&lt;&gt;"",J151&lt;&gt;"")),IF(O151&lt;&gt;"",O151,IF(J151&lt;&gt;"",J151,0)),IF(AND(O151&lt;&gt;"",J151&lt;&gt;"",O151=J151),O151,T151)),0)),"")</f>
        <v/>
      </c>
      <c r="AR151" s="257" t="str">
        <f aca="false">IF(D151&lt;&gt;"",IF(J151="OZP12",L151,0),"")</f>
        <v/>
      </c>
      <c r="AS151" s="257" t="str">
        <f aca="false">IF(D151&lt;&gt;"",IF(O151="OZP12",Q151,0),"")</f>
        <v/>
      </c>
      <c r="AT151" s="257" t="str">
        <f aca="false">IF(D151&lt;&gt;"",IF(T151="OZP12",V151,0),"")</f>
        <v/>
      </c>
      <c r="AU151" s="257" t="str">
        <f aca="false">IF(D151&lt;&gt;"",IF(J151="TZP",L151,0),"")</f>
        <v/>
      </c>
      <c r="AV151" s="257" t="str">
        <f aca="false">IF(D151&lt;&gt;"",IF(O151="TZP",Q151,0),"")</f>
        <v/>
      </c>
      <c r="AW151" s="257" t="str">
        <f aca="false">IF(D151&lt;&gt;"",IF(T151="TZP",V151,0),"")</f>
        <v/>
      </c>
      <c r="AX151" s="257" t="str">
        <f aca="false">IF(D151&lt;&gt;"",IF(J151="OZZ",L151,0),"")</f>
        <v/>
      </c>
      <c r="AY151" s="257" t="str">
        <f aca="false">IF(D151&lt;&gt;"",IF(O151="OZZ",Q151,0),"")</f>
        <v/>
      </c>
      <c r="AZ151" s="257" t="str">
        <f aca="false">IF(D151&lt;&gt;"",IF(T151="OZZ",V151,0),"")</f>
        <v/>
      </c>
      <c r="BA151" s="257"/>
      <c r="BB151" s="257" t="str">
        <f aca="false">IF(D151&lt;&gt;"",IF(ISERROR(FIND("/",D151)),0,1),"")</f>
        <v/>
      </c>
      <c r="BC151" s="257" t="str">
        <f aca="false">IF(D151&lt;&gt;"",IF(BB151*1=0,D151,CONCATENATE(MID(D151,1,FIND("/",D151,1)-1),MID(D151,FIND("/",D151,1)+1,LEN(D151)))),"")</f>
        <v/>
      </c>
      <c r="BD151" s="259"/>
      <c r="BE151" s="257" t="str">
        <f aca="false">IF(D151&lt;&gt;"",IF(J151="OZP12",M151,0),"")</f>
        <v/>
      </c>
      <c r="BF151" s="257" t="str">
        <f aca="false">IF(D151&lt;&gt;"",IF(O151="OZP12",R151,0),"")</f>
        <v/>
      </c>
      <c r="BG151" s="257" t="str">
        <f aca="false">IF(D151&lt;&gt;"",IF(T151="OZP12",W151,0),"")</f>
        <v/>
      </c>
      <c r="BH151" s="257" t="str">
        <f aca="false">IF(D151&lt;&gt;"",IF(J151="TZP",M151,0),"")</f>
        <v/>
      </c>
      <c r="BI151" s="257" t="str">
        <f aca="false">IF(D151&lt;&gt;"",IF(O151="TZP",R151,0),"")</f>
        <v/>
      </c>
      <c r="BJ151" s="257" t="str">
        <f aca="false">IF(D151&lt;&gt;"",IF(T151="TZP",W151,0),"")</f>
        <v/>
      </c>
    </row>
    <row r="152" s="261" customFormat="true" ht="18.75" hidden="false" customHeight="true" outlineLevel="0" collapsed="false">
      <c r="A152" s="262" t="n">
        <f aca="false">A151+1</f>
        <v>140</v>
      </c>
      <c r="B152" s="263"/>
      <c r="C152" s="263"/>
      <c r="D152" s="263"/>
      <c r="E152" s="266"/>
      <c r="F152" s="266"/>
      <c r="G152" s="267"/>
      <c r="H152" s="278"/>
      <c r="I152" s="281"/>
      <c r="J152" s="268"/>
      <c r="K152" s="269"/>
      <c r="L152" s="244" t="str">
        <f aca="false">IF(AND(K152&lt;&gt;"",J152&lt;&gt;""),MIN(IF(OR(J152="OZZ",J152="ZZ"),5000,13600),TRUNC(0.75*SUMIF($D$12:$D152,$D152,K$12:K152),2))-SUMIF($D$12:$D151,$D152,L$12:L151),"")</f>
        <v/>
      </c>
      <c r="M152" s="270" t="str">
        <f aca="false">IF(AND(K152&lt;&gt;"",J152&lt;&gt;"",AB152&lt;&gt;""),IF(OR(J152="OZZ",J152="ZZ"),0-SUMIF($D$12:$D151,$D152,M$12:M151),MIN(MIN(13600,TRUNC(0.75*SUMIF($D$12:$D$1442,$D152,K$12:K$1442),2)+SUMIF($D$12:$D152,$D152,AB$12:AB152))-SUMIF($D$12:$D151,$D152,M$12:M151)-SUMIF($D$12:$D$1442,$D152,L$12:L$1442),AB152)),"")</f>
        <v/>
      </c>
      <c r="N152" s="246" t="str">
        <f aca="false">IF(J152&lt;&gt;"",1000-SUMIF($D$12:$D151,$D152,N$12:N151),"")</f>
        <v/>
      </c>
      <c r="O152" s="268"/>
      <c r="P152" s="269"/>
      <c r="Q152" s="244" t="str">
        <f aca="false">IF(AND(P152&lt;&gt;"",O152&lt;&gt;""),MIN(IF(OR(O152="OZZ",O152="ZZ"),5000,13600),TRUNC(0.75*SUMIF($D$12:$D152,$D152,P$12:P152),2))-SUMIF($D$12:$D151,$D152,Q$12:Q151),"")</f>
        <v/>
      </c>
      <c r="R152" s="270" t="str">
        <f aca="false">IF(AND(P152&lt;&gt;"",O152&lt;&gt;"",AF152&lt;&gt;""),IF(OR(O152="OZZ",O152="ZZ"),0-SUMIF($D$12:$D151,$D152,R$12:R151),MIN(MIN(13600,TRUNC(0.75*SUMIF($D$12:$D$1442,$D152,P$12:P$1442),2)+SUMIF($D$12:$D152,$D152,AF$12:AF152))-SUMIF($D$12:$D151,$D152,R$12:R151)-SUMIF($D$12:$D$1442,$D152,Q$12:Q$1442),AF152)),"")</f>
        <v/>
      </c>
      <c r="S152" s="246" t="str">
        <f aca="false">IF(O152&lt;&gt;"",1000-SUMIF($D$12:$D151,$D152,S$12:S151),"")</f>
        <v/>
      </c>
      <c r="T152" s="268"/>
      <c r="U152" s="269"/>
      <c r="V152" s="244" t="str">
        <f aca="false">IF(AND(U152&lt;&gt;"",T152&lt;&gt;""),MIN(IF(OR(T152="OZZ",T152="ZZ"),5000,13600),TRUNC(0.75*SUMIF($D$12:$D152,$D152,U$12:U152),2))-SUMIF($D$12:$D151,$D152,V$12:V151),"")</f>
        <v/>
      </c>
      <c r="W152" s="248" t="str">
        <f aca="false">IF(AND(U152&lt;&gt;"",T152&lt;&gt;"",AJ152&lt;&gt;""),IF(OR(T152="OZZ",T152="ZZ"),0-SUMIF($D$12:$D151,$D152,W$12:W151),MIN(MIN(13600,TRUNC(0.75*SUMIF($D$12:$D$1442,$D152,U$12:U$1442),2)+SUMIF($D$12:$D152,$D152,AJ$12:AJ152))-SUMIF($D$12:$D151,$D152,W$12:W151)-SUMIF($D$12:$D$1442,$D152,V$12:V$1442),AJ152)),"")</f>
        <v/>
      </c>
      <c r="X152" s="246" t="str">
        <f aca="false">IF(T152&lt;&gt;"",1000-SUMIF($D$12:$D151,$D152,X$12:X151),"")</f>
        <v/>
      </c>
      <c r="Y152" s="272"/>
      <c r="Z152" s="273"/>
      <c r="AA152" s="273"/>
      <c r="AB152" s="252" t="str">
        <f aca="false">IF(K152&lt;&gt;"",ROUND(Y152,2)+ROUND(Z152,2)+ROUND(AA152,2),"")</f>
        <v/>
      </c>
      <c r="AC152" s="274"/>
      <c r="AD152" s="273"/>
      <c r="AE152" s="273"/>
      <c r="AF152" s="275" t="str">
        <f aca="false">IF(P152&lt;&gt;"",ROUND(AC152,2)+ROUND(AD152,2)+ROUND(AE152,2),"")</f>
        <v/>
      </c>
      <c r="AG152" s="274"/>
      <c r="AH152" s="273"/>
      <c r="AI152" s="273"/>
      <c r="AJ152" s="275" t="str">
        <f aca="false">IF(U152&lt;&gt;"",ROUND(AG152,2)+ROUND(AH152,2)+ROUND(AI152,2),"")</f>
        <v/>
      </c>
      <c r="AK152" s="255"/>
      <c r="AL152" s="255"/>
      <c r="AM152" s="256"/>
      <c r="AN152" s="257"/>
      <c r="AO152" s="258" t="str">
        <f aca="false">IF(D152&lt;&gt;"",IF(COUNTIF($D$12:$D152,$D152)&gt;1,0,IF(SUM(L152,Q152,V152)&gt;0,IF(AND(T152="",OR(O152&lt;&gt;"",J152&lt;&gt;"")),IF(O152&lt;&gt;"",O152,IF(J152&lt;&gt;"",J152,0)),IF(AND(O152&lt;&gt;"",J152&lt;&gt;"",O152=J152),O152,T152)),0)),"")</f>
        <v/>
      </c>
      <c r="AP152" s="258" t="str">
        <f aca="false">IF(D152&lt;&gt;"",IF(COUNTIF($D$12:$D152,$D152)&gt;1,0,IF(SUM(M152,R152,W152)&gt;0,IF(AND(T152="",OR(O152&lt;&gt;"",J152&lt;&gt;"")),IF(O152&lt;&gt;"",O152,IF(J152&lt;&gt;"",J152,0)),IF(AND(O152&lt;&gt;"",J152&lt;&gt;"",O152=J152),O152,T152)),0)),"")</f>
        <v/>
      </c>
      <c r="AQ152" s="258" t="str">
        <f aca="false">IF(D152&lt;&gt;"",IF(COUNTIF($D$12:$D152,$D152)&gt;1,0,IF(SUM(N152,S152,X152)&gt;0,IF(AND(T152="",OR(O152&lt;&gt;"",J152&lt;&gt;"")),IF(O152&lt;&gt;"",O152,IF(J152&lt;&gt;"",J152,0)),IF(AND(O152&lt;&gt;"",J152&lt;&gt;"",O152=J152),O152,T152)),0)),"")</f>
        <v/>
      </c>
      <c r="AR152" s="257" t="str">
        <f aca="false">IF(D152&lt;&gt;"",IF(J152="OZP12",L152,0),"")</f>
        <v/>
      </c>
      <c r="AS152" s="257" t="str">
        <f aca="false">IF(D152&lt;&gt;"",IF(O152="OZP12",Q152,0),"")</f>
        <v/>
      </c>
      <c r="AT152" s="257" t="str">
        <f aca="false">IF(D152&lt;&gt;"",IF(T152="OZP12",V152,0),"")</f>
        <v/>
      </c>
      <c r="AU152" s="257" t="str">
        <f aca="false">IF(D152&lt;&gt;"",IF(J152="TZP",L152,0),"")</f>
        <v/>
      </c>
      <c r="AV152" s="257" t="str">
        <f aca="false">IF(D152&lt;&gt;"",IF(O152="TZP",Q152,0),"")</f>
        <v/>
      </c>
      <c r="AW152" s="257" t="str">
        <f aca="false">IF(D152&lt;&gt;"",IF(T152="TZP",V152,0),"")</f>
        <v/>
      </c>
      <c r="AX152" s="257" t="str">
        <f aca="false">IF(D152&lt;&gt;"",IF(J152="OZZ",L152,0),"")</f>
        <v/>
      </c>
      <c r="AY152" s="257" t="str">
        <f aca="false">IF(D152&lt;&gt;"",IF(O152="OZZ",Q152,0),"")</f>
        <v/>
      </c>
      <c r="AZ152" s="257" t="str">
        <f aca="false">IF(D152&lt;&gt;"",IF(T152="OZZ",V152,0),"")</f>
        <v/>
      </c>
      <c r="BA152" s="257"/>
      <c r="BB152" s="257" t="str">
        <f aca="false">IF(D152&lt;&gt;"",IF(ISERROR(FIND("/",D152)),0,1),"")</f>
        <v/>
      </c>
      <c r="BC152" s="257" t="str">
        <f aca="false">IF(D152&lt;&gt;"",IF(BB152*1=0,D152,CONCATENATE(MID(D152,1,FIND("/",D152,1)-1),MID(D152,FIND("/",D152,1)+1,LEN(D152)))),"")</f>
        <v/>
      </c>
      <c r="BD152" s="259"/>
      <c r="BE152" s="257" t="str">
        <f aca="false">IF(D152&lt;&gt;"",IF(J152="OZP12",M152,0),"")</f>
        <v/>
      </c>
      <c r="BF152" s="257" t="str">
        <f aca="false">IF(D152&lt;&gt;"",IF(O152="OZP12",R152,0),"")</f>
        <v/>
      </c>
      <c r="BG152" s="257" t="str">
        <f aca="false">IF(D152&lt;&gt;"",IF(T152="OZP12",W152,0),"")</f>
        <v/>
      </c>
      <c r="BH152" s="257" t="str">
        <f aca="false">IF(D152&lt;&gt;"",IF(J152="TZP",M152,0),"")</f>
        <v/>
      </c>
      <c r="BI152" s="257" t="str">
        <f aca="false">IF(D152&lt;&gt;"",IF(O152="TZP",R152,0),"")</f>
        <v/>
      </c>
      <c r="BJ152" s="257" t="str">
        <f aca="false">IF(D152&lt;&gt;"",IF(T152="TZP",W152,0),"")</f>
        <v/>
      </c>
    </row>
    <row r="153" s="261" customFormat="true" ht="18.75" hidden="false" customHeight="true" outlineLevel="0" collapsed="false">
      <c r="A153" s="262" t="n">
        <f aca="false">A152+1</f>
        <v>141</v>
      </c>
      <c r="B153" s="263"/>
      <c r="C153" s="263"/>
      <c r="D153" s="263"/>
      <c r="E153" s="266"/>
      <c r="F153" s="266"/>
      <c r="G153" s="267"/>
      <c r="H153" s="278"/>
      <c r="I153" s="281"/>
      <c r="J153" s="268"/>
      <c r="K153" s="269"/>
      <c r="L153" s="244" t="str">
        <f aca="false">IF(AND(K153&lt;&gt;"",J153&lt;&gt;""),MIN(IF(OR(J153="OZZ",J153="ZZ"),5000,13600),TRUNC(0.75*SUMIF($D$12:$D153,$D153,K$12:K153),2))-SUMIF($D$12:$D152,$D153,L$12:L152),"")</f>
        <v/>
      </c>
      <c r="M153" s="270" t="str">
        <f aca="false">IF(AND(K153&lt;&gt;"",J153&lt;&gt;"",AB153&lt;&gt;""),IF(OR(J153="OZZ",J153="ZZ"),0-SUMIF($D$12:$D152,$D153,M$12:M152),MIN(MIN(13600,TRUNC(0.75*SUMIF($D$12:$D$1442,$D153,K$12:K$1442),2)+SUMIF($D$12:$D153,$D153,AB$12:AB153))-SUMIF($D$12:$D152,$D153,M$12:M152)-SUMIF($D$12:$D$1442,$D153,L$12:L$1442),AB153)),"")</f>
        <v/>
      </c>
      <c r="N153" s="246" t="str">
        <f aca="false">IF(J153&lt;&gt;"",1000-SUMIF($D$12:$D152,$D153,N$12:N152),"")</f>
        <v/>
      </c>
      <c r="O153" s="268"/>
      <c r="P153" s="269"/>
      <c r="Q153" s="244" t="str">
        <f aca="false">IF(AND(P153&lt;&gt;"",O153&lt;&gt;""),MIN(IF(OR(O153="OZZ",O153="ZZ"),5000,13600),TRUNC(0.75*SUMIF($D$12:$D153,$D153,P$12:P153),2))-SUMIF($D$12:$D152,$D153,Q$12:Q152),"")</f>
        <v/>
      </c>
      <c r="R153" s="270" t="str">
        <f aca="false">IF(AND(P153&lt;&gt;"",O153&lt;&gt;"",AF153&lt;&gt;""),IF(OR(O153="OZZ",O153="ZZ"),0-SUMIF($D$12:$D152,$D153,R$12:R152),MIN(MIN(13600,TRUNC(0.75*SUMIF($D$12:$D$1442,$D153,P$12:P$1442),2)+SUMIF($D$12:$D153,$D153,AF$12:AF153))-SUMIF($D$12:$D152,$D153,R$12:R152)-SUMIF($D$12:$D$1442,$D153,Q$12:Q$1442),AF153)),"")</f>
        <v/>
      </c>
      <c r="S153" s="246" t="str">
        <f aca="false">IF(O153&lt;&gt;"",1000-SUMIF($D$12:$D152,$D153,S$12:S152),"")</f>
        <v/>
      </c>
      <c r="T153" s="268"/>
      <c r="U153" s="269"/>
      <c r="V153" s="244" t="str">
        <f aca="false">IF(AND(U153&lt;&gt;"",T153&lt;&gt;""),MIN(IF(OR(T153="OZZ",T153="ZZ"),5000,13600),TRUNC(0.75*SUMIF($D$12:$D153,$D153,U$12:U153),2))-SUMIF($D$12:$D152,$D153,V$12:V152),"")</f>
        <v/>
      </c>
      <c r="W153" s="248" t="str">
        <f aca="false">IF(AND(U153&lt;&gt;"",T153&lt;&gt;"",AJ153&lt;&gt;""),IF(OR(T153="OZZ",T153="ZZ"),0-SUMIF($D$12:$D152,$D153,W$12:W152),MIN(MIN(13600,TRUNC(0.75*SUMIF($D$12:$D$1442,$D153,U$12:U$1442),2)+SUMIF($D$12:$D153,$D153,AJ$12:AJ153))-SUMIF($D$12:$D152,$D153,W$12:W152)-SUMIF($D$12:$D$1442,$D153,V$12:V$1442),AJ153)),"")</f>
        <v/>
      </c>
      <c r="X153" s="246" t="str">
        <f aca="false">IF(T153&lt;&gt;"",1000-SUMIF($D$12:$D152,$D153,X$12:X152),"")</f>
        <v/>
      </c>
      <c r="Y153" s="272"/>
      <c r="Z153" s="273"/>
      <c r="AA153" s="273"/>
      <c r="AB153" s="252" t="str">
        <f aca="false">IF(K153&lt;&gt;"",ROUND(Y153,2)+ROUND(Z153,2)+ROUND(AA153,2),"")</f>
        <v/>
      </c>
      <c r="AC153" s="274"/>
      <c r="AD153" s="273"/>
      <c r="AE153" s="273"/>
      <c r="AF153" s="275" t="str">
        <f aca="false">IF(P153&lt;&gt;"",ROUND(AC153,2)+ROUND(AD153,2)+ROUND(AE153,2),"")</f>
        <v/>
      </c>
      <c r="AG153" s="274"/>
      <c r="AH153" s="273"/>
      <c r="AI153" s="273"/>
      <c r="AJ153" s="275" t="str">
        <f aca="false">IF(U153&lt;&gt;"",ROUND(AG153,2)+ROUND(AH153,2)+ROUND(AI153,2),"")</f>
        <v/>
      </c>
      <c r="AK153" s="255"/>
      <c r="AL153" s="255"/>
      <c r="AM153" s="256"/>
      <c r="AN153" s="257"/>
      <c r="AO153" s="258" t="str">
        <f aca="false">IF(D153&lt;&gt;"",IF(COUNTIF($D$12:$D153,$D153)&gt;1,0,IF(SUM(L153,Q153,V153)&gt;0,IF(AND(T153="",OR(O153&lt;&gt;"",J153&lt;&gt;"")),IF(O153&lt;&gt;"",O153,IF(J153&lt;&gt;"",J153,0)),IF(AND(O153&lt;&gt;"",J153&lt;&gt;"",O153=J153),O153,T153)),0)),"")</f>
        <v/>
      </c>
      <c r="AP153" s="258" t="str">
        <f aca="false">IF(D153&lt;&gt;"",IF(COUNTIF($D$12:$D153,$D153)&gt;1,0,IF(SUM(M153,R153,W153)&gt;0,IF(AND(T153="",OR(O153&lt;&gt;"",J153&lt;&gt;"")),IF(O153&lt;&gt;"",O153,IF(J153&lt;&gt;"",J153,0)),IF(AND(O153&lt;&gt;"",J153&lt;&gt;"",O153=J153),O153,T153)),0)),"")</f>
        <v/>
      </c>
      <c r="AQ153" s="258" t="str">
        <f aca="false">IF(D153&lt;&gt;"",IF(COUNTIF($D$12:$D153,$D153)&gt;1,0,IF(SUM(N153,S153,X153)&gt;0,IF(AND(T153="",OR(O153&lt;&gt;"",J153&lt;&gt;"")),IF(O153&lt;&gt;"",O153,IF(J153&lt;&gt;"",J153,0)),IF(AND(O153&lt;&gt;"",J153&lt;&gt;"",O153=J153),O153,T153)),0)),"")</f>
        <v/>
      </c>
      <c r="AR153" s="257" t="str">
        <f aca="false">IF(D153&lt;&gt;"",IF(J153="OZP12",L153,0),"")</f>
        <v/>
      </c>
      <c r="AS153" s="257" t="str">
        <f aca="false">IF(D153&lt;&gt;"",IF(O153="OZP12",Q153,0),"")</f>
        <v/>
      </c>
      <c r="AT153" s="257" t="str">
        <f aca="false">IF(D153&lt;&gt;"",IF(T153="OZP12",V153,0),"")</f>
        <v/>
      </c>
      <c r="AU153" s="257" t="str">
        <f aca="false">IF(D153&lt;&gt;"",IF(J153="TZP",L153,0),"")</f>
        <v/>
      </c>
      <c r="AV153" s="257" t="str">
        <f aca="false">IF(D153&lt;&gt;"",IF(O153="TZP",Q153,0),"")</f>
        <v/>
      </c>
      <c r="AW153" s="257" t="str">
        <f aca="false">IF(D153&lt;&gt;"",IF(T153="TZP",V153,0),"")</f>
        <v/>
      </c>
      <c r="AX153" s="257" t="str">
        <f aca="false">IF(D153&lt;&gt;"",IF(J153="OZZ",L153,0),"")</f>
        <v/>
      </c>
      <c r="AY153" s="257" t="str">
        <f aca="false">IF(D153&lt;&gt;"",IF(O153="OZZ",Q153,0),"")</f>
        <v/>
      </c>
      <c r="AZ153" s="257" t="str">
        <f aca="false">IF(D153&lt;&gt;"",IF(T153="OZZ",V153,0),"")</f>
        <v/>
      </c>
      <c r="BA153" s="257"/>
      <c r="BB153" s="257" t="str">
        <f aca="false">IF(D153&lt;&gt;"",IF(ISERROR(FIND("/",D153)),0,1),"")</f>
        <v/>
      </c>
      <c r="BC153" s="257" t="str">
        <f aca="false">IF(D153&lt;&gt;"",IF(BB153*1=0,D153,CONCATENATE(MID(D153,1,FIND("/",D153,1)-1),MID(D153,FIND("/",D153,1)+1,LEN(D153)))),"")</f>
        <v/>
      </c>
      <c r="BD153" s="259"/>
      <c r="BE153" s="257" t="str">
        <f aca="false">IF(D153&lt;&gt;"",IF(J153="OZP12",M153,0),"")</f>
        <v/>
      </c>
      <c r="BF153" s="257" t="str">
        <f aca="false">IF(D153&lt;&gt;"",IF(O153="OZP12",R153,0),"")</f>
        <v/>
      </c>
      <c r="BG153" s="257" t="str">
        <f aca="false">IF(D153&lt;&gt;"",IF(T153="OZP12",W153,0),"")</f>
        <v/>
      </c>
      <c r="BH153" s="257" t="str">
        <f aca="false">IF(D153&lt;&gt;"",IF(J153="TZP",M153,0),"")</f>
        <v/>
      </c>
      <c r="BI153" s="257" t="str">
        <f aca="false">IF(D153&lt;&gt;"",IF(O153="TZP",R153,0),"")</f>
        <v/>
      </c>
      <c r="BJ153" s="257" t="str">
        <f aca="false">IF(D153&lt;&gt;"",IF(T153="TZP",W153,0),"")</f>
        <v/>
      </c>
    </row>
    <row r="154" s="261" customFormat="true" ht="18.75" hidden="false" customHeight="true" outlineLevel="0" collapsed="false">
      <c r="A154" s="262" t="n">
        <f aca="false">A153+1</f>
        <v>142</v>
      </c>
      <c r="B154" s="263"/>
      <c r="C154" s="263"/>
      <c r="D154" s="263"/>
      <c r="E154" s="266"/>
      <c r="F154" s="266"/>
      <c r="G154" s="267"/>
      <c r="H154" s="278"/>
      <c r="I154" s="281"/>
      <c r="J154" s="268"/>
      <c r="K154" s="269"/>
      <c r="L154" s="244" t="str">
        <f aca="false">IF(AND(K154&lt;&gt;"",J154&lt;&gt;""),MIN(IF(OR(J154="OZZ",J154="ZZ"),5000,13600),TRUNC(0.75*SUMIF($D$12:$D154,$D154,K$12:K154),2))-SUMIF($D$12:$D153,$D154,L$12:L153),"")</f>
        <v/>
      </c>
      <c r="M154" s="270" t="str">
        <f aca="false">IF(AND(K154&lt;&gt;"",J154&lt;&gt;"",AB154&lt;&gt;""),IF(OR(J154="OZZ",J154="ZZ"),0-SUMIF($D$12:$D153,$D154,M$12:M153),MIN(MIN(13600,TRUNC(0.75*SUMIF($D$12:$D$1442,$D154,K$12:K$1442),2)+SUMIF($D$12:$D154,$D154,AB$12:AB154))-SUMIF($D$12:$D153,$D154,M$12:M153)-SUMIF($D$12:$D$1442,$D154,L$12:L$1442),AB154)),"")</f>
        <v/>
      </c>
      <c r="N154" s="246" t="str">
        <f aca="false">IF(J154&lt;&gt;"",1000-SUMIF($D$12:$D153,$D154,N$12:N153),"")</f>
        <v/>
      </c>
      <c r="O154" s="268"/>
      <c r="P154" s="269"/>
      <c r="Q154" s="244" t="str">
        <f aca="false">IF(AND(P154&lt;&gt;"",O154&lt;&gt;""),MIN(IF(OR(O154="OZZ",O154="ZZ"),5000,13600),TRUNC(0.75*SUMIF($D$12:$D154,$D154,P$12:P154),2))-SUMIF($D$12:$D153,$D154,Q$12:Q153),"")</f>
        <v/>
      </c>
      <c r="R154" s="270" t="str">
        <f aca="false">IF(AND(P154&lt;&gt;"",O154&lt;&gt;"",AF154&lt;&gt;""),IF(OR(O154="OZZ",O154="ZZ"),0-SUMIF($D$12:$D153,$D154,R$12:R153),MIN(MIN(13600,TRUNC(0.75*SUMIF($D$12:$D$1442,$D154,P$12:P$1442),2)+SUMIF($D$12:$D154,$D154,AF$12:AF154))-SUMIF($D$12:$D153,$D154,R$12:R153)-SUMIF($D$12:$D$1442,$D154,Q$12:Q$1442),AF154)),"")</f>
        <v/>
      </c>
      <c r="S154" s="246" t="str">
        <f aca="false">IF(O154&lt;&gt;"",1000-SUMIF($D$12:$D153,$D154,S$12:S153),"")</f>
        <v/>
      </c>
      <c r="T154" s="268"/>
      <c r="U154" s="269"/>
      <c r="V154" s="244" t="str">
        <f aca="false">IF(AND(U154&lt;&gt;"",T154&lt;&gt;""),MIN(IF(OR(T154="OZZ",T154="ZZ"),5000,13600),TRUNC(0.75*SUMIF($D$12:$D154,$D154,U$12:U154),2))-SUMIF($D$12:$D153,$D154,V$12:V153),"")</f>
        <v/>
      </c>
      <c r="W154" s="248" t="str">
        <f aca="false">IF(AND(U154&lt;&gt;"",T154&lt;&gt;"",AJ154&lt;&gt;""),IF(OR(T154="OZZ",T154="ZZ"),0-SUMIF($D$12:$D153,$D154,W$12:W153),MIN(MIN(13600,TRUNC(0.75*SUMIF($D$12:$D$1442,$D154,U$12:U$1442),2)+SUMIF($D$12:$D154,$D154,AJ$12:AJ154))-SUMIF($D$12:$D153,$D154,W$12:W153)-SUMIF($D$12:$D$1442,$D154,V$12:V$1442),AJ154)),"")</f>
        <v/>
      </c>
      <c r="X154" s="246" t="str">
        <f aca="false">IF(T154&lt;&gt;"",1000-SUMIF($D$12:$D153,$D154,X$12:X153),"")</f>
        <v/>
      </c>
      <c r="Y154" s="272"/>
      <c r="Z154" s="273"/>
      <c r="AA154" s="273"/>
      <c r="AB154" s="252" t="str">
        <f aca="false">IF(K154&lt;&gt;"",ROUND(Y154,2)+ROUND(Z154,2)+ROUND(AA154,2),"")</f>
        <v/>
      </c>
      <c r="AC154" s="274"/>
      <c r="AD154" s="273"/>
      <c r="AE154" s="273"/>
      <c r="AF154" s="275" t="str">
        <f aca="false">IF(P154&lt;&gt;"",ROUND(AC154,2)+ROUND(AD154,2)+ROUND(AE154,2),"")</f>
        <v/>
      </c>
      <c r="AG154" s="274"/>
      <c r="AH154" s="273"/>
      <c r="AI154" s="273"/>
      <c r="AJ154" s="275" t="str">
        <f aca="false">IF(U154&lt;&gt;"",ROUND(AG154,2)+ROUND(AH154,2)+ROUND(AI154,2),"")</f>
        <v/>
      </c>
      <c r="AK154" s="255"/>
      <c r="AL154" s="255"/>
      <c r="AM154" s="256"/>
      <c r="AN154" s="257"/>
      <c r="AO154" s="258" t="str">
        <f aca="false">IF(D154&lt;&gt;"",IF(COUNTIF($D$12:$D154,$D154)&gt;1,0,IF(SUM(L154,Q154,V154)&gt;0,IF(AND(T154="",OR(O154&lt;&gt;"",J154&lt;&gt;"")),IF(O154&lt;&gt;"",O154,IF(J154&lt;&gt;"",J154,0)),IF(AND(O154&lt;&gt;"",J154&lt;&gt;"",O154=J154),O154,T154)),0)),"")</f>
        <v/>
      </c>
      <c r="AP154" s="258" t="str">
        <f aca="false">IF(D154&lt;&gt;"",IF(COUNTIF($D$12:$D154,$D154)&gt;1,0,IF(SUM(M154,R154,W154)&gt;0,IF(AND(T154="",OR(O154&lt;&gt;"",J154&lt;&gt;"")),IF(O154&lt;&gt;"",O154,IF(J154&lt;&gt;"",J154,0)),IF(AND(O154&lt;&gt;"",J154&lt;&gt;"",O154=J154),O154,T154)),0)),"")</f>
        <v/>
      </c>
      <c r="AQ154" s="258" t="str">
        <f aca="false">IF(D154&lt;&gt;"",IF(COUNTIF($D$12:$D154,$D154)&gt;1,0,IF(SUM(N154,S154,X154)&gt;0,IF(AND(T154="",OR(O154&lt;&gt;"",J154&lt;&gt;"")),IF(O154&lt;&gt;"",O154,IF(J154&lt;&gt;"",J154,0)),IF(AND(O154&lt;&gt;"",J154&lt;&gt;"",O154=J154),O154,T154)),0)),"")</f>
        <v/>
      </c>
      <c r="AR154" s="257" t="str">
        <f aca="false">IF(D154&lt;&gt;"",IF(J154="OZP12",L154,0),"")</f>
        <v/>
      </c>
      <c r="AS154" s="257" t="str">
        <f aca="false">IF(D154&lt;&gt;"",IF(O154="OZP12",Q154,0),"")</f>
        <v/>
      </c>
      <c r="AT154" s="257" t="str">
        <f aca="false">IF(D154&lt;&gt;"",IF(T154="OZP12",V154,0),"")</f>
        <v/>
      </c>
      <c r="AU154" s="257" t="str">
        <f aca="false">IF(D154&lt;&gt;"",IF(J154="TZP",L154,0),"")</f>
        <v/>
      </c>
      <c r="AV154" s="257" t="str">
        <f aca="false">IF(D154&lt;&gt;"",IF(O154="TZP",Q154,0),"")</f>
        <v/>
      </c>
      <c r="AW154" s="257" t="str">
        <f aca="false">IF(D154&lt;&gt;"",IF(T154="TZP",V154,0),"")</f>
        <v/>
      </c>
      <c r="AX154" s="257" t="str">
        <f aca="false">IF(D154&lt;&gt;"",IF(J154="OZZ",L154,0),"")</f>
        <v/>
      </c>
      <c r="AY154" s="257" t="str">
        <f aca="false">IF(D154&lt;&gt;"",IF(O154="OZZ",Q154,0),"")</f>
        <v/>
      </c>
      <c r="AZ154" s="257" t="str">
        <f aca="false">IF(D154&lt;&gt;"",IF(T154="OZZ",V154,0),"")</f>
        <v/>
      </c>
      <c r="BA154" s="257"/>
      <c r="BB154" s="257" t="str">
        <f aca="false">IF(D154&lt;&gt;"",IF(ISERROR(FIND("/",D154)),0,1),"")</f>
        <v/>
      </c>
      <c r="BC154" s="257" t="str">
        <f aca="false">IF(D154&lt;&gt;"",IF(BB154*1=0,D154,CONCATENATE(MID(D154,1,FIND("/",D154,1)-1),MID(D154,FIND("/",D154,1)+1,LEN(D154)))),"")</f>
        <v/>
      </c>
      <c r="BD154" s="259"/>
      <c r="BE154" s="257" t="str">
        <f aca="false">IF(D154&lt;&gt;"",IF(J154="OZP12",M154,0),"")</f>
        <v/>
      </c>
      <c r="BF154" s="257" t="str">
        <f aca="false">IF(D154&lt;&gt;"",IF(O154="OZP12",R154,0),"")</f>
        <v/>
      </c>
      <c r="BG154" s="257" t="str">
        <f aca="false">IF(D154&lt;&gt;"",IF(T154="OZP12",W154,0),"")</f>
        <v/>
      </c>
      <c r="BH154" s="257" t="str">
        <f aca="false">IF(D154&lt;&gt;"",IF(J154="TZP",M154,0),"")</f>
        <v/>
      </c>
      <c r="BI154" s="257" t="str">
        <f aca="false">IF(D154&lt;&gt;"",IF(O154="TZP",R154,0),"")</f>
        <v/>
      </c>
      <c r="BJ154" s="257" t="str">
        <f aca="false">IF(D154&lt;&gt;"",IF(T154="TZP",W154,0),"")</f>
        <v/>
      </c>
    </row>
    <row r="155" s="261" customFormat="true" ht="18.75" hidden="false" customHeight="true" outlineLevel="0" collapsed="false">
      <c r="A155" s="262" t="n">
        <f aca="false">A154+1</f>
        <v>143</v>
      </c>
      <c r="B155" s="263"/>
      <c r="C155" s="263"/>
      <c r="D155" s="263"/>
      <c r="E155" s="266"/>
      <c r="F155" s="266"/>
      <c r="G155" s="267"/>
      <c r="H155" s="278"/>
      <c r="I155" s="281"/>
      <c r="J155" s="268"/>
      <c r="K155" s="269"/>
      <c r="L155" s="244" t="str">
        <f aca="false">IF(AND(K155&lt;&gt;"",J155&lt;&gt;""),MIN(IF(OR(J155="OZZ",J155="ZZ"),5000,13600),TRUNC(0.75*SUMIF($D$12:$D155,$D155,K$12:K155),2))-SUMIF($D$12:$D154,$D155,L$12:L154),"")</f>
        <v/>
      </c>
      <c r="M155" s="270" t="str">
        <f aca="false">IF(AND(K155&lt;&gt;"",J155&lt;&gt;"",AB155&lt;&gt;""),IF(OR(J155="OZZ",J155="ZZ"),0-SUMIF($D$12:$D154,$D155,M$12:M154),MIN(MIN(13600,TRUNC(0.75*SUMIF($D$12:$D$1442,$D155,K$12:K$1442),2)+SUMIF($D$12:$D155,$D155,AB$12:AB155))-SUMIF($D$12:$D154,$D155,M$12:M154)-SUMIF($D$12:$D$1442,$D155,L$12:L$1442),AB155)),"")</f>
        <v/>
      </c>
      <c r="N155" s="246" t="str">
        <f aca="false">IF(J155&lt;&gt;"",1000-SUMIF($D$12:$D154,$D155,N$12:N154),"")</f>
        <v/>
      </c>
      <c r="O155" s="268"/>
      <c r="P155" s="269"/>
      <c r="Q155" s="244" t="str">
        <f aca="false">IF(AND(P155&lt;&gt;"",O155&lt;&gt;""),MIN(IF(OR(O155="OZZ",O155="ZZ"),5000,13600),TRUNC(0.75*SUMIF($D$12:$D155,$D155,P$12:P155),2))-SUMIF($D$12:$D154,$D155,Q$12:Q154),"")</f>
        <v/>
      </c>
      <c r="R155" s="270" t="str">
        <f aca="false">IF(AND(P155&lt;&gt;"",O155&lt;&gt;"",AF155&lt;&gt;""),IF(OR(O155="OZZ",O155="ZZ"),0-SUMIF($D$12:$D154,$D155,R$12:R154),MIN(MIN(13600,TRUNC(0.75*SUMIF($D$12:$D$1442,$D155,P$12:P$1442),2)+SUMIF($D$12:$D155,$D155,AF$12:AF155))-SUMIF($D$12:$D154,$D155,R$12:R154)-SUMIF($D$12:$D$1442,$D155,Q$12:Q$1442),AF155)),"")</f>
        <v/>
      </c>
      <c r="S155" s="246" t="str">
        <f aca="false">IF(O155&lt;&gt;"",1000-SUMIF($D$12:$D154,$D155,S$12:S154),"")</f>
        <v/>
      </c>
      <c r="T155" s="268"/>
      <c r="U155" s="269"/>
      <c r="V155" s="244" t="str">
        <f aca="false">IF(AND(U155&lt;&gt;"",T155&lt;&gt;""),MIN(IF(OR(T155="OZZ",T155="ZZ"),5000,13600),TRUNC(0.75*SUMIF($D$12:$D155,$D155,U$12:U155),2))-SUMIF($D$12:$D154,$D155,V$12:V154),"")</f>
        <v/>
      </c>
      <c r="W155" s="248" t="str">
        <f aca="false">IF(AND(U155&lt;&gt;"",T155&lt;&gt;"",AJ155&lt;&gt;""),IF(OR(T155="OZZ",T155="ZZ"),0-SUMIF($D$12:$D154,$D155,W$12:W154),MIN(MIN(13600,TRUNC(0.75*SUMIF($D$12:$D$1442,$D155,U$12:U$1442),2)+SUMIF($D$12:$D155,$D155,AJ$12:AJ155))-SUMIF($D$12:$D154,$D155,W$12:W154)-SUMIF($D$12:$D$1442,$D155,V$12:V$1442),AJ155)),"")</f>
        <v/>
      </c>
      <c r="X155" s="246" t="str">
        <f aca="false">IF(T155&lt;&gt;"",1000-SUMIF($D$12:$D154,$D155,X$12:X154),"")</f>
        <v/>
      </c>
      <c r="Y155" s="272"/>
      <c r="Z155" s="273"/>
      <c r="AA155" s="273"/>
      <c r="AB155" s="252" t="str">
        <f aca="false">IF(K155&lt;&gt;"",ROUND(Y155,2)+ROUND(Z155,2)+ROUND(AA155,2),"")</f>
        <v/>
      </c>
      <c r="AC155" s="274"/>
      <c r="AD155" s="273"/>
      <c r="AE155" s="273"/>
      <c r="AF155" s="275" t="str">
        <f aca="false">IF(P155&lt;&gt;"",ROUND(AC155,2)+ROUND(AD155,2)+ROUND(AE155,2),"")</f>
        <v/>
      </c>
      <c r="AG155" s="274"/>
      <c r="AH155" s="273"/>
      <c r="AI155" s="273"/>
      <c r="AJ155" s="275" t="str">
        <f aca="false">IF(U155&lt;&gt;"",ROUND(AG155,2)+ROUND(AH155,2)+ROUND(AI155,2),"")</f>
        <v/>
      </c>
      <c r="AK155" s="255"/>
      <c r="AL155" s="255"/>
      <c r="AM155" s="256"/>
      <c r="AN155" s="257"/>
      <c r="AO155" s="258" t="str">
        <f aca="false">IF(D155&lt;&gt;"",IF(COUNTIF($D$12:$D155,$D155)&gt;1,0,IF(SUM(L155,Q155,V155)&gt;0,IF(AND(T155="",OR(O155&lt;&gt;"",J155&lt;&gt;"")),IF(O155&lt;&gt;"",O155,IF(J155&lt;&gt;"",J155,0)),IF(AND(O155&lt;&gt;"",J155&lt;&gt;"",O155=J155),O155,T155)),0)),"")</f>
        <v/>
      </c>
      <c r="AP155" s="258" t="str">
        <f aca="false">IF(D155&lt;&gt;"",IF(COUNTIF($D$12:$D155,$D155)&gt;1,0,IF(SUM(M155,R155,W155)&gt;0,IF(AND(T155="",OR(O155&lt;&gt;"",J155&lt;&gt;"")),IF(O155&lt;&gt;"",O155,IF(J155&lt;&gt;"",J155,0)),IF(AND(O155&lt;&gt;"",J155&lt;&gt;"",O155=J155),O155,T155)),0)),"")</f>
        <v/>
      </c>
      <c r="AQ155" s="258" t="str">
        <f aca="false">IF(D155&lt;&gt;"",IF(COUNTIF($D$12:$D155,$D155)&gt;1,0,IF(SUM(N155,S155,X155)&gt;0,IF(AND(T155="",OR(O155&lt;&gt;"",J155&lt;&gt;"")),IF(O155&lt;&gt;"",O155,IF(J155&lt;&gt;"",J155,0)),IF(AND(O155&lt;&gt;"",J155&lt;&gt;"",O155=J155),O155,T155)),0)),"")</f>
        <v/>
      </c>
      <c r="AR155" s="257" t="str">
        <f aca="false">IF(D155&lt;&gt;"",IF(J155="OZP12",L155,0),"")</f>
        <v/>
      </c>
      <c r="AS155" s="257" t="str">
        <f aca="false">IF(D155&lt;&gt;"",IF(O155="OZP12",Q155,0),"")</f>
        <v/>
      </c>
      <c r="AT155" s="257" t="str">
        <f aca="false">IF(D155&lt;&gt;"",IF(T155="OZP12",V155,0),"")</f>
        <v/>
      </c>
      <c r="AU155" s="257" t="str">
        <f aca="false">IF(D155&lt;&gt;"",IF(J155="TZP",L155,0),"")</f>
        <v/>
      </c>
      <c r="AV155" s="257" t="str">
        <f aca="false">IF(D155&lt;&gt;"",IF(O155="TZP",Q155,0),"")</f>
        <v/>
      </c>
      <c r="AW155" s="257" t="str">
        <f aca="false">IF(D155&lt;&gt;"",IF(T155="TZP",V155,0),"")</f>
        <v/>
      </c>
      <c r="AX155" s="257" t="str">
        <f aca="false">IF(D155&lt;&gt;"",IF(J155="OZZ",L155,0),"")</f>
        <v/>
      </c>
      <c r="AY155" s="257" t="str">
        <f aca="false">IF(D155&lt;&gt;"",IF(O155="OZZ",Q155,0),"")</f>
        <v/>
      </c>
      <c r="AZ155" s="257" t="str">
        <f aca="false">IF(D155&lt;&gt;"",IF(T155="OZZ",V155,0),"")</f>
        <v/>
      </c>
      <c r="BA155" s="257"/>
      <c r="BB155" s="257" t="str">
        <f aca="false">IF(D155&lt;&gt;"",IF(ISERROR(FIND("/",D155)),0,1),"")</f>
        <v/>
      </c>
      <c r="BC155" s="257" t="str">
        <f aca="false">IF(D155&lt;&gt;"",IF(BB155*1=0,D155,CONCATENATE(MID(D155,1,FIND("/",D155,1)-1),MID(D155,FIND("/",D155,1)+1,LEN(D155)))),"")</f>
        <v/>
      </c>
      <c r="BD155" s="259"/>
      <c r="BE155" s="257" t="str">
        <f aca="false">IF(D155&lt;&gt;"",IF(J155="OZP12",M155,0),"")</f>
        <v/>
      </c>
      <c r="BF155" s="257" t="str">
        <f aca="false">IF(D155&lt;&gt;"",IF(O155="OZP12",R155,0),"")</f>
        <v/>
      </c>
      <c r="BG155" s="257" t="str">
        <f aca="false">IF(D155&lt;&gt;"",IF(T155="OZP12",W155,0),"")</f>
        <v/>
      </c>
      <c r="BH155" s="257" t="str">
        <f aca="false">IF(D155&lt;&gt;"",IF(J155="TZP",M155,0),"")</f>
        <v/>
      </c>
      <c r="BI155" s="257" t="str">
        <f aca="false">IF(D155&lt;&gt;"",IF(O155="TZP",R155,0),"")</f>
        <v/>
      </c>
      <c r="BJ155" s="257" t="str">
        <f aca="false">IF(D155&lt;&gt;"",IF(T155="TZP",W155,0),"")</f>
        <v/>
      </c>
    </row>
    <row r="156" s="261" customFormat="true" ht="18.75" hidden="false" customHeight="true" outlineLevel="0" collapsed="false">
      <c r="A156" s="262" t="n">
        <f aca="false">A155+1</f>
        <v>144</v>
      </c>
      <c r="B156" s="263"/>
      <c r="C156" s="263"/>
      <c r="D156" s="263"/>
      <c r="E156" s="266"/>
      <c r="F156" s="266"/>
      <c r="G156" s="267"/>
      <c r="H156" s="278"/>
      <c r="I156" s="281"/>
      <c r="J156" s="268"/>
      <c r="K156" s="269"/>
      <c r="L156" s="244" t="str">
        <f aca="false">IF(AND(K156&lt;&gt;"",J156&lt;&gt;""),MIN(IF(OR(J156="OZZ",J156="ZZ"),5000,13600),TRUNC(0.75*SUMIF($D$12:$D156,$D156,K$12:K156),2))-SUMIF($D$12:$D155,$D156,L$12:L155),"")</f>
        <v/>
      </c>
      <c r="M156" s="270" t="str">
        <f aca="false">IF(AND(K156&lt;&gt;"",J156&lt;&gt;"",AB156&lt;&gt;""),IF(OR(J156="OZZ",J156="ZZ"),0-SUMIF($D$12:$D155,$D156,M$12:M155),MIN(MIN(13600,TRUNC(0.75*SUMIF($D$12:$D$1442,$D156,K$12:K$1442),2)+SUMIF($D$12:$D156,$D156,AB$12:AB156))-SUMIF($D$12:$D155,$D156,M$12:M155)-SUMIF($D$12:$D$1442,$D156,L$12:L$1442),AB156)),"")</f>
        <v/>
      </c>
      <c r="N156" s="246" t="str">
        <f aca="false">IF(J156&lt;&gt;"",1000-SUMIF($D$12:$D155,$D156,N$12:N155),"")</f>
        <v/>
      </c>
      <c r="O156" s="268"/>
      <c r="P156" s="269"/>
      <c r="Q156" s="244" t="str">
        <f aca="false">IF(AND(P156&lt;&gt;"",O156&lt;&gt;""),MIN(IF(OR(O156="OZZ",O156="ZZ"),5000,13600),TRUNC(0.75*SUMIF($D$12:$D156,$D156,P$12:P156),2))-SUMIF($D$12:$D155,$D156,Q$12:Q155),"")</f>
        <v/>
      </c>
      <c r="R156" s="270" t="str">
        <f aca="false">IF(AND(P156&lt;&gt;"",O156&lt;&gt;"",AF156&lt;&gt;""),IF(OR(O156="OZZ",O156="ZZ"),0-SUMIF($D$12:$D155,$D156,R$12:R155),MIN(MIN(13600,TRUNC(0.75*SUMIF($D$12:$D$1442,$D156,P$12:P$1442),2)+SUMIF($D$12:$D156,$D156,AF$12:AF156))-SUMIF($D$12:$D155,$D156,R$12:R155)-SUMIF($D$12:$D$1442,$D156,Q$12:Q$1442),AF156)),"")</f>
        <v/>
      </c>
      <c r="S156" s="246" t="str">
        <f aca="false">IF(O156&lt;&gt;"",1000-SUMIF($D$12:$D155,$D156,S$12:S155),"")</f>
        <v/>
      </c>
      <c r="T156" s="268"/>
      <c r="U156" s="269"/>
      <c r="V156" s="244" t="str">
        <f aca="false">IF(AND(U156&lt;&gt;"",T156&lt;&gt;""),MIN(IF(OR(T156="OZZ",T156="ZZ"),5000,13600),TRUNC(0.75*SUMIF($D$12:$D156,$D156,U$12:U156),2))-SUMIF($D$12:$D155,$D156,V$12:V155),"")</f>
        <v/>
      </c>
      <c r="W156" s="248" t="str">
        <f aca="false">IF(AND(U156&lt;&gt;"",T156&lt;&gt;"",AJ156&lt;&gt;""),IF(OR(T156="OZZ",T156="ZZ"),0-SUMIF($D$12:$D155,$D156,W$12:W155),MIN(MIN(13600,TRUNC(0.75*SUMIF($D$12:$D$1442,$D156,U$12:U$1442),2)+SUMIF($D$12:$D156,$D156,AJ$12:AJ156))-SUMIF($D$12:$D155,$D156,W$12:W155)-SUMIF($D$12:$D$1442,$D156,V$12:V$1442),AJ156)),"")</f>
        <v/>
      </c>
      <c r="X156" s="246" t="str">
        <f aca="false">IF(T156&lt;&gt;"",1000-SUMIF($D$12:$D155,$D156,X$12:X155),"")</f>
        <v/>
      </c>
      <c r="Y156" s="272"/>
      <c r="Z156" s="273"/>
      <c r="AA156" s="273"/>
      <c r="AB156" s="252" t="str">
        <f aca="false">IF(K156&lt;&gt;"",ROUND(Y156,2)+ROUND(Z156,2)+ROUND(AA156,2),"")</f>
        <v/>
      </c>
      <c r="AC156" s="274"/>
      <c r="AD156" s="273"/>
      <c r="AE156" s="273"/>
      <c r="AF156" s="275" t="str">
        <f aca="false">IF(P156&lt;&gt;"",ROUND(AC156,2)+ROUND(AD156,2)+ROUND(AE156,2),"")</f>
        <v/>
      </c>
      <c r="AG156" s="274"/>
      <c r="AH156" s="273"/>
      <c r="AI156" s="273"/>
      <c r="AJ156" s="275" t="str">
        <f aca="false">IF(U156&lt;&gt;"",ROUND(AG156,2)+ROUND(AH156,2)+ROUND(AI156,2),"")</f>
        <v/>
      </c>
      <c r="AK156" s="255"/>
      <c r="AL156" s="255"/>
      <c r="AM156" s="256"/>
      <c r="AN156" s="257"/>
      <c r="AO156" s="258" t="str">
        <f aca="false">IF(D156&lt;&gt;"",IF(COUNTIF($D$12:$D156,$D156)&gt;1,0,IF(SUM(L156,Q156,V156)&gt;0,IF(AND(T156="",OR(O156&lt;&gt;"",J156&lt;&gt;"")),IF(O156&lt;&gt;"",O156,IF(J156&lt;&gt;"",J156,0)),IF(AND(O156&lt;&gt;"",J156&lt;&gt;"",O156=J156),O156,T156)),0)),"")</f>
        <v/>
      </c>
      <c r="AP156" s="258" t="str">
        <f aca="false">IF(D156&lt;&gt;"",IF(COUNTIF($D$12:$D156,$D156)&gt;1,0,IF(SUM(M156,R156,W156)&gt;0,IF(AND(T156="",OR(O156&lt;&gt;"",J156&lt;&gt;"")),IF(O156&lt;&gt;"",O156,IF(J156&lt;&gt;"",J156,0)),IF(AND(O156&lt;&gt;"",J156&lt;&gt;"",O156=J156),O156,T156)),0)),"")</f>
        <v/>
      </c>
      <c r="AQ156" s="258" t="str">
        <f aca="false">IF(D156&lt;&gt;"",IF(COUNTIF($D$12:$D156,$D156)&gt;1,0,IF(SUM(N156,S156,X156)&gt;0,IF(AND(T156="",OR(O156&lt;&gt;"",J156&lt;&gt;"")),IF(O156&lt;&gt;"",O156,IF(J156&lt;&gt;"",J156,0)),IF(AND(O156&lt;&gt;"",J156&lt;&gt;"",O156=J156),O156,T156)),0)),"")</f>
        <v/>
      </c>
      <c r="AR156" s="257" t="str">
        <f aca="false">IF(D156&lt;&gt;"",IF(J156="OZP12",L156,0),"")</f>
        <v/>
      </c>
      <c r="AS156" s="257" t="str">
        <f aca="false">IF(D156&lt;&gt;"",IF(O156="OZP12",Q156,0),"")</f>
        <v/>
      </c>
      <c r="AT156" s="257" t="str">
        <f aca="false">IF(D156&lt;&gt;"",IF(T156="OZP12",V156,0),"")</f>
        <v/>
      </c>
      <c r="AU156" s="257" t="str">
        <f aca="false">IF(D156&lt;&gt;"",IF(J156="TZP",L156,0),"")</f>
        <v/>
      </c>
      <c r="AV156" s="257" t="str">
        <f aca="false">IF(D156&lt;&gt;"",IF(O156="TZP",Q156,0),"")</f>
        <v/>
      </c>
      <c r="AW156" s="257" t="str">
        <f aca="false">IF(D156&lt;&gt;"",IF(T156="TZP",V156,0),"")</f>
        <v/>
      </c>
      <c r="AX156" s="257" t="str">
        <f aca="false">IF(D156&lt;&gt;"",IF(J156="OZZ",L156,0),"")</f>
        <v/>
      </c>
      <c r="AY156" s="257" t="str">
        <f aca="false">IF(D156&lt;&gt;"",IF(O156="OZZ",Q156,0),"")</f>
        <v/>
      </c>
      <c r="AZ156" s="257" t="str">
        <f aca="false">IF(D156&lt;&gt;"",IF(T156="OZZ",V156,0),"")</f>
        <v/>
      </c>
      <c r="BA156" s="257"/>
      <c r="BB156" s="257" t="str">
        <f aca="false">IF(D156&lt;&gt;"",IF(ISERROR(FIND("/",D156)),0,1),"")</f>
        <v/>
      </c>
      <c r="BC156" s="257" t="str">
        <f aca="false">IF(D156&lt;&gt;"",IF(BB156*1=0,D156,CONCATENATE(MID(D156,1,FIND("/",D156,1)-1),MID(D156,FIND("/",D156,1)+1,LEN(D156)))),"")</f>
        <v/>
      </c>
      <c r="BD156" s="259"/>
      <c r="BE156" s="257" t="str">
        <f aca="false">IF(D156&lt;&gt;"",IF(J156="OZP12",M156,0),"")</f>
        <v/>
      </c>
      <c r="BF156" s="257" t="str">
        <f aca="false">IF(D156&lt;&gt;"",IF(O156="OZP12",R156,0),"")</f>
        <v/>
      </c>
      <c r="BG156" s="257" t="str">
        <f aca="false">IF(D156&lt;&gt;"",IF(T156="OZP12",W156,0),"")</f>
        <v/>
      </c>
      <c r="BH156" s="257" t="str">
        <f aca="false">IF(D156&lt;&gt;"",IF(J156="TZP",M156,0),"")</f>
        <v/>
      </c>
      <c r="BI156" s="257" t="str">
        <f aca="false">IF(D156&lt;&gt;"",IF(O156="TZP",R156,0),"")</f>
        <v/>
      </c>
      <c r="BJ156" s="257" t="str">
        <f aca="false">IF(D156&lt;&gt;"",IF(T156="TZP",W156,0),"")</f>
        <v/>
      </c>
    </row>
    <row r="157" s="261" customFormat="true" ht="18.75" hidden="false" customHeight="true" outlineLevel="0" collapsed="false">
      <c r="A157" s="262" t="n">
        <f aca="false">A156+1</f>
        <v>145</v>
      </c>
      <c r="B157" s="263"/>
      <c r="C157" s="263"/>
      <c r="D157" s="263"/>
      <c r="E157" s="266"/>
      <c r="F157" s="266"/>
      <c r="G157" s="267"/>
      <c r="H157" s="278"/>
      <c r="I157" s="281"/>
      <c r="J157" s="268"/>
      <c r="K157" s="269"/>
      <c r="L157" s="244" t="str">
        <f aca="false">IF(AND(K157&lt;&gt;"",J157&lt;&gt;""),MIN(IF(OR(J157="OZZ",J157="ZZ"),5000,13600),TRUNC(0.75*SUMIF($D$12:$D157,$D157,K$12:K157),2))-SUMIF($D$12:$D156,$D157,L$12:L156),"")</f>
        <v/>
      </c>
      <c r="M157" s="270" t="str">
        <f aca="false">IF(AND(K157&lt;&gt;"",J157&lt;&gt;"",AB157&lt;&gt;""),IF(OR(J157="OZZ",J157="ZZ"),0-SUMIF($D$12:$D156,$D157,M$12:M156),MIN(MIN(13600,TRUNC(0.75*SUMIF($D$12:$D$1442,$D157,K$12:K$1442),2)+SUMIF($D$12:$D157,$D157,AB$12:AB157))-SUMIF($D$12:$D156,$D157,M$12:M156)-SUMIF($D$12:$D$1442,$D157,L$12:L$1442),AB157)),"")</f>
        <v/>
      </c>
      <c r="N157" s="246" t="str">
        <f aca="false">IF(J157&lt;&gt;"",1000-SUMIF($D$12:$D156,$D157,N$12:N156),"")</f>
        <v/>
      </c>
      <c r="O157" s="268"/>
      <c r="P157" s="269"/>
      <c r="Q157" s="244" t="str">
        <f aca="false">IF(AND(P157&lt;&gt;"",O157&lt;&gt;""),MIN(IF(OR(O157="OZZ",O157="ZZ"),5000,13600),TRUNC(0.75*SUMIF($D$12:$D157,$D157,P$12:P157),2))-SUMIF($D$12:$D156,$D157,Q$12:Q156),"")</f>
        <v/>
      </c>
      <c r="R157" s="270" t="str">
        <f aca="false">IF(AND(P157&lt;&gt;"",O157&lt;&gt;"",AF157&lt;&gt;""),IF(OR(O157="OZZ",O157="ZZ"),0-SUMIF($D$12:$D156,$D157,R$12:R156),MIN(MIN(13600,TRUNC(0.75*SUMIF($D$12:$D$1442,$D157,P$12:P$1442),2)+SUMIF($D$12:$D157,$D157,AF$12:AF157))-SUMIF($D$12:$D156,$D157,R$12:R156)-SUMIF($D$12:$D$1442,$D157,Q$12:Q$1442),AF157)),"")</f>
        <v/>
      </c>
      <c r="S157" s="246" t="str">
        <f aca="false">IF(O157&lt;&gt;"",1000-SUMIF($D$12:$D156,$D157,S$12:S156),"")</f>
        <v/>
      </c>
      <c r="T157" s="268"/>
      <c r="U157" s="269"/>
      <c r="V157" s="244" t="str">
        <f aca="false">IF(AND(U157&lt;&gt;"",T157&lt;&gt;""),MIN(IF(OR(T157="OZZ",T157="ZZ"),5000,13600),TRUNC(0.75*SUMIF($D$12:$D157,$D157,U$12:U157),2))-SUMIF($D$12:$D156,$D157,V$12:V156),"")</f>
        <v/>
      </c>
      <c r="W157" s="248" t="str">
        <f aca="false">IF(AND(U157&lt;&gt;"",T157&lt;&gt;"",AJ157&lt;&gt;""),IF(OR(T157="OZZ",T157="ZZ"),0-SUMIF($D$12:$D156,$D157,W$12:W156),MIN(MIN(13600,TRUNC(0.75*SUMIF($D$12:$D$1442,$D157,U$12:U$1442),2)+SUMIF($D$12:$D157,$D157,AJ$12:AJ157))-SUMIF($D$12:$D156,$D157,W$12:W156)-SUMIF($D$12:$D$1442,$D157,V$12:V$1442),AJ157)),"")</f>
        <v/>
      </c>
      <c r="X157" s="246" t="str">
        <f aca="false">IF(T157&lt;&gt;"",1000-SUMIF($D$12:$D156,$D157,X$12:X156),"")</f>
        <v/>
      </c>
      <c r="Y157" s="272"/>
      <c r="Z157" s="273"/>
      <c r="AA157" s="273"/>
      <c r="AB157" s="252" t="str">
        <f aca="false">IF(K157&lt;&gt;"",ROUND(Y157,2)+ROUND(Z157,2)+ROUND(AA157,2),"")</f>
        <v/>
      </c>
      <c r="AC157" s="274"/>
      <c r="AD157" s="273"/>
      <c r="AE157" s="273"/>
      <c r="AF157" s="275" t="str">
        <f aca="false">IF(P157&lt;&gt;"",ROUND(AC157,2)+ROUND(AD157,2)+ROUND(AE157,2),"")</f>
        <v/>
      </c>
      <c r="AG157" s="274"/>
      <c r="AH157" s="273"/>
      <c r="AI157" s="273"/>
      <c r="AJ157" s="275" t="str">
        <f aca="false">IF(U157&lt;&gt;"",ROUND(AG157,2)+ROUND(AH157,2)+ROUND(AI157,2),"")</f>
        <v/>
      </c>
      <c r="AK157" s="255"/>
      <c r="AL157" s="255"/>
      <c r="AM157" s="256"/>
      <c r="AN157" s="257"/>
      <c r="AO157" s="258" t="str">
        <f aca="false">IF(D157&lt;&gt;"",IF(COUNTIF($D$12:$D157,$D157)&gt;1,0,IF(SUM(L157,Q157,V157)&gt;0,IF(AND(T157="",OR(O157&lt;&gt;"",J157&lt;&gt;"")),IF(O157&lt;&gt;"",O157,IF(J157&lt;&gt;"",J157,0)),IF(AND(O157&lt;&gt;"",J157&lt;&gt;"",O157=J157),O157,T157)),0)),"")</f>
        <v/>
      </c>
      <c r="AP157" s="258" t="str">
        <f aca="false">IF(D157&lt;&gt;"",IF(COUNTIF($D$12:$D157,$D157)&gt;1,0,IF(SUM(M157,R157,W157)&gt;0,IF(AND(T157="",OR(O157&lt;&gt;"",J157&lt;&gt;"")),IF(O157&lt;&gt;"",O157,IF(J157&lt;&gt;"",J157,0)),IF(AND(O157&lt;&gt;"",J157&lt;&gt;"",O157=J157),O157,T157)),0)),"")</f>
        <v/>
      </c>
      <c r="AQ157" s="258" t="str">
        <f aca="false">IF(D157&lt;&gt;"",IF(COUNTIF($D$12:$D157,$D157)&gt;1,0,IF(SUM(N157,S157,X157)&gt;0,IF(AND(T157="",OR(O157&lt;&gt;"",J157&lt;&gt;"")),IF(O157&lt;&gt;"",O157,IF(J157&lt;&gt;"",J157,0)),IF(AND(O157&lt;&gt;"",J157&lt;&gt;"",O157=J157),O157,T157)),0)),"")</f>
        <v/>
      </c>
      <c r="AR157" s="257" t="str">
        <f aca="false">IF(D157&lt;&gt;"",IF(J157="OZP12",L157,0),"")</f>
        <v/>
      </c>
      <c r="AS157" s="257" t="str">
        <f aca="false">IF(D157&lt;&gt;"",IF(O157="OZP12",Q157,0),"")</f>
        <v/>
      </c>
      <c r="AT157" s="257" t="str">
        <f aca="false">IF(D157&lt;&gt;"",IF(T157="OZP12",V157,0),"")</f>
        <v/>
      </c>
      <c r="AU157" s="257" t="str">
        <f aca="false">IF(D157&lt;&gt;"",IF(J157="TZP",L157,0),"")</f>
        <v/>
      </c>
      <c r="AV157" s="257" t="str">
        <f aca="false">IF(D157&lt;&gt;"",IF(O157="TZP",Q157,0),"")</f>
        <v/>
      </c>
      <c r="AW157" s="257" t="str">
        <f aca="false">IF(D157&lt;&gt;"",IF(T157="TZP",V157,0),"")</f>
        <v/>
      </c>
      <c r="AX157" s="257" t="str">
        <f aca="false">IF(D157&lt;&gt;"",IF(J157="OZZ",L157,0),"")</f>
        <v/>
      </c>
      <c r="AY157" s="257" t="str">
        <f aca="false">IF(D157&lt;&gt;"",IF(O157="OZZ",Q157,0),"")</f>
        <v/>
      </c>
      <c r="AZ157" s="257" t="str">
        <f aca="false">IF(D157&lt;&gt;"",IF(T157="OZZ",V157,0),"")</f>
        <v/>
      </c>
      <c r="BA157" s="257"/>
      <c r="BB157" s="257" t="str">
        <f aca="false">IF(D157&lt;&gt;"",IF(ISERROR(FIND("/",D157)),0,1),"")</f>
        <v/>
      </c>
      <c r="BC157" s="257" t="str">
        <f aca="false">IF(D157&lt;&gt;"",IF(BB157*1=0,D157,CONCATENATE(MID(D157,1,FIND("/",D157,1)-1),MID(D157,FIND("/",D157,1)+1,LEN(D157)))),"")</f>
        <v/>
      </c>
      <c r="BD157" s="259"/>
      <c r="BE157" s="257" t="str">
        <f aca="false">IF(D157&lt;&gt;"",IF(J157="OZP12",M157,0),"")</f>
        <v/>
      </c>
      <c r="BF157" s="257" t="str">
        <f aca="false">IF(D157&lt;&gt;"",IF(O157="OZP12",R157,0),"")</f>
        <v/>
      </c>
      <c r="BG157" s="257" t="str">
        <f aca="false">IF(D157&lt;&gt;"",IF(T157="OZP12",W157,0),"")</f>
        <v/>
      </c>
      <c r="BH157" s="257" t="str">
        <f aca="false">IF(D157&lt;&gt;"",IF(J157="TZP",M157,0),"")</f>
        <v/>
      </c>
      <c r="BI157" s="257" t="str">
        <f aca="false">IF(D157&lt;&gt;"",IF(O157="TZP",R157,0),"")</f>
        <v/>
      </c>
      <c r="BJ157" s="257" t="str">
        <f aca="false">IF(D157&lt;&gt;"",IF(T157="TZP",W157,0),"")</f>
        <v/>
      </c>
    </row>
    <row r="158" s="261" customFormat="true" ht="18.75" hidden="false" customHeight="true" outlineLevel="0" collapsed="false">
      <c r="A158" s="262" t="n">
        <f aca="false">A157+1</f>
        <v>146</v>
      </c>
      <c r="B158" s="263"/>
      <c r="C158" s="263"/>
      <c r="D158" s="263"/>
      <c r="E158" s="266"/>
      <c r="F158" s="266"/>
      <c r="G158" s="267"/>
      <c r="H158" s="278"/>
      <c r="I158" s="281"/>
      <c r="J158" s="268"/>
      <c r="K158" s="269"/>
      <c r="L158" s="244" t="str">
        <f aca="false">IF(AND(K158&lt;&gt;"",J158&lt;&gt;""),MIN(IF(OR(J158="OZZ",J158="ZZ"),5000,13600),TRUNC(0.75*SUMIF($D$12:$D158,$D158,K$12:K158),2))-SUMIF($D$12:$D157,$D158,L$12:L157),"")</f>
        <v/>
      </c>
      <c r="M158" s="270" t="str">
        <f aca="false">IF(AND(K158&lt;&gt;"",J158&lt;&gt;"",AB158&lt;&gt;""),IF(OR(J158="OZZ",J158="ZZ"),0-SUMIF($D$12:$D157,$D158,M$12:M157),MIN(MIN(13600,TRUNC(0.75*SUMIF($D$12:$D$1442,$D158,K$12:K$1442),2)+SUMIF($D$12:$D158,$D158,AB$12:AB158))-SUMIF($D$12:$D157,$D158,M$12:M157)-SUMIF($D$12:$D$1442,$D158,L$12:L$1442),AB158)),"")</f>
        <v/>
      </c>
      <c r="N158" s="246" t="str">
        <f aca="false">IF(J158&lt;&gt;"",1000-SUMIF($D$12:$D157,$D158,N$12:N157),"")</f>
        <v/>
      </c>
      <c r="O158" s="268"/>
      <c r="P158" s="269"/>
      <c r="Q158" s="244" t="str">
        <f aca="false">IF(AND(P158&lt;&gt;"",O158&lt;&gt;""),MIN(IF(OR(O158="OZZ",O158="ZZ"),5000,13600),TRUNC(0.75*SUMIF($D$12:$D158,$D158,P$12:P158),2))-SUMIF($D$12:$D157,$D158,Q$12:Q157),"")</f>
        <v/>
      </c>
      <c r="R158" s="270" t="str">
        <f aca="false">IF(AND(P158&lt;&gt;"",O158&lt;&gt;"",AF158&lt;&gt;""),IF(OR(O158="OZZ",O158="ZZ"),0-SUMIF($D$12:$D157,$D158,R$12:R157),MIN(MIN(13600,TRUNC(0.75*SUMIF($D$12:$D$1442,$D158,P$12:P$1442),2)+SUMIF($D$12:$D158,$D158,AF$12:AF158))-SUMIF($D$12:$D157,$D158,R$12:R157)-SUMIF($D$12:$D$1442,$D158,Q$12:Q$1442),AF158)),"")</f>
        <v/>
      </c>
      <c r="S158" s="246" t="str">
        <f aca="false">IF(O158&lt;&gt;"",1000-SUMIF($D$12:$D157,$D158,S$12:S157),"")</f>
        <v/>
      </c>
      <c r="T158" s="268"/>
      <c r="U158" s="269"/>
      <c r="V158" s="244" t="str">
        <f aca="false">IF(AND(U158&lt;&gt;"",T158&lt;&gt;""),MIN(IF(OR(T158="OZZ",T158="ZZ"),5000,13600),TRUNC(0.75*SUMIF($D$12:$D158,$D158,U$12:U158),2))-SUMIF($D$12:$D157,$D158,V$12:V157),"")</f>
        <v/>
      </c>
      <c r="W158" s="248" t="str">
        <f aca="false">IF(AND(U158&lt;&gt;"",T158&lt;&gt;"",AJ158&lt;&gt;""),IF(OR(T158="OZZ",T158="ZZ"),0-SUMIF($D$12:$D157,$D158,W$12:W157),MIN(MIN(13600,TRUNC(0.75*SUMIF($D$12:$D$1442,$D158,U$12:U$1442),2)+SUMIF($D$12:$D158,$D158,AJ$12:AJ158))-SUMIF($D$12:$D157,$D158,W$12:W157)-SUMIF($D$12:$D$1442,$D158,V$12:V$1442),AJ158)),"")</f>
        <v/>
      </c>
      <c r="X158" s="246" t="str">
        <f aca="false">IF(T158&lt;&gt;"",1000-SUMIF($D$12:$D157,$D158,X$12:X157),"")</f>
        <v/>
      </c>
      <c r="Y158" s="272"/>
      <c r="Z158" s="273"/>
      <c r="AA158" s="273"/>
      <c r="AB158" s="252" t="str">
        <f aca="false">IF(K158&lt;&gt;"",ROUND(Y158,2)+ROUND(Z158,2)+ROUND(AA158,2),"")</f>
        <v/>
      </c>
      <c r="AC158" s="274"/>
      <c r="AD158" s="273"/>
      <c r="AE158" s="273"/>
      <c r="AF158" s="275" t="str">
        <f aca="false">IF(P158&lt;&gt;"",ROUND(AC158,2)+ROUND(AD158,2)+ROUND(AE158,2),"")</f>
        <v/>
      </c>
      <c r="AG158" s="274"/>
      <c r="AH158" s="273"/>
      <c r="AI158" s="273"/>
      <c r="AJ158" s="275" t="str">
        <f aca="false">IF(U158&lt;&gt;"",ROUND(AG158,2)+ROUND(AH158,2)+ROUND(AI158,2),"")</f>
        <v/>
      </c>
      <c r="AK158" s="255"/>
      <c r="AL158" s="255"/>
      <c r="AM158" s="256"/>
      <c r="AN158" s="257"/>
      <c r="AO158" s="258" t="str">
        <f aca="false">IF(D158&lt;&gt;"",IF(COUNTIF($D$12:$D158,$D158)&gt;1,0,IF(SUM(L158,Q158,V158)&gt;0,IF(AND(T158="",OR(O158&lt;&gt;"",J158&lt;&gt;"")),IF(O158&lt;&gt;"",O158,IF(J158&lt;&gt;"",J158,0)),IF(AND(O158&lt;&gt;"",J158&lt;&gt;"",O158=J158),O158,T158)),0)),"")</f>
        <v/>
      </c>
      <c r="AP158" s="258" t="str">
        <f aca="false">IF(D158&lt;&gt;"",IF(COUNTIF($D$12:$D158,$D158)&gt;1,0,IF(SUM(M158,R158,W158)&gt;0,IF(AND(T158="",OR(O158&lt;&gt;"",J158&lt;&gt;"")),IF(O158&lt;&gt;"",O158,IF(J158&lt;&gt;"",J158,0)),IF(AND(O158&lt;&gt;"",J158&lt;&gt;"",O158=J158),O158,T158)),0)),"")</f>
        <v/>
      </c>
      <c r="AQ158" s="258" t="str">
        <f aca="false">IF(D158&lt;&gt;"",IF(COUNTIF($D$12:$D158,$D158)&gt;1,0,IF(SUM(N158,S158,X158)&gt;0,IF(AND(T158="",OR(O158&lt;&gt;"",J158&lt;&gt;"")),IF(O158&lt;&gt;"",O158,IF(J158&lt;&gt;"",J158,0)),IF(AND(O158&lt;&gt;"",J158&lt;&gt;"",O158=J158),O158,T158)),0)),"")</f>
        <v/>
      </c>
      <c r="AR158" s="257" t="str">
        <f aca="false">IF(D158&lt;&gt;"",IF(J158="OZP12",L158,0),"")</f>
        <v/>
      </c>
      <c r="AS158" s="257" t="str">
        <f aca="false">IF(D158&lt;&gt;"",IF(O158="OZP12",Q158,0),"")</f>
        <v/>
      </c>
      <c r="AT158" s="257" t="str">
        <f aca="false">IF(D158&lt;&gt;"",IF(T158="OZP12",V158,0),"")</f>
        <v/>
      </c>
      <c r="AU158" s="257" t="str">
        <f aca="false">IF(D158&lt;&gt;"",IF(J158="TZP",L158,0),"")</f>
        <v/>
      </c>
      <c r="AV158" s="257" t="str">
        <f aca="false">IF(D158&lt;&gt;"",IF(O158="TZP",Q158,0),"")</f>
        <v/>
      </c>
      <c r="AW158" s="257" t="str">
        <f aca="false">IF(D158&lt;&gt;"",IF(T158="TZP",V158,0),"")</f>
        <v/>
      </c>
      <c r="AX158" s="257" t="str">
        <f aca="false">IF(D158&lt;&gt;"",IF(J158="OZZ",L158,0),"")</f>
        <v/>
      </c>
      <c r="AY158" s="257" t="str">
        <f aca="false">IF(D158&lt;&gt;"",IF(O158="OZZ",Q158,0),"")</f>
        <v/>
      </c>
      <c r="AZ158" s="257" t="str">
        <f aca="false">IF(D158&lt;&gt;"",IF(T158="OZZ",V158,0),"")</f>
        <v/>
      </c>
      <c r="BA158" s="257"/>
      <c r="BB158" s="257" t="str">
        <f aca="false">IF(D158&lt;&gt;"",IF(ISERROR(FIND("/",D158)),0,1),"")</f>
        <v/>
      </c>
      <c r="BC158" s="257" t="str">
        <f aca="false">IF(D158&lt;&gt;"",IF(BB158*1=0,D158,CONCATENATE(MID(D158,1,FIND("/",D158,1)-1),MID(D158,FIND("/",D158,1)+1,LEN(D158)))),"")</f>
        <v/>
      </c>
      <c r="BD158" s="259"/>
      <c r="BE158" s="257" t="str">
        <f aca="false">IF(D158&lt;&gt;"",IF(J158="OZP12",M158,0),"")</f>
        <v/>
      </c>
      <c r="BF158" s="257" t="str">
        <f aca="false">IF(D158&lt;&gt;"",IF(O158="OZP12",R158,0),"")</f>
        <v/>
      </c>
      <c r="BG158" s="257" t="str">
        <f aca="false">IF(D158&lt;&gt;"",IF(T158="OZP12",W158,0),"")</f>
        <v/>
      </c>
      <c r="BH158" s="257" t="str">
        <f aca="false">IF(D158&lt;&gt;"",IF(J158="TZP",M158,0),"")</f>
        <v/>
      </c>
      <c r="BI158" s="257" t="str">
        <f aca="false">IF(D158&lt;&gt;"",IF(O158="TZP",R158,0),"")</f>
        <v/>
      </c>
      <c r="BJ158" s="257" t="str">
        <f aca="false">IF(D158&lt;&gt;"",IF(T158="TZP",W158,0),"")</f>
        <v/>
      </c>
    </row>
    <row r="159" s="261" customFormat="true" ht="18.75" hidden="false" customHeight="true" outlineLevel="0" collapsed="false">
      <c r="A159" s="262" t="n">
        <f aca="false">A158+1</f>
        <v>147</v>
      </c>
      <c r="B159" s="263"/>
      <c r="C159" s="263"/>
      <c r="D159" s="263"/>
      <c r="E159" s="266"/>
      <c r="F159" s="266"/>
      <c r="G159" s="267"/>
      <c r="H159" s="278"/>
      <c r="I159" s="281"/>
      <c r="J159" s="268"/>
      <c r="K159" s="269"/>
      <c r="L159" s="244" t="str">
        <f aca="false">IF(AND(K159&lt;&gt;"",J159&lt;&gt;""),MIN(IF(OR(J159="OZZ",J159="ZZ"),5000,13600),TRUNC(0.75*SUMIF($D$12:$D159,$D159,K$12:K159),2))-SUMIF($D$12:$D158,$D159,L$12:L158),"")</f>
        <v/>
      </c>
      <c r="M159" s="270" t="str">
        <f aca="false">IF(AND(K159&lt;&gt;"",J159&lt;&gt;"",AB159&lt;&gt;""),IF(OR(J159="OZZ",J159="ZZ"),0-SUMIF($D$12:$D158,$D159,M$12:M158),MIN(MIN(13600,TRUNC(0.75*SUMIF($D$12:$D$1442,$D159,K$12:K$1442),2)+SUMIF($D$12:$D159,$D159,AB$12:AB159))-SUMIF($D$12:$D158,$D159,M$12:M158)-SUMIF($D$12:$D$1442,$D159,L$12:L$1442),AB159)),"")</f>
        <v/>
      </c>
      <c r="N159" s="246" t="str">
        <f aca="false">IF(J159&lt;&gt;"",1000-SUMIF($D$12:$D158,$D159,N$12:N158),"")</f>
        <v/>
      </c>
      <c r="O159" s="268"/>
      <c r="P159" s="269"/>
      <c r="Q159" s="244" t="str">
        <f aca="false">IF(AND(P159&lt;&gt;"",O159&lt;&gt;""),MIN(IF(OR(O159="OZZ",O159="ZZ"),5000,13600),TRUNC(0.75*SUMIF($D$12:$D159,$D159,P$12:P159),2))-SUMIF($D$12:$D158,$D159,Q$12:Q158),"")</f>
        <v/>
      </c>
      <c r="R159" s="270" t="str">
        <f aca="false">IF(AND(P159&lt;&gt;"",O159&lt;&gt;"",AF159&lt;&gt;""),IF(OR(O159="OZZ",O159="ZZ"),0-SUMIF($D$12:$D158,$D159,R$12:R158),MIN(MIN(13600,TRUNC(0.75*SUMIF($D$12:$D$1442,$D159,P$12:P$1442),2)+SUMIF($D$12:$D159,$D159,AF$12:AF159))-SUMIF($D$12:$D158,$D159,R$12:R158)-SUMIF($D$12:$D$1442,$D159,Q$12:Q$1442),AF159)),"")</f>
        <v/>
      </c>
      <c r="S159" s="246" t="str">
        <f aca="false">IF(O159&lt;&gt;"",1000-SUMIF($D$12:$D158,$D159,S$12:S158),"")</f>
        <v/>
      </c>
      <c r="T159" s="268"/>
      <c r="U159" s="269"/>
      <c r="V159" s="244" t="str">
        <f aca="false">IF(AND(U159&lt;&gt;"",T159&lt;&gt;""),MIN(IF(OR(T159="OZZ",T159="ZZ"),5000,13600),TRUNC(0.75*SUMIF($D$12:$D159,$D159,U$12:U159),2))-SUMIF($D$12:$D158,$D159,V$12:V158),"")</f>
        <v/>
      </c>
      <c r="W159" s="248" t="str">
        <f aca="false">IF(AND(U159&lt;&gt;"",T159&lt;&gt;"",AJ159&lt;&gt;""),IF(OR(T159="OZZ",T159="ZZ"),0-SUMIF($D$12:$D158,$D159,W$12:W158),MIN(MIN(13600,TRUNC(0.75*SUMIF($D$12:$D$1442,$D159,U$12:U$1442),2)+SUMIF($D$12:$D159,$D159,AJ$12:AJ159))-SUMIF($D$12:$D158,$D159,W$12:W158)-SUMIF($D$12:$D$1442,$D159,V$12:V$1442),AJ159)),"")</f>
        <v/>
      </c>
      <c r="X159" s="246" t="str">
        <f aca="false">IF(T159&lt;&gt;"",1000-SUMIF($D$12:$D158,$D159,X$12:X158),"")</f>
        <v/>
      </c>
      <c r="Y159" s="272"/>
      <c r="Z159" s="273"/>
      <c r="AA159" s="273"/>
      <c r="AB159" s="252" t="str">
        <f aca="false">IF(K159&lt;&gt;"",ROUND(Y159,2)+ROUND(Z159,2)+ROUND(AA159,2),"")</f>
        <v/>
      </c>
      <c r="AC159" s="274"/>
      <c r="AD159" s="273"/>
      <c r="AE159" s="273"/>
      <c r="AF159" s="275" t="str">
        <f aca="false">IF(P159&lt;&gt;"",ROUND(AC159,2)+ROUND(AD159,2)+ROUND(AE159,2),"")</f>
        <v/>
      </c>
      <c r="AG159" s="274"/>
      <c r="AH159" s="273"/>
      <c r="AI159" s="273"/>
      <c r="AJ159" s="275" t="str">
        <f aca="false">IF(U159&lt;&gt;"",ROUND(AG159,2)+ROUND(AH159,2)+ROUND(AI159,2),"")</f>
        <v/>
      </c>
      <c r="AK159" s="255"/>
      <c r="AL159" s="255"/>
      <c r="AM159" s="256"/>
      <c r="AN159" s="257"/>
      <c r="AO159" s="258" t="str">
        <f aca="false">IF(D159&lt;&gt;"",IF(COUNTIF($D$12:$D159,$D159)&gt;1,0,IF(SUM(L159,Q159,V159)&gt;0,IF(AND(T159="",OR(O159&lt;&gt;"",J159&lt;&gt;"")),IF(O159&lt;&gt;"",O159,IF(J159&lt;&gt;"",J159,0)),IF(AND(O159&lt;&gt;"",J159&lt;&gt;"",O159=J159),O159,T159)),0)),"")</f>
        <v/>
      </c>
      <c r="AP159" s="258" t="str">
        <f aca="false">IF(D159&lt;&gt;"",IF(COUNTIF($D$12:$D159,$D159)&gt;1,0,IF(SUM(M159,R159,W159)&gt;0,IF(AND(T159="",OR(O159&lt;&gt;"",J159&lt;&gt;"")),IF(O159&lt;&gt;"",O159,IF(J159&lt;&gt;"",J159,0)),IF(AND(O159&lt;&gt;"",J159&lt;&gt;"",O159=J159),O159,T159)),0)),"")</f>
        <v/>
      </c>
      <c r="AQ159" s="258" t="str">
        <f aca="false">IF(D159&lt;&gt;"",IF(COUNTIF($D$12:$D159,$D159)&gt;1,0,IF(SUM(N159,S159,X159)&gt;0,IF(AND(T159="",OR(O159&lt;&gt;"",J159&lt;&gt;"")),IF(O159&lt;&gt;"",O159,IF(J159&lt;&gt;"",J159,0)),IF(AND(O159&lt;&gt;"",J159&lt;&gt;"",O159=J159),O159,T159)),0)),"")</f>
        <v/>
      </c>
      <c r="AR159" s="257" t="str">
        <f aca="false">IF(D159&lt;&gt;"",IF(J159="OZP12",L159,0),"")</f>
        <v/>
      </c>
      <c r="AS159" s="257" t="str">
        <f aca="false">IF(D159&lt;&gt;"",IF(O159="OZP12",Q159,0),"")</f>
        <v/>
      </c>
      <c r="AT159" s="257" t="str">
        <f aca="false">IF(D159&lt;&gt;"",IF(T159="OZP12",V159,0),"")</f>
        <v/>
      </c>
      <c r="AU159" s="257" t="str">
        <f aca="false">IF(D159&lt;&gt;"",IF(J159="TZP",L159,0),"")</f>
        <v/>
      </c>
      <c r="AV159" s="257" t="str">
        <f aca="false">IF(D159&lt;&gt;"",IF(O159="TZP",Q159,0),"")</f>
        <v/>
      </c>
      <c r="AW159" s="257" t="str">
        <f aca="false">IF(D159&lt;&gt;"",IF(T159="TZP",V159,0),"")</f>
        <v/>
      </c>
      <c r="AX159" s="257" t="str">
        <f aca="false">IF(D159&lt;&gt;"",IF(J159="OZZ",L159,0),"")</f>
        <v/>
      </c>
      <c r="AY159" s="257" t="str">
        <f aca="false">IF(D159&lt;&gt;"",IF(O159="OZZ",Q159,0),"")</f>
        <v/>
      </c>
      <c r="AZ159" s="257" t="str">
        <f aca="false">IF(D159&lt;&gt;"",IF(T159="OZZ",V159,0),"")</f>
        <v/>
      </c>
      <c r="BA159" s="257"/>
      <c r="BB159" s="257" t="str">
        <f aca="false">IF(D159&lt;&gt;"",IF(ISERROR(FIND("/",D159)),0,1),"")</f>
        <v/>
      </c>
      <c r="BC159" s="257" t="str">
        <f aca="false">IF(D159&lt;&gt;"",IF(BB159*1=0,D159,CONCATENATE(MID(D159,1,FIND("/",D159,1)-1),MID(D159,FIND("/",D159,1)+1,LEN(D159)))),"")</f>
        <v/>
      </c>
      <c r="BD159" s="259"/>
      <c r="BE159" s="257" t="str">
        <f aca="false">IF(D159&lt;&gt;"",IF(J159="OZP12",M159,0),"")</f>
        <v/>
      </c>
      <c r="BF159" s="257" t="str">
        <f aca="false">IF(D159&lt;&gt;"",IF(O159="OZP12",R159,0),"")</f>
        <v/>
      </c>
      <c r="BG159" s="257" t="str">
        <f aca="false">IF(D159&lt;&gt;"",IF(T159="OZP12",W159,0),"")</f>
        <v/>
      </c>
      <c r="BH159" s="257" t="str">
        <f aca="false">IF(D159&lt;&gt;"",IF(J159="TZP",M159,0),"")</f>
        <v/>
      </c>
      <c r="BI159" s="257" t="str">
        <f aca="false">IF(D159&lt;&gt;"",IF(O159="TZP",R159,0),"")</f>
        <v/>
      </c>
      <c r="BJ159" s="257" t="str">
        <f aca="false">IF(D159&lt;&gt;"",IF(T159="TZP",W159,0),"")</f>
        <v/>
      </c>
    </row>
    <row r="160" s="261" customFormat="true" ht="18.75" hidden="false" customHeight="true" outlineLevel="0" collapsed="false">
      <c r="A160" s="262" t="n">
        <f aca="false">A159+1</f>
        <v>148</v>
      </c>
      <c r="B160" s="263"/>
      <c r="C160" s="263"/>
      <c r="D160" s="263"/>
      <c r="E160" s="266"/>
      <c r="F160" s="266"/>
      <c r="G160" s="267"/>
      <c r="H160" s="278"/>
      <c r="I160" s="281"/>
      <c r="J160" s="268"/>
      <c r="K160" s="269"/>
      <c r="L160" s="244" t="str">
        <f aca="false">IF(AND(K160&lt;&gt;"",J160&lt;&gt;""),MIN(IF(OR(J160="OZZ",J160="ZZ"),5000,13600),TRUNC(0.75*SUMIF($D$12:$D160,$D160,K$12:K160),2))-SUMIF($D$12:$D159,$D160,L$12:L159),"")</f>
        <v/>
      </c>
      <c r="M160" s="270" t="str">
        <f aca="false">IF(AND(K160&lt;&gt;"",J160&lt;&gt;"",AB160&lt;&gt;""),IF(OR(J160="OZZ",J160="ZZ"),0-SUMIF($D$12:$D159,$D160,M$12:M159),MIN(MIN(13600,TRUNC(0.75*SUMIF($D$12:$D$1442,$D160,K$12:K$1442),2)+SUMIF($D$12:$D160,$D160,AB$12:AB160))-SUMIF($D$12:$D159,$D160,M$12:M159)-SUMIF($D$12:$D$1442,$D160,L$12:L$1442),AB160)),"")</f>
        <v/>
      </c>
      <c r="N160" s="246" t="str">
        <f aca="false">IF(J160&lt;&gt;"",1000-SUMIF($D$12:$D159,$D160,N$12:N159),"")</f>
        <v/>
      </c>
      <c r="O160" s="268"/>
      <c r="P160" s="269"/>
      <c r="Q160" s="244" t="str">
        <f aca="false">IF(AND(P160&lt;&gt;"",O160&lt;&gt;""),MIN(IF(OR(O160="OZZ",O160="ZZ"),5000,13600),TRUNC(0.75*SUMIF($D$12:$D160,$D160,P$12:P160),2))-SUMIF($D$12:$D159,$D160,Q$12:Q159),"")</f>
        <v/>
      </c>
      <c r="R160" s="270" t="str">
        <f aca="false">IF(AND(P160&lt;&gt;"",O160&lt;&gt;"",AF160&lt;&gt;""),IF(OR(O160="OZZ",O160="ZZ"),0-SUMIF($D$12:$D159,$D160,R$12:R159),MIN(MIN(13600,TRUNC(0.75*SUMIF($D$12:$D$1442,$D160,P$12:P$1442),2)+SUMIF($D$12:$D160,$D160,AF$12:AF160))-SUMIF($D$12:$D159,$D160,R$12:R159)-SUMIF($D$12:$D$1442,$D160,Q$12:Q$1442),AF160)),"")</f>
        <v/>
      </c>
      <c r="S160" s="246" t="str">
        <f aca="false">IF(O160&lt;&gt;"",1000-SUMIF($D$12:$D159,$D160,S$12:S159),"")</f>
        <v/>
      </c>
      <c r="T160" s="268"/>
      <c r="U160" s="269"/>
      <c r="V160" s="244" t="str">
        <f aca="false">IF(AND(U160&lt;&gt;"",T160&lt;&gt;""),MIN(IF(OR(T160="OZZ",T160="ZZ"),5000,13600),TRUNC(0.75*SUMIF($D$12:$D160,$D160,U$12:U160),2))-SUMIF($D$12:$D159,$D160,V$12:V159),"")</f>
        <v/>
      </c>
      <c r="W160" s="248" t="str">
        <f aca="false">IF(AND(U160&lt;&gt;"",T160&lt;&gt;"",AJ160&lt;&gt;""),IF(OR(T160="OZZ",T160="ZZ"),0-SUMIF($D$12:$D159,$D160,W$12:W159),MIN(MIN(13600,TRUNC(0.75*SUMIF($D$12:$D$1442,$D160,U$12:U$1442),2)+SUMIF($D$12:$D160,$D160,AJ$12:AJ160))-SUMIF($D$12:$D159,$D160,W$12:W159)-SUMIF($D$12:$D$1442,$D160,V$12:V$1442),AJ160)),"")</f>
        <v/>
      </c>
      <c r="X160" s="246" t="str">
        <f aca="false">IF(T160&lt;&gt;"",1000-SUMIF($D$12:$D159,$D160,X$12:X159),"")</f>
        <v/>
      </c>
      <c r="Y160" s="272"/>
      <c r="Z160" s="273"/>
      <c r="AA160" s="273"/>
      <c r="AB160" s="252" t="str">
        <f aca="false">IF(K160&lt;&gt;"",ROUND(Y160,2)+ROUND(Z160,2)+ROUND(AA160,2),"")</f>
        <v/>
      </c>
      <c r="AC160" s="274"/>
      <c r="AD160" s="273"/>
      <c r="AE160" s="273"/>
      <c r="AF160" s="275" t="str">
        <f aca="false">IF(P160&lt;&gt;"",ROUND(AC160,2)+ROUND(AD160,2)+ROUND(AE160,2),"")</f>
        <v/>
      </c>
      <c r="AG160" s="274"/>
      <c r="AH160" s="273"/>
      <c r="AI160" s="273"/>
      <c r="AJ160" s="275" t="str">
        <f aca="false">IF(U160&lt;&gt;"",ROUND(AG160,2)+ROUND(AH160,2)+ROUND(AI160,2),"")</f>
        <v/>
      </c>
      <c r="AK160" s="255"/>
      <c r="AL160" s="255"/>
      <c r="AM160" s="256"/>
      <c r="AN160" s="257"/>
      <c r="AO160" s="258" t="str">
        <f aca="false">IF(D160&lt;&gt;"",IF(COUNTIF($D$12:$D160,$D160)&gt;1,0,IF(SUM(L160,Q160,V160)&gt;0,IF(AND(T160="",OR(O160&lt;&gt;"",J160&lt;&gt;"")),IF(O160&lt;&gt;"",O160,IF(J160&lt;&gt;"",J160,0)),IF(AND(O160&lt;&gt;"",J160&lt;&gt;"",O160=J160),O160,T160)),0)),"")</f>
        <v/>
      </c>
      <c r="AP160" s="258" t="str">
        <f aca="false">IF(D160&lt;&gt;"",IF(COUNTIF($D$12:$D160,$D160)&gt;1,0,IF(SUM(M160,R160,W160)&gt;0,IF(AND(T160="",OR(O160&lt;&gt;"",J160&lt;&gt;"")),IF(O160&lt;&gt;"",O160,IF(J160&lt;&gt;"",J160,0)),IF(AND(O160&lt;&gt;"",J160&lt;&gt;"",O160=J160),O160,T160)),0)),"")</f>
        <v/>
      </c>
      <c r="AQ160" s="258" t="str">
        <f aca="false">IF(D160&lt;&gt;"",IF(COUNTIF($D$12:$D160,$D160)&gt;1,0,IF(SUM(N160,S160,X160)&gt;0,IF(AND(T160="",OR(O160&lt;&gt;"",J160&lt;&gt;"")),IF(O160&lt;&gt;"",O160,IF(J160&lt;&gt;"",J160,0)),IF(AND(O160&lt;&gt;"",J160&lt;&gt;"",O160=J160),O160,T160)),0)),"")</f>
        <v/>
      </c>
      <c r="AR160" s="257" t="str">
        <f aca="false">IF(D160&lt;&gt;"",IF(J160="OZP12",L160,0),"")</f>
        <v/>
      </c>
      <c r="AS160" s="257" t="str">
        <f aca="false">IF(D160&lt;&gt;"",IF(O160="OZP12",Q160,0),"")</f>
        <v/>
      </c>
      <c r="AT160" s="257" t="str">
        <f aca="false">IF(D160&lt;&gt;"",IF(T160="OZP12",V160,0),"")</f>
        <v/>
      </c>
      <c r="AU160" s="257" t="str">
        <f aca="false">IF(D160&lt;&gt;"",IF(J160="TZP",L160,0),"")</f>
        <v/>
      </c>
      <c r="AV160" s="257" t="str">
        <f aca="false">IF(D160&lt;&gt;"",IF(O160="TZP",Q160,0),"")</f>
        <v/>
      </c>
      <c r="AW160" s="257" t="str">
        <f aca="false">IF(D160&lt;&gt;"",IF(T160="TZP",V160,0),"")</f>
        <v/>
      </c>
      <c r="AX160" s="257" t="str">
        <f aca="false">IF(D160&lt;&gt;"",IF(J160="OZZ",L160,0),"")</f>
        <v/>
      </c>
      <c r="AY160" s="257" t="str">
        <f aca="false">IF(D160&lt;&gt;"",IF(O160="OZZ",Q160,0),"")</f>
        <v/>
      </c>
      <c r="AZ160" s="257" t="str">
        <f aca="false">IF(D160&lt;&gt;"",IF(T160="OZZ",V160,0),"")</f>
        <v/>
      </c>
      <c r="BA160" s="257"/>
      <c r="BB160" s="257" t="str">
        <f aca="false">IF(D160&lt;&gt;"",IF(ISERROR(FIND("/",D160)),0,1),"")</f>
        <v/>
      </c>
      <c r="BC160" s="257" t="str">
        <f aca="false">IF(D160&lt;&gt;"",IF(BB160*1=0,D160,CONCATENATE(MID(D160,1,FIND("/",D160,1)-1),MID(D160,FIND("/",D160,1)+1,LEN(D160)))),"")</f>
        <v/>
      </c>
      <c r="BD160" s="259"/>
      <c r="BE160" s="257" t="str">
        <f aca="false">IF(D160&lt;&gt;"",IF(J160="OZP12",M160,0),"")</f>
        <v/>
      </c>
      <c r="BF160" s="257" t="str">
        <f aca="false">IF(D160&lt;&gt;"",IF(O160="OZP12",R160,0),"")</f>
        <v/>
      </c>
      <c r="BG160" s="257" t="str">
        <f aca="false">IF(D160&lt;&gt;"",IF(T160="OZP12",W160,0),"")</f>
        <v/>
      </c>
      <c r="BH160" s="257" t="str">
        <f aca="false">IF(D160&lt;&gt;"",IF(J160="TZP",M160,0),"")</f>
        <v/>
      </c>
      <c r="BI160" s="257" t="str">
        <f aca="false">IF(D160&lt;&gt;"",IF(O160="TZP",R160,0),"")</f>
        <v/>
      </c>
      <c r="BJ160" s="257" t="str">
        <f aca="false">IF(D160&lt;&gt;"",IF(T160="TZP",W160,0),"")</f>
        <v/>
      </c>
    </row>
    <row r="161" s="261" customFormat="true" ht="18.75" hidden="false" customHeight="true" outlineLevel="0" collapsed="false">
      <c r="A161" s="262" t="n">
        <f aca="false">A160+1</f>
        <v>149</v>
      </c>
      <c r="B161" s="263"/>
      <c r="C161" s="263"/>
      <c r="D161" s="263"/>
      <c r="E161" s="266"/>
      <c r="F161" s="266"/>
      <c r="G161" s="267"/>
      <c r="H161" s="278"/>
      <c r="I161" s="281"/>
      <c r="J161" s="268"/>
      <c r="K161" s="269"/>
      <c r="L161" s="244" t="str">
        <f aca="false">IF(AND(K161&lt;&gt;"",J161&lt;&gt;""),MIN(IF(OR(J161="OZZ",J161="ZZ"),5000,13600),TRUNC(0.75*SUMIF($D$12:$D161,$D161,K$12:K161),2))-SUMIF($D$12:$D160,$D161,L$12:L160),"")</f>
        <v/>
      </c>
      <c r="M161" s="270" t="str">
        <f aca="false">IF(AND(K161&lt;&gt;"",J161&lt;&gt;"",AB161&lt;&gt;""),IF(OR(J161="OZZ",J161="ZZ"),0-SUMIF($D$12:$D160,$D161,M$12:M160),MIN(MIN(13600,TRUNC(0.75*SUMIF($D$12:$D$1442,$D161,K$12:K$1442),2)+SUMIF($D$12:$D161,$D161,AB$12:AB161))-SUMIF($D$12:$D160,$D161,M$12:M160)-SUMIF($D$12:$D$1442,$D161,L$12:L$1442),AB161)),"")</f>
        <v/>
      </c>
      <c r="N161" s="246" t="str">
        <f aca="false">IF(J161&lt;&gt;"",1000-SUMIF($D$12:$D160,$D161,N$12:N160),"")</f>
        <v/>
      </c>
      <c r="O161" s="268"/>
      <c r="P161" s="269"/>
      <c r="Q161" s="244" t="str">
        <f aca="false">IF(AND(P161&lt;&gt;"",O161&lt;&gt;""),MIN(IF(OR(O161="OZZ",O161="ZZ"),5000,13600),TRUNC(0.75*SUMIF($D$12:$D161,$D161,P$12:P161),2))-SUMIF($D$12:$D160,$D161,Q$12:Q160),"")</f>
        <v/>
      </c>
      <c r="R161" s="270" t="str">
        <f aca="false">IF(AND(P161&lt;&gt;"",O161&lt;&gt;"",AF161&lt;&gt;""),IF(OR(O161="OZZ",O161="ZZ"),0-SUMIF($D$12:$D160,$D161,R$12:R160),MIN(MIN(13600,TRUNC(0.75*SUMIF($D$12:$D$1442,$D161,P$12:P$1442),2)+SUMIF($D$12:$D161,$D161,AF$12:AF161))-SUMIF($D$12:$D160,$D161,R$12:R160)-SUMIF($D$12:$D$1442,$D161,Q$12:Q$1442),AF161)),"")</f>
        <v/>
      </c>
      <c r="S161" s="246" t="str">
        <f aca="false">IF(O161&lt;&gt;"",1000-SUMIF($D$12:$D160,$D161,S$12:S160),"")</f>
        <v/>
      </c>
      <c r="T161" s="268"/>
      <c r="U161" s="269"/>
      <c r="V161" s="244" t="str">
        <f aca="false">IF(AND(U161&lt;&gt;"",T161&lt;&gt;""),MIN(IF(OR(T161="OZZ",T161="ZZ"),5000,13600),TRUNC(0.75*SUMIF($D$12:$D161,$D161,U$12:U161),2))-SUMIF($D$12:$D160,$D161,V$12:V160),"")</f>
        <v/>
      </c>
      <c r="W161" s="248" t="str">
        <f aca="false">IF(AND(U161&lt;&gt;"",T161&lt;&gt;"",AJ161&lt;&gt;""),IF(OR(T161="OZZ",T161="ZZ"),0-SUMIF($D$12:$D160,$D161,W$12:W160),MIN(MIN(13600,TRUNC(0.75*SUMIF($D$12:$D$1442,$D161,U$12:U$1442),2)+SUMIF($D$12:$D161,$D161,AJ$12:AJ161))-SUMIF($D$12:$D160,$D161,W$12:W160)-SUMIF($D$12:$D$1442,$D161,V$12:V$1442),AJ161)),"")</f>
        <v/>
      </c>
      <c r="X161" s="246" t="str">
        <f aca="false">IF(T161&lt;&gt;"",1000-SUMIF($D$12:$D160,$D161,X$12:X160),"")</f>
        <v/>
      </c>
      <c r="Y161" s="272"/>
      <c r="Z161" s="273"/>
      <c r="AA161" s="273"/>
      <c r="AB161" s="252" t="str">
        <f aca="false">IF(K161&lt;&gt;"",ROUND(Y161,2)+ROUND(Z161,2)+ROUND(AA161,2),"")</f>
        <v/>
      </c>
      <c r="AC161" s="274"/>
      <c r="AD161" s="273"/>
      <c r="AE161" s="273"/>
      <c r="AF161" s="275" t="str">
        <f aca="false">IF(P161&lt;&gt;"",ROUND(AC161,2)+ROUND(AD161,2)+ROUND(AE161,2),"")</f>
        <v/>
      </c>
      <c r="AG161" s="274"/>
      <c r="AH161" s="273"/>
      <c r="AI161" s="273"/>
      <c r="AJ161" s="275" t="str">
        <f aca="false">IF(U161&lt;&gt;"",ROUND(AG161,2)+ROUND(AH161,2)+ROUND(AI161,2),"")</f>
        <v/>
      </c>
      <c r="AK161" s="255"/>
      <c r="AL161" s="255"/>
      <c r="AM161" s="256"/>
      <c r="AN161" s="257"/>
      <c r="AO161" s="258" t="str">
        <f aca="false">IF(D161&lt;&gt;"",IF(COUNTIF($D$12:$D161,$D161)&gt;1,0,IF(SUM(L161,Q161,V161)&gt;0,IF(AND(T161="",OR(O161&lt;&gt;"",J161&lt;&gt;"")),IF(O161&lt;&gt;"",O161,IF(J161&lt;&gt;"",J161,0)),IF(AND(O161&lt;&gt;"",J161&lt;&gt;"",O161=J161),O161,T161)),0)),"")</f>
        <v/>
      </c>
      <c r="AP161" s="258" t="str">
        <f aca="false">IF(D161&lt;&gt;"",IF(COUNTIF($D$12:$D161,$D161)&gt;1,0,IF(SUM(M161,R161,W161)&gt;0,IF(AND(T161="",OR(O161&lt;&gt;"",J161&lt;&gt;"")),IF(O161&lt;&gt;"",O161,IF(J161&lt;&gt;"",J161,0)),IF(AND(O161&lt;&gt;"",J161&lt;&gt;"",O161=J161),O161,T161)),0)),"")</f>
        <v/>
      </c>
      <c r="AQ161" s="258" t="str">
        <f aca="false">IF(D161&lt;&gt;"",IF(COUNTIF($D$12:$D161,$D161)&gt;1,0,IF(SUM(N161,S161,X161)&gt;0,IF(AND(T161="",OR(O161&lt;&gt;"",J161&lt;&gt;"")),IF(O161&lt;&gt;"",O161,IF(J161&lt;&gt;"",J161,0)),IF(AND(O161&lt;&gt;"",J161&lt;&gt;"",O161=J161),O161,T161)),0)),"")</f>
        <v/>
      </c>
      <c r="AR161" s="257" t="str">
        <f aca="false">IF(D161&lt;&gt;"",IF(J161="OZP12",L161,0),"")</f>
        <v/>
      </c>
      <c r="AS161" s="257" t="str">
        <f aca="false">IF(D161&lt;&gt;"",IF(O161="OZP12",Q161,0),"")</f>
        <v/>
      </c>
      <c r="AT161" s="257" t="str">
        <f aca="false">IF(D161&lt;&gt;"",IF(T161="OZP12",V161,0),"")</f>
        <v/>
      </c>
      <c r="AU161" s="257" t="str">
        <f aca="false">IF(D161&lt;&gt;"",IF(J161="TZP",L161,0),"")</f>
        <v/>
      </c>
      <c r="AV161" s="257" t="str">
        <f aca="false">IF(D161&lt;&gt;"",IF(O161="TZP",Q161,0),"")</f>
        <v/>
      </c>
      <c r="AW161" s="257" t="str">
        <f aca="false">IF(D161&lt;&gt;"",IF(T161="TZP",V161,0),"")</f>
        <v/>
      </c>
      <c r="AX161" s="257" t="str">
        <f aca="false">IF(D161&lt;&gt;"",IF(J161="OZZ",L161,0),"")</f>
        <v/>
      </c>
      <c r="AY161" s="257" t="str">
        <f aca="false">IF(D161&lt;&gt;"",IF(O161="OZZ",Q161,0),"")</f>
        <v/>
      </c>
      <c r="AZ161" s="257" t="str">
        <f aca="false">IF(D161&lt;&gt;"",IF(T161="OZZ",V161,0),"")</f>
        <v/>
      </c>
      <c r="BA161" s="257"/>
      <c r="BB161" s="257" t="str">
        <f aca="false">IF(D161&lt;&gt;"",IF(ISERROR(FIND("/",D161)),0,1),"")</f>
        <v/>
      </c>
      <c r="BC161" s="257" t="str">
        <f aca="false">IF(D161&lt;&gt;"",IF(BB161*1=0,D161,CONCATENATE(MID(D161,1,FIND("/",D161,1)-1),MID(D161,FIND("/",D161,1)+1,LEN(D161)))),"")</f>
        <v/>
      </c>
      <c r="BD161" s="259"/>
      <c r="BE161" s="257" t="str">
        <f aca="false">IF(D161&lt;&gt;"",IF(J161="OZP12",M161,0),"")</f>
        <v/>
      </c>
      <c r="BF161" s="257" t="str">
        <f aca="false">IF(D161&lt;&gt;"",IF(O161="OZP12",R161,0),"")</f>
        <v/>
      </c>
      <c r="BG161" s="257" t="str">
        <f aca="false">IF(D161&lt;&gt;"",IF(T161="OZP12",W161,0),"")</f>
        <v/>
      </c>
      <c r="BH161" s="257" t="str">
        <f aca="false">IF(D161&lt;&gt;"",IF(J161="TZP",M161,0),"")</f>
        <v/>
      </c>
      <c r="BI161" s="257" t="str">
        <f aca="false">IF(D161&lt;&gt;"",IF(O161="TZP",R161,0),"")</f>
        <v/>
      </c>
      <c r="BJ161" s="257" t="str">
        <f aca="false">IF(D161&lt;&gt;"",IF(T161="TZP",W161,0),"")</f>
        <v/>
      </c>
    </row>
    <row r="162" s="261" customFormat="true" ht="18.75" hidden="false" customHeight="true" outlineLevel="0" collapsed="false">
      <c r="A162" s="262" t="n">
        <f aca="false">A161+1</f>
        <v>150</v>
      </c>
      <c r="B162" s="263"/>
      <c r="C162" s="263"/>
      <c r="D162" s="263"/>
      <c r="E162" s="266"/>
      <c r="F162" s="266"/>
      <c r="G162" s="267"/>
      <c r="H162" s="278"/>
      <c r="I162" s="281"/>
      <c r="J162" s="268"/>
      <c r="K162" s="269"/>
      <c r="L162" s="244" t="str">
        <f aca="false">IF(AND(K162&lt;&gt;"",J162&lt;&gt;""),MIN(IF(OR(J162="OZZ",J162="ZZ"),5000,13600),TRUNC(0.75*SUMIF($D$12:$D162,$D162,K$12:K162),2))-SUMIF($D$12:$D161,$D162,L$12:L161),"")</f>
        <v/>
      </c>
      <c r="M162" s="270" t="str">
        <f aca="false">IF(AND(K162&lt;&gt;"",J162&lt;&gt;"",AB162&lt;&gt;""),IF(OR(J162="OZZ",J162="ZZ"),0-SUMIF($D$12:$D161,$D162,M$12:M161),MIN(MIN(13600,TRUNC(0.75*SUMIF($D$12:$D$1442,$D162,K$12:K$1442),2)+SUMIF($D$12:$D162,$D162,AB$12:AB162))-SUMIF($D$12:$D161,$D162,M$12:M161)-SUMIF($D$12:$D$1442,$D162,L$12:L$1442),AB162)),"")</f>
        <v/>
      </c>
      <c r="N162" s="246" t="str">
        <f aca="false">IF(J162&lt;&gt;"",1000-SUMIF($D$12:$D161,$D162,N$12:N161),"")</f>
        <v/>
      </c>
      <c r="O162" s="268"/>
      <c r="P162" s="269"/>
      <c r="Q162" s="244" t="str">
        <f aca="false">IF(AND(P162&lt;&gt;"",O162&lt;&gt;""),MIN(IF(OR(O162="OZZ",O162="ZZ"),5000,13600),TRUNC(0.75*SUMIF($D$12:$D162,$D162,P$12:P162),2))-SUMIF($D$12:$D161,$D162,Q$12:Q161),"")</f>
        <v/>
      </c>
      <c r="R162" s="270" t="str">
        <f aca="false">IF(AND(P162&lt;&gt;"",O162&lt;&gt;"",AF162&lt;&gt;""),IF(OR(O162="OZZ",O162="ZZ"),0-SUMIF($D$12:$D161,$D162,R$12:R161),MIN(MIN(13600,TRUNC(0.75*SUMIF($D$12:$D$1442,$D162,P$12:P$1442),2)+SUMIF($D$12:$D162,$D162,AF$12:AF162))-SUMIF($D$12:$D161,$D162,R$12:R161)-SUMIF($D$12:$D$1442,$D162,Q$12:Q$1442),AF162)),"")</f>
        <v/>
      </c>
      <c r="S162" s="246" t="str">
        <f aca="false">IF(O162&lt;&gt;"",1000-SUMIF($D$12:$D161,$D162,S$12:S161),"")</f>
        <v/>
      </c>
      <c r="T162" s="268"/>
      <c r="U162" s="269"/>
      <c r="V162" s="244" t="str">
        <f aca="false">IF(AND(U162&lt;&gt;"",T162&lt;&gt;""),MIN(IF(OR(T162="OZZ",T162="ZZ"),5000,13600),TRUNC(0.75*SUMIF($D$12:$D162,$D162,U$12:U162),2))-SUMIF($D$12:$D161,$D162,V$12:V161),"")</f>
        <v/>
      </c>
      <c r="W162" s="248" t="str">
        <f aca="false">IF(AND(U162&lt;&gt;"",T162&lt;&gt;"",AJ162&lt;&gt;""),IF(OR(T162="OZZ",T162="ZZ"),0-SUMIF($D$12:$D161,$D162,W$12:W161),MIN(MIN(13600,TRUNC(0.75*SUMIF($D$12:$D$1442,$D162,U$12:U$1442),2)+SUMIF($D$12:$D162,$D162,AJ$12:AJ162))-SUMIF($D$12:$D161,$D162,W$12:W161)-SUMIF($D$12:$D$1442,$D162,V$12:V$1442),AJ162)),"")</f>
        <v/>
      </c>
      <c r="X162" s="246" t="str">
        <f aca="false">IF(T162&lt;&gt;"",1000-SUMIF($D$12:$D161,$D162,X$12:X161),"")</f>
        <v/>
      </c>
      <c r="Y162" s="272"/>
      <c r="Z162" s="273"/>
      <c r="AA162" s="273"/>
      <c r="AB162" s="252" t="str">
        <f aca="false">IF(K162&lt;&gt;"",ROUND(Y162,2)+ROUND(Z162,2)+ROUND(AA162,2),"")</f>
        <v/>
      </c>
      <c r="AC162" s="274"/>
      <c r="AD162" s="273"/>
      <c r="AE162" s="273"/>
      <c r="AF162" s="275" t="str">
        <f aca="false">IF(P162&lt;&gt;"",ROUND(AC162,2)+ROUND(AD162,2)+ROUND(AE162,2),"")</f>
        <v/>
      </c>
      <c r="AG162" s="274"/>
      <c r="AH162" s="273"/>
      <c r="AI162" s="273"/>
      <c r="AJ162" s="275" t="str">
        <f aca="false">IF(U162&lt;&gt;"",ROUND(AG162,2)+ROUND(AH162,2)+ROUND(AI162,2),"")</f>
        <v/>
      </c>
      <c r="AK162" s="255"/>
      <c r="AL162" s="255"/>
      <c r="AM162" s="256"/>
      <c r="AN162" s="257"/>
      <c r="AO162" s="258" t="str">
        <f aca="false">IF(D162&lt;&gt;"",IF(COUNTIF($D$12:$D162,$D162)&gt;1,0,IF(SUM(L162,Q162,V162)&gt;0,IF(AND(T162="",OR(O162&lt;&gt;"",J162&lt;&gt;"")),IF(O162&lt;&gt;"",O162,IF(J162&lt;&gt;"",J162,0)),IF(AND(O162&lt;&gt;"",J162&lt;&gt;"",O162=J162),O162,T162)),0)),"")</f>
        <v/>
      </c>
      <c r="AP162" s="258" t="str">
        <f aca="false">IF(D162&lt;&gt;"",IF(COUNTIF($D$12:$D162,$D162)&gt;1,0,IF(SUM(M162,R162,W162)&gt;0,IF(AND(T162="",OR(O162&lt;&gt;"",J162&lt;&gt;"")),IF(O162&lt;&gt;"",O162,IF(J162&lt;&gt;"",J162,0)),IF(AND(O162&lt;&gt;"",J162&lt;&gt;"",O162=J162),O162,T162)),0)),"")</f>
        <v/>
      </c>
      <c r="AQ162" s="258" t="str">
        <f aca="false">IF(D162&lt;&gt;"",IF(COUNTIF($D$12:$D162,$D162)&gt;1,0,IF(SUM(N162,S162,X162)&gt;0,IF(AND(T162="",OR(O162&lt;&gt;"",J162&lt;&gt;"")),IF(O162&lt;&gt;"",O162,IF(J162&lt;&gt;"",J162,0)),IF(AND(O162&lt;&gt;"",J162&lt;&gt;"",O162=J162),O162,T162)),0)),"")</f>
        <v/>
      </c>
      <c r="AR162" s="257" t="str">
        <f aca="false">IF(D162&lt;&gt;"",IF(J162="OZP12",L162,0),"")</f>
        <v/>
      </c>
      <c r="AS162" s="257" t="str">
        <f aca="false">IF(D162&lt;&gt;"",IF(O162="OZP12",Q162,0),"")</f>
        <v/>
      </c>
      <c r="AT162" s="257" t="str">
        <f aca="false">IF(D162&lt;&gt;"",IF(T162="OZP12",V162,0),"")</f>
        <v/>
      </c>
      <c r="AU162" s="257" t="str">
        <f aca="false">IF(D162&lt;&gt;"",IF(J162="TZP",L162,0),"")</f>
        <v/>
      </c>
      <c r="AV162" s="257" t="str">
        <f aca="false">IF(D162&lt;&gt;"",IF(O162="TZP",Q162,0),"")</f>
        <v/>
      </c>
      <c r="AW162" s="257" t="str">
        <f aca="false">IF(D162&lt;&gt;"",IF(T162="TZP",V162,0),"")</f>
        <v/>
      </c>
      <c r="AX162" s="257" t="str">
        <f aca="false">IF(D162&lt;&gt;"",IF(J162="OZZ",L162,0),"")</f>
        <v/>
      </c>
      <c r="AY162" s="257" t="str">
        <f aca="false">IF(D162&lt;&gt;"",IF(O162="OZZ",Q162,0),"")</f>
        <v/>
      </c>
      <c r="AZ162" s="257" t="str">
        <f aca="false">IF(D162&lt;&gt;"",IF(T162="OZZ",V162,0),"")</f>
        <v/>
      </c>
      <c r="BA162" s="257"/>
      <c r="BB162" s="257" t="str">
        <f aca="false">IF(D162&lt;&gt;"",IF(ISERROR(FIND("/",D162)),0,1),"")</f>
        <v/>
      </c>
      <c r="BC162" s="257" t="str">
        <f aca="false">IF(D162&lt;&gt;"",IF(BB162*1=0,D162,CONCATENATE(MID(D162,1,FIND("/",D162,1)-1),MID(D162,FIND("/",D162,1)+1,LEN(D162)))),"")</f>
        <v/>
      </c>
      <c r="BD162" s="259"/>
      <c r="BE162" s="257" t="str">
        <f aca="false">IF(D162&lt;&gt;"",IF(J162="OZP12",M162,0),"")</f>
        <v/>
      </c>
      <c r="BF162" s="257" t="str">
        <f aca="false">IF(D162&lt;&gt;"",IF(O162="OZP12",R162,0),"")</f>
        <v/>
      </c>
      <c r="BG162" s="257" t="str">
        <f aca="false">IF(D162&lt;&gt;"",IF(T162="OZP12",W162,0),"")</f>
        <v/>
      </c>
      <c r="BH162" s="257" t="str">
        <f aca="false">IF(D162&lt;&gt;"",IF(J162="TZP",M162,0),"")</f>
        <v/>
      </c>
      <c r="BI162" s="257" t="str">
        <f aca="false">IF(D162&lt;&gt;"",IF(O162="TZP",R162,0),"")</f>
        <v/>
      </c>
      <c r="BJ162" s="257" t="str">
        <f aca="false">IF(D162&lt;&gt;"",IF(T162="TZP",W162,0),"")</f>
        <v/>
      </c>
    </row>
    <row r="163" s="261" customFormat="true" ht="18.75" hidden="false" customHeight="true" outlineLevel="0" collapsed="false">
      <c r="A163" s="262" t="n">
        <f aca="false">A162+1</f>
        <v>151</v>
      </c>
      <c r="B163" s="263"/>
      <c r="C163" s="263"/>
      <c r="D163" s="263"/>
      <c r="E163" s="266"/>
      <c r="F163" s="266"/>
      <c r="G163" s="267"/>
      <c r="H163" s="278"/>
      <c r="I163" s="281"/>
      <c r="J163" s="268"/>
      <c r="K163" s="269"/>
      <c r="L163" s="244" t="str">
        <f aca="false">IF(AND(K163&lt;&gt;"",J163&lt;&gt;""),MIN(IF(OR(J163="OZZ",J163="ZZ"),5000,13600),TRUNC(0.75*SUMIF($D$12:$D163,$D163,K$12:K163),2))-SUMIF($D$12:$D162,$D163,L$12:L162),"")</f>
        <v/>
      </c>
      <c r="M163" s="270" t="str">
        <f aca="false">IF(AND(K163&lt;&gt;"",J163&lt;&gt;"",AB163&lt;&gt;""),IF(OR(J163="OZZ",J163="ZZ"),0-SUMIF($D$12:$D162,$D163,M$12:M162),MIN(MIN(13600,TRUNC(0.75*SUMIF($D$12:$D$1442,$D163,K$12:K$1442),2)+SUMIF($D$12:$D163,$D163,AB$12:AB163))-SUMIF($D$12:$D162,$D163,M$12:M162)-SUMIF($D$12:$D$1442,$D163,L$12:L$1442),AB163)),"")</f>
        <v/>
      </c>
      <c r="N163" s="246" t="str">
        <f aca="false">IF(J163&lt;&gt;"",1000-SUMIF($D$12:$D162,$D163,N$12:N162),"")</f>
        <v/>
      </c>
      <c r="O163" s="268"/>
      <c r="P163" s="269"/>
      <c r="Q163" s="244" t="str">
        <f aca="false">IF(AND(P163&lt;&gt;"",O163&lt;&gt;""),MIN(IF(OR(O163="OZZ",O163="ZZ"),5000,13600),TRUNC(0.75*SUMIF($D$12:$D163,$D163,P$12:P163),2))-SUMIF($D$12:$D162,$D163,Q$12:Q162),"")</f>
        <v/>
      </c>
      <c r="R163" s="270" t="str">
        <f aca="false">IF(AND(P163&lt;&gt;"",O163&lt;&gt;"",AF163&lt;&gt;""),IF(OR(O163="OZZ",O163="ZZ"),0-SUMIF($D$12:$D162,$D163,R$12:R162),MIN(MIN(13600,TRUNC(0.75*SUMIF($D$12:$D$1442,$D163,P$12:P$1442),2)+SUMIF($D$12:$D163,$D163,AF$12:AF163))-SUMIF($D$12:$D162,$D163,R$12:R162)-SUMIF($D$12:$D$1442,$D163,Q$12:Q$1442),AF163)),"")</f>
        <v/>
      </c>
      <c r="S163" s="246" t="str">
        <f aca="false">IF(O163&lt;&gt;"",1000-SUMIF($D$12:$D162,$D163,S$12:S162),"")</f>
        <v/>
      </c>
      <c r="T163" s="268"/>
      <c r="U163" s="269"/>
      <c r="V163" s="244" t="str">
        <f aca="false">IF(AND(U163&lt;&gt;"",T163&lt;&gt;""),MIN(IF(OR(T163="OZZ",T163="ZZ"),5000,13600),TRUNC(0.75*SUMIF($D$12:$D163,$D163,U$12:U163),2))-SUMIF($D$12:$D162,$D163,V$12:V162),"")</f>
        <v/>
      </c>
      <c r="W163" s="248" t="str">
        <f aca="false">IF(AND(U163&lt;&gt;"",T163&lt;&gt;"",AJ163&lt;&gt;""),IF(OR(T163="OZZ",T163="ZZ"),0-SUMIF($D$12:$D162,$D163,W$12:W162),MIN(MIN(13600,TRUNC(0.75*SUMIF($D$12:$D$1442,$D163,U$12:U$1442),2)+SUMIF($D$12:$D163,$D163,AJ$12:AJ163))-SUMIF($D$12:$D162,$D163,W$12:W162)-SUMIF($D$12:$D$1442,$D163,V$12:V$1442),AJ163)),"")</f>
        <v/>
      </c>
      <c r="X163" s="246" t="str">
        <f aca="false">IF(T163&lt;&gt;"",1000-SUMIF($D$12:$D162,$D163,X$12:X162),"")</f>
        <v/>
      </c>
      <c r="Y163" s="272"/>
      <c r="Z163" s="273"/>
      <c r="AA163" s="273"/>
      <c r="AB163" s="252" t="str">
        <f aca="false">IF(K163&lt;&gt;"",ROUND(Y163,2)+ROUND(Z163,2)+ROUND(AA163,2),"")</f>
        <v/>
      </c>
      <c r="AC163" s="274"/>
      <c r="AD163" s="273"/>
      <c r="AE163" s="273"/>
      <c r="AF163" s="275" t="str">
        <f aca="false">IF(P163&lt;&gt;"",ROUND(AC163,2)+ROUND(AD163,2)+ROUND(AE163,2),"")</f>
        <v/>
      </c>
      <c r="AG163" s="274"/>
      <c r="AH163" s="273"/>
      <c r="AI163" s="273"/>
      <c r="AJ163" s="275" t="str">
        <f aca="false">IF(U163&lt;&gt;"",ROUND(AG163,2)+ROUND(AH163,2)+ROUND(AI163,2),"")</f>
        <v/>
      </c>
      <c r="AK163" s="255"/>
      <c r="AL163" s="255"/>
      <c r="AM163" s="256"/>
      <c r="AN163" s="257"/>
      <c r="AO163" s="258" t="str">
        <f aca="false">IF(D163&lt;&gt;"",IF(COUNTIF($D$12:$D163,$D163)&gt;1,0,IF(SUM(L163,Q163,V163)&gt;0,IF(AND(T163="",OR(O163&lt;&gt;"",J163&lt;&gt;"")),IF(O163&lt;&gt;"",O163,IF(J163&lt;&gt;"",J163,0)),IF(AND(O163&lt;&gt;"",J163&lt;&gt;"",O163=J163),O163,T163)),0)),"")</f>
        <v/>
      </c>
      <c r="AP163" s="258" t="str">
        <f aca="false">IF(D163&lt;&gt;"",IF(COUNTIF($D$12:$D163,$D163)&gt;1,0,IF(SUM(M163,R163,W163)&gt;0,IF(AND(T163="",OR(O163&lt;&gt;"",J163&lt;&gt;"")),IF(O163&lt;&gt;"",O163,IF(J163&lt;&gt;"",J163,0)),IF(AND(O163&lt;&gt;"",J163&lt;&gt;"",O163=J163),O163,T163)),0)),"")</f>
        <v/>
      </c>
      <c r="AQ163" s="258" t="str">
        <f aca="false">IF(D163&lt;&gt;"",IF(COUNTIF($D$12:$D163,$D163)&gt;1,0,IF(SUM(N163,S163,X163)&gt;0,IF(AND(T163="",OR(O163&lt;&gt;"",J163&lt;&gt;"")),IF(O163&lt;&gt;"",O163,IF(J163&lt;&gt;"",J163,0)),IF(AND(O163&lt;&gt;"",J163&lt;&gt;"",O163=J163),O163,T163)),0)),"")</f>
        <v/>
      </c>
      <c r="AR163" s="257" t="str">
        <f aca="false">IF(D163&lt;&gt;"",IF(J163="OZP12",L163,0),"")</f>
        <v/>
      </c>
      <c r="AS163" s="257" t="str">
        <f aca="false">IF(D163&lt;&gt;"",IF(O163="OZP12",Q163,0),"")</f>
        <v/>
      </c>
      <c r="AT163" s="257" t="str">
        <f aca="false">IF(D163&lt;&gt;"",IF(T163="OZP12",V163,0),"")</f>
        <v/>
      </c>
      <c r="AU163" s="257" t="str">
        <f aca="false">IF(D163&lt;&gt;"",IF(J163="TZP",L163,0),"")</f>
        <v/>
      </c>
      <c r="AV163" s="257" t="str">
        <f aca="false">IF(D163&lt;&gt;"",IF(O163="TZP",Q163,0),"")</f>
        <v/>
      </c>
      <c r="AW163" s="257" t="str">
        <f aca="false">IF(D163&lt;&gt;"",IF(T163="TZP",V163,0),"")</f>
        <v/>
      </c>
      <c r="AX163" s="257" t="str">
        <f aca="false">IF(D163&lt;&gt;"",IF(J163="OZZ",L163,0),"")</f>
        <v/>
      </c>
      <c r="AY163" s="257" t="str">
        <f aca="false">IF(D163&lt;&gt;"",IF(O163="OZZ",Q163,0),"")</f>
        <v/>
      </c>
      <c r="AZ163" s="257" t="str">
        <f aca="false">IF(D163&lt;&gt;"",IF(T163="OZZ",V163,0),"")</f>
        <v/>
      </c>
      <c r="BA163" s="257"/>
      <c r="BB163" s="257" t="str">
        <f aca="false">IF(D163&lt;&gt;"",IF(ISERROR(FIND("/",D163)),0,1),"")</f>
        <v/>
      </c>
      <c r="BC163" s="257" t="str">
        <f aca="false">IF(D163&lt;&gt;"",IF(BB163*1=0,D163,CONCATENATE(MID(D163,1,FIND("/",D163,1)-1),MID(D163,FIND("/",D163,1)+1,LEN(D163)))),"")</f>
        <v/>
      </c>
      <c r="BD163" s="259"/>
      <c r="BE163" s="257" t="str">
        <f aca="false">IF(D163&lt;&gt;"",IF(J163="OZP12",M163,0),"")</f>
        <v/>
      </c>
      <c r="BF163" s="257" t="str">
        <f aca="false">IF(D163&lt;&gt;"",IF(O163="OZP12",R163,0),"")</f>
        <v/>
      </c>
      <c r="BG163" s="257" t="str">
        <f aca="false">IF(D163&lt;&gt;"",IF(T163="OZP12",W163,0),"")</f>
        <v/>
      </c>
      <c r="BH163" s="257" t="str">
        <f aca="false">IF(D163&lt;&gt;"",IF(J163="TZP",M163,0),"")</f>
        <v/>
      </c>
      <c r="BI163" s="257" t="str">
        <f aca="false">IF(D163&lt;&gt;"",IF(O163="TZP",R163,0),"")</f>
        <v/>
      </c>
      <c r="BJ163" s="257" t="str">
        <f aca="false">IF(D163&lt;&gt;"",IF(T163="TZP",W163,0),"")</f>
        <v/>
      </c>
    </row>
    <row r="164" s="261" customFormat="true" ht="18.75" hidden="false" customHeight="true" outlineLevel="0" collapsed="false">
      <c r="A164" s="262" t="n">
        <f aca="false">A163+1</f>
        <v>152</v>
      </c>
      <c r="B164" s="263"/>
      <c r="C164" s="263"/>
      <c r="D164" s="263"/>
      <c r="E164" s="266"/>
      <c r="F164" s="266"/>
      <c r="G164" s="267"/>
      <c r="H164" s="278"/>
      <c r="I164" s="281"/>
      <c r="J164" s="268"/>
      <c r="K164" s="269"/>
      <c r="L164" s="244" t="str">
        <f aca="false">IF(AND(K164&lt;&gt;"",J164&lt;&gt;""),MIN(IF(OR(J164="OZZ",J164="ZZ"),5000,13600),TRUNC(0.75*SUMIF($D$12:$D164,$D164,K$12:K164),2))-SUMIF($D$12:$D163,$D164,L$12:L163),"")</f>
        <v/>
      </c>
      <c r="M164" s="270" t="str">
        <f aca="false">IF(AND(K164&lt;&gt;"",J164&lt;&gt;"",AB164&lt;&gt;""),IF(OR(J164="OZZ",J164="ZZ"),0-SUMIF($D$12:$D163,$D164,M$12:M163),MIN(MIN(13600,TRUNC(0.75*SUMIF($D$12:$D$1442,$D164,K$12:K$1442),2)+SUMIF($D$12:$D164,$D164,AB$12:AB164))-SUMIF($D$12:$D163,$D164,M$12:M163)-SUMIF($D$12:$D$1442,$D164,L$12:L$1442),AB164)),"")</f>
        <v/>
      </c>
      <c r="N164" s="246" t="str">
        <f aca="false">IF(J164&lt;&gt;"",1000-SUMIF($D$12:$D163,$D164,N$12:N163),"")</f>
        <v/>
      </c>
      <c r="O164" s="268"/>
      <c r="P164" s="269"/>
      <c r="Q164" s="244" t="str">
        <f aca="false">IF(AND(P164&lt;&gt;"",O164&lt;&gt;""),MIN(IF(OR(O164="OZZ",O164="ZZ"),5000,13600),TRUNC(0.75*SUMIF($D$12:$D164,$D164,P$12:P164),2))-SUMIF($D$12:$D163,$D164,Q$12:Q163),"")</f>
        <v/>
      </c>
      <c r="R164" s="270" t="str">
        <f aca="false">IF(AND(P164&lt;&gt;"",O164&lt;&gt;"",AF164&lt;&gt;""),IF(OR(O164="OZZ",O164="ZZ"),0-SUMIF($D$12:$D163,$D164,R$12:R163),MIN(MIN(13600,TRUNC(0.75*SUMIF($D$12:$D$1442,$D164,P$12:P$1442),2)+SUMIF($D$12:$D164,$D164,AF$12:AF164))-SUMIF($D$12:$D163,$D164,R$12:R163)-SUMIF($D$12:$D$1442,$D164,Q$12:Q$1442),AF164)),"")</f>
        <v/>
      </c>
      <c r="S164" s="246" t="str">
        <f aca="false">IF(O164&lt;&gt;"",1000-SUMIF($D$12:$D163,$D164,S$12:S163),"")</f>
        <v/>
      </c>
      <c r="T164" s="268"/>
      <c r="U164" s="269"/>
      <c r="V164" s="244" t="str">
        <f aca="false">IF(AND(U164&lt;&gt;"",T164&lt;&gt;""),MIN(IF(OR(T164="OZZ",T164="ZZ"),5000,13600),TRUNC(0.75*SUMIF($D$12:$D164,$D164,U$12:U164),2))-SUMIF($D$12:$D163,$D164,V$12:V163),"")</f>
        <v/>
      </c>
      <c r="W164" s="248" t="str">
        <f aca="false">IF(AND(U164&lt;&gt;"",T164&lt;&gt;"",AJ164&lt;&gt;""),IF(OR(T164="OZZ",T164="ZZ"),0-SUMIF($D$12:$D163,$D164,W$12:W163),MIN(MIN(13600,TRUNC(0.75*SUMIF($D$12:$D$1442,$D164,U$12:U$1442),2)+SUMIF($D$12:$D164,$D164,AJ$12:AJ164))-SUMIF($D$12:$D163,$D164,W$12:W163)-SUMIF($D$12:$D$1442,$D164,V$12:V$1442),AJ164)),"")</f>
        <v/>
      </c>
      <c r="X164" s="246" t="str">
        <f aca="false">IF(T164&lt;&gt;"",1000-SUMIF($D$12:$D163,$D164,X$12:X163),"")</f>
        <v/>
      </c>
      <c r="Y164" s="272"/>
      <c r="Z164" s="273"/>
      <c r="AA164" s="273"/>
      <c r="AB164" s="252" t="str">
        <f aca="false">IF(K164&lt;&gt;"",ROUND(Y164,2)+ROUND(Z164,2)+ROUND(AA164,2),"")</f>
        <v/>
      </c>
      <c r="AC164" s="274"/>
      <c r="AD164" s="273"/>
      <c r="AE164" s="273"/>
      <c r="AF164" s="275" t="str">
        <f aca="false">IF(P164&lt;&gt;"",ROUND(AC164,2)+ROUND(AD164,2)+ROUND(AE164,2),"")</f>
        <v/>
      </c>
      <c r="AG164" s="274"/>
      <c r="AH164" s="273"/>
      <c r="AI164" s="273"/>
      <c r="AJ164" s="275" t="str">
        <f aca="false">IF(U164&lt;&gt;"",ROUND(AG164,2)+ROUND(AH164,2)+ROUND(AI164,2),"")</f>
        <v/>
      </c>
      <c r="AK164" s="255"/>
      <c r="AL164" s="255"/>
      <c r="AM164" s="256"/>
      <c r="AN164" s="257"/>
      <c r="AO164" s="258" t="str">
        <f aca="false">IF(D164&lt;&gt;"",IF(COUNTIF($D$12:$D164,$D164)&gt;1,0,IF(SUM(L164,Q164,V164)&gt;0,IF(AND(T164="",OR(O164&lt;&gt;"",J164&lt;&gt;"")),IF(O164&lt;&gt;"",O164,IF(J164&lt;&gt;"",J164,0)),IF(AND(O164&lt;&gt;"",J164&lt;&gt;"",O164=J164),O164,T164)),0)),"")</f>
        <v/>
      </c>
      <c r="AP164" s="258" t="str">
        <f aca="false">IF(D164&lt;&gt;"",IF(COUNTIF($D$12:$D164,$D164)&gt;1,0,IF(SUM(M164,R164,W164)&gt;0,IF(AND(T164="",OR(O164&lt;&gt;"",J164&lt;&gt;"")),IF(O164&lt;&gt;"",O164,IF(J164&lt;&gt;"",J164,0)),IF(AND(O164&lt;&gt;"",J164&lt;&gt;"",O164=J164),O164,T164)),0)),"")</f>
        <v/>
      </c>
      <c r="AQ164" s="258" t="str">
        <f aca="false">IF(D164&lt;&gt;"",IF(COUNTIF($D$12:$D164,$D164)&gt;1,0,IF(SUM(N164,S164,X164)&gt;0,IF(AND(T164="",OR(O164&lt;&gt;"",J164&lt;&gt;"")),IF(O164&lt;&gt;"",O164,IF(J164&lt;&gt;"",J164,0)),IF(AND(O164&lt;&gt;"",J164&lt;&gt;"",O164=J164),O164,T164)),0)),"")</f>
        <v/>
      </c>
      <c r="AR164" s="257" t="str">
        <f aca="false">IF(D164&lt;&gt;"",IF(J164="OZP12",L164,0),"")</f>
        <v/>
      </c>
      <c r="AS164" s="257" t="str">
        <f aca="false">IF(D164&lt;&gt;"",IF(O164="OZP12",Q164,0),"")</f>
        <v/>
      </c>
      <c r="AT164" s="257" t="str">
        <f aca="false">IF(D164&lt;&gt;"",IF(T164="OZP12",V164,0),"")</f>
        <v/>
      </c>
      <c r="AU164" s="257" t="str">
        <f aca="false">IF(D164&lt;&gt;"",IF(J164="TZP",L164,0),"")</f>
        <v/>
      </c>
      <c r="AV164" s="257" t="str">
        <f aca="false">IF(D164&lt;&gt;"",IF(O164="TZP",Q164,0),"")</f>
        <v/>
      </c>
      <c r="AW164" s="257" t="str">
        <f aca="false">IF(D164&lt;&gt;"",IF(T164="TZP",V164,0),"")</f>
        <v/>
      </c>
      <c r="AX164" s="257" t="str">
        <f aca="false">IF(D164&lt;&gt;"",IF(J164="OZZ",L164,0),"")</f>
        <v/>
      </c>
      <c r="AY164" s="257" t="str">
        <f aca="false">IF(D164&lt;&gt;"",IF(O164="OZZ",Q164,0),"")</f>
        <v/>
      </c>
      <c r="AZ164" s="257" t="str">
        <f aca="false">IF(D164&lt;&gt;"",IF(T164="OZZ",V164,0),"")</f>
        <v/>
      </c>
      <c r="BA164" s="257"/>
      <c r="BB164" s="257" t="str">
        <f aca="false">IF(D164&lt;&gt;"",IF(ISERROR(FIND("/",D164)),0,1),"")</f>
        <v/>
      </c>
      <c r="BC164" s="257" t="str">
        <f aca="false">IF(D164&lt;&gt;"",IF(BB164*1=0,D164,CONCATENATE(MID(D164,1,FIND("/",D164,1)-1),MID(D164,FIND("/",D164,1)+1,LEN(D164)))),"")</f>
        <v/>
      </c>
      <c r="BD164" s="259"/>
      <c r="BE164" s="257" t="str">
        <f aca="false">IF(D164&lt;&gt;"",IF(J164="OZP12",M164,0),"")</f>
        <v/>
      </c>
      <c r="BF164" s="257" t="str">
        <f aca="false">IF(D164&lt;&gt;"",IF(O164="OZP12",R164,0),"")</f>
        <v/>
      </c>
      <c r="BG164" s="257" t="str">
        <f aca="false">IF(D164&lt;&gt;"",IF(T164="OZP12",W164,0),"")</f>
        <v/>
      </c>
      <c r="BH164" s="257" t="str">
        <f aca="false">IF(D164&lt;&gt;"",IF(J164="TZP",M164,0),"")</f>
        <v/>
      </c>
      <c r="BI164" s="257" t="str">
        <f aca="false">IF(D164&lt;&gt;"",IF(O164="TZP",R164,0),"")</f>
        <v/>
      </c>
      <c r="BJ164" s="257" t="str">
        <f aca="false">IF(D164&lt;&gt;"",IF(T164="TZP",W164,0),"")</f>
        <v/>
      </c>
    </row>
    <row r="165" s="261" customFormat="true" ht="18.75" hidden="false" customHeight="true" outlineLevel="0" collapsed="false">
      <c r="A165" s="262" t="n">
        <f aca="false">A164+1</f>
        <v>153</v>
      </c>
      <c r="B165" s="263"/>
      <c r="C165" s="263"/>
      <c r="D165" s="263"/>
      <c r="E165" s="266"/>
      <c r="F165" s="266"/>
      <c r="G165" s="267"/>
      <c r="H165" s="278"/>
      <c r="I165" s="281"/>
      <c r="J165" s="268"/>
      <c r="K165" s="269"/>
      <c r="L165" s="244" t="str">
        <f aca="false">IF(AND(K165&lt;&gt;"",J165&lt;&gt;""),MIN(IF(OR(J165="OZZ",J165="ZZ"),5000,13600),TRUNC(0.75*SUMIF($D$12:$D165,$D165,K$12:K165),2))-SUMIF($D$12:$D164,$D165,L$12:L164),"")</f>
        <v/>
      </c>
      <c r="M165" s="270" t="str">
        <f aca="false">IF(AND(K165&lt;&gt;"",J165&lt;&gt;"",AB165&lt;&gt;""),IF(OR(J165="OZZ",J165="ZZ"),0-SUMIF($D$12:$D164,$D165,M$12:M164),MIN(MIN(13600,TRUNC(0.75*SUMIF($D$12:$D$1442,$D165,K$12:K$1442),2)+SUMIF($D$12:$D165,$D165,AB$12:AB165))-SUMIF($D$12:$D164,$D165,M$12:M164)-SUMIF($D$12:$D$1442,$D165,L$12:L$1442),AB165)),"")</f>
        <v/>
      </c>
      <c r="N165" s="246" t="str">
        <f aca="false">IF(J165&lt;&gt;"",1000-SUMIF($D$12:$D164,$D165,N$12:N164),"")</f>
        <v/>
      </c>
      <c r="O165" s="268"/>
      <c r="P165" s="269"/>
      <c r="Q165" s="244" t="str">
        <f aca="false">IF(AND(P165&lt;&gt;"",O165&lt;&gt;""),MIN(IF(OR(O165="OZZ",O165="ZZ"),5000,13600),TRUNC(0.75*SUMIF($D$12:$D165,$D165,P$12:P165),2))-SUMIF($D$12:$D164,$D165,Q$12:Q164),"")</f>
        <v/>
      </c>
      <c r="R165" s="270" t="str">
        <f aca="false">IF(AND(P165&lt;&gt;"",O165&lt;&gt;"",AF165&lt;&gt;""),IF(OR(O165="OZZ",O165="ZZ"),0-SUMIF($D$12:$D164,$D165,R$12:R164),MIN(MIN(13600,TRUNC(0.75*SUMIF($D$12:$D$1442,$D165,P$12:P$1442),2)+SUMIF($D$12:$D165,$D165,AF$12:AF165))-SUMIF($D$12:$D164,$D165,R$12:R164)-SUMIF($D$12:$D$1442,$D165,Q$12:Q$1442),AF165)),"")</f>
        <v/>
      </c>
      <c r="S165" s="246" t="str">
        <f aca="false">IF(O165&lt;&gt;"",1000-SUMIF($D$12:$D164,$D165,S$12:S164),"")</f>
        <v/>
      </c>
      <c r="T165" s="268"/>
      <c r="U165" s="269"/>
      <c r="V165" s="244" t="str">
        <f aca="false">IF(AND(U165&lt;&gt;"",T165&lt;&gt;""),MIN(IF(OR(T165="OZZ",T165="ZZ"),5000,13600),TRUNC(0.75*SUMIF($D$12:$D165,$D165,U$12:U165),2))-SUMIF($D$12:$D164,$D165,V$12:V164),"")</f>
        <v/>
      </c>
      <c r="W165" s="248" t="str">
        <f aca="false">IF(AND(U165&lt;&gt;"",T165&lt;&gt;"",AJ165&lt;&gt;""),IF(OR(T165="OZZ",T165="ZZ"),0-SUMIF($D$12:$D164,$D165,W$12:W164),MIN(MIN(13600,TRUNC(0.75*SUMIF($D$12:$D$1442,$D165,U$12:U$1442),2)+SUMIF($D$12:$D165,$D165,AJ$12:AJ165))-SUMIF($D$12:$D164,$D165,W$12:W164)-SUMIF($D$12:$D$1442,$D165,V$12:V$1442),AJ165)),"")</f>
        <v/>
      </c>
      <c r="X165" s="246" t="str">
        <f aca="false">IF(T165&lt;&gt;"",1000-SUMIF($D$12:$D164,$D165,X$12:X164),"")</f>
        <v/>
      </c>
      <c r="Y165" s="272"/>
      <c r="Z165" s="273"/>
      <c r="AA165" s="273"/>
      <c r="AB165" s="252" t="str">
        <f aca="false">IF(K165&lt;&gt;"",ROUND(Y165,2)+ROUND(Z165,2)+ROUND(AA165,2),"")</f>
        <v/>
      </c>
      <c r="AC165" s="274"/>
      <c r="AD165" s="273"/>
      <c r="AE165" s="273"/>
      <c r="AF165" s="275" t="str">
        <f aca="false">IF(P165&lt;&gt;"",ROUND(AC165,2)+ROUND(AD165,2)+ROUND(AE165,2),"")</f>
        <v/>
      </c>
      <c r="AG165" s="274"/>
      <c r="AH165" s="273"/>
      <c r="AI165" s="273"/>
      <c r="AJ165" s="275" t="str">
        <f aca="false">IF(U165&lt;&gt;"",ROUND(AG165,2)+ROUND(AH165,2)+ROUND(AI165,2),"")</f>
        <v/>
      </c>
      <c r="AK165" s="255"/>
      <c r="AL165" s="255"/>
      <c r="AM165" s="256"/>
      <c r="AN165" s="257"/>
      <c r="AO165" s="258" t="str">
        <f aca="false">IF(D165&lt;&gt;"",IF(COUNTIF($D$12:$D165,$D165)&gt;1,0,IF(SUM(L165,Q165,V165)&gt;0,IF(AND(T165="",OR(O165&lt;&gt;"",J165&lt;&gt;"")),IF(O165&lt;&gt;"",O165,IF(J165&lt;&gt;"",J165,0)),IF(AND(O165&lt;&gt;"",J165&lt;&gt;"",O165=J165),O165,T165)),0)),"")</f>
        <v/>
      </c>
      <c r="AP165" s="258" t="str">
        <f aca="false">IF(D165&lt;&gt;"",IF(COUNTIF($D$12:$D165,$D165)&gt;1,0,IF(SUM(M165,R165,W165)&gt;0,IF(AND(T165="",OR(O165&lt;&gt;"",J165&lt;&gt;"")),IF(O165&lt;&gt;"",O165,IF(J165&lt;&gt;"",J165,0)),IF(AND(O165&lt;&gt;"",J165&lt;&gt;"",O165=J165),O165,T165)),0)),"")</f>
        <v/>
      </c>
      <c r="AQ165" s="258" t="str">
        <f aca="false">IF(D165&lt;&gt;"",IF(COUNTIF($D$12:$D165,$D165)&gt;1,0,IF(SUM(N165,S165,X165)&gt;0,IF(AND(T165="",OR(O165&lt;&gt;"",J165&lt;&gt;"")),IF(O165&lt;&gt;"",O165,IF(J165&lt;&gt;"",J165,0)),IF(AND(O165&lt;&gt;"",J165&lt;&gt;"",O165=J165),O165,T165)),0)),"")</f>
        <v/>
      </c>
      <c r="AR165" s="257" t="str">
        <f aca="false">IF(D165&lt;&gt;"",IF(J165="OZP12",L165,0),"")</f>
        <v/>
      </c>
      <c r="AS165" s="257" t="str">
        <f aca="false">IF(D165&lt;&gt;"",IF(O165="OZP12",Q165,0),"")</f>
        <v/>
      </c>
      <c r="AT165" s="257" t="str">
        <f aca="false">IF(D165&lt;&gt;"",IF(T165="OZP12",V165,0),"")</f>
        <v/>
      </c>
      <c r="AU165" s="257" t="str">
        <f aca="false">IF(D165&lt;&gt;"",IF(J165="TZP",L165,0),"")</f>
        <v/>
      </c>
      <c r="AV165" s="257" t="str">
        <f aca="false">IF(D165&lt;&gt;"",IF(O165="TZP",Q165,0),"")</f>
        <v/>
      </c>
      <c r="AW165" s="257" t="str">
        <f aca="false">IF(D165&lt;&gt;"",IF(T165="TZP",V165,0),"")</f>
        <v/>
      </c>
      <c r="AX165" s="257" t="str">
        <f aca="false">IF(D165&lt;&gt;"",IF(J165="OZZ",L165,0),"")</f>
        <v/>
      </c>
      <c r="AY165" s="257" t="str">
        <f aca="false">IF(D165&lt;&gt;"",IF(O165="OZZ",Q165,0),"")</f>
        <v/>
      </c>
      <c r="AZ165" s="257" t="str">
        <f aca="false">IF(D165&lt;&gt;"",IF(T165="OZZ",V165,0),"")</f>
        <v/>
      </c>
      <c r="BA165" s="257"/>
      <c r="BB165" s="257" t="str">
        <f aca="false">IF(D165&lt;&gt;"",IF(ISERROR(FIND("/",D165)),0,1),"")</f>
        <v/>
      </c>
      <c r="BC165" s="257" t="str">
        <f aca="false">IF(D165&lt;&gt;"",IF(BB165*1=0,D165,CONCATENATE(MID(D165,1,FIND("/",D165,1)-1),MID(D165,FIND("/",D165,1)+1,LEN(D165)))),"")</f>
        <v/>
      </c>
      <c r="BD165" s="259"/>
      <c r="BE165" s="257" t="str">
        <f aca="false">IF(D165&lt;&gt;"",IF(J165="OZP12",M165,0),"")</f>
        <v/>
      </c>
      <c r="BF165" s="257" t="str">
        <f aca="false">IF(D165&lt;&gt;"",IF(O165="OZP12",R165,0),"")</f>
        <v/>
      </c>
      <c r="BG165" s="257" t="str">
        <f aca="false">IF(D165&lt;&gt;"",IF(T165="OZP12",W165,0),"")</f>
        <v/>
      </c>
      <c r="BH165" s="257" t="str">
        <f aca="false">IF(D165&lt;&gt;"",IF(J165="TZP",M165,0),"")</f>
        <v/>
      </c>
      <c r="BI165" s="257" t="str">
        <f aca="false">IF(D165&lt;&gt;"",IF(O165="TZP",R165,0),"")</f>
        <v/>
      </c>
      <c r="BJ165" s="257" t="str">
        <f aca="false">IF(D165&lt;&gt;"",IF(T165="TZP",W165,0),"")</f>
        <v/>
      </c>
    </row>
    <row r="166" s="261" customFormat="true" ht="18.75" hidden="false" customHeight="true" outlineLevel="0" collapsed="false">
      <c r="A166" s="262" t="n">
        <f aca="false">A165+1</f>
        <v>154</v>
      </c>
      <c r="B166" s="263"/>
      <c r="C166" s="263"/>
      <c r="D166" s="263"/>
      <c r="E166" s="266"/>
      <c r="F166" s="266"/>
      <c r="G166" s="267"/>
      <c r="H166" s="278"/>
      <c r="I166" s="281"/>
      <c r="J166" s="268"/>
      <c r="K166" s="269"/>
      <c r="L166" s="244" t="str">
        <f aca="false">IF(AND(K166&lt;&gt;"",J166&lt;&gt;""),MIN(IF(OR(J166="OZZ",J166="ZZ"),5000,13600),TRUNC(0.75*SUMIF($D$12:$D166,$D166,K$12:K166),2))-SUMIF($D$12:$D165,$D166,L$12:L165),"")</f>
        <v/>
      </c>
      <c r="M166" s="270" t="str">
        <f aca="false">IF(AND(K166&lt;&gt;"",J166&lt;&gt;"",AB166&lt;&gt;""),IF(OR(J166="OZZ",J166="ZZ"),0-SUMIF($D$12:$D165,$D166,M$12:M165),MIN(MIN(13600,TRUNC(0.75*SUMIF($D$12:$D$1442,$D166,K$12:K$1442),2)+SUMIF($D$12:$D166,$D166,AB$12:AB166))-SUMIF($D$12:$D165,$D166,M$12:M165)-SUMIF($D$12:$D$1442,$D166,L$12:L$1442),AB166)),"")</f>
        <v/>
      </c>
      <c r="N166" s="246" t="str">
        <f aca="false">IF(J166&lt;&gt;"",1000-SUMIF($D$12:$D165,$D166,N$12:N165),"")</f>
        <v/>
      </c>
      <c r="O166" s="268"/>
      <c r="P166" s="269"/>
      <c r="Q166" s="244" t="str">
        <f aca="false">IF(AND(P166&lt;&gt;"",O166&lt;&gt;""),MIN(IF(OR(O166="OZZ",O166="ZZ"),5000,13600),TRUNC(0.75*SUMIF($D$12:$D166,$D166,P$12:P166),2))-SUMIF($D$12:$D165,$D166,Q$12:Q165),"")</f>
        <v/>
      </c>
      <c r="R166" s="270" t="str">
        <f aca="false">IF(AND(P166&lt;&gt;"",O166&lt;&gt;"",AF166&lt;&gt;""),IF(OR(O166="OZZ",O166="ZZ"),0-SUMIF($D$12:$D165,$D166,R$12:R165),MIN(MIN(13600,TRUNC(0.75*SUMIF($D$12:$D$1442,$D166,P$12:P$1442),2)+SUMIF($D$12:$D166,$D166,AF$12:AF166))-SUMIF($D$12:$D165,$D166,R$12:R165)-SUMIF($D$12:$D$1442,$D166,Q$12:Q$1442),AF166)),"")</f>
        <v/>
      </c>
      <c r="S166" s="246" t="str">
        <f aca="false">IF(O166&lt;&gt;"",1000-SUMIF($D$12:$D165,$D166,S$12:S165),"")</f>
        <v/>
      </c>
      <c r="T166" s="268"/>
      <c r="U166" s="269"/>
      <c r="V166" s="244" t="str">
        <f aca="false">IF(AND(U166&lt;&gt;"",T166&lt;&gt;""),MIN(IF(OR(T166="OZZ",T166="ZZ"),5000,13600),TRUNC(0.75*SUMIF($D$12:$D166,$D166,U$12:U166),2))-SUMIF($D$12:$D165,$D166,V$12:V165),"")</f>
        <v/>
      </c>
      <c r="W166" s="248" t="str">
        <f aca="false">IF(AND(U166&lt;&gt;"",T166&lt;&gt;"",AJ166&lt;&gt;""),IF(OR(T166="OZZ",T166="ZZ"),0-SUMIF($D$12:$D165,$D166,W$12:W165),MIN(MIN(13600,TRUNC(0.75*SUMIF($D$12:$D$1442,$D166,U$12:U$1442),2)+SUMIF($D$12:$D166,$D166,AJ$12:AJ166))-SUMIF($D$12:$D165,$D166,W$12:W165)-SUMIF($D$12:$D$1442,$D166,V$12:V$1442),AJ166)),"")</f>
        <v/>
      </c>
      <c r="X166" s="246" t="str">
        <f aca="false">IF(T166&lt;&gt;"",1000-SUMIF($D$12:$D165,$D166,X$12:X165),"")</f>
        <v/>
      </c>
      <c r="Y166" s="272"/>
      <c r="Z166" s="273"/>
      <c r="AA166" s="273"/>
      <c r="AB166" s="252" t="str">
        <f aca="false">IF(K166&lt;&gt;"",ROUND(Y166,2)+ROUND(Z166,2)+ROUND(AA166,2),"")</f>
        <v/>
      </c>
      <c r="AC166" s="274"/>
      <c r="AD166" s="273"/>
      <c r="AE166" s="273"/>
      <c r="AF166" s="275" t="str">
        <f aca="false">IF(P166&lt;&gt;"",ROUND(AC166,2)+ROUND(AD166,2)+ROUND(AE166,2),"")</f>
        <v/>
      </c>
      <c r="AG166" s="274"/>
      <c r="AH166" s="273"/>
      <c r="AI166" s="273"/>
      <c r="AJ166" s="275" t="str">
        <f aca="false">IF(U166&lt;&gt;"",ROUND(AG166,2)+ROUND(AH166,2)+ROUND(AI166,2),"")</f>
        <v/>
      </c>
      <c r="AK166" s="255"/>
      <c r="AL166" s="255"/>
      <c r="AM166" s="256"/>
      <c r="AN166" s="257"/>
      <c r="AO166" s="258" t="str">
        <f aca="false">IF(D166&lt;&gt;"",IF(COUNTIF($D$12:$D166,$D166)&gt;1,0,IF(SUM(L166,Q166,V166)&gt;0,IF(AND(T166="",OR(O166&lt;&gt;"",J166&lt;&gt;"")),IF(O166&lt;&gt;"",O166,IF(J166&lt;&gt;"",J166,0)),IF(AND(O166&lt;&gt;"",J166&lt;&gt;"",O166=J166),O166,T166)),0)),"")</f>
        <v/>
      </c>
      <c r="AP166" s="258" t="str">
        <f aca="false">IF(D166&lt;&gt;"",IF(COUNTIF($D$12:$D166,$D166)&gt;1,0,IF(SUM(M166,R166,W166)&gt;0,IF(AND(T166="",OR(O166&lt;&gt;"",J166&lt;&gt;"")),IF(O166&lt;&gt;"",O166,IF(J166&lt;&gt;"",J166,0)),IF(AND(O166&lt;&gt;"",J166&lt;&gt;"",O166=J166),O166,T166)),0)),"")</f>
        <v/>
      </c>
      <c r="AQ166" s="258" t="str">
        <f aca="false">IF(D166&lt;&gt;"",IF(COUNTIF($D$12:$D166,$D166)&gt;1,0,IF(SUM(N166,S166,X166)&gt;0,IF(AND(T166="",OR(O166&lt;&gt;"",J166&lt;&gt;"")),IF(O166&lt;&gt;"",O166,IF(J166&lt;&gt;"",J166,0)),IF(AND(O166&lt;&gt;"",J166&lt;&gt;"",O166=J166),O166,T166)),0)),"")</f>
        <v/>
      </c>
      <c r="AR166" s="257" t="str">
        <f aca="false">IF(D166&lt;&gt;"",IF(J166="OZP12",L166,0),"")</f>
        <v/>
      </c>
      <c r="AS166" s="257" t="str">
        <f aca="false">IF(D166&lt;&gt;"",IF(O166="OZP12",Q166,0),"")</f>
        <v/>
      </c>
      <c r="AT166" s="257" t="str">
        <f aca="false">IF(D166&lt;&gt;"",IF(T166="OZP12",V166,0),"")</f>
        <v/>
      </c>
      <c r="AU166" s="257" t="str">
        <f aca="false">IF(D166&lt;&gt;"",IF(J166="TZP",L166,0),"")</f>
        <v/>
      </c>
      <c r="AV166" s="257" t="str">
        <f aca="false">IF(D166&lt;&gt;"",IF(O166="TZP",Q166,0),"")</f>
        <v/>
      </c>
      <c r="AW166" s="257" t="str">
        <f aca="false">IF(D166&lt;&gt;"",IF(T166="TZP",V166,0),"")</f>
        <v/>
      </c>
      <c r="AX166" s="257" t="str">
        <f aca="false">IF(D166&lt;&gt;"",IF(J166="OZZ",L166,0),"")</f>
        <v/>
      </c>
      <c r="AY166" s="257" t="str">
        <f aca="false">IF(D166&lt;&gt;"",IF(O166="OZZ",Q166,0),"")</f>
        <v/>
      </c>
      <c r="AZ166" s="257" t="str">
        <f aca="false">IF(D166&lt;&gt;"",IF(T166="OZZ",V166,0),"")</f>
        <v/>
      </c>
      <c r="BA166" s="257"/>
      <c r="BB166" s="257" t="str">
        <f aca="false">IF(D166&lt;&gt;"",IF(ISERROR(FIND("/",D166)),0,1),"")</f>
        <v/>
      </c>
      <c r="BC166" s="257" t="str">
        <f aca="false">IF(D166&lt;&gt;"",IF(BB166*1=0,D166,CONCATENATE(MID(D166,1,FIND("/",D166,1)-1),MID(D166,FIND("/",D166,1)+1,LEN(D166)))),"")</f>
        <v/>
      </c>
      <c r="BD166" s="259"/>
      <c r="BE166" s="257" t="str">
        <f aca="false">IF(D166&lt;&gt;"",IF(J166="OZP12",M166,0),"")</f>
        <v/>
      </c>
      <c r="BF166" s="257" t="str">
        <f aca="false">IF(D166&lt;&gt;"",IF(O166="OZP12",R166,0),"")</f>
        <v/>
      </c>
      <c r="BG166" s="257" t="str">
        <f aca="false">IF(D166&lt;&gt;"",IF(T166="OZP12",W166,0),"")</f>
        <v/>
      </c>
      <c r="BH166" s="257" t="str">
        <f aca="false">IF(D166&lt;&gt;"",IF(J166="TZP",M166,0),"")</f>
        <v/>
      </c>
      <c r="BI166" s="257" t="str">
        <f aca="false">IF(D166&lt;&gt;"",IF(O166="TZP",R166,0),"")</f>
        <v/>
      </c>
      <c r="BJ166" s="257" t="str">
        <f aca="false">IF(D166&lt;&gt;"",IF(T166="TZP",W166,0),"")</f>
        <v/>
      </c>
    </row>
    <row r="167" s="261" customFormat="true" ht="18.75" hidden="false" customHeight="true" outlineLevel="0" collapsed="false">
      <c r="A167" s="262" t="n">
        <f aca="false">A166+1</f>
        <v>155</v>
      </c>
      <c r="B167" s="263"/>
      <c r="C167" s="263"/>
      <c r="D167" s="263"/>
      <c r="E167" s="266"/>
      <c r="F167" s="266"/>
      <c r="G167" s="267"/>
      <c r="H167" s="278"/>
      <c r="I167" s="281"/>
      <c r="J167" s="268"/>
      <c r="K167" s="269"/>
      <c r="L167" s="244" t="str">
        <f aca="false">IF(AND(K167&lt;&gt;"",J167&lt;&gt;""),MIN(IF(OR(J167="OZZ",J167="ZZ"),5000,13600),TRUNC(0.75*SUMIF($D$12:$D167,$D167,K$12:K167),2))-SUMIF($D$12:$D166,$D167,L$12:L166),"")</f>
        <v/>
      </c>
      <c r="M167" s="270" t="str">
        <f aca="false">IF(AND(K167&lt;&gt;"",J167&lt;&gt;"",AB167&lt;&gt;""),IF(OR(J167="OZZ",J167="ZZ"),0-SUMIF($D$12:$D166,$D167,M$12:M166),MIN(MIN(13600,TRUNC(0.75*SUMIF($D$12:$D$1442,$D167,K$12:K$1442),2)+SUMIF($D$12:$D167,$D167,AB$12:AB167))-SUMIF($D$12:$D166,$D167,M$12:M166)-SUMIF($D$12:$D$1442,$D167,L$12:L$1442),AB167)),"")</f>
        <v/>
      </c>
      <c r="N167" s="246" t="str">
        <f aca="false">IF(J167&lt;&gt;"",1000-SUMIF($D$12:$D166,$D167,N$12:N166),"")</f>
        <v/>
      </c>
      <c r="O167" s="268"/>
      <c r="P167" s="269"/>
      <c r="Q167" s="244" t="str">
        <f aca="false">IF(AND(P167&lt;&gt;"",O167&lt;&gt;""),MIN(IF(OR(O167="OZZ",O167="ZZ"),5000,13600),TRUNC(0.75*SUMIF($D$12:$D167,$D167,P$12:P167),2))-SUMIF($D$12:$D166,$D167,Q$12:Q166),"")</f>
        <v/>
      </c>
      <c r="R167" s="270" t="str">
        <f aca="false">IF(AND(P167&lt;&gt;"",O167&lt;&gt;"",AF167&lt;&gt;""),IF(OR(O167="OZZ",O167="ZZ"),0-SUMIF($D$12:$D166,$D167,R$12:R166),MIN(MIN(13600,TRUNC(0.75*SUMIF($D$12:$D$1442,$D167,P$12:P$1442),2)+SUMIF($D$12:$D167,$D167,AF$12:AF167))-SUMIF($D$12:$D166,$D167,R$12:R166)-SUMIF($D$12:$D$1442,$D167,Q$12:Q$1442),AF167)),"")</f>
        <v/>
      </c>
      <c r="S167" s="246" t="str">
        <f aca="false">IF(O167&lt;&gt;"",1000-SUMIF($D$12:$D166,$D167,S$12:S166),"")</f>
        <v/>
      </c>
      <c r="T167" s="268"/>
      <c r="U167" s="269"/>
      <c r="V167" s="244" t="str">
        <f aca="false">IF(AND(U167&lt;&gt;"",T167&lt;&gt;""),MIN(IF(OR(T167="OZZ",T167="ZZ"),5000,13600),TRUNC(0.75*SUMIF($D$12:$D167,$D167,U$12:U167),2))-SUMIF($D$12:$D166,$D167,V$12:V166),"")</f>
        <v/>
      </c>
      <c r="W167" s="248" t="str">
        <f aca="false">IF(AND(U167&lt;&gt;"",T167&lt;&gt;"",AJ167&lt;&gt;""),IF(OR(T167="OZZ",T167="ZZ"),0-SUMIF($D$12:$D166,$D167,W$12:W166),MIN(MIN(13600,TRUNC(0.75*SUMIF($D$12:$D$1442,$D167,U$12:U$1442),2)+SUMIF($D$12:$D167,$D167,AJ$12:AJ167))-SUMIF($D$12:$D166,$D167,W$12:W166)-SUMIF($D$12:$D$1442,$D167,V$12:V$1442),AJ167)),"")</f>
        <v/>
      </c>
      <c r="X167" s="246" t="str">
        <f aca="false">IF(T167&lt;&gt;"",1000-SUMIF($D$12:$D166,$D167,X$12:X166),"")</f>
        <v/>
      </c>
      <c r="Y167" s="272"/>
      <c r="Z167" s="273"/>
      <c r="AA167" s="273"/>
      <c r="AB167" s="252" t="str">
        <f aca="false">IF(K167&lt;&gt;"",ROUND(Y167,2)+ROUND(Z167,2)+ROUND(AA167,2),"")</f>
        <v/>
      </c>
      <c r="AC167" s="274"/>
      <c r="AD167" s="273"/>
      <c r="AE167" s="273"/>
      <c r="AF167" s="275" t="str">
        <f aca="false">IF(P167&lt;&gt;"",ROUND(AC167,2)+ROUND(AD167,2)+ROUND(AE167,2),"")</f>
        <v/>
      </c>
      <c r="AG167" s="274"/>
      <c r="AH167" s="273"/>
      <c r="AI167" s="273"/>
      <c r="AJ167" s="275" t="str">
        <f aca="false">IF(U167&lt;&gt;"",ROUND(AG167,2)+ROUND(AH167,2)+ROUND(AI167,2),"")</f>
        <v/>
      </c>
      <c r="AK167" s="255"/>
      <c r="AL167" s="255"/>
      <c r="AM167" s="256"/>
      <c r="AN167" s="257"/>
      <c r="AO167" s="258" t="str">
        <f aca="false">IF(D167&lt;&gt;"",IF(COUNTIF($D$12:$D167,$D167)&gt;1,0,IF(SUM(L167,Q167,V167)&gt;0,IF(AND(T167="",OR(O167&lt;&gt;"",J167&lt;&gt;"")),IF(O167&lt;&gt;"",O167,IF(J167&lt;&gt;"",J167,0)),IF(AND(O167&lt;&gt;"",J167&lt;&gt;"",O167=J167),O167,T167)),0)),"")</f>
        <v/>
      </c>
      <c r="AP167" s="258" t="str">
        <f aca="false">IF(D167&lt;&gt;"",IF(COUNTIF($D$12:$D167,$D167)&gt;1,0,IF(SUM(M167,R167,W167)&gt;0,IF(AND(T167="",OR(O167&lt;&gt;"",J167&lt;&gt;"")),IF(O167&lt;&gt;"",O167,IF(J167&lt;&gt;"",J167,0)),IF(AND(O167&lt;&gt;"",J167&lt;&gt;"",O167=J167),O167,T167)),0)),"")</f>
        <v/>
      </c>
      <c r="AQ167" s="258" t="str">
        <f aca="false">IF(D167&lt;&gt;"",IF(COUNTIF($D$12:$D167,$D167)&gt;1,0,IF(SUM(N167,S167,X167)&gt;0,IF(AND(T167="",OR(O167&lt;&gt;"",J167&lt;&gt;"")),IF(O167&lt;&gt;"",O167,IF(J167&lt;&gt;"",J167,0)),IF(AND(O167&lt;&gt;"",J167&lt;&gt;"",O167=J167),O167,T167)),0)),"")</f>
        <v/>
      </c>
      <c r="AR167" s="257" t="str">
        <f aca="false">IF(D167&lt;&gt;"",IF(J167="OZP12",L167,0),"")</f>
        <v/>
      </c>
      <c r="AS167" s="257" t="str">
        <f aca="false">IF(D167&lt;&gt;"",IF(O167="OZP12",Q167,0),"")</f>
        <v/>
      </c>
      <c r="AT167" s="257" t="str">
        <f aca="false">IF(D167&lt;&gt;"",IF(T167="OZP12",V167,0),"")</f>
        <v/>
      </c>
      <c r="AU167" s="257" t="str">
        <f aca="false">IF(D167&lt;&gt;"",IF(J167="TZP",L167,0),"")</f>
        <v/>
      </c>
      <c r="AV167" s="257" t="str">
        <f aca="false">IF(D167&lt;&gt;"",IF(O167="TZP",Q167,0),"")</f>
        <v/>
      </c>
      <c r="AW167" s="257" t="str">
        <f aca="false">IF(D167&lt;&gt;"",IF(T167="TZP",V167,0),"")</f>
        <v/>
      </c>
      <c r="AX167" s="257" t="str">
        <f aca="false">IF(D167&lt;&gt;"",IF(J167="OZZ",L167,0),"")</f>
        <v/>
      </c>
      <c r="AY167" s="257" t="str">
        <f aca="false">IF(D167&lt;&gt;"",IF(O167="OZZ",Q167,0),"")</f>
        <v/>
      </c>
      <c r="AZ167" s="257" t="str">
        <f aca="false">IF(D167&lt;&gt;"",IF(T167="OZZ",V167,0),"")</f>
        <v/>
      </c>
      <c r="BA167" s="257"/>
      <c r="BB167" s="257" t="str">
        <f aca="false">IF(D167&lt;&gt;"",IF(ISERROR(FIND("/",D167)),0,1),"")</f>
        <v/>
      </c>
      <c r="BC167" s="257" t="str">
        <f aca="false">IF(D167&lt;&gt;"",IF(BB167*1=0,D167,CONCATENATE(MID(D167,1,FIND("/",D167,1)-1),MID(D167,FIND("/",D167,1)+1,LEN(D167)))),"")</f>
        <v/>
      </c>
      <c r="BD167" s="259"/>
      <c r="BE167" s="257" t="str">
        <f aca="false">IF(D167&lt;&gt;"",IF(J167="OZP12",M167,0),"")</f>
        <v/>
      </c>
      <c r="BF167" s="257" t="str">
        <f aca="false">IF(D167&lt;&gt;"",IF(O167="OZP12",R167,0),"")</f>
        <v/>
      </c>
      <c r="BG167" s="257" t="str">
        <f aca="false">IF(D167&lt;&gt;"",IF(T167="OZP12",W167,0),"")</f>
        <v/>
      </c>
      <c r="BH167" s="257" t="str">
        <f aca="false">IF(D167&lt;&gt;"",IF(J167="TZP",M167,0),"")</f>
        <v/>
      </c>
      <c r="BI167" s="257" t="str">
        <f aca="false">IF(D167&lt;&gt;"",IF(O167="TZP",R167,0),"")</f>
        <v/>
      </c>
      <c r="BJ167" s="257" t="str">
        <f aca="false">IF(D167&lt;&gt;"",IF(T167="TZP",W167,0),"")</f>
        <v/>
      </c>
    </row>
    <row r="168" s="261" customFormat="true" ht="18.75" hidden="false" customHeight="true" outlineLevel="0" collapsed="false">
      <c r="A168" s="262" t="n">
        <f aca="false">A167+1</f>
        <v>156</v>
      </c>
      <c r="B168" s="263"/>
      <c r="C168" s="263"/>
      <c r="D168" s="263"/>
      <c r="E168" s="266"/>
      <c r="F168" s="266"/>
      <c r="G168" s="267"/>
      <c r="H168" s="278"/>
      <c r="I168" s="281"/>
      <c r="J168" s="268"/>
      <c r="K168" s="269"/>
      <c r="L168" s="244" t="str">
        <f aca="false">IF(AND(K168&lt;&gt;"",J168&lt;&gt;""),MIN(IF(OR(J168="OZZ",J168="ZZ"),5000,13600),TRUNC(0.75*SUMIF($D$12:$D168,$D168,K$12:K168),2))-SUMIF($D$12:$D167,$D168,L$12:L167),"")</f>
        <v/>
      </c>
      <c r="M168" s="270" t="str">
        <f aca="false">IF(AND(K168&lt;&gt;"",J168&lt;&gt;"",AB168&lt;&gt;""),IF(OR(J168="OZZ",J168="ZZ"),0-SUMIF($D$12:$D167,$D168,M$12:M167),MIN(MIN(13600,TRUNC(0.75*SUMIF($D$12:$D$1442,$D168,K$12:K$1442),2)+SUMIF($D$12:$D168,$D168,AB$12:AB168))-SUMIF($D$12:$D167,$D168,M$12:M167)-SUMIF($D$12:$D$1442,$D168,L$12:L$1442),AB168)),"")</f>
        <v/>
      </c>
      <c r="N168" s="246" t="str">
        <f aca="false">IF(J168&lt;&gt;"",1000-SUMIF($D$12:$D167,$D168,N$12:N167),"")</f>
        <v/>
      </c>
      <c r="O168" s="268"/>
      <c r="P168" s="269"/>
      <c r="Q168" s="244" t="str">
        <f aca="false">IF(AND(P168&lt;&gt;"",O168&lt;&gt;""),MIN(IF(OR(O168="OZZ",O168="ZZ"),5000,13600),TRUNC(0.75*SUMIF($D$12:$D168,$D168,P$12:P168),2))-SUMIF($D$12:$D167,$D168,Q$12:Q167),"")</f>
        <v/>
      </c>
      <c r="R168" s="270" t="str">
        <f aca="false">IF(AND(P168&lt;&gt;"",O168&lt;&gt;"",AF168&lt;&gt;""),IF(OR(O168="OZZ",O168="ZZ"),0-SUMIF($D$12:$D167,$D168,R$12:R167),MIN(MIN(13600,TRUNC(0.75*SUMIF($D$12:$D$1442,$D168,P$12:P$1442),2)+SUMIF($D$12:$D168,$D168,AF$12:AF168))-SUMIF($D$12:$D167,$D168,R$12:R167)-SUMIF($D$12:$D$1442,$D168,Q$12:Q$1442),AF168)),"")</f>
        <v/>
      </c>
      <c r="S168" s="246" t="str">
        <f aca="false">IF(O168&lt;&gt;"",1000-SUMIF($D$12:$D167,$D168,S$12:S167),"")</f>
        <v/>
      </c>
      <c r="T168" s="268"/>
      <c r="U168" s="269"/>
      <c r="V168" s="244" t="str">
        <f aca="false">IF(AND(U168&lt;&gt;"",T168&lt;&gt;""),MIN(IF(OR(T168="OZZ",T168="ZZ"),5000,13600),TRUNC(0.75*SUMIF($D$12:$D168,$D168,U$12:U168),2))-SUMIF($D$12:$D167,$D168,V$12:V167),"")</f>
        <v/>
      </c>
      <c r="W168" s="248" t="str">
        <f aca="false">IF(AND(U168&lt;&gt;"",T168&lt;&gt;"",AJ168&lt;&gt;""),IF(OR(T168="OZZ",T168="ZZ"),0-SUMIF($D$12:$D167,$D168,W$12:W167),MIN(MIN(13600,TRUNC(0.75*SUMIF($D$12:$D$1442,$D168,U$12:U$1442),2)+SUMIF($D$12:$D168,$D168,AJ$12:AJ168))-SUMIF($D$12:$D167,$D168,W$12:W167)-SUMIF($D$12:$D$1442,$D168,V$12:V$1442),AJ168)),"")</f>
        <v/>
      </c>
      <c r="X168" s="246" t="str">
        <f aca="false">IF(T168&lt;&gt;"",1000-SUMIF($D$12:$D167,$D168,X$12:X167),"")</f>
        <v/>
      </c>
      <c r="Y168" s="272"/>
      <c r="Z168" s="273"/>
      <c r="AA168" s="273"/>
      <c r="AB168" s="252" t="str">
        <f aca="false">IF(K168&lt;&gt;"",ROUND(Y168,2)+ROUND(Z168,2)+ROUND(AA168,2),"")</f>
        <v/>
      </c>
      <c r="AC168" s="274"/>
      <c r="AD168" s="273"/>
      <c r="AE168" s="273"/>
      <c r="AF168" s="275" t="str">
        <f aca="false">IF(P168&lt;&gt;"",ROUND(AC168,2)+ROUND(AD168,2)+ROUND(AE168,2),"")</f>
        <v/>
      </c>
      <c r="AG168" s="274"/>
      <c r="AH168" s="273"/>
      <c r="AI168" s="273"/>
      <c r="AJ168" s="275" t="str">
        <f aca="false">IF(U168&lt;&gt;"",ROUND(AG168,2)+ROUND(AH168,2)+ROUND(AI168,2),"")</f>
        <v/>
      </c>
      <c r="AK168" s="255"/>
      <c r="AL168" s="255"/>
      <c r="AM168" s="256"/>
      <c r="AN168" s="257"/>
      <c r="AO168" s="258" t="str">
        <f aca="false">IF(D168&lt;&gt;"",IF(COUNTIF($D$12:$D168,$D168)&gt;1,0,IF(SUM(L168,Q168,V168)&gt;0,IF(AND(T168="",OR(O168&lt;&gt;"",J168&lt;&gt;"")),IF(O168&lt;&gt;"",O168,IF(J168&lt;&gt;"",J168,0)),IF(AND(O168&lt;&gt;"",J168&lt;&gt;"",O168=J168),O168,T168)),0)),"")</f>
        <v/>
      </c>
      <c r="AP168" s="258" t="str">
        <f aca="false">IF(D168&lt;&gt;"",IF(COUNTIF($D$12:$D168,$D168)&gt;1,0,IF(SUM(M168,R168,W168)&gt;0,IF(AND(T168="",OR(O168&lt;&gt;"",J168&lt;&gt;"")),IF(O168&lt;&gt;"",O168,IF(J168&lt;&gt;"",J168,0)),IF(AND(O168&lt;&gt;"",J168&lt;&gt;"",O168=J168),O168,T168)),0)),"")</f>
        <v/>
      </c>
      <c r="AQ168" s="258" t="str">
        <f aca="false">IF(D168&lt;&gt;"",IF(COUNTIF($D$12:$D168,$D168)&gt;1,0,IF(SUM(N168,S168,X168)&gt;0,IF(AND(T168="",OR(O168&lt;&gt;"",J168&lt;&gt;"")),IF(O168&lt;&gt;"",O168,IF(J168&lt;&gt;"",J168,0)),IF(AND(O168&lt;&gt;"",J168&lt;&gt;"",O168=J168),O168,T168)),0)),"")</f>
        <v/>
      </c>
      <c r="AR168" s="257" t="str">
        <f aca="false">IF(D168&lt;&gt;"",IF(J168="OZP12",L168,0),"")</f>
        <v/>
      </c>
      <c r="AS168" s="257" t="str">
        <f aca="false">IF(D168&lt;&gt;"",IF(O168="OZP12",Q168,0),"")</f>
        <v/>
      </c>
      <c r="AT168" s="257" t="str">
        <f aca="false">IF(D168&lt;&gt;"",IF(T168="OZP12",V168,0),"")</f>
        <v/>
      </c>
      <c r="AU168" s="257" t="str">
        <f aca="false">IF(D168&lt;&gt;"",IF(J168="TZP",L168,0),"")</f>
        <v/>
      </c>
      <c r="AV168" s="257" t="str">
        <f aca="false">IF(D168&lt;&gt;"",IF(O168="TZP",Q168,0),"")</f>
        <v/>
      </c>
      <c r="AW168" s="257" t="str">
        <f aca="false">IF(D168&lt;&gt;"",IF(T168="TZP",V168,0),"")</f>
        <v/>
      </c>
      <c r="AX168" s="257" t="str">
        <f aca="false">IF(D168&lt;&gt;"",IF(J168="OZZ",L168,0),"")</f>
        <v/>
      </c>
      <c r="AY168" s="257" t="str">
        <f aca="false">IF(D168&lt;&gt;"",IF(O168="OZZ",Q168,0),"")</f>
        <v/>
      </c>
      <c r="AZ168" s="257" t="str">
        <f aca="false">IF(D168&lt;&gt;"",IF(T168="OZZ",V168,0),"")</f>
        <v/>
      </c>
      <c r="BA168" s="257"/>
      <c r="BB168" s="257" t="str">
        <f aca="false">IF(D168&lt;&gt;"",IF(ISERROR(FIND("/",D168)),0,1),"")</f>
        <v/>
      </c>
      <c r="BC168" s="257" t="str">
        <f aca="false">IF(D168&lt;&gt;"",IF(BB168*1=0,D168,CONCATENATE(MID(D168,1,FIND("/",D168,1)-1),MID(D168,FIND("/",D168,1)+1,LEN(D168)))),"")</f>
        <v/>
      </c>
      <c r="BD168" s="259"/>
      <c r="BE168" s="257" t="str">
        <f aca="false">IF(D168&lt;&gt;"",IF(J168="OZP12",M168,0),"")</f>
        <v/>
      </c>
      <c r="BF168" s="257" t="str">
        <f aca="false">IF(D168&lt;&gt;"",IF(O168="OZP12",R168,0),"")</f>
        <v/>
      </c>
      <c r="BG168" s="257" t="str">
        <f aca="false">IF(D168&lt;&gt;"",IF(T168="OZP12",W168,0),"")</f>
        <v/>
      </c>
      <c r="BH168" s="257" t="str">
        <f aca="false">IF(D168&lt;&gt;"",IF(J168="TZP",M168,0),"")</f>
        <v/>
      </c>
      <c r="BI168" s="257" t="str">
        <f aca="false">IF(D168&lt;&gt;"",IF(O168="TZP",R168,0),"")</f>
        <v/>
      </c>
      <c r="BJ168" s="257" t="str">
        <f aca="false">IF(D168&lt;&gt;"",IF(T168="TZP",W168,0),"")</f>
        <v/>
      </c>
    </row>
    <row r="169" s="261" customFormat="true" ht="18.75" hidden="false" customHeight="true" outlineLevel="0" collapsed="false">
      <c r="A169" s="262" t="n">
        <f aca="false">A168+1</f>
        <v>157</v>
      </c>
      <c r="B169" s="263"/>
      <c r="C169" s="263"/>
      <c r="D169" s="263"/>
      <c r="E169" s="266"/>
      <c r="F169" s="266"/>
      <c r="G169" s="267"/>
      <c r="H169" s="278"/>
      <c r="I169" s="281"/>
      <c r="J169" s="268"/>
      <c r="K169" s="269"/>
      <c r="L169" s="244" t="str">
        <f aca="false">IF(AND(K169&lt;&gt;"",J169&lt;&gt;""),MIN(IF(OR(J169="OZZ",J169="ZZ"),5000,13600),TRUNC(0.75*SUMIF($D$12:$D169,$D169,K$12:K169),2))-SUMIF($D$12:$D168,$D169,L$12:L168),"")</f>
        <v/>
      </c>
      <c r="M169" s="270" t="str">
        <f aca="false">IF(AND(K169&lt;&gt;"",J169&lt;&gt;"",AB169&lt;&gt;""),IF(OR(J169="OZZ",J169="ZZ"),0-SUMIF($D$12:$D168,$D169,M$12:M168),MIN(MIN(13600,TRUNC(0.75*SUMIF($D$12:$D$1442,$D169,K$12:K$1442),2)+SUMIF($D$12:$D169,$D169,AB$12:AB169))-SUMIF($D$12:$D168,$D169,M$12:M168)-SUMIF($D$12:$D$1442,$D169,L$12:L$1442),AB169)),"")</f>
        <v/>
      </c>
      <c r="N169" s="246" t="str">
        <f aca="false">IF(J169&lt;&gt;"",1000-SUMIF($D$12:$D168,$D169,N$12:N168),"")</f>
        <v/>
      </c>
      <c r="O169" s="268"/>
      <c r="P169" s="269"/>
      <c r="Q169" s="244" t="str">
        <f aca="false">IF(AND(P169&lt;&gt;"",O169&lt;&gt;""),MIN(IF(OR(O169="OZZ",O169="ZZ"),5000,13600),TRUNC(0.75*SUMIF($D$12:$D169,$D169,P$12:P169),2))-SUMIF($D$12:$D168,$D169,Q$12:Q168),"")</f>
        <v/>
      </c>
      <c r="R169" s="270" t="str">
        <f aca="false">IF(AND(P169&lt;&gt;"",O169&lt;&gt;"",AF169&lt;&gt;""),IF(OR(O169="OZZ",O169="ZZ"),0-SUMIF($D$12:$D168,$D169,R$12:R168),MIN(MIN(13600,TRUNC(0.75*SUMIF($D$12:$D$1442,$D169,P$12:P$1442),2)+SUMIF($D$12:$D169,$D169,AF$12:AF169))-SUMIF($D$12:$D168,$D169,R$12:R168)-SUMIF($D$12:$D$1442,$D169,Q$12:Q$1442),AF169)),"")</f>
        <v/>
      </c>
      <c r="S169" s="246" t="str">
        <f aca="false">IF(O169&lt;&gt;"",1000-SUMIF($D$12:$D168,$D169,S$12:S168),"")</f>
        <v/>
      </c>
      <c r="T169" s="268"/>
      <c r="U169" s="269"/>
      <c r="V169" s="244" t="str">
        <f aca="false">IF(AND(U169&lt;&gt;"",T169&lt;&gt;""),MIN(IF(OR(T169="OZZ",T169="ZZ"),5000,13600),TRUNC(0.75*SUMIF($D$12:$D169,$D169,U$12:U169),2))-SUMIF($D$12:$D168,$D169,V$12:V168),"")</f>
        <v/>
      </c>
      <c r="W169" s="248" t="str">
        <f aca="false">IF(AND(U169&lt;&gt;"",T169&lt;&gt;"",AJ169&lt;&gt;""),IF(OR(T169="OZZ",T169="ZZ"),0-SUMIF($D$12:$D168,$D169,W$12:W168),MIN(MIN(13600,TRUNC(0.75*SUMIF($D$12:$D$1442,$D169,U$12:U$1442),2)+SUMIF($D$12:$D169,$D169,AJ$12:AJ169))-SUMIF($D$12:$D168,$D169,W$12:W168)-SUMIF($D$12:$D$1442,$D169,V$12:V$1442),AJ169)),"")</f>
        <v/>
      </c>
      <c r="X169" s="246" t="str">
        <f aca="false">IF(T169&lt;&gt;"",1000-SUMIF($D$12:$D168,$D169,X$12:X168),"")</f>
        <v/>
      </c>
      <c r="Y169" s="272"/>
      <c r="Z169" s="273"/>
      <c r="AA169" s="273"/>
      <c r="AB169" s="252" t="str">
        <f aca="false">IF(K169&lt;&gt;"",ROUND(Y169,2)+ROUND(Z169,2)+ROUND(AA169,2),"")</f>
        <v/>
      </c>
      <c r="AC169" s="274"/>
      <c r="AD169" s="273"/>
      <c r="AE169" s="273"/>
      <c r="AF169" s="275" t="str">
        <f aca="false">IF(P169&lt;&gt;"",ROUND(AC169,2)+ROUND(AD169,2)+ROUND(AE169,2),"")</f>
        <v/>
      </c>
      <c r="AG169" s="274"/>
      <c r="AH169" s="273"/>
      <c r="AI169" s="273"/>
      <c r="AJ169" s="275" t="str">
        <f aca="false">IF(U169&lt;&gt;"",ROUND(AG169,2)+ROUND(AH169,2)+ROUND(AI169,2),"")</f>
        <v/>
      </c>
      <c r="AK169" s="255"/>
      <c r="AL169" s="255"/>
      <c r="AM169" s="256"/>
      <c r="AN169" s="257"/>
      <c r="AO169" s="258" t="str">
        <f aca="false">IF(D169&lt;&gt;"",IF(COUNTIF($D$12:$D169,$D169)&gt;1,0,IF(SUM(L169,Q169,V169)&gt;0,IF(AND(T169="",OR(O169&lt;&gt;"",J169&lt;&gt;"")),IF(O169&lt;&gt;"",O169,IF(J169&lt;&gt;"",J169,0)),IF(AND(O169&lt;&gt;"",J169&lt;&gt;"",O169=J169),O169,T169)),0)),"")</f>
        <v/>
      </c>
      <c r="AP169" s="258" t="str">
        <f aca="false">IF(D169&lt;&gt;"",IF(COUNTIF($D$12:$D169,$D169)&gt;1,0,IF(SUM(M169,R169,W169)&gt;0,IF(AND(T169="",OR(O169&lt;&gt;"",J169&lt;&gt;"")),IF(O169&lt;&gt;"",O169,IF(J169&lt;&gt;"",J169,0)),IF(AND(O169&lt;&gt;"",J169&lt;&gt;"",O169=J169),O169,T169)),0)),"")</f>
        <v/>
      </c>
      <c r="AQ169" s="258" t="str">
        <f aca="false">IF(D169&lt;&gt;"",IF(COUNTIF($D$12:$D169,$D169)&gt;1,0,IF(SUM(N169,S169,X169)&gt;0,IF(AND(T169="",OR(O169&lt;&gt;"",J169&lt;&gt;"")),IF(O169&lt;&gt;"",O169,IF(J169&lt;&gt;"",J169,0)),IF(AND(O169&lt;&gt;"",J169&lt;&gt;"",O169=J169),O169,T169)),0)),"")</f>
        <v/>
      </c>
      <c r="AR169" s="257" t="str">
        <f aca="false">IF(D169&lt;&gt;"",IF(J169="OZP12",L169,0),"")</f>
        <v/>
      </c>
      <c r="AS169" s="257" t="str">
        <f aca="false">IF(D169&lt;&gt;"",IF(O169="OZP12",Q169,0),"")</f>
        <v/>
      </c>
      <c r="AT169" s="257" t="str">
        <f aca="false">IF(D169&lt;&gt;"",IF(T169="OZP12",V169,0),"")</f>
        <v/>
      </c>
      <c r="AU169" s="257" t="str">
        <f aca="false">IF(D169&lt;&gt;"",IF(J169="TZP",L169,0),"")</f>
        <v/>
      </c>
      <c r="AV169" s="257" t="str">
        <f aca="false">IF(D169&lt;&gt;"",IF(O169="TZP",Q169,0),"")</f>
        <v/>
      </c>
      <c r="AW169" s="257" t="str">
        <f aca="false">IF(D169&lt;&gt;"",IF(T169="TZP",V169,0),"")</f>
        <v/>
      </c>
      <c r="AX169" s="257" t="str">
        <f aca="false">IF(D169&lt;&gt;"",IF(J169="OZZ",L169,0),"")</f>
        <v/>
      </c>
      <c r="AY169" s="257" t="str">
        <f aca="false">IF(D169&lt;&gt;"",IF(O169="OZZ",Q169,0),"")</f>
        <v/>
      </c>
      <c r="AZ169" s="257" t="str">
        <f aca="false">IF(D169&lt;&gt;"",IF(T169="OZZ",V169,0),"")</f>
        <v/>
      </c>
      <c r="BA169" s="257"/>
      <c r="BB169" s="257" t="str">
        <f aca="false">IF(D169&lt;&gt;"",IF(ISERROR(FIND("/",D169)),0,1),"")</f>
        <v/>
      </c>
      <c r="BC169" s="257" t="str">
        <f aca="false">IF(D169&lt;&gt;"",IF(BB169*1=0,D169,CONCATENATE(MID(D169,1,FIND("/",D169,1)-1),MID(D169,FIND("/",D169,1)+1,LEN(D169)))),"")</f>
        <v/>
      </c>
      <c r="BD169" s="259"/>
      <c r="BE169" s="257" t="str">
        <f aca="false">IF(D169&lt;&gt;"",IF(J169="OZP12",M169,0),"")</f>
        <v/>
      </c>
      <c r="BF169" s="257" t="str">
        <f aca="false">IF(D169&lt;&gt;"",IF(O169="OZP12",R169,0),"")</f>
        <v/>
      </c>
      <c r="BG169" s="257" t="str">
        <f aca="false">IF(D169&lt;&gt;"",IF(T169="OZP12",W169,0),"")</f>
        <v/>
      </c>
      <c r="BH169" s="257" t="str">
        <f aca="false">IF(D169&lt;&gt;"",IF(J169="TZP",M169,0),"")</f>
        <v/>
      </c>
      <c r="BI169" s="257" t="str">
        <f aca="false">IF(D169&lt;&gt;"",IF(O169="TZP",R169,0),"")</f>
        <v/>
      </c>
      <c r="BJ169" s="257" t="str">
        <f aca="false">IF(D169&lt;&gt;"",IF(T169="TZP",W169,0),"")</f>
        <v/>
      </c>
    </row>
    <row r="170" s="261" customFormat="true" ht="18.75" hidden="false" customHeight="true" outlineLevel="0" collapsed="false">
      <c r="A170" s="262" t="n">
        <f aca="false">A169+1</f>
        <v>158</v>
      </c>
      <c r="B170" s="263"/>
      <c r="C170" s="263"/>
      <c r="D170" s="263"/>
      <c r="E170" s="266"/>
      <c r="F170" s="266"/>
      <c r="G170" s="267"/>
      <c r="H170" s="278"/>
      <c r="I170" s="281"/>
      <c r="J170" s="268"/>
      <c r="K170" s="269"/>
      <c r="L170" s="244" t="str">
        <f aca="false">IF(AND(K170&lt;&gt;"",J170&lt;&gt;""),MIN(IF(OR(J170="OZZ",J170="ZZ"),5000,13600),TRUNC(0.75*SUMIF($D$12:$D170,$D170,K$12:K170),2))-SUMIF($D$12:$D169,$D170,L$12:L169),"")</f>
        <v/>
      </c>
      <c r="M170" s="270" t="str">
        <f aca="false">IF(AND(K170&lt;&gt;"",J170&lt;&gt;"",AB170&lt;&gt;""),IF(OR(J170="OZZ",J170="ZZ"),0-SUMIF($D$12:$D169,$D170,M$12:M169),MIN(MIN(13600,TRUNC(0.75*SUMIF($D$12:$D$1442,$D170,K$12:K$1442),2)+SUMIF($D$12:$D170,$D170,AB$12:AB170))-SUMIF($D$12:$D169,$D170,M$12:M169)-SUMIF($D$12:$D$1442,$D170,L$12:L$1442),AB170)),"")</f>
        <v/>
      </c>
      <c r="N170" s="246" t="str">
        <f aca="false">IF(J170&lt;&gt;"",1000-SUMIF($D$12:$D169,$D170,N$12:N169),"")</f>
        <v/>
      </c>
      <c r="O170" s="268"/>
      <c r="P170" s="269"/>
      <c r="Q170" s="244" t="str">
        <f aca="false">IF(AND(P170&lt;&gt;"",O170&lt;&gt;""),MIN(IF(OR(O170="OZZ",O170="ZZ"),5000,13600),TRUNC(0.75*SUMIF($D$12:$D170,$D170,P$12:P170),2))-SUMIF($D$12:$D169,$D170,Q$12:Q169),"")</f>
        <v/>
      </c>
      <c r="R170" s="270" t="str">
        <f aca="false">IF(AND(P170&lt;&gt;"",O170&lt;&gt;"",AF170&lt;&gt;""),IF(OR(O170="OZZ",O170="ZZ"),0-SUMIF($D$12:$D169,$D170,R$12:R169),MIN(MIN(13600,TRUNC(0.75*SUMIF($D$12:$D$1442,$D170,P$12:P$1442),2)+SUMIF($D$12:$D170,$D170,AF$12:AF170))-SUMIF($D$12:$D169,$D170,R$12:R169)-SUMIF($D$12:$D$1442,$D170,Q$12:Q$1442),AF170)),"")</f>
        <v/>
      </c>
      <c r="S170" s="246" t="str">
        <f aca="false">IF(O170&lt;&gt;"",1000-SUMIF($D$12:$D169,$D170,S$12:S169),"")</f>
        <v/>
      </c>
      <c r="T170" s="268"/>
      <c r="U170" s="269"/>
      <c r="V170" s="244" t="str">
        <f aca="false">IF(AND(U170&lt;&gt;"",T170&lt;&gt;""),MIN(IF(OR(T170="OZZ",T170="ZZ"),5000,13600),TRUNC(0.75*SUMIF($D$12:$D170,$D170,U$12:U170),2))-SUMIF($D$12:$D169,$D170,V$12:V169),"")</f>
        <v/>
      </c>
      <c r="W170" s="248" t="str">
        <f aca="false">IF(AND(U170&lt;&gt;"",T170&lt;&gt;"",AJ170&lt;&gt;""),IF(OR(T170="OZZ",T170="ZZ"),0-SUMIF($D$12:$D169,$D170,W$12:W169),MIN(MIN(13600,TRUNC(0.75*SUMIF($D$12:$D$1442,$D170,U$12:U$1442),2)+SUMIF($D$12:$D170,$D170,AJ$12:AJ170))-SUMIF($D$12:$D169,$D170,W$12:W169)-SUMIF($D$12:$D$1442,$D170,V$12:V$1442),AJ170)),"")</f>
        <v/>
      </c>
      <c r="X170" s="246" t="str">
        <f aca="false">IF(T170&lt;&gt;"",1000-SUMIF($D$12:$D169,$D170,X$12:X169),"")</f>
        <v/>
      </c>
      <c r="Y170" s="272"/>
      <c r="Z170" s="273"/>
      <c r="AA170" s="273"/>
      <c r="AB170" s="252" t="str">
        <f aca="false">IF(K170&lt;&gt;"",ROUND(Y170,2)+ROUND(Z170,2)+ROUND(AA170,2),"")</f>
        <v/>
      </c>
      <c r="AC170" s="274"/>
      <c r="AD170" s="273"/>
      <c r="AE170" s="273"/>
      <c r="AF170" s="275" t="str">
        <f aca="false">IF(P170&lt;&gt;"",ROUND(AC170,2)+ROUND(AD170,2)+ROUND(AE170,2),"")</f>
        <v/>
      </c>
      <c r="AG170" s="274"/>
      <c r="AH170" s="273"/>
      <c r="AI170" s="273"/>
      <c r="AJ170" s="275" t="str">
        <f aca="false">IF(U170&lt;&gt;"",ROUND(AG170,2)+ROUND(AH170,2)+ROUND(AI170,2),"")</f>
        <v/>
      </c>
      <c r="AK170" s="255"/>
      <c r="AL170" s="255"/>
      <c r="AM170" s="256"/>
      <c r="AN170" s="257"/>
      <c r="AO170" s="258" t="str">
        <f aca="false">IF(D170&lt;&gt;"",IF(COUNTIF($D$12:$D170,$D170)&gt;1,0,IF(SUM(L170,Q170,V170)&gt;0,IF(AND(T170="",OR(O170&lt;&gt;"",J170&lt;&gt;"")),IF(O170&lt;&gt;"",O170,IF(J170&lt;&gt;"",J170,0)),IF(AND(O170&lt;&gt;"",J170&lt;&gt;"",O170=J170),O170,T170)),0)),"")</f>
        <v/>
      </c>
      <c r="AP170" s="258" t="str">
        <f aca="false">IF(D170&lt;&gt;"",IF(COUNTIF($D$12:$D170,$D170)&gt;1,0,IF(SUM(M170,R170,W170)&gt;0,IF(AND(T170="",OR(O170&lt;&gt;"",J170&lt;&gt;"")),IF(O170&lt;&gt;"",O170,IF(J170&lt;&gt;"",J170,0)),IF(AND(O170&lt;&gt;"",J170&lt;&gt;"",O170=J170),O170,T170)),0)),"")</f>
        <v/>
      </c>
      <c r="AQ170" s="258" t="str">
        <f aca="false">IF(D170&lt;&gt;"",IF(COUNTIF($D$12:$D170,$D170)&gt;1,0,IF(SUM(N170,S170,X170)&gt;0,IF(AND(T170="",OR(O170&lt;&gt;"",J170&lt;&gt;"")),IF(O170&lt;&gt;"",O170,IF(J170&lt;&gt;"",J170,0)),IF(AND(O170&lt;&gt;"",J170&lt;&gt;"",O170=J170),O170,T170)),0)),"")</f>
        <v/>
      </c>
      <c r="AR170" s="257" t="str">
        <f aca="false">IF(D170&lt;&gt;"",IF(J170="OZP12",L170,0),"")</f>
        <v/>
      </c>
      <c r="AS170" s="257" t="str">
        <f aca="false">IF(D170&lt;&gt;"",IF(O170="OZP12",Q170,0),"")</f>
        <v/>
      </c>
      <c r="AT170" s="257" t="str">
        <f aca="false">IF(D170&lt;&gt;"",IF(T170="OZP12",V170,0),"")</f>
        <v/>
      </c>
      <c r="AU170" s="257" t="str">
        <f aca="false">IF(D170&lt;&gt;"",IF(J170="TZP",L170,0),"")</f>
        <v/>
      </c>
      <c r="AV170" s="257" t="str">
        <f aca="false">IF(D170&lt;&gt;"",IF(O170="TZP",Q170,0),"")</f>
        <v/>
      </c>
      <c r="AW170" s="257" t="str">
        <f aca="false">IF(D170&lt;&gt;"",IF(T170="TZP",V170,0),"")</f>
        <v/>
      </c>
      <c r="AX170" s="257" t="str">
        <f aca="false">IF(D170&lt;&gt;"",IF(J170="OZZ",L170,0),"")</f>
        <v/>
      </c>
      <c r="AY170" s="257" t="str">
        <f aca="false">IF(D170&lt;&gt;"",IF(O170="OZZ",Q170,0),"")</f>
        <v/>
      </c>
      <c r="AZ170" s="257" t="str">
        <f aca="false">IF(D170&lt;&gt;"",IF(T170="OZZ",V170,0),"")</f>
        <v/>
      </c>
      <c r="BA170" s="257"/>
      <c r="BB170" s="257" t="str">
        <f aca="false">IF(D170&lt;&gt;"",IF(ISERROR(FIND("/",D170)),0,1),"")</f>
        <v/>
      </c>
      <c r="BC170" s="257" t="str">
        <f aca="false">IF(D170&lt;&gt;"",IF(BB170*1=0,D170,CONCATENATE(MID(D170,1,FIND("/",D170,1)-1),MID(D170,FIND("/",D170,1)+1,LEN(D170)))),"")</f>
        <v/>
      </c>
      <c r="BD170" s="259"/>
      <c r="BE170" s="257" t="str">
        <f aca="false">IF(D170&lt;&gt;"",IF(J170="OZP12",M170,0),"")</f>
        <v/>
      </c>
      <c r="BF170" s="257" t="str">
        <f aca="false">IF(D170&lt;&gt;"",IF(O170="OZP12",R170,0),"")</f>
        <v/>
      </c>
      <c r="BG170" s="257" t="str">
        <f aca="false">IF(D170&lt;&gt;"",IF(T170="OZP12",W170,0),"")</f>
        <v/>
      </c>
      <c r="BH170" s="257" t="str">
        <f aca="false">IF(D170&lt;&gt;"",IF(J170="TZP",M170,0),"")</f>
        <v/>
      </c>
      <c r="BI170" s="257" t="str">
        <f aca="false">IF(D170&lt;&gt;"",IF(O170="TZP",R170,0),"")</f>
        <v/>
      </c>
      <c r="BJ170" s="257" t="str">
        <f aca="false">IF(D170&lt;&gt;"",IF(T170="TZP",W170,0),"")</f>
        <v/>
      </c>
    </row>
    <row r="171" s="261" customFormat="true" ht="18.75" hidden="false" customHeight="true" outlineLevel="0" collapsed="false">
      <c r="A171" s="262" t="n">
        <f aca="false">A170+1</f>
        <v>159</v>
      </c>
      <c r="B171" s="263"/>
      <c r="C171" s="263"/>
      <c r="D171" s="263"/>
      <c r="E171" s="266"/>
      <c r="F171" s="266"/>
      <c r="G171" s="267"/>
      <c r="H171" s="278"/>
      <c r="I171" s="281"/>
      <c r="J171" s="268"/>
      <c r="K171" s="269"/>
      <c r="L171" s="244" t="str">
        <f aca="false">IF(AND(K171&lt;&gt;"",J171&lt;&gt;""),MIN(IF(OR(J171="OZZ",J171="ZZ"),5000,13600),TRUNC(0.75*SUMIF($D$12:$D171,$D171,K$12:K171),2))-SUMIF($D$12:$D170,$D171,L$12:L170),"")</f>
        <v/>
      </c>
      <c r="M171" s="270" t="str">
        <f aca="false">IF(AND(K171&lt;&gt;"",J171&lt;&gt;"",AB171&lt;&gt;""),IF(OR(J171="OZZ",J171="ZZ"),0-SUMIF($D$12:$D170,$D171,M$12:M170),MIN(MIN(13600,TRUNC(0.75*SUMIF($D$12:$D$1442,$D171,K$12:K$1442),2)+SUMIF($D$12:$D171,$D171,AB$12:AB171))-SUMIF($D$12:$D170,$D171,M$12:M170)-SUMIF($D$12:$D$1442,$D171,L$12:L$1442),AB171)),"")</f>
        <v/>
      </c>
      <c r="N171" s="246" t="str">
        <f aca="false">IF(J171&lt;&gt;"",1000-SUMIF($D$12:$D170,$D171,N$12:N170),"")</f>
        <v/>
      </c>
      <c r="O171" s="268"/>
      <c r="P171" s="269"/>
      <c r="Q171" s="244" t="str">
        <f aca="false">IF(AND(P171&lt;&gt;"",O171&lt;&gt;""),MIN(IF(OR(O171="OZZ",O171="ZZ"),5000,13600),TRUNC(0.75*SUMIF($D$12:$D171,$D171,P$12:P171),2))-SUMIF($D$12:$D170,$D171,Q$12:Q170),"")</f>
        <v/>
      </c>
      <c r="R171" s="270" t="str">
        <f aca="false">IF(AND(P171&lt;&gt;"",O171&lt;&gt;"",AF171&lt;&gt;""),IF(OR(O171="OZZ",O171="ZZ"),0-SUMIF($D$12:$D170,$D171,R$12:R170),MIN(MIN(13600,TRUNC(0.75*SUMIF($D$12:$D$1442,$D171,P$12:P$1442),2)+SUMIF($D$12:$D171,$D171,AF$12:AF171))-SUMIF($D$12:$D170,$D171,R$12:R170)-SUMIF($D$12:$D$1442,$D171,Q$12:Q$1442),AF171)),"")</f>
        <v/>
      </c>
      <c r="S171" s="246" t="str">
        <f aca="false">IF(O171&lt;&gt;"",1000-SUMIF($D$12:$D170,$D171,S$12:S170),"")</f>
        <v/>
      </c>
      <c r="T171" s="268"/>
      <c r="U171" s="269"/>
      <c r="V171" s="244" t="str">
        <f aca="false">IF(AND(U171&lt;&gt;"",T171&lt;&gt;""),MIN(IF(OR(T171="OZZ",T171="ZZ"),5000,13600),TRUNC(0.75*SUMIF($D$12:$D171,$D171,U$12:U171),2))-SUMIF($D$12:$D170,$D171,V$12:V170),"")</f>
        <v/>
      </c>
      <c r="W171" s="248" t="str">
        <f aca="false">IF(AND(U171&lt;&gt;"",T171&lt;&gt;"",AJ171&lt;&gt;""),IF(OR(T171="OZZ",T171="ZZ"),0-SUMIF($D$12:$D170,$D171,W$12:W170),MIN(MIN(13600,TRUNC(0.75*SUMIF($D$12:$D$1442,$D171,U$12:U$1442),2)+SUMIF($D$12:$D171,$D171,AJ$12:AJ171))-SUMIF($D$12:$D170,$D171,W$12:W170)-SUMIF($D$12:$D$1442,$D171,V$12:V$1442),AJ171)),"")</f>
        <v/>
      </c>
      <c r="X171" s="246" t="str">
        <f aca="false">IF(T171&lt;&gt;"",1000-SUMIF($D$12:$D170,$D171,X$12:X170),"")</f>
        <v/>
      </c>
      <c r="Y171" s="272"/>
      <c r="Z171" s="273"/>
      <c r="AA171" s="273"/>
      <c r="AB171" s="252" t="str">
        <f aca="false">IF(K171&lt;&gt;"",ROUND(Y171,2)+ROUND(Z171,2)+ROUND(AA171,2),"")</f>
        <v/>
      </c>
      <c r="AC171" s="274"/>
      <c r="AD171" s="273"/>
      <c r="AE171" s="273"/>
      <c r="AF171" s="275" t="str">
        <f aca="false">IF(P171&lt;&gt;"",ROUND(AC171,2)+ROUND(AD171,2)+ROUND(AE171,2),"")</f>
        <v/>
      </c>
      <c r="AG171" s="274"/>
      <c r="AH171" s="273"/>
      <c r="AI171" s="273"/>
      <c r="AJ171" s="275" t="str">
        <f aca="false">IF(U171&lt;&gt;"",ROUND(AG171,2)+ROUND(AH171,2)+ROUND(AI171,2),"")</f>
        <v/>
      </c>
      <c r="AK171" s="255"/>
      <c r="AL171" s="255"/>
      <c r="AM171" s="256"/>
      <c r="AN171" s="257"/>
      <c r="AO171" s="258" t="str">
        <f aca="false">IF(D171&lt;&gt;"",IF(COUNTIF($D$12:$D171,$D171)&gt;1,0,IF(SUM(L171,Q171,V171)&gt;0,IF(AND(T171="",OR(O171&lt;&gt;"",J171&lt;&gt;"")),IF(O171&lt;&gt;"",O171,IF(J171&lt;&gt;"",J171,0)),IF(AND(O171&lt;&gt;"",J171&lt;&gt;"",O171=J171),O171,T171)),0)),"")</f>
        <v/>
      </c>
      <c r="AP171" s="258" t="str">
        <f aca="false">IF(D171&lt;&gt;"",IF(COUNTIF($D$12:$D171,$D171)&gt;1,0,IF(SUM(M171,R171,W171)&gt;0,IF(AND(T171="",OR(O171&lt;&gt;"",J171&lt;&gt;"")),IF(O171&lt;&gt;"",O171,IF(J171&lt;&gt;"",J171,0)),IF(AND(O171&lt;&gt;"",J171&lt;&gt;"",O171=J171),O171,T171)),0)),"")</f>
        <v/>
      </c>
      <c r="AQ171" s="258" t="str">
        <f aca="false">IF(D171&lt;&gt;"",IF(COUNTIF($D$12:$D171,$D171)&gt;1,0,IF(SUM(N171,S171,X171)&gt;0,IF(AND(T171="",OR(O171&lt;&gt;"",J171&lt;&gt;"")),IF(O171&lt;&gt;"",O171,IF(J171&lt;&gt;"",J171,0)),IF(AND(O171&lt;&gt;"",J171&lt;&gt;"",O171=J171),O171,T171)),0)),"")</f>
        <v/>
      </c>
      <c r="AR171" s="257" t="str">
        <f aca="false">IF(D171&lt;&gt;"",IF(J171="OZP12",L171,0),"")</f>
        <v/>
      </c>
      <c r="AS171" s="257" t="str">
        <f aca="false">IF(D171&lt;&gt;"",IF(O171="OZP12",Q171,0),"")</f>
        <v/>
      </c>
      <c r="AT171" s="257" t="str">
        <f aca="false">IF(D171&lt;&gt;"",IF(T171="OZP12",V171,0),"")</f>
        <v/>
      </c>
      <c r="AU171" s="257" t="str">
        <f aca="false">IF(D171&lt;&gt;"",IF(J171="TZP",L171,0),"")</f>
        <v/>
      </c>
      <c r="AV171" s="257" t="str">
        <f aca="false">IF(D171&lt;&gt;"",IF(O171="TZP",Q171,0),"")</f>
        <v/>
      </c>
      <c r="AW171" s="257" t="str">
        <f aca="false">IF(D171&lt;&gt;"",IF(T171="TZP",V171,0),"")</f>
        <v/>
      </c>
      <c r="AX171" s="257" t="str">
        <f aca="false">IF(D171&lt;&gt;"",IF(J171="OZZ",L171,0),"")</f>
        <v/>
      </c>
      <c r="AY171" s="257" t="str">
        <f aca="false">IF(D171&lt;&gt;"",IF(O171="OZZ",Q171,0),"")</f>
        <v/>
      </c>
      <c r="AZ171" s="257" t="str">
        <f aca="false">IF(D171&lt;&gt;"",IF(T171="OZZ",V171,0),"")</f>
        <v/>
      </c>
      <c r="BA171" s="257"/>
      <c r="BB171" s="257" t="str">
        <f aca="false">IF(D171&lt;&gt;"",IF(ISERROR(FIND("/",D171)),0,1),"")</f>
        <v/>
      </c>
      <c r="BC171" s="257" t="str">
        <f aca="false">IF(D171&lt;&gt;"",IF(BB171*1=0,D171,CONCATENATE(MID(D171,1,FIND("/",D171,1)-1),MID(D171,FIND("/",D171,1)+1,LEN(D171)))),"")</f>
        <v/>
      </c>
      <c r="BD171" s="259"/>
      <c r="BE171" s="257" t="str">
        <f aca="false">IF(D171&lt;&gt;"",IF(J171="OZP12",M171,0),"")</f>
        <v/>
      </c>
      <c r="BF171" s="257" t="str">
        <f aca="false">IF(D171&lt;&gt;"",IF(O171="OZP12",R171,0),"")</f>
        <v/>
      </c>
      <c r="BG171" s="257" t="str">
        <f aca="false">IF(D171&lt;&gt;"",IF(T171="OZP12",W171,0),"")</f>
        <v/>
      </c>
      <c r="BH171" s="257" t="str">
        <f aca="false">IF(D171&lt;&gt;"",IF(J171="TZP",M171,0),"")</f>
        <v/>
      </c>
      <c r="BI171" s="257" t="str">
        <f aca="false">IF(D171&lt;&gt;"",IF(O171="TZP",R171,0),"")</f>
        <v/>
      </c>
      <c r="BJ171" s="257" t="str">
        <f aca="false">IF(D171&lt;&gt;"",IF(T171="TZP",W171,0),"")</f>
        <v/>
      </c>
    </row>
    <row r="172" s="261" customFormat="true" ht="18.75" hidden="false" customHeight="true" outlineLevel="0" collapsed="false">
      <c r="A172" s="262" t="n">
        <f aca="false">A171+1</f>
        <v>160</v>
      </c>
      <c r="B172" s="263"/>
      <c r="C172" s="263"/>
      <c r="D172" s="263"/>
      <c r="E172" s="266"/>
      <c r="F172" s="266"/>
      <c r="G172" s="267"/>
      <c r="H172" s="278"/>
      <c r="I172" s="281"/>
      <c r="J172" s="268"/>
      <c r="K172" s="269"/>
      <c r="L172" s="244" t="str">
        <f aca="false">IF(AND(K172&lt;&gt;"",J172&lt;&gt;""),MIN(IF(OR(J172="OZZ",J172="ZZ"),5000,13600),TRUNC(0.75*SUMIF($D$12:$D172,$D172,K$12:K172),2))-SUMIF($D$12:$D171,$D172,L$12:L171),"")</f>
        <v/>
      </c>
      <c r="M172" s="270" t="str">
        <f aca="false">IF(AND(K172&lt;&gt;"",J172&lt;&gt;"",AB172&lt;&gt;""),IF(OR(J172="OZZ",J172="ZZ"),0-SUMIF($D$12:$D171,$D172,M$12:M171),MIN(MIN(13600,TRUNC(0.75*SUMIF($D$12:$D$1442,$D172,K$12:K$1442),2)+SUMIF($D$12:$D172,$D172,AB$12:AB172))-SUMIF($D$12:$D171,$D172,M$12:M171)-SUMIF($D$12:$D$1442,$D172,L$12:L$1442),AB172)),"")</f>
        <v/>
      </c>
      <c r="N172" s="246" t="str">
        <f aca="false">IF(J172&lt;&gt;"",1000-SUMIF($D$12:$D171,$D172,N$12:N171),"")</f>
        <v/>
      </c>
      <c r="O172" s="268"/>
      <c r="P172" s="269"/>
      <c r="Q172" s="244" t="str">
        <f aca="false">IF(AND(P172&lt;&gt;"",O172&lt;&gt;""),MIN(IF(OR(O172="OZZ",O172="ZZ"),5000,13600),TRUNC(0.75*SUMIF($D$12:$D172,$D172,P$12:P172),2))-SUMIF($D$12:$D171,$D172,Q$12:Q171),"")</f>
        <v/>
      </c>
      <c r="R172" s="270" t="str">
        <f aca="false">IF(AND(P172&lt;&gt;"",O172&lt;&gt;"",AF172&lt;&gt;""),IF(OR(O172="OZZ",O172="ZZ"),0-SUMIF($D$12:$D171,$D172,R$12:R171),MIN(MIN(13600,TRUNC(0.75*SUMIF($D$12:$D$1442,$D172,P$12:P$1442),2)+SUMIF($D$12:$D172,$D172,AF$12:AF172))-SUMIF($D$12:$D171,$D172,R$12:R171)-SUMIF($D$12:$D$1442,$D172,Q$12:Q$1442),AF172)),"")</f>
        <v/>
      </c>
      <c r="S172" s="246" t="str">
        <f aca="false">IF(O172&lt;&gt;"",1000-SUMIF($D$12:$D171,$D172,S$12:S171),"")</f>
        <v/>
      </c>
      <c r="T172" s="268"/>
      <c r="U172" s="269"/>
      <c r="V172" s="244" t="str">
        <f aca="false">IF(AND(U172&lt;&gt;"",T172&lt;&gt;""),MIN(IF(OR(T172="OZZ",T172="ZZ"),5000,13600),TRUNC(0.75*SUMIF($D$12:$D172,$D172,U$12:U172),2))-SUMIF($D$12:$D171,$D172,V$12:V171),"")</f>
        <v/>
      </c>
      <c r="W172" s="248" t="str">
        <f aca="false">IF(AND(U172&lt;&gt;"",T172&lt;&gt;"",AJ172&lt;&gt;""),IF(OR(T172="OZZ",T172="ZZ"),0-SUMIF($D$12:$D171,$D172,W$12:W171),MIN(MIN(13600,TRUNC(0.75*SUMIF($D$12:$D$1442,$D172,U$12:U$1442),2)+SUMIF($D$12:$D172,$D172,AJ$12:AJ172))-SUMIF($D$12:$D171,$D172,W$12:W171)-SUMIF($D$12:$D$1442,$D172,V$12:V$1442),AJ172)),"")</f>
        <v/>
      </c>
      <c r="X172" s="246" t="str">
        <f aca="false">IF(T172&lt;&gt;"",1000-SUMIF($D$12:$D171,$D172,X$12:X171),"")</f>
        <v/>
      </c>
      <c r="Y172" s="272"/>
      <c r="Z172" s="273"/>
      <c r="AA172" s="273"/>
      <c r="AB172" s="252" t="str">
        <f aca="false">IF(K172&lt;&gt;"",ROUND(Y172,2)+ROUND(Z172,2)+ROUND(AA172,2),"")</f>
        <v/>
      </c>
      <c r="AC172" s="274"/>
      <c r="AD172" s="273"/>
      <c r="AE172" s="273"/>
      <c r="AF172" s="275" t="str">
        <f aca="false">IF(P172&lt;&gt;"",ROUND(AC172,2)+ROUND(AD172,2)+ROUND(AE172,2),"")</f>
        <v/>
      </c>
      <c r="AG172" s="274"/>
      <c r="AH172" s="273"/>
      <c r="AI172" s="273"/>
      <c r="AJ172" s="275" t="str">
        <f aca="false">IF(U172&lt;&gt;"",ROUND(AG172,2)+ROUND(AH172,2)+ROUND(AI172,2),"")</f>
        <v/>
      </c>
      <c r="AK172" s="255"/>
      <c r="AL172" s="255"/>
      <c r="AM172" s="256"/>
      <c r="AN172" s="257"/>
      <c r="AO172" s="258" t="str">
        <f aca="false">IF(D172&lt;&gt;"",IF(COUNTIF($D$12:$D172,$D172)&gt;1,0,IF(SUM(L172,Q172,V172)&gt;0,IF(AND(T172="",OR(O172&lt;&gt;"",J172&lt;&gt;"")),IF(O172&lt;&gt;"",O172,IF(J172&lt;&gt;"",J172,0)),IF(AND(O172&lt;&gt;"",J172&lt;&gt;"",O172=J172),O172,T172)),0)),"")</f>
        <v/>
      </c>
      <c r="AP172" s="258" t="str">
        <f aca="false">IF(D172&lt;&gt;"",IF(COUNTIF($D$12:$D172,$D172)&gt;1,0,IF(SUM(M172,R172,W172)&gt;0,IF(AND(T172="",OR(O172&lt;&gt;"",J172&lt;&gt;"")),IF(O172&lt;&gt;"",O172,IF(J172&lt;&gt;"",J172,0)),IF(AND(O172&lt;&gt;"",J172&lt;&gt;"",O172=J172),O172,T172)),0)),"")</f>
        <v/>
      </c>
      <c r="AQ172" s="258" t="str">
        <f aca="false">IF(D172&lt;&gt;"",IF(COUNTIF($D$12:$D172,$D172)&gt;1,0,IF(SUM(N172,S172,X172)&gt;0,IF(AND(T172="",OR(O172&lt;&gt;"",J172&lt;&gt;"")),IF(O172&lt;&gt;"",O172,IF(J172&lt;&gt;"",J172,0)),IF(AND(O172&lt;&gt;"",J172&lt;&gt;"",O172=J172),O172,T172)),0)),"")</f>
        <v/>
      </c>
      <c r="AR172" s="257" t="str">
        <f aca="false">IF(D172&lt;&gt;"",IF(J172="OZP12",L172,0),"")</f>
        <v/>
      </c>
      <c r="AS172" s="257" t="str">
        <f aca="false">IF(D172&lt;&gt;"",IF(O172="OZP12",Q172,0),"")</f>
        <v/>
      </c>
      <c r="AT172" s="257" t="str">
        <f aca="false">IF(D172&lt;&gt;"",IF(T172="OZP12",V172,0),"")</f>
        <v/>
      </c>
      <c r="AU172" s="257" t="str">
        <f aca="false">IF(D172&lt;&gt;"",IF(J172="TZP",L172,0),"")</f>
        <v/>
      </c>
      <c r="AV172" s="257" t="str">
        <f aca="false">IF(D172&lt;&gt;"",IF(O172="TZP",Q172,0),"")</f>
        <v/>
      </c>
      <c r="AW172" s="257" t="str">
        <f aca="false">IF(D172&lt;&gt;"",IF(T172="TZP",V172,0),"")</f>
        <v/>
      </c>
      <c r="AX172" s="257" t="str">
        <f aca="false">IF(D172&lt;&gt;"",IF(J172="OZZ",L172,0),"")</f>
        <v/>
      </c>
      <c r="AY172" s="257" t="str">
        <f aca="false">IF(D172&lt;&gt;"",IF(O172="OZZ",Q172,0),"")</f>
        <v/>
      </c>
      <c r="AZ172" s="257" t="str">
        <f aca="false">IF(D172&lt;&gt;"",IF(T172="OZZ",V172,0),"")</f>
        <v/>
      </c>
      <c r="BA172" s="257"/>
      <c r="BB172" s="257" t="str">
        <f aca="false">IF(D172&lt;&gt;"",IF(ISERROR(FIND("/",D172)),0,1),"")</f>
        <v/>
      </c>
      <c r="BC172" s="257" t="str">
        <f aca="false">IF(D172&lt;&gt;"",IF(BB172*1=0,D172,CONCATENATE(MID(D172,1,FIND("/",D172,1)-1),MID(D172,FIND("/",D172,1)+1,LEN(D172)))),"")</f>
        <v/>
      </c>
      <c r="BD172" s="259"/>
      <c r="BE172" s="257" t="str">
        <f aca="false">IF(D172&lt;&gt;"",IF(J172="OZP12",M172,0),"")</f>
        <v/>
      </c>
      <c r="BF172" s="257" t="str">
        <f aca="false">IF(D172&lt;&gt;"",IF(O172="OZP12",R172,0),"")</f>
        <v/>
      </c>
      <c r="BG172" s="257" t="str">
        <f aca="false">IF(D172&lt;&gt;"",IF(T172="OZP12",W172,0),"")</f>
        <v/>
      </c>
      <c r="BH172" s="257" t="str">
        <f aca="false">IF(D172&lt;&gt;"",IF(J172="TZP",M172,0),"")</f>
        <v/>
      </c>
      <c r="BI172" s="257" t="str">
        <f aca="false">IF(D172&lt;&gt;"",IF(O172="TZP",R172,0),"")</f>
        <v/>
      </c>
      <c r="BJ172" s="257" t="str">
        <f aca="false">IF(D172&lt;&gt;"",IF(T172="TZP",W172,0),"")</f>
        <v/>
      </c>
    </row>
    <row r="173" s="261" customFormat="true" ht="18.75" hidden="false" customHeight="true" outlineLevel="0" collapsed="false">
      <c r="A173" s="262" t="n">
        <f aca="false">A172+1</f>
        <v>161</v>
      </c>
      <c r="B173" s="263"/>
      <c r="C173" s="263"/>
      <c r="D173" s="263"/>
      <c r="E173" s="266"/>
      <c r="F173" s="266"/>
      <c r="G173" s="267"/>
      <c r="H173" s="278"/>
      <c r="I173" s="281"/>
      <c r="J173" s="268"/>
      <c r="K173" s="269"/>
      <c r="L173" s="244" t="str">
        <f aca="false">IF(AND(K173&lt;&gt;"",J173&lt;&gt;""),MIN(IF(OR(J173="OZZ",J173="ZZ"),5000,13600),TRUNC(0.75*SUMIF($D$12:$D173,$D173,K$12:K173),2))-SUMIF($D$12:$D172,$D173,L$12:L172),"")</f>
        <v/>
      </c>
      <c r="M173" s="270" t="str">
        <f aca="false">IF(AND(K173&lt;&gt;"",J173&lt;&gt;"",AB173&lt;&gt;""),IF(OR(J173="OZZ",J173="ZZ"),0-SUMIF($D$12:$D172,$D173,M$12:M172),MIN(MIN(13600,TRUNC(0.75*SUMIF($D$12:$D$1442,$D173,K$12:K$1442),2)+SUMIF($D$12:$D173,$D173,AB$12:AB173))-SUMIF($D$12:$D172,$D173,M$12:M172)-SUMIF($D$12:$D$1442,$D173,L$12:L$1442),AB173)),"")</f>
        <v/>
      </c>
      <c r="N173" s="246" t="str">
        <f aca="false">IF(J173&lt;&gt;"",1000-SUMIF($D$12:$D172,$D173,N$12:N172),"")</f>
        <v/>
      </c>
      <c r="O173" s="268"/>
      <c r="P173" s="269"/>
      <c r="Q173" s="244" t="str">
        <f aca="false">IF(AND(P173&lt;&gt;"",O173&lt;&gt;""),MIN(IF(OR(O173="OZZ",O173="ZZ"),5000,13600),TRUNC(0.75*SUMIF($D$12:$D173,$D173,P$12:P173),2))-SUMIF($D$12:$D172,$D173,Q$12:Q172),"")</f>
        <v/>
      </c>
      <c r="R173" s="270" t="str">
        <f aca="false">IF(AND(P173&lt;&gt;"",O173&lt;&gt;"",AF173&lt;&gt;""),IF(OR(O173="OZZ",O173="ZZ"),0-SUMIF($D$12:$D172,$D173,R$12:R172),MIN(MIN(13600,TRUNC(0.75*SUMIF($D$12:$D$1442,$D173,P$12:P$1442),2)+SUMIF($D$12:$D173,$D173,AF$12:AF173))-SUMIF($D$12:$D172,$D173,R$12:R172)-SUMIF($D$12:$D$1442,$D173,Q$12:Q$1442),AF173)),"")</f>
        <v/>
      </c>
      <c r="S173" s="246" t="str">
        <f aca="false">IF(O173&lt;&gt;"",1000-SUMIF($D$12:$D172,$D173,S$12:S172),"")</f>
        <v/>
      </c>
      <c r="T173" s="268"/>
      <c r="U173" s="269"/>
      <c r="V173" s="244" t="str">
        <f aca="false">IF(AND(U173&lt;&gt;"",T173&lt;&gt;""),MIN(IF(OR(T173="OZZ",T173="ZZ"),5000,13600),TRUNC(0.75*SUMIF($D$12:$D173,$D173,U$12:U173),2))-SUMIF($D$12:$D172,$D173,V$12:V172),"")</f>
        <v/>
      </c>
      <c r="W173" s="248" t="str">
        <f aca="false">IF(AND(U173&lt;&gt;"",T173&lt;&gt;"",AJ173&lt;&gt;""),IF(OR(T173="OZZ",T173="ZZ"),0-SUMIF($D$12:$D172,$D173,W$12:W172),MIN(MIN(13600,TRUNC(0.75*SUMIF($D$12:$D$1442,$D173,U$12:U$1442),2)+SUMIF($D$12:$D173,$D173,AJ$12:AJ173))-SUMIF($D$12:$D172,$D173,W$12:W172)-SUMIF($D$12:$D$1442,$D173,V$12:V$1442),AJ173)),"")</f>
        <v/>
      </c>
      <c r="X173" s="246" t="str">
        <f aca="false">IF(T173&lt;&gt;"",1000-SUMIF($D$12:$D172,$D173,X$12:X172),"")</f>
        <v/>
      </c>
      <c r="Y173" s="272"/>
      <c r="Z173" s="273"/>
      <c r="AA173" s="273"/>
      <c r="AB173" s="252" t="str">
        <f aca="false">IF(K173&lt;&gt;"",ROUND(Y173,2)+ROUND(Z173,2)+ROUND(AA173,2),"")</f>
        <v/>
      </c>
      <c r="AC173" s="274"/>
      <c r="AD173" s="273"/>
      <c r="AE173" s="273"/>
      <c r="AF173" s="275" t="str">
        <f aca="false">IF(P173&lt;&gt;"",ROUND(AC173,2)+ROUND(AD173,2)+ROUND(AE173,2),"")</f>
        <v/>
      </c>
      <c r="AG173" s="274"/>
      <c r="AH173" s="273"/>
      <c r="AI173" s="273"/>
      <c r="AJ173" s="275" t="str">
        <f aca="false">IF(U173&lt;&gt;"",ROUND(AG173,2)+ROUND(AH173,2)+ROUND(AI173,2),"")</f>
        <v/>
      </c>
      <c r="AK173" s="255"/>
      <c r="AL173" s="255"/>
      <c r="AM173" s="256"/>
      <c r="AN173" s="257"/>
      <c r="AO173" s="258" t="str">
        <f aca="false">IF(D173&lt;&gt;"",IF(COUNTIF($D$12:$D173,$D173)&gt;1,0,IF(SUM(L173,Q173,V173)&gt;0,IF(AND(T173="",OR(O173&lt;&gt;"",J173&lt;&gt;"")),IF(O173&lt;&gt;"",O173,IF(J173&lt;&gt;"",J173,0)),IF(AND(O173&lt;&gt;"",J173&lt;&gt;"",O173=J173),O173,T173)),0)),"")</f>
        <v/>
      </c>
      <c r="AP173" s="258" t="str">
        <f aca="false">IF(D173&lt;&gt;"",IF(COUNTIF($D$12:$D173,$D173)&gt;1,0,IF(SUM(M173,R173,W173)&gt;0,IF(AND(T173="",OR(O173&lt;&gt;"",J173&lt;&gt;"")),IF(O173&lt;&gt;"",O173,IF(J173&lt;&gt;"",J173,0)),IF(AND(O173&lt;&gt;"",J173&lt;&gt;"",O173=J173),O173,T173)),0)),"")</f>
        <v/>
      </c>
      <c r="AQ173" s="258" t="str">
        <f aca="false">IF(D173&lt;&gt;"",IF(COUNTIF($D$12:$D173,$D173)&gt;1,0,IF(SUM(N173,S173,X173)&gt;0,IF(AND(T173="",OR(O173&lt;&gt;"",J173&lt;&gt;"")),IF(O173&lt;&gt;"",O173,IF(J173&lt;&gt;"",J173,0)),IF(AND(O173&lt;&gt;"",J173&lt;&gt;"",O173=J173),O173,T173)),0)),"")</f>
        <v/>
      </c>
      <c r="AR173" s="257" t="str">
        <f aca="false">IF(D173&lt;&gt;"",IF(J173="OZP12",L173,0),"")</f>
        <v/>
      </c>
      <c r="AS173" s="257" t="str">
        <f aca="false">IF(D173&lt;&gt;"",IF(O173="OZP12",Q173,0),"")</f>
        <v/>
      </c>
      <c r="AT173" s="257" t="str">
        <f aca="false">IF(D173&lt;&gt;"",IF(T173="OZP12",V173,0),"")</f>
        <v/>
      </c>
      <c r="AU173" s="257" t="str">
        <f aca="false">IF(D173&lt;&gt;"",IF(J173="TZP",L173,0),"")</f>
        <v/>
      </c>
      <c r="AV173" s="257" t="str">
        <f aca="false">IF(D173&lt;&gt;"",IF(O173="TZP",Q173,0),"")</f>
        <v/>
      </c>
      <c r="AW173" s="257" t="str">
        <f aca="false">IF(D173&lt;&gt;"",IF(T173="TZP",V173,0),"")</f>
        <v/>
      </c>
      <c r="AX173" s="257" t="str">
        <f aca="false">IF(D173&lt;&gt;"",IF(J173="OZZ",L173,0),"")</f>
        <v/>
      </c>
      <c r="AY173" s="257" t="str">
        <f aca="false">IF(D173&lt;&gt;"",IF(O173="OZZ",Q173,0),"")</f>
        <v/>
      </c>
      <c r="AZ173" s="257" t="str">
        <f aca="false">IF(D173&lt;&gt;"",IF(T173="OZZ",V173,0),"")</f>
        <v/>
      </c>
      <c r="BA173" s="257"/>
      <c r="BB173" s="257" t="str">
        <f aca="false">IF(D173&lt;&gt;"",IF(ISERROR(FIND("/",D173)),0,1),"")</f>
        <v/>
      </c>
      <c r="BC173" s="257" t="str">
        <f aca="false">IF(D173&lt;&gt;"",IF(BB173*1=0,D173,CONCATENATE(MID(D173,1,FIND("/",D173,1)-1),MID(D173,FIND("/",D173,1)+1,LEN(D173)))),"")</f>
        <v/>
      </c>
      <c r="BD173" s="259"/>
      <c r="BE173" s="257" t="str">
        <f aca="false">IF(D173&lt;&gt;"",IF(J173="OZP12",M173,0),"")</f>
        <v/>
      </c>
      <c r="BF173" s="257" t="str">
        <f aca="false">IF(D173&lt;&gt;"",IF(O173="OZP12",R173,0),"")</f>
        <v/>
      </c>
      <c r="BG173" s="257" t="str">
        <f aca="false">IF(D173&lt;&gt;"",IF(T173="OZP12",W173,0),"")</f>
        <v/>
      </c>
      <c r="BH173" s="257" t="str">
        <f aca="false">IF(D173&lt;&gt;"",IF(J173="TZP",M173,0),"")</f>
        <v/>
      </c>
      <c r="BI173" s="257" t="str">
        <f aca="false">IF(D173&lt;&gt;"",IF(O173="TZP",R173,0),"")</f>
        <v/>
      </c>
      <c r="BJ173" s="257" t="str">
        <f aca="false">IF(D173&lt;&gt;"",IF(T173="TZP",W173,0),"")</f>
        <v/>
      </c>
    </row>
    <row r="174" s="261" customFormat="true" ht="18.75" hidden="false" customHeight="true" outlineLevel="0" collapsed="false">
      <c r="A174" s="262" t="n">
        <f aca="false">A173+1</f>
        <v>162</v>
      </c>
      <c r="B174" s="263"/>
      <c r="C174" s="263"/>
      <c r="D174" s="263"/>
      <c r="E174" s="266"/>
      <c r="F174" s="266"/>
      <c r="G174" s="267"/>
      <c r="H174" s="278"/>
      <c r="I174" s="281"/>
      <c r="J174" s="268"/>
      <c r="K174" s="269"/>
      <c r="L174" s="244" t="str">
        <f aca="false">IF(AND(K174&lt;&gt;"",J174&lt;&gt;""),MIN(IF(OR(J174="OZZ",J174="ZZ"),5000,13600),TRUNC(0.75*SUMIF($D$12:$D174,$D174,K$12:K174),2))-SUMIF($D$12:$D173,$D174,L$12:L173),"")</f>
        <v/>
      </c>
      <c r="M174" s="270" t="str">
        <f aca="false">IF(AND(K174&lt;&gt;"",J174&lt;&gt;"",AB174&lt;&gt;""),IF(OR(J174="OZZ",J174="ZZ"),0-SUMIF($D$12:$D173,$D174,M$12:M173),MIN(MIN(13600,TRUNC(0.75*SUMIF($D$12:$D$1442,$D174,K$12:K$1442),2)+SUMIF($D$12:$D174,$D174,AB$12:AB174))-SUMIF($D$12:$D173,$D174,M$12:M173)-SUMIF($D$12:$D$1442,$D174,L$12:L$1442),AB174)),"")</f>
        <v/>
      </c>
      <c r="N174" s="246" t="str">
        <f aca="false">IF(J174&lt;&gt;"",1000-SUMIF($D$12:$D173,$D174,N$12:N173),"")</f>
        <v/>
      </c>
      <c r="O174" s="268"/>
      <c r="P174" s="269"/>
      <c r="Q174" s="244" t="str">
        <f aca="false">IF(AND(P174&lt;&gt;"",O174&lt;&gt;""),MIN(IF(OR(O174="OZZ",O174="ZZ"),5000,13600),TRUNC(0.75*SUMIF($D$12:$D174,$D174,P$12:P174),2))-SUMIF($D$12:$D173,$D174,Q$12:Q173),"")</f>
        <v/>
      </c>
      <c r="R174" s="270" t="str">
        <f aca="false">IF(AND(P174&lt;&gt;"",O174&lt;&gt;"",AF174&lt;&gt;""),IF(OR(O174="OZZ",O174="ZZ"),0-SUMIF($D$12:$D173,$D174,R$12:R173),MIN(MIN(13600,TRUNC(0.75*SUMIF($D$12:$D$1442,$D174,P$12:P$1442),2)+SUMIF($D$12:$D174,$D174,AF$12:AF174))-SUMIF($D$12:$D173,$D174,R$12:R173)-SUMIF($D$12:$D$1442,$D174,Q$12:Q$1442),AF174)),"")</f>
        <v/>
      </c>
      <c r="S174" s="246" t="str">
        <f aca="false">IF(O174&lt;&gt;"",1000-SUMIF($D$12:$D173,$D174,S$12:S173),"")</f>
        <v/>
      </c>
      <c r="T174" s="268"/>
      <c r="U174" s="269"/>
      <c r="V174" s="244" t="str">
        <f aca="false">IF(AND(U174&lt;&gt;"",T174&lt;&gt;""),MIN(IF(OR(T174="OZZ",T174="ZZ"),5000,13600),TRUNC(0.75*SUMIF($D$12:$D174,$D174,U$12:U174),2))-SUMIF($D$12:$D173,$D174,V$12:V173),"")</f>
        <v/>
      </c>
      <c r="W174" s="248" t="str">
        <f aca="false">IF(AND(U174&lt;&gt;"",T174&lt;&gt;"",AJ174&lt;&gt;""),IF(OR(T174="OZZ",T174="ZZ"),0-SUMIF($D$12:$D173,$D174,W$12:W173),MIN(MIN(13600,TRUNC(0.75*SUMIF($D$12:$D$1442,$D174,U$12:U$1442),2)+SUMIF($D$12:$D174,$D174,AJ$12:AJ174))-SUMIF($D$12:$D173,$D174,W$12:W173)-SUMIF($D$12:$D$1442,$D174,V$12:V$1442),AJ174)),"")</f>
        <v/>
      </c>
      <c r="X174" s="246" t="str">
        <f aca="false">IF(T174&lt;&gt;"",1000-SUMIF($D$12:$D173,$D174,X$12:X173),"")</f>
        <v/>
      </c>
      <c r="Y174" s="272"/>
      <c r="Z174" s="273"/>
      <c r="AA174" s="273"/>
      <c r="AB174" s="252" t="str">
        <f aca="false">IF(K174&lt;&gt;"",ROUND(Y174,2)+ROUND(Z174,2)+ROUND(AA174,2),"")</f>
        <v/>
      </c>
      <c r="AC174" s="274"/>
      <c r="AD174" s="273"/>
      <c r="AE174" s="273"/>
      <c r="AF174" s="275" t="str">
        <f aca="false">IF(P174&lt;&gt;"",ROUND(AC174,2)+ROUND(AD174,2)+ROUND(AE174,2),"")</f>
        <v/>
      </c>
      <c r="AG174" s="274"/>
      <c r="AH174" s="273"/>
      <c r="AI174" s="273"/>
      <c r="AJ174" s="275" t="str">
        <f aca="false">IF(U174&lt;&gt;"",ROUND(AG174,2)+ROUND(AH174,2)+ROUND(AI174,2),"")</f>
        <v/>
      </c>
      <c r="AK174" s="255"/>
      <c r="AL174" s="255"/>
      <c r="AM174" s="256"/>
      <c r="AN174" s="257"/>
      <c r="AO174" s="258" t="str">
        <f aca="false">IF(D174&lt;&gt;"",IF(COUNTIF($D$12:$D174,$D174)&gt;1,0,IF(SUM(L174,Q174,V174)&gt;0,IF(AND(T174="",OR(O174&lt;&gt;"",J174&lt;&gt;"")),IF(O174&lt;&gt;"",O174,IF(J174&lt;&gt;"",J174,0)),IF(AND(O174&lt;&gt;"",J174&lt;&gt;"",O174=J174),O174,T174)),0)),"")</f>
        <v/>
      </c>
      <c r="AP174" s="258" t="str">
        <f aca="false">IF(D174&lt;&gt;"",IF(COUNTIF($D$12:$D174,$D174)&gt;1,0,IF(SUM(M174,R174,W174)&gt;0,IF(AND(T174="",OR(O174&lt;&gt;"",J174&lt;&gt;"")),IF(O174&lt;&gt;"",O174,IF(J174&lt;&gt;"",J174,0)),IF(AND(O174&lt;&gt;"",J174&lt;&gt;"",O174=J174),O174,T174)),0)),"")</f>
        <v/>
      </c>
      <c r="AQ174" s="258" t="str">
        <f aca="false">IF(D174&lt;&gt;"",IF(COUNTIF($D$12:$D174,$D174)&gt;1,0,IF(SUM(N174,S174,X174)&gt;0,IF(AND(T174="",OR(O174&lt;&gt;"",J174&lt;&gt;"")),IF(O174&lt;&gt;"",O174,IF(J174&lt;&gt;"",J174,0)),IF(AND(O174&lt;&gt;"",J174&lt;&gt;"",O174=J174),O174,T174)),0)),"")</f>
        <v/>
      </c>
      <c r="AR174" s="257" t="str">
        <f aca="false">IF(D174&lt;&gt;"",IF(J174="OZP12",L174,0),"")</f>
        <v/>
      </c>
      <c r="AS174" s="257" t="str">
        <f aca="false">IF(D174&lt;&gt;"",IF(O174="OZP12",Q174,0),"")</f>
        <v/>
      </c>
      <c r="AT174" s="257" t="str">
        <f aca="false">IF(D174&lt;&gt;"",IF(T174="OZP12",V174,0),"")</f>
        <v/>
      </c>
      <c r="AU174" s="257" t="str">
        <f aca="false">IF(D174&lt;&gt;"",IF(J174="TZP",L174,0),"")</f>
        <v/>
      </c>
      <c r="AV174" s="257" t="str">
        <f aca="false">IF(D174&lt;&gt;"",IF(O174="TZP",Q174,0),"")</f>
        <v/>
      </c>
      <c r="AW174" s="257" t="str">
        <f aca="false">IF(D174&lt;&gt;"",IF(T174="TZP",V174,0),"")</f>
        <v/>
      </c>
      <c r="AX174" s="257" t="str">
        <f aca="false">IF(D174&lt;&gt;"",IF(J174="OZZ",L174,0),"")</f>
        <v/>
      </c>
      <c r="AY174" s="257" t="str">
        <f aca="false">IF(D174&lt;&gt;"",IF(O174="OZZ",Q174,0),"")</f>
        <v/>
      </c>
      <c r="AZ174" s="257" t="str">
        <f aca="false">IF(D174&lt;&gt;"",IF(T174="OZZ",V174,0),"")</f>
        <v/>
      </c>
      <c r="BA174" s="257"/>
      <c r="BB174" s="257" t="str">
        <f aca="false">IF(D174&lt;&gt;"",IF(ISERROR(FIND("/",D174)),0,1),"")</f>
        <v/>
      </c>
      <c r="BC174" s="257" t="str">
        <f aca="false">IF(D174&lt;&gt;"",IF(BB174*1=0,D174,CONCATENATE(MID(D174,1,FIND("/",D174,1)-1),MID(D174,FIND("/",D174,1)+1,LEN(D174)))),"")</f>
        <v/>
      </c>
      <c r="BD174" s="259"/>
      <c r="BE174" s="257" t="str">
        <f aca="false">IF(D174&lt;&gt;"",IF(J174="OZP12",M174,0),"")</f>
        <v/>
      </c>
      <c r="BF174" s="257" t="str">
        <f aca="false">IF(D174&lt;&gt;"",IF(O174="OZP12",R174,0),"")</f>
        <v/>
      </c>
      <c r="BG174" s="257" t="str">
        <f aca="false">IF(D174&lt;&gt;"",IF(T174="OZP12",W174,0),"")</f>
        <v/>
      </c>
      <c r="BH174" s="257" t="str">
        <f aca="false">IF(D174&lt;&gt;"",IF(J174="TZP",M174,0),"")</f>
        <v/>
      </c>
      <c r="BI174" s="257" t="str">
        <f aca="false">IF(D174&lt;&gt;"",IF(O174="TZP",R174,0),"")</f>
        <v/>
      </c>
      <c r="BJ174" s="257" t="str">
        <f aca="false">IF(D174&lt;&gt;"",IF(T174="TZP",W174,0),"")</f>
        <v/>
      </c>
    </row>
    <row r="175" s="261" customFormat="true" ht="18.75" hidden="false" customHeight="true" outlineLevel="0" collapsed="false">
      <c r="A175" s="262" t="n">
        <f aca="false">A174+1</f>
        <v>163</v>
      </c>
      <c r="B175" s="263"/>
      <c r="C175" s="263"/>
      <c r="D175" s="263"/>
      <c r="E175" s="266"/>
      <c r="F175" s="266"/>
      <c r="G175" s="267"/>
      <c r="H175" s="278"/>
      <c r="I175" s="281"/>
      <c r="J175" s="268"/>
      <c r="K175" s="269"/>
      <c r="L175" s="244" t="str">
        <f aca="false">IF(AND(K175&lt;&gt;"",J175&lt;&gt;""),MIN(IF(OR(J175="OZZ",J175="ZZ"),5000,13600),TRUNC(0.75*SUMIF($D$12:$D175,$D175,K$12:K175),2))-SUMIF($D$12:$D174,$D175,L$12:L174),"")</f>
        <v/>
      </c>
      <c r="M175" s="270" t="str">
        <f aca="false">IF(AND(K175&lt;&gt;"",J175&lt;&gt;"",AB175&lt;&gt;""),IF(OR(J175="OZZ",J175="ZZ"),0-SUMIF($D$12:$D174,$D175,M$12:M174),MIN(MIN(13600,TRUNC(0.75*SUMIF($D$12:$D$1442,$D175,K$12:K$1442),2)+SUMIF($D$12:$D175,$D175,AB$12:AB175))-SUMIF($D$12:$D174,$D175,M$12:M174)-SUMIF($D$12:$D$1442,$D175,L$12:L$1442),AB175)),"")</f>
        <v/>
      </c>
      <c r="N175" s="246" t="str">
        <f aca="false">IF(J175&lt;&gt;"",1000-SUMIF($D$12:$D174,$D175,N$12:N174),"")</f>
        <v/>
      </c>
      <c r="O175" s="268"/>
      <c r="P175" s="269"/>
      <c r="Q175" s="244" t="str">
        <f aca="false">IF(AND(P175&lt;&gt;"",O175&lt;&gt;""),MIN(IF(OR(O175="OZZ",O175="ZZ"),5000,13600),TRUNC(0.75*SUMIF($D$12:$D175,$D175,P$12:P175),2))-SUMIF($D$12:$D174,$D175,Q$12:Q174),"")</f>
        <v/>
      </c>
      <c r="R175" s="270" t="str">
        <f aca="false">IF(AND(P175&lt;&gt;"",O175&lt;&gt;"",AF175&lt;&gt;""),IF(OR(O175="OZZ",O175="ZZ"),0-SUMIF($D$12:$D174,$D175,R$12:R174),MIN(MIN(13600,TRUNC(0.75*SUMIF($D$12:$D$1442,$D175,P$12:P$1442),2)+SUMIF($D$12:$D175,$D175,AF$12:AF175))-SUMIF($D$12:$D174,$D175,R$12:R174)-SUMIF($D$12:$D$1442,$D175,Q$12:Q$1442),AF175)),"")</f>
        <v/>
      </c>
      <c r="S175" s="246" t="str">
        <f aca="false">IF(O175&lt;&gt;"",1000-SUMIF($D$12:$D174,$D175,S$12:S174),"")</f>
        <v/>
      </c>
      <c r="T175" s="268"/>
      <c r="U175" s="269"/>
      <c r="V175" s="244" t="str">
        <f aca="false">IF(AND(U175&lt;&gt;"",T175&lt;&gt;""),MIN(IF(OR(T175="OZZ",T175="ZZ"),5000,13600),TRUNC(0.75*SUMIF($D$12:$D175,$D175,U$12:U175),2))-SUMIF($D$12:$D174,$D175,V$12:V174),"")</f>
        <v/>
      </c>
      <c r="W175" s="248" t="str">
        <f aca="false">IF(AND(U175&lt;&gt;"",T175&lt;&gt;"",AJ175&lt;&gt;""),IF(OR(T175="OZZ",T175="ZZ"),0-SUMIF($D$12:$D174,$D175,W$12:W174),MIN(MIN(13600,TRUNC(0.75*SUMIF($D$12:$D$1442,$D175,U$12:U$1442),2)+SUMIF($D$12:$D175,$D175,AJ$12:AJ175))-SUMIF($D$12:$D174,$D175,W$12:W174)-SUMIF($D$12:$D$1442,$D175,V$12:V$1442),AJ175)),"")</f>
        <v/>
      </c>
      <c r="X175" s="246" t="str">
        <f aca="false">IF(T175&lt;&gt;"",1000-SUMIF($D$12:$D174,$D175,X$12:X174),"")</f>
        <v/>
      </c>
      <c r="Y175" s="272"/>
      <c r="Z175" s="273"/>
      <c r="AA175" s="273"/>
      <c r="AB175" s="252" t="str">
        <f aca="false">IF(K175&lt;&gt;"",ROUND(Y175,2)+ROUND(Z175,2)+ROUND(AA175,2),"")</f>
        <v/>
      </c>
      <c r="AC175" s="274"/>
      <c r="AD175" s="273"/>
      <c r="AE175" s="273"/>
      <c r="AF175" s="275" t="str">
        <f aca="false">IF(P175&lt;&gt;"",ROUND(AC175,2)+ROUND(AD175,2)+ROUND(AE175,2),"")</f>
        <v/>
      </c>
      <c r="AG175" s="274"/>
      <c r="AH175" s="273"/>
      <c r="AI175" s="273"/>
      <c r="AJ175" s="275" t="str">
        <f aca="false">IF(U175&lt;&gt;"",ROUND(AG175,2)+ROUND(AH175,2)+ROUND(AI175,2),"")</f>
        <v/>
      </c>
      <c r="AK175" s="255"/>
      <c r="AL175" s="255"/>
      <c r="AM175" s="256"/>
      <c r="AN175" s="257"/>
      <c r="AO175" s="258" t="str">
        <f aca="false">IF(D175&lt;&gt;"",IF(COUNTIF($D$12:$D175,$D175)&gt;1,0,IF(SUM(L175,Q175,V175)&gt;0,IF(AND(T175="",OR(O175&lt;&gt;"",J175&lt;&gt;"")),IF(O175&lt;&gt;"",O175,IF(J175&lt;&gt;"",J175,0)),IF(AND(O175&lt;&gt;"",J175&lt;&gt;"",O175=J175),O175,T175)),0)),"")</f>
        <v/>
      </c>
      <c r="AP175" s="258" t="str">
        <f aca="false">IF(D175&lt;&gt;"",IF(COUNTIF($D$12:$D175,$D175)&gt;1,0,IF(SUM(M175,R175,W175)&gt;0,IF(AND(T175="",OR(O175&lt;&gt;"",J175&lt;&gt;"")),IF(O175&lt;&gt;"",O175,IF(J175&lt;&gt;"",J175,0)),IF(AND(O175&lt;&gt;"",J175&lt;&gt;"",O175=J175),O175,T175)),0)),"")</f>
        <v/>
      </c>
      <c r="AQ175" s="258" t="str">
        <f aca="false">IF(D175&lt;&gt;"",IF(COUNTIF($D$12:$D175,$D175)&gt;1,0,IF(SUM(N175,S175,X175)&gt;0,IF(AND(T175="",OR(O175&lt;&gt;"",J175&lt;&gt;"")),IF(O175&lt;&gt;"",O175,IF(J175&lt;&gt;"",J175,0)),IF(AND(O175&lt;&gt;"",J175&lt;&gt;"",O175=J175),O175,T175)),0)),"")</f>
        <v/>
      </c>
      <c r="AR175" s="257" t="str">
        <f aca="false">IF(D175&lt;&gt;"",IF(J175="OZP12",L175,0),"")</f>
        <v/>
      </c>
      <c r="AS175" s="257" t="str">
        <f aca="false">IF(D175&lt;&gt;"",IF(O175="OZP12",Q175,0),"")</f>
        <v/>
      </c>
      <c r="AT175" s="257" t="str">
        <f aca="false">IF(D175&lt;&gt;"",IF(T175="OZP12",V175,0),"")</f>
        <v/>
      </c>
      <c r="AU175" s="257" t="str">
        <f aca="false">IF(D175&lt;&gt;"",IF(J175="TZP",L175,0),"")</f>
        <v/>
      </c>
      <c r="AV175" s="257" t="str">
        <f aca="false">IF(D175&lt;&gt;"",IF(O175="TZP",Q175,0),"")</f>
        <v/>
      </c>
      <c r="AW175" s="257" t="str">
        <f aca="false">IF(D175&lt;&gt;"",IF(T175="TZP",V175,0),"")</f>
        <v/>
      </c>
      <c r="AX175" s="257" t="str">
        <f aca="false">IF(D175&lt;&gt;"",IF(J175="OZZ",L175,0),"")</f>
        <v/>
      </c>
      <c r="AY175" s="257" t="str">
        <f aca="false">IF(D175&lt;&gt;"",IF(O175="OZZ",Q175,0),"")</f>
        <v/>
      </c>
      <c r="AZ175" s="257" t="str">
        <f aca="false">IF(D175&lt;&gt;"",IF(T175="OZZ",V175,0),"")</f>
        <v/>
      </c>
      <c r="BA175" s="257"/>
      <c r="BB175" s="257" t="str">
        <f aca="false">IF(D175&lt;&gt;"",IF(ISERROR(FIND("/",D175)),0,1),"")</f>
        <v/>
      </c>
      <c r="BC175" s="257" t="str">
        <f aca="false">IF(D175&lt;&gt;"",IF(BB175*1=0,D175,CONCATENATE(MID(D175,1,FIND("/",D175,1)-1),MID(D175,FIND("/",D175,1)+1,LEN(D175)))),"")</f>
        <v/>
      </c>
      <c r="BD175" s="259"/>
      <c r="BE175" s="257" t="str">
        <f aca="false">IF(D175&lt;&gt;"",IF(J175="OZP12",M175,0),"")</f>
        <v/>
      </c>
      <c r="BF175" s="257" t="str">
        <f aca="false">IF(D175&lt;&gt;"",IF(O175="OZP12",R175,0),"")</f>
        <v/>
      </c>
      <c r="BG175" s="257" t="str">
        <f aca="false">IF(D175&lt;&gt;"",IF(T175="OZP12",W175,0),"")</f>
        <v/>
      </c>
      <c r="BH175" s="257" t="str">
        <f aca="false">IF(D175&lt;&gt;"",IF(J175="TZP",M175,0),"")</f>
        <v/>
      </c>
      <c r="BI175" s="257" t="str">
        <f aca="false">IF(D175&lt;&gt;"",IF(O175="TZP",R175,0),"")</f>
        <v/>
      </c>
      <c r="BJ175" s="257" t="str">
        <f aca="false">IF(D175&lt;&gt;"",IF(T175="TZP",W175,0),"")</f>
        <v/>
      </c>
    </row>
    <row r="176" s="261" customFormat="true" ht="18.75" hidden="false" customHeight="true" outlineLevel="0" collapsed="false">
      <c r="A176" s="262" t="n">
        <f aca="false">A175+1</f>
        <v>164</v>
      </c>
      <c r="B176" s="263"/>
      <c r="C176" s="263"/>
      <c r="D176" s="263"/>
      <c r="E176" s="266"/>
      <c r="F176" s="266"/>
      <c r="G176" s="267"/>
      <c r="H176" s="278"/>
      <c r="I176" s="281"/>
      <c r="J176" s="268"/>
      <c r="K176" s="269"/>
      <c r="L176" s="244" t="str">
        <f aca="false">IF(AND(K176&lt;&gt;"",J176&lt;&gt;""),MIN(IF(OR(J176="OZZ",J176="ZZ"),5000,13600),TRUNC(0.75*SUMIF($D$12:$D176,$D176,K$12:K176),2))-SUMIF($D$12:$D175,$D176,L$12:L175),"")</f>
        <v/>
      </c>
      <c r="M176" s="270" t="str">
        <f aca="false">IF(AND(K176&lt;&gt;"",J176&lt;&gt;"",AB176&lt;&gt;""),IF(OR(J176="OZZ",J176="ZZ"),0-SUMIF($D$12:$D175,$D176,M$12:M175),MIN(MIN(13600,TRUNC(0.75*SUMIF($D$12:$D$1442,$D176,K$12:K$1442),2)+SUMIF($D$12:$D176,$D176,AB$12:AB176))-SUMIF($D$12:$D175,$D176,M$12:M175)-SUMIF($D$12:$D$1442,$D176,L$12:L$1442),AB176)),"")</f>
        <v/>
      </c>
      <c r="N176" s="246" t="str">
        <f aca="false">IF(J176&lt;&gt;"",1000-SUMIF($D$12:$D175,$D176,N$12:N175),"")</f>
        <v/>
      </c>
      <c r="O176" s="268"/>
      <c r="P176" s="269"/>
      <c r="Q176" s="244" t="str">
        <f aca="false">IF(AND(P176&lt;&gt;"",O176&lt;&gt;""),MIN(IF(OR(O176="OZZ",O176="ZZ"),5000,13600),TRUNC(0.75*SUMIF($D$12:$D176,$D176,P$12:P176),2))-SUMIF($D$12:$D175,$D176,Q$12:Q175),"")</f>
        <v/>
      </c>
      <c r="R176" s="270" t="str">
        <f aca="false">IF(AND(P176&lt;&gt;"",O176&lt;&gt;"",AF176&lt;&gt;""),IF(OR(O176="OZZ",O176="ZZ"),0-SUMIF($D$12:$D175,$D176,R$12:R175),MIN(MIN(13600,TRUNC(0.75*SUMIF($D$12:$D$1442,$D176,P$12:P$1442),2)+SUMIF($D$12:$D176,$D176,AF$12:AF176))-SUMIF($D$12:$D175,$D176,R$12:R175)-SUMIF($D$12:$D$1442,$D176,Q$12:Q$1442),AF176)),"")</f>
        <v/>
      </c>
      <c r="S176" s="246" t="str">
        <f aca="false">IF(O176&lt;&gt;"",1000-SUMIF($D$12:$D175,$D176,S$12:S175),"")</f>
        <v/>
      </c>
      <c r="T176" s="268"/>
      <c r="U176" s="269"/>
      <c r="V176" s="244" t="str">
        <f aca="false">IF(AND(U176&lt;&gt;"",T176&lt;&gt;""),MIN(IF(OR(T176="OZZ",T176="ZZ"),5000,13600),TRUNC(0.75*SUMIF($D$12:$D176,$D176,U$12:U176),2))-SUMIF($D$12:$D175,$D176,V$12:V175),"")</f>
        <v/>
      </c>
      <c r="W176" s="248" t="str">
        <f aca="false">IF(AND(U176&lt;&gt;"",T176&lt;&gt;"",AJ176&lt;&gt;""),IF(OR(T176="OZZ",T176="ZZ"),0-SUMIF($D$12:$D175,$D176,W$12:W175),MIN(MIN(13600,TRUNC(0.75*SUMIF($D$12:$D$1442,$D176,U$12:U$1442),2)+SUMIF($D$12:$D176,$D176,AJ$12:AJ176))-SUMIF($D$12:$D175,$D176,W$12:W175)-SUMIF($D$12:$D$1442,$D176,V$12:V$1442),AJ176)),"")</f>
        <v/>
      </c>
      <c r="X176" s="246" t="str">
        <f aca="false">IF(T176&lt;&gt;"",1000-SUMIF($D$12:$D175,$D176,X$12:X175),"")</f>
        <v/>
      </c>
      <c r="Y176" s="272"/>
      <c r="Z176" s="273"/>
      <c r="AA176" s="273"/>
      <c r="AB176" s="252" t="str">
        <f aca="false">IF(K176&lt;&gt;"",ROUND(Y176,2)+ROUND(Z176,2)+ROUND(AA176,2),"")</f>
        <v/>
      </c>
      <c r="AC176" s="274"/>
      <c r="AD176" s="273"/>
      <c r="AE176" s="273"/>
      <c r="AF176" s="275" t="str">
        <f aca="false">IF(P176&lt;&gt;"",ROUND(AC176,2)+ROUND(AD176,2)+ROUND(AE176,2),"")</f>
        <v/>
      </c>
      <c r="AG176" s="274"/>
      <c r="AH176" s="273"/>
      <c r="AI176" s="273"/>
      <c r="AJ176" s="275" t="str">
        <f aca="false">IF(U176&lt;&gt;"",ROUND(AG176,2)+ROUND(AH176,2)+ROUND(AI176,2),"")</f>
        <v/>
      </c>
      <c r="AK176" s="255"/>
      <c r="AL176" s="255"/>
      <c r="AM176" s="256"/>
      <c r="AN176" s="257"/>
      <c r="AO176" s="258" t="str">
        <f aca="false">IF(D176&lt;&gt;"",IF(COUNTIF($D$12:$D176,$D176)&gt;1,0,IF(SUM(L176,Q176,V176)&gt;0,IF(AND(T176="",OR(O176&lt;&gt;"",J176&lt;&gt;"")),IF(O176&lt;&gt;"",O176,IF(J176&lt;&gt;"",J176,0)),IF(AND(O176&lt;&gt;"",J176&lt;&gt;"",O176=J176),O176,T176)),0)),"")</f>
        <v/>
      </c>
      <c r="AP176" s="258" t="str">
        <f aca="false">IF(D176&lt;&gt;"",IF(COUNTIF($D$12:$D176,$D176)&gt;1,0,IF(SUM(M176,R176,W176)&gt;0,IF(AND(T176="",OR(O176&lt;&gt;"",J176&lt;&gt;"")),IF(O176&lt;&gt;"",O176,IF(J176&lt;&gt;"",J176,0)),IF(AND(O176&lt;&gt;"",J176&lt;&gt;"",O176=J176),O176,T176)),0)),"")</f>
        <v/>
      </c>
      <c r="AQ176" s="258" t="str">
        <f aca="false">IF(D176&lt;&gt;"",IF(COUNTIF($D$12:$D176,$D176)&gt;1,0,IF(SUM(N176,S176,X176)&gt;0,IF(AND(T176="",OR(O176&lt;&gt;"",J176&lt;&gt;"")),IF(O176&lt;&gt;"",O176,IF(J176&lt;&gt;"",J176,0)),IF(AND(O176&lt;&gt;"",J176&lt;&gt;"",O176=J176),O176,T176)),0)),"")</f>
        <v/>
      </c>
      <c r="AR176" s="257" t="str">
        <f aca="false">IF(D176&lt;&gt;"",IF(J176="OZP12",L176,0),"")</f>
        <v/>
      </c>
      <c r="AS176" s="257" t="str">
        <f aca="false">IF(D176&lt;&gt;"",IF(O176="OZP12",Q176,0),"")</f>
        <v/>
      </c>
      <c r="AT176" s="257" t="str">
        <f aca="false">IF(D176&lt;&gt;"",IF(T176="OZP12",V176,0),"")</f>
        <v/>
      </c>
      <c r="AU176" s="257" t="str">
        <f aca="false">IF(D176&lt;&gt;"",IF(J176="TZP",L176,0),"")</f>
        <v/>
      </c>
      <c r="AV176" s="257" t="str">
        <f aca="false">IF(D176&lt;&gt;"",IF(O176="TZP",Q176,0),"")</f>
        <v/>
      </c>
      <c r="AW176" s="257" t="str">
        <f aca="false">IF(D176&lt;&gt;"",IF(T176="TZP",V176,0),"")</f>
        <v/>
      </c>
      <c r="AX176" s="257" t="str">
        <f aca="false">IF(D176&lt;&gt;"",IF(J176="OZZ",L176,0),"")</f>
        <v/>
      </c>
      <c r="AY176" s="257" t="str">
        <f aca="false">IF(D176&lt;&gt;"",IF(O176="OZZ",Q176,0),"")</f>
        <v/>
      </c>
      <c r="AZ176" s="257" t="str">
        <f aca="false">IF(D176&lt;&gt;"",IF(T176="OZZ",V176,0),"")</f>
        <v/>
      </c>
      <c r="BA176" s="257"/>
      <c r="BB176" s="257" t="str">
        <f aca="false">IF(D176&lt;&gt;"",IF(ISERROR(FIND("/",D176)),0,1),"")</f>
        <v/>
      </c>
      <c r="BC176" s="257" t="str">
        <f aca="false">IF(D176&lt;&gt;"",IF(BB176*1=0,D176,CONCATENATE(MID(D176,1,FIND("/",D176,1)-1),MID(D176,FIND("/",D176,1)+1,LEN(D176)))),"")</f>
        <v/>
      </c>
      <c r="BD176" s="259"/>
      <c r="BE176" s="257" t="str">
        <f aca="false">IF(D176&lt;&gt;"",IF(J176="OZP12",M176,0),"")</f>
        <v/>
      </c>
      <c r="BF176" s="257" t="str">
        <f aca="false">IF(D176&lt;&gt;"",IF(O176="OZP12",R176,0),"")</f>
        <v/>
      </c>
      <c r="BG176" s="257" t="str">
        <f aca="false">IF(D176&lt;&gt;"",IF(T176="OZP12",W176,0),"")</f>
        <v/>
      </c>
      <c r="BH176" s="257" t="str">
        <f aca="false">IF(D176&lt;&gt;"",IF(J176="TZP",M176,0),"")</f>
        <v/>
      </c>
      <c r="BI176" s="257" t="str">
        <f aca="false">IF(D176&lt;&gt;"",IF(O176="TZP",R176,0),"")</f>
        <v/>
      </c>
      <c r="BJ176" s="257" t="str">
        <f aca="false">IF(D176&lt;&gt;"",IF(T176="TZP",W176,0),"")</f>
        <v/>
      </c>
    </row>
    <row r="177" s="261" customFormat="true" ht="18.75" hidden="false" customHeight="true" outlineLevel="0" collapsed="false">
      <c r="A177" s="262" t="n">
        <f aca="false">A176+1</f>
        <v>165</v>
      </c>
      <c r="B177" s="263"/>
      <c r="C177" s="263"/>
      <c r="D177" s="263"/>
      <c r="E177" s="266"/>
      <c r="F177" s="266"/>
      <c r="G177" s="267"/>
      <c r="H177" s="278"/>
      <c r="I177" s="281"/>
      <c r="J177" s="268"/>
      <c r="K177" s="269"/>
      <c r="L177" s="244" t="str">
        <f aca="false">IF(AND(K177&lt;&gt;"",J177&lt;&gt;""),MIN(IF(OR(J177="OZZ",J177="ZZ"),5000,13600),TRUNC(0.75*SUMIF($D$12:$D177,$D177,K$12:K177),2))-SUMIF($D$12:$D176,$D177,L$12:L176),"")</f>
        <v/>
      </c>
      <c r="M177" s="270" t="str">
        <f aca="false">IF(AND(K177&lt;&gt;"",J177&lt;&gt;"",AB177&lt;&gt;""),IF(OR(J177="OZZ",J177="ZZ"),0-SUMIF($D$12:$D176,$D177,M$12:M176),MIN(MIN(13600,TRUNC(0.75*SUMIF($D$12:$D$1442,$D177,K$12:K$1442),2)+SUMIF($D$12:$D177,$D177,AB$12:AB177))-SUMIF($D$12:$D176,$D177,M$12:M176)-SUMIF($D$12:$D$1442,$D177,L$12:L$1442),AB177)),"")</f>
        <v/>
      </c>
      <c r="N177" s="246" t="str">
        <f aca="false">IF(J177&lt;&gt;"",1000-SUMIF($D$12:$D176,$D177,N$12:N176),"")</f>
        <v/>
      </c>
      <c r="O177" s="268"/>
      <c r="P177" s="269"/>
      <c r="Q177" s="244" t="str">
        <f aca="false">IF(AND(P177&lt;&gt;"",O177&lt;&gt;""),MIN(IF(OR(O177="OZZ",O177="ZZ"),5000,13600),TRUNC(0.75*SUMIF($D$12:$D177,$D177,P$12:P177),2))-SUMIF($D$12:$D176,$D177,Q$12:Q176),"")</f>
        <v/>
      </c>
      <c r="R177" s="270" t="str">
        <f aca="false">IF(AND(P177&lt;&gt;"",O177&lt;&gt;"",AF177&lt;&gt;""),IF(OR(O177="OZZ",O177="ZZ"),0-SUMIF($D$12:$D176,$D177,R$12:R176),MIN(MIN(13600,TRUNC(0.75*SUMIF($D$12:$D$1442,$D177,P$12:P$1442),2)+SUMIF($D$12:$D177,$D177,AF$12:AF177))-SUMIF($D$12:$D176,$D177,R$12:R176)-SUMIF($D$12:$D$1442,$D177,Q$12:Q$1442),AF177)),"")</f>
        <v/>
      </c>
      <c r="S177" s="246" t="str">
        <f aca="false">IF(O177&lt;&gt;"",1000-SUMIF($D$12:$D176,$D177,S$12:S176),"")</f>
        <v/>
      </c>
      <c r="T177" s="268"/>
      <c r="U177" s="269"/>
      <c r="V177" s="244" t="str">
        <f aca="false">IF(AND(U177&lt;&gt;"",T177&lt;&gt;""),MIN(IF(OR(T177="OZZ",T177="ZZ"),5000,13600),TRUNC(0.75*SUMIF($D$12:$D177,$D177,U$12:U177),2))-SUMIF($D$12:$D176,$D177,V$12:V176),"")</f>
        <v/>
      </c>
      <c r="W177" s="248" t="str">
        <f aca="false">IF(AND(U177&lt;&gt;"",T177&lt;&gt;"",AJ177&lt;&gt;""),IF(OR(T177="OZZ",T177="ZZ"),0-SUMIF($D$12:$D176,$D177,W$12:W176),MIN(MIN(13600,TRUNC(0.75*SUMIF($D$12:$D$1442,$D177,U$12:U$1442),2)+SUMIF($D$12:$D177,$D177,AJ$12:AJ177))-SUMIF($D$12:$D176,$D177,W$12:W176)-SUMIF($D$12:$D$1442,$D177,V$12:V$1442),AJ177)),"")</f>
        <v/>
      </c>
      <c r="X177" s="246" t="str">
        <f aca="false">IF(T177&lt;&gt;"",1000-SUMIF($D$12:$D176,$D177,X$12:X176),"")</f>
        <v/>
      </c>
      <c r="Y177" s="272"/>
      <c r="Z177" s="273"/>
      <c r="AA177" s="273"/>
      <c r="AB177" s="252" t="str">
        <f aca="false">IF(K177&lt;&gt;"",ROUND(Y177,2)+ROUND(Z177,2)+ROUND(AA177,2),"")</f>
        <v/>
      </c>
      <c r="AC177" s="274"/>
      <c r="AD177" s="273"/>
      <c r="AE177" s="273"/>
      <c r="AF177" s="275" t="str">
        <f aca="false">IF(P177&lt;&gt;"",ROUND(AC177,2)+ROUND(AD177,2)+ROUND(AE177,2),"")</f>
        <v/>
      </c>
      <c r="AG177" s="274"/>
      <c r="AH177" s="273"/>
      <c r="AI177" s="273"/>
      <c r="AJ177" s="275" t="str">
        <f aca="false">IF(U177&lt;&gt;"",ROUND(AG177,2)+ROUND(AH177,2)+ROUND(AI177,2),"")</f>
        <v/>
      </c>
      <c r="AK177" s="255"/>
      <c r="AL177" s="255"/>
      <c r="AM177" s="256"/>
      <c r="AN177" s="257"/>
      <c r="AO177" s="258" t="str">
        <f aca="false">IF(D177&lt;&gt;"",IF(COUNTIF($D$12:$D177,$D177)&gt;1,0,IF(SUM(L177,Q177,V177)&gt;0,IF(AND(T177="",OR(O177&lt;&gt;"",J177&lt;&gt;"")),IF(O177&lt;&gt;"",O177,IF(J177&lt;&gt;"",J177,0)),IF(AND(O177&lt;&gt;"",J177&lt;&gt;"",O177=J177),O177,T177)),0)),"")</f>
        <v/>
      </c>
      <c r="AP177" s="258" t="str">
        <f aca="false">IF(D177&lt;&gt;"",IF(COUNTIF($D$12:$D177,$D177)&gt;1,0,IF(SUM(M177,R177,W177)&gt;0,IF(AND(T177="",OR(O177&lt;&gt;"",J177&lt;&gt;"")),IF(O177&lt;&gt;"",O177,IF(J177&lt;&gt;"",J177,0)),IF(AND(O177&lt;&gt;"",J177&lt;&gt;"",O177=J177),O177,T177)),0)),"")</f>
        <v/>
      </c>
      <c r="AQ177" s="258" t="str">
        <f aca="false">IF(D177&lt;&gt;"",IF(COUNTIF($D$12:$D177,$D177)&gt;1,0,IF(SUM(N177,S177,X177)&gt;0,IF(AND(T177="",OR(O177&lt;&gt;"",J177&lt;&gt;"")),IF(O177&lt;&gt;"",O177,IF(J177&lt;&gt;"",J177,0)),IF(AND(O177&lt;&gt;"",J177&lt;&gt;"",O177=J177),O177,T177)),0)),"")</f>
        <v/>
      </c>
      <c r="AR177" s="257" t="str">
        <f aca="false">IF(D177&lt;&gt;"",IF(J177="OZP12",L177,0),"")</f>
        <v/>
      </c>
      <c r="AS177" s="257" t="str">
        <f aca="false">IF(D177&lt;&gt;"",IF(O177="OZP12",Q177,0),"")</f>
        <v/>
      </c>
      <c r="AT177" s="257" t="str">
        <f aca="false">IF(D177&lt;&gt;"",IF(T177="OZP12",V177,0),"")</f>
        <v/>
      </c>
      <c r="AU177" s="257" t="str">
        <f aca="false">IF(D177&lt;&gt;"",IF(J177="TZP",L177,0),"")</f>
        <v/>
      </c>
      <c r="AV177" s="257" t="str">
        <f aca="false">IF(D177&lt;&gt;"",IF(O177="TZP",Q177,0),"")</f>
        <v/>
      </c>
      <c r="AW177" s="257" t="str">
        <f aca="false">IF(D177&lt;&gt;"",IF(T177="TZP",V177,0),"")</f>
        <v/>
      </c>
      <c r="AX177" s="257" t="str">
        <f aca="false">IF(D177&lt;&gt;"",IF(J177="OZZ",L177,0),"")</f>
        <v/>
      </c>
      <c r="AY177" s="257" t="str">
        <f aca="false">IF(D177&lt;&gt;"",IF(O177="OZZ",Q177,0),"")</f>
        <v/>
      </c>
      <c r="AZ177" s="257" t="str">
        <f aca="false">IF(D177&lt;&gt;"",IF(T177="OZZ",V177,0),"")</f>
        <v/>
      </c>
      <c r="BA177" s="257"/>
      <c r="BB177" s="257" t="str">
        <f aca="false">IF(D177&lt;&gt;"",IF(ISERROR(FIND("/",D177)),0,1),"")</f>
        <v/>
      </c>
      <c r="BC177" s="257" t="str">
        <f aca="false">IF(D177&lt;&gt;"",IF(BB177*1=0,D177,CONCATENATE(MID(D177,1,FIND("/",D177,1)-1),MID(D177,FIND("/",D177,1)+1,LEN(D177)))),"")</f>
        <v/>
      </c>
      <c r="BD177" s="259"/>
      <c r="BE177" s="257" t="str">
        <f aca="false">IF(D177&lt;&gt;"",IF(J177="OZP12",M177,0),"")</f>
        <v/>
      </c>
      <c r="BF177" s="257" t="str">
        <f aca="false">IF(D177&lt;&gt;"",IF(O177="OZP12",R177,0),"")</f>
        <v/>
      </c>
      <c r="BG177" s="257" t="str">
        <f aca="false">IF(D177&lt;&gt;"",IF(T177="OZP12",W177,0),"")</f>
        <v/>
      </c>
      <c r="BH177" s="257" t="str">
        <f aca="false">IF(D177&lt;&gt;"",IF(J177="TZP",M177,0),"")</f>
        <v/>
      </c>
      <c r="BI177" s="257" t="str">
        <f aca="false">IF(D177&lt;&gt;"",IF(O177="TZP",R177,0),"")</f>
        <v/>
      </c>
      <c r="BJ177" s="257" t="str">
        <f aca="false">IF(D177&lt;&gt;"",IF(T177="TZP",W177,0),"")</f>
        <v/>
      </c>
    </row>
    <row r="178" s="261" customFormat="true" ht="18.75" hidden="false" customHeight="true" outlineLevel="0" collapsed="false">
      <c r="A178" s="262" t="n">
        <f aca="false">A177+1</f>
        <v>166</v>
      </c>
      <c r="B178" s="263"/>
      <c r="C178" s="263"/>
      <c r="D178" s="263"/>
      <c r="E178" s="266"/>
      <c r="F178" s="266"/>
      <c r="G178" s="267"/>
      <c r="H178" s="278"/>
      <c r="I178" s="281"/>
      <c r="J178" s="268"/>
      <c r="K178" s="269"/>
      <c r="L178" s="244" t="str">
        <f aca="false">IF(AND(K178&lt;&gt;"",J178&lt;&gt;""),MIN(IF(OR(J178="OZZ",J178="ZZ"),5000,13600),TRUNC(0.75*SUMIF($D$12:$D178,$D178,K$12:K178),2))-SUMIF($D$12:$D177,$D178,L$12:L177),"")</f>
        <v/>
      </c>
      <c r="M178" s="270" t="str">
        <f aca="false">IF(AND(K178&lt;&gt;"",J178&lt;&gt;"",AB178&lt;&gt;""),IF(OR(J178="OZZ",J178="ZZ"),0-SUMIF($D$12:$D177,$D178,M$12:M177),MIN(MIN(13600,TRUNC(0.75*SUMIF($D$12:$D$1442,$D178,K$12:K$1442),2)+SUMIF($D$12:$D178,$D178,AB$12:AB178))-SUMIF($D$12:$D177,$D178,M$12:M177)-SUMIF($D$12:$D$1442,$D178,L$12:L$1442),AB178)),"")</f>
        <v/>
      </c>
      <c r="N178" s="246" t="str">
        <f aca="false">IF(J178&lt;&gt;"",1000-SUMIF($D$12:$D177,$D178,N$12:N177),"")</f>
        <v/>
      </c>
      <c r="O178" s="268"/>
      <c r="P178" s="269"/>
      <c r="Q178" s="244" t="str">
        <f aca="false">IF(AND(P178&lt;&gt;"",O178&lt;&gt;""),MIN(IF(OR(O178="OZZ",O178="ZZ"),5000,13600),TRUNC(0.75*SUMIF($D$12:$D178,$D178,P$12:P178),2))-SUMIF($D$12:$D177,$D178,Q$12:Q177),"")</f>
        <v/>
      </c>
      <c r="R178" s="270" t="str">
        <f aca="false">IF(AND(P178&lt;&gt;"",O178&lt;&gt;"",AF178&lt;&gt;""),IF(OR(O178="OZZ",O178="ZZ"),0-SUMIF($D$12:$D177,$D178,R$12:R177),MIN(MIN(13600,TRUNC(0.75*SUMIF($D$12:$D$1442,$D178,P$12:P$1442),2)+SUMIF($D$12:$D178,$D178,AF$12:AF178))-SUMIF($D$12:$D177,$D178,R$12:R177)-SUMIF($D$12:$D$1442,$D178,Q$12:Q$1442),AF178)),"")</f>
        <v/>
      </c>
      <c r="S178" s="246" t="str">
        <f aca="false">IF(O178&lt;&gt;"",1000-SUMIF($D$12:$D177,$D178,S$12:S177),"")</f>
        <v/>
      </c>
      <c r="T178" s="268"/>
      <c r="U178" s="269"/>
      <c r="V178" s="244" t="str">
        <f aca="false">IF(AND(U178&lt;&gt;"",T178&lt;&gt;""),MIN(IF(OR(T178="OZZ",T178="ZZ"),5000,13600),TRUNC(0.75*SUMIF($D$12:$D178,$D178,U$12:U178),2))-SUMIF($D$12:$D177,$D178,V$12:V177),"")</f>
        <v/>
      </c>
      <c r="W178" s="248" t="str">
        <f aca="false">IF(AND(U178&lt;&gt;"",T178&lt;&gt;"",AJ178&lt;&gt;""),IF(OR(T178="OZZ",T178="ZZ"),0-SUMIF($D$12:$D177,$D178,W$12:W177),MIN(MIN(13600,TRUNC(0.75*SUMIF($D$12:$D$1442,$D178,U$12:U$1442),2)+SUMIF($D$12:$D178,$D178,AJ$12:AJ178))-SUMIF($D$12:$D177,$D178,W$12:W177)-SUMIF($D$12:$D$1442,$D178,V$12:V$1442),AJ178)),"")</f>
        <v/>
      </c>
      <c r="X178" s="246" t="str">
        <f aca="false">IF(T178&lt;&gt;"",1000-SUMIF($D$12:$D177,$D178,X$12:X177),"")</f>
        <v/>
      </c>
      <c r="Y178" s="272"/>
      <c r="Z178" s="273"/>
      <c r="AA178" s="273"/>
      <c r="AB178" s="252" t="str">
        <f aca="false">IF(K178&lt;&gt;"",ROUND(Y178,2)+ROUND(Z178,2)+ROUND(AA178,2),"")</f>
        <v/>
      </c>
      <c r="AC178" s="274"/>
      <c r="AD178" s="273"/>
      <c r="AE178" s="273"/>
      <c r="AF178" s="275" t="str">
        <f aca="false">IF(P178&lt;&gt;"",ROUND(AC178,2)+ROUND(AD178,2)+ROUND(AE178,2),"")</f>
        <v/>
      </c>
      <c r="AG178" s="274"/>
      <c r="AH178" s="273"/>
      <c r="AI178" s="273"/>
      <c r="AJ178" s="275" t="str">
        <f aca="false">IF(U178&lt;&gt;"",ROUND(AG178,2)+ROUND(AH178,2)+ROUND(AI178,2),"")</f>
        <v/>
      </c>
      <c r="AK178" s="255"/>
      <c r="AL178" s="255"/>
      <c r="AM178" s="256"/>
      <c r="AN178" s="257"/>
      <c r="AO178" s="258" t="str">
        <f aca="false">IF(D178&lt;&gt;"",IF(COUNTIF($D$12:$D178,$D178)&gt;1,0,IF(SUM(L178,Q178,V178)&gt;0,IF(AND(T178="",OR(O178&lt;&gt;"",J178&lt;&gt;"")),IF(O178&lt;&gt;"",O178,IF(J178&lt;&gt;"",J178,0)),IF(AND(O178&lt;&gt;"",J178&lt;&gt;"",O178=J178),O178,T178)),0)),"")</f>
        <v/>
      </c>
      <c r="AP178" s="258" t="str">
        <f aca="false">IF(D178&lt;&gt;"",IF(COUNTIF($D$12:$D178,$D178)&gt;1,0,IF(SUM(M178,R178,W178)&gt;0,IF(AND(T178="",OR(O178&lt;&gt;"",J178&lt;&gt;"")),IF(O178&lt;&gt;"",O178,IF(J178&lt;&gt;"",J178,0)),IF(AND(O178&lt;&gt;"",J178&lt;&gt;"",O178=J178),O178,T178)),0)),"")</f>
        <v/>
      </c>
      <c r="AQ178" s="258" t="str">
        <f aca="false">IF(D178&lt;&gt;"",IF(COUNTIF($D$12:$D178,$D178)&gt;1,0,IF(SUM(N178,S178,X178)&gt;0,IF(AND(T178="",OR(O178&lt;&gt;"",J178&lt;&gt;"")),IF(O178&lt;&gt;"",O178,IF(J178&lt;&gt;"",J178,0)),IF(AND(O178&lt;&gt;"",J178&lt;&gt;"",O178=J178),O178,T178)),0)),"")</f>
        <v/>
      </c>
      <c r="AR178" s="257" t="str">
        <f aca="false">IF(D178&lt;&gt;"",IF(J178="OZP12",L178,0),"")</f>
        <v/>
      </c>
      <c r="AS178" s="257" t="str">
        <f aca="false">IF(D178&lt;&gt;"",IF(O178="OZP12",Q178,0),"")</f>
        <v/>
      </c>
      <c r="AT178" s="257" t="str">
        <f aca="false">IF(D178&lt;&gt;"",IF(T178="OZP12",V178,0),"")</f>
        <v/>
      </c>
      <c r="AU178" s="257" t="str">
        <f aca="false">IF(D178&lt;&gt;"",IF(J178="TZP",L178,0),"")</f>
        <v/>
      </c>
      <c r="AV178" s="257" t="str">
        <f aca="false">IF(D178&lt;&gt;"",IF(O178="TZP",Q178,0),"")</f>
        <v/>
      </c>
      <c r="AW178" s="257" t="str">
        <f aca="false">IF(D178&lt;&gt;"",IF(T178="TZP",V178,0),"")</f>
        <v/>
      </c>
      <c r="AX178" s="257" t="str">
        <f aca="false">IF(D178&lt;&gt;"",IF(J178="OZZ",L178,0),"")</f>
        <v/>
      </c>
      <c r="AY178" s="257" t="str">
        <f aca="false">IF(D178&lt;&gt;"",IF(O178="OZZ",Q178,0),"")</f>
        <v/>
      </c>
      <c r="AZ178" s="257" t="str">
        <f aca="false">IF(D178&lt;&gt;"",IF(T178="OZZ",V178,0),"")</f>
        <v/>
      </c>
      <c r="BA178" s="257"/>
      <c r="BB178" s="257" t="str">
        <f aca="false">IF(D178&lt;&gt;"",IF(ISERROR(FIND("/",D178)),0,1),"")</f>
        <v/>
      </c>
      <c r="BC178" s="257" t="str">
        <f aca="false">IF(D178&lt;&gt;"",IF(BB178*1=0,D178,CONCATENATE(MID(D178,1,FIND("/",D178,1)-1),MID(D178,FIND("/",D178,1)+1,LEN(D178)))),"")</f>
        <v/>
      </c>
      <c r="BD178" s="259"/>
      <c r="BE178" s="257" t="str">
        <f aca="false">IF(D178&lt;&gt;"",IF(J178="OZP12",M178,0),"")</f>
        <v/>
      </c>
      <c r="BF178" s="257" t="str">
        <f aca="false">IF(D178&lt;&gt;"",IF(O178="OZP12",R178,0),"")</f>
        <v/>
      </c>
      <c r="BG178" s="257" t="str">
        <f aca="false">IF(D178&lt;&gt;"",IF(T178="OZP12",W178,0),"")</f>
        <v/>
      </c>
      <c r="BH178" s="257" t="str">
        <f aca="false">IF(D178&lt;&gt;"",IF(J178="TZP",M178,0),"")</f>
        <v/>
      </c>
      <c r="BI178" s="257" t="str">
        <f aca="false">IF(D178&lt;&gt;"",IF(O178="TZP",R178,0),"")</f>
        <v/>
      </c>
      <c r="BJ178" s="257" t="str">
        <f aca="false">IF(D178&lt;&gt;"",IF(T178="TZP",W178,0),"")</f>
        <v/>
      </c>
    </row>
    <row r="179" s="261" customFormat="true" ht="18.75" hidden="false" customHeight="true" outlineLevel="0" collapsed="false">
      <c r="A179" s="262" t="n">
        <f aca="false">A178+1</f>
        <v>167</v>
      </c>
      <c r="B179" s="263"/>
      <c r="C179" s="263"/>
      <c r="D179" s="263"/>
      <c r="E179" s="266"/>
      <c r="F179" s="266"/>
      <c r="G179" s="267"/>
      <c r="H179" s="278"/>
      <c r="I179" s="281"/>
      <c r="J179" s="268"/>
      <c r="K179" s="269"/>
      <c r="L179" s="244" t="str">
        <f aca="false">IF(AND(K179&lt;&gt;"",J179&lt;&gt;""),MIN(IF(OR(J179="OZZ",J179="ZZ"),5000,13600),TRUNC(0.75*SUMIF($D$12:$D179,$D179,K$12:K179),2))-SUMIF($D$12:$D178,$D179,L$12:L178),"")</f>
        <v/>
      </c>
      <c r="M179" s="270" t="str">
        <f aca="false">IF(AND(K179&lt;&gt;"",J179&lt;&gt;"",AB179&lt;&gt;""),IF(OR(J179="OZZ",J179="ZZ"),0-SUMIF($D$12:$D178,$D179,M$12:M178),MIN(MIN(13600,TRUNC(0.75*SUMIF($D$12:$D$1442,$D179,K$12:K$1442),2)+SUMIF($D$12:$D179,$D179,AB$12:AB179))-SUMIF($D$12:$D178,$D179,M$12:M178)-SUMIF($D$12:$D$1442,$D179,L$12:L$1442),AB179)),"")</f>
        <v/>
      </c>
      <c r="N179" s="246" t="str">
        <f aca="false">IF(J179&lt;&gt;"",1000-SUMIF($D$12:$D178,$D179,N$12:N178),"")</f>
        <v/>
      </c>
      <c r="O179" s="268"/>
      <c r="P179" s="269"/>
      <c r="Q179" s="244" t="str">
        <f aca="false">IF(AND(P179&lt;&gt;"",O179&lt;&gt;""),MIN(IF(OR(O179="OZZ",O179="ZZ"),5000,13600),TRUNC(0.75*SUMIF($D$12:$D179,$D179,P$12:P179),2))-SUMIF($D$12:$D178,$D179,Q$12:Q178),"")</f>
        <v/>
      </c>
      <c r="R179" s="270" t="str">
        <f aca="false">IF(AND(P179&lt;&gt;"",O179&lt;&gt;"",AF179&lt;&gt;""),IF(OR(O179="OZZ",O179="ZZ"),0-SUMIF($D$12:$D178,$D179,R$12:R178),MIN(MIN(13600,TRUNC(0.75*SUMIF($D$12:$D$1442,$D179,P$12:P$1442),2)+SUMIF($D$12:$D179,$D179,AF$12:AF179))-SUMIF($D$12:$D178,$D179,R$12:R178)-SUMIF($D$12:$D$1442,$D179,Q$12:Q$1442),AF179)),"")</f>
        <v/>
      </c>
      <c r="S179" s="246" t="str">
        <f aca="false">IF(O179&lt;&gt;"",1000-SUMIF($D$12:$D178,$D179,S$12:S178),"")</f>
        <v/>
      </c>
      <c r="T179" s="268"/>
      <c r="U179" s="269"/>
      <c r="V179" s="244" t="str">
        <f aca="false">IF(AND(U179&lt;&gt;"",T179&lt;&gt;""),MIN(IF(OR(T179="OZZ",T179="ZZ"),5000,13600),TRUNC(0.75*SUMIF($D$12:$D179,$D179,U$12:U179),2))-SUMIF($D$12:$D178,$D179,V$12:V178),"")</f>
        <v/>
      </c>
      <c r="W179" s="248" t="str">
        <f aca="false">IF(AND(U179&lt;&gt;"",T179&lt;&gt;"",AJ179&lt;&gt;""),IF(OR(T179="OZZ",T179="ZZ"),0-SUMIF($D$12:$D178,$D179,W$12:W178),MIN(MIN(13600,TRUNC(0.75*SUMIF($D$12:$D$1442,$D179,U$12:U$1442),2)+SUMIF($D$12:$D179,$D179,AJ$12:AJ179))-SUMIF($D$12:$D178,$D179,W$12:W178)-SUMIF($D$12:$D$1442,$D179,V$12:V$1442),AJ179)),"")</f>
        <v/>
      </c>
      <c r="X179" s="246" t="str">
        <f aca="false">IF(T179&lt;&gt;"",1000-SUMIF($D$12:$D178,$D179,X$12:X178),"")</f>
        <v/>
      </c>
      <c r="Y179" s="272"/>
      <c r="Z179" s="273"/>
      <c r="AA179" s="273"/>
      <c r="AB179" s="252" t="str">
        <f aca="false">IF(K179&lt;&gt;"",ROUND(Y179,2)+ROUND(Z179,2)+ROUND(AA179,2),"")</f>
        <v/>
      </c>
      <c r="AC179" s="274"/>
      <c r="AD179" s="273"/>
      <c r="AE179" s="273"/>
      <c r="AF179" s="275" t="str">
        <f aca="false">IF(P179&lt;&gt;"",ROUND(AC179,2)+ROUND(AD179,2)+ROUND(AE179,2),"")</f>
        <v/>
      </c>
      <c r="AG179" s="274"/>
      <c r="AH179" s="273"/>
      <c r="AI179" s="273"/>
      <c r="AJ179" s="275" t="str">
        <f aca="false">IF(U179&lt;&gt;"",ROUND(AG179,2)+ROUND(AH179,2)+ROUND(AI179,2),"")</f>
        <v/>
      </c>
      <c r="AK179" s="255"/>
      <c r="AL179" s="255"/>
      <c r="AM179" s="256"/>
      <c r="AN179" s="257"/>
      <c r="AO179" s="258" t="str">
        <f aca="false">IF(D179&lt;&gt;"",IF(COUNTIF($D$12:$D179,$D179)&gt;1,0,IF(SUM(L179,Q179,V179)&gt;0,IF(AND(T179="",OR(O179&lt;&gt;"",J179&lt;&gt;"")),IF(O179&lt;&gt;"",O179,IF(J179&lt;&gt;"",J179,0)),IF(AND(O179&lt;&gt;"",J179&lt;&gt;"",O179=J179),O179,T179)),0)),"")</f>
        <v/>
      </c>
      <c r="AP179" s="258" t="str">
        <f aca="false">IF(D179&lt;&gt;"",IF(COUNTIF($D$12:$D179,$D179)&gt;1,0,IF(SUM(M179,R179,W179)&gt;0,IF(AND(T179="",OR(O179&lt;&gt;"",J179&lt;&gt;"")),IF(O179&lt;&gt;"",O179,IF(J179&lt;&gt;"",J179,0)),IF(AND(O179&lt;&gt;"",J179&lt;&gt;"",O179=J179),O179,T179)),0)),"")</f>
        <v/>
      </c>
      <c r="AQ179" s="258" t="str">
        <f aca="false">IF(D179&lt;&gt;"",IF(COUNTIF($D$12:$D179,$D179)&gt;1,0,IF(SUM(N179,S179,X179)&gt;0,IF(AND(T179="",OR(O179&lt;&gt;"",J179&lt;&gt;"")),IF(O179&lt;&gt;"",O179,IF(J179&lt;&gt;"",J179,0)),IF(AND(O179&lt;&gt;"",J179&lt;&gt;"",O179=J179),O179,T179)),0)),"")</f>
        <v/>
      </c>
      <c r="AR179" s="257" t="str">
        <f aca="false">IF(D179&lt;&gt;"",IF(J179="OZP12",L179,0),"")</f>
        <v/>
      </c>
      <c r="AS179" s="257" t="str">
        <f aca="false">IF(D179&lt;&gt;"",IF(O179="OZP12",Q179,0),"")</f>
        <v/>
      </c>
      <c r="AT179" s="257" t="str">
        <f aca="false">IF(D179&lt;&gt;"",IF(T179="OZP12",V179,0),"")</f>
        <v/>
      </c>
      <c r="AU179" s="257" t="str">
        <f aca="false">IF(D179&lt;&gt;"",IF(J179="TZP",L179,0),"")</f>
        <v/>
      </c>
      <c r="AV179" s="257" t="str">
        <f aca="false">IF(D179&lt;&gt;"",IF(O179="TZP",Q179,0),"")</f>
        <v/>
      </c>
      <c r="AW179" s="257" t="str">
        <f aca="false">IF(D179&lt;&gt;"",IF(T179="TZP",V179,0),"")</f>
        <v/>
      </c>
      <c r="AX179" s="257" t="str">
        <f aca="false">IF(D179&lt;&gt;"",IF(J179="OZZ",L179,0),"")</f>
        <v/>
      </c>
      <c r="AY179" s="257" t="str">
        <f aca="false">IF(D179&lt;&gt;"",IF(O179="OZZ",Q179,0),"")</f>
        <v/>
      </c>
      <c r="AZ179" s="257" t="str">
        <f aca="false">IF(D179&lt;&gt;"",IF(T179="OZZ",V179,0),"")</f>
        <v/>
      </c>
      <c r="BA179" s="257"/>
      <c r="BB179" s="257" t="str">
        <f aca="false">IF(D179&lt;&gt;"",IF(ISERROR(FIND("/",D179)),0,1),"")</f>
        <v/>
      </c>
      <c r="BC179" s="257" t="str">
        <f aca="false">IF(D179&lt;&gt;"",IF(BB179*1=0,D179,CONCATENATE(MID(D179,1,FIND("/",D179,1)-1),MID(D179,FIND("/",D179,1)+1,LEN(D179)))),"")</f>
        <v/>
      </c>
      <c r="BD179" s="259"/>
      <c r="BE179" s="257" t="str">
        <f aca="false">IF(D179&lt;&gt;"",IF(J179="OZP12",M179,0),"")</f>
        <v/>
      </c>
      <c r="BF179" s="257" t="str">
        <f aca="false">IF(D179&lt;&gt;"",IF(O179="OZP12",R179,0),"")</f>
        <v/>
      </c>
      <c r="BG179" s="257" t="str">
        <f aca="false">IF(D179&lt;&gt;"",IF(T179="OZP12",W179,0),"")</f>
        <v/>
      </c>
      <c r="BH179" s="257" t="str">
        <f aca="false">IF(D179&lt;&gt;"",IF(J179="TZP",M179,0),"")</f>
        <v/>
      </c>
      <c r="BI179" s="257" t="str">
        <f aca="false">IF(D179&lt;&gt;"",IF(O179="TZP",R179,0),"")</f>
        <v/>
      </c>
      <c r="BJ179" s="257" t="str">
        <f aca="false">IF(D179&lt;&gt;"",IF(T179="TZP",W179,0),"")</f>
        <v/>
      </c>
    </row>
    <row r="180" s="261" customFormat="true" ht="18.75" hidden="false" customHeight="true" outlineLevel="0" collapsed="false">
      <c r="A180" s="262" t="n">
        <f aca="false">A179+1</f>
        <v>168</v>
      </c>
      <c r="B180" s="263"/>
      <c r="C180" s="263"/>
      <c r="D180" s="263"/>
      <c r="E180" s="266"/>
      <c r="F180" s="266"/>
      <c r="G180" s="267"/>
      <c r="H180" s="278"/>
      <c r="I180" s="281"/>
      <c r="J180" s="268"/>
      <c r="K180" s="269"/>
      <c r="L180" s="244" t="str">
        <f aca="false">IF(AND(K180&lt;&gt;"",J180&lt;&gt;""),MIN(IF(OR(J180="OZZ",J180="ZZ"),5000,13600),TRUNC(0.75*SUMIF($D$12:$D180,$D180,K$12:K180),2))-SUMIF($D$12:$D179,$D180,L$12:L179),"")</f>
        <v/>
      </c>
      <c r="M180" s="270" t="str">
        <f aca="false">IF(AND(K180&lt;&gt;"",J180&lt;&gt;"",AB180&lt;&gt;""),IF(OR(J180="OZZ",J180="ZZ"),0-SUMIF($D$12:$D179,$D180,M$12:M179),MIN(MIN(13600,TRUNC(0.75*SUMIF($D$12:$D$1442,$D180,K$12:K$1442),2)+SUMIF($D$12:$D180,$D180,AB$12:AB180))-SUMIF($D$12:$D179,$D180,M$12:M179)-SUMIF($D$12:$D$1442,$D180,L$12:L$1442),AB180)),"")</f>
        <v/>
      </c>
      <c r="N180" s="246" t="str">
        <f aca="false">IF(J180&lt;&gt;"",1000-SUMIF($D$12:$D179,$D180,N$12:N179),"")</f>
        <v/>
      </c>
      <c r="O180" s="268"/>
      <c r="P180" s="269"/>
      <c r="Q180" s="244" t="str">
        <f aca="false">IF(AND(P180&lt;&gt;"",O180&lt;&gt;""),MIN(IF(OR(O180="OZZ",O180="ZZ"),5000,13600),TRUNC(0.75*SUMIF($D$12:$D180,$D180,P$12:P180),2))-SUMIF($D$12:$D179,$D180,Q$12:Q179),"")</f>
        <v/>
      </c>
      <c r="R180" s="270" t="str">
        <f aca="false">IF(AND(P180&lt;&gt;"",O180&lt;&gt;"",AF180&lt;&gt;""),IF(OR(O180="OZZ",O180="ZZ"),0-SUMIF($D$12:$D179,$D180,R$12:R179),MIN(MIN(13600,TRUNC(0.75*SUMIF($D$12:$D$1442,$D180,P$12:P$1442),2)+SUMIF($D$12:$D180,$D180,AF$12:AF180))-SUMIF($D$12:$D179,$D180,R$12:R179)-SUMIF($D$12:$D$1442,$D180,Q$12:Q$1442),AF180)),"")</f>
        <v/>
      </c>
      <c r="S180" s="246" t="str">
        <f aca="false">IF(O180&lt;&gt;"",1000-SUMIF($D$12:$D179,$D180,S$12:S179),"")</f>
        <v/>
      </c>
      <c r="T180" s="268"/>
      <c r="U180" s="269"/>
      <c r="V180" s="244" t="str">
        <f aca="false">IF(AND(U180&lt;&gt;"",T180&lt;&gt;""),MIN(IF(OR(T180="OZZ",T180="ZZ"),5000,13600),TRUNC(0.75*SUMIF($D$12:$D180,$D180,U$12:U180),2))-SUMIF($D$12:$D179,$D180,V$12:V179),"")</f>
        <v/>
      </c>
      <c r="W180" s="248" t="str">
        <f aca="false">IF(AND(U180&lt;&gt;"",T180&lt;&gt;"",AJ180&lt;&gt;""),IF(OR(T180="OZZ",T180="ZZ"),0-SUMIF($D$12:$D179,$D180,W$12:W179),MIN(MIN(13600,TRUNC(0.75*SUMIF($D$12:$D$1442,$D180,U$12:U$1442),2)+SUMIF($D$12:$D180,$D180,AJ$12:AJ180))-SUMIF($D$12:$D179,$D180,W$12:W179)-SUMIF($D$12:$D$1442,$D180,V$12:V$1442),AJ180)),"")</f>
        <v/>
      </c>
      <c r="X180" s="246" t="str">
        <f aca="false">IF(T180&lt;&gt;"",1000-SUMIF($D$12:$D179,$D180,X$12:X179),"")</f>
        <v/>
      </c>
      <c r="Y180" s="272"/>
      <c r="Z180" s="273"/>
      <c r="AA180" s="273"/>
      <c r="AB180" s="252" t="str">
        <f aca="false">IF(K180&lt;&gt;"",ROUND(Y180,2)+ROUND(Z180,2)+ROUND(AA180,2),"")</f>
        <v/>
      </c>
      <c r="AC180" s="274"/>
      <c r="AD180" s="273"/>
      <c r="AE180" s="273"/>
      <c r="AF180" s="275" t="str">
        <f aca="false">IF(P180&lt;&gt;"",ROUND(AC180,2)+ROUND(AD180,2)+ROUND(AE180,2),"")</f>
        <v/>
      </c>
      <c r="AG180" s="274"/>
      <c r="AH180" s="273"/>
      <c r="AI180" s="273"/>
      <c r="AJ180" s="275" t="str">
        <f aca="false">IF(U180&lt;&gt;"",ROUND(AG180,2)+ROUND(AH180,2)+ROUND(AI180,2),"")</f>
        <v/>
      </c>
      <c r="AK180" s="255"/>
      <c r="AL180" s="255"/>
      <c r="AM180" s="256"/>
      <c r="AN180" s="257"/>
      <c r="AO180" s="258" t="str">
        <f aca="false">IF(D180&lt;&gt;"",IF(COUNTIF($D$12:$D180,$D180)&gt;1,0,IF(SUM(L180,Q180,V180)&gt;0,IF(AND(T180="",OR(O180&lt;&gt;"",J180&lt;&gt;"")),IF(O180&lt;&gt;"",O180,IF(J180&lt;&gt;"",J180,0)),IF(AND(O180&lt;&gt;"",J180&lt;&gt;"",O180=J180),O180,T180)),0)),"")</f>
        <v/>
      </c>
      <c r="AP180" s="258" t="str">
        <f aca="false">IF(D180&lt;&gt;"",IF(COUNTIF($D$12:$D180,$D180)&gt;1,0,IF(SUM(M180,R180,W180)&gt;0,IF(AND(T180="",OR(O180&lt;&gt;"",J180&lt;&gt;"")),IF(O180&lt;&gt;"",O180,IF(J180&lt;&gt;"",J180,0)),IF(AND(O180&lt;&gt;"",J180&lt;&gt;"",O180=J180),O180,T180)),0)),"")</f>
        <v/>
      </c>
      <c r="AQ180" s="258" t="str">
        <f aca="false">IF(D180&lt;&gt;"",IF(COUNTIF($D$12:$D180,$D180)&gt;1,0,IF(SUM(N180,S180,X180)&gt;0,IF(AND(T180="",OR(O180&lt;&gt;"",J180&lt;&gt;"")),IF(O180&lt;&gt;"",O180,IF(J180&lt;&gt;"",J180,0)),IF(AND(O180&lt;&gt;"",J180&lt;&gt;"",O180=J180),O180,T180)),0)),"")</f>
        <v/>
      </c>
      <c r="AR180" s="257" t="str">
        <f aca="false">IF(D180&lt;&gt;"",IF(J180="OZP12",L180,0),"")</f>
        <v/>
      </c>
      <c r="AS180" s="257" t="str">
        <f aca="false">IF(D180&lt;&gt;"",IF(O180="OZP12",Q180,0),"")</f>
        <v/>
      </c>
      <c r="AT180" s="257" t="str">
        <f aca="false">IF(D180&lt;&gt;"",IF(T180="OZP12",V180,0),"")</f>
        <v/>
      </c>
      <c r="AU180" s="257" t="str">
        <f aca="false">IF(D180&lt;&gt;"",IF(J180="TZP",L180,0),"")</f>
        <v/>
      </c>
      <c r="AV180" s="257" t="str">
        <f aca="false">IF(D180&lt;&gt;"",IF(O180="TZP",Q180,0),"")</f>
        <v/>
      </c>
      <c r="AW180" s="257" t="str">
        <f aca="false">IF(D180&lt;&gt;"",IF(T180="TZP",V180,0),"")</f>
        <v/>
      </c>
      <c r="AX180" s="257" t="str">
        <f aca="false">IF(D180&lt;&gt;"",IF(J180="OZZ",L180,0),"")</f>
        <v/>
      </c>
      <c r="AY180" s="257" t="str">
        <f aca="false">IF(D180&lt;&gt;"",IF(O180="OZZ",Q180,0),"")</f>
        <v/>
      </c>
      <c r="AZ180" s="257" t="str">
        <f aca="false">IF(D180&lt;&gt;"",IF(T180="OZZ",V180,0),"")</f>
        <v/>
      </c>
      <c r="BA180" s="257"/>
      <c r="BB180" s="257" t="str">
        <f aca="false">IF(D180&lt;&gt;"",IF(ISERROR(FIND("/",D180)),0,1),"")</f>
        <v/>
      </c>
      <c r="BC180" s="257" t="str">
        <f aca="false">IF(D180&lt;&gt;"",IF(BB180*1=0,D180,CONCATENATE(MID(D180,1,FIND("/",D180,1)-1),MID(D180,FIND("/",D180,1)+1,LEN(D180)))),"")</f>
        <v/>
      </c>
      <c r="BD180" s="259"/>
      <c r="BE180" s="257" t="str">
        <f aca="false">IF(D180&lt;&gt;"",IF(J180="OZP12",M180,0),"")</f>
        <v/>
      </c>
      <c r="BF180" s="257" t="str">
        <f aca="false">IF(D180&lt;&gt;"",IF(O180="OZP12",R180,0),"")</f>
        <v/>
      </c>
      <c r="BG180" s="257" t="str">
        <f aca="false">IF(D180&lt;&gt;"",IF(T180="OZP12",W180,0),"")</f>
        <v/>
      </c>
      <c r="BH180" s="257" t="str">
        <f aca="false">IF(D180&lt;&gt;"",IF(J180="TZP",M180,0),"")</f>
        <v/>
      </c>
      <c r="BI180" s="257" t="str">
        <f aca="false">IF(D180&lt;&gt;"",IF(O180="TZP",R180,0),"")</f>
        <v/>
      </c>
      <c r="BJ180" s="257" t="str">
        <f aca="false">IF(D180&lt;&gt;"",IF(T180="TZP",W180,0),"")</f>
        <v/>
      </c>
    </row>
    <row r="181" s="261" customFormat="true" ht="18.75" hidden="false" customHeight="true" outlineLevel="0" collapsed="false">
      <c r="A181" s="262" t="n">
        <f aca="false">A180+1</f>
        <v>169</v>
      </c>
      <c r="B181" s="263"/>
      <c r="C181" s="263"/>
      <c r="D181" s="263"/>
      <c r="E181" s="266"/>
      <c r="F181" s="266"/>
      <c r="G181" s="267"/>
      <c r="H181" s="278"/>
      <c r="I181" s="281"/>
      <c r="J181" s="268"/>
      <c r="K181" s="269"/>
      <c r="L181" s="244" t="str">
        <f aca="false">IF(AND(K181&lt;&gt;"",J181&lt;&gt;""),MIN(IF(OR(J181="OZZ",J181="ZZ"),5000,13600),TRUNC(0.75*SUMIF($D$12:$D181,$D181,K$12:K181),2))-SUMIF($D$12:$D180,$D181,L$12:L180),"")</f>
        <v/>
      </c>
      <c r="M181" s="270" t="str">
        <f aca="false">IF(AND(K181&lt;&gt;"",J181&lt;&gt;"",AB181&lt;&gt;""),IF(OR(J181="OZZ",J181="ZZ"),0-SUMIF($D$12:$D180,$D181,M$12:M180),MIN(MIN(13600,TRUNC(0.75*SUMIF($D$12:$D$1442,$D181,K$12:K$1442),2)+SUMIF($D$12:$D181,$D181,AB$12:AB181))-SUMIF($D$12:$D180,$D181,M$12:M180)-SUMIF($D$12:$D$1442,$D181,L$12:L$1442),AB181)),"")</f>
        <v/>
      </c>
      <c r="N181" s="246" t="str">
        <f aca="false">IF(J181&lt;&gt;"",1000-SUMIF($D$12:$D180,$D181,N$12:N180),"")</f>
        <v/>
      </c>
      <c r="O181" s="268"/>
      <c r="P181" s="269"/>
      <c r="Q181" s="244" t="str">
        <f aca="false">IF(AND(P181&lt;&gt;"",O181&lt;&gt;""),MIN(IF(OR(O181="OZZ",O181="ZZ"),5000,13600),TRUNC(0.75*SUMIF($D$12:$D181,$D181,P$12:P181),2))-SUMIF($D$12:$D180,$D181,Q$12:Q180),"")</f>
        <v/>
      </c>
      <c r="R181" s="270" t="str">
        <f aca="false">IF(AND(P181&lt;&gt;"",O181&lt;&gt;"",AF181&lt;&gt;""),IF(OR(O181="OZZ",O181="ZZ"),0-SUMIF($D$12:$D180,$D181,R$12:R180),MIN(MIN(13600,TRUNC(0.75*SUMIF($D$12:$D$1442,$D181,P$12:P$1442),2)+SUMIF($D$12:$D181,$D181,AF$12:AF181))-SUMIF($D$12:$D180,$D181,R$12:R180)-SUMIF($D$12:$D$1442,$D181,Q$12:Q$1442),AF181)),"")</f>
        <v/>
      </c>
      <c r="S181" s="246" t="str">
        <f aca="false">IF(O181&lt;&gt;"",1000-SUMIF($D$12:$D180,$D181,S$12:S180),"")</f>
        <v/>
      </c>
      <c r="T181" s="268"/>
      <c r="U181" s="269"/>
      <c r="V181" s="244" t="str">
        <f aca="false">IF(AND(U181&lt;&gt;"",T181&lt;&gt;""),MIN(IF(OR(T181="OZZ",T181="ZZ"),5000,13600),TRUNC(0.75*SUMIF($D$12:$D181,$D181,U$12:U181),2))-SUMIF($D$12:$D180,$D181,V$12:V180),"")</f>
        <v/>
      </c>
      <c r="W181" s="248" t="str">
        <f aca="false">IF(AND(U181&lt;&gt;"",T181&lt;&gt;"",AJ181&lt;&gt;""),IF(OR(T181="OZZ",T181="ZZ"),0-SUMIF($D$12:$D180,$D181,W$12:W180),MIN(MIN(13600,TRUNC(0.75*SUMIF($D$12:$D$1442,$D181,U$12:U$1442),2)+SUMIF($D$12:$D181,$D181,AJ$12:AJ181))-SUMIF($D$12:$D180,$D181,W$12:W180)-SUMIF($D$12:$D$1442,$D181,V$12:V$1442),AJ181)),"")</f>
        <v/>
      </c>
      <c r="X181" s="246" t="str">
        <f aca="false">IF(T181&lt;&gt;"",1000-SUMIF($D$12:$D180,$D181,X$12:X180),"")</f>
        <v/>
      </c>
      <c r="Y181" s="272"/>
      <c r="Z181" s="273"/>
      <c r="AA181" s="273"/>
      <c r="AB181" s="252" t="str">
        <f aca="false">IF(K181&lt;&gt;"",ROUND(Y181,2)+ROUND(Z181,2)+ROUND(AA181,2),"")</f>
        <v/>
      </c>
      <c r="AC181" s="274"/>
      <c r="AD181" s="273"/>
      <c r="AE181" s="273"/>
      <c r="AF181" s="275" t="str">
        <f aca="false">IF(P181&lt;&gt;"",ROUND(AC181,2)+ROUND(AD181,2)+ROUND(AE181,2),"")</f>
        <v/>
      </c>
      <c r="AG181" s="274"/>
      <c r="AH181" s="273"/>
      <c r="AI181" s="273"/>
      <c r="AJ181" s="275" t="str">
        <f aca="false">IF(U181&lt;&gt;"",ROUND(AG181,2)+ROUND(AH181,2)+ROUND(AI181,2),"")</f>
        <v/>
      </c>
      <c r="AK181" s="255"/>
      <c r="AL181" s="255"/>
      <c r="AM181" s="256"/>
      <c r="AN181" s="257"/>
      <c r="AO181" s="258" t="str">
        <f aca="false">IF(D181&lt;&gt;"",IF(COUNTIF($D$12:$D181,$D181)&gt;1,0,IF(SUM(L181,Q181,V181)&gt;0,IF(AND(T181="",OR(O181&lt;&gt;"",J181&lt;&gt;"")),IF(O181&lt;&gt;"",O181,IF(J181&lt;&gt;"",J181,0)),IF(AND(O181&lt;&gt;"",J181&lt;&gt;"",O181=J181),O181,T181)),0)),"")</f>
        <v/>
      </c>
      <c r="AP181" s="258" t="str">
        <f aca="false">IF(D181&lt;&gt;"",IF(COUNTIF($D$12:$D181,$D181)&gt;1,0,IF(SUM(M181,R181,W181)&gt;0,IF(AND(T181="",OR(O181&lt;&gt;"",J181&lt;&gt;"")),IF(O181&lt;&gt;"",O181,IF(J181&lt;&gt;"",J181,0)),IF(AND(O181&lt;&gt;"",J181&lt;&gt;"",O181=J181),O181,T181)),0)),"")</f>
        <v/>
      </c>
      <c r="AQ181" s="258" t="str">
        <f aca="false">IF(D181&lt;&gt;"",IF(COUNTIF($D$12:$D181,$D181)&gt;1,0,IF(SUM(N181,S181,X181)&gt;0,IF(AND(T181="",OR(O181&lt;&gt;"",J181&lt;&gt;"")),IF(O181&lt;&gt;"",O181,IF(J181&lt;&gt;"",J181,0)),IF(AND(O181&lt;&gt;"",J181&lt;&gt;"",O181=J181),O181,T181)),0)),"")</f>
        <v/>
      </c>
      <c r="AR181" s="257" t="str">
        <f aca="false">IF(D181&lt;&gt;"",IF(J181="OZP12",L181,0),"")</f>
        <v/>
      </c>
      <c r="AS181" s="257" t="str">
        <f aca="false">IF(D181&lt;&gt;"",IF(O181="OZP12",Q181,0),"")</f>
        <v/>
      </c>
      <c r="AT181" s="257" t="str">
        <f aca="false">IF(D181&lt;&gt;"",IF(T181="OZP12",V181,0),"")</f>
        <v/>
      </c>
      <c r="AU181" s="257" t="str">
        <f aca="false">IF(D181&lt;&gt;"",IF(J181="TZP",L181,0),"")</f>
        <v/>
      </c>
      <c r="AV181" s="257" t="str">
        <f aca="false">IF(D181&lt;&gt;"",IF(O181="TZP",Q181,0),"")</f>
        <v/>
      </c>
      <c r="AW181" s="257" t="str">
        <f aca="false">IF(D181&lt;&gt;"",IF(T181="TZP",V181,0),"")</f>
        <v/>
      </c>
      <c r="AX181" s="257" t="str">
        <f aca="false">IF(D181&lt;&gt;"",IF(J181="OZZ",L181,0),"")</f>
        <v/>
      </c>
      <c r="AY181" s="257" t="str">
        <f aca="false">IF(D181&lt;&gt;"",IF(O181="OZZ",Q181,0),"")</f>
        <v/>
      </c>
      <c r="AZ181" s="257" t="str">
        <f aca="false">IF(D181&lt;&gt;"",IF(T181="OZZ",V181,0),"")</f>
        <v/>
      </c>
      <c r="BA181" s="257"/>
      <c r="BB181" s="257" t="str">
        <f aca="false">IF(D181&lt;&gt;"",IF(ISERROR(FIND("/",D181)),0,1),"")</f>
        <v/>
      </c>
      <c r="BC181" s="257" t="str">
        <f aca="false">IF(D181&lt;&gt;"",IF(BB181*1=0,D181,CONCATENATE(MID(D181,1,FIND("/",D181,1)-1),MID(D181,FIND("/",D181,1)+1,LEN(D181)))),"")</f>
        <v/>
      </c>
      <c r="BD181" s="259"/>
      <c r="BE181" s="257" t="str">
        <f aca="false">IF(D181&lt;&gt;"",IF(J181="OZP12",M181,0),"")</f>
        <v/>
      </c>
      <c r="BF181" s="257" t="str">
        <f aca="false">IF(D181&lt;&gt;"",IF(O181="OZP12",R181,0),"")</f>
        <v/>
      </c>
      <c r="BG181" s="257" t="str">
        <f aca="false">IF(D181&lt;&gt;"",IF(T181="OZP12",W181,0),"")</f>
        <v/>
      </c>
      <c r="BH181" s="257" t="str">
        <f aca="false">IF(D181&lt;&gt;"",IF(J181="TZP",M181,0),"")</f>
        <v/>
      </c>
      <c r="BI181" s="257" t="str">
        <f aca="false">IF(D181&lt;&gt;"",IF(O181="TZP",R181,0),"")</f>
        <v/>
      </c>
      <c r="BJ181" s="257" t="str">
        <f aca="false">IF(D181&lt;&gt;"",IF(T181="TZP",W181,0),"")</f>
        <v/>
      </c>
    </row>
    <row r="182" s="261" customFormat="true" ht="18.75" hidden="false" customHeight="true" outlineLevel="0" collapsed="false">
      <c r="A182" s="262" t="n">
        <f aca="false">A181+1</f>
        <v>170</v>
      </c>
      <c r="B182" s="263"/>
      <c r="C182" s="263"/>
      <c r="D182" s="263"/>
      <c r="E182" s="266"/>
      <c r="F182" s="266"/>
      <c r="G182" s="267"/>
      <c r="H182" s="278"/>
      <c r="I182" s="281"/>
      <c r="J182" s="268"/>
      <c r="K182" s="269"/>
      <c r="L182" s="244" t="str">
        <f aca="false">IF(AND(K182&lt;&gt;"",J182&lt;&gt;""),MIN(IF(OR(J182="OZZ",J182="ZZ"),5000,13600),TRUNC(0.75*SUMIF($D$12:$D182,$D182,K$12:K182),2))-SUMIF($D$12:$D181,$D182,L$12:L181),"")</f>
        <v/>
      </c>
      <c r="M182" s="270" t="str">
        <f aca="false">IF(AND(K182&lt;&gt;"",J182&lt;&gt;"",AB182&lt;&gt;""),IF(OR(J182="OZZ",J182="ZZ"),0-SUMIF($D$12:$D181,$D182,M$12:M181),MIN(MIN(13600,TRUNC(0.75*SUMIF($D$12:$D$1442,$D182,K$12:K$1442),2)+SUMIF($D$12:$D182,$D182,AB$12:AB182))-SUMIF($D$12:$D181,$D182,M$12:M181)-SUMIF($D$12:$D$1442,$D182,L$12:L$1442),AB182)),"")</f>
        <v/>
      </c>
      <c r="N182" s="246" t="str">
        <f aca="false">IF(J182&lt;&gt;"",1000-SUMIF($D$12:$D181,$D182,N$12:N181),"")</f>
        <v/>
      </c>
      <c r="O182" s="268"/>
      <c r="P182" s="269"/>
      <c r="Q182" s="244" t="str">
        <f aca="false">IF(AND(P182&lt;&gt;"",O182&lt;&gt;""),MIN(IF(OR(O182="OZZ",O182="ZZ"),5000,13600),TRUNC(0.75*SUMIF($D$12:$D182,$D182,P$12:P182),2))-SUMIF($D$12:$D181,$D182,Q$12:Q181),"")</f>
        <v/>
      </c>
      <c r="R182" s="270" t="str">
        <f aca="false">IF(AND(P182&lt;&gt;"",O182&lt;&gt;"",AF182&lt;&gt;""),IF(OR(O182="OZZ",O182="ZZ"),0-SUMIF($D$12:$D181,$D182,R$12:R181),MIN(MIN(13600,TRUNC(0.75*SUMIF($D$12:$D$1442,$D182,P$12:P$1442),2)+SUMIF($D$12:$D182,$D182,AF$12:AF182))-SUMIF($D$12:$D181,$D182,R$12:R181)-SUMIF($D$12:$D$1442,$D182,Q$12:Q$1442),AF182)),"")</f>
        <v/>
      </c>
      <c r="S182" s="246" t="str">
        <f aca="false">IF(O182&lt;&gt;"",1000-SUMIF($D$12:$D181,$D182,S$12:S181),"")</f>
        <v/>
      </c>
      <c r="T182" s="268"/>
      <c r="U182" s="269"/>
      <c r="V182" s="244" t="str">
        <f aca="false">IF(AND(U182&lt;&gt;"",T182&lt;&gt;""),MIN(IF(OR(T182="OZZ",T182="ZZ"),5000,13600),TRUNC(0.75*SUMIF($D$12:$D182,$D182,U$12:U182),2))-SUMIF($D$12:$D181,$D182,V$12:V181),"")</f>
        <v/>
      </c>
      <c r="W182" s="248" t="str">
        <f aca="false">IF(AND(U182&lt;&gt;"",T182&lt;&gt;"",AJ182&lt;&gt;""),IF(OR(T182="OZZ",T182="ZZ"),0-SUMIF($D$12:$D181,$D182,W$12:W181),MIN(MIN(13600,TRUNC(0.75*SUMIF($D$12:$D$1442,$D182,U$12:U$1442),2)+SUMIF($D$12:$D182,$D182,AJ$12:AJ182))-SUMIF($D$12:$D181,$D182,W$12:W181)-SUMIF($D$12:$D$1442,$D182,V$12:V$1442),AJ182)),"")</f>
        <v/>
      </c>
      <c r="X182" s="246" t="str">
        <f aca="false">IF(T182&lt;&gt;"",1000-SUMIF($D$12:$D181,$D182,X$12:X181),"")</f>
        <v/>
      </c>
      <c r="Y182" s="272"/>
      <c r="Z182" s="273"/>
      <c r="AA182" s="273"/>
      <c r="AB182" s="252" t="str">
        <f aca="false">IF(K182&lt;&gt;"",ROUND(Y182,2)+ROUND(Z182,2)+ROUND(AA182,2),"")</f>
        <v/>
      </c>
      <c r="AC182" s="274"/>
      <c r="AD182" s="273"/>
      <c r="AE182" s="273"/>
      <c r="AF182" s="275" t="str">
        <f aca="false">IF(P182&lt;&gt;"",ROUND(AC182,2)+ROUND(AD182,2)+ROUND(AE182,2),"")</f>
        <v/>
      </c>
      <c r="AG182" s="274"/>
      <c r="AH182" s="273"/>
      <c r="AI182" s="273"/>
      <c r="AJ182" s="275" t="str">
        <f aca="false">IF(U182&lt;&gt;"",ROUND(AG182,2)+ROUND(AH182,2)+ROUND(AI182,2),"")</f>
        <v/>
      </c>
      <c r="AK182" s="255"/>
      <c r="AL182" s="255"/>
      <c r="AM182" s="256"/>
      <c r="AN182" s="257"/>
      <c r="AO182" s="258" t="str">
        <f aca="false">IF(D182&lt;&gt;"",IF(COUNTIF($D$12:$D182,$D182)&gt;1,0,IF(SUM(L182,Q182,V182)&gt;0,IF(AND(T182="",OR(O182&lt;&gt;"",J182&lt;&gt;"")),IF(O182&lt;&gt;"",O182,IF(J182&lt;&gt;"",J182,0)),IF(AND(O182&lt;&gt;"",J182&lt;&gt;"",O182=J182),O182,T182)),0)),"")</f>
        <v/>
      </c>
      <c r="AP182" s="258" t="str">
        <f aca="false">IF(D182&lt;&gt;"",IF(COUNTIF($D$12:$D182,$D182)&gt;1,0,IF(SUM(M182,R182,W182)&gt;0,IF(AND(T182="",OR(O182&lt;&gt;"",J182&lt;&gt;"")),IF(O182&lt;&gt;"",O182,IF(J182&lt;&gt;"",J182,0)),IF(AND(O182&lt;&gt;"",J182&lt;&gt;"",O182=J182),O182,T182)),0)),"")</f>
        <v/>
      </c>
      <c r="AQ182" s="258" t="str">
        <f aca="false">IF(D182&lt;&gt;"",IF(COUNTIF($D$12:$D182,$D182)&gt;1,0,IF(SUM(N182,S182,X182)&gt;0,IF(AND(T182="",OR(O182&lt;&gt;"",J182&lt;&gt;"")),IF(O182&lt;&gt;"",O182,IF(J182&lt;&gt;"",J182,0)),IF(AND(O182&lt;&gt;"",J182&lt;&gt;"",O182=J182),O182,T182)),0)),"")</f>
        <v/>
      </c>
      <c r="AR182" s="257" t="str">
        <f aca="false">IF(D182&lt;&gt;"",IF(J182="OZP12",L182,0),"")</f>
        <v/>
      </c>
      <c r="AS182" s="257" t="str">
        <f aca="false">IF(D182&lt;&gt;"",IF(O182="OZP12",Q182,0),"")</f>
        <v/>
      </c>
      <c r="AT182" s="257" t="str">
        <f aca="false">IF(D182&lt;&gt;"",IF(T182="OZP12",V182,0),"")</f>
        <v/>
      </c>
      <c r="AU182" s="257" t="str">
        <f aca="false">IF(D182&lt;&gt;"",IF(J182="TZP",L182,0),"")</f>
        <v/>
      </c>
      <c r="AV182" s="257" t="str">
        <f aca="false">IF(D182&lt;&gt;"",IF(O182="TZP",Q182,0),"")</f>
        <v/>
      </c>
      <c r="AW182" s="257" t="str">
        <f aca="false">IF(D182&lt;&gt;"",IF(T182="TZP",V182,0),"")</f>
        <v/>
      </c>
      <c r="AX182" s="257" t="str">
        <f aca="false">IF(D182&lt;&gt;"",IF(J182="OZZ",L182,0),"")</f>
        <v/>
      </c>
      <c r="AY182" s="257" t="str">
        <f aca="false">IF(D182&lt;&gt;"",IF(O182="OZZ",Q182,0),"")</f>
        <v/>
      </c>
      <c r="AZ182" s="257" t="str">
        <f aca="false">IF(D182&lt;&gt;"",IF(T182="OZZ",V182,0),"")</f>
        <v/>
      </c>
      <c r="BA182" s="257"/>
      <c r="BB182" s="257" t="str">
        <f aca="false">IF(D182&lt;&gt;"",IF(ISERROR(FIND("/",D182)),0,1),"")</f>
        <v/>
      </c>
      <c r="BC182" s="257" t="str">
        <f aca="false">IF(D182&lt;&gt;"",IF(BB182*1=0,D182,CONCATENATE(MID(D182,1,FIND("/",D182,1)-1),MID(D182,FIND("/",D182,1)+1,LEN(D182)))),"")</f>
        <v/>
      </c>
      <c r="BD182" s="259"/>
      <c r="BE182" s="257" t="str">
        <f aca="false">IF(D182&lt;&gt;"",IF(J182="OZP12",M182,0),"")</f>
        <v/>
      </c>
      <c r="BF182" s="257" t="str">
        <f aca="false">IF(D182&lt;&gt;"",IF(O182="OZP12",R182,0),"")</f>
        <v/>
      </c>
      <c r="BG182" s="257" t="str">
        <f aca="false">IF(D182&lt;&gt;"",IF(T182="OZP12",W182,0),"")</f>
        <v/>
      </c>
      <c r="BH182" s="257" t="str">
        <f aca="false">IF(D182&lt;&gt;"",IF(J182="TZP",M182,0),"")</f>
        <v/>
      </c>
      <c r="BI182" s="257" t="str">
        <f aca="false">IF(D182&lt;&gt;"",IF(O182="TZP",R182,0),"")</f>
        <v/>
      </c>
      <c r="BJ182" s="257" t="str">
        <f aca="false">IF(D182&lt;&gt;"",IF(T182="TZP",W182,0),"")</f>
        <v/>
      </c>
    </row>
    <row r="183" s="261" customFormat="true" ht="18.75" hidden="false" customHeight="true" outlineLevel="0" collapsed="false">
      <c r="A183" s="262" t="n">
        <f aca="false">A182+1</f>
        <v>171</v>
      </c>
      <c r="B183" s="263"/>
      <c r="C183" s="263"/>
      <c r="D183" s="263"/>
      <c r="E183" s="266"/>
      <c r="F183" s="266"/>
      <c r="G183" s="267"/>
      <c r="H183" s="278"/>
      <c r="I183" s="281"/>
      <c r="J183" s="268"/>
      <c r="K183" s="269"/>
      <c r="L183" s="244" t="str">
        <f aca="false">IF(AND(K183&lt;&gt;"",J183&lt;&gt;""),MIN(IF(OR(J183="OZZ",J183="ZZ"),5000,13600),TRUNC(0.75*SUMIF($D$12:$D183,$D183,K$12:K183),2))-SUMIF($D$12:$D182,$D183,L$12:L182),"")</f>
        <v/>
      </c>
      <c r="M183" s="270" t="str">
        <f aca="false">IF(AND(K183&lt;&gt;"",J183&lt;&gt;"",AB183&lt;&gt;""),IF(OR(J183="OZZ",J183="ZZ"),0-SUMIF($D$12:$D182,$D183,M$12:M182),MIN(MIN(13600,TRUNC(0.75*SUMIF($D$12:$D$1442,$D183,K$12:K$1442),2)+SUMIF($D$12:$D183,$D183,AB$12:AB183))-SUMIF($D$12:$D182,$D183,M$12:M182)-SUMIF($D$12:$D$1442,$D183,L$12:L$1442),AB183)),"")</f>
        <v/>
      </c>
      <c r="N183" s="246" t="str">
        <f aca="false">IF(J183&lt;&gt;"",1000-SUMIF($D$12:$D182,$D183,N$12:N182),"")</f>
        <v/>
      </c>
      <c r="O183" s="268"/>
      <c r="P183" s="269"/>
      <c r="Q183" s="244" t="str">
        <f aca="false">IF(AND(P183&lt;&gt;"",O183&lt;&gt;""),MIN(IF(OR(O183="OZZ",O183="ZZ"),5000,13600),TRUNC(0.75*SUMIF($D$12:$D183,$D183,P$12:P183),2))-SUMIF($D$12:$D182,$D183,Q$12:Q182),"")</f>
        <v/>
      </c>
      <c r="R183" s="270" t="str">
        <f aca="false">IF(AND(P183&lt;&gt;"",O183&lt;&gt;"",AF183&lt;&gt;""),IF(OR(O183="OZZ",O183="ZZ"),0-SUMIF($D$12:$D182,$D183,R$12:R182),MIN(MIN(13600,TRUNC(0.75*SUMIF($D$12:$D$1442,$D183,P$12:P$1442),2)+SUMIF($D$12:$D183,$D183,AF$12:AF183))-SUMIF($D$12:$D182,$D183,R$12:R182)-SUMIF($D$12:$D$1442,$D183,Q$12:Q$1442),AF183)),"")</f>
        <v/>
      </c>
      <c r="S183" s="246" t="str">
        <f aca="false">IF(O183&lt;&gt;"",1000-SUMIF($D$12:$D182,$D183,S$12:S182),"")</f>
        <v/>
      </c>
      <c r="T183" s="268"/>
      <c r="U183" s="269"/>
      <c r="V183" s="244" t="str">
        <f aca="false">IF(AND(U183&lt;&gt;"",T183&lt;&gt;""),MIN(IF(OR(T183="OZZ",T183="ZZ"),5000,13600),TRUNC(0.75*SUMIF($D$12:$D183,$D183,U$12:U183),2))-SUMIF($D$12:$D182,$D183,V$12:V182),"")</f>
        <v/>
      </c>
      <c r="W183" s="248" t="str">
        <f aca="false">IF(AND(U183&lt;&gt;"",T183&lt;&gt;"",AJ183&lt;&gt;""),IF(OR(T183="OZZ",T183="ZZ"),0-SUMIF($D$12:$D182,$D183,W$12:W182),MIN(MIN(13600,TRUNC(0.75*SUMIF($D$12:$D$1442,$D183,U$12:U$1442),2)+SUMIF($D$12:$D183,$D183,AJ$12:AJ183))-SUMIF($D$12:$D182,$D183,W$12:W182)-SUMIF($D$12:$D$1442,$D183,V$12:V$1442),AJ183)),"")</f>
        <v/>
      </c>
      <c r="X183" s="246" t="str">
        <f aca="false">IF(T183&lt;&gt;"",1000-SUMIF($D$12:$D182,$D183,X$12:X182),"")</f>
        <v/>
      </c>
      <c r="Y183" s="272"/>
      <c r="Z183" s="273"/>
      <c r="AA183" s="273"/>
      <c r="AB183" s="252" t="str">
        <f aca="false">IF(K183&lt;&gt;"",ROUND(Y183,2)+ROUND(Z183,2)+ROUND(AA183,2),"")</f>
        <v/>
      </c>
      <c r="AC183" s="274"/>
      <c r="AD183" s="273"/>
      <c r="AE183" s="273"/>
      <c r="AF183" s="275" t="str">
        <f aca="false">IF(P183&lt;&gt;"",ROUND(AC183,2)+ROUND(AD183,2)+ROUND(AE183,2),"")</f>
        <v/>
      </c>
      <c r="AG183" s="274"/>
      <c r="AH183" s="273"/>
      <c r="AI183" s="273"/>
      <c r="AJ183" s="275" t="str">
        <f aca="false">IF(U183&lt;&gt;"",ROUND(AG183,2)+ROUND(AH183,2)+ROUND(AI183,2),"")</f>
        <v/>
      </c>
      <c r="AK183" s="255"/>
      <c r="AL183" s="255"/>
      <c r="AM183" s="256"/>
      <c r="AN183" s="257"/>
      <c r="AO183" s="258" t="str">
        <f aca="false">IF(D183&lt;&gt;"",IF(COUNTIF($D$12:$D183,$D183)&gt;1,0,IF(SUM(L183,Q183,V183)&gt;0,IF(AND(T183="",OR(O183&lt;&gt;"",J183&lt;&gt;"")),IF(O183&lt;&gt;"",O183,IF(J183&lt;&gt;"",J183,0)),IF(AND(O183&lt;&gt;"",J183&lt;&gt;"",O183=J183),O183,T183)),0)),"")</f>
        <v/>
      </c>
      <c r="AP183" s="258" t="str">
        <f aca="false">IF(D183&lt;&gt;"",IF(COUNTIF($D$12:$D183,$D183)&gt;1,0,IF(SUM(M183,R183,W183)&gt;0,IF(AND(T183="",OR(O183&lt;&gt;"",J183&lt;&gt;"")),IF(O183&lt;&gt;"",O183,IF(J183&lt;&gt;"",J183,0)),IF(AND(O183&lt;&gt;"",J183&lt;&gt;"",O183=J183),O183,T183)),0)),"")</f>
        <v/>
      </c>
      <c r="AQ183" s="258" t="str">
        <f aca="false">IF(D183&lt;&gt;"",IF(COUNTIF($D$12:$D183,$D183)&gt;1,0,IF(SUM(N183,S183,X183)&gt;0,IF(AND(T183="",OR(O183&lt;&gt;"",J183&lt;&gt;"")),IF(O183&lt;&gt;"",O183,IF(J183&lt;&gt;"",J183,0)),IF(AND(O183&lt;&gt;"",J183&lt;&gt;"",O183=J183),O183,T183)),0)),"")</f>
        <v/>
      </c>
      <c r="AR183" s="257" t="str">
        <f aca="false">IF(D183&lt;&gt;"",IF(J183="OZP12",L183,0),"")</f>
        <v/>
      </c>
      <c r="AS183" s="257" t="str">
        <f aca="false">IF(D183&lt;&gt;"",IF(O183="OZP12",Q183,0),"")</f>
        <v/>
      </c>
      <c r="AT183" s="257" t="str">
        <f aca="false">IF(D183&lt;&gt;"",IF(T183="OZP12",V183,0),"")</f>
        <v/>
      </c>
      <c r="AU183" s="257" t="str">
        <f aca="false">IF(D183&lt;&gt;"",IF(J183="TZP",L183,0),"")</f>
        <v/>
      </c>
      <c r="AV183" s="257" t="str">
        <f aca="false">IF(D183&lt;&gt;"",IF(O183="TZP",Q183,0),"")</f>
        <v/>
      </c>
      <c r="AW183" s="257" t="str">
        <f aca="false">IF(D183&lt;&gt;"",IF(T183="TZP",V183,0),"")</f>
        <v/>
      </c>
      <c r="AX183" s="257" t="str">
        <f aca="false">IF(D183&lt;&gt;"",IF(J183="OZZ",L183,0),"")</f>
        <v/>
      </c>
      <c r="AY183" s="257" t="str">
        <f aca="false">IF(D183&lt;&gt;"",IF(O183="OZZ",Q183,0),"")</f>
        <v/>
      </c>
      <c r="AZ183" s="257" t="str">
        <f aca="false">IF(D183&lt;&gt;"",IF(T183="OZZ",V183,0),"")</f>
        <v/>
      </c>
      <c r="BA183" s="257"/>
      <c r="BB183" s="257" t="str">
        <f aca="false">IF(D183&lt;&gt;"",IF(ISERROR(FIND("/",D183)),0,1),"")</f>
        <v/>
      </c>
      <c r="BC183" s="257" t="str">
        <f aca="false">IF(D183&lt;&gt;"",IF(BB183*1=0,D183,CONCATENATE(MID(D183,1,FIND("/",D183,1)-1),MID(D183,FIND("/",D183,1)+1,LEN(D183)))),"")</f>
        <v/>
      </c>
      <c r="BD183" s="259"/>
      <c r="BE183" s="257" t="str">
        <f aca="false">IF(D183&lt;&gt;"",IF(J183="OZP12",M183,0),"")</f>
        <v/>
      </c>
      <c r="BF183" s="257" t="str">
        <f aca="false">IF(D183&lt;&gt;"",IF(O183="OZP12",R183,0),"")</f>
        <v/>
      </c>
      <c r="BG183" s="257" t="str">
        <f aca="false">IF(D183&lt;&gt;"",IF(T183="OZP12",W183,0),"")</f>
        <v/>
      </c>
      <c r="BH183" s="257" t="str">
        <f aca="false">IF(D183&lt;&gt;"",IF(J183="TZP",M183,0),"")</f>
        <v/>
      </c>
      <c r="BI183" s="257" t="str">
        <f aca="false">IF(D183&lt;&gt;"",IF(O183="TZP",R183,0),"")</f>
        <v/>
      </c>
      <c r="BJ183" s="257" t="str">
        <f aca="false">IF(D183&lt;&gt;"",IF(T183="TZP",W183,0),"")</f>
        <v/>
      </c>
    </row>
    <row r="184" s="261" customFormat="true" ht="18.75" hidden="false" customHeight="true" outlineLevel="0" collapsed="false">
      <c r="A184" s="262" t="n">
        <f aca="false">A183+1</f>
        <v>172</v>
      </c>
      <c r="B184" s="263"/>
      <c r="C184" s="263"/>
      <c r="D184" s="263"/>
      <c r="E184" s="266"/>
      <c r="F184" s="266"/>
      <c r="G184" s="267"/>
      <c r="H184" s="278"/>
      <c r="I184" s="281"/>
      <c r="J184" s="268"/>
      <c r="K184" s="269"/>
      <c r="L184" s="244" t="str">
        <f aca="false">IF(AND(K184&lt;&gt;"",J184&lt;&gt;""),MIN(IF(OR(J184="OZZ",J184="ZZ"),5000,13600),TRUNC(0.75*SUMIF($D$12:$D184,$D184,K$12:K184),2))-SUMIF($D$12:$D183,$D184,L$12:L183),"")</f>
        <v/>
      </c>
      <c r="M184" s="270" t="str">
        <f aca="false">IF(AND(K184&lt;&gt;"",J184&lt;&gt;"",AB184&lt;&gt;""),IF(OR(J184="OZZ",J184="ZZ"),0-SUMIF($D$12:$D183,$D184,M$12:M183),MIN(MIN(13600,TRUNC(0.75*SUMIF($D$12:$D$1442,$D184,K$12:K$1442),2)+SUMIF($D$12:$D184,$D184,AB$12:AB184))-SUMIF($D$12:$D183,$D184,M$12:M183)-SUMIF($D$12:$D$1442,$D184,L$12:L$1442),AB184)),"")</f>
        <v/>
      </c>
      <c r="N184" s="246" t="str">
        <f aca="false">IF(J184&lt;&gt;"",1000-SUMIF($D$12:$D183,$D184,N$12:N183),"")</f>
        <v/>
      </c>
      <c r="O184" s="268"/>
      <c r="P184" s="269"/>
      <c r="Q184" s="244" t="str">
        <f aca="false">IF(AND(P184&lt;&gt;"",O184&lt;&gt;""),MIN(IF(OR(O184="OZZ",O184="ZZ"),5000,13600),TRUNC(0.75*SUMIF($D$12:$D184,$D184,P$12:P184),2))-SUMIF($D$12:$D183,$D184,Q$12:Q183),"")</f>
        <v/>
      </c>
      <c r="R184" s="270" t="str">
        <f aca="false">IF(AND(P184&lt;&gt;"",O184&lt;&gt;"",AF184&lt;&gt;""),IF(OR(O184="OZZ",O184="ZZ"),0-SUMIF($D$12:$D183,$D184,R$12:R183),MIN(MIN(13600,TRUNC(0.75*SUMIF($D$12:$D$1442,$D184,P$12:P$1442),2)+SUMIF($D$12:$D184,$D184,AF$12:AF184))-SUMIF($D$12:$D183,$D184,R$12:R183)-SUMIF($D$12:$D$1442,$D184,Q$12:Q$1442),AF184)),"")</f>
        <v/>
      </c>
      <c r="S184" s="246" t="str">
        <f aca="false">IF(O184&lt;&gt;"",1000-SUMIF($D$12:$D183,$D184,S$12:S183),"")</f>
        <v/>
      </c>
      <c r="T184" s="268"/>
      <c r="U184" s="269"/>
      <c r="V184" s="244" t="str">
        <f aca="false">IF(AND(U184&lt;&gt;"",T184&lt;&gt;""),MIN(IF(OR(T184="OZZ",T184="ZZ"),5000,13600),TRUNC(0.75*SUMIF($D$12:$D184,$D184,U$12:U184),2))-SUMIF($D$12:$D183,$D184,V$12:V183),"")</f>
        <v/>
      </c>
      <c r="W184" s="248" t="str">
        <f aca="false">IF(AND(U184&lt;&gt;"",T184&lt;&gt;"",AJ184&lt;&gt;""),IF(OR(T184="OZZ",T184="ZZ"),0-SUMIF($D$12:$D183,$D184,W$12:W183),MIN(MIN(13600,TRUNC(0.75*SUMIF($D$12:$D$1442,$D184,U$12:U$1442),2)+SUMIF($D$12:$D184,$D184,AJ$12:AJ184))-SUMIF($D$12:$D183,$D184,W$12:W183)-SUMIF($D$12:$D$1442,$D184,V$12:V$1442),AJ184)),"")</f>
        <v/>
      </c>
      <c r="X184" s="246" t="str">
        <f aca="false">IF(T184&lt;&gt;"",1000-SUMIF($D$12:$D183,$D184,X$12:X183),"")</f>
        <v/>
      </c>
      <c r="Y184" s="272"/>
      <c r="Z184" s="273"/>
      <c r="AA184" s="273"/>
      <c r="AB184" s="252" t="str">
        <f aca="false">IF(K184&lt;&gt;"",ROUND(Y184,2)+ROUND(Z184,2)+ROUND(AA184,2),"")</f>
        <v/>
      </c>
      <c r="AC184" s="274"/>
      <c r="AD184" s="273"/>
      <c r="AE184" s="273"/>
      <c r="AF184" s="275" t="str">
        <f aca="false">IF(P184&lt;&gt;"",ROUND(AC184,2)+ROUND(AD184,2)+ROUND(AE184,2),"")</f>
        <v/>
      </c>
      <c r="AG184" s="274"/>
      <c r="AH184" s="273"/>
      <c r="AI184" s="273"/>
      <c r="AJ184" s="275" t="str">
        <f aca="false">IF(U184&lt;&gt;"",ROUND(AG184,2)+ROUND(AH184,2)+ROUND(AI184,2),"")</f>
        <v/>
      </c>
      <c r="AK184" s="255"/>
      <c r="AL184" s="255"/>
      <c r="AM184" s="256"/>
      <c r="AN184" s="257"/>
      <c r="AO184" s="258" t="str">
        <f aca="false">IF(D184&lt;&gt;"",IF(COUNTIF($D$12:$D184,$D184)&gt;1,0,IF(SUM(L184,Q184,V184)&gt;0,IF(AND(T184="",OR(O184&lt;&gt;"",J184&lt;&gt;"")),IF(O184&lt;&gt;"",O184,IF(J184&lt;&gt;"",J184,0)),IF(AND(O184&lt;&gt;"",J184&lt;&gt;"",O184=J184),O184,T184)),0)),"")</f>
        <v/>
      </c>
      <c r="AP184" s="258" t="str">
        <f aca="false">IF(D184&lt;&gt;"",IF(COUNTIF($D$12:$D184,$D184)&gt;1,0,IF(SUM(M184,R184,W184)&gt;0,IF(AND(T184="",OR(O184&lt;&gt;"",J184&lt;&gt;"")),IF(O184&lt;&gt;"",O184,IF(J184&lt;&gt;"",J184,0)),IF(AND(O184&lt;&gt;"",J184&lt;&gt;"",O184=J184),O184,T184)),0)),"")</f>
        <v/>
      </c>
      <c r="AQ184" s="258" t="str">
        <f aca="false">IF(D184&lt;&gt;"",IF(COUNTIF($D$12:$D184,$D184)&gt;1,0,IF(SUM(N184,S184,X184)&gt;0,IF(AND(T184="",OR(O184&lt;&gt;"",J184&lt;&gt;"")),IF(O184&lt;&gt;"",O184,IF(J184&lt;&gt;"",J184,0)),IF(AND(O184&lt;&gt;"",J184&lt;&gt;"",O184=J184),O184,T184)),0)),"")</f>
        <v/>
      </c>
      <c r="AR184" s="257" t="str">
        <f aca="false">IF(D184&lt;&gt;"",IF(J184="OZP12",L184,0),"")</f>
        <v/>
      </c>
      <c r="AS184" s="257" t="str">
        <f aca="false">IF(D184&lt;&gt;"",IF(O184="OZP12",Q184,0),"")</f>
        <v/>
      </c>
      <c r="AT184" s="257" t="str">
        <f aca="false">IF(D184&lt;&gt;"",IF(T184="OZP12",V184,0),"")</f>
        <v/>
      </c>
      <c r="AU184" s="257" t="str">
        <f aca="false">IF(D184&lt;&gt;"",IF(J184="TZP",L184,0),"")</f>
        <v/>
      </c>
      <c r="AV184" s="257" t="str">
        <f aca="false">IF(D184&lt;&gt;"",IF(O184="TZP",Q184,0),"")</f>
        <v/>
      </c>
      <c r="AW184" s="257" t="str">
        <f aca="false">IF(D184&lt;&gt;"",IF(T184="TZP",V184,0),"")</f>
        <v/>
      </c>
      <c r="AX184" s="257" t="str">
        <f aca="false">IF(D184&lt;&gt;"",IF(J184="OZZ",L184,0),"")</f>
        <v/>
      </c>
      <c r="AY184" s="257" t="str">
        <f aca="false">IF(D184&lt;&gt;"",IF(O184="OZZ",Q184,0),"")</f>
        <v/>
      </c>
      <c r="AZ184" s="257" t="str">
        <f aca="false">IF(D184&lt;&gt;"",IF(T184="OZZ",V184,0),"")</f>
        <v/>
      </c>
      <c r="BA184" s="257"/>
      <c r="BB184" s="257" t="str">
        <f aca="false">IF(D184&lt;&gt;"",IF(ISERROR(FIND("/",D184)),0,1),"")</f>
        <v/>
      </c>
      <c r="BC184" s="257" t="str">
        <f aca="false">IF(D184&lt;&gt;"",IF(BB184*1=0,D184,CONCATENATE(MID(D184,1,FIND("/",D184,1)-1),MID(D184,FIND("/",D184,1)+1,LEN(D184)))),"")</f>
        <v/>
      </c>
      <c r="BD184" s="259"/>
      <c r="BE184" s="257" t="str">
        <f aca="false">IF(D184&lt;&gt;"",IF(J184="OZP12",M184,0),"")</f>
        <v/>
      </c>
      <c r="BF184" s="257" t="str">
        <f aca="false">IF(D184&lt;&gt;"",IF(O184="OZP12",R184,0),"")</f>
        <v/>
      </c>
      <c r="BG184" s="257" t="str">
        <f aca="false">IF(D184&lt;&gt;"",IF(T184="OZP12",W184,0),"")</f>
        <v/>
      </c>
      <c r="BH184" s="257" t="str">
        <f aca="false">IF(D184&lt;&gt;"",IF(J184="TZP",M184,0),"")</f>
        <v/>
      </c>
      <c r="BI184" s="257" t="str">
        <f aca="false">IF(D184&lt;&gt;"",IF(O184="TZP",R184,0),"")</f>
        <v/>
      </c>
      <c r="BJ184" s="257" t="str">
        <f aca="false">IF(D184&lt;&gt;"",IF(T184="TZP",W184,0),"")</f>
        <v/>
      </c>
    </row>
    <row r="185" s="261" customFormat="true" ht="18.75" hidden="false" customHeight="true" outlineLevel="0" collapsed="false">
      <c r="A185" s="262" t="n">
        <f aca="false">A184+1</f>
        <v>173</v>
      </c>
      <c r="B185" s="263"/>
      <c r="C185" s="263"/>
      <c r="D185" s="263"/>
      <c r="E185" s="266"/>
      <c r="F185" s="266"/>
      <c r="G185" s="267"/>
      <c r="H185" s="278"/>
      <c r="I185" s="281"/>
      <c r="J185" s="268"/>
      <c r="K185" s="269"/>
      <c r="L185" s="244" t="str">
        <f aca="false">IF(AND(K185&lt;&gt;"",J185&lt;&gt;""),MIN(IF(OR(J185="OZZ",J185="ZZ"),5000,13600),TRUNC(0.75*SUMIF($D$12:$D185,$D185,K$12:K185),2))-SUMIF($D$12:$D184,$D185,L$12:L184),"")</f>
        <v/>
      </c>
      <c r="M185" s="270" t="str">
        <f aca="false">IF(AND(K185&lt;&gt;"",J185&lt;&gt;"",AB185&lt;&gt;""),IF(OR(J185="OZZ",J185="ZZ"),0-SUMIF($D$12:$D184,$D185,M$12:M184),MIN(MIN(13600,TRUNC(0.75*SUMIF($D$12:$D$1442,$D185,K$12:K$1442),2)+SUMIF($D$12:$D185,$D185,AB$12:AB185))-SUMIF($D$12:$D184,$D185,M$12:M184)-SUMIF($D$12:$D$1442,$D185,L$12:L$1442),AB185)),"")</f>
        <v/>
      </c>
      <c r="N185" s="246" t="str">
        <f aca="false">IF(J185&lt;&gt;"",1000-SUMIF($D$12:$D184,$D185,N$12:N184),"")</f>
        <v/>
      </c>
      <c r="O185" s="268"/>
      <c r="P185" s="269"/>
      <c r="Q185" s="244" t="str">
        <f aca="false">IF(AND(P185&lt;&gt;"",O185&lt;&gt;""),MIN(IF(OR(O185="OZZ",O185="ZZ"),5000,13600),TRUNC(0.75*SUMIF($D$12:$D185,$D185,P$12:P185),2))-SUMIF($D$12:$D184,$D185,Q$12:Q184),"")</f>
        <v/>
      </c>
      <c r="R185" s="270" t="str">
        <f aca="false">IF(AND(P185&lt;&gt;"",O185&lt;&gt;"",AF185&lt;&gt;""),IF(OR(O185="OZZ",O185="ZZ"),0-SUMIF($D$12:$D184,$D185,R$12:R184),MIN(MIN(13600,TRUNC(0.75*SUMIF($D$12:$D$1442,$D185,P$12:P$1442),2)+SUMIF($D$12:$D185,$D185,AF$12:AF185))-SUMIF($D$12:$D184,$D185,R$12:R184)-SUMIF($D$12:$D$1442,$D185,Q$12:Q$1442),AF185)),"")</f>
        <v/>
      </c>
      <c r="S185" s="246" t="str">
        <f aca="false">IF(O185&lt;&gt;"",1000-SUMIF($D$12:$D184,$D185,S$12:S184),"")</f>
        <v/>
      </c>
      <c r="T185" s="268"/>
      <c r="U185" s="269"/>
      <c r="V185" s="244" t="str">
        <f aca="false">IF(AND(U185&lt;&gt;"",T185&lt;&gt;""),MIN(IF(OR(T185="OZZ",T185="ZZ"),5000,13600),TRUNC(0.75*SUMIF($D$12:$D185,$D185,U$12:U185),2))-SUMIF($D$12:$D184,$D185,V$12:V184),"")</f>
        <v/>
      </c>
      <c r="W185" s="248" t="str">
        <f aca="false">IF(AND(U185&lt;&gt;"",T185&lt;&gt;"",AJ185&lt;&gt;""),IF(OR(T185="OZZ",T185="ZZ"),0-SUMIF($D$12:$D184,$D185,W$12:W184),MIN(MIN(13600,TRUNC(0.75*SUMIF($D$12:$D$1442,$D185,U$12:U$1442),2)+SUMIF($D$12:$D185,$D185,AJ$12:AJ185))-SUMIF($D$12:$D184,$D185,W$12:W184)-SUMIF($D$12:$D$1442,$D185,V$12:V$1442),AJ185)),"")</f>
        <v/>
      </c>
      <c r="X185" s="246" t="str">
        <f aca="false">IF(T185&lt;&gt;"",1000-SUMIF($D$12:$D184,$D185,X$12:X184),"")</f>
        <v/>
      </c>
      <c r="Y185" s="272"/>
      <c r="Z185" s="273"/>
      <c r="AA185" s="273"/>
      <c r="AB185" s="252" t="str">
        <f aca="false">IF(K185&lt;&gt;"",ROUND(Y185,2)+ROUND(Z185,2)+ROUND(AA185,2),"")</f>
        <v/>
      </c>
      <c r="AC185" s="274"/>
      <c r="AD185" s="273"/>
      <c r="AE185" s="273"/>
      <c r="AF185" s="275" t="str">
        <f aca="false">IF(P185&lt;&gt;"",ROUND(AC185,2)+ROUND(AD185,2)+ROUND(AE185,2),"")</f>
        <v/>
      </c>
      <c r="AG185" s="274"/>
      <c r="AH185" s="273"/>
      <c r="AI185" s="273"/>
      <c r="AJ185" s="275" t="str">
        <f aca="false">IF(U185&lt;&gt;"",ROUND(AG185,2)+ROUND(AH185,2)+ROUND(AI185,2),"")</f>
        <v/>
      </c>
      <c r="AK185" s="255"/>
      <c r="AL185" s="255"/>
      <c r="AM185" s="256"/>
      <c r="AN185" s="257"/>
      <c r="AO185" s="258" t="str">
        <f aca="false">IF(D185&lt;&gt;"",IF(COUNTIF($D$12:$D185,$D185)&gt;1,0,IF(SUM(L185,Q185,V185)&gt;0,IF(AND(T185="",OR(O185&lt;&gt;"",J185&lt;&gt;"")),IF(O185&lt;&gt;"",O185,IF(J185&lt;&gt;"",J185,0)),IF(AND(O185&lt;&gt;"",J185&lt;&gt;"",O185=J185),O185,T185)),0)),"")</f>
        <v/>
      </c>
      <c r="AP185" s="258" t="str">
        <f aca="false">IF(D185&lt;&gt;"",IF(COUNTIF($D$12:$D185,$D185)&gt;1,0,IF(SUM(M185,R185,W185)&gt;0,IF(AND(T185="",OR(O185&lt;&gt;"",J185&lt;&gt;"")),IF(O185&lt;&gt;"",O185,IF(J185&lt;&gt;"",J185,0)),IF(AND(O185&lt;&gt;"",J185&lt;&gt;"",O185=J185),O185,T185)),0)),"")</f>
        <v/>
      </c>
      <c r="AQ185" s="258" t="str">
        <f aca="false">IF(D185&lt;&gt;"",IF(COUNTIF($D$12:$D185,$D185)&gt;1,0,IF(SUM(N185,S185,X185)&gt;0,IF(AND(T185="",OR(O185&lt;&gt;"",J185&lt;&gt;"")),IF(O185&lt;&gt;"",O185,IF(J185&lt;&gt;"",J185,0)),IF(AND(O185&lt;&gt;"",J185&lt;&gt;"",O185=J185),O185,T185)),0)),"")</f>
        <v/>
      </c>
      <c r="AR185" s="257" t="str">
        <f aca="false">IF(D185&lt;&gt;"",IF(J185="OZP12",L185,0),"")</f>
        <v/>
      </c>
      <c r="AS185" s="257" t="str">
        <f aca="false">IF(D185&lt;&gt;"",IF(O185="OZP12",Q185,0),"")</f>
        <v/>
      </c>
      <c r="AT185" s="257" t="str">
        <f aca="false">IF(D185&lt;&gt;"",IF(T185="OZP12",V185,0),"")</f>
        <v/>
      </c>
      <c r="AU185" s="257" t="str">
        <f aca="false">IF(D185&lt;&gt;"",IF(J185="TZP",L185,0),"")</f>
        <v/>
      </c>
      <c r="AV185" s="257" t="str">
        <f aca="false">IF(D185&lt;&gt;"",IF(O185="TZP",Q185,0),"")</f>
        <v/>
      </c>
      <c r="AW185" s="257" t="str">
        <f aca="false">IF(D185&lt;&gt;"",IF(T185="TZP",V185,0),"")</f>
        <v/>
      </c>
      <c r="AX185" s="257" t="str">
        <f aca="false">IF(D185&lt;&gt;"",IF(J185="OZZ",L185,0),"")</f>
        <v/>
      </c>
      <c r="AY185" s="257" t="str">
        <f aca="false">IF(D185&lt;&gt;"",IF(O185="OZZ",Q185,0),"")</f>
        <v/>
      </c>
      <c r="AZ185" s="257" t="str">
        <f aca="false">IF(D185&lt;&gt;"",IF(T185="OZZ",V185,0),"")</f>
        <v/>
      </c>
      <c r="BA185" s="257"/>
      <c r="BB185" s="257" t="str">
        <f aca="false">IF(D185&lt;&gt;"",IF(ISERROR(FIND("/",D185)),0,1),"")</f>
        <v/>
      </c>
      <c r="BC185" s="257" t="str">
        <f aca="false">IF(D185&lt;&gt;"",IF(BB185*1=0,D185,CONCATENATE(MID(D185,1,FIND("/",D185,1)-1),MID(D185,FIND("/",D185,1)+1,LEN(D185)))),"")</f>
        <v/>
      </c>
      <c r="BD185" s="259"/>
      <c r="BE185" s="257" t="str">
        <f aca="false">IF(D185&lt;&gt;"",IF(J185="OZP12",M185,0),"")</f>
        <v/>
      </c>
      <c r="BF185" s="257" t="str">
        <f aca="false">IF(D185&lt;&gt;"",IF(O185="OZP12",R185,0),"")</f>
        <v/>
      </c>
      <c r="BG185" s="257" t="str">
        <f aca="false">IF(D185&lt;&gt;"",IF(T185="OZP12",W185,0),"")</f>
        <v/>
      </c>
      <c r="BH185" s="257" t="str">
        <f aca="false">IF(D185&lt;&gt;"",IF(J185="TZP",M185,0),"")</f>
        <v/>
      </c>
      <c r="BI185" s="257" t="str">
        <f aca="false">IF(D185&lt;&gt;"",IF(O185="TZP",R185,0),"")</f>
        <v/>
      </c>
      <c r="BJ185" s="257" t="str">
        <f aca="false">IF(D185&lt;&gt;"",IF(T185="TZP",W185,0),"")</f>
        <v/>
      </c>
    </row>
    <row r="186" s="261" customFormat="true" ht="18.75" hidden="false" customHeight="true" outlineLevel="0" collapsed="false">
      <c r="A186" s="262" t="n">
        <f aca="false">A185+1</f>
        <v>174</v>
      </c>
      <c r="B186" s="263"/>
      <c r="C186" s="263"/>
      <c r="D186" s="263"/>
      <c r="E186" s="266"/>
      <c r="F186" s="266"/>
      <c r="G186" s="267"/>
      <c r="H186" s="278"/>
      <c r="I186" s="281"/>
      <c r="J186" s="268"/>
      <c r="K186" s="269"/>
      <c r="L186" s="244" t="str">
        <f aca="false">IF(AND(K186&lt;&gt;"",J186&lt;&gt;""),MIN(IF(OR(J186="OZZ",J186="ZZ"),5000,13600),TRUNC(0.75*SUMIF($D$12:$D186,$D186,K$12:K186),2))-SUMIF($D$12:$D185,$D186,L$12:L185),"")</f>
        <v/>
      </c>
      <c r="M186" s="270" t="str">
        <f aca="false">IF(AND(K186&lt;&gt;"",J186&lt;&gt;"",AB186&lt;&gt;""),IF(OR(J186="OZZ",J186="ZZ"),0-SUMIF($D$12:$D185,$D186,M$12:M185),MIN(MIN(13600,TRUNC(0.75*SUMIF($D$12:$D$1442,$D186,K$12:K$1442),2)+SUMIF($D$12:$D186,$D186,AB$12:AB186))-SUMIF($D$12:$D185,$D186,M$12:M185)-SUMIF($D$12:$D$1442,$D186,L$12:L$1442),AB186)),"")</f>
        <v/>
      </c>
      <c r="N186" s="246" t="str">
        <f aca="false">IF(J186&lt;&gt;"",1000-SUMIF($D$12:$D185,$D186,N$12:N185),"")</f>
        <v/>
      </c>
      <c r="O186" s="268"/>
      <c r="P186" s="269"/>
      <c r="Q186" s="244" t="str">
        <f aca="false">IF(AND(P186&lt;&gt;"",O186&lt;&gt;""),MIN(IF(OR(O186="OZZ",O186="ZZ"),5000,13600),TRUNC(0.75*SUMIF($D$12:$D186,$D186,P$12:P186),2))-SUMIF($D$12:$D185,$D186,Q$12:Q185),"")</f>
        <v/>
      </c>
      <c r="R186" s="270" t="str">
        <f aca="false">IF(AND(P186&lt;&gt;"",O186&lt;&gt;"",AF186&lt;&gt;""),IF(OR(O186="OZZ",O186="ZZ"),0-SUMIF($D$12:$D185,$D186,R$12:R185),MIN(MIN(13600,TRUNC(0.75*SUMIF($D$12:$D$1442,$D186,P$12:P$1442),2)+SUMIF($D$12:$D186,$D186,AF$12:AF186))-SUMIF($D$12:$D185,$D186,R$12:R185)-SUMIF($D$12:$D$1442,$D186,Q$12:Q$1442),AF186)),"")</f>
        <v/>
      </c>
      <c r="S186" s="246" t="str">
        <f aca="false">IF(O186&lt;&gt;"",1000-SUMIF($D$12:$D185,$D186,S$12:S185),"")</f>
        <v/>
      </c>
      <c r="T186" s="268"/>
      <c r="U186" s="269"/>
      <c r="V186" s="244" t="str">
        <f aca="false">IF(AND(U186&lt;&gt;"",T186&lt;&gt;""),MIN(IF(OR(T186="OZZ",T186="ZZ"),5000,13600),TRUNC(0.75*SUMIF($D$12:$D186,$D186,U$12:U186),2))-SUMIF($D$12:$D185,$D186,V$12:V185),"")</f>
        <v/>
      </c>
      <c r="W186" s="248" t="str">
        <f aca="false">IF(AND(U186&lt;&gt;"",T186&lt;&gt;"",AJ186&lt;&gt;""),IF(OR(T186="OZZ",T186="ZZ"),0-SUMIF($D$12:$D185,$D186,W$12:W185),MIN(MIN(13600,TRUNC(0.75*SUMIF($D$12:$D$1442,$D186,U$12:U$1442),2)+SUMIF($D$12:$D186,$D186,AJ$12:AJ186))-SUMIF($D$12:$D185,$D186,W$12:W185)-SUMIF($D$12:$D$1442,$D186,V$12:V$1442),AJ186)),"")</f>
        <v/>
      </c>
      <c r="X186" s="246" t="str">
        <f aca="false">IF(T186&lt;&gt;"",1000-SUMIF($D$12:$D185,$D186,X$12:X185),"")</f>
        <v/>
      </c>
      <c r="Y186" s="272"/>
      <c r="Z186" s="273"/>
      <c r="AA186" s="273"/>
      <c r="AB186" s="252" t="str">
        <f aca="false">IF(K186&lt;&gt;"",ROUND(Y186,2)+ROUND(Z186,2)+ROUND(AA186,2),"")</f>
        <v/>
      </c>
      <c r="AC186" s="274"/>
      <c r="AD186" s="273"/>
      <c r="AE186" s="273"/>
      <c r="AF186" s="275" t="str">
        <f aca="false">IF(P186&lt;&gt;"",ROUND(AC186,2)+ROUND(AD186,2)+ROUND(AE186,2),"")</f>
        <v/>
      </c>
      <c r="AG186" s="274"/>
      <c r="AH186" s="273"/>
      <c r="AI186" s="273"/>
      <c r="AJ186" s="275" t="str">
        <f aca="false">IF(U186&lt;&gt;"",ROUND(AG186,2)+ROUND(AH186,2)+ROUND(AI186,2),"")</f>
        <v/>
      </c>
      <c r="AK186" s="255"/>
      <c r="AL186" s="255"/>
      <c r="AM186" s="256"/>
      <c r="AN186" s="257"/>
      <c r="AO186" s="258" t="str">
        <f aca="false">IF(D186&lt;&gt;"",IF(COUNTIF($D$12:$D186,$D186)&gt;1,0,IF(SUM(L186,Q186,V186)&gt;0,IF(AND(T186="",OR(O186&lt;&gt;"",J186&lt;&gt;"")),IF(O186&lt;&gt;"",O186,IF(J186&lt;&gt;"",J186,0)),IF(AND(O186&lt;&gt;"",J186&lt;&gt;"",O186=J186),O186,T186)),0)),"")</f>
        <v/>
      </c>
      <c r="AP186" s="258" t="str">
        <f aca="false">IF(D186&lt;&gt;"",IF(COUNTIF($D$12:$D186,$D186)&gt;1,0,IF(SUM(M186,R186,W186)&gt;0,IF(AND(T186="",OR(O186&lt;&gt;"",J186&lt;&gt;"")),IF(O186&lt;&gt;"",O186,IF(J186&lt;&gt;"",J186,0)),IF(AND(O186&lt;&gt;"",J186&lt;&gt;"",O186=J186),O186,T186)),0)),"")</f>
        <v/>
      </c>
      <c r="AQ186" s="258" t="str">
        <f aca="false">IF(D186&lt;&gt;"",IF(COUNTIF($D$12:$D186,$D186)&gt;1,0,IF(SUM(N186,S186,X186)&gt;0,IF(AND(T186="",OR(O186&lt;&gt;"",J186&lt;&gt;"")),IF(O186&lt;&gt;"",O186,IF(J186&lt;&gt;"",J186,0)),IF(AND(O186&lt;&gt;"",J186&lt;&gt;"",O186=J186),O186,T186)),0)),"")</f>
        <v/>
      </c>
      <c r="AR186" s="257" t="str">
        <f aca="false">IF(D186&lt;&gt;"",IF(J186="OZP12",L186,0),"")</f>
        <v/>
      </c>
      <c r="AS186" s="257" t="str">
        <f aca="false">IF(D186&lt;&gt;"",IF(O186="OZP12",Q186,0),"")</f>
        <v/>
      </c>
      <c r="AT186" s="257" t="str">
        <f aca="false">IF(D186&lt;&gt;"",IF(T186="OZP12",V186,0),"")</f>
        <v/>
      </c>
      <c r="AU186" s="257" t="str">
        <f aca="false">IF(D186&lt;&gt;"",IF(J186="TZP",L186,0),"")</f>
        <v/>
      </c>
      <c r="AV186" s="257" t="str">
        <f aca="false">IF(D186&lt;&gt;"",IF(O186="TZP",Q186,0),"")</f>
        <v/>
      </c>
      <c r="AW186" s="257" t="str">
        <f aca="false">IF(D186&lt;&gt;"",IF(T186="TZP",V186,0),"")</f>
        <v/>
      </c>
      <c r="AX186" s="257" t="str">
        <f aca="false">IF(D186&lt;&gt;"",IF(J186="OZZ",L186,0),"")</f>
        <v/>
      </c>
      <c r="AY186" s="257" t="str">
        <f aca="false">IF(D186&lt;&gt;"",IF(O186="OZZ",Q186,0),"")</f>
        <v/>
      </c>
      <c r="AZ186" s="257" t="str">
        <f aca="false">IF(D186&lt;&gt;"",IF(T186="OZZ",V186,0),"")</f>
        <v/>
      </c>
      <c r="BA186" s="257"/>
      <c r="BB186" s="257" t="str">
        <f aca="false">IF(D186&lt;&gt;"",IF(ISERROR(FIND("/",D186)),0,1),"")</f>
        <v/>
      </c>
      <c r="BC186" s="257" t="str">
        <f aca="false">IF(D186&lt;&gt;"",IF(BB186*1=0,D186,CONCATENATE(MID(D186,1,FIND("/",D186,1)-1),MID(D186,FIND("/",D186,1)+1,LEN(D186)))),"")</f>
        <v/>
      </c>
      <c r="BD186" s="259"/>
      <c r="BE186" s="257" t="str">
        <f aca="false">IF(D186&lt;&gt;"",IF(J186="OZP12",M186,0),"")</f>
        <v/>
      </c>
      <c r="BF186" s="257" t="str">
        <f aca="false">IF(D186&lt;&gt;"",IF(O186="OZP12",R186,0),"")</f>
        <v/>
      </c>
      <c r="BG186" s="257" t="str">
        <f aca="false">IF(D186&lt;&gt;"",IF(T186="OZP12",W186,0),"")</f>
        <v/>
      </c>
      <c r="BH186" s="257" t="str">
        <f aca="false">IF(D186&lt;&gt;"",IF(J186="TZP",M186,0),"")</f>
        <v/>
      </c>
      <c r="BI186" s="257" t="str">
        <f aca="false">IF(D186&lt;&gt;"",IF(O186="TZP",R186,0),"")</f>
        <v/>
      </c>
      <c r="BJ186" s="257" t="str">
        <f aca="false">IF(D186&lt;&gt;"",IF(T186="TZP",W186,0),"")</f>
        <v/>
      </c>
    </row>
    <row r="187" s="261" customFormat="true" ht="18.75" hidden="false" customHeight="true" outlineLevel="0" collapsed="false">
      <c r="A187" s="262" t="n">
        <f aca="false">A186+1</f>
        <v>175</v>
      </c>
      <c r="B187" s="263"/>
      <c r="C187" s="263"/>
      <c r="D187" s="263"/>
      <c r="E187" s="266"/>
      <c r="F187" s="266"/>
      <c r="G187" s="267"/>
      <c r="H187" s="278"/>
      <c r="I187" s="281"/>
      <c r="J187" s="268"/>
      <c r="K187" s="269"/>
      <c r="L187" s="244" t="str">
        <f aca="false">IF(AND(K187&lt;&gt;"",J187&lt;&gt;""),MIN(IF(OR(J187="OZZ",J187="ZZ"),5000,13600),TRUNC(0.75*SUMIF($D$12:$D187,$D187,K$12:K187),2))-SUMIF($D$12:$D186,$D187,L$12:L186),"")</f>
        <v/>
      </c>
      <c r="M187" s="270" t="str">
        <f aca="false">IF(AND(K187&lt;&gt;"",J187&lt;&gt;"",AB187&lt;&gt;""),IF(OR(J187="OZZ",J187="ZZ"),0-SUMIF($D$12:$D186,$D187,M$12:M186),MIN(MIN(13600,TRUNC(0.75*SUMIF($D$12:$D$1442,$D187,K$12:K$1442),2)+SUMIF($D$12:$D187,$D187,AB$12:AB187))-SUMIF($D$12:$D186,$D187,M$12:M186)-SUMIF($D$12:$D$1442,$D187,L$12:L$1442),AB187)),"")</f>
        <v/>
      </c>
      <c r="N187" s="246" t="str">
        <f aca="false">IF(J187&lt;&gt;"",1000-SUMIF($D$12:$D186,$D187,N$12:N186),"")</f>
        <v/>
      </c>
      <c r="O187" s="268"/>
      <c r="P187" s="269"/>
      <c r="Q187" s="244" t="str">
        <f aca="false">IF(AND(P187&lt;&gt;"",O187&lt;&gt;""),MIN(IF(OR(O187="OZZ",O187="ZZ"),5000,13600),TRUNC(0.75*SUMIF($D$12:$D187,$D187,P$12:P187),2))-SUMIF($D$12:$D186,$D187,Q$12:Q186),"")</f>
        <v/>
      </c>
      <c r="R187" s="270" t="str">
        <f aca="false">IF(AND(P187&lt;&gt;"",O187&lt;&gt;"",AF187&lt;&gt;""),IF(OR(O187="OZZ",O187="ZZ"),0-SUMIF($D$12:$D186,$D187,R$12:R186),MIN(MIN(13600,TRUNC(0.75*SUMIF($D$12:$D$1442,$D187,P$12:P$1442),2)+SUMIF($D$12:$D187,$D187,AF$12:AF187))-SUMIF($D$12:$D186,$D187,R$12:R186)-SUMIF($D$12:$D$1442,$D187,Q$12:Q$1442),AF187)),"")</f>
        <v/>
      </c>
      <c r="S187" s="246" t="str">
        <f aca="false">IF(O187&lt;&gt;"",1000-SUMIF($D$12:$D186,$D187,S$12:S186),"")</f>
        <v/>
      </c>
      <c r="T187" s="268"/>
      <c r="U187" s="269"/>
      <c r="V187" s="244" t="str">
        <f aca="false">IF(AND(U187&lt;&gt;"",T187&lt;&gt;""),MIN(IF(OR(T187="OZZ",T187="ZZ"),5000,13600),TRUNC(0.75*SUMIF($D$12:$D187,$D187,U$12:U187),2))-SUMIF($D$12:$D186,$D187,V$12:V186),"")</f>
        <v/>
      </c>
      <c r="W187" s="248" t="str">
        <f aca="false">IF(AND(U187&lt;&gt;"",T187&lt;&gt;"",AJ187&lt;&gt;""),IF(OR(T187="OZZ",T187="ZZ"),0-SUMIF($D$12:$D186,$D187,W$12:W186),MIN(MIN(13600,TRUNC(0.75*SUMIF($D$12:$D$1442,$D187,U$12:U$1442),2)+SUMIF($D$12:$D187,$D187,AJ$12:AJ187))-SUMIF($D$12:$D186,$D187,W$12:W186)-SUMIF($D$12:$D$1442,$D187,V$12:V$1442),AJ187)),"")</f>
        <v/>
      </c>
      <c r="X187" s="246" t="str">
        <f aca="false">IF(T187&lt;&gt;"",1000-SUMIF($D$12:$D186,$D187,X$12:X186),"")</f>
        <v/>
      </c>
      <c r="Y187" s="272"/>
      <c r="Z187" s="273"/>
      <c r="AA187" s="273"/>
      <c r="AB187" s="252" t="str">
        <f aca="false">IF(K187&lt;&gt;"",ROUND(Y187,2)+ROUND(Z187,2)+ROUND(AA187,2),"")</f>
        <v/>
      </c>
      <c r="AC187" s="274"/>
      <c r="AD187" s="273"/>
      <c r="AE187" s="273"/>
      <c r="AF187" s="275" t="str">
        <f aca="false">IF(P187&lt;&gt;"",ROUND(AC187,2)+ROUND(AD187,2)+ROUND(AE187,2),"")</f>
        <v/>
      </c>
      <c r="AG187" s="274"/>
      <c r="AH187" s="273"/>
      <c r="AI187" s="273"/>
      <c r="AJ187" s="275" t="str">
        <f aca="false">IF(U187&lt;&gt;"",ROUND(AG187,2)+ROUND(AH187,2)+ROUND(AI187,2),"")</f>
        <v/>
      </c>
      <c r="AK187" s="255"/>
      <c r="AL187" s="255"/>
      <c r="AM187" s="256"/>
      <c r="AN187" s="257"/>
      <c r="AO187" s="258" t="str">
        <f aca="false">IF(D187&lt;&gt;"",IF(COUNTIF($D$12:$D187,$D187)&gt;1,0,IF(SUM(L187,Q187,V187)&gt;0,IF(AND(T187="",OR(O187&lt;&gt;"",J187&lt;&gt;"")),IF(O187&lt;&gt;"",O187,IF(J187&lt;&gt;"",J187,0)),IF(AND(O187&lt;&gt;"",J187&lt;&gt;"",O187=J187),O187,T187)),0)),"")</f>
        <v/>
      </c>
      <c r="AP187" s="258" t="str">
        <f aca="false">IF(D187&lt;&gt;"",IF(COUNTIF($D$12:$D187,$D187)&gt;1,0,IF(SUM(M187,R187,W187)&gt;0,IF(AND(T187="",OR(O187&lt;&gt;"",J187&lt;&gt;"")),IF(O187&lt;&gt;"",O187,IF(J187&lt;&gt;"",J187,0)),IF(AND(O187&lt;&gt;"",J187&lt;&gt;"",O187=J187),O187,T187)),0)),"")</f>
        <v/>
      </c>
      <c r="AQ187" s="258" t="str">
        <f aca="false">IF(D187&lt;&gt;"",IF(COUNTIF($D$12:$D187,$D187)&gt;1,0,IF(SUM(N187,S187,X187)&gt;0,IF(AND(T187="",OR(O187&lt;&gt;"",J187&lt;&gt;"")),IF(O187&lt;&gt;"",O187,IF(J187&lt;&gt;"",J187,0)),IF(AND(O187&lt;&gt;"",J187&lt;&gt;"",O187=J187),O187,T187)),0)),"")</f>
        <v/>
      </c>
      <c r="AR187" s="257" t="str">
        <f aca="false">IF(D187&lt;&gt;"",IF(J187="OZP12",L187,0),"")</f>
        <v/>
      </c>
      <c r="AS187" s="257" t="str">
        <f aca="false">IF(D187&lt;&gt;"",IF(O187="OZP12",Q187,0),"")</f>
        <v/>
      </c>
      <c r="AT187" s="257" t="str">
        <f aca="false">IF(D187&lt;&gt;"",IF(T187="OZP12",V187,0),"")</f>
        <v/>
      </c>
      <c r="AU187" s="257" t="str">
        <f aca="false">IF(D187&lt;&gt;"",IF(J187="TZP",L187,0),"")</f>
        <v/>
      </c>
      <c r="AV187" s="257" t="str">
        <f aca="false">IF(D187&lt;&gt;"",IF(O187="TZP",Q187,0),"")</f>
        <v/>
      </c>
      <c r="AW187" s="257" t="str">
        <f aca="false">IF(D187&lt;&gt;"",IF(T187="TZP",V187,0),"")</f>
        <v/>
      </c>
      <c r="AX187" s="257" t="str">
        <f aca="false">IF(D187&lt;&gt;"",IF(J187="OZZ",L187,0),"")</f>
        <v/>
      </c>
      <c r="AY187" s="257" t="str">
        <f aca="false">IF(D187&lt;&gt;"",IF(O187="OZZ",Q187,0),"")</f>
        <v/>
      </c>
      <c r="AZ187" s="257" t="str">
        <f aca="false">IF(D187&lt;&gt;"",IF(T187="OZZ",V187,0),"")</f>
        <v/>
      </c>
      <c r="BA187" s="257"/>
      <c r="BB187" s="257" t="str">
        <f aca="false">IF(D187&lt;&gt;"",IF(ISERROR(FIND("/",D187)),0,1),"")</f>
        <v/>
      </c>
      <c r="BC187" s="257" t="str">
        <f aca="false">IF(D187&lt;&gt;"",IF(BB187*1=0,D187,CONCATENATE(MID(D187,1,FIND("/",D187,1)-1),MID(D187,FIND("/",D187,1)+1,LEN(D187)))),"")</f>
        <v/>
      </c>
      <c r="BD187" s="259"/>
      <c r="BE187" s="257" t="str">
        <f aca="false">IF(D187&lt;&gt;"",IF(J187="OZP12",M187,0),"")</f>
        <v/>
      </c>
      <c r="BF187" s="257" t="str">
        <f aca="false">IF(D187&lt;&gt;"",IF(O187="OZP12",R187,0),"")</f>
        <v/>
      </c>
      <c r="BG187" s="257" t="str">
        <f aca="false">IF(D187&lt;&gt;"",IF(T187="OZP12",W187,0),"")</f>
        <v/>
      </c>
      <c r="BH187" s="257" t="str">
        <f aca="false">IF(D187&lt;&gt;"",IF(J187="TZP",M187,0),"")</f>
        <v/>
      </c>
      <c r="BI187" s="257" t="str">
        <f aca="false">IF(D187&lt;&gt;"",IF(O187="TZP",R187,0),"")</f>
        <v/>
      </c>
      <c r="BJ187" s="257" t="str">
        <f aca="false">IF(D187&lt;&gt;"",IF(T187="TZP",W187,0),"")</f>
        <v/>
      </c>
    </row>
    <row r="188" s="261" customFormat="true" ht="18.75" hidden="false" customHeight="true" outlineLevel="0" collapsed="false">
      <c r="A188" s="262" t="n">
        <f aca="false">A187+1</f>
        <v>176</v>
      </c>
      <c r="B188" s="263"/>
      <c r="C188" s="263"/>
      <c r="D188" s="263"/>
      <c r="E188" s="266"/>
      <c r="F188" s="266"/>
      <c r="G188" s="267"/>
      <c r="H188" s="278"/>
      <c r="I188" s="281"/>
      <c r="J188" s="268"/>
      <c r="K188" s="269"/>
      <c r="L188" s="244" t="str">
        <f aca="false">IF(AND(K188&lt;&gt;"",J188&lt;&gt;""),MIN(IF(OR(J188="OZZ",J188="ZZ"),5000,13600),TRUNC(0.75*SUMIF($D$12:$D188,$D188,K$12:K188),2))-SUMIF($D$12:$D187,$D188,L$12:L187),"")</f>
        <v/>
      </c>
      <c r="M188" s="270" t="str">
        <f aca="false">IF(AND(K188&lt;&gt;"",J188&lt;&gt;"",AB188&lt;&gt;""),IF(OR(J188="OZZ",J188="ZZ"),0-SUMIF($D$12:$D187,$D188,M$12:M187),MIN(MIN(13600,TRUNC(0.75*SUMIF($D$12:$D$1442,$D188,K$12:K$1442),2)+SUMIF($D$12:$D188,$D188,AB$12:AB188))-SUMIF($D$12:$D187,$D188,M$12:M187)-SUMIF($D$12:$D$1442,$D188,L$12:L$1442),AB188)),"")</f>
        <v/>
      </c>
      <c r="N188" s="246" t="str">
        <f aca="false">IF(J188&lt;&gt;"",1000-SUMIF($D$12:$D187,$D188,N$12:N187),"")</f>
        <v/>
      </c>
      <c r="O188" s="268"/>
      <c r="P188" s="269"/>
      <c r="Q188" s="244" t="str">
        <f aca="false">IF(AND(P188&lt;&gt;"",O188&lt;&gt;""),MIN(IF(OR(O188="OZZ",O188="ZZ"),5000,13600),TRUNC(0.75*SUMIF($D$12:$D188,$D188,P$12:P188),2))-SUMIF($D$12:$D187,$D188,Q$12:Q187),"")</f>
        <v/>
      </c>
      <c r="R188" s="270" t="str">
        <f aca="false">IF(AND(P188&lt;&gt;"",O188&lt;&gt;"",AF188&lt;&gt;""),IF(OR(O188="OZZ",O188="ZZ"),0-SUMIF($D$12:$D187,$D188,R$12:R187),MIN(MIN(13600,TRUNC(0.75*SUMIF($D$12:$D$1442,$D188,P$12:P$1442),2)+SUMIF($D$12:$D188,$D188,AF$12:AF188))-SUMIF($D$12:$D187,$D188,R$12:R187)-SUMIF($D$12:$D$1442,$D188,Q$12:Q$1442),AF188)),"")</f>
        <v/>
      </c>
      <c r="S188" s="246" t="str">
        <f aca="false">IF(O188&lt;&gt;"",1000-SUMIF($D$12:$D187,$D188,S$12:S187),"")</f>
        <v/>
      </c>
      <c r="T188" s="268"/>
      <c r="U188" s="269"/>
      <c r="V188" s="244" t="str">
        <f aca="false">IF(AND(U188&lt;&gt;"",T188&lt;&gt;""),MIN(IF(OR(T188="OZZ",T188="ZZ"),5000,13600),TRUNC(0.75*SUMIF($D$12:$D188,$D188,U$12:U188),2))-SUMIF($D$12:$D187,$D188,V$12:V187),"")</f>
        <v/>
      </c>
      <c r="W188" s="248" t="str">
        <f aca="false">IF(AND(U188&lt;&gt;"",T188&lt;&gt;"",AJ188&lt;&gt;""),IF(OR(T188="OZZ",T188="ZZ"),0-SUMIF($D$12:$D187,$D188,W$12:W187),MIN(MIN(13600,TRUNC(0.75*SUMIF($D$12:$D$1442,$D188,U$12:U$1442),2)+SUMIF($D$12:$D188,$D188,AJ$12:AJ188))-SUMIF($D$12:$D187,$D188,W$12:W187)-SUMIF($D$12:$D$1442,$D188,V$12:V$1442),AJ188)),"")</f>
        <v/>
      </c>
      <c r="X188" s="246" t="str">
        <f aca="false">IF(T188&lt;&gt;"",1000-SUMIF($D$12:$D187,$D188,X$12:X187),"")</f>
        <v/>
      </c>
      <c r="Y188" s="272"/>
      <c r="Z188" s="273"/>
      <c r="AA188" s="273"/>
      <c r="AB188" s="252" t="str">
        <f aca="false">IF(K188&lt;&gt;"",ROUND(Y188,2)+ROUND(Z188,2)+ROUND(AA188,2),"")</f>
        <v/>
      </c>
      <c r="AC188" s="274"/>
      <c r="AD188" s="273"/>
      <c r="AE188" s="273"/>
      <c r="AF188" s="275" t="str">
        <f aca="false">IF(P188&lt;&gt;"",ROUND(AC188,2)+ROUND(AD188,2)+ROUND(AE188,2),"")</f>
        <v/>
      </c>
      <c r="AG188" s="274"/>
      <c r="AH188" s="273"/>
      <c r="AI188" s="273"/>
      <c r="AJ188" s="275" t="str">
        <f aca="false">IF(U188&lt;&gt;"",ROUND(AG188,2)+ROUND(AH188,2)+ROUND(AI188,2),"")</f>
        <v/>
      </c>
      <c r="AK188" s="255"/>
      <c r="AL188" s="255"/>
      <c r="AM188" s="256"/>
      <c r="AN188" s="257"/>
      <c r="AO188" s="258" t="str">
        <f aca="false">IF(D188&lt;&gt;"",IF(COUNTIF($D$12:$D188,$D188)&gt;1,0,IF(SUM(L188,Q188,V188)&gt;0,IF(AND(T188="",OR(O188&lt;&gt;"",J188&lt;&gt;"")),IF(O188&lt;&gt;"",O188,IF(J188&lt;&gt;"",J188,0)),IF(AND(O188&lt;&gt;"",J188&lt;&gt;"",O188=J188),O188,T188)),0)),"")</f>
        <v/>
      </c>
      <c r="AP188" s="258" t="str">
        <f aca="false">IF(D188&lt;&gt;"",IF(COUNTIF($D$12:$D188,$D188)&gt;1,0,IF(SUM(M188,R188,W188)&gt;0,IF(AND(T188="",OR(O188&lt;&gt;"",J188&lt;&gt;"")),IF(O188&lt;&gt;"",O188,IF(J188&lt;&gt;"",J188,0)),IF(AND(O188&lt;&gt;"",J188&lt;&gt;"",O188=J188),O188,T188)),0)),"")</f>
        <v/>
      </c>
      <c r="AQ188" s="258" t="str">
        <f aca="false">IF(D188&lt;&gt;"",IF(COUNTIF($D$12:$D188,$D188)&gt;1,0,IF(SUM(N188,S188,X188)&gt;0,IF(AND(T188="",OR(O188&lt;&gt;"",J188&lt;&gt;"")),IF(O188&lt;&gt;"",O188,IF(J188&lt;&gt;"",J188,0)),IF(AND(O188&lt;&gt;"",J188&lt;&gt;"",O188=J188),O188,T188)),0)),"")</f>
        <v/>
      </c>
      <c r="AR188" s="257" t="str">
        <f aca="false">IF(D188&lt;&gt;"",IF(J188="OZP12",L188,0),"")</f>
        <v/>
      </c>
      <c r="AS188" s="257" t="str">
        <f aca="false">IF(D188&lt;&gt;"",IF(O188="OZP12",Q188,0),"")</f>
        <v/>
      </c>
      <c r="AT188" s="257" t="str">
        <f aca="false">IF(D188&lt;&gt;"",IF(T188="OZP12",V188,0),"")</f>
        <v/>
      </c>
      <c r="AU188" s="257" t="str">
        <f aca="false">IF(D188&lt;&gt;"",IF(J188="TZP",L188,0),"")</f>
        <v/>
      </c>
      <c r="AV188" s="257" t="str">
        <f aca="false">IF(D188&lt;&gt;"",IF(O188="TZP",Q188,0),"")</f>
        <v/>
      </c>
      <c r="AW188" s="257" t="str">
        <f aca="false">IF(D188&lt;&gt;"",IF(T188="TZP",V188,0),"")</f>
        <v/>
      </c>
      <c r="AX188" s="257" t="str">
        <f aca="false">IF(D188&lt;&gt;"",IF(J188="OZZ",L188,0),"")</f>
        <v/>
      </c>
      <c r="AY188" s="257" t="str">
        <f aca="false">IF(D188&lt;&gt;"",IF(O188="OZZ",Q188,0),"")</f>
        <v/>
      </c>
      <c r="AZ188" s="257" t="str">
        <f aca="false">IF(D188&lt;&gt;"",IF(T188="OZZ",V188,0),"")</f>
        <v/>
      </c>
      <c r="BA188" s="257"/>
      <c r="BB188" s="257" t="str">
        <f aca="false">IF(D188&lt;&gt;"",IF(ISERROR(FIND("/",D188)),0,1),"")</f>
        <v/>
      </c>
      <c r="BC188" s="257" t="str">
        <f aca="false">IF(D188&lt;&gt;"",IF(BB188*1=0,D188,CONCATENATE(MID(D188,1,FIND("/",D188,1)-1),MID(D188,FIND("/",D188,1)+1,LEN(D188)))),"")</f>
        <v/>
      </c>
      <c r="BD188" s="259"/>
      <c r="BE188" s="257" t="str">
        <f aca="false">IF(D188&lt;&gt;"",IF(J188="OZP12",M188,0),"")</f>
        <v/>
      </c>
      <c r="BF188" s="257" t="str">
        <f aca="false">IF(D188&lt;&gt;"",IF(O188="OZP12",R188,0),"")</f>
        <v/>
      </c>
      <c r="BG188" s="257" t="str">
        <f aca="false">IF(D188&lt;&gt;"",IF(T188="OZP12",W188,0),"")</f>
        <v/>
      </c>
      <c r="BH188" s="257" t="str">
        <f aca="false">IF(D188&lt;&gt;"",IF(J188="TZP",M188,0),"")</f>
        <v/>
      </c>
      <c r="BI188" s="257" t="str">
        <f aca="false">IF(D188&lt;&gt;"",IF(O188="TZP",R188,0),"")</f>
        <v/>
      </c>
      <c r="BJ188" s="257" t="str">
        <f aca="false">IF(D188&lt;&gt;"",IF(T188="TZP",W188,0),"")</f>
        <v/>
      </c>
    </row>
    <row r="189" s="261" customFormat="true" ht="18.75" hidden="false" customHeight="true" outlineLevel="0" collapsed="false">
      <c r="A189" s="262" t="n">
        <f aca="false">A188+1</f>
        <v>177</v>
      </c>
      <c r="B189" s="263"/>
      <c r="C189" s="263"/>
      <c r="D189" s="263"/>
      <c r="E189" s="266"/>
      <c r="F189" s="266"/>
      <c r="G189" s="267"/>
      <c r="H189" s="278"/>
      <c r="I189" s="281"/>
      <c r="J189" s="268"/>
      <c r="K189" s="269"/>
      <c r="L189" s="244" t="str">
        <f aca="false">IF(AND(K189&lt;&gt;"",J189&lt;&gt;""),MIN(IF(OR(J189="OZZ",J189="ZZ"),5000,13600),TRUNC(0.75*SUMIF($D$12:$D189,$D189,K$12:K189),2))-SUMIF($D$12:$D188,$D189,L$12:L188),"")</f>
        <v/>
      </c>
      <c r="M189" s="270" t="str">
        <f aca="false">IF(AND(K189&lt;&gt;"",J189&lt;&gt;"",AB189&lt;&gt;""),IF(OR(J189="OZZ",J189="ZZ"),0-SUMIF($D$12:$D188,$D189,M$12:M188),MIN(MIN(13600,TRUNC(0.75*SUMIF($D$12:$D$1442,$D189,K$12:K$1442),2)+SUMIF($D$12:$D189,$D189,AB$12:AB189))-SUMIF($D$12:$D188,$D189,M$12:M188)-SUMIF($D$12:$D$1442,$D189,L$12:L$1442),AB189)),"")</f>
        <v/>
      </c>
      <c r="N189" s="246" t="str">
        <f aca="false">IF(J189&lt;&gt;"",1000-SUMIF($D$12:$D188,$D189,N$12:N188),"")</f>
        <v/>
      </c>
      <c r="O189" s="268"/>
      <c r="P189" s="269"/>
      <c r="Q189" s="244" t="str">
        <f aca="false">IF(AND(P189&lt;&gt;"",O189&lt;&gt;""),MIN(IF(OR(O189="OZZ",O189="ZZ"),5000,13600),TRUNC(0.75*SUMIF($D$12:$D189,$D189,P$12:P189),2))-SUMIF($D$12:$D188,$D189,Q$12:Q188),"")</f>
        <v/>
      </c>
      <c r="R189" s="270" t="str">
        <f aca="false">IF(AND(P189&lt;&gt;"",O189&lt;&gt;"",AF189&lt;&gt;""),IF(OR(O189="OZZ",O189="ZZ"),0-SUMIF($D$12:$D188,$D189,R$12:R188),MIN(MIN(13600,TRUNC(0.75*SUMIF($D$12:$D$1442,$D189,P$12:P$1442),2)+SUMIF($D$12:$D189,$D189,AF$12:AF189))-SUMIF($D$12:$D188,$D189,R$12:R188)-SUMIF($D$12:$D$1442,$D189,Q$12:Q$1442),AF189)),"")</f>
        <v/>
      </c>
      <c r="S189" s="246" t="str">
        <f aca="false">IF(O189&lt;&gt;"",1000-SUMIF($D$12:$D188,$D189,S$12:S188),"")</f>
        <v/>
      </c>
      <c r="T189" s="268"/>
      <c r="U189" s="269"/>
      <c r="V189" s="244" t="str">
        <f aca="false">IF(AND(U189&lt;&gt;"",T189&lt;&gt;""),MIN(IF(OR(T189="OZZ",T189="ZZ"),5000,13600),TRUNC(0.75*SUMIF($D$12:$D189,$D189,U$12:U189),2))-SUMIF($D$12:$D188,$D189,V$12:V188),"")</f>
        <v/>
      </c>
      <c r="W189" s="248" t="str">
        <f aca="false">IF(AND(U189&lt;&gt;"",T189&lt;&gt;"",AJ189&lt;&gt;""),IF(OR(T189="OZZ",T189="ZZ"),0-SUMIF($D$12:$D188,$D189,W$12:W188),MIN(MIN(13600,TRUNC(0.75*SUMIF($D$12:$D$1442,$D189,U$12:U$1442),2)+SUMIF($D$12:$D189,$D189,AJ$12:AJ189))-SUMIF($D$12:$D188,$D189,W$12:W188)-SUMIF($D$12:$D$1442,$D189,V$12:V$1442),AJ189)),"")</f>
        <v/>
      </c>
      <c r="X189" s="246" t="str">
        <f aca="false">IF(T189&lt;&gt;"",1000-SUMIF($D$12:$D188,$D189,X$12:X188),"")</f>
        <v/>
      </c>
      <c r="Y189" s="272"/>
      <c r="Z189" s="273"/>
      <c r="AA189" s="273"/>
      <c r="AB189" s="252" t="str">
        <f aca="false">IF(K189&lt;&gt;"",ROUND(Y189,2)+ROUND(Z189,2)+ROUND(AA189,2),"")</f>
        <v/>
      </c>
      <c r="AC189" s="274"/>
      <c r="AD189" s="273"/>
      <c r="AE189" s="273"/>
      <c r="AF189" s="275" t="str">
        <f aca="false">IF(P189&lt;&gt;"",ROUND(AC189,2)+ROUND(AD189,2)+ROUND(AE189,2),"")</f>
        <v/>
      </c>
      <c r="AG189" s="274"/>
      <c r="AH189" s="273"/>
      <c r="AI189" s="273"/>
      <c r="AJ189" s="275" t="str">
        <f aca="false">IF(U189&lt;&gt;"",ROUND(AG189,2)+ROUND(AH189,2)+ROUND(AI189,2),"")</f>
        <v/>
      </c>
      <c r="AK189" s="255"/>
      <c r="AL189" s="255"/>
      <c r="AM189" s="256"/>
      <c r="AN189" s="257"/>
      <c r="AO189" s="258" t="str">
        <f aca="false">IF(D189&lt;&gt;"",IF(COUNTIF($D$12:$D189,$D189)&gt;1,0,IF(SUM(L189,Q189,V189)&gt;0,IF(AND(T189="",OR(O189&lt;&gt;"",J189&lt;&gt;"")),IF(O189&lt;&gt;"",O189,IF(J189&lt;&gt;"",J189,0)),IF(AND(O189&lt;&gt;"",J189&lt;&gt;"",O189=J189),O189,T189)),0)),"")</f>
        <v/>
      </c>
      <c r="AP189" s="258" t="str">
        <f aca="false">IF(D189&lt;&gt;"",IF(COUNTIF($D$12:$D189,$D189)&gt;1,0,IF(SUM(M189,R189,W189)&gt;0,IF(AND(T189="",OR(O189&lt;&gt;"",J189&lt;&gt;"")),IF(O189&lt;&gt;"",O189,IF(J189&lt;&gt;"",J189,0)),IF(AND(O189&lt;&gt;"",J189&lt;&gt;"",O189=J189),O189,T189)),0)),"")</f>
        <v/>
      </c>
      <c r="AQ189" s="258" t="str">
        <f aca="false">IF(D189&lt;&gt;"",IF(COUNTIF($D$12:$D189,$D189)&gt;1,0,IF(SUM(N189,S189,X189)&gt;0,IF(AND(T189="",OR(O189&lt;&gt;"",J189&lt;&gt;"")),IF(O189&lt;&gt;"",O189,IF(J189&lt;&gt;"",J189,0)),IF(AND(O189&lt;&gt;"",J189&lt;&gt;"",O189=J189),O189,T189)),0)),"")</f>
        <v/>
      </c>
      <c r="AR189" s="257" t="str">
        <f aca="false">IF(D189&lt;&gt;"",IF(J189="OZP12",L189,0),"")</f>
        <v/>
      </c>
      <c r="AS189" s="257" t="str">
        <f aca="false">IF(D189&lt;&gt;"",IF(O189="OZP12",Q189,0),"")</f>
        <v/>
      </c>
      <c r="AT189" s="257" t="str">
        <f aca="false">IF(D189&lt;&gt;"",IF(T189="OZP12",V189,0),"")</f>
        <v/>
      </c>
      <c r="AU189" s="257" t="str">
        <f aca="false">IF(D189&lt;&gt;"",IF(J189="TZP",L189,0),"")</f>
        <v/>
      </c>
      <c r="AV189" s="257" t="str">
        <f aca="false">IF(D189&lt;&gt;"",IF(O189="TZP",Q189,0),"")</f>
        <v/>
      </c>
      <c r="AW189" s="257" t="str">
        <f aca="false">IF(D189&lt;&gt;"",IF(T189="TZP",V189,0),"")</f>
        <v/>
      </c>
      <c r="AX189" s="257" t="str">
        <f aca="false">IF(D189&lt;&gt;"",IF(J189="OZZ",L189,0),"")</f>
        <v/>
      </c>
      <c r="AY189" s="257" t="str">
        <f aca="false">IF(D189&lt;&gt;"",IF(O189="OZZ",Q189,0),"")</f>
        <v/>
      </c>
      <c r="AZ189" s="257" t="str">
        <f aca="false">IF(D189&lt;&gt;"",IF(T189="OZZ",V189,0),"")</f>
        <v/>
      </c>
      <c r="BA189" s="257"/>
      <c r="BB189" s="257" t="str">
        <f aca="false">IF(D189&lt;&gt;"",IF(ISERROR(FIND("/",D189)),0,1),"")</f>
        <v/>
      </c>
      <c r="BC189" s="257" t="str">
        <f aca="false">IF(D189&lt;&gt;"",IF(BB189*1=0,D189,CONCATENATE(MID(D189,1,FIND("/",D189,1)-1),MID(D189,FIND("/",D189,1)+1,LEN(D189)))),"")</f>
        <v/>
      </c>
      <c r="BD189" s="259"/>
      <c r="BE189" s="257" t="str">
        <f aca="false">IF(D189&lt;&gt;"",IF(J189="OZP12",M189,0),"")</f>
        <v/>
      </c>
      <c r="BF189" s="257" t="str">
        <f aca="false">IF(D189&lt;&gt;"",IF(O189="OZP12",R189,0),"")</f>
        <v/>
      </c>
      <c r="BG189" s="257" t="str">
        <f aca="false">IF(D189&lt;&gt;"",IF(T189="OZP12",W189,0),"")</f>
        <v/>
      </c>
      <c r="BH189" s="257" t="str">
        <f aca="false">IF(D189&lt;&gt;"",IF(J189="TZP",M189,0),"")</f>
        <v/>
      </c>
      <c r="BI189" s="257" t="str">
        <f aca="false">IF(D189&lt;&gt;"",IF(O189="TZP",R189,0),"")</f>
        <v/>
      </c>
      <c r="BJ189" s="257" t="str">
        <f aca="false">IF(D189&lt;&gt;"",IF(T189="TZP",W189,0),"")</f>
        <v/>
      </c>
    </row>
    <row r="190" s="261" customFormat="true" ht="18.75" hidden="false" customHeight="true" outlineLevel="0" collapsed="false">
      <c r="A190" s="262" t="n">
        <f aca="false">A189+1</f>
        <v>178</v>
      </c>
      <c r="B190" s="263"/>
      <c r="C190" s="263"/>
      <c r="D190" s="263"/>
      <c r="E190" s="266"/>
      <c r="F190" s="266"/>
      <c r="G190" s="267"/>
      <c r="H190" s="278"/>
      <c r="I190" s="281"/>
      <c r="J190" s="268"/>
      <c r="K190" s="269"/>
      <c r="L190" s="244" t="str">
        <f aca="false">IF(AND(K190&lt;&gt;"",J190&lt;&gt;""),MIN(IF(OR(J190="OZZ",J190="ZZ"),5000,13600),TRUNC(0.75*SUMIF($D$12:$D190,$D190,K$12:K190),2))-SUMIF($D$12:$D189,$D190,L$12:L189),"")</f>
        <v/>
      </c>
      <c r="M190" s="270" t="str">
        <f aca="false">IF(AND(K190&lt;&gt;"",J190&lt;&gt;"",AB190&lt;&gt;""),IF(OR(J190="OZZ",J190="ZZ"),0-SUMIF($D$12:$D189,$D190,M$12:M189),MIN(MIN(13600,TRUNC(0.75*SUMIF($D$12:$D$1442,$D190,K$12:K$1442),2)+SUMIF($D$12:$D190,$D190,AB$12:AB190))-SUMIF($D$12:$D189,$D190,M$12:M189)-SUMIF($D$12:$D$1442,$D190,L$12:L$1442),AB190)),"")</f>
        <v/>
      </c>
      <c r="N190" s="246" t="str">
        <f aca="false">IF(J190&lt;&gt;"",1000-SUMIF($D$12:$D189,$D190,N$12:N189),"")</f>
        <v/>
      </c>
      <c r="O190" s="268"/>
      <c r="P190" s="269"/>
      <c r="Q190" s="244" t="str">
        <f aca="false">IF(AND(P190&lt;&gt;"",O190&lt;&gt;""),MIN(IF(OR(O190="OZZ",O190="ZZ"),5000,13600),TRUNC(0.75*SUMIF($D$12:$D190,$D190,P$12:P190),2))-SUMIF($D$12:$D189,$D190,Q$12:Q189),"")</f>
        <v/>
      </c>
      <c r="R190" s="270" t="str">
        <f aca="false">IF(AND(P190&lt;&gt;"",O190&lt;&gt;"",AF190&lt;&gt;""),IF(OR(O190="OZZ",O190="ZZ"),0-SUMIF($D$12:$D189,$D190,R$12:R189),MIN(MIN(13600,TRUNC(0.75*SUMIF($D$12:$D$1442,$D190,P$12:P$1442),2)+SUMIF($D$12:$D190,$D190,AF$12:AF190))-SUMIF($D$12:$D189,$D190,R$12:R189)-SUMIF($D$12:$D$1442,$D190,Q$12:Q$1442),AF190)),"")</f>
        <v/>
      </c>
      <c r="S190" s="246" t="str">
        <f aca="false">IF(O190&lt;&gt;"",1000-SUMIF($D$12:$D189,$D190,S$12:S189),"")</f>
        <v/>
      </c>
      <c r="T190" s="268"/>
      <c r="U190" s="269"/>
      <c r="V190" s="244" t="str">
        <f aca="false">IF(AND(U190&lt;&gt;"",T190&lt;&gt;""),MIN(IF(OR(T190="OZZ",T190="ZZ"),5000,13600),TRUNC(0.75*SUMIF($D$12:$D190,$D190,U$12:U190),2))-SUMIF($D$12:$D189,$D190,V$12:V189),"")</f>
        <v/>
      </c>
      <c r="W190" s="248" t="str">
        <f aca="false">IF(AND(U190&lt;&gt;"",T190&lt;&gt;"",AJ190&lt;&gt;""),IF(OR(T190="OZZ",T190="ZZ"),0-SUMIF($D$12:$D189,$D190,W$12:W189),MIN(MIN(13600,TRUNC(0.75*SUMIF($D$12:$D$1442,$D190,U$12:U$1442),2)+SUMIF($D$12:$D190,$D190,AJ$12:AJ190))-SUMIF($D$12:$D189,$D190,W$12:W189)-SUMIF($D$12:$D$1442,$D190,V$12:V$1442),AJ190)),"")</f>
        <v/>
      </c>
      <c r="X190" s="246" t="str">
        <f aca="false">IF(T190&lt;&gt;"",1000-SUMIF($D$12:$D189,$D190,X$12:X189),"")</f>
        <v/>
      </c>
      <c r="Y190" s="272"/>
      <c r="Z190" s="273"/>
      <c r="AA190" s="273"/>
      <c r="AB190" s="252" t="str">
        <f aca="false">IF(K190&lt;&gt;"",ROUND(Y190,2)+ROUND(Z190,2)+ROUND(AA190,2),"")</f>
        <v/>
      </c>
      <c r="AC190" s="274"/>
      <c r="AD190" s="273"/>
      <c r="AE190" s="273"/>
      <c r="AF190" s="275" t="str">
        <f aca="false">IF(P190&lt;&gt;"",ROUND(AC190,2)+ROUND(AD190,2)+ROUND(AE190,2),"")</f>
        <v/>
      </c>
      <c r="AG190" s="274"/>
      <c r="AH190" s="273"/>
      <c r="AI190" s="273"/>
      <c r="AJ190" s="275" t="str">
        <f aca="false">IF(U190&lt;&gt;"",ROUND(AG190,2)+ROUND(AH190,2)+ROUND(AI190,2),"")</f>
        <v/>
      </c>
      <c r="AK190" s="255"/>
      <c r="AL190" s="255"/>
      <c r="AM190" s="256"/>
      <c r="AN190" s="257"/>
      <c r="AO190" s="258" t="str">
        <f aca="false">IF(D190&lt;&gt;"",IF(COUNTIF($D$12:$D190,$D190)&gt;1,0,IF(SUM(L190,Q190,V190)&gt;0,IF(AND(T190="",OR(O190&lt;&gt;"",J190&lt;&gt;"")),IF(O190&lt;&gt;"",O190,IF(J190&lt;&gt;"",J190,0)),IF(AND(O190&lt;&gt;"",J190&lt;&gt;"",O190=J190),O190,T190)),0)),"")</f>
        <v/>
      </c>
      <c r="AP190" s="258" t="str">
        <f aca="false">IF(D190&lt;&gt;"",IF(COUNTIF($D$12:$D190,$D190)&gt;1,0,IF(SUM(M190,R190,W190)&gt;0,IF(AND(T190="",OR(O190&lt;&gt;"",J190&lt;&gt;"")),IF(O190&lt;&gt;"",O190,IF(J190&lt;&gt;"",J190,0)),IF(AND(O190&lt;&gt;"",J190&lt;&gt;"",O190=J190),O190,T190)),0)),"")</f>
        <v/>
      </c>
      <c r="AQ190" s="258" t="str">
        <f aca="false">IF(D190&lt;&gt;"",IF(COUNTIF($D$12:$D190,$D190)&gt;1,0,IF(SUM(N190,S190,X190)&gt;0,IF(AND(T190="",OR(O190&lt;&gt;"",J190&lt;&gt;"")),IF(O190&lt;&gt;"",O190,IF(J190&lt;&gt;"",J190,0)),IF(AND(O190&lt;&gt;"",J190&lt;&gt;"",O190=J190),O190,T190)),0)),"")</f>
        <v/>
      </c>
      <c r="AR190" s="257" t="str">
        <f aca="false">IF(D190&lt;&gt;"",IF(J190="OZP12",L190,0),"")</f>
        <v/>
      </c>
      <c r="AS190" s="257" t="str">
        <f aca="false">IF(D190&lt;&gt;"",IF(O190="OZP12",Q190,0),"")</f>
        <v/>
      </c>
      <c r="AT190" s="257" t="str">
        <f aca="false">IF(D190&lt;&gt;"",IF(T190="OZP12",V190,0),"")</f>
        <v/>
      </c>
      <c r="AU190" s="257" t="str">
        <f aca="false">IF(D190&lt;&gt;"",IF(J190="TZP",L190,0),"")</f>
        <v/>
      </c>
      <c r="AV190" s="257" t="str">
        <f aca="false">IF(D190&lt;&gt;"",IF(O190="TZP",Q190,0),"")</f>
        <v/>
      </c>
      <c r="AW190" s="257" t="str">
        <f aca="false">IF(D190&lt;&gt;"",IF(T190="TZP",V190,0),"")</f>
        <v/>
      </c>
      <c r="AX190" s="257" t="str">
        <f aca="false">IF(D190&lt;&gt;"",IF(J190="OZZ",L190,0),"")</f>
        <v/>
      </c>
      <c r="AY190" s="257" t="str">
        <f aca="false">IF(D190&lt;&gt;"",IF(O190="OZZ",Q190,0),"")</f>
        <v/>
      </c>
      <c r="AZ190" s="257" t="str">
        <f aca="false">IF(D190&lt;&gt;"",IF(T190="OZZ",V190,0),"")</f>
        <v/>
      </c>
      <c r="BA190" s="257"/>
      <c r="BB190" s="257" t="str">
        <f aca="false">IF(D190&lt;&gt;"",IF(ISERROR(FIND("/",D190)),0,1),"")</f>
        <v/>
      </c>
      <c r="BC190" s="257" t="str">
        <f aca="false">IF(D190&lt;&gt;"",IF(BB190*1=0,D190,CONCATENATE(MID(D190,1,FIND("/",D190,1)-1),MID(D190,FIND("/",D190,1)+1,LEN(D190)))),"")</f>
        <v/>
      </c>
      <c r="BD190" s="259"/>
      <c r="BE190" s="257" t="str">
        <f aca="false">IF(D190&lt;&gt;"",IF(J190="OZP12",M190,0),"")</f>
        <v/>
      </c>
      <c r="BF190" s="257" t="str">
        <f aca="false">IF(D190&lt;&gt;"",IF(O190="OZP12",R190,0),"")</f>
        <v/>
      </c>
      <c r="BG190" s="257" t="str">
        <f aca="false">IF(D190&lt;&gt;"",IF(T190="OZP12",W190,0),"")</f>
        <v/>
      </c>
      <c r="BH190" s="257" t="str">
        <f aca="false">IF(D190&lt;&gt;"",IF(J190="TZP",M190,0),"")</f>
        <v/>
      </c>
      <c r="BI190" s="257" t="str">
        <f aca="false">IF(D190&lt;&gt;"",IF(O190="TZP",R190,0),"")</f>
        <v/>
      </c>
      <c r="BJ190" s="257" t="str">
        <f aca="false">IF(D190&lt;&gt;"",IF(T190="TZP",W190,0),"")</f>
        <v/>
      </c>
    </row>
    <row r="191" s="261" customFormat="true" ht="18.75" hidden="false" customHeight="true" outlineLevel="0" collapsed="false">
      <c r="A191" s="262" t="n">
        <f aca="false">A190+1</f>
        <v>179</v>
      </c>
      <c r="B191" s="263"/>
      <c r="C191" s="263"/>
      <c r="D191" s="263"/>
      <c r="E191" s="266"/>
      <c r="F191" s="266"/>
      <c r="G191" s="267"/>
      <c r="H191" s="278"/>
      <c r="I191" s="281"/>
      <c r="J191" s="268"/>
      <c r="K191" s="269"/>
      <c r="L191" s="244" t="str">
        <f aca="false">IF(AND(K191&lt;&gt;"",J191&lt;&gt;""),MIN(IF(OR(J191="OZZ",J191="ZZ"),5000,13600),TRUNC(0.75*SUMIF($D$12:$D191,$D191,K$12:K191),2))-SUMIF($D$12:$D190,$D191,L$12:L190),"")</f>
        <v/>
      </c>
      <c r="M191" s="270" t="str">
        <f aca="false">IF(AND(K191&lt;&gt;"",J191&lt;&gt;"",AB191&lt;&gt;""),IF(OR(J191="OZZ",J191="ZZ"),0-SUMIF($D$12:$D190,$D191,M$12:M190),MIN(MIN(13600,TRUNC(0.75*SUMIF($D$12:$D$1442,$D191,K$12:K$1442),2)+SUMIF($D$12:$D191,$D191,AB$12:AB191))-SUMIF($D$12:$D190,$D191,M$12:M190)-SUMIF($D$12:$D$1442,$D191,L$12:L$1442),AB191)),"")</f>
        <v/>
      </c>
      <c r="N191" s="246" t="str">
        <f aca="false">IF(J191&lt;&gt;"",1000-SUMIF($D$12:$D190,$D191,N$12:N190),"")</f>
        <v/>
      </c>
      <c r="O191" s="268"/>
      <c r="P191" s="269"/>
      <c r="Q191" s="244" t="str">
        <f aca="false">IF(AND(P191&lt;&gt;"",O191&lt;&gt;""),MIN(IF(OR(O191="OZZ",O191="ZZ"),5000,13600),TRUNC(0.75*SUMIF($D$12:$D191,$D191,P$12:P191),2))-SUMIF($D$12:$D190,$D191,Q$12:Q190),"")</f>
        <v/>
      </c>
      <c r="R191" s="270" t="str">
        <f aca="false">IF(AND(P191&lt;&gt;"",O191&lt;&gt;"",AF191&lt;&gt;""),IF(OR(O191="OZZ",O191="ZZ"),0-SUMIF($D$12:$D190,$D191,R$12:R190),MIN(MIN(13600,TRUNC(0.75*SUMIF($D$12:$D$1442,$D191,P$12:P$1442),2)+SUMIF($D$12:$D191,$D191,AF$12:AF191))-SUMIF($D$12:$D190,$D191,R$12:R190)-SUMIF($D$12:$D$1442,$D191,Q$12:Q$1442),AF191)),"")</f>
        <v/>
      </c>
      <c r="S191" s="246" t="str">
        <f aca="false">IF(O191&lt;&gt;"",1000-SUMIF($D$12:$D190,$D191,S$12:S190),"")</f>
        <v/>
      </c>
      <c r="T191" s="268"/>
      <c r="U191" s="269"/>
      <c r="V191" s="244" t="str">
        <f aca="false">IF(AND(U191&lt;&gt;"",T191&lt;&gt;""),MIN(IF(OR(T191="OZZ",T191="ZZ"),5000,13600),TRUNC(0.75*SUMIF($D$12:$D191,$D191,U$12:U191),2))-SUMIF($D$12:$D190,$D191,V$12:V190),"")</f>
        <v/>
      </c>
      <c r="W191" s="248" t="str">
        <f aca="false">IF(AND(U191&lt;&gt;"",T191&lt;&gt;"",AJ191&lt;&gt;""),IF(OR(T191="OZZ",T191="ZZ"),0-SUMIF($D$12:$D190,$D191,W$12:W190),MIN(MIN(13600,TRUNC(0.75*SUMIF($D$12:$D$1442,$D191,U$12:U$1442),2)+SUMIF($D$12:$D191,$D191,AJ$12:AJ191))-SUMIF($D$12:$D190,$D191,W$12:W190)-SUMIF($D$12:$D$1442,$D191,V$12:V$1442),AJ191)),"")</f>
        <v/>
      </c>
      <c r="X191" s="246" t="str">
        <f aca="false">IF(T191&lt;&gt;"",1000-SUMIF($D$12:$D190,$D191,X$12:X190),"")</f>
        <v/>
      </c>
      <c r="Y191" s="272"/>
      <c r="Z191" s="273"/>
      <c r="AA191" s="273"/>
      <c r="AB191" s="252" t="str">
        <f aca="false">IF(K191&lt;&gt;"",ROUND(Y191,2)+ROUND(Z191,2)+ROUND(AA191,2),"")</f>
        <v/>
      </c>
      <c r="AC191" s="274"/>
      <c r="AD191" s="273"/>
      <c r="AE191" s="273"/>
      <c r="AF191" s="275" t="str">
        <f aca="false">IF(P191&lt;&gt;"",ROUND(AC191,2)+ROUND(AD191,2)+ROUND(AE191,2),"")</f>
        <v/>
      </c>
      <c r="AG191" s="274"/>
      <c r="AH191" s="273"/>
      <c r="AI191" s="273"/>
      <c r="AJ191" s="275" t="str">
        <f aca="false">IF(U191&lt;&gt;"",ROUND(AG191,2)+ROUND(AH191,2)+ROUND(AI191,2),"")</f>
        <v/>
      </c>
      <c r="AK191" s="255"/>
      <c r="AL191" s="255"/>
      <c r="AM191" s="256"/>
      <c r="AN191" s="257"/>
      <c r="AO191" s="258" t="str">
        <f aca="false">IF(D191&lt;&gt;"",IF(COUNTIF($D$12:$D191,$D191)&gt;1,0,IF(SUM(L191,Q191,V191)&gt;0,IF(AND(T191="",OR(O191&lt;&gt;"",J191&lt;&gt;"")),IF(O191&lt;&gt;"",O191,IF(J191&lt;&gt;"",J191,0)),IF(AND(O191&lt;&gt;"",J191&lt;&gt;"",O191=J191),O191,T191)),0)),"")</f>
        <v/>
      </c>
      <c r="AP191" s="258" t="str">
        <f aca="false">IF(D191&lt;&gt;"",IF(COUNTIF($D$12:$D191,$D191)&gt;1,0,IF(SUM(M191,R191,W191)&gt;0,IF(AND(T191="",OR(O191&lt;&gt;"",J191&lt;&gt;"")),IF(O191&lt;&gt;"",O191,IF(J191&lt;&gt;"",J191,0)),IF(AND(O191&lt;&gt;"",J191&lt;&gt;"",O191=J191),O191,T191)),0)),"")</f>
        <v/>
      </c>
      <c r="AQ191" s="258" t="str">
        <f aca="false">IF(D191&lt;&gt;"",IF(COUNTIF($D$12:$D191,$D191)&gt;1,0,IF(SUM(N191,S191,X191)&gt;0,IF(AND(T191="",OR(O191&lt;&gt;"",J191&lt;&gt;"")),IF(O191&lt;&gt;"",O191,IF(J191&lt;&gt;"",J191,0)),IF(AND(O191&lt;&gt;"",J191&lt;&gt;"",O191=J191),O191,T191)),0)),"")</f>
        <v/>
      </c>
      <c r="AR191" s="257" t="str">
        <f aca="false">IF(D191&lt;&gt;"",IF(J191="OZP12",L191,0),"")</f>
        <v/>
      </c>
      <c r="AS191" s="257" t="str">
        <f aca="false">IF(D191&lt;&gt;"",IF(O191="OZP12",Q191,0),"")</f>
        <v/>
      </c>
      <c r="AT191" s="257" t="str">
        <f aca="false">IF(D191&lt;&gt;"",IF(T191="OZP12",V191,0),"")</f>
        <v/>
      </c>
      <c r="AU191" s="257" t="str">
        <f aca="false">IF(D191&lt;&gt;"",IF(J191="TZP",L191,0),"")</f>
        <v/>
      </c>
      <c r="AV191" s="257" t="str">
        <f aca="false">IF(D191&lt;&gt;"",IF(O191="TZP",Q191,0),"")</f>
        <v/>
      </c>
      <c r="AW191" s="257" t="str">
        <f aca="false">IF(D191&lt;&gt;"",IF(T191="TZP",V191,0),"")</f>
        <v/>
      </c>
      <c r="AX191" s="257" t="str">
        <f aca="false">IF(D191&lt;&gt;"",IF(J191="OZZ",L191,0),"")</f>
        <v/>
      </c>
      <c r="AY191" s="257" t="str">
        <f aca="false">IF(D191&lt;&gt;"",IF(O191="OZZ",Q191,0),"")</f>
        <v/>
      </c>
      <c r="AZ191" s="257" t="str">
        <f aca="false">IF(D191&lt;&gt;"",IF(T191="OZZ",V191,0),"")</f>
        <v/>
      </c>
      <c r="BA191" s="257"/>
      <c r="BB191" s="257" t="str">
        <f aca="false">IF(D191&lt;&gt;"",IF(ISERROR(FIND("/",D191)),0,1),"")</f>
        <v/>
      </c>
      <c r="BC191" s="257" t="str">
        <f aca="false">IF(D191&lt;&gt;"",IF(BB191*1=0,D191,CONCATENATE(MID(D191,1,FIND("/",D191,1)-1),MID(D191,FIND("/",D191,1)+1,LEN(D191)))),"")</f>
        <v/>
      </c>
      <c r="BD191" s="259"/>
      <c r="BE191" s="257" t="str">
        <f aca="false">IF(D191&lt;&gt;"",IF(J191="OZP12",M191,0),"")</f>
        <v/>
      </c>
      <c r="BF191" s="257" t="str">
        <f aca="false">IF(D191&lt;&gt;"",IF(O191="OZP12",R191,0),"")</f>
        <v/>
      </c>
      <c r="BG191" s="257" t="str">
        <f aca="false">IF(D191&lt;&gt;"",IF(T191="OZP12",W191,0),"")</f>
        <v/>
      </c>
      <c r="BH191" s="257" t="str">
        <f aca="false">IF(D191&lt;&gt;"",IF(J191="TZP",M191,0),"")</f>
        <v/>
      </c>
      <c r="BI191" s="257" t="str">
        <f aca="false">IF(D191&lt;&gt;"",IF(O191="TZP",R191,0),"")</f>
        <v/>
      </c>
      <c r="BJ191" s="257" t="str">
        <f aca="false">IF(D191&lt;&gt;"",IF(T191="TZP",W191,0),"")</f>
        <v/>
      </c>
    </row>
    <row r="192" s="261" customFormat="true" ht="18.75" hidden="false" customHeight="true" outlineLevel="0" collapsed="false">
      <c r="A192" s="262" t="n">
        <f aca="false">A191+1</f>
        <v>180</v>
      </c>
      <c r="B192" s="263"/>
      <c r="C192" s="263"/>
      <c r="D192" s="263"/>
      <c r="E192" s="266"/>
      <c r="F192" s="266"/>
      <c r="G192" s="267"/>
      <c r="H192" s="278"/>
      <c r="I192" s="281"/>
      <c r="J192" s="268"/>
      <c r="K192" s="269"/>
      <c r="L192" s="244" t="str">
        <f aca="false">IF(AND(K192&lt;&gt;"",J192&lt;&gt;""),MIN(IF(OR(J192="OZZ",J192="ZZ"),5000,13600),TRUNC(0.75*SUMIF($D$12:$D192,$D192,K$12:K192),2))-SUMIF($D$12:$D191,$D192,L$12:L191),"")</f>
        <v/>
      </c>
      <c r="M192" s="270" t="str">
        <f aca="false">IF(AND(K192&lt;&gt;"",J192&lt;&gt;"",AB192&lt;&gt;""),IF(OR(J192="OZZ",J192="ZZ"),0-SUMIF($D$12:$D191,$D192,M$12:M191),MIN(MIN(13600,TRUNC(0.75*SUMIF($D$12:$D$1442,$D192,K$12:K$1442),2)+SUMIF($D$12:$D192,$D192,AB$12:AB192))-SUMIF($D$12:$D191,$D192,M$12:M191)-SUMIF($D$12:$D$1442,$D192,L$12:L$1442),AB192)),"")</f>
        <v/>
      </c>
      <c r="N192" s="246" t="str">
        <f aca="false">IF(J192&lt;&gt;"",1000-SUMIF($D$12:$D191,$D192,N$12:N191),"")</f>
        <v/>
      </c>
      <c r="O192" s="268"/>
      <c r="P192" s="269"/>
      <c r="Q192" s="244" t="str">
        <f aca="false">IF(AND(P192&lt;&gt;"",O192&lt;&gt;""),MIN(IF(OR(O192="OZZ",O192="ZZ"),5000,13600),TRUNC(0.75*SUMIF($D$12:$D192,$D192,P$12:P192),2))-SUMIF($D$12:$D191,$D192,Q$12:Q191),"")</f>
        <v/>
      </c>
      <c r="R192" s="270" t="str">
        <f aca="false">IF(AND(P192&lt;&gt;"",O192&lt;&gt;"",AF192&lt;&gt;""),IF(OR(O192="OZZ",O192="ZZ"),0-SUMIF($D$12:$D191,$D192,R$12:R191),MIN(MIN(13600,TRUNC(0.75*SUMIF($D$12:$D$1442,$D192,P$12:P$1442),2)+SUMIF($D$12:$D192,$D192,AF$12:AF192))-SUMIF($D$12:$D191,$D192,R$12:R191)-SUMIF($D$12:$D$1442,$D192,Q$12:Q$1442),AF192)),"")</f>
        <v/>
      </c>
      <c r="S192" s="246" t="str">
        <f aca="false">IF(O192&lt;&gt;"",1000-SUMIF($D$12:$D191,$D192,S$12:S191),"")</f>
        <v/>
      </c>
      <c r="T192" s="268"/>
      <c r="U192" s="269"/>
      <c r="V192" s="244" t="str">
        <f aca="false">IF(AND(U192&lt;&gt;"",T192&lt;&gt;""),MIN(IF(OR(T192="OZZ",T192="ZZ"),5000,13600),TRUNC(0.75*SUMIF($D$12:$D192,$D192,U$12:U192),2))-SUMIF($D$12:$D191,$D192,V$12:V191),"")</f>
        <v/>
      </c>
      <c r="W192" s="248" t="str">
        <f aca="false">IF(AND(U192&lt;&gt;"",T192&lt;&gt;"",AJ192&lt;&gt;""),IF(OR(T192="OZZ",T192="ZZ"),0-SUMIF($D$12:$D191,$D192,W$12:W191),MIN(MIN(13600,TRUNC(0.75*SUMIF($D$12:$D$1442,$D192,U$12:U$1442),2)+SUMIF($D$12:$D192,$D192,AJ$12:AJ192))-SUMIF($D$12:$D191,$D192,W$12:W191)-SUMIF($D$12:$D$1442,$D192,V$12:V$1442),AJ192)),"")</f>
        <v/>
      </c>
      <c r="X192" s="246" t="str">
        <f aca="false">IF(T192&lt;&gt;"",1000-SUMIF($D$12:$D191,$D192,X$12:X191),"")</f>
        <v/>
      </c>
      <c r="Y192" s="272"/>
      <c r="Z192" s="273"/>
      <c r="AA192" s="273"/>
      <c r="AB192" s="252" t="str">
        <f aca="false">IF(K192&lt;&gt;"",ROUND(Y192,2)+ROUND(Z192,2)+ROUND(AA192,2),"")</f>
        <v/>
      </c>
      <c r="AC192" s="274"/>
      <c r="AD192" s="273"/>
      <c r="AE192" s="273"/>
      <c r="AF192" s="275" t="str">
        <f aca="false">IF(P192&lt;&gt;"",ROUND(AC192,2)+ROUND(AD192,2)+ROUND(AE192,2),"")</f>
        <v/>
      </c>
      <c r="AG192" s="274"/>
      <c r="AH192" s="273"/>
      <c r="AI192" s="273"/>
      <c r="AJ192" s="275" t="str">
        <f aca="false">IF(U192&lt;&gt;"",ROUND(AG192,2)+ROUND(AH192,2)+ROUND(AI192,2),"")</f>
        <v/>
      </c>
      <c r="AK192" s="255"/>
      <c r="AL192" s="255"/>
      <c r="AM192" s="256"/>
      <c r="AN192" s="257"/>
      <c r="AO192" s="258" t="str">
        <f aca="false">IF(D192&lt;&gt;"",IF(COUNTIF($D$12:$D192,$D192)&gt;1,0,IF(SUM(L192,Q192,V192)&gt;0,IF(AND(T192="",OR(O192&lt;&gt;"",J192&lt;&gt;"")),IF(O192&lt;&gt;"",O192,IF(J192&lt;&gt;"",J192,0)),IF(AND(O192&lt;&gt;"",J192&lt;&gt;"",O192=J192),O192,T192)),0)),"")</f>
        <v/>
      </c>
      <c r="AP192" s="258" t="str">
        <f aca="false">IF(D192&lt;&gt;"",IF(COUNTIF($D$12:$D192,$D192)&gt;1,0,IF(SUM(M192,R192,W192)&gt;0,IF(AND(T192="",OR(O192&lt;&gt;"",J192&lt;&gt;"")),IF(O192&lt;&gt;"",O192,IF(J192&lt;&gt;"",J192,0)),IF(AND(O192&lt;&gt;"",J192&lt;&gt;"",O192=J192),O192,T192)),0)),"")</f>
        <v/>
      </c>
      <c r="AQ192" s="258" t="str">
        <f aca="false">IF(D192&lt;&gt;"",IF(COUNTIF($D$12:$D192,$D192)&gt;1,0,IF(SUM(N192,S192,X192)&gt;0,IF(AND(T192="",OR(O192&lt;&gt;"",J192&lt;&gt;"")),IF(O192&lt;&gt;"",O192,IF(J192&lt;&gt;"",J192,0)),IF(AND(O192&lt;&gt;"",J192&lt;&gt;"",O192=J192),O192,T192)),0)),"")</f>
        <v/>
      </c>
      <c r="AR192" s="257" t="str">
        <f aca="false">IF(D192&lt;&gt;"",IF(J192="OZP12",L192,0),"")</f>
        <v/>
      </c>
      <c r="AS192" s="257" t="str">
        <f aca="false">IF(D192&lt;&gt;"",IF(O192="OZP12",Q192,0),"")</f>
        <v/>
      </c>
      <c r="AT192" s="257" t="str">
        <f aca="false">IF(D192&lt;&gt;"",IF(T192="OZP12",V192,0),"")</f>
        <v/>
      </c>
      <c r="AU192" s="257" t="str">
        <f aca="false">IF(D192&lt;&gt;"",IF(J192="TZP",L192,0),"")</f>
        <v/>
      </c>
      <c r="AV192" s="257" t="str">
        <f aca="false">IF(D192&lt;&gt;"",IF(O192="TZP",Q192,0),"")</f>
        <v/>
      </c>
      <c r="AW192" s="257" t="str">
        <f aca="false">IF(D192&lt;&gt;"",IF(T192="TZP",V192,0),"")</f>
        <v/>
      </c>
      <c r="AX192" s="257" t="str">
        <f aca="false">IF(D192&lt;&gt;"",IF(J192="OZZ",L192,0),"")</f>
        <v/>
      </c>
      <c r="AY192" s="257" t="str">
        <f aca="false">IF(D192&lt;&gt;"",IF(O192="OZZ",Q192,0),"")</f>
        <v/>
      </c>
      <c r="AZ192" s="257" t="str">
        <f aca="false">IF(D192&lt;&gt;"",IF(T192="OZZ",V192,0),"")</f>
        <v/>
      </c>
      <c r="BA192" s="257"/>
      <c r="BB192" s="257" t="str">
        <f aca="false">IF(D192&lt;&gt;"",IF(ISERROR(FIND("/",D192)),0,1),"")</f>
        <v/>
      </c>
      <c r="BC192" s="257" t="str">
        <f aca="false">IF(D192&lt;&gt;"",IF(BB192*1=0,D192,CONCATENATE(MID(D192,1,FIND("/",D192,1)-1),MID(D192,FIND("/",D192,1)+1,LEN(D192)))),"")</f>
        <v/>
      </c>
      <c r="BD192" s="259"/>
      <c r="BE192" s="257" t="str">
        <f aca="false">IF(D192&lt;&gt;"",IF(J192="OZP12",M192,0),"")</f>
        <v/>
      </c>
      <c r="BF192" s="257" t="str">
        <f aca="false">IF(D192&lt;&gt;"",IF(O192="OZP12",R192,0),"")</f>
        <v/>
      </c>
      <c r="BG192" s="257" t="str">
        <f aca="false">IF(D192&lt;&gt;"",IF(T192="OZP12",W192,0),"")</f>
        <v/>
      </c>
      <c r="BH192" s="257" t="str">
        <f aca="false">IF(D192&lt;&gt;"",IF(J192="TZP",M192,0),"")</f>
        <v/>
      </c>
      <c r="BI192" s="257" t="str">
        <f aca="false">IF(D192&lt;&gt;"",IF(O192="TZP",R192,0),"")</f>
        <v/>
      </c>
      <c r="BJ192" s="257" t="str">
        <f aca="false">IF(D192&lt;&gt;"",IF(T192="TZP",W192,0),"")</f>
        <v/>
      </c>
    </row>
    <row r="193" s="261" customFormat="true" ht="18.75" hidden="false" customHeight="true" outlineLevel="0" collapsed="false">
      <c r="A193" s="262" t="n">
        <f aca="false">A192+1</f>
        <v>181</v>
      </c>
      <c r="B193" s="263"/>
      <c r="C193" s="263"/>
      <c r="D193" s="263"/>
      <c r="E193" s="266"/>
      <c r="F193" s="266"/>
      <c r="G193" s="267"/>
      <c r="H193" s="278"/>
      <c r="I193" s="281"/>
      <c r="J193" s="268"/>
      <c r="K193" s="269"/>
      <c r="L193" s="244" t="str">
        <f aca="false">IF(AND(K193&lt;&gt;"",J193&lt;&gt;""),MIN(IF(OR(J193="OZZ",J193="ZZ"),5000,13600),TRUNC(0.75*SUMIF($D$12:$D193,$D193,K$12:K193),2))-SUMIF($D$12:$D192,$D193,L$12:L192),"")</f>
        <v/>
      </c>
      <c r="M193" s="270" t="str">
        <f aca="false">IF(AND(K193&lt;&gt;"",J193&lt;&gt;"",AB193&lt;&gt;""),IF(OR(J193="OZZ",J193="ZZ"),0-SUMIF($D$12:$D192,$D193,M$12:M192),MIN(MIN(13600,TRUNC(0.75*SUMIF($D$12:$D$1442,$D193,K$12:K$1442),2)+SUMIF($D$12:$D193,$D193,AB$12:AB193))-SUMIF($D$12:$D192,$D193,M$12:M192)-SUMIF($D$12:$D$1442,$D193,L$12:L$1442),AB193)),"")</f>
        <v/>
      </c>
      <c r="N193" s="246" t="str">
        <f aca="false">IF(J193&lt;&gt;"",1000-SUMIF($D$12:$D192,$D193,N$12:N192),"")</f>
        <v/>
      </c>
      <c r="O193" s="268"/>
      <c r="P193" s="269"/>
      <c r="Q193" s="244" t="str">
        <f aca="false">IF(AND(P193&lt;&gt;"",O193&lt;&gt;""),MIN(IF(OR(O193="OZZ",O193="ZZ"),5000,13600),TRUNC(0.75*SUMIF($D$12:$D193,$D193,P$12:P193),2))-SUMIF($D$12:$D192,$D193,Q$12:Q192),"")</f>
        <v/>
      </c>
      <c r="R193" s="270" t="str">
        <f aca="false">IF(AND(P193&lt;&gt;"",O193&lt;&gt;"",AF193&lt;&gt;""),IF(OR(O193="OZZ",O193="ZZ"),0-SUMIF($D$12:$D192,$D193,R$12:R192),MIN(MIN(13600,TRUNC(0.75*SUMIF($D$12:$D$1442,$D193,P$12:P$1442),2)+SUMIF($D$12:$D193,$D193,AF$12:AF193))-SUMIF($D$12:$D192,$D193,R$12:R192)-SUMIF($D$12:$D$1442,$D193,Q$12:Q$1442),AF193)),"")</f>
        <v/>
      </c>
      <c r="S193" s="246" t="str">
        <f aca="false">IF(O193&lt;&gt;"",1000-SUMIF($D$12:$D192,$D193,S$12:S192),"")</f>
        <v/>
      </c>
      <c r="T193" s="268"/>
      <c r="U193" s="269"/>
      <c r="V193" s="244" t="str">
        <f aca="false">IF(AND(U193&lt;&gt;"",T193&lt;&gt;""),MIN(IF(OR(T193="OZZ",T193="ZZ"),5000,13600),TRUNC(0.75*SUMIF($D$12:$D193,$D193,U$12:U193),2))-SUMIF($D$12:$D192,$D193,V$12:V192),"")</f>
        <v/>
      </c>
      <c r="W193" s="248" t="str">
        <f aca="false">IF(AND(U193&lt;&gt;"",T193&lt;&gt;"",AJ193&lt;&gt;""),IF(OR(T193="OZZ",T193="ZZ"),0-SUMIF($D$12:$D192,$D193,W$12:W192),MIN(MIN(13600,TRUNC(0.75*SUMIF($D$12:$D$1442,$D193,U$12:U$1442),2)+SUMIF($D$12:$D193,$D193,AJ$12:AJ193))-SUMIF($D$12:$D192,$D193,W$12:W192)-SUMIF($D$12:$D$1442,$D193,V$12:V$1442),AJ193)),"")</f>
        <v/>
      </c>
      <c r="X193" s="246" t="str">
        <f aca="false">IF(T193&lt;&gt;"",1000-SUMIF($D$12:$D192,$D193,X$12:X192),"")</f>
        <v/>
      </c>
      <c r="Y193" s="272"/>
      <c r="Z193" s="273"/>
      <c r="AA193" s="273"/>
      <c r="AB193" s="252" t="str">
        <f aca="false">IF(K193&lt;&gt;"",ROUND(Y193,2)+ROUND(Z193,2)+ROUND(AA193,2),"")</f>
        <v/>
      </c>
      <c r="AC193" s="274"/>
      <c r="AD193" s="273"/>
      <c r="AE193" s="273"/>
      <c r="AF193" s="275" t="str">
        <f aca="false">IF(P193&lt;&gt;"",ROUND(AC193,2)+ROUND(AD193,2)+ROUND(AE193,2),"")</f>
        <v/>
      </c>
      <c r="AG193" s="274"/>
      <c r="AH193" s="273"/>
      <c r="AI193" s="273"/>
      <c r="AJ193" s="275" t="str">
        <f aca="false">IF(U193&lt;&gt;"",ROUND(AG193,2)+ROUND(AH193,2)+ROUND(AI193,2),"")</f>
        <v/>
      </c>
      <c r="AK193" s="255"/>
      <c r="AL193" s="255"/>
      <c r="AM193" s="256"/>
      <c r="AN193" s="257"/>
      <c r="AO193" s="258" t="str">
        <f aca="false">IF(D193&lt;&gt;"",IF(COUNTIF($D$12:$D193,$D193)&gt;1,0,IF(SUM(L193,Q193,V193)&gt;0,IF(AND(T193="",OR(O193&lt;&gt;"",J193&lt;&gt;"")),IF(O193&lt;&gt;"",O193,IF(J193&lt;&gt;"",J193,0)),IF(AND(O193&lt;&gt;"",J193&lt;&gt;"",O193=J193),O193,T193)),0)),"")</f>
        <v/>
      </c>
      <c r="AP193" s="258" t="str">
        <f aca="false">IF(D193&lt;&gt;"",IF(COUNTIF($D$12:$D193,$D193)&gt;1,0,IF(SUM(M193,R193,W193)&gt;0,IF(AND(T193="",OR(O193&lt;&gt;"",J193&lt;&gt;"")),IF(O193&lt;&gt;"",O193,IF(J193&lt;&gt;"",J193,0)),IF(AND(O193&lt;&gt;"",J193&lt;&gt;"",O193=J193),O193,T193)),0)),"")</f>
        <v/>
      </c>
      <c r="AQ193" s="258" t="str">
        <f aca="false">IF(D193&lt;&gt;"",IF(COUNTIF($D$12:$D193,$D193)&gt;1,0,IF(SUM(N193,S193,X193)&gt;0,IF(AND(T193="",OR(O193&lt;&gt;"",J193&lt;&gt;"")),IF(O193&lt;&gt;"",O193,IF(J193&lt;&gt;"",J193,0)),IF(AND(O193&lt;&gt;"",J193&lt;&gt;"",O193=J193),O193,T193)),0)),"")</f>
        <v/>
      </c>
      <c r="AR193" s="257" t="str">
        <f aca="false">IF(D193&lt;&gt;"",IF(J193="OZP12",L193,0),"")</f>
        <v/>
      </c>
      <c r="AS193" s="257" t="str">
        <f aca="false">IF(D193&lt;&gt;"",IF(O193="OZP12",Q193,0),"")</f>
        <v/>
      </c>
      <c r="AT193" s="257" t="str">
        <f aca="false">IF(D193&lt;&gt;"",IF(T193="OZP12",V193,0),"")</f>
        <v/>
      </c>
      <c r="AU193" s="257" t="str">
        <f aca="false">IF(D193&lt;&gt;"",IF(J193="TZP",L193,0),"")</f>
        <v/>
      </c>
      <c r="AV193" s="257" t="str">
        <f aca="false">IF(D193&lt;&gt;"",IF(O193="TZP",Q193,0),"")</f>
        <v/>
      </c>
      <c r="AW193" s="257" t="str">
        <f aca="false">IF(D193&lt;&gt;"",IF(T193="TZP",V193,0),"")</f>
        <v/>
      </c>
      <c r="AX193" s="257" t="str">
        <f aca="false">IF(D193&lt;&gt;"",IF(J193="OZZ",L193,0),"")</f>
        <v/>
      </c>
      <c r="AY193" s="257" t="str">
        <f aca="false">IF(D193&lt;&gt;"",IF(O193="OZZ",Q193,0),"")</f>
        <v/>
      </c>
      <c r="AZ193" s="257" t="str">
        <f aca="false">IF(D193&lt;&gt;"",IF(T193="OZZ",V193,0),"")</f>
        <v/>
      </c>
      <c r="BA193" s="257"/>
      <c r="BB193" s="257" t="str">
        <f aca="false">IF(D193&lt;&gt;"",IF(ISERROR(FIND("/",D193)),0,1),"")</f>
        <v/>
      </c>
      <c r="BC193" s="257" t="str">
        <f aca="false">IF(D193&lt;&gt;"",IF(BB193*1=0,D193,CONCATENATE(MID(D193,1,FIND("/",D193,1)-1),MID(D193,FIND("/",D193,1)+1,LEN(D193)))),"")</f>
        <v/>
      </c>
      <c r="BD193" s="259"/>
      <c r="BE193" s="257" t="str">
        <f aca="false">IF(D193&lt;&gt;"",IF(J193="OZP12",M193,0),"")</f>
        <v/>
      </c>
      <c r="BF193" s="257" t="str">
        <f aca="false">IF(D193&lt;&gt;"",IF(O193="OZP12",R193,0),"")</f>
        <v/>
      </c>
      <c r="BG193" s="257" t="str">
        <f aca="false">IF(D193&lt;&gt;"",IF(T193="OZP12",W193,0),"")</f>
        <v/>
      </c>
      <c r="BH193" s="257" t="str">
        <f aca="false">IF(D193&lt;&gt;"",IF(J193="TZP",M193,0),"")</f>
        <v/>
      </c>
      <c r="BI193" s="257" t="str">
        <f aca="false">IF(D193&lt;&gt;"",IF(O193="TZP",R193,0),"")</f>
        <v/>
      </c>
      <c r="BJ193" s="257" t="str">
        <f aca="false">IF(D193&lt;&gt;"",IF(T193="TZP",W193,0),"")</f>
        <v/>
      </c>
    </row>
    <row r="194" s="261" customFormat="true" ht="18.75" hidden="false" customHeight="true" outlineLevel="0" collapsed="false">
      <c r="A194" s="262" t="n">
        <f aca="false">A193+1</f>
        <v>182</v>
      </c>
      <c r="B194" s="263"/>
      <c r="C194" s="263"/>
      <c r="D194" s="263"/>
      <c r="E194" s="266"/>
      <c r="F194" s="266"/>
      <c r="G194" s="267"/>
      <c r="H194" s="278"/>
      <c r="I194" s="281"/>
      <c r="J194" s="268"/>
      <c r="K194" s="269"/>
      <c r="L194" s="244" t="str">
        <f aca="false">IF(AND(K194&lt;&gt;"",J194&lt;&gt;""),MIN(IF(OR(J194="OZZ",J194="ZZ"),5000,13600),TRUNC(0.75*SUMIF($D$12:$D194,$D194,K$12:K194),2))-SUMIF($D$12:$D193,$D194,L$12:L193),"")</f>
        <v/>
      </c>
      <c r="M194" s="270" t="str">
        <f aca="false">IF(AND(K194&lt;&gt;"",J194&lt;&gt;"",AB194&lt;&gt;""),IF(OR(J194="OZZ",J194="ZZ"),0-SUMIF($D$12:$D193,$D194,M$12:M193),MIN(MIN(13600,TRUNC(0.75*SUMIF($D$12:$D$1442,$D194,K$12:K$1442),2)+SUMIF($D$12:$D194,$D194,AB$12:AB194))-SUMIF($D$12:$D193,$D194,M$12:M193)-SUMIF($D$12:$D$1442,$D194,L$12:L$1442),AB194)),"")</f>
        <v/>
      </c>
      <c r="N194" s="246" t="str">
        <f aca="false">IF(J194&lt;&gt;"",1000-SUMIF($D$12:$D193,$D194,N$12:N193),"")</f>
        <v/>
      </c>
      <c r="O194" s="268"/>
      <c r="P194" s="269"/>
      <c r="Q194" s="244" t="str">
        <f aca="false">IF(AND(P194&lt;&gt;"",O194&lt;&gt;""),MIN(IF(OR(O194="OZZ",O194="ZZ"),5000,13600),TRUNC(0.75*SUMIF($D$12:$D194,$D194,P$12:P194),2))-SUMIF($D$12:$D193,$D194,Q$12:Q193),"")</f>
        <v/>
      </c>
      <c r="R194" s="270" t="str">
        <f aca="false">IF(AND(P194&lt;&gt;"",O194&lt;&gt;"",AF194&lt;&gt;""),IF(OR(O194="OZZ",O194="ZZ"),0-SUMIF($D$12:$D193,$D194,R$12:R193),MIN(MIN(13600,TRUNC(0.75*SUMIF($D$12:$D$1442,$D194,P$12:P$1442),2)+SUMIF($D$12:$D194,$D194,AF$12:AF194))-SUMIF($D$12:$D193,$D194,R$12:R193)-SUMIF($D$12:$D$1442,$D194,Q$12:Q$1442),AF194)),"")</f>
        <v/>
      </c>
      <c r="S194" s="246" t="str">
        <f aca="false">IF(O194&lt;&gt;"",1000-SUMIF($D$12:$D193,$D194,S$12:S193),"")</f>
        <v/>
      </c>
      <c r="T194" s="268"/>
      <c r="U194" s="269"/>
      <c r="V194" s="244" t="str">
        <f aca="false">IF(AND(U194&lt;&gt;"",T194&lt;&gt;""),MIN(IF(OR(T194="OZZ",T194="ZZ"),5000,13600),TRUNC(0.75*SUMIF($D$12:$D194,$D194,U$12:U194),2))-SUMIF($D$12:$D193,$D194,V$12:V193),"")</f>
        <v/>
      </c>
      <c r="W194" s="248" t="str">
        <f aca="false">IF(AND(U194&lt;&gt;"",T194&lt;&gt;"",AJ194&lt;&gt;""),IF(OR(T194="OZZ",T194="ZZ"),0-SUMIF($D$12:$D193,$D194,W$12:W193),MIN(MIN(13600,TRUNC(0.75*SUMIF($D$12:$D$1442,$D194,U$12:U$1442),2)+SUMIF($D$12:$D194,$D194,AJ$12:AJ194))-SUMIF($D$12:$D193,$D194,W$12:W193)-SUMIF($D$12:$D$1442,$D194,V$12:V$1442),AJ194)),"")</f>
        <v/>
      </c>
      <c r="X194" s="246" t="str">
        <f aca="false">IF(T194&lt;&gt;"",1000-SUMIF($D$12:$D193,$D194,X$12:X193),"")</f>
        <v/>
      </c>
      <c r="Y194" s="272"/>
      <c r="Z194" s="273"/>
      <c r="AA194" s="273"/>
      <c r="AB194" s="252" t="str">
        <f aca="false">IF(K194&lt;&gt;"",ROUND(Y194,2)+ROUND(Z194,2)+ROUND(AA194,2),"")</f>
        <v/>
      </c>
      <c r="AC194" s="274"/>
      <c r="AD194" s="273"/>
      <c r="AE194" s="273"/>
      <c r="AF194" s="275" t="str">
        <f aca="false">IF(P194&lt;&gt;"",ROUND(AC194,2)+ROUND(AD194,2)+ROUND(AE194,2),"")</f>
        <v/>
      </c>
      <c r="AG194" s="274"/>
      <c r="AH194" s="273"/>
      <c r="AI194" s="273"/>
      <c r="AJ194" s="275" t="str">
        <f aca="false">IF(U194&lt;&gt;"",ROUND(AG194,2)+ROUND(AH194,2)+ROUND(AI194,2),"")</f>
        <v/>
      </c>
      <c r="AK194" s="255"/>
      <c r="AL194" s="255"/>
      <c r="AM194" s="256"/>
      <c r="AN194" s="257"/>
      <c r="AO194" s="258" t="str">
        <f aca="false">IF(D194&lt;&gt;"",IF(COUNTIF($D$12:$D194,$D194)&gt;1,0,IF(SUM(L194,Q194,V194)&gt;0,IF(AND(T194="",OR(O194&lt;&gt;"",J194&lt;&gt;"")),IF(O194&lt;&gt;"",O194,IF(J194&lt;&gt;"",J194,0)),IF(AND(O194&lt;&gt;"",J194&lt;&gt;"",O194=J194),O194,T194)),0)),"")</f>
        <v/>
      </c>
      <c r="AP194" s="258" t="str">
        <f aca="false">IF(D194&lt;&gt;"",IF(COUNTIF($D$12:$D194,$D194)&gt;1,0,IF(SUM(M194,R194,W194)&gt;0,IF(AND(T194="",OR(O194&lt;&gt;"",J194&lt;&gt;"")),IF(O194&lt;&gt;"",O194,IF(J194&lt;&gt;"",J194,0)),IF(AND(O194&lt;&gt;"",J194&lt;&gt;"",O194=J194),O194,T194)),0)),"")</f>
        <v/>
      </c>
      <c r="AQ194" s="258" t="str">
        <f aca="false">IF(D194&lt;&gt;"",IF(COUNTIF($D$12:$D194,$D194)&gt;1,0,IF(SUM(N194,S194,X194)&gt;0,IF(AND(T194="",OR(O194&lt;&gt;"",J194&lt;&gt;"")),IF(O194&lt;&gt;"",O194,IF(J194&lt;&gt;"",J194,0)),IF(AND(O194&lt;&gt;"",J194&lt;&gt;"",O194=J194),O194,T194)),0)),"")</f>
        <v/>
      </c>
      <c r="AR194" s="257" t="str">
        <f aca="false">IF(D194&lt;&gt;"",IF(J194="OZP12",L194,0),"")</f>
        <v/>
      </c>
      <c r="AS194" s="257" t="str">
        <f aca="false">IF(D194&lt;&gt;"",IF(O194="OZP12",Q194,0),"")</f>
        <v/>
      </c>
      <c r="AT194" s="257" t="str">
        <f aca="false">IF(D194&lt;&gt;"",IF(T194="OZP12",V194,0),"")</f>
        <v/>
      </c>
      <c r="AU194" s="257" t="str">
        <f aca="false">IF(D194&lt;&gt;"",IF(J194="TZP",L194,0),"")</f>
        <v/>
      </c>
      <c r="AV194" s="257" t="str">
        <f aca="false">IF(D194&lt;&gt;"",IF(O194="TZP",Q194,0),"")</f>
        <v/>
      </c>
      <c r="AW194" s="257" t="str">
        <f aca="false">IF(D194&lt;&gt;"",IF(T194="TZP",V194,0),"")</f>
        <v/>
      </c>
      <c r="AX194" s="257" t="str">
        <f aca="false">IF(D194&lt;&gt;"",IF(J194="OZZ",L194,0),"")</f>
        <v/>
      </c>
      <c r="AY194" s="257" t="str">
        <f aca="false">IF(D194&lt;&gt;"",IF(O194="OZZ",Q194,0),"")</f>
        <v/>
      </c>
      <c r="AZ194" s="257" t="str">
        <f aca="false">IF(D194&lt;&gt;"",IF(T194="OZZ",V194,0),"")</f>
        <v/>
      </c>
      <c r="BA194" s="257"/>
      <c r="BB194" s="257" t="str">
        <f aca="false">IF(D194&lt;&gt;"",IF(ISERROR(FIND("/",D194)),0,1),"")</f>
        <v/>
      </c>
      <c r="BC194" s="257" t="str">
        <f aca="false">IF(D194&lt;&gt;"",IF(BB194*1=0,D194,CONCATENATE(MID(D194,1,FIND("/",D194,1)-1),MID(D194,FIND("/",D194,1)+1,LEN(D194)))),"")</f>
        <v/>
      </c>
      <c r="BD194" s="259"/>
      <c r="BE194" s="257" t="str">
        <f aca="false">IF(D194&lt;&gt;"",IF(J194="OZP12",M194,0),"")</f>
        <v/>
      </c>
      <c r="BF194" s="257" t="str">
        <f aca="false">IF(D194&lt;&gt;"",IF(O194="OZP12",R194,0),"")</f>
        <v/>
      </c>
      <c r="BG194" s="257" t="str">
        <f aca="false">IF(D194&lt;&gt;"",IF(T194="OZP12",W194,0),"")</f>
        <v/>
      </c>
      <c r="BH194" s="257" t="str">
        <f aca="false">IF(D194&lt;&gt;"",IF(J194="TZP",M194,0),"")</f>
        <v/>
      </c>
      <c r="BI194" s="257" t="str">
        <f aca="false">IF(D194&lt;&gt;"",IF(O194="TZP",R194,0),"")</f>
        <v/>
      </c>
      <c r="BJ194" s="257" t="str">
        <f aca="false">IF(D194&lt;&gt;"",IF(T194="TZP",W194,0),"")</f>
        <v/>
      </c>
    </row>
    <row r="195" s="261" customFormat="true" ht="18.75" hidden="false" customHeight="true" outlineLevel="0" collapsed="false">
      <c r="A195" s="262" t="n">
        <f aca="false">A194+1</f>
        <v>183</v>
      </c>
      <c r="B195" s="263"/>
      <c r="C195" s="263"/>
      <c r="D195" s="263"/>
      <c r="E195" s="266"/>
      <c r="F195" s="266"/>
      <c r="G195" s="267"/>
      <c r="H195" s="278"/>
      <c r="I195" s="281"/>
      <c r="J195" s="268"/>
      <c r="K195" s="269"/>
      <c r="L195" s="244" t="str">
        <f aca="false">IF(AND(K195&lt;&gt;"",J195&lt;&gt;""),MIN(IF(OR(J195="OZZ",J195="ZZ"),5000,13600),TRUNC(0.75*SUMIF($D$12:$D195,$D195,K$12:K195),2))-SUMIF($D$12:$D194,$D195,L$12:L194),"")</f>
        <v/>
      </c>
      <c r="M195" s="270" t="str">
        <f aca="false">IF(AND(K195&lt;&gt;"",J195&lt;&gt;"",AB195&lt;&gt;""),IF(OR(J195="OZZ",J195="ZZ"),0-SUMIF($D$12:$D194,$D195,M$12:M194),MIN(MIN(13600,TRUNC(0.75*SUMIF($D$12:$D$1442,$D195,K$12:K$1442),2)+SUMIF($D$12:$D195,$D195,AB$12:AB195))-SUMIF($D$12:$D194,$D195,M$12:M194)-SUMIF($D$12:$D$1442,$D195,L$12:L$1442),AB195)),"")</f>
        <v/>
      </c>
      <c r="N195" s="246" t="str">
        <f aca="false">IF(J195&lt;&gt;"",1000-SUMIF($D$12:$D194,$D195,N$12:N194),"")</f>
        <v/>
      </c>
      <c r="O195" s="268"/>
      <c r="P195" s="269"/>
      <c r="Q195" s="244" t="str">
        <f aca="false">IF(AND(P195&lt;&gt;"",O195&lt;&gt;""),MIN(IF(OR(O195="OZZ",O195="ZZ"),5000,13600),TRUNC(0.75*SUMIF($D$12:$D195,$D195,P$12:P195),2))-SUMIF($D$12:$D194,$D195,Q$12:Q194),"")</f>
        <v/>
      </c>
      <c r="R195" s="270" t="str">
        <f aca="false">IF(AND(P195&lt;&gt;"",O195&lt;&gt;"",AF195&lt;&gt;""),IF(OR(O195="OZZ",O195="ZZ"),0-SUMIF($D$12:$D194,$D195,R$12:R194),MIN(MIN(13600,TRUNC(0.75*SUMIF($D$12:$D$1442,$D195,P$12:P$1442),2)+SUMIF($D$12:$D195,$D195,AF$12:AF195))-SUMIF($D$12:$D194,$D195,R$12:R194)-SUMIF($D$12:$D$1442,$D195,Q$12:Q$1442),AF195)),"")</f>
        <v/>
      </c>
      <c r="S195" s="246" t="str">
        <f aca="false">IF(O195&lt;&gt;"",1000-SUMIF($D$12:$D194,$D195,S$12:S194),"")</f>
        <v/>
      </c>
      <c r="T195" s="268"/>
      <c r="U195" s="269"/>
      <c r="V195" s="244" t="str">
        <f aca="false">IF(AND(U195&lt;&gt;"",T195&lt;&gt;""),MIN(IF(OR(T195="OZZ",T195="ZZ"),5000,13600),TRUNC(0.75*SUMIF($D$12:$D195,$D195,U$12:U195),2))-SUMIF($D$12:$D194,$D195,V$12:V194),"")</f>
        <v/>
      </c>
      <c r="W195" s="248" t="str">
        <f aca="false">IF(AND(U195&lt;&gt;"",T195&lt;&gt;"",AJ195&lt;&gt;""),IF(OR(T195="OZZ",T195="ZZ"),0-SUMIF($D$12:$D194,$D195,W$12:W194),MIN(MIN(13600,TRUNC(0.75*SUMIF($D$12:$D$1442,$D195,U$12:U$1442),2)+SUMIF($D$12:$D195,$D195,AJ$12:AJ195))-SUMIF($D$12:$D194,$D195,W$12:W194)-SUMIF($D$12:$D$1442,$D195,V$12:V$1442),AJ195)),"")</f>
        <v/>
      </c>
      <c r="X195" s="246" t="str">
        <f aca="false">IF(T195&lt;&gt;"",1000-SUMIF($D$12:$D194,$D195,X$12:X194),"")</f>
        <v/>
      </c>
      <c r="Y195" s="272"/>
      <c r="Z195" s="273"/>
      <c r="AA195" s="273"/>
      <c r="AB195" s="252" t="str">
        <f aca="false">IF(K195&lt;&gt;"",ROUND(Y195,2)+ROUND(Z195,2)+ROUND(AA195,2),"")</f>
        <v/>
      </c>
      <c r="AC195" s="274"/>
      <c r="AD195" s="273"/>
      <c r="AE195" s="273"/>
      <c r="AF195" s="275" t="str">
        <f aca="false">IF(P195&lt;&gt;"",ROUND(AC195,2)+ROUND(AD195,2)+ROUND(AE195,2),"")</f>
        <v/>
      </c>
      <c r="AG195" s="274"/>
      <c r="AH195" s="273"/>
      <c r="AI195" s="273"/>
      <c r="AJ195" s="275" t="str">
        <f aca="false">IF(U195&lt;&gt;"",ROUND(AG195,2)+ROUND(AH195,2)+ROUND(AI195,2),"")</f>
        <v/>
      </c>
      <c r="AK195" s="255"/>
      <c r="AL195" s="255"/>
      <c r="AM195" s="256"/>
      <c r="AN195" s="257"/>
      <c r="AO195" s="258" t="str">
        <f aca="false">IF(D195&lt;&gt;"",IF(COUNTIF($D$12:$D195,$D195)&gt;1,0,IF(SUM(L195,Q195,V195)&gt;0,IF(AND(T195="",OR(O195&lt;&gt;"",J195&lt;&gt;"")),IF(O195&lt;&gt;"",O195,IF(J195&lt;&gt;"",J195,0)),IF(AND(O195&lt;&gt;"",J195&lt;&gt;"",O195=J195),O195,T195)),0)),"")</f>
        <v/>
      </c>
      <c r="AP195" s="258" t="str">
        <f aca="false">IF(D195&lt;&gt;"",IF(COUNTIF($D$12:$D195,$D195)&gt;1,0,IF(SUM(M195,R195,W195)&gt;0,IF(AND(T195="",OR(O195&lt;&gt;"",J195&lt;&gt;"")),IF(O195&lt;&gt;"",O195,IF(J195&lt;&gt;"",J195,0)),IF(AND(O195&lt;&gt;"",J195&lt;&gt;"",O195=J195),O195,T195)),0)),"")</f>
        <v/>
      </c>
      <c r="AQ195" s="258" t="str">
        <f aca="false">IF(D195&lt;&gt;"",IF(COUNTIF($D$12:$D195,$D195)&gt;1,0,IF(SUM(N195,S195,X195)&gt;0,IF(AND(T195="",OR(O195&lt;&gt;"",J195&lt;&gt;"")),IF(O195&lt;&gt;"",O195,IF(J195&lt;&gt;"",J195,0)),IF(AND(O195&lt;&gt;"",J195&lt;&gt;"",O195=J195),O195,T195)),0)),"")</f>
        <v/>
      </c>
      <c r="AR195" s="257" t="str">
        <f aca="false">IF(D195&lt;&gt;"",IF(J195="OZP12",L195,0),"")</f>
        <v/>
      </c>
      <c r="AS195" s="257" t="str">
        <f aca="false">IF(D195&lt;&gt;"",IF(O195="OZP12",Q195,0),"")</f>
        <v/>
      </c>
      <c r="AT195" s="257" t="str">
        <f aca="false">IF(D195&lt;&gt;"",IF(T195="OZP12",V195,0),"")</f>
        <v/>
      </c>
      <c r="AU195" s="257" t="str">
        <f aca="false">IF(D195&lt;&gt;"",IF(J195="TZP",L195,0),"")</f>
        <v/>
      </c>
      <c r="AV195" s="257" t="str">
        <f aca="false">IF(D195&lt;&gt;"",IF(O195="TZP",Q195,0),"")</f>
        <v/>
      </c>
      <c r="AW195" s="257" t="str">
        <f aca="false">IF(D195&lt;&gt;"",IF(T195="TZP",V195,0),"")</f>
        <v/>
      </c>
      <c r="AX195" s="257" t="str">
        <f aca="false">IF(D195&lt;&gt;"",IF(J195="OZZ",L195,0),"")</f>
        <v/>
      </c>
      <c r="AY195" s="257" t="str">
        <f aca="false">IF(D195&lt;&gt;"",IF(O195="OZZ",Q195,0),"")</f>
        <v/>
      </c>
      <c r="AZ195" s="257" t="str">
        <f aca="false">IF(D195&lt;&gt;"",IF(T195="OZZ",V195,0),"")</f>
        <v/>
      </c>
      <c r="BA195" s="257"/>
      <c r="BB195" s="257" t="str">
        <f aca="false">IF(D195&lt;&gt;"",IF(ISERROR(FIND("/",D195)),0,1),"")</f>
        <v/>
      </c>
      <c r="BC195" s="257" t="str">
        <f aca="false">IF(D195&lt;&gt;"",IF(BB195*1=0,D195,CONCATENATE(MID(D195,1,FIND("/",D195,1)-1),MID(D195,FIND("/",D195,1)+1,LEN(D195)))),"")</f>
        <v/>
      </c>
      <c r="BD195" s="259"/>
      <c r="BE195" s="257" t="str">
        <f aca="false">IF(D195&lt;&gt;"",IF(J195="OZP12",M195,0),"")</f>
        <v/>
      </c>
      <c r="BF195" s="257" t="str">
        <f aca="false">IF(D195&lt;&gt;"",IF(O195="OZP12",R195,0),"")</f>
        <v/>
      </c>
      <c r="BG195" s="257" t="str">
        <f aca="false">IF(D195&lt;&gt;"",IF(T195="OZP12",W195,0),"")</f>
        <v/>
      </c>
      <c r="BH195" s="257" t="str">
        <f aca="false">IF(D195&lt;&gt;"",IF(J195="TZP",M195,0),"")</f>
        <v/>
      </c>
      <c r="BI195" s="257" t="str">
        <f aca="false">IF(D195&lt;&gt;"",IF(O195="TZP",R195,0),"")</f>
        <v/>
      </c>
      <c r="BJ195" s="257" t="str">
        <f aca="false">IF(D195&lt;&gt;"",IF(T195="TZP",W195,0),"")</f>
        <v/>
      </c>
    </row>
    <row r="196" s="261" customFormat="true" ht="18.75" hidden="false" customHeight="true" outlineLevel="0" collapsed="false">
      <c r="A196" s="262" t="n">
        <f aca="false">A195+1</f>
        <v>184</v>
      </c>
      <c r="B196" s="263"/>
      <c r="C196" s="263"/>
      <c r="D196" s="263"/>
      <c r="E196" s="266"/>
      <c r="F196" s="266"/>
      <c r="G196" s="267"/>
      <c r="H196" s="278"/>
      <c r="I196" s="281"/>
      <c r="J196" s="268"/>
      <c r="K196" s="269"/>
      <c r="L196" s="244" t="str">
        <f aca="false">IF(AND(K196&lt;&gt;"",J196&lt;&gt;""),MIN(IF(OR(J196="OZZ",J196="ZZ"),5000,13600),TRUNC(0.75*SUMIF($D$12:$D196,$D196,K$12:K196),2))-SUMIF($D$12:$D195,$D196,L$12:L195),"")</f>
        <v/>
      </c>
      <c r="M196" s="270" t="str">
        <f aca="false">IF(AND(K196&lt;&gt;"",J196&lt;&gt;"",AB196&lt;&gt;""),IF(OR(J196="OZZ",J196="ZZ"),0-SUMIF($D$12:$D195,$D196,M$12:M195),MIN(MIN(13600,TRUNC(0.75*SUMIF($D$12:$D$1442,$D196,K$12:K$1442),2)+SUMIF($D$12:$D196,$D196,AB$12:AB196))-SUMIF($D$12:$D195,$D196,M$12:M195)-SUMIF($D$12:$D$1442,$D196,L$12:L$1442),AB196)),"")</f>
        <v/>
      </c>
      <c r="N196" s="246" t="str">
        <f aca="false">IF(J196&lt;&gt;"",1000-SUMIF($D$12:$D195,$D196,N$12:N195),"")</f>
        <v/>
      </c>
      <c r="O196" s="268"/>
      <c r="P196" s="269"/>
      <c r="Q196" s="244" t="str">
        <f aca="false">IF(AND(P196&lt;&gt;"",O196&lt;&gt;""),MIN(IF(OR(O196="OZZ",O196="ZZ"),5000,13600),TRUNC(0.75*SUMIF($D$12:$D196,$D196,P$12:P196),2))-SUMIF($D$12:$D195,$D196,Q$12:Q195),"")</f>
        <v/>
      </c>
      <c r="R196" s="270" t="str">
        <f aca="false">IF(AND(P196&lt;&gt;"",O196&lt;&gt;"",AF196&lt;&gt;""),IF(OR(O196="OZZ",O196="ZZ"),0-SUMIF($D$12:$D195,$D196,R$12:R195),MIN(MIN(13600,TRUNC(0.75*SUMIF($D$12:$D$1442,$D196,P$12:P$1442),2)+SUMIF($D$12:$D196,$D196,AF$12:AF196))-SUMIF($D$12:$D195,$D196,R$12:R195)-SUMIF($D$12:$D$1442,$D196,Q$12:Q$1442),AF196)),"")</f>
        <v/>
      </c>
      <c r="S196" s="246" t="str">
        <f aca="false">IF(O196&lt;&gt;"",1000-SUMIF($D$12:$D195,$D196,S$12:S195),"")</f>
        <v/>
      </c>
      <c r="T196" s="268"/>
      <c r="U196" s="269"/>
      <c r="V196" s="244" t="str">
        <f aca="false">IF(AND(U196&lt;&gt;"",T196&lt;&gt;""),MIN(IF(OR(T196="OZZ",T196="ZZ"),5000,13600),TRUNC(0.75*SUMIF($D$12:$D196,$D196,U$12:U196),2))-SUMIF($D$12:$D195,$D196,V$12:V195),"")</f>
        <v/>
      </c>
      <c r="W196" s="248" t="str">
        <f aca="false">IF(AND(U196&lt;&gt;"",T196&lt;&gt;"",AJ196&lt;&gt;""),IF(OR(T196="OZZ",T196="ZZ"),0-SUMIF($D$12:$D195,$D196,W$12:W195),MIN(MIN(13600,TRUNC(0.75*SUMIF($D$12:$D$1442,$D196,U$12:U$1442),2)+SUMIF($D$12:$D196,$D196,AJ$12:AJ196))-SUMIF($D$12:$D195,$D196,W$12:W195)-SUMIF($D$12:$D$1442,$D196,V$12:V$1442),AJ196)),"")</f>
        <v/>
      </c>
      <c r="X196" s="246" t="str">
        <f aca="false">IF(T196&lt;&gt;"",1000-SUMIF($D$12:$D195,$D196,X$12:X195),"")</f>
        <v/>
      </c>
      <c r="Y196" s="272"/>
      <c r="Z196" s="273"/>
      <c r="AA196" s="273"/>
      <c r="AB196" s="252" t="str">
        <f aca="false">IF(K196&lt;&gt;"",ROUND(Y196,2)+ROUND(Z196,2)+ROUND(AA196,2),"")</f>
        <v/>
      </c>
      <c r="AC196" s="274"/>
      <c r="AD196" s="273"/>
      <c r="AE196" s="273"/>
      <c r="AF196" s="275" t="str">
        <f aca="false">IF(P196&lt;&gt;"",ROUND(AC196,2)+ROUND(AD196,2)+ROUND(AE196,2),"")</f>
        <v/>
      </c>
      <c r="AG196" s="274"/>
      <c r="AH196" s="273"/>
      <c r="AI196" s="273"/>
      <c r="AJ196" s="275" t="str">
        <f aca="false">IF(U196&lt;&gt;"",ROUND(AG196,2)+ROUND(AH196,2)+ROUND(AI196,2),"")</f>
        <v/>
      </c>
      <c r="AK196" s="255"/>
      <c r="AL196" s="255"/>
      <c r="AM196" s="256"/>
      <c r="AN196" s="257"/>
      <c r="AO196" s="258" t="str">
        <f aca="false">IF(D196&lt;&gt;"",IF(COUNTIF($D$12:$D196,$D196)&gt;1,0,IF(SUM(L196,Q196,V196)&gt;0,IF(AND(T196="",OR(O196&lt;&gt;"",J196&lt;&gt;"")),IF(O196&lt;&gt;"",O196,IF(J196&lt;&gt;"",J196,0)),IF(AND(O196&lt;&gt;"",J196&lt;&gt;"",O196=J196),O196,T196)),0)),"")</f>
        <v/>
      </c>
      <c r="AP196" s="258" t="str">
        <f aca="false">IF(D196&lt;&gt;"",IF(COUNTIF($D$12:$D196,$D196)&gt;1,0,IF(SUM(M196,R196,W196)&gt;0,IF(AND(T196="",OR(O196&lt;&gt;"",J196&lt;&gt;"")),IF(O196&lt;&gt;"",O196,IF(J196&lt;&gt;"",J196,0)),IF(AND(O196&lt;&gt;"",J196&lt;&gt;"",O196=J196),O196,T196)),0)),"")</f>
        <v/>
      </c>
      <c r="AQ196" s="258" t="str">
        <f aca="false">IF(D196&lt;&gt;"",IF(COUNTIF($D$12:$D196,$D196)&gt;1,0,IF(SUM(N196,S196,X196)&gt;0,IF(AND(T196="",OR(O196&lt;&gt;"",J196&lt;&gt;"")),IF(O196&lt;&gt;"",O196,IF(J196&lt;&gt;"",J196,0)),IF(AND(O196&lt;&gt;"",J196&lt;&gt;"",O196=J196),O196,T196)),0)),"")</f>
        <v/>
      </c>
      <c r="AR196" s="257" t="str">
        <f aca="false">IF(D196&lt;&gt;"",IF(J196="OZP12",L196,0),"")</f>
        <v/>
      </c>
      <c r="AS196" s="257" t="str">
        <f aca="false">IF(D196&lt;&gt;"",IF(O196="OZP12",Q196,0),"")</f>
        <v/>
      </c>
      <c r="AT196" s="257" t="str">
        <f aca="false">IF(D196&lt;&gt;"",IF(T196="OZP12",V196,0),"")</f>
        <v/>
      </c>
      <c r="AU196" s="257" t="str">
        <f aca="false">IF(D196&lt;&gt;"",IF(J196="TZP",L196,0),"")</f>
        <v/>
      </c>
      <c r="AV196" s="257" t="str">
        <f aca="false">IF(D196&lt;&gt;"",IF(O196="TZP",Q196,0),"")</f>
        <v/>
      </c>
      <c r="AW196" s="257" t="str">
        <f aca="false">IF(D196&lt;&gt;"",IF(T196="TZP",V196,0),"")</f>
        <v/>
      </c>
      <c r="AX196" s="257" t="str">
        <f aca="false">IF(D196&lt;&gt;"",IF(J196="OZZ",L196,0),"")</f>
        <v/>
      </c>
      <c r="AY196" s="257" t="str">
        <f aca="false">IF(D196&lt;&gt;"",IF(O196="OZZ",Q196,0),"")</f>
        <v/>
      </c>
      <c r="AZ196" s="257" t="str">
        <f aca="false">IF(D196&lt;&gt;"",IF(T196="OZZ",V196,0),"")</f>
        <v/>
      </c>
      <c r="BA196" s="257"/>
      <c r="BB196" s="257" t="str">
        <f aca="false">IF(D196&lt;&gt;"",IF(ISERROR(FIND("/",D196)),0,1),"")</f>
        <v/>
      </c>
      <c r="BC196" s="257" t="str">
        <f aca="false">IF(D196&lt;&gt;"",IF(BB196*1=0,D196,CONCATENATE(MID(D196,1,FIND("/",D196,1)-1),MID(D196,FIND("/",D196,1)+1,LEN(D196)))),"")</f>
        <v/>
      </c>
      <c r="BD196" s="259"/>
      <c r="BE196" s="257" t="str">
        <f aca="false">IF(D196&lt;&gt;"",IF(J196="OZP12",M196,0),"")</f>
        <v/>
      </c>
      <c r="BF196" s="257" t="str">
        <f aca="false">IF(D196&lt;&gt;"",IF(O196="OZP12",R196,0),"")</f>
        <v/>
      </c>
      <c r="BG196" s="257" t="str">
        <f aca="false">IF(D196&lt;&gt;"",IF(T196="OZP12",W196,0),"")</f>
        <v/>
      </c>
      <c r="BH196" s="257" t="str">
        <f aca="false">IF(D196&lt;&gt;"",IF(J196="TZP",M196,0),"")</f>
        <v/>
      </c>
      <c r="BI196" s="257" t="str">
        <f aca="false">IF(D196&lt;&gt;"",IF(O196="TZP",R196,0),"")</f>
        <v/>
      </c>
      <c r="BJ196" s="257" t="str">
        <f aca="false">IF(D196&lt;&gt;"",IF(T196="TZP",W196,0),"")</f>
        <v/>
      </c>
    </row>
    <row r="197" s="261" customFormat="true" ht="18.75" hidden="false" customHeight="true" outlineLevel="0" collapsed="false">
      <c r="A197" s="262" t="n">
        <f aca="false">A196+1</f>
        <v>185</v>
      </c>
      <c r="B197" s="263"/>
      <c r="C197" s="263"/>
      <c r="D197" s="263"/>
      <c r="E197" s="266"/>
      <c r="F197" s="266"/>
      <c r="G197" s="267"/>
      <c r="H197" s="278"/>
      <c r="I197" s="281"/>
      <c r="J197" s="268"/>
      <c r="K197" s="269"/>
      <c r="L197" s="244" t="str">
        <f aca="false">IF(AND(K197&lt;&gt;"",J197&lt;&gt;""),MIN(IF(OR(J197="OZZ",J197="ZZ"),5000,13600),TRUNC(0.75*SUMIF($D$12:$D197,$D197,K$12:K197),2))-SUMIF($D$12:$D196,$D197,L$12:L196),"")</f>
        <v/>
      </c>
      <c r="M197" s="270" t="str">
        <f aca="false">IF(AND(K197&lt;&gt;"",J197&lt;&gt;"",AB197&lt;&gt;""),IF(OR(J197="OZZ",J197="ZZ"),0-SUMIF($D$12:$D196,$D197,M$12:M196),MIN(MIN(13600,TRUNC(0.75*SUMIF($D$12:$D$1442,$D197,K$12:K$1442),2)+SUMIF($D$12:$D197,$D197,AB$12:AB197))-SUMIF($D$12:$D196,$D197,M$12:M196)-SUMIF($D$12:$D$1442,$D197,L$12:L$1442),AB197)),"")</f>
        <v/>
      </c>
      <c r="N197" s="246" t="str">
        <f aca="false">IF(J197&lt;&gt;"",1000-SUMIF($D$12:$D196,$D197,N$12:N196),"")</f>
        <v/>
      </c>
      <c r="O197" s="268"/>
      <c r="P197" s="269"/>
      <c r="Q197" s="244" t="str">
        <f aca="false">IF(AND(P197&lt;&gt;"",O197&lt;&gt;""),MIN(IF(OR(O197="OZZ",O197="ZZ"),5000,13600),TRUNC(0.75*SUMIF($D$12:$D197,$D197,P$12:P197),2))-SUMIF($D$12:$D196,$D197,Q$12:Q196),"")</f>
        <v/>
      </c>
      <c r="R197" s="270" t="str">
        <f aca="false">IF(AND(P197&lt;&gt;"",O197&lt;&gt;"",AF197&lt;&gt;""),IF(OR(O197="OZZ",O197="ZZ"),0-SUMIF($D$12:$D196,$D197,R$12:R196),MIN(MIN(13600,TRUNC(0.75*SUMIF($D$12:$D$1442,$D197,P$12:P$1442),2)+SUMIF($D$12:$D197,$D197,AF$12:AF197))-SUMIF($D$12:$D196,$D197,R$12:R196)-SUMIF($D$12:$D$1442,$D197,Q$12:Q$1442),AF197)),"")</f>
        <v/>
      </c>
      <c r="S197" s="246" t="str">
        <f aca="false">IF(O197&lt;&gt;"",1000-SUMIF($D$12:$D196,$D197,S$12:S196),"")</f>
        <v/>
      </c>
      <c r="T197" s="268"/>
      <c r="U197" s="269"/>
      <c r="V197" s="244" t="str">
        <f aca="false">IF(AND(U197&lt;&gt;"",T197&lt;&gt;""),MIN(IF(OR(T197="OZZ",T197="ZZ"),5000,13600),TRUNC(0.75*SUMIF($D$12:$D197,$D197,U$12:U197),2))-SUMIF($D$12:$D196,$D197,V$12:V196),"")</f>
        <v/>
      </c>
      <c r="W197" s="248" t="str">
        <f aca="false">IF(AND(U197&lt;&gt;"",T197&lt;&gt;"",AJ197&lt;&gt;""),IF(OR(T197="OZZ",T197="ZZ"),0-SUMIF($D$12:$D196,$D197,W$12:W196),MIN(MIN(13600,TRUNC(0.75*SUMIF($D$12:$D$1442,$D197,U$12:U$1442),2)+SUMIF($D$12:$D197,$D197,AJ$12:AJ197))-SUMIF($D$12:$D196,$D197,W$12:W196)-SUMIF($D$12:$D$1442,$D197,V$12:V$1442),AJ197)),"")</f>
        <v/>
      </c>
      <c r="X197" s="246" t="str">
        <f aca="false">IF(T197&lt;&gt;"",1000-SUMIF($D$12:$D196,$D197,X$12:X196),"")</f>
        <v/>
      </c>
      <c r="Y197" s="272"/>
      <c r="Z197" s="273"/>
      <c r="AA197" s="273"/>
      <c r="AB197" s="252" t="str">
        <f aca="false">IF(K197&lt;&gt;"",ROUND(Y197,2)+ROUND(Z197,2)+ROUND(AA197,2),"")</f>
        <v/>
      </c>
      <c r="AC197" s="274"/>
      <c r="AD197" s="273"/>
      <c r="AE197" s="273"/>
      <c r="AF197" s="275" t="str">
        <f aca="false">IF(P197&lt;&gt;"",ROUND(AC197,2)+ROUND(AD197,2)+ROUND(AE197,2),"")</f>
        <v/>
      </c>
      <c r="AG197" s="274"/>
      <c r="AH197" s="273"/>
      <c r="AI197" s="273"/>
      <c r="AJ197" s="275" t="str">
        <f aca="false">IF(U197&lt;&gt;"",ROUND(AG197,2)+ROUND(AH197,2)+ROUND(AI197,2),"")</f>
        <v/>
      </c>
      <c r="AK197" s="255"/>
      <c r="AL197" s="255"/>
      <c r="AM197" s="256"/>
      <c r="AN197" s="257"/>
      <c r="AO197" s="258" t="str">
        <f aca="false">IF(D197&lt;&gt;"",IF(COUNTIF($D$12:$D197,$D197)&gt;1,0,IF(SUM(L197,Q197,V197)&gt;0,IF(AND(T197="",OR(O197&lt;&gt;"",J197&lt;&gt;"")),IF(O197&lt;&gt;"",O197,IF(J197&lt;&gt;"",J197,0)),IF(AND(O197&lt;&gt;"",J197&lt;&gt;"",O197=J197),O197,T197)),0)),"")</f>
        <v/>
      </c>
      <c r="AP197" s="258" t="str">
        <f aca="false">IF(D197&lt;&gt;"",IF(COUNTIF($D$12:$D197,$D197)&gt;1,0,IF(SUM(M197,R197,W197)&gt;0,IF(AND(T197="",OR(O197&lt;&gt;"",J197&lt;&gt;"")),IF(O197&lt;&gt;"",O197,IF(J197&lt;&gt;"",J197,0)),IF(AND(O197&lt;&gt;"",J197&lt;&gt;"",O197=J197),O197,T197)),0)),"")</f>
        <v/>
      </c>
      <c r="AQ197" s="258" t="str">
        <f aca="false">IF(D197&lt;&gt;"",IF(COUNTIF($D$12:$D197,$D197)&gt;1,0,IF(SUM(N197,S197,X197)&gt;0,IF(AND(T197="",OR(O197&lt;&gt;"",J197&lt;&gt;"")),IF(O197&lt;&gt;"",O197,IF(J197&lt;&gt;"",J197,0)),IF(AND(O197&lt;&gt;"",J197&lt;&gt;"",O197=J197),O197,T197)),0)),"")</f>
        <v/>
      </c>
      <c r="AR197" s="257" t="str">
        <f aca="false">IF(D197&lt;&gt;"",IF(J197="OZP12",L197,0),"")</f>
        <v/>
      </c>
      <c r="AS197" s="257" t="str">
        <f aca="false">IF(D197&lt;&gt;"",IF(O197="OZP12",Q197,0),"")</f>
        <v/>
      </c>
      <c r="AT197" s="257" t="str">
        <f aca="false">IF(D197&lt;&gt;"",IF(T197="OZP12",V197,0),"")</f>
        <v/>
      </c>
      <c r="AU197" s="257" t="str">
        <f aca="false">IF(D197&lt;&gt;"",IF(J197="TZP",L197,0),"")</f>
        <v/>
      </c>
      <c r="AV197" s="257" t="str">
        <f aca="false">IF(D197&lt;&gt;"",IF(O197="TZP",Q197,0),"")</f>
        <v/>
      </c>
      <c r="AW197" s="257" t="str">
        <f aca="false">IF(D197&lt;&gt;"",IF(T197="TZP",V197,0),"")</f>
        <v/>
      </c>
      <c r="AX197" s="257" t="str">
        <f aca="false">IF(D197&lt;&gt;"",IF(J197="OZZ",L197,0),"")</f>
        <v/>
      </c>
      <c r="AY197" s="257" t="str">
        <f aca="false">IF(D197&lt;&gt;"",IF(O197="OZZ",Q197,0),"")</f>
        <v/>
      </c>
      <c r="AZ197" s="257" t="str">
        <f aca="false">IF(D197&lt;&gt;"",IF(T197="OZZ",V197,0),"")</f>
        <v/>
      </c>
      <c r="BA197" s="257"/>
      <c r="BB197" s="257" t="str">
        <f aca="false">IF(D197&lt;&gt;"",IF(ISERROR(FIND("/",D197)),0,1),"")</f>
        <v/>
      </c>
      <c r="BC197" s="257" t="str">
        <f aca="false">IF(D197&lt;&gt;"",IF(BB197*1=0,D197,CONCATENATE(MID(D197,1,FIND("/",D197,1)-1),MID(D197,FIND("/",D197,1)+1,LEN(D197)))),"")</f>
        <v/>
      </c>
      <c r="BD197" s="259"/>
      <c r="BE197" s="257" t="str">
        <f aca="false">IF(D197&lt;&gt;"",IF(J197="OZP12",M197,0),"")</f>
        <v/>
      </c>
      <c r="BF197" s="257" t="str">
        <f aca="false">IF(D197&lt;&gt;"",IF(O197="OZP12",R197,0),"")</f>
        <v/>
      </c>
      <c r="BG197" s="257" t="str">
        <f aca="false">IF(D197&lt;&gt;"",IF(T197="OZP12",W197,0),"")</f>
        <v/>
      </c>
      <c r="BH197" s="257" t="str">
        <f aca="false">IF(D197&lt;&gt;"",IF(J197="TZP",M197,0),"")</f>
        <v/>
      </c>
      <c r="BI197" s="257" t="str">
        <f aca="false">IF(D197&lt;&gt;"",IF(O197="TZP",R197,0),"")</f>
        <v/>
      </c>
      <c r="BJ197" s="257" t="str">
        <f aca="false">IF(D197&lt;&gt;"",IF(T197="TZP",W197,0),"")</f>
        <v/>
      </c>
    </row>
    <row r="198" s="261" customFormat="true" ht="18.75" hidden="false" customHeight="true" outlineLevel="0" collapsed="false">
      <c r="A198" s="262" t="n">
        <f aca="false">A197+1</f>
        <v>186</v>
      </c>
      <c r="B198" s="263"/>
      <c r="C198" s="263"/>
      <c r="D198" s="263"/>
      <c r="E198" s="266"/>
      <c r="F198" s="266"/>
      <c r="G198" s="267"/>
      <c r="H198" s="278"/>
      <c r="I198" s="281"/>
      <c r="J198" s="268"/>
      <c r="K198" s="269"/>
      <c r="L198" s="244" t="str">
        <f aca="false">IF(AND(K198&lt;&gt;"",J198&lt;&gt;""),MIN(IF(OR(J198="OZZ",J198="ZZ"),5000,13600),TRUNC(0.75*SUMIF($D$12:$D198,$D198,K$12:K198),2))-SUMIF($D$12:$D197,$D198,L$12:L197),"")</f>
        <v/>
      </c>
      <c r="M198" s="270" t="str">
        <f aca="false">IF(AND(K198&lt;&gt;"",J198&lt;&gt;"",AB198&lt;&gt;""),IF(OR(J198="OZZ",J198="ZZ"),0-SUMIF($D$12:$D197,$D198,M$12:M197),MIN(MIN(13600,TRUNC(0.75*SUMIF($D$12:$D$1442,$D198,K$12:K$1442),2)+SUMIF($D$12:$D198,$D198,AB$12:AB198))-SUMIF($D$12:$D197,$D198,M$12:M197)-SUMIF($D$12:$D$1442,$D198,L$12:L$1442),AB198)),"")</f>
        <v/>
      </c>
      <c r="N198" s="246" t="str">
        <f aca="false">IF(J198&lt;&gt;"",1000-SUMIF($D$12:$D197,$D198,N$12:N197),"")</f>
        <v/>
      </c>
      <c r="O198" s="268"/>
      <c r="P198" s="269"/>
      <c r="Q198" s="244" t="str">
        <f aca="false">IF(AND(P198&lt;&gt;"",O198&lt;&gt;""),MIN(IF(OR(O198="OZZ",O198="ZZ"),5000,13600),TRUNC(0.75*SUMIF($D$12:$D198,$D198,P$12:P198),2))-SUMIF($D$12:$D197,$D198,Q$12:Q197),"")</f>
        <v/>
      </c>
      <c r="R198" s="270" t="str">
        <f aca="false">IF(AND(P198&lt;&gt;"",O198&lt;&gt;"",AF198&lt;&gt;""),IF(OR(O198="OZZ",O198="ZZ"),0-SUMIF($D$12:$D197,$D198,R$12:R197),MIN(MIN(13600,TRUNC(0.75*SUMIF($D$12:$D$1442,$D198,P$12:P$1442),2)+SUMIF($D$12:$D198,$D198,AF$12:AF198))-SUMIF($D$12:$D197,$D198,R$12:R197)-SUMIF($D$12:$D$1442,$D198,Q$12:Q$1442),AF198)),"")</f>
        <v/>
      </c>
      <c r="S198" s="246" t="str">
        <f aca="false">IF(O198&lt;&gt;"",1000-SUMIF($D$12:$D197,$D198,S$12:S197),"")</f>
        <v/>
      </c>
      <c r="T198" s="268"/>
      <c r="U198" s="269"/>
      <c r="V198" s="244" t="str">
        <f aca="false">IF(AND(U198&lt;&gt;"",T198&lt;&gt;""),MIN(IF(OR(T198="OZZ",T198="ZZ"),5000,13600),TRUNC(0.75*SUMIF($D$12:$D198,$D198,U$12:U198),2))-SUMIF($D$12:$D197,$D198,V$12:V197),"")</f>
        <v/>
      </c>
      <c r="W198" s="248" t="str">
        <f aca="false">IF(AND(U198&lt;&gt;"",T198&lt;&gt;"",AJ198&lt;&gt;""),IF(OR(T198="OZZ",T198="ZZ"),0-SUMIF($D$12:$D197,$D198,W$12:W197),MIN(MIN(13600,TRUNC(0.75*SUMIF($D$12:$D$1442,$D198,U$12:U$1442),2)+SUMIF($D$12:$D198,$D198,AJ$12:AJ198))-SUMIF($D$12:$D197,$D198,W$12:W197)-SUMIF($D$12:$D$1442,$D198,V$12:V$1442),AJ198)),"")</f>
        <v/>
      </c>
      <c r="X198" s="246" t="str">
        <f aca="false">IF(T198&lt;&gt;"",1000-SUMIF($D$12:$D197,$D198,X$12:X197),"")</f>
        <v/>
      </c>
      <c r="Y198" s="272"/>
      <c r="Z198" s="273"/>
      <c r="AA198" s="273"/>
      <c r="AB198" s="252" t="str">
        <f aca="false">IF(K198&lt;&gt;"",ROUND(Y198,2)+ROUND(Z198,2)+ROUND(AA198,2),"")</f>
        <v/>
      </c>
      <c r="AC198" s="274"/>
      <c r="AD198" s="273"/>
      <c r="AE198" s="273"/>
      <c r="AF198" s="275" t="str">
        <f aca="false">IF(P198&lt;&gt;"",ROUND(AC198,2)+ROUND(AD198,2)+ROUND(AE198,2),"")</f>
        <v/>
      </c>
      <c r="AG198" s="274"/>
      <c r="AH198" s="273"/>
      <c r="AI198" s="273"/>
      <c r="AJ198" s="275" t="str">
        <f aca="false">IF(U198&lt;&gt;"",ROUND(AG198,2)+ROUND(AH198,2)+ROUND(AI198,2),"")</f>
        <v/>
      </c>
      <c r="AK198" s="255"/>
      <c r="AL198" s="255"/>
      <c r="AM198" s="256"/>
      <c r="AN198" s="257"/>
      <c r="AO198" s="258" t="str">
        <f aca="false">IF(D198&lt;&gt;"",IF(COUNTIF($D$12:$D198,$D198)&gt;1,0,IF(SUM(L198,Q198,V198)&gt;0,IF(AND(T198="",OR(O198&lt;&gt;"",J198&lt;&gt;"")),IF(O198&lt;&gt;"",O198,IF(J198&lt;&gt;"",J198,0)),IF(AND(O198&lt;&gt;"",J198&lt;&gt;"",O198=J198),O198,T198)),0)),"")</f>
        <v/>
      </c>
      <c r="AP198" s="258" t="str">
        <f aca="false">IF(D198&lt;&gt;"",IF(COUNTIF($D$12:$D198,$D198)&gt;1,0,IF(SUM(M198,R198,W198)&gt;0,IF(AND(T198="",OR(O198&lt;&gt;"",J198&lt;&gt;"")),IF(O198&lt;&gt;"",O198,IF(J198&lt;&gt;"",J198,0)),IF(AND(O198&lt;&gt;"",J198&lt;&gt;"",O198=J198),O198,T198)),0)),"")</f>
        <v/>
      </c>
      <c r="AQ198" s="258" t="str">
        <f aca="false">IF(D198&lt;&gt;"",IF(COUNTIF($D$12:$D198,$D198)&gt;1,0,IF(SUM(N198,S198,X198)&gt;0,IF(AND(T198="",OR(O198&lt;&gt;"",J198&lt;&gt;"")),IF(O198&lt;&gt;"",O198,IF(J198&lt;&gt;"",J198,0)),IF(AND(O198&lt;&gt;"",J198&lt;&gt;"",O198=J198),O198,T198)),0)),"")</f>
        <v/>
      </c>
      <c r="AR198" s="257" t="str">
        <f aca="false">IF(D198&lt;&gt;"",IF(J198="OZP12",L198,0),"")</f>
        <v/>
      </c>
      <c r="AS198" s="257" t="str">
        <f aca="false">IF(D198&lt;&gt;"",IF(O198="OZP12",Q198,0),"")</f>
        <v/>
      </c>
      <c r="AT198" s="257" t="str">
        <f aca="false">IF(D198&lt;&gt;"",IF(T198="OZP12",V198,0),"")</f>
        <v/>
      </c>
      <c r="AU198" s="257" t="str">
        <f aca="false">IF(D198&lt;&gt;"",IF(J198="TZP",L198,0),"")</f>
        <v/>
      </c>
      <c r="AV198" s="257" t="str">
        <f aca="false">IF(D198&lt;&gt;"",IF(O198="TZP",Q198,0),"")</f>
        <v/>
      </c>
      <c r="AW198" s="257" t="str">
        <f aca="false">IF(D198&lt;&gt;"",IF(T198="TZP",V198,0),"")</f>
        <v/>
      </c>
      <c r="AX198" s="257" t="str">
        <f aca="false">IF(D198&lt;&gt;"",IF(J198="OZZ",L198,0),"")</f>
        <v/>
      </c>
      <c r="AY198" s="257" t="str">
        <f aca="false">IF(D198&lt;&gt;"",IF(O198="OZZ",Q198,0),"")</f>
        <v/>
      </c>
      <c r="AZ198" s="257" t="str">
        <f aca="false">IF(D198&lt;&gt;"",IF(T198="OZZ",V198,0),"")</f>
        <v/>
      </c>
      <c r="BA198" s="257"/>
      <c r="BB198" s="257" t="str">
        <f aca="false">IF(D198&lt;&gt;"",IF(ISERROR(FIND("/",D198)),0,1),"")</f>
        <v/>
      </c>
      <c r="BC198" s="257" t="str">
        <f aca="false">IF(D198&lt;&gt;"",IF(BB198*1=0,D198,CONCATENATE(MID(D198,1,FIND("/",D198,1)-1),MID(D198,FIND("/",D198,1)+1,LEN(D198)))),"")</f>
        <v/>
      </c>
      <c r="BD198" s="259"/>
      <c r="BE198" s="257" t="str">
        <f aca="false">IF(D198&lt;&gt;"",IF(J198="OZP12",M198,0),"")</f>
        <v/>
      </c>
      <c r="BF198" s="257" t="str">
        <f aca="false">IF(D198&lt;&gt;"",IF(O198="OZP12",R198,0),"")</f>
        <v/>
      </c>
      <c r="BG198" s="257" t="str">
        <f aca="false">IF(D198&lt;&gt;"",IF(T198="OZP12",W198,0),"")</f>
        <v/>
      </c>
      <c r="BH198" s="257" t="str">
        <f aca="false">IF(D198&lt;&gt;"",IF(J198="TZP",M198,0),"")</f>
        <v/>
      </c>
      <c r="BI198" s="257" t="str">
        <f aca="false">IF(D198&lt;&gt;"",IF(O198="TZP",R198,0),"")</f>
        <v/>
      </c>
      <c r="BJ198" s="257" t="str">
        <f aca="false">IF(D198&lt;&gt;"",IF(T198="TZP",W198,0),"")</f>
        <v/>
      </c>
    </row>
    <row r="199" s="261" customFormat="true" ht="18.75" hidden="false" customHeight="true" outlineLevel="0" collapsed="false">
      <c r="A199" s="262" t="n">
        <f aca="false">A198+1</f>
        <v>187</v>
      </c>
      <c r="B199" s="263"/>
      <c r="C199" s="263"/>
      <c r="D199" s="263"/>
      <c r="E199" s="266"/>
      <c r="F199" s="266"/>
      <c r="G199" s="267"/>
      <c r="H199" s="278"/>
      <c r="I199" s="281"/>
      <c r="J199" s="268"/>
      <c r="K199" s="269"/>
      <c r="L199" s="244" t="str">
        <f aca="false">IF(AND(K199&lt;&gt;"",J199&lt;&gt;""),MIN(IF(OR(J199="OZZ",J199="ZZ"),5000,13600),TRUNC(0.75*SUMIF($D$12:$D199,$D199,K$12:K199),2))-SUMIF($D$12:$D198,$D199,L$12:L198),"")</f>
        <v/>
      </c>
      <c r="M199" s="270" t="str">
        <f aca="false">IF(AND(K199&lt;&gt;"",J199&lt;&gt;"",AB199&lt;&gt;""),IF(OR(J199="OZZ",J199="ZZ"),0-SUMIF($D$12:$D198,$D199,M$12:M198),MIN(MIN(13600,TRUNC(0.75*SUMIF($D$12:$D$1442,$D199,K$12:K$1442),2)+SUMIF($D$12:$D199,$D199,AB$12:AB199))-SUMIF($D$12:$D198,$D199,M$12:M198)-SUMIF($D$12:$D$1442,$D199,L$12:L$1442),AB199)),"")</f>
        <v/>
      </c>
      <c r="N199" s="246" t="str">
        <f aca="false">IF(J199&lt;&gt;"",1000-SUMIF($D$12:$D198,$D199,N$12:N198),"")</f>
        <v/>
      </c>
      <c r="O199" s="268"/>
      <c r="P199" s="269"/>
      <c r="Q199" s="244" t="str">
        <f aca="false">IF(AND(P199&lt;&gt;"",O199&lt;&gt;""),MIN(IF(OR(O199="OZZ",O199="ZZ"),5000,13600),TRUNC(0.75*SUMIF($D$12:$D199,$D199,P$12:P199),2))-SUMIF($D$12:$D198,$D199,Q$12:Q198),"")</f>
        <v/>
      </c>
      <c r="R199" s="270" t="str">
        <f aca="false">IF(AND(P199&lt;&gt;"",O199&lt;&gt;"",AF199&lt;&gt;""),IF(OR(O199="OZZ",O199="ZZ"),0-SUMIF($D$12:$D198,$D199,R$12:R198),MIN(MIN(13600,TRUNC(0.75*SUMIF($D$12:$D$1442,$D199,P$12:P$1442),2)+SUMIF($D$12:$D199,$D199,AF$12:AF199))-SUMIF($D$12:$D198,$D199,R$12:R198)-SUMIF($D$12:$D$1442,$D199,Q$12:Q$1442),AF199)),"")</f>
        <v/>
      </c>
      <c r="S199" s="246" t="str">
        <f aca="false">IF(O199&lt;&gt;"",1000-SUMIF($D$12:$D198,$D199,S$12:S198),"")</f>
        <v/>
      </c>
      <c r="T199" s="268"/>
      <c r="U199" s="269"/>
      <c r="V199" s="244" t="str">
        <f aca="false">IF(AND(U199&lt;&gt;"",T199&lt;&gt;""),MIN(IF(OR(T199="OZZ",T199="ZZ"),5000,13600),TRUNC(0.75*SUMIF($D$12:$D199,$D199,U$12:U199),2))-SUMIF($D$12:$D198,$D199,V$12:V198),"")</f>
        <v/>
      </c>
      <c r="W199" s="248" t="str">
        <f aca="false">IF(AND(U199&lt;&gt;"",T199&lt;&gt;"",AJ199&lt;&gt;""),IF(OR(T199="OZZ",T199="ZZ"),0-SUMIF($D$12:$D198,$D199,W$12:W198),MIN(MIN(13600,TRUNC(0.75*SUMIF($D$12:$D$1442,$D199,U$12:U$1442),2)+SUMIF($D$12:$D199,$D199,AJ$12:AJ199))-SUMIF($D$12:$D198,$D199,W$12:W198)-SUMIF($D$12:$D$1442,$D199,V$12:V$1442),AJ199)),"")</f>
        <v/>
      </c>
      <c r="X199" s="246" t="str">
        <f aca="false">IF(T199&lt;&gt;"",1000-SUMIF($D$12:$D198,$D199,X$12:X198),"")</f>
        <v/>
      </c>
      <c r="Y199" s="272"/>
      <c r="Z199" s="273"/>
      <c r="AA199" s="273"/>
      <c r="AB199" s="252" t="str">
        <f aca="false">IF(K199&lt;&gt;"",ROUND(Y199,2)+ROUND(Z199,2)+ROUND(AA199,2),"")</f>
        <v/>
      </c>
      <c r="AC199" s="274"/>
      <c r="AD199" s="273"/>
      <c r="AE199" s="273"/>
      <c r="AF199" s="275" t="str">
        <f aca="false">IF(P199&lt;&gt;"",ROUND(AC199,2)+ROUND(AD199,2)+ROUND(AE199,2),"")</f>
        <v/>
      </c>
      <c r="AG199" s="274"/>
      <c r="AH199" s="273"/>
      <c r="AI199" s="273"/>
      <c r="AJ199" s="275" t="str">
        <f aca="false">IF(U199&lt;&gt;"",ROUND(AG199,2)+ROUND(AH199,2)+ROUND(AI199,2),"")</f>
        <v/>
      </c>
      <c r="AK199" s="255"/>
      <c r="AL199" s="255"/>
      <c r="AM199" s="256"/>
      <c r="AN199" s="257"/>
      <c r="AO199" s="258" t="str">
        <f aca="false">IF(D199&lt;&gt;"",IF(COUNTIF($D$12:$D199,$D199)&gt;1,0,IF(SUM(L199,Q199,V199)&gt;0,IF(AND(T199="",OR(O199&lt;&gt;"",J199&lt;&gt;"")),IF(O199&lt;&gt;"",O199,IF(J199&lt;&gt;"",J199,0)),IF(AND(O199&lt;&gt;"",J199&lt;&gt;"",O199=J199),O199,T199)),0)),"")</f>
        <v/>
      </c>
      <c r="AP199" s="258" t="str">
        <f aca="false">IF(D199&lt;&gt;"",IF(COUNTIF($D$12:$D199,$D199)&gt;1,0,IF(SUM(M199,R199,W199)&gt;0,IF(AND(T199="",OR(O199&lt;&gt;"",J199&lt;&gt;"")),IF(O199&lt;&gt;"",O199,IF(J199&lt;&gt;"",J199,0)),IF(AND(O199&lt;&gt;"",J199&lt;&gt;"",O199=J199),O199,T199)),0)),"")</f>
        <v/>
      </c>
      <c r="AQ199" s="258" t="str">
        <f aca="false">IF(D199&lt;&gt;"",IF(COUNTIF($D$12:$D199,$D199)&gt;1,0,IF(SUM(N199,S199,X199)&gt;0,IF(AND(T199="",OR(O199&lt;&gt;"",J199&lt;&gt;"")),IF(O199&lt;&gt;"",O199,IF(J199&lt;&gt;"",J199,0)),IF(AND(O199&lt;&gt;"",J199&lt;&gt;"",O199=J199),O199,T199)),0)),"")</f>
        <v/>
      </c>
      <c r="AR199" s="257" t="str">
        <f aca="false">IF(D199&lt;&gt;"",IF(J199="OZP12",L199,0),"")</f>
        <v/>
      </c>
      <c r="AS199" s="257" t="str">
        <f aca="false">IF(D199&lt;&gt;"",IF(O199="OZP12",Q199,0),"")</f>
        <v/>
      </c>
      <c r="AT199" s="257" t="str">
        <f aca="false">IF(D199&lt;&gt;"",IF(T199="OZP12",V199,0),"")</f>
        <v/>
      </c>
      <c r="AU199" s="257" t="str">
        <f aca="false">IF(D199&lt;&gt;"",IF(J199="TZP",L199,0),"")</f>
        <v/>
      </c>
      <c r="AV199" s="257" t="str">
        <f aca="false">IF(D199&lt;&gt;"",IF(O199="TZP",Q199,0),"")</f>
        <v/>
      </c>
      <c r="AW199" s="257" t="str">
        <f aca="false">IF(D199&lt;&gt;"",IF(T199="TZP",V199,0),"")</f>
        <v/>
      </c>
      <c r="AX199" s="257" t="str">
        <f aca="false">IF(D199&lt;&gt;"",IF(J199="OZZ",L199,0),"")</f>
        <v/>
      </c>
      <c r="AY199" s="257" t="str">
        <f aca="false">IF(D199&lt;&gt;"",IF(O199="OZZ",Q199,0),"")</f>
        <v/>
      </c>
      <c r="AZ199" s="257" t="str">
        <f aca="false">IF(D199&lt;&gt;"",IF(T199="OZZ",V199,0),"")</f>
        <v/>
      </c>
      <c r="BA199" s="257"/>
      <c r="BB199" s="257" t="str">
        <f aca="false">IF(D199&lt;&gt;"",IF(ISERROR(FIND("/",D199)),0,1),"")</f>
        <v/>
      </c>
      <c r="BC199" s="257" t="str">
        <f aca="false">IF(D199&lt;&gt;"",IF(BB199*1=0,D199,CONCATENATE(MID(D199,1,FIND("/",D199,1)-1),MID(D199,FIND("/",D199,1)+1,LEN(D199)))),"")</f>
        <v/>
      </c>
      <c r="BD199" s="259"/>
      <c r="BE199" s="257" t="str">
        <f aca="false">IF(D199&lt;&gt;"",IF(J199="OZP12",M199,0),"")</f>
        <v/>
      </c>
      <c r="BF199" s="257" t="str">
        <f aca="false">IF(D199&lt;&gt;"",IF(O199="OZP12",R199,0),"")</f>
        <v/>
      </c>
      <c r="BG199" s="257" t="str">
        <f aca="false">IF(D199&lt;&gt;"",IF(T199="OZP12",W199,0),"")</f>
        <v/>
      </c>
      <c r="BH199" s="257" t="str">
        <f aca="false">IF(D199&lt;&gt;"",IF(J199="TZP",M199,0),"")</f>
        <v/>
      </c>
      <c r="BI199" s="257" t="str">
        <f aca="false">IF(D199&lt;&gt;"",IF(O199="TZP",R199,0),"")</f>
        <v/>
      </c>
      <c r="BJ199" s="257" t="str">
        <f aca="false">IF(D199&lt;&gt;"",IF(T199="TZP",W199,0),"")</f>
        <v/>
      </c>
    </row>
    <row r="200" s="261" customFormat="true" ht="18.75" hidden="false" customHeight="true" outlineLevel="0" collapsed="false">
      <c r="A200" s="262" t="n">
        <f aca="false">A199+1</f>
        <v>188</v>
      </c>
      <c r="B200" s="263"/>
      <c r="C200" s="263"/>
      <c r="D200" s="263"/>
      <c r="E200" s="266"/>
      <c r="F200" s="266"/>
      <c r="G200" s="267"/>
      <c r="H200" s="278"/>
      <c r="I200" s="281"/>
      <c r="J200" s="268"/>
      <c r="K200" s="269"/>
      <c r="L200" s="244" t="str">
        <f aca="false">IF(AND(K200&lt;&gt;"",J200&lt;&gt;""),MIN(IF(OR(J200="OZZ",J200="ZZ"),5000,13600),TRUNC(0.75*SUMIF($D$12:$D200,$D200,K$12:K200),2))-SUMIF($D$12:$D199,$D200,L$12:L199),"")</f>
        <v/>
      </c>
      <c r="M200" s="270" t="str">
        <f aca="false">IF(AND(K200&lt;&gt;"",J200&lt;&gt;"",AB200&lt;&gt;""),IF(OR(J200="OZZ",J200="ZZ"),0-SUMIF($D$12:$D199,$D200,M$12:M199),MIN(MIN(13600,TRUNC(0.75*SUMIF($D$12:$D$1442,$D200,K$12:K$1442),2)+SUMIF($D$12:$D200,$D200,AB$12:AB200))-SUMIF($D$12:$D199,$D200,M$12:M199)-SUMIF($D$12:$D$1442,$D200,L$12:L$1442),AB200)),"")</f>
        <v/>
      </c>
      <c r="N200" s="246" t="str">
        <f aca="false">IF(J200&lt;&gt;"",1000-SUMIF($D$12:$D199,$D200,N$12:N199),"")</f>
        <v/>
      </c>
      <c r="O200" s="268"/>
      <c r="P200" s="269"/>
      <c r="Q200" s="244" t="str">
        <f aca="false">IF(AND(P200&lt;&gt;"",O200&lt;&gt;""),MIN(IF(OR(O200="OZZ",O200="ZZ"),5000,13600),TRUNC(0.75*SUMIF($D$12:$D200,$D200,P$12:P200),2))-SUMIF($D$12:$D199,$D200,Q$12:Q199),"")</f>
        <v/>
      </c>
      <c r="R200" s="270" t="str">
        <f aca="false">IF(AND(P200&lt;&gt;"",O200&lt;&gt;"",AF200&lt;&gt;""),IF(OR(O200="OZZ",O200="ZZ"),0-SUMIF($D$12:$D199,$D200,R$12:R199),MIN(MIN(13600,TRUNC(0.75*SUMIF($D$12:$D$1442,$D200,P$12:P$1442),2)+SUMIF($D$12:$D200,$D200,AF$12:AF200))-SUMIF($D$12:$D199,$D200,R$12:R199)-SUMIF($D$12:$D$1442,$D200,Q$12:Q$1442),AF200)),"")</f>
        <v/>
      </c>
      <c r="S200" s="246" t="str">
        <f aca="false">IF(O200&lt;&gt;"",1000-SUMIF($D$12:$D199,$D200,S$12:S199),"")</f>
        <v/>
      </c>
      <c r="T200" s="268"/>
      <c r="U200" s="269"/>
      <c r="V200" s="244" t="str">
        <f aca="false">IF(AND(U200&lt;&gt;"",T200&lt;&gt;""),MIN(IF(OR(T200="OZZ",T200="ZZ"),5000,13600),TRUNC(0.75*SUMIF($D$12:$D200,$D200,U$12:U200),2))-SUMIF($D$12:$D199,$D200,V$12:V199),"")</f>
        <v/>
      </c>
      <c r="W200" s="248" t="str">
        <f aca="false">IF(AND(U200&lt;&gt;"",T200&lt;&gt;"",AJ200&lt;&gt;""),IF(OR(T200="OZZ",T200="ZZ"),0-SUMIF($D$12:$D199,$D200,W$12:W199),MIN(MIN(13600,TRUNC(0.75*SUMIF($D$12:$D$1442,$D200,U$12:U$1442),2)+SUMIF($D$12:$D200,$D200,AJ$12:AJ200))-SUMIF($D$12:$D199,$D200,W$12:W199)-SUMIF($D$12:$D$1442,$D200,V$12:V$1442),AJ200)),"")</f>
        <v/>
      </c>
      <c r="X200" s="246" t="str">
        <f aca="false">IF(T200&lt;&gt;"",1000-SUMIF($D$12:$D199,$D200,X$12:X199),"")</f>
        <v/>
      </c>
      <c r="Y200" s="272"/>
      <c r="Z200" s="273"/>
      <c r="AA200" s="273"/>
      <c r="AB200" s="252" t="str">
        <f aca="false">IF(K200&lt;&gt;"",ROUND(Y200,2)+ROUND(Z200,2)+ROUND(AA200,2),"")</f>
        <v/>
      </c>
      <c r="AC200" s="274"/>
      <c r="AD200" s="273"/>
      <c r="AE200" s="273"/>
      <c r="AF200" s="275" t="str">
        <f aca="false">IF(P200&lt;&gt;"",ROUND(AC200,2)+ROUND(AD200,2)+ROUND(AE200,2),"")</f>
        <v/>
      </c>
      <c r="AG200" s="274"/>
      <c r="AH200" s="273"/>
      <c r="AI200" s="273"/>
      <c r="AJ200" s="275" t="str">
        <f aca="false">IF(U200&lt;&gt;"",ROUND(AG200,2)+ROUND(AH200,2)+ROUND(AI200,2),"")</f>
        <v/>
      </c>
      <c r="AK200" s="255"/>
      <c r="AL200" s="255"/>
      <c r="AM200" s="256"/>
      <c r="AN200" s="257"/>
      <c r="AO200" s="258" t="str">
        <f aca="false">IF(D200&lt;&gt;"",IF(COUNTIF($D$12:$D200,$D200)&gt;1,0,IF(SUM(L200,Q200,V200)&gt;0,IF(AND(T200="",OR(O200&lt;&gt;"",J200&lt;&gt;"")),IF(O200&lt;&gt;"",O200,IF(J200&lt;&gt;"",J200,0)),IF(AND(O200&lt;&gt;"",J200&lt;&gt;"",O200=J200),O200,T200)),0)),"")</f>
        <v/>
      </c>
      <c r="AP200" s="258" t="str">
        <f aca="false">IF(D200&lt;&gt;"",IF(COUNTIF($D$12:$D200,$D200)&gt;1,0,IF(SUM(M200,R200,W200)&gt;0,IF(AND(T200="",OR(O200&lt;&gt;"",J200&lt;&gt;"")),IF(O200&lt;&gt;"",O200,IF(J200&lt;&gt;"",J200,0)),IF(AND(O200&lt;&gt;"",J200&lt;&gt;"",O200=J200),O200,T200)),0)),"")</f>
        <v/>
      </c>
      <c r="AQ200" s="258" t="str">
        <f aca="false">IF(D200&lt;&gt;"",IF(COUNTIF($D$12:$D200,$D200)&gt;1,0,IF(SUM(N200,S200,X200)&gt;0,IF(AND(T200="",OR(O200&lt;&gt;"",J200&lt;&gt;"")),IF(O200&lt;&gt;"",O200,IF(J200&lt;&gt;"",J200,0)),IF(AND(O200&lt;&gt;"",J200&lt;&gt;"",O200=J200),O200,T200)),0)),"")</f>
        <v/>
      </c>
      <c r="AR200" s="257" t="str">
        <f aca="false">IF(D200&lt;&gt;"",IF(J200="OZP12",L200,0),"")</f>
        <v/>
      </c>
      <c r="AS200" s="257" t="str">
        <f aca="false">IF(D200&lt;&gt;"",IF(O200="OZP12",Q200,0),"")</f>
        <v/>
      </c>
      <c r="AT200" s="257" t="str">
        <f aca="false">IF(D200&lt;&gt;"",IF(T200="OZP12",V200,0),"")</f>
        <v/>
      </c>
      <c r="AU200" s="257" t="str">
        <f aca="false">IF(D200&lt;&gt;"",IF(J200="TZP",L200,0),"")</f>
        <v/>
      </c>
      <c r="AV200" s="257" t="str">
        <f aca="false">IF(D200&lt;&gt;"",IF(O200="TZP",Q200,0),"")</f>
        <v/>
      </c>
      <c r="AW200" s="257" t="str">
        <f aca="false">IF(D200&lt;&gt;"",IF(T200="TZP",V200,0),"")</f>
        <v/>
      </c>
      <c r="AX200" s="257" t="str">
        <f aca="false">IF(D200&lt;&gt;"",IF(J200="OZZ",L200,0),"")</f>
        <v/>
      </c>
      <c r="AY200" s="257" t="str">
        <f aca="false">IF(D200&lt;&gt;"",IF(O200="OZZ",Q200,0),"")</f>
        <v/>
      </c>
      <c r="AZ200" s="257" t="str">
        <f aca="false">IF(D200&lt;&gt;"",IF(T200="OZZ",V200,0),"")</f>
        <v/>
      </c>
      <c r="BA200" s="257"/>
      <c r="BB200" s="257" t="str">
        <f aca="false">IF(D200&lt;&gt;"",IF(ISERROR(FIND("/",D200)),0,1),"")</f>
        <v/>
      </c>
      <c r="BC200" s="257" t="str">
        <f aca="false">IF(D200&lt;&gt;"",IF(BB200*1=0,D200,CONCATENATE(MID(D200,1,FIND("/",D200,1)-1),MID(D200,FIND("/",D200,1)+1,LEN(D200)))),"")</f>
        <v/>
      </c>
      <c r="BD200" s="259"/>
      <c r="BE200" s="257" t="str">
        <f aca="false">IF(D200&lt;&gt;"",IF(J200="OZP12",M200,0),"")</f>
        <v/>
      </c>
      <c r="BF200" s="257" t="str">
        <f aca="false">IF(D200&lt;&gt;"",IF(O200="OZP12",R200,0),"")</f>
        <v/>
      </c>
      <c r="BG200" s="257" t="str">
        <f aca="false">IF(D200&lt;&gt;"",IF(T200="OZP12",W200,0),"")</f>
        <v/>
      </c>
      <c r="BH200" s="257" t="str">
        <f aca="false">IF(D200&lt;&gt;"",IF(J200="TZP",M200,0),"")</f>
        <v/>
      </c>
      <c r="BI200" s="257" t="str">
        <f aca="false">IF(D200&lt;&gt;"",IF(O200="TZP",R200,0),"")</f>
        <v/>
      </c>
      <c r="BJ200" s="257" t="str">
        <f aca="false">IF(D200&lt;&gt;"",IF(T200="TZP",W200,0),"")</f>
        <v/>
      </c>
    </row>
    <row r="201" s="261" customFormat="true" ht="18.75" hidden="false" customHeight="true" outlineLevel="0" collapsed="false">
      <c r="A201" s="262" t="n">
        <f aca="false">A200+1</f>
        <v>189</v>
      </c>
      <c r="B201" s="263"/>
      <c r="C201" s="263"/>
      <c r="D201" s="263"/>
      <c r="E201" s="266"/>
      <c r="F201" s="266"/>
      <c r="G201" s="267"/>
      <c r="H201" s="278"/>
      <c r="I201" s="281"/>
      <c r="J201" s="268"/>
      <c r="K201" s="269"/>
      <c r="L201" s="244" t="str">
        <f aca="false">IF(AND(K201&lt;&gt;"",J201&lt;&gt;""),MIN(IF(OR(J201="OZZ",J201="ZZ"),5000,13600),TRUNC(0.75*SUMIF($D$12:$D201,$D201,K$12:K201),2))-SUMIF($D$12:$D200,$D201,L$12:L200),"")</f>
        <v/>
      </c>
      <c r="M201" s="270" t="str">
        <f aca="false">IF(AND(K201&lt;&gt;"",J201&lt;&gt;"",AB201&lt;&gt;""),IF(OR(J201="OZZ",J201="ZZ"),0-SUMIF($D$12:$D200,$D201,M$12:M200),MIN(MIN(13600,TRUNC(0.75*SUMIF($D$12:$D$1442,$D201,K$12:K$1442),2)+SUMIF($D$12:$D201,$D201,AB$12:AB201))-SUMIF($D$12:$D200,$D201,M$12:M200)-SUMIF($D$12:$D$1442,$D201,L$12:L$1442),AB201)),"")</f>
        <v/>
      </c>
      <c r="N201" s="246" t="str">
        <f aca="false">IF(J201&lt;&gt;"",1000-SUMIF($D$12:$D200,$D201,N$12:N200),"")</f>
        <v/>
      </c>
      <c r="O201" s="268"/>
      <c r="P201" s="269"/>
      <c r="Q201" s="244" t="str">
        <f aca="false">IF(AND(P201&lt;&gt;"",O201&lt;&gt;""),MIN(IF(OR(O201="OZZ",O201="ZZ"),5000,13600),TRUNC(0.75*SUMIF($D$12:$D201,$D201,P$12:P201),2))-SUMIF($D$12:$D200,$D201,Q$12:Q200),"")</f>
        <v/>
      </c>
      <c r="R201" s="270" t="str">
        <f aca="false">IF(AND(P201&lt;&gt;"",O201&lt;&gt;"",AF201&lt;&gt;""),IF(OR(O201="OZZ",O201="ZZ"),0-SUMIF($D$12:$D200,$D201,R$12:R200),MIN(MIN(13600,TRUNC(0.75*SUMIF($D$12:$D$1442,$D201,P$12:P$1442),2)+SUMIF($D$12:$D201,$D201,AF$12:AF201))-SUMIF($D$12:$D200,$D201,R$12:R200)-SUMIF($D$12:$D$1442,$D201,Q$12:Q$1442),AF201)),"")</f>
        <v/>
      </c>
      <c r="S201" s="246" t="str">
        <f aca="false">IF(O201&lt;&gt;"",1000-SUMIF($D$12:$D200,$D201,S$12:S200),"")</f>
        <v/>
      </c>
      <c r="T201" s="268"/>
      <c r="U201" s="269"/>
      <c r="V201" s="244" t="str">
        <f aca="false">IF(AND(U201&lt;&gt;"",T201&lt;&gt;""),MIN(IF(OR(T201="OZZ",T201="ZZ"),5000,13600),TRUNC(0.75*SUMIF($D$12:$D201,$D201,U$12:U201),2))-SUMIF($D$12:$D200,$D201,V$12:V200),"")</f>
        <v/>
      </c>
      <c r="W201" s="248" t="str">
        <f aca="false">IF(AND(U201&lt;&gt;"",T201&lt;&gt;"",AJ201&lt;&gt;""),IF(OR(T201="OZZ",T201="ZZ"),0-SUMIF($D$12:$D200,$D201,W$12:W200),MIN(MIN(13600,TRUNC(0.75*SUMIF($D$12:$D$1442,$D201,U$12:U$1442),2)+SUMIF($D$12:$D201,$D201,AJ$12:AJ201))-SUMIF($D$12:$D200,$D201,W$12:W200)-SUMIF($D$12:$D$1442,$D201,V$12:V$1442),AJ201)),"")</f>
        <v/>
      </c>
      <c r="X201" s="246" t="str">
        <f aca="false">IF(T201&lt;&gt;"",1000-SUMIF($D$12:$D200,$D201,X$12:X200),"")</f>
        <v/>
      </c>
      <c r="Y201" s="272"/>
      <c r="Z201" s="273"/>
      <c r="AA201" s="273"/>
      <c r="AB201" s="252" t="str">
        <f aca="false">IF(K201&lt;&gt;"",ROUND(Y201,2)+ROUND(Z201,2)+ROUND(AA201,2),"")</f>
        <v/>
      </c>
      <c r="AC201" s="274"/>
      <c r="AD201" s="273"/>
      <c r="AE201" s="273"/>
      <c r="AF201" s="275" t="str">
        <f aca="false">IF(P201&lt;&gt;"",ROUND(AC201,2)+ROUND(AD201,2)+ROUND(AE201,2),"")</f>
        <v/>
      </c>
      <c r="AG201" s="274"/>
      <c r="AH201" s="273"/>
      <c r="AI201" s="273"/>
      <c r="AJ201" s="275" t="str">
        <f aca="false">IF(U201&lt;&gt;"",ROUND(AG201,2)+ROUND(AH201,2)+ROUND(AI201,2),"")</f>
        <v/>
      </c>
      <c r="AK201" s="255"/>
      <c r="AL201" s="255"/>
      <c r="AM201" s="256"/>
      <c r="AN201" s="257"/>
      <c r="AO201" s="258" t="str">
        <f aca="false">IF(D201&lt;&gt;"",IF(COUNTIF($D$12:$D201,$D201)&gt;1,0,IF(SUM(L201,Q201,V201)&gt;0,IF(AND(T201="",OR(O201&lt;&gt;"",J201&lt;&gt;"")),IF(O201&lt;&gt;"",O201,IF(J201&lt;&gt;"",J201,0)),IF(AND(O201&lt;&gt;"",J201&lt;&gt;"",O201=J201),O201,T201)),0)),"")</f>
        <v/>
      </c>
      <c r="AP201" s="258" t="str">
        <f aca="false">IF(D201&lt;&gt;"",IF(COUNTIF($D$12:$D201,$D201)&gt;1,0,IF(SUM(M201,R201,W201)&gt;0,IF(AND(T201="",OR(O201&lt;&gt;"",J201&lt;&gt;"")),IF(O201&lt;&gt;"",O201,IF(J201&lt;&gt;"",J201,0)),IF(AND(O201&lt;&gt;"",J201&lt;&gt;"",O201=J201),O201,T201)),0)),"")</f>
        <v/>
      </c>
      <c r="AQ201" s="258" t="str">
        <f aca="false">IF(D201&lt;&gt;"",IF(COUNTIF($D$12:$D201,$D201)&gt;1,0,IF(SUM(N201,S201,X201)&gt;0,IF(AND(T201="",OR(O201&lt;&gt;"",J201&lt;&gt;"")),IF(O201&lt;&gt;"",O201,IF(J201&lt;&gt;"",J201,0)),IF(AND(O201&lt;&gt;"",J201&lt;&gt;"",O201=J201),O201,T201)),0)),"")</f>
        <v/>
      </c>
      <c r="AR201" s="257" t="str">
        <f aca="false">IF(D201&lt;&gt;"",IF(J201="OZP12",L201,0),"")</f>
        <v/>
      </c>
      <c r="AS201" s="257" t="str">
        <f aca="false">IF(D201&lt;&gt;"",IF(O201="OZP12",Q201,0),"")</f>
        <v/>
      </c>
      <c r="AT201" s="257" t="str">
        <f aca="false">IF(D201&lt;&gt;"",IF(T201="OZP12",V201,0),"")</f>
        <v/>
      </c>
      <c r="AU201" s="257" t="str">
        <f aca="false">IF(D201&lt;&gt;"",IF(J201="TZP",L201,0),"")</f>
        <v/>
      </c>
      <c r="AV201" s="257" t="str">
        <f aca="false">IF(D201&lt;&gt;"",IF(O201="TZP",Q201,0),"")</f>
        <v/>
      </c>
      <c r="AW201" s="257" t="str">
        <f aca="false">IF(D201&lt;&gt;"",IF(T201="TZP",V201,0),"")</f>
        <v/>
      </c>
      <c r="AX201" s="257" t="str">
        <f aca="false">IF(D201&lt;&gt;"",IF(J201="OZZ",L201,0),"")</f>
        <v/>
      </c>
      <c r="AY201" s="257" t="str">
        <f aca="false">IF(D201&lt;&gt;"",IF(O201="OZZ",Q201,0),"")</f>
        <v/>
      </c>
      <c r="AZ201" s="257" t="str">
        <f aca="false">IF(D201&lt;&gt;"",IF(T201="OZZ",V201,0),"")</f>
        <v/>
      </c>
      <c r="BA201" s="257"/>
      <c r="BB201" s="257" t="str">
        <f aca="false">IF(D201&lt;&gt;"",IF(ISERROR(FIND("/",D201)),0,1),"")</f>
        <v/>
      </c>
      <c r="BC201" s="257" t="str">
        <f aca="false">IF(D201&lt;&gt;"",IF(BB201*1=0,D201,CONCATENATE(MID(D201,1,FIND("/",D201,1)-1),MID(D201,FIND("/",D201,1)+1,LEN(D201)))),"")</f>
        <v/>
      </c>
      <c r="BD201" s="259"/>
      <c r="BE201" s="257" t="str">
        <f aca="false">IF(D201&lt;&gt;"",IF(J201="OZP12",M201,0),"")</f>
        <v/>
      </c>
      <c r="BF201" s="257" t="str">
        <f aca="false">IF(D201&lt;&gt;"",IF(O201="OZP12",R201,0),"")</f>
        <v/>
      </c>
      <c r="BG201" s="257" t="str">
        <f aca="false">IF(D201&lt;&gt;"",IF(T201="OZP12",W201,0),"")</f>
        <v/>
      </c>
      <c r="BH201" s="257" t="str">
        <f aca="false">IF(D201&lt;&gt;"",IF(J201="TZP",M201,0),"")</f>
        <v/>
      </c>
      <c r="BI201" s="257" t="str">
        <f aca="false">IF(D201&lt;&gt;"",IF(O201="TZP",R201,0),"")</f>
        <v/>
      </c>
      <c r="BJ201" s="257" t="str">
        <f aca="false">IF(D201&lt;&gt;"",IF(T201="TZP",W201,0),"")</f>
        <v/>
      </c>
    </row>
    <row r="202" s="261" customFormat="true" ht="18.75" hidden="false" customHeight="true" outlineLevel="0" collapsed="false">
      <c r="A202" s="262" t="n">
        <f aca="false">A201+1</f>
        <v>190</v>
      </c>
      <c r="B202" s="263"/>
      <c r="C202" s="263"/>
      <c r="D202" s="263"/>
      <c r="E202" s="266"/>
      <c r="F202" s="266"/>
      <c r="G202" s="267"/>
      <c r="H202" s="278"/>
      <c r="I202" s="281"/>
      <c r="J202" s="268"/>
      <c r="K202" s="269"/>
      <c r="L202" s="244" t="str">
        <f aca="false">IF(AND(K202&lt;&gt;"",J202&lt;&gt;""),MIN(IF(OR(J202="OZZ",J202="ZZ"),5000,13600),TRUNC(0.75*SUMIF($D$12:$D202,$D202,K$12:K202),2))-SUMIF($D$12:$D201,$D202,L$12:L201),"")</f>
        <v/>
      </c>
      <c r="M202" s="270" t="str">
        <f aca="false">IF(AND(K202&lt;&gt;"",J202&lt;&gt;"",AB202&lt;&gt;""),IF(OR(J202="OZZ",J202="ZZ"),0-SUMIF($D$12:$D201,$D202,M$12:M201),MIN(MIN(13600,TRUNC(0.75*SUMIF($D$12:$D$1442,$D202,K$12:K$1442),2)+SUMIF($D$12:$D202,$D202,AB$12:AB202))-SUMIF($D$12:$D201,$D202,M$12:M201)-SUMIF($D$12:$D$1442,$D202,L$12:L$1442),AB202)),"")</f>
        <v/>
      </c>
      <c r="N202" s="246" t="str">
        <f aca="false">IF(J202&lt;&gt;"",1000-SUMIF($D$12:$D201,$D202,N$12:N201),"")</f>
        <v/>
      </c>
      <c r="O202" s="268"/>
      <c r="P202" s="269"/>
      <c r="Q202" s="244" t="str">
        <f aca="false">IF(AND(P202&lt;&gt;"",O202&lt;&gt;""),MIN(IF(OR(O202="OZZ",O202="ZZ"),5000,13600),TRUNC(0.75*SUMIF($D$12:$D202,$D202,P$12:P202),2))-SUMIF($D$12:$D201,$D202,Q$12:Q201),"")</f>
        <v/>
      </c>
      <c r="R202" s="270" t="str">
        <f aca="false">IF(AND(P202&lt;&gt;"",O202&lt;&gt;"",AF202&lt;&gt;""),IF(OR(O202="OZZ",O202="ZZ"),0-SUMIF($D$12:$D201,$D202,R$12:R201),MIN(MIN(13600,TRUNC(0.75*SUMIF($D$12:$D$1442,$D202,P$12:P$1442),2)+SUMIF($D$12:$D202,$D202,AF$12:AF202))-SUMIF($D$12:$D201,$D202,R$12:R201)-SUMIF($D$12:$D$1442,$D202,Q$12:Q$1442),AF202)),"")</f>
        <v/>
      </c>
      <c r="S202" s="246" t="str">
        <f aca="false">IF(O202&lt;&gt;"",1000-SUMIF($D$12:$D201,$D202,S$12:S201),"")</f>
        <v/>
      </c>
      <c r="T202" s="268"/>
      <c r="U202" s="269"/>
      <c r="V202" s="244" t="str">
        <f aca="false">IF(AND(U202&lt;&gt;"",T202&lt;&gt;""),MIN(IF(OR(T202="OZZ",T202="ZZ"),5000,13600),TRUNC(0.75*SUMIF($D$12:$D202,$D202,U$12:U202),2))-SUMIF($D$12:$D201,$D202,V$12:V201),"")</f>
        <v/>
      </c>
      <c r="W202" s="248" t="str">
        <f aca="false">IF(AND(U202&lt;&gt;"",T202&lt;&gt;"",AJ202&lt;&gt;""),IF(OR(T202="OZZ",T202="ZZ"),0-SUMIF($D$12:$D201,$D202,W$12:W201),MIN(MIN(13600,TRUNC(0.75*SUMIF($D$12:$D$1442,$D202,U$12:U$1442),2)+SUMIF($D$12:$D202,$D202,AJ$12:AJ202))-SUMIF($D$12:$D201,$D202,W$12:W201)-SUMIF($D$12:$D$1442,$D202,V$12:V$1442),AJ202)),"")</f>
        <v/>
      </c>
      <c r="X202" s="246" t="str">
        <f aca="false">IF(T202&lt;&gt;"",1000-SUMIF($D$12:$D201,$D202,X$12:X201),"")</f>
        <v/>
      </c>
      <c r="Y202" s="272"/>
      <c r="Z202" s="273"/>
      <c r="AA202" s="273"/>
      <c r="AB202" s="252" t="str">
        <f aca="false">IF(K202&lt;&gt;"",ROUND(Y202,2)+ROUND(Z202,2)+ROUND(AA202,2),"")</f>
        <v/>
      </c>
      <c r="AC202" s="274"/>
      <c r="AD202" s="273"/>
      <c r="AE202" s="273"/>
      <c r="AF202" s="275" t="str">
        <f aca="false">IF(P202&lt;&gt;"",ROUND(AC202,2)+ROUND(AD202,2)+ROUND(AE202,2),"")</f>
        <v/>
      </c>
      <c r="AG202" s="274"/>
      <c r="AH202" s="273"/>
      <c r="AI202" s="273"/>
      <c r="AJ202" s="275" t="str">
        <f aca="false">IF(U202&lt;&gt;"",ROUND(AG202,2)+ROUND(AH202,2)+ROUND(AI202,2),"")</f>
        <v/>
      </c>
      <c r="AK202" s="255"/>
      <c r="AL202" s="255"/>
      <c r="AM202" s="256"/>
      <c r="AN202" s="257"/>
      <c r="AO202" s="258" t="str">
        <f aca="false">IF(D202&lt;&gt;"",IF(COUNTIF($D$12:$D202,$D202)&gt;1,0,IF(SUM(L202,Q202,V202)&gt;0,IF(AND(T202="",OR(O202&lt;&gt;"",J202&lt;&gt;"")),IF(O202&lt;&gt;"",O202,IF(J202&lt;&gt;"",J202,0)),IF(AND(O202&lt;&gt;"",J202&lt;&gt;"",O202=J202),O202,T202)),0)),"")</f>
        <v/>
      </c>
      <c r="AP202" s="258" t="str">
        <f aca="false">IF(D202&lt;&gt;"",IF(COUNTIF($D$12:$D202,$D202)&gt;1,0,IF(SUM(M202,R202,W202)&gt;0,IF(AND(T202="",OR(O202&lt;&gt;"",J202&lt;&gt;"")),IF(O202&lt;&gt;"",O202,IF(J202&lt;&gt;"",J202,0)),IF(AND(O202&lt;&gt;"",J202&lt;&gt;"",O202=J202),O202,T202)),0)),"")</f>
        <v/>
      </c>
      <c r="AQ202" s="258" t="str">
        <f aca="false">IF(D202&lt;&gt;"",IF(COUNTIF($D$12:$D202,$D202)&gt;1,0,IF(SUM(N202,S202,X202)&gt;0,IF(AND(T202="",OR(O202&lt;&gt;"",J202&lt;&gt;"")),IF(O202&lt;&gt;"",O202,IF(J202&lt;&gt;"",J202,0)),IF(AND(O202&lt;&gt;"",J202&lt;&gt;"",O202=J202),O202,T202)),0)),"")</f>
        <v/>
      </c>
      <c r="AR202" s="257" t="str">
        <f aca="false">IF(D202&lt;&gt;"",IF(J202="OZP12",L202,0),"")</f>
        <v/>
      </c>
      <c r="AS202" s="257" t="str">
        <f aca="false">IF(D202&lt;&gt;"",IF(O202="OZP12",Q202,0),"")</f>
        <v/>
      </c>
      <c r="AT202" s="257" t="str">
        <f aca="false">IF(D202&lt;&gt;"",IF(T202="OZP12",V202,0),"")</f>
        <v/>
      </c>
      <c r="AU202" s="257" t="str">
        <f aca="false">IF(D202&lt;&gt;"",IF(J202="TZP",L202,0),"")</f>
        <v/>
      </c>
      <c r="AV202" s="257" t="str">
        <f aca="false">IF(D202&lt;&gt;"",IF(O202="TZP",Q202,0),"")</f>
        <v/>
      </c>
      <c r="AW202" s="257" t="str">
        <f aca="false">IF(D202&lt;&gt;"",IF(T202="TZP",V202,0),"")</f>
        <v/>
      </c>
      <c r="AX202" s="257" t="str">
        <f aca="false">IF(D202&lt;&gt;"",IF(J202="OZZ",L202,0),"")</f>
        <v/>
      </c>
      <c r="AY202" s="257" t="str">
        <f aca="false">IF(D202&lt;&gt;"",IF(O202="OZZ",Q202,0),"")</f>
        <v/>
      </c>
      <c r="AZ202" s="257" t="str">
        <f aca="false">IF(D202&lt;&gt;"",IF(T202="OZZ",V202,0),"")</f>
        <v/>
      </c>
      <c r="BA202" s="257"/>
      <c r="BB202" s="257" t="str">
        <f aca="false">IF(D202&lt;&gt;"",IF(ISERROR(FIND("/",D202)),0,1),"")</f>
        <v/>
      </c>
      <c r="BC202" s="257" t="str">
        <f aca="false">IF(D202&lt;&gt;"",IF(BB202*1=0,D202,CONCATENATE(MID(D202,1,FIND("/",D202,1)-1),MID(D202,FIND("/",D202,1)+1,LEN(D202)))),"")</f>
        <v/>
      </c>
      <c r="BD202" s="259"/>
      <c r="BE202" s="257" t="str">
        <f aca="false">IF(D202&lt;&gt;"",IF(J202="OZP12",M202,0),"")</f>
        <v/>
      </c>
      <c r="BF202" s="257" t="str">
        <f aca="false">IF(D202&lt;&gt;"",IF(O202="OZP12",R202,0),"")</f>
        <v/>
      </c>
      <c r="BG202" s="257" t="str">
        <f aca="false">IF(D202&lt;&gt;"",IF(T202="OZP12",W202,0),"")</f>
        <v/>
      </c>
      <c r="BH202" s="257" t="str">
        <f aca="false">IF(D202&lt;&gt;"",IF(J202="TZP",M202,0),"")</f>
        <v/>
      </c>
      <c r="BI202" s="257" t="str">
        <f aca="false">IF(D202&lt;&gt;"",IF(O202="TZP",R202,0),"")</f>
        <v/>
      </c>
      <c r="BJ202" s="257" t="str">
        <f aca="false">IF(D202&lt;&gt;"",IF(T202="TZP",W202,0),"")</f>
        <v/>
      </c>
    </row>
    <row r="203" s="261" customFormat="true" ht="18.75" hidden="false" customHeight="true" outlineLevel="0" collapsed="false">
      <c r="A203" s="262" t="n">
        <f aca="false">A202+1</f>
        <v>191</v>
      </c>
      <c r="B203" s="263"/>
      <c r="C203" s="263"/>
      <c r="D203" s="263"/>
      <c r="E203" s="266"/>
      <c r="F203" s="266"/>
      <c r="G203" s="267"/>
      <c r="H203" s="278"/>
      <c r="I203" s="281"/>
      <c r="J203" s="268"/>
      <c r="K203" s="269"/>
      <c r="L203" s="244" t="str">
        <f aca="false">IF(AND(K203&lt;&gt;"",J203&lt;&gt;""),MIN(IF(OR(J203="OZZ",J203="ZZ"),5000,13600),TRUNC(0.75*SUMIF($D$12:$D203,$D203,K$12:K203),2))-SUMIF($D$12:$D202,$D203,L$12:L202),"")</f>
        <v/>
      </c>
      <c r="M203" s="270" t="str">
        <f aca="false">IF(AND(K203&lt;&gt;"",J203&lt;&gt;"",AB203&lt;&gt;""),IF(OR(J203="OZZ",J203="ZZ"),0-SUMIF($D$12:$D202,$D203,M$12:M202),MIN(MIN(13600,TRUNC(0.75*SUMIF($D$12:$D$1442,$D203,K$12:K$1442),2)+SUMIF($D$12:$D203,$D203,AB$12:AB203))-SUMIF($D$12:$D202,$D203,M$12:M202)-SUMIF($D$12:$D$1442,$D203,L$12:L$1442),AB203)),"")</f>
        <v/>
      </c>
      <c r="N203" s="246" t="str">
        <f aca="false">IF(J203&lt;&gt;"",1000-SUMIF($D$12:$D202,$D203,N$12:N202),"")</f>
        <v/>
      </c>
      <c r="O203" s="268"/>
      <c r="P203" s="269"/>
      <c r="Q203" s="244" t="str">
        <f aca="false">IF(AND(P203&lt;&gt;"",O203&lt;&gt;""),MIN(IF(OR(O203="OZZ",O203="ZZ"),5000,13600),TRUNC(0.75*SUMIF($D$12:$D203,$D203,P$12:P203),2))-SUMIF($D$12:$D202,$D203,Q$12:Q202),"")</f>
        <v/>
      </c>
      <c r="R203" s="270" t="str">
        <f aca="false">IF(AND(P203&lt;&gt;"",O203&lt;&gt;"",AF203&lt;&gt;""),IF(OR(O203="OZZ",O203="ZZ"),0-SUMIF($D$12:$D202,$D203,R$12:R202),MIN(MIN(13600,TRUNC(0.75*SUMIF($D$12:$D$1442,$D203,P$12:P$1442),2)+SUMIF($D$12:$D203,$D203,AF$12:AF203))-SUMIF($D$12:$D202,$D203,R$12:R202)-SUMIF($D$12:$D$1442,$D203,Q$12:Q$1442),AF203)),"")</f>
        <v/>
      </c>
      <c r="S203" s="246" t="str">
        <f aca="false">IF(O203&lt;&gt;"",1000-SUMIF($D$12:$D202,$D203,S$12:S202),"")</f>
        <v/>
      </c>
      <c r="T203" s="268"/>
      <c r="U203" s="269"/>
      <c r="V203" s="244" t="str">
        <f aca="false">IF(AND(U203&lt;&gt;"",T203&lt;&gt;""),MIN(IF(OR(T203="OZZ",T203="ZZ"),5000,13600),TRUNC(0.75*SUMIF($D$12:$D203,$D203,U$12:U203),2))-SUMIF($D$12:$D202,$D203,V$12:V202),"")</f>
        <v/>
      </c>
      <c r="W203" s="248" t="str">
        <f aca="false">IF(AND(U203&lt;&gt;"",T203&lt;&gt;"",AJ203&lt;&gt;""),IF(OR(T203="OZZ",T203="ZZ"),0-SUMIF($D$12:$D202,$D203,W$12:W202),MIN(MIN(13600,TRUNC(0.75*SUMIF($D$12:$D$1442,$D203,U$12:U$1442),2)+SUMIF($D$12:$D203,$D203,AJ$12:AJ203))-SUMIF($D$12:$D202,$D203,W$12:W202)-SUMIF($D$12:$D$1442,$D203,V$12:V$1442),AJ203)),"")</f>
        <v/>
      </c>
      <c r="X203" s="246" t="str">
        <f aca="false">IF(T203&lt;&gt;"",1000-SUMIF($D$12:$D202,$D203,X$12:X202),"")</f>
        <v/>
      </c>
      <c r="Y203" s="272"/>
      <c r="Z203" s="273"/>
      <c r="AA203" s="273"/>
      <c r="AB203" s="252" t="str">
        <f aca="false">IF(K203&lt;&gt;"",ROUND(Y203,2)+ROUND(Z203,2)+ROUND(AA203,2),"")</f>
        <v/>
      </c>
      <c r="AC203" s="274"/>
      <c r="AD203" s="273"/>
      <c r="AE203" s="273"/>
      <c r="AF203" s="275" t="str">
        <f aca="false">IF(P203&lt;&gt;"",ROUND(AC203,2)+ROUND(AD203,2)+ROUND(AE203,2),"")</f>
        <v/>
      </c>
      <c r="AG203" s="274"/>
      <c r="AH203" s="273"/>
      <c r="AI203" s="273"/>
      <c r="AJ203" s="275" t="str">
        <f aca="false">IF(U203&lt;&gt;"",ROUND(AG203,2)+ROUND(AH203,2)+ROUND(AI203,2),"")</f>
        <v/>
      </c>
      <c r="AK203" s="255"/>
      <c r="AL203" s="255"/>
      <c r="AM203" s="256"/>
      <c r="AN203" s="257"/>
      <c r="AO203" s="258" t="str">
        <f aca="false">IF(D203&lt;&gt;"",IF(COUNTIF($D$12:$D203,$D203)&gt;1,0,IF(SUM(L203,Q203,V203)&gt;0,IF(AND(T203="",OR(O203&lt;&gt;"",J203&lt;&gt;"")),IF(O203&lt;&gt;"",O203,IF(J203&lt;&gt;"",J203,0)),IF(AND(O203&lt;&gt;"",J203&lt;&gt;"",O203=J203),O203,T203)),0)),"")</f>
        <v/>
      </c>
      <c r="AP203" s="258" t="str">
        <f aca="false">IF(D203&lt;&gt;"",IF(COUNTIF($D$12:$D203,$D203)&gt;1,0,IF(SUM(M203,R203,W203)&gt;0,IF(AND(T203="",OR(O203&lt;&gt;"",J203&lt;&gt;"")),IF(O203&lt;&gt;"",O203,IF(J203&lt;&gt;"",J203,0)),IF(AND(O203&lt;&gt;"",J203&lt;&gt;"",O203=J203),O203,T203)),0)),"")</f>
        <v/>
      </c>
      <c r="AQ203" s="258" t="str">
        <f aca="false">IF(D203&lt;&gt;"",IF(COUNTIF($D$12:$D203,$D203)&gt;1,0,IF(SUM(N203,S203,X203)&gt;0,IF(AND(T203="",OR(O203&lt;&gt;"",J203&lt;&gt;"")),IF(O203&lt;&gt;"",O203,IF(J203&lt;&gt;"",J203,0)),IF(AND(O203&lt;&gt;"",J203&lt;&gt;"",O203=J203),O203,T203)),0)),"")</f>
        <v/>
      </c>
      <c r="AR203" s="257" t="str">
        <f aca="false">IF(D203&lt;&gt;"",IF(J203="OZP12",L203,0),"")</f>
        <v/>
      </c>
      <c r="AS203" s="257" t="str">
        <f aca="false">IF(D203&lt;&gt;"",IF(O203="OZP12",Q203,0),"")</f>
        <v/>
      </c>
      <c r="AT203" s="257" t="str">
        <f aca="false">IF(D203&lt;&gt;"",IF(T203="OZP12",V203,0),"")</f>
        <v/>
      </c>
      <c r="AU203" s="257" t="str">
        <f aca="false">IF(D203&lt;&gt;"",IF(J203="TZP",L203,0),"")</f>
        <v/>
      </c>
      <c r="AV203" s="257" t="str">
        <f aca="false">IF(D203&lt;&gt;"",IF(O203="TZP",Q203,0),"")</f>
        <v/>
      </c>
      <c r="AW203" s="257" t="str">
        <f aca="false">IF(D203&lt;&gt;"",IF(T203="TZP",V203,0),"")</f>
        <v/>
      </c>
      <c r="AX203" s="257" t="str">
        <f aca="false">IF(D203&lt;&gt;"",IF(J203="OZZ",L203,0),"")</f>
        <v/>
      </c>
      <c r="AY203" s="257" t="str">
        <f aca="false">IF(D203&lt;&gt;"",IF(O203="OZZ",Q203,0),"")</f>
        <v/>
      </c>
      <c r="AZ203" s="257" t="str">
        <f aca="false">IF(D203&lt;&gt;"",IF(T203="OZZ",V203,0),"")</f>
        <v/>
      </c>
      <c r="BA203" s="257"/>
      <c r="BB203" s="257" t="str">
        <f aca="false">IF(D203&lt;&gt;"",IF(ISERROR(FIND("/",D203)),0,1),"")</f>
        <v/>
      </c>
      <c r="BC203" s="257" t="str">
        <f aca="false">IF(D203&lt;&gt;"",IF(BB203*1=0,D203,CONCATENATE(MID(D203,1,FIND("/",D203,1)-1),MID(D203,FIND("/",D203,1)+1,LEN(D203)))),"")</f>
        <v/>
      </c>
      <c r="BD203" s="259"/>
      <c r="BE203" s="257" t="str">
        <f aca="false">IF(D203&lt;&gt;"",IF(J203="OZP12",M203,0),"")</f>
        <v/>
      </c>
      <c r="BF203" s="257" t="str">
        <f aca="false">IF(D203&lt;&gt;"",IF(O203="OZP12",R203,0),"")</f>
        <v/>
      </c>
      <c r="BG203" s="257" t="str">
        <f aca="false">IF(D203&lt;&gt;"",IF(T203="OZP12",W203,0),"")</f>
        <v/>
      </c>
      <c r="BH203" s="257" t="str">
        <f aca="false">IF(D203&lt;&gt;"",IF(J203="TZP",M203,0),"")</f>
        <v/>
      </c>
      <c r="BI203" s="257" t="str">
        <f aca="false">IF(D203&lt;&gt;"",IF(O203="TZP",R203,0),"")</f>
        <v/>
      </c>
      <c r="BJ203" s="257" t="str">
        <f aca="false">IF(D203&lt;&gt;"",IF(T203="TZP",W203,0),"")</f>
        <v/>
      </c>
    </row>
    <row r="204" s="261" customFormat="true" ht="18.75" hidden="false" customHeight="true" outlineLevel="0" collapsed="false">
      <c r="A204" s="262" t="n">
        <f aca="false">A203+1</f>
        <v>192</v>
      </c>
      <c r="B204" s="263"/>
      <c r="C204" s="263"/>
      <c r="D204" s="263"/>
      <c r="E204" s="266"/>
      <c r="F204" s="266"/>
      <c r="G204" s="267"/>
      <c r="H204" s="278"/>
      <c r="I204" s="281"/>
      <c r="J204" s="268"/>
      <c r="K204" s="269"/>
      <c r="L204" s="244" t="str">
        <f aca="false">IF(AND(K204&lt;&gt;"",J204&lt;&gt;""),MIN(IF(OR(J204="OZZ",J204="ZZ"),5000,13600),TRUNC(0.75*SUMIF($D$12:$D204,$D204,K$12:K204),2))-SUMIF($D$12:$D203,$D204,L$12:L203),"")</f>
        <v/>
      </c>
      <c r="M204" s="270" t="str">
        <f aca="false">IF(AND(K204&lt;&gt;"",J204&lt;&gt;"",AB204&lt;&gt;""),IF(OR(J204="OZZ",J204="ZZ"),0-SUMIF($D$12:$D203,$D204,M$12:M203),MIN(MIN(13600,TRUNC(0.75*SUMIF($D$12:$D$1442,$D204,K$12:K$1442),2)+SUMIF($D$12:$D204,$D204,AB$12:AB204))-SUMIF($D$12:$D203,$D204,M$12:M203)-SUMIF($D$12:$D$1442,$D204,L$12:L$1442),AB204)),"")</f>
        <v/>
      </c>
      <c r="N204" s="246" t="str">
        <f aca="false">IF(J204&lt;&gt;"",1000-SUMIF($D$12:$D203,$D204,N$12:N203),"")</f>
        <v/>
      </c>
      <c r="O204" s="268"/>
      <c r="P204" s="269"/>
      <c r="Q204" s="244" t="str">
        <f aca="false">IF(AND(P204&lt;&gt;"",O204&lt;&gt;""),MIN(IF(OR(O204="OZZ",O204="ZZ"),5000,13600),TRUNC(0.75*SUMIF($D$12:$D204,$D204,P$12:P204),2))-SUMIF($D$12:$D203,$D204,Q$12:Q203),"")</f>
        <v/>
      </c>
      <c r="R204" s="270" t="str">
        <f aca="false">IF(AND(P204&lt;&gt;"",O204&lt;&gt;"",AF204&lt;&gt;""),IF(OR(O204="OZZ",O204="ZZ"),0-SUMIF($D$12:$D203,$D204,R$12:R203),MIN(MIN(13600,TRUNC(0.75*SUMIF($D$12:$D$1442,$D204,P$12:P$1442),2)+SUMIF($D$12:$D204,$D204,AF$12:AF204))-SUMIF($D$12:$D203,$D204,R$12:R203)-SUMIF($D$12:$D$1442,$D204,Q$12:Q$1442),AF204)),"")</f>
        <v/>
      </c>
      <c r="S204" s="246" t="str">
        <f aca="false">IF(O204&lt;&gt;"",1000-SUMIF($D$12:$D203,$D204,S$12:S203),"")</f>
        <v/>
      </c>
      <c r="T204" s="268"/>
      <c r="U204" s="269"/>
      <c r="V204" s="244" t="str">
        <f aca="false">IF(AND(U204&lt;&gt;"",T204&lt;&gt;""),MIN(IF(OR(T204="OZZ",T204="ZZ"),5000,13600),TRUNC(0.75*SUMIF($D$12:$D204,$D204,U$12:U204),2))-SUMIF($D$12:$D203,$D204,V$12:V203),"")</f>
        <v/>
      </c>
      <c r="W204" s="248" t="str">
        <f aca="false">IF(AND(U204&lt;&gt;"",T204&lt;&gt;"",AJ204&lt;&gt;""),IF(OR(T204="OZZ",T204="ZZ"),0-SUMIF($D$12:$D203,$D204,W$12:W203),MIN(MIN(13600,TRUNC(0.75*SUMIF($D$12:$D$1442,$D204,U$12:U$1442),2)+SUMIF($D$12:$D204,$D204,AJ$12:AJ204))-SUMIF($D$12:$D203,$D204,W$12:W203)-SUMIF($D$12:$D$1442,$D204,V$12:V$1442),AJ204)),"")</f>
        <v/>
      </c>
      <c r="X204" s="246" t="str">
        <f aca="false">IF(T204&lt;&gt;"",1000-SUMIF($D$12:$D203,$D204,X$12:X203),"")</f>
        <v/>
      </c>
      <c r="Y204" s="272"/>
      <c r="Z204" s="273"/>
      <c r="AA204" s="273"/>
      <c r="AB204" s="252" t="str">
        <f aca="false">IF(K204&lt;&gt;"",ROUND(Y204,2)+ROUND(Z204,2)+ROUND(AA204,2),"")</f>
        <v/>
      </c>
      <c r="AC204" s="274"/>
      <c r="AD204" s="273"/>
      <c r="AE204" s="273"/>
      <c r="AF204" s="275" t="str">
        <f aca="false">IF(P204&lt;&gt;"",ROUND(AC204,2)+ROUND(AD204,2)+ROUND(AE204,2),"")</f>
        <v/>
      </c>
      <c r="AG204" s="274"/>
      <c r="AH204" s="273"/>
      <c r="AI204" s="273"/>
      <c r="AJ204" s="275" t="str">
        <f aca="false">IF(U204&lt;&gt;"",ROUND(AG204,2)+ROUND(AH204,2)+ROUND(AI204,2),"")</f>
        <v/>
      </c>
      <c r="AK204" s="255"/>
      <c r="AL204" s="255"/>
      <c r="AM204" s="256"/>
      <c r="AN204" s="257"/>
      <c r="AO204" s="258" t="str">
        <f aca="false">IF(D204&lt;&gt;"",IF(COUNTIF($D$12:$D204,$D204)&gt;1,0,IF(SUM(L204,Q204,V204)&gt;0,IF(AND(T204="",OR(O204&lt;&gt;"",J204&lt;&gt;"")),IF(O204&lt;&gt;"",O204,IF(J204&lt;&gt;"",J204,0)),IF(AND(O204&lt;&gt;"",J204&lt;&gt;"",O204=J204),O204,T204)),0)),"")</f>
        <v/>
      </c>
      <c r="AP204" s="258" t="str">
        <f aca="false">IF(D204&lt;&gt;"",IF(COUNTIF($D$12:$D204,$D204)&gt;1,0,IF(SUM(M204,R204,W204)&gt;0,IF(AND(T204="",OR(O204&lt;&gt;"",J204&lt;&gt;"")),IF(O204&lt;&gt;"",O204,IF(J204&lt;&gt;"",J204,0)),IF(AND(O204&lt;&gt;"",J204&lt;&gt;"",O204=J204),O204,T204)),0)),"")</f>
        <v/>
      </c>
      <c r="AQ204" s="258" t="str">
        <f aca="false">IF(D204&lt;&gt;"",IF(COUNTIF($D$12:$D204,$D204)&gt;1,0,IF(SUM(N204,S204,X204)&gt;0,IF(AND(T204="",OR(O204&lt;&gt;"",J204&lt;&gt;"")),IF(O204&lt;&gt;"",O204,IF(J204&lt;&gt;"",J204,0)),IF(AND(O204&lt;&gt;"",J204&lt;&gt;"",O204=J204),O204,T204)),0)),"")</f>
        <v/>
      </c>
      <c r="AR204" s="257" t="str">
        <f aca="false">IF(D204&lt;&gt;"",IF(J204="OZP12",L204,0),"")</f>
        <v/>
      </c>
      <c r="AS204" s="257" t="str">
        <f aca="false">IF(D204&lt;&gt;"",IF(O204="OZP12",Q204,0),"")</f>
        <v/>
      </c>
      <c r="AT204" s="257" t="str">
        <f aca="false">IF(D204&lt;&gt;"",IF(T204="OZP12",V204,0),"")</f>
        <v/>
      </c>
      <c r="AU204" s="257" t="str">
        <f aca="false">IF(D204&lt;&gt;"",IF(J204="TZP",L204,0),"")</f>
        <v/>
      </c>
      <c r="AV204" s="257" t="str">
        <f aca="false">IF(D204&lt;&gt;"",IF(O204="TZP",Q204,0),"")</f>
        <v/>
      </c>
      <c r="AW204" s="257" t="str">
        <f aca="false">IF(D204&lt;&gt;"",IF(T204="TZP",V204,0),"")</f>
        <v/>
      </c>
      <c r="AX204" s="257" t="str">
        <f aca="false">IF(D204&lt;&gt;"",IF(J204="OZZ",L204,0),"")</f>
        <v/>
      </c>
      <c r="AY204" s="257" t="str">
        <f aca="false">IF(D204&lt;&gt;"",IF(O204="OZZ",Q204,0),"")</f>
        <v/>
      </c>
      <c r="AZ204" s="257" t="str">
        <f aca="false">IF(D204&lt;&gt;"",IF(T204="OZZ",V204,0),"")</f>
        <v/>
      </c>
      <c r="BA204" s="257"/>
      <c r="BB204" s="257" t="str">
        <f aca="false">IF(D204&lt;&gt;"",IF(ISERROR(FIND("/",D204)),0,1),"")</f>
        <v/>
      </c>
      <c r="BC204" s="257" t="str">
        <f aca="false">IF(D204&lt;&gt;"",IF(BB204*1=0,D204,CONCATENATE(MID(D204,1,FIND("/",D204,1)-1),MID(D204,FIND("/",D204,1)+1,LEN(D204)))),"")</f>
        <v/>
      </c>
      <c r="BD204" s="259"/>
      <c r="BE204" s="257" t="str">
        <f aca="false">IF(D204&lt;&gt;"",IF(J204="OZP12",M204,0),"")</f>
        <v/>
      </c>
      <c r="BF204" s="257" t="str">
        <f aca="false">IF(D204&lt;&gt;"",IF(O204="OZP12",R204,0),"")</f>
        <v/>
      </c>
      <c r="BG204" s="257" t="str">
        <f aca="false">IF(D204&lt;&gt;"",IF(T204="OZP12",W204,0),"")</f>
        <v/>
      </c>
      <c r="BH204" s="257" t="str">
        <f aca="false">IF(D204&lt;&gt;"",IF(J204="TZP",M204,0),"")</f>
        <v/>
      </c>
      <c r="BI204" s="257" t="str">
        <f aca="false">IF(D204&lt;&gt;"",IF(O204="TZP",R204,0),"")</f>
        <v/>
      </c>
      <c r="BJ204" s="257" t="str">
        <f aca="false">IF(D204&lt;&gt;"",IF(T204="TZP",W204,0),"")</f>
        <v/>
      </c>
    </row>
    <row r="205" s="261" customFormat="true" ht="18.75" hidden="false" customHeight="true" outlineLevel="0" collapsed="false">
      <c r="A205" s="262" t="n">
        <f aca="false">A204+1</f>
        <v>193</v>
      </c>
      <c r="B205" s="263"/>
      <c r="C205" s="263"/>
      <c r="D205" s="263"/>
      <c r="E205" s="266"/>
      <c r="F205" s="266"/>
      <c r="G205" s="267"/>
      <c r="H205" s="278"/>
      <c r="I205" s="281"/>
      <c r="J205" s="268"/>
      <c r="K205" s="269"/>
      <c r="L205" s="244" t="str">
        <f aca="false">IF(AND(K205&lt;&gt;"",J205&lt;&gt;""),MIN(IF(OR(J205="OZZ",J205="ZZ"),5000,13600),TRUNC(0.75*SUMIF($D$12:$D205,$D205,K$12:K205),2))-SUMIF($D$12:$D204,$D205,L$12:L204),"")</f>
        <v/>
      </c>
      <c r="M205" s="270" t="str">
        <f aca="false">IF(AND(K205&lt;&gt;"",J205&lt;&gt;"",AB205&lt;&gt;""),IF(OR(J205="OZZ",J205="ZZ"),0-SUMIF($D$12:$D204,$D205,M$12:M204),MIN(MIN(13600,TRUNC(0.75*SUMIF($D$12:$D$1442,$D205,K$12:K$1442),2)+SUMIF($D$12:$D205,$D205,AB$12:AB205))-SUMIF($D$12:$D204,$D205,M$12:M204)-SUMIF($D$12:$D$1442,$D205,L$12:L$1442),AB205)),"")</f>
        <v/>
      </c>
      <c r="N205" s="246" t="str">
        <f aca="false">IF(J205&lt;&gt;"",1000-SUMIF($D$12:$D204,$D205,N$12:N204),"")</f>
        <v/>
      </c>
      <c r="O205" s="268"/>
      <c r="P205" s="269"/>
      <c r="Q205" s="244" t="str">
        <f aca="false">IF(AND(P205&lt;&gt;"",O205&lt;&gt;""),MIN(IF(OR(O205="OZZ",O205="ZZ"),5000,13600),TRUNC(0.75*SUMIF($D$12:$D205,$D205,P$12:P205),2))-SUMIF($D$12:$D204,$D205,Q$12:Q204),"")</f>
        <v/>
      </c>
      <c r="R205" s="270" t="str">
        <f aca="false">IF(AND(P205&lt;&gt;"",O205&lt;&gt;"",AF205&lt;&gt;""),IF(OR(O205="OZZ",O205="ZZ"),0-SUMIF($D$12:$D204,$D205,R$12:R204),MIN(MIN(13600,TRUNC(0.75*SUMIF($D$12:$D$1442,$D205,P$12:P$1442),2)+SUMIF($D$12:$D205,$D205,AF$12:AF205))-SUMIF($D$12:$D204,$D205,R$12:R204)-SUMIF($D$12:$D$1442,$D205,Q$12:Q$1442),AF205)),"")</f>
        <v/>
      </c>
      <c r="S205" s="246" t="str">
        <f aca="false">IF(O205&lt;&gt;"",1000-SUMIF($D$12:$D204,$D205,S$12:S204),"")</f>
        <v/>
      </c>
      <c r="T205" s="268"/>
      <c r="U205" s="269"/>
      <c r="V205" s="244" t="str">
        <f aca="false">IF(AND(U205&lt;&gt;"",T205&lt;&gt;""),MIN(IF(OR(T205="OZZ",T205="ZZ"),5000,13600),TRUNC(0.75*SUMIF($D$12:$D205,$D205,U$12:U205),2))-SUMIF($D$12:$D204,$D205,V$12:V204),"")</f>
        <v/>
      </c>
      <c r="W205" s="248" t="str">
        <f aca="false">IF(AND(U205&lt;&gt;"",T205&lt;&gt;"",AJ205&lt;&gt;""),IF(OR(T205="OZZ",T205="ZZ"),0-SUMIF($D$12:$D204,$D205,W$12:W204),MIN(MIN(13600,TRUNC(0.75*SUMIF($D$12:$D$1442,$D205,U$12:U$1442),2)+SUMIF($D$12:$D205,$D205,AJ$12:AJ205))-SUMIF($D$12:$D204,$D205,W$12:W204)-SUMIF($D$12:$D$1442,$D205,V$12:V$1442),AJ205)),"")</f>
        <v/>
      </c>
      <c r="X205" s="246" t="str">
        <f aca="false">IF(T205&lt;&gt;"",1000-SUMIF($D$12:$D204,$D205,X$12:X204),"")</f>
        <v/>
      </c>
      <c r="Y205" s="272"/>
      <c r="Z205" s="273"/>
      <c r="AA205" s="273"/>
      <c r="AB205" s="252" t="str">
        <f aca="false">IF(K205&lt;&gt;"",ROUND(Y205,2)+ROUND(Z205,2)+ROUND(AA205,2),"")</f>
        <v/>
      </c>
      <c r="AC205" s="274"/>
      <c r="AD205" s="273"/>
      <c r="AE205" s="273"/>
      <c r="AF205" s="275" t="str">
        <f aca="false">IF(P205&lt;&gt;"",ROUND(AC205,2)+ROUND(AD205,2)+ROUND(AE205,2),"")</f>
        <v/>
      </c>
      <c r="AG205" s="274"/>
      <c r="AH205" s="273"/>
      <c r="AI205" s="273"/>
      <c r="AJ205" s="275" t="str">
        <f aca="false">IF(U205&lt;&gt;"",ROUND(AG205,2)+ROUND(AH205,2)+ROUND(AI205,2),"")</f>
        <v/>
      </c>
      <c r="AK205" s="255"/>
      <c r="AL205" s="255"/>
      <c r="AM205" s="256"/>
      <c r="AN205" s="257"/>
      <c r="AO205" s="258" t="str">
        <f aca="false">IF(D205&lt;&gt;"",IF(COUNTIF($D$12:$D205,$D205)&gt;1,0,IF(SUM(L205,Q205,V205)&gt;0,IF(AND(T205="",OR(O205&lt;&gt;"",J205&lt;&gt;"")),IF(O205&lt;&gt;"",O205,IF(J205&lt;&gt;"",J205,0)),IF(AND(O205&lt;&gt;"",J205&lt;&gt;"",O205=J205),O205,T205)),0)),"")</f>
        <v/>
      </c>
      <c r="AP205" s="258" t="str">
        <f aca="false">IF(D205&lt;&gt;"",IF(COUNTIF($D$12:$D205,$D205)&gt;1,0,IF(SUM(M205,R205,W205)&gt;0,IF(AND(T205="",OR(O205&lt;&gt;"",J205&lt;&gt;"")),IF(O205&lt;&gt;"",O205,IF(J205&lt;&gt;"",J205,0)),IF(AND(O205&lt;&gt;"",J205&lt;&gt;"",O205=J205),O205,T205)),0)),"")</f>
        <v/>
      </c>
      <c r="AQ205" s="258" t="str">
        <f aca="false">IF(D205&lt;&gt;"",IF(COUNTIF($D$12:$D205,$D205)&gt;1,0,IF(SUM(N205,S205,X205)&gt;0,IF(AND(T205="",OR(O205&lt;&gt;"",J205&lt;&gt;"")),IF(O205&lt;&gt;"",O205,IF(J205&lt;&gt;"",J205,0)),IF(AND(O205&lt;&gt;"",J205&lt;&gt;"",O205=J205),O205,T205)),0)),"")</f>
        <v/>
      </c>
      <c r="AR205" s="257" t="str">
        <f aca="false">IF(D205&lt;&gt;"",IF(J205="OZP12",L205,0),"")</f>
        <v/>
      </c>
      <c r="AS205" s="257" t="str">
        <f aca="false">IF(D205&lt;&gt;"",IF(O205="OZP12",Q205,0),"")</f>
        <v/>
      </c>
      <c r="AT205" s="257" t="str">
        <f aca="false">IF(D205&lt;&gt;"",IF(T205="OZP12",V205,0),"")</f>
        <v/>
      </c>
      <c r="AU205" s="257" t="str">
        <f aca="false">IF(D205&lt;&gt;"",IF(J205="TZP",L205,0),"")</f>
        <v/>
      </c>
      <c r="AV205" s="257" t="str">
        <f aca="false">IF(D205&lt;&gt;"",IF(O205="TZP",Q205,0),"")</f>
        <v/>
      </c>
      <c r="AW205" s="257" t="str">
        <f aca="false">IF(D205&lt;&gt;"",IF(T205="TZP",V205,0),"")</f>
        <v/>
      </c>
      <c r="AX205" s="257" t="str">
        <f aca="false">IF(D205&lt;&gt;"",IF(J205="OZZ",L205,0),"")</f>
        <v/>
      </c>
      <c r="AY205" s="257" t="str">
        <f aca="false">IF(D205&lt;&gt;"",IF(O205="OZZ",Q205,0),"")</f>
        <v/>
      </c>
      <c r="AZ205" s="257" t="str">
        <f aca="false">IF(D205&lt;&gt;"",IF(T205="OZZ",V205,0),"")</f>
        <v/>
      </c>
      <c r="BA205" s="257"/>
      <c r="BB205" s="257" t="str">
        <f aca="false">IF(D205&lt;&gt;"",IF(ISERROR(FIND("/",D205)),0,1),"")</f>
        <v/>
      </c>
      <c r="BC205" s="257" t="str">
        <f aca="false">IF(D205&lt;&gt;"",IF(BB205*1=0,D205,CONCATENATE(MID(D205,1,FIND("/",D205,1)-1),MID(D205,FIND("/",D205,1)+1,LEN(D205)))),"")</f>
        <v/>
      </c>
      <c r="BD205" s="259"/>
      <c r="BE205" s="257" t="str">
        <f aca="false">IF(D205&lt;&gt;"",IF(J205="OZP12",M205,0),"")</f>
        <v/>
      </c>
      <c r="BF205" s="257" t="str">
        <f aca="false">IF(D205&lt;&gt;"",IF(O205="OZP12",R205,0),"")</f>
        <v/>
      </c>
      <c r="BG205" s="257" t="str">
        <f aca="false">IF(D205&lt;&gt;"",IF(T205="OZP12",W205,0),"")</f>
        <v/>
      </c>
      <c r="BH205" s="257" t="str">
        <f aca="false">IF(D205&lt;&gt;"",IF(J205="TZP",M205,0),"")</f>
        <v/>
      </c>
      <c r="BI205" s="257" t="str">
        <f aca="false">IF(D205&lt;&gt;"",IF(O205="TZP",R205,0),"")</f>
        <v/>
      </c>
      <c r="BJ205" s="257" t="str">
        <f aca="false">IF(D205&lt;&gt;"",IF(T205="TZP",W205,0),"")</f>
        <v/>
      </c>
    </row>
    <row r="206" s="261" customFormat="true" ht="18.75" hidden="false" customHeight="true" outlineLevel="0" collapsed="false">
      <c r="A206" s="262" t="n">
        <f aca="false">A205+1</f>
        <v>194</v>
      </c>
      <c r="B206" s="263"/>
      <c r="C206" s="263"/>
      <c r="D206" s="263"/>
      <c r="E206" s="266"/>
      <c r="F206" s="266"/>
      <c r="G206" s="267"/>
      <c r="H206" s="278"/>
      <c r="I206" s="281"/>
      <c r="J206" s="268"/>
      <c r="K206" s="269"/>
      <c r="L206" s="244" t="str">
        <f aca="false">IF(AND(K206&lt;&gt;"",J206&lt;&gt;""),MIN(IF(OR(J206="OZZ",J206="ZZ"),5000,13600),TRUNC(0.75*SUMIF($D$12:$D206,$D206,K$12:K206),2))-SUMIF($D$12:$D205,$D206,L$12:L205),"")</f>
        <v/>
      </c>
      <c r="M206" s="270" t="str">
        <f aca="false">IF(AND(K206&lt;&gt;"",J206&lt;&gt;"",AB206&lt;&gt;""),IF(OR(J206="OZZ",J206="ZZ"),0-SUMIF($D$12:$D205,$D206,M$12:M205),MIN(MIN(13600,TRUNC(0.75*SUMIF($D$12:$D$1442,$D206,K$12:K$1442),2)+SUMIF($D$12:$D206,$D206,AB$12:AB206))-SUMIF($D$12:$D205,$D206,M$12:M205)-SUMIF($D$12:$D$1442,$D206,L$12:L$1442),AB206)),"")</f>
        <v/>
      </c>
      <c r="N206" s="246" t="str">
        <f aca="false">IF(J206&lt;&gt;"",1000-SUMIF($D$12:$D205,$D206,N$12:N205),"")</f>
        <v/>
      </c>
      <c r="O206" s="268"/>
      <c r="P206" s="269"/>
      <c r="Q206" s="244" t="str">
        <f aca="false">IF(AND(P206&lt;&gt;"",O206&lt;&gt;""),MIN(IF(OR(O206="OZZ",O206="ZZ"),5000,13600),TRUNC(0.75*SUMIF($D$12:$D206,$D206,P$12:P206),2))-SUMIF($D$12:$D205,$D206,Q$12:Q205),"")</f>
        <v/>
      </c>
      <c r="R206" s="270" t="str">
        <f aca="false">IF(AND(P206&lt;&gt;"",O206&lt;&gt;"",AF206&lt;&gt;""),IF(OR(O206="OZZ",O206="ZZ"),0-SUMIF($D$12:$D205,$D206,R$12:R205),MIN(MIN(13600,TRUNC(0.75*SUMIF($D$12:$D$1442,$D206,P$12:P$1442),2)+SUMIF($D$12:$D206,$D206,AF$12:AF206))-SUMIF($D$12:$D205,$D206,R$12:R205)-SUMIF($D$12:$D$1442,$D206,Q$12:Q$1442),AF206)),"")</f>
        <v/>
      </c>
      <c r="S206" s="246" t="str">
        <f aca="false">IF(O206&lt;&gt;"",1000-SUMIF($D$12:$D205,$D206,S$12:S205),"")</f>
        <v/>
      </c>
      <c r="T206" s="268"/>
      <c r="U206" s="269"/>
      <c r="V206" s="244" t="str">
        <f aca="false">IF(AND(U206&lt;&gt;"",T206&lt;&gt;""),MIN(IF(OR(T206="OZZ",T206="ZZ"),5000,13600),TRUNC(0.75*SUMIF($D$12:$D206,$D206,U$12:U206),2))-SUMIF($D$12:$D205,$D206,V$12:V205),"")</f>
        <v/>
      </c>
      <c r="W206" s="248" t="str">
        <f aca="false">IF(AND(U206&lt;&gt;"",T206&lt;&gt;"",AJ206&lt;&gt;""),IF(OR(T206="OZZ",T206="ZZ"),0-SUMIF($D$12:$D205,$D206,W$12:W205),MIN(MIN(13600,TRUNC(0.75*SUMIF($D$12:$D$1442,$D206,U$12:U$1442),2)+SUMIF($D$12:$D206,$D206,AJ$12:AJ206))-SUMIF($D$12:$D205,$D206,W$12:W205)-SUMIF($D$12:$D$1442,$D206,V$12:V$1442),AJ206)),"")</f>
        <v/>
      </c>
      <c r="X206" s="246" t="str">
        <f aca="false">IF(T206&lt;&gt;"",1000-SUMIF($D$12:$D205,$D206,X$12:X205),"")</f>
        <v/>
      </c>
      <c r="Y206" s="272"/>
      <c r="Z206" s="273"/>
      <c r="AA206" s="273"/>
      <c r="AB206" s="252" t="str">
        <f aca="false">IF(K206&lt;&gt;"",ROUND(Y206,2)+ROUND(Z206,2)+ROUND(AA206,2),"")</f>
        <v/>
      </c>
      <c r="AC206" s="274"/>
      <c r="AD206" s="273"/>
      <c r="AE206" s="273"/>
      <c r="AF206" s="275" t="str">
        <f aca="false">IF(P206&lt;&gt;"",ROUND(AC206,2)+ROUND(AD206,2)+ROUND(AE206,2),"")</f>
        <v/>
      </c>
      <c r="AG206" s="274"/>
      <c r="AH206" s="273"/>
      <c r="AI206" s="273"/>
      <c r="AJ206" s="275" t="str">
        <f aca="false">IF(U206&lt;&gt;"",ROUND(AG206,2)+ROUND(AH206,2)+ROUND(AI206,2),"")</f>
        <v/>
      </c>
      <c r="AK206" s="255"/>
      <c r="AL206" s="255"/>
      <c r="AM206" s="256"/>
      <c r="AN206" s="257"/>
      <c r="AO206" s="258" t="str">
        <f aca="false">IF(D206&lt;&gt;"",IF(COUNTIF($D$12:$D206,$D206)&gt;1,0,IF(SUM(L206,Q206,V206)&gt;0,IF(AND(T206="",OR(O206&lt;&gt;"",J206&lt;&gt;"")),IF(O206&lt;&gt;"",O206,IF(J206&lt;&gt;"",J206,0)),IF(AND(O206&lt;&gt;"",J206&lt;&gt;"",O206=J206),O206,T206)),0)),"")</f>
        <v/>
      </c>
      <c r="AP206" s="258" t="str">
        <f aca="false">IF(D206&lt;&gt;"",IF(COUNTIF($D$12:$D206,$D206)&gt;1,0,IF(SUM(M206,R206,W206)&gt;0,IF(AND(T206="",OR(O206&lt;&gt;"",J206&lt;&gt;"")),IF(O206&lt;&gt;"",O206,IF(J206&lt;&gt;"",J206,0)),IF(AND(O206&lt;&gt;"",J206&lt;&gt;"",O206=J206),O206,T206)),0)),"")</f>
        <v/>
      </c>
      <c r="AQ206" s="258" t="str">
        <f aca="false">IF(D206&lt;&gt;"",IF(COUNTIF($D$12:$D206,$D206)&gt;1,0,IF(SUM(N206,S206,X206)&gt;0,IF(AND(T206="",OR(O206&lt;&gt;"",J206&lt;&gt;"")),IF(O206&lt;&gt;"",O206,IF(J206&lt;&gt;"",J206,0)),IF(AND(O206&lt;&gt;"",J206&lt;&gt;"",O206=J206),O206,T206)),0)),"")</f>
        <v/>
      </c>
      <c r="AR206" s="257" t="str">
        <f aca="false">IF(D206&lt;&gt;"",IF(J206="OZP12",L206,0),"")</f>
        <v/>
      </c>
      <c r="AS206" s="257" t="str">
        <f aca="false">IF(D206&lt;&gt;"",IF(O206="OZP12",Q206,0),"")</f>
        <v/>
      </c>
      <c r="AT206" s="257" t="str">
        <f aca="false">IF(D206&lt;&gt;"",IF(T206="OZP12",V206,0),"")</f>
        <v/>
      </c>
      <c r="AU206" s="257" t="str">
        <f aca="false">IF(D206&lt;&gt;"",IF(J206="TZP",L206,0),"")</f>
        <v/>
      </c>
      <c r="AV206" s="257" t="str">
        <f aca="false">IF(D206&lt;&gt;"",IF(O206="TZP",Q206,0),"")</f>
        <v/>
      </c>
      <c r="AW206" s="257" t="str">
        <f aca="false">IF(D206&lt;&gt;"",IF(T206="TZP",V206,0),"")</f>
        <v/>
      </c>
      <c r="AX206" s="257" t="str">
        <f aca="false">IF(D206&lt;&gt;"",IF(J206="OZZ",L206,0),"")</f>
        <v/>
      </c>
      <c r="AY206" s="257" t="str">
        <f aca="false">IF(D206&lt;&gt;"",IF(O206="OZZ",Q206,0),"")</f>
        <v/>
      </c>
      <c r="AZ206" s="257" t="str">
        <f aca="false">IF(D206&lt;&gt;"",IF(T206="OZZ",V206,0),"")</f>
        <v/>
      </c>
      <c r="BA206" s="257"/>
      <c r="BB206" s="257" t="str">
        <f aca="false">IF(D206&lt;&gt;"",IF(ISERROR(FIND("/",D206)),0,1),"")</f>
        <v/>
      </c>
      <c r="BC206" s="257" t="str">
        <f aca="false">IF(D206&lt;&gt;"",IF(BB206*1=0,D206,CONCATENATE(MID(D206,1,FIND("/",D206,1)-1),MID(D206,FIND("/",D206,1)+1,LEN(D206)))),"")</f>
        <v/>
      </c>
      <c r="BD206" s="259"/>
      <c r="BE206" s="257" t="str">
        <f aca="false">IF(D206&lt;&gt;"",IF(J206="OZP12",M206,0),"")</f>
        <v/>
      </c>
      <c r="BF206" s="257" t="str">
        <f aca="false">IF(D206&lt;&gt;"",IF(O206="OZP12",R206,0),"")</f>
        <v/>
      </c>
      <c r="BG206" s="257" t="str">
        <f aca="false">IF(D206&lt;&gt;"",IF(T206="OZP12",W206,0),"")</f>
        <v/>
      </c>
      <c r="BH206" s="257" t="str">
        <f aca="false">IF(D206&lt;&gt;"",IF(J206="TZP",M206,0),"")</f>
        <v/>
      </c>
      <c r="BI206" s="257" t="str">
        <f aca="false">IF(D206&lt;&gt;"",IF(O206="TZP",R206,0),"")</f>
        <v/>
      </c>
      <c r="BJ206" s="257" t="str">
        <f aca="false">IF(D206&lt;&gt;"",IF(T206="TZP",W206,0),"")</f>
        <v/>
      </c>
    </row>
    <row r="207" s="261" customFormat="true" ht="18.75" hidden="false" customHeight="true" outlineLevel="0" collapsed="false">
      <c r="A207" s="262" t="n">
        <f aca="false">A206+1</f>
        <v>195</v>
      </c>
      <c r="B207" s="263"/>
      <c r="C207" s="263"/>
      <c r="D207" s="263"/>
      <c r="E207" s="266"/>
      <c r="F207" s="266"/>
      <c r="G207" s="267"/>
      <c r="H207" s="278"/>
      <c r="I207" s="281"/>
      <c r="J207" s="268"/>
      <c r="K207" s="269"/>
      <c r="L207" s="244" t="str">
        <f aca="false">IF(AND(K207&lt;&gt;"",J207&lt;&gt;""),MIN(IF(OR(J207="OZZ",J207="ZZ"),5000,13600),TRUNC(0.75*SUMIF($D$12:$D207,$D207,K$12:K207),2))-SUMIF($D$12:$D206,$D207,L$12:L206),"")</f>
        <v/>
      </c>
      <c r="M207" s="270" t="str">
        <f aca="false">IF(AND(K207&lt;&gt;"",J207&lt;&gt;"",AB207&lt;&gt;""),IF(OR(J207="OZZ",J207="ZZ"),0-SUMIF($D$12:$D206,$D207,M$12:M206),MIN(MIN(13600,TRUNC(0.75*SUMIF($D$12:$D$1442,$D207,K$12:K$1442),2)+SUMIF($D$12:$D207,$D207,AB$12:AB207))-SUMIF($D$12:$D206,$D207,M$12:M206)-SUMIF($D$12:$D$1442,$D207,L$12:L$1442),AB207)),"")</f>
        <v/>
      </c>
      <c r="N207" s="246" t="str">
        <f aca="false">IF(J207&lt;&gt;"",1000-SUMIF($D$12:$D206,$D207,N$12:N206),"")</f>
        <v/>
      </c>
      <c r="O207" s="268"/>
      <c r="P207" s="269"/>
      <c r="Q207" s="244" t="str">
        <f aca="false">IF(AND(P207&lt;&gt;"",O207&lt;&gt;""),MIN(IF(OR(O207="OZZ",O207="ZZ"),5000,13600),TRUNC(0.75*SUMIF($D$12:$D207,$D207,P$12:P207),2))-SUMIF($D$12:$D206,$D207,Q$12:Q206),"")</f>
        <v/>
      </c>
      <c r="R207" s="270" t="str">
        <f aca="false">IF(AND(P207&lt;&gt;"",O207&lt;&gt;"",AF207&lt;&gt;""),IF(OR(O207="OZZ",O207="ZZ"),0-SUMIF($D$12:$D206,$D207,R$12:R206),MIN(MIN(13600,TRUNC(0.75*SUMIF($D$12:$D$1442,$D207,P$12:P$1442),2)+SUMIF($D$12:$D207,$D207,AF$12:AF207))-SUMIF($D$12:$D206,$D207,R$12:R206)-SUMIF($D$12:$D$1442,$D207,Q$12:Q$1442),AF207)),"")</f>
        <v/>
      </c>
      <c r="S207" s="246" t="str">
        <f aca="false">IF(O207&lt;&gt;"",1000-SUMIF($D$12:$D206,$D207,S$12:S206),"")</f>
        <v/>
      </c>
      <c r="T207" s="268"/>
      <c r="U207" s="269"/>
      <c r="V207" s="244" t="str">
        <f aca="false">IF(AND(U207&lt;&gt;"",T207&lt;&gt;""),MIN(IF(OR(T207="OZZ",T207="ZZ"),5000,13600),TRUNC(0.75*SUMIF($D$12:$D207,$D207,U$12:U207),2))-SUMIF($D$12:$D206,$D207,V$12:V206),"")</f>
        <v/>
      </c>
      <c r="W207" s="248" t="str">
        <f aca="false">IF(AND(U207&lt;&gt;"",T207&lt;&gt;"",AJ207&lt;&gt;""),IF(OR(T207="OZZ",T207="ZZ"),0-SUMIF($D$12:$D206,$D207,W$12:W206),MIN(MIN(13600,TRUNC(0.75*SUMIF($D$12:$D$1442,$D207,U$12:U$1442),2)+SUMIF($D$12:$D207,$D207,AJ$12:AJ207))-SUMIF($D$12:$D206,$D207,W$12:W206)-SUMIF($D$12:$D$1442,$D207,V$12:V$1442),AJ207)),"")</f>
        <v/>
      </c>
      <c r="X207" s="246" t="str">
        <f aca="false">IF(T207&lt;&gt;"",1000-SUMIF($D$12:$D206,$D207,X$12:X206),"")</f>
        <v/>
      </c>
      <c r="Y207" s="272"/>
      <c r="Z207" s="273"/>
      <c r="AA207" s="273"/>
      <c r="AB207" s="252" t="str">
        <f aca="false">IF(K207&lt;&gt;"",ROUND(Y207,2)+ROUND(Z207,2)+ROUND(AA207,2),"")</f>
        <v/>
      </c>
      <c r="AC207" s="274"/>
      <c r="AD207" s="273"/>
      <c r="AE207" s="273"/>
      <c r="AF207" s="275" t="str">
        <f aca="false">IF(P207&lt;&gt;"",ROUND(AC207,2)+ROUND(AD207,2)+ROUND(AE207,2),"")</f>
        <v/>
      </c>
      <c r="AG207" s="274"/>
      <c r="AH207" s="273"/>
      <c r="AI207" s="273"/>
      <c r="AJ207" s="275" t="str">
        <f aca="false">IF(U207&lt;&gt;"",ROUND(AG207,2)+ROUND(AH207,2)+ROUND(AI207,2),"")</f>
        <v/>
      </c>
      <c r="AK207" s="255"/>
      <c r="AL207" s="255"/>
      <c r="AM207" s="256"/>
      <c r="AN207" s="257"/>
      <c r="AO207" s="258" t="str">
        <f aca="false">IF(D207&lt;&gt;"",IF(COUNTIF($D$12:$D207,$D207)&gt;1,0,IF(SUM(L207,Q207,V207)&gt;0,IF(AND(T207="",OR(O207&lt;&gt;"",J207&lt;&gt;"")),IF(O207&lt;&gt;"",O207,IF(J207&lt;&gt;"",J207,0)),IF(AND(O207&lt;&gt;"",J207&lt;&gt;"",O207=J207),O207,T207)),0)),"")</f>
        <v/>
      </c>
      <c r="AP207" s="258" t="str">
        <f aca="false">IF(D207&lt;&gt;"",IF(COUNTIF($D$12:$D207,$D207)&gt;1,0,IF(SUM(M207,R207,W207)&gt;0,IF(AND(T207="",OR(O207&lt;&gt;"",J207&lt;&gt;"")),IF(O207&lt;&gt;"",O207,IF(J207&lt;&gt;"",J207,0)),IF(AND(O207&lt;&gt;"",J207&lt;&gt;"",O207=J207),O207,T207)),0)),"")</f>
        <v/>
      </c>
      <c r="AQ207" s="258" t="str">
        <f aca="false">IF(D207&lt;&gt;"",IF(COUNTIF($D$12:$D207,$D207)&gt;1,0,IF(SUM(N207,S207,X207)&gt;0,IF(AND(T207="",OR(O207&lt;&gt;"",J207&lt;&gt;"")),IF(O207&lt;&gt;"",O207,IF(J207&lt;&gt;"",J207,0)),IF(AND(O207&lt;&gt;"",J207&lt;&gt;"",O207=J207),O207,T207)),0)),"")</f>
        <v/>
      </c>
      <c r="AR207" s="257" t="str">
        <f aca="false">IF(D207&lt;&gt;"",IF(J207="OZP12",L207,0),"")</f>
        <v/>
      </c>
      <c r="AS207" s="257" t="str">
        <f aca="false">IF(D207&lt;&gt;"",IF(O207="OZP12",Q207,0),"")</f>
        <v/>
      </c>
      <c r="AT207" s="257" t="str">
        <f aca="false">IF(D207&lt;&gt;"",IF(T207="OZP12",V207,0),"")</f>
        <v/>
      </c>
      <c r="AU207" s="257" t="str">
        <f aca="false">IF(D207&lt;&gt;"",IF(J207="TZP",L207,0),"")</f>
        <v/>
      </c>
      <c r="AV207" s="257" t="str">
        <f aca="false">IF(D207&lt;&gt;"",IF(O207="TZP",Q207,0),"")</f>
        <v/>
      </c>
      <c r="AW207" s="257" t="str">
        <f aca="false">IF(D207&lt;&gt;"",IF(T207="TZP",V207,0),"")</f>
        <v/>
      </c>
      <c r="AX207" s="257" t="str">
        <f aca="false">IF(D207&lt;&gt;"",IF(J207="OZZ",L207,0),"")</f>
        <v/>
      </c>
      <c r="AY207" s="257" t="str">
        <f aca="false">IF(D207&lt;&gt;"",IF(O207="OZZ",Q207,0),"")</f>
        <v/>
      </c>
      <c r="AZ207" s="257" t="str">
        <f aca="false">IF(D207&lt;&gt;"",IF(T207="OZZ",V207,0),"")</f>
        <v/>
      </c>
      <c r="BA207" s="257"/>
      <c r="BB207" s="257" t="str">
        <f aca="false">IF(D207&lt;&gt;"",IF(ISERROR(FIND("/",D207)),0,1),"")</f>
        <v/>
      </c>
      <c r="BC207" s="257" t="str">
        <f aca="false">IF(D207&lt;&gt;"",IF(BB207*1=0,D207,CONCATENATE(MID(D207,1,FIND("/",D207,1)-1),MID(D207,FIND("/",D207,1)+1,LEN(D207)))),"")</f>
        <v/>
      </c>
      <c r="BD207" s="259"/>
      <c r="BE207" s="257" t="str">
        <f aca="false">IF(D207&lt;&gt;"",IF(J207="OZP12",M207,0),"")</f>
        <v/>
      </c>
      <c r="BF207" s="257" t="str">
        <f aca="false">IF(D207&lt;&gt;"",IF(O207="OZP12",R207,0),"")</f>
        <v/>
      </c>
      <c r="BG207" s="257" t="str">
        <f aca="false">IF(D207&lt;&gt;"",IF(T207="OZP12",W207,0),"")</f>
        <v/>
      </c>
      <c r="BH207" s="257" t="str">
        <f aca="false">IF(D207&lt;&gt;"",IF(J207="TZP",M207,0),"")</f>
        <v/>
      </c>
      <c r="BI207" s="257" t="str">
        <f aca="false">IF(D207&lt;&gt;"",IF(O207="TZP",R207,0),"")</f>
        <v/>
      </c>
      <c r="BJ207" s="257" t="str">
        <f aca="false">IF(D207&lt;&gt;"",IF(T207="TZP",W207,0),"")</f>
        <v/>
      </c>
    </row>
    <row r="208" s="261" customFormat="true" ht="18.75" hidden="false" customHeight="true" outlineLevel="0" collapsed="false">
      <c r="A208" s="262" t="n">
        <f aca="false">A207+1</f>
        <v>196</v>
      </c>
      <c r="B208" s="263"/>
      <c r="C208" s="263"/>
      <c r="D208" s="285"/>
      <c r="E208" s="266"/>
      <c r="F208" s="266"/>
      <c r="G208" s="267"/>
      <c r="H208" s="278"/>
      <c r="I208" s="281"/>
      <c r="J208" s="268"/>
      <c r="K208" s="269"/>
      <c r="L208" s="244" t="str">
        <f aca="false">IF(AND(K208&lt;&gt;"",J208&lt;&gt;""),MIN(IF(OR(J208="OZZ",J208="ZZ"),5000,13600),TRUNC(0.75*SUMIF($D$12:$D208,$D208,K$12:K208),2))-SUMIF($D$12:$D207,$D208,L$12:L207),"")</f>
        <v/>
      </c>
      <c r="M208" s="270" t="str">
        <f aca="false">IF(AND(K208&lt;&gt;"",J208&lt;&gt;"",AB208&lt;&gt;""),IF(OR(J208="OZZ",J208="ZZ"),0-SUMIF($D$12:$D207,$D208,M$12:M207),MIN(MIN(13600,TRUNC(0.75*SUMIF($D$12:$D$1442,$D208,K$12:K$1442),2)+SUMIF($D$12:$D208,$D208,AB$12:AB208))-SUMIF($D$12:$D207,$D208,M$12:M207)-SUMIF($D$12:$D$1442,$D208,L$12:L$1442),AB208)),"")</f>
        <v/>
      </c>
      <c r="N208" s="246" t="str">
        <f aca="false">IF(J208&lt;&gt;"",1000-SUMIF($D$12:$D207,$D208,N$12:N207),"")</f>
        <v/>
      </c>
      <c r="O208" s="268"/>
      <c r="P208" s="269"/>
      <c r="Q208" s="244" t="str">
        <f aca="false">IF(AND(P208&lt;&gt;"",O208&lt;&gt;""),MIN(IF(OR(O208="OZZ",O208="ZZ"),5000,13600),TRUNC(0.75*SUMIF($D$12:$D208,$D208,P$12:P208),2))-SUMIF($D$12:$D207,$D208,Q$12:Q207),"")</f>
        <v/>
      </c>
      <c r="R208" s="270" t="str">
        <f aca="false">IF(AND(P208&lt;&gt;"",O208&lt;&gt;"",AF208&lt;&gt;""),IF(OR(O208="OZZ",O208="ZZ"),0-SUMIF($D$12:$D207,$D208,R$12:R207),MIN(MIN(13600,TRUNC(0.75*SUMIF($D$12:$D$1442,$D208,P$12:P$1442),2)+SUMIF($D$12:$D208,$D208,AF$12:AF208))-SUMIF($D$12:$D207,$D208,R$12:R207)-SUMIF($D$12:$D$1442,$D208,Q$12:Q$1442),AF208)),"")</f>
        <v/>
      </c>
      <c r="S208" s="246" t="str">
        <f aca="false">IF(O208&lt;&gt;"",1000-SUMIF($D$12:$D207,$D208,S$12:S207),"")</f>
        <v/>
      </c>
      <c r="T208" s="268"/>
      <c r="U208" s="269"/>
      <c r="V208" s="244" t="str">
        <f aca="false">IF(AND(U208&lt;&gt;"",T208&lt;&gt;""),MIN(IF(OR(T208="OZZ",T208="ZZ"),5000,13600),TRUNC(0.75*SUMIF($D$12:$D208,$D208,U$12:U208),2))-SUMIF($D$12:$D207,$D208,V$12:V207),"")</f>
        <v/>
      </c>
      <c r="W208" s="248" t="str">
        <f aca="false">IF(AND(U208&lt;&gt;"",T208&lt;&gt;"",AJ208&lt;&gt;""),IF(OR(T208="OZZ",T208="ZZ"),0-SUMIF($D$12:$D207,$D208,W$12:W207),MIN(MIN(13600,TRUNC(0.75*SUMIF($D$12:$D$1442,$D208,U$12:U$1442),2)+SUMIF($D$12:$D208,$D208,AJ$12:AJ208))-SUMIF($D$12:$D207,$D208,W$12:W207)-SUMIF($D$12:$D$1442,$D208,V$12:V$1442),AJ208)),"")</f>
        <v/>
      </c>
      <c r="X208" s="246" t="str">
        <f aca="false">IF(T208&lt;&gt;"",1000-SUMIF($D$12:$D207,$D208,X$12:X207),"")</f>
        <v/>
      </c>
      <c r="Y208" s="272"/>
      <c r="Z208" s="273"/>
      <c r="AA208" s="273"/>
      <c r="AB208" s="252" t="str">
        <f aca="false">IF(K208&lt;&gt;"",ROUND(Y208,2)+ROUND(Z208,2)+ROUND(AA208,2),"")</f>
        <v/>
      </c>
      <c r="AC208" s="274"/>
      <c r="AD208" s="273"/>
      <c r="AE208" s="273"/>
      <c r="AF208" s="275" t="str">
        <f aca="false">IF(P208&lt;&gt;"",ROUND(AC208,2)+ROUND(AD208,2)+ROUND(AE208,2),"")</f>
        <v/>
      </c>
      <c r="AG208" s="274"/>
      <c r="AH208" s="273"/>
      <c r="AI208" s="273"/>
      <c r="AJ208" s="275" t="str">
        <f aca="false">IF(U208&lt;&gt;"",ROUND(AG208,2)+ROUND(AH208,2)+ROUND(AI208,2),"")</f>
        <v/>
      </c>
      <c r="AK208" s="255"/>
      <c r="AL208" s="255"/>
      <c r="AM208" s="256"/>
      <c r="AN208" s="257"/>
      <c r="AO208" s="258" t="str">
        <f aca="false">IF(D208&lt;&gt;"",IF(COUNTIF($D$12:$D208,$D208)&gt;1,0,IF(SUM(L208,Q208,V208)&gt;0,IF(AND(T208="",OR(O208&lt;&gt;"",J208&lt;&gt;"")),IF(O208&lt;&gt;"",O208,IF(J208&lt;&gt;"",J208,0)),IF(AND(O208&lt;&gt;"",J208&lt;&gt;"",O208=J208),O208,T208)),0)),"")</f>
        <v/>
      </c>
      <c r="AP208" s="258" t="str">
        <f aca="false">IF(D208&lt;&gt;"",IF(COUNTIF($D$12:$D208,$D208)&gt;1,0,IF(SUM(M208,R208,W208)&gt;0,IF(AND(T208="",OR(O208&lt;&gt;"",J208&lt;&gt;"")),IF(O208&lt;&gt;"",O208,IF(J208&lt;&gt;"",J208,0)),IF(AND(O208&lt;&gt;"",J208&lt;&gt;"",O208=J208),O208,T208)),0)),"")</f>
        <v/>
      </c>
      <c r="AQ208" s="258" t="str">
        <f aca="false">IF(D208&lt;&gt;"",IF(COUNTIF($D$12:$D208,$D208)&gt;1,0,IF(SUM(N208,S208,X208)&gt;0,IF(AND(T208="",OR(O208&lt;&gt;"",J208&lt;&gt;"")),IF(O208&lt;&gt;"",O208,IF(J208&lt;&gt;"",J208,0)),IF(AND(O208&lt;&gt;"",J208&lt;&gt;"",O208=J208),O208,T208)),0)),"")</f>
        <v/>
      </c>
      <c r="AR208" s="257" t="str">
        <f aca="false">IF(D208&lt;&gt;"",IF(J208="OZP12",L208,0),"")</f>
        <v/>
      </c>
      <c r="AS208" s="257" t="str">
        <f aca="false">IF(D208&lt;&gt;"",IF(O208="OZP12",Q208,0),"")</f>
        <v/>
      </c>
      <c r="AT208" s="257" t="str">
        <f aca="false">IF(D208&lt;&gt;"",IF(T208="OZP12",V208,0),"")</f>
        <v/>
      </c>
      <c r="AU208" s="257" t="str">
        <f aca="false">IF(D208&lt;&gt;"",IF(J208="TZP",L208,0),"")</f>
        <v/>
      </c>
      <c r="AV208" s="257" t="str">
        <f aca="false">IF(D208&lt;&gt;"",IF(O208="TZP",Q208,0),"")</f>
        <v/>
      </c>
      <c r="AW208" s="257" t="str">
        <f aca="false">IF(D208&lt;&gt;"",IF(T208="TZP",V208,0),"")</f>
        <v/>
      </c>
      <c r="AX208" s="257" t="str">
        <f aca="false">IF(D208&lt;&gt;"",IF(J208="OZZ",L208,0),"")</f>
        <v/>
      </c>
      <c r="AY208" s="257" t="str">
        <f aca="false">IF(D208&lt;&gt;"",IF(O208="OZZ",Q208,0),"")</f>
        <v/>
      </c>
      <c r="AZ208" s="257" t="str">
        <f aca="false">IF(D208&lt;&gt;"",IF(T208="OZZ",V208,0),"")</f>
        <v/>
      </c>
      <c r="BA208" s="257"/>
      <c r="BB208" s="257" t="str">
        <f aca="false">IF(D208&lt;&gt;"",IF(ISERROR(FIND("/",D208)),0,1),"")</f>
        <v/>
      </c>
      <c r="BC208" s="257" t="str">
        <f aca="false">IF(D208&lt;&gt;"",IF(BB208*1=0,D208,CONCATENATE(MID(D208,1,FIND("/",D208,1)-1),MID(D208,FIND("/",D208,1)+1,LEN(D208)))),"")</f>
        <v/>
      </c>
      <c r="BD208" s="259"/>
      <c r="BE208" s="257" t="str">
        <f aca="false">IF(D208&lt;&gt;"",IF(J208="OZP12",M208,0),"")</f>
        <v/>
      </c>
      <c r="BF208" s="257" t="str">
        <f aca="false">IF(D208&lt;&gt;"",IF(O208="OZP12",R208,0),"")</f>
        <v/>
      </c>
      <c r="BG208" s="257" t="str">
        <f aca="false">IF(D208&lt;&gt;"",IF(T208="OZP12",W208,0),"")</f>
        <v/>
      </c>
      <c r="BH208" s="257" t="str">
        <f aca="false">IF(D208&lt;&gt;"",IF(J208="TZP",M208,0),"")</f>
        <v/>
      </c>
      <c r="BI208" s="257" t="str">
        <f aca="false">IF(D208&lt;&gt;"",IF(O208="TZP",R208,0),"")</f>
        <v/>
      </c>
      <c r="BJ208" s="257" t="str">
        <f aca="false">IF(D208&lt;&gt;"",IF(T208="TZP",W208,0),"")</f>
        <v/>
      </c>
    </row>
    <row r="209" s="261" customFormat="true" ht="18.75" hidden="false" customHeight="true" outlineLevel="0" collapsed="false">
      <c r="A209" s="262" t="n">
        <f aca="false">A208+1</f>
        <v>197</v>
      </c>
      <c r="B209" s="263"/>
      <c r="C209" s="263"/>
      <c r="D209" s="263"/>
      <c r="E209" s="266"/>
      <c r="F209" s="266"/>
      <c r="G209" s="267"/>
      <c r="H209" s="278"/>
      <c r="I209" s="281"/>
      <c r="J209" s="268"/>
      <c r="K209" s="269"/>
      <c r="L209" s="244" t="str">
        <f aca="false">IF(AND(K209&lt;&gt;"",J209&lt;&gt;""),MIN(IF(OR(J209="OZZ",J209="ZZ"),5000,13600),TRUNC(0.75*SUMIF($D$12:$D209,$D209,K$12:K209),2))-SUMIF($D$12:$D208,$D209,L$12:L208),"")</f>
        <v/>
      </c>
      <c r="M209" s="270" t="str">
        <f aca="false">IF(AND(K209&lt;&gt;"",J209&lt;&gt;"",AB209&lt;&gt;""),IF(OR(J209="OZZ",J209="ZZ"),0-SUMIF($D$12:$D208,$D209,M$12:M208),MIN(MIN(13600,TRUNC(0.75*SUMIF($D$12:$D$1442,$D209,K$12:K$1442),2)+SUMIF($D$12:$D209,$D209,AB$12:AB209))-SUMIF($D$12:$D208,$D209,M$12:M208)-SUMIF($D$12:$D$1442,$D209,L$12:L$1442),AB209)),"")</f>
        <v/>
      </c>
      <c r="N209" s="246" t="str">
        <f aca="false">IF(J209&lt;&gt;"",1000-SUMIF($D$12:$D208,$D209,N$12:N208),"")</f>
        <v/>
      </c>
      <c r="O209" s="268"/>
      <c r="P209" s="269"/>
      <c r="Q209" s="244" t="str">
        <f aca="false">IF(AND(P209&lt;&gt;"",O209&lt;&gt;""),MIN(IF(OR(O209="OZZ",O209="ZZ"),5000,13600),TRUNC(0.75*SUMIF($D$12:$D209,$D209,P$12:P209),2))-SUMIF($D$12:$D208,$D209,Q$12:Q208),"")</f>
        <v/>
      </c>
      <c r="R209" s="270" t="str">
        <f aca="false">IF(AND(P209&lt;&gt;"",O209&lt;&gt;"",AF209&lt;&gt;""),IF(OR(O209="OZZ",O209="ZZ"),0-SUMIF($D$12:$D208,$D209,R$12:R208),MIN(MIN(13600,TRUNC(0.75*SUMIF($D$12:$D$1442,$D209,P$12:P$1442),2)+SUMIF($D$12:$D209,$D209,AF$12:AF209))-SUMIF($D$12:$D208,$D209,R$12:R208)-SUMIF($D$12:$D$1442,$D209,Q$12:Q$1442),AF209)),"")</f>
        <v/>
      </c>
      <c r="S209" s="246" t="str">
        <f aca="false">IF(O209&lt;&gt;"",1000-SUMIF($D$12:$D208,$D209,S$12:S208),"")</f>
        <v/>
      </c>
      <c r="T209" s="268"/>
      <c r="U209" s="269"/>
      <c r="V209" s="244" t="str">
        <f aca="false">IF(AND(U209&lt;&gt;"",T209&lt;&gt;""),MIN(IF(OR(T209="OZZ",T209="ZZ"),5000,13600),TRUNC(0.75*SUMIF($D$12:$D209,$D209,U$12:U209),2))-SUMIF($D$12:$D208,$D209,V$12:V208),"")</f>
        <v/>
      </c>
      <c r="W209" s="248" t="str">
        <f aca="false">IF(AND(U209&lt;&gt;"",T209&lt;&gt;"",AJ209&lt;&gt;""),IF(OR(T209="OZZ",T209="ZZ"),0-SUMIF($D$12:$D208,$D209,W$12:W208),MIN(MIN(13600,TRUNC(0.75*SUMIF($D$12:$D$1442,$D209,U$12:U$1442),2)+SUMIF($D$12:$D209,$D209,AJ$12:AJ209))-SUMIF($D$12:$D208,$D209,W$12:W208)-SUMIF($D$12:$D$1442,$D209,V$12:V$1442),AJ209)),"")</f>
        <v/>
      </c>
      <c r="X209" s="246" t="str">
        <f aca="false">IF(T209&lt;&gt;"",1000-SUMIF($D$12:$D208,$D209,X$12:X208),"")</f>
        <v/>
      </c>
      <c r="Y209" s="272"/>
      <c r="Z209" s="273"/>
      <c r="AA209" s="273"/>
      <c r="AB209" s="252" t="str">
        <f aca="false">IF(K209&lt;&gt;"",ROUND(Y209,2)+ROUND(Z209,2)+ROUND(AA209,2),"")</f>
        <v/>
      </c>
      <c r="AC209" s="274"/>
      <c r="AD209" s="273"/>
      <c r="AE209" s="273"/>
      <c r="AF209" s="275" t="str">
        <f aca="false">IF(P209&lt;&gt;"",ROUND(AC209,2)+ROUND(AD209,2)+ROUND(AE209,2),"")</f>
        <v/>
      </c>
      <c r="AG209" s="274"/>
      <c r="AH209" s="273"/>
      <c r="AI209" s="273"/>
      <c r="AJ209" s="275" t="str">
        <f aca="false">IF(U209&lt;&gt;"",ROUND(AG209,2)+ROUND(AH209,2)+ROUND(AI209,2),"")</f>
        <v/>
      </c>
      <c r="AK209" s="255"/>
      <c r="AL209" s="255"/>
      <c r="AM209" s="256"/>
      <c r="AN209" s="257"/>
      <c r="AO209" s="258" t="str">
        <f aca="false">IF(D209&lt;&gt;"",IF(COUNTIF($D$12:$D209,$D209)&gt;1,0,IF(SUM(L209,Q209,V209)&gt;0,IF(AND(T209="",OR(O209&lt;&gt;"",J209&lt;&gt;"")),IF(O209&lt;&gt;"",O209,IF(J209&lt;&gt;"",J209,0)),IF(AND(O209&lt;&gt;"",J209&lt;&gt;"",O209=J209),O209,T209)),0)),"")</f>
        <v/>
      </c>
      <c r="AP209" s="258" t="str">
        <f aca="false">IF(D209&lt;&gt;"",IF(COUNTIF($D$12:$D209,$D209)&gt;1,0,IF(SUM(M209,R209,W209)&gt;0,IF(AND(T209="",OR(O209&lt;&gt;"",J209&lt;&gt;"")),IF(O209&lt;&gt;"",O209,IF(J209&lt;&gt;"",J209,0)),IF(AND(O209&lt;&gt;"",J209&lt;&gt;"",O209=J209),O209,T209)),0)),"")</f>
        <v/>
      </c>
      <c r="AQ209" s="258" t="str">
        <f aca="false">IF(D209&lt;&gt;"",IF(COUNTIF($D$12:$D209,$D209)&gt;1,0,IF(SUM(N209,S209,X209)&gt;0,IF(AND(T209="",OR(O209&lt;&gt;"",J209&lt;&gt;"")),IF(O209&lt;&gt;"",O209,IF(J209&lt;&gt;"",J209,0)),IF(AND(O209&lt;&gt;"",J209&lt;&gt;"",O209=J209),O209,T209)),0)),"")</f>
        <v/>
      </c>
      <c r="AR209" s="257" t="str">
        <f aca="false">IF(D209&lt;&gt;"",IF(J209="OZP12",L209,0),"")</f>
        <v/>
      </c>
      <c r="AS209" s="257" t="str">
        <f aca="false">IF(D209&lt;&gt;"",IF(O209="OZP12",Q209,0),"")</f>
        <v/>
      </c>
      <c r="AT209" s="257" t="str">
        <f aca="false">IF(D209&lt;&gt;"",IF(T209="OZP12",V209,0),"")</f>
        <v/>
      </c>
      <c r="AU209" s="257" t="str">
        <f aca="false">IF(D209&lt;&gt;"",IF(J209="TZP",L209,0),"")</f>
        <v/>
      </c>
      <c r="AV209" s="257" t="str">
        <f aca="false">IF(D209&lt;&gt;"",IF(O209="TZP",Q209,0),"")</f>
        <v/>
      </c>
      <c r="AW209" s="257" t="str">
        <f aca="false">IF(D209&lt;&gt;"",IF(T209="TZP",V209,0),"")</f>
        <v/>
      </c>
      <c r="AX209" s="257" t="str">
        <f aca="false">IF(D209&lt;&gt;"",IF(J209="OZZ",L209,0),"")</f>
        <v/>
      </c>
      <c r="AY209" s="257" t="str">
        <f aca="false">IF(D209&lt;&gt;"",IF(O209="OZZ",Q209,0),"")</f>
        <v/>
      </c>
      <c r="AZ209" s="257" t="str">
        <f aca="false">IF(D209&lt;&gt;"",IF(T209="OZZ",V209,0),"")</f>
        <v/>
      </c>
      <c r="BA209" s="260"/>
      <c r="BB209" s="257" t="str">
        <f aca="false">IF(D209&lt;&gt;"",IF(ISERROR(FIND("/",D209)),0,1),"")</f>
        <v/>
      </c>
      <c r="BC209" s="257" t="str">
        <f aca="false">IF(D209&lt;&gt;"",IF(BB209*1=0,D209,CONCATENATE(MID(D209,1,FIND("/",D209,1)-1),MID(D209,FIND("/",D209,1)+1,LEN(D209)))),"")</f>
        <v/>
      </c>
      <c r="BD209" s="286"/>
      <c r="BE209" s="257" t="str">
        <f aca="false">IF(D209&lt;&gt;"",IF(J209="OZP12",M209,0),"")</f>
        <v/>
      </c>
      <c r="BF209" s="257" t="str">
        <f aca="false">IF(D209&lt;&gt;"",IF(O209="OZP12",R209,0),"")</f>
        <v/>
      </c>
      <c r="BG209" s="257" t="str">
        <f aca="false">IF(D209&lt;&gt;"",IF(T209="OZP12",W209,0),"")</f>
        <v/>
      </c>
      <c r="BH209" s="257" t="str">
        <f aca="false">IF(D209&lt;&gt;"",IF(J209="TZP",M209,0),"")</f>
        <v/>
      </c>
      <c r="BI209" s="257" t="str">
        <f aca="false">IF(D209&lt;&gt;"",IF(O209="TZP",R209,0),"")</f>
        <v/>
      </c>
      <c r="BJ209" s="257" t="str">
        <f aca="false">IF(D209&lt;&gt;"",IF(T209="TZP",W209,0),"")</f>
        <v/>
      </c>
    </row>
    <row r="210" s="261" customFormat="true" ht="18.75" hidden="false" customHeight="true" outlineLevel="0" collapsed="false">
      <c r="A210" s="262" t="n">
        <f aca="false">A209+1</f>
        <v>198</v>
      </c>
      <c r="B210" s="263"/>
      <c r="C210" s="263"/>
      <c r="D210" s="263"/>
      <c r="E210" s="266"/>
      <c r="F210" s="266"/>
      <c r="G210" s="267"/>
      <c r="H210" s="278"/>
      <c r="I210" s="281"/>
      <c r="J210" s="268"/>
      <c r="K210" s="269"/>
      <c r="L210" s="244" t="str">
        <f aca="false">IF(AND(K210&lt;&gt;"",J210&lt;&gt;""),MIN(IF(OR(J210="OZZ",J210="ZZ"),5000,13600),TRUNC(0.75*SUMIF($D$12:$D210,$D210,K$12:K210),2))-SUMIF($D$12:$D209,$D210,L$12:L209),"")</f>
        <v/>
      </c>
      <c r="M210" s="270" t="str">
        <f aca="false">IF(AND(K210&lt;&gt;"",J210&lt;&gt;"",AB210&lt;&gt;""),IF(OR(J210="OZZ",J210="ZZ"),0-SUMIF($D$12:$D209,$D210,M$12:M209),MIN(MIN(13600,TRUNC(0.75*SUMIF($D$12:$D$1442,$D210,K$12:K$1442),2)+SUMIF($D$12:$D210,$D210,AB$12:AB210))-SUMIF($D$12:$D209,$D210,M$12:M209)-SUMIF($D$12:$D$1442,$D210,L$12:L$1442),AB210)),"")</f>
        <v/>
      </c>
      <c r="N210" s="246" t="str">
        <f aca="false">IF(J210&lt;&gt;"",1000-SUMIF($D$12:$D209,$D210,N$12:N209),"")</f>
        <v/>
      </c>
      <c r="O210" s="268"/>
      <c r="P210" s="269"/>
      <c r="Q210" s="244" t="str">
        <f aca="false">IF(AND(P210&lt;&gt;"",O210&lt;&gt;""),MIN(IF(OR(O210="OZZ",O210="ZZ"),5000,13600),TRUNC(0.75*SUMIF($D$12:$D210,$D210,P$12:P210),2))-SUMIF($D$12:$D209,$D210,Q$12:Q209),"")</f>
        <v/>
      </c>
      <c r="R210" s="270" t="str">
        <f aca="false">IF(AND(P210&lt;&gt;"",O210&lt;&gt;"",AF210&lt;&gt;""),IF(OR(O210="OZZ",O210="ZZ"),0-SUMIF($D$12:$D209,$D210,R$12:R209),MIN(MIN(13600,TRUNC(0.75*SUMIF($D$12:$D$1442,$D210,P$12:P$1442),2)+SUMIF($D$12:$D210,$D210,AF$12:AF210))-SUMIF($D$12:$D209,$D210,R$12:R209)-SUMIF($D$12:$D$1442,$D210,Q$12:Q$1442),AF210)),"")</f>
        <v/>
      </c>
      <c r="S210" s="246" t="str">
        <f aca="false">IF(O210&lt;&gt;"",1000-SUMIF($D$12:$D209,$D210,S$12:S209),"")</f>
        <v/>
      </c>
      <c r="T210" s="268"/>
      <c r="U210" s="269"/>
      <c r="V210" s="244" t="str">
        <f aca="false">IF(AND(U210&lt;&gt;"",T210&lt;&gt;""),MIN(IF(OR(T210="OZZ",T210="ZZ"),5000,13600),TRUNC(0.75*SUMIF($D$12:$D210,$D210,U$12:U210),2))-SUMIF($D$12:$D209,$D210,V$12:V209),"")</f>
        <v/>
      </c>
      <c r="W210" s="248" t="str">
        <f aca="false">IF(AND(U210&lt;&gt;"",T210&lt;&gt;"",AJ210&lt;&gt;""),IF(OR(T210="OZZ",T210="ZZ"),0-SUMIF($D$12:$D209,$D210,W$12:W209),MIN(MIN(13600,TRUNC(0.75*SUMIF($D$12:$D$1442,$D210,U$12:U$1442),2)+SUMIF($D$12:$D210,$D210,AJ$12:AJ210))-SUMIF($D$12:$D209,$D210,W$12:W209)-SUMIF($D$12:$D$1442,$D210,V$12:V$1442),AJ210)),"")</f>
        <v/>
      </c>
      <c r="X210" s="246" t="str">
        <f aca="false">IF(T210&lt;&gt;"",1000-SUMIF($D$12:$D209,$D210,X$12:X209),"")</f>
        <v/>
      </c>
      <c r="Y210" s="272"/>
      <c r="Z210" s="273"/>
      <c r="AA210" s="273"/>
      <c r="AB210" s="252" t="str">
        <f aca="false">IF(K210&lt;&gt;"",ROUND(Y210,2)+ROUND(Z210,2)+ROUND(AA210,2),"")</f>
        <v/>
      </c>
      <c r="AC210" s="274"/>
      <c r="AD210" s="273"/>
      <c r="AE210" s="273"/>
      <c r="AF210" s="275" t="str">
        <f aca="false">IF(P210&lt;&gt;"",ROUND(AC210,2)+ROUND(AD210,2)+ROUND(AE210,2),"")</f>
        <v/>
      </c>
      <c r="AG210" s="274"/>
      <c r="AH210" s="273"/>
      <c r="AI210" s="273"/>
      <c r="AJ210" s="275" t="str">
        <f aca="false">IF(U210&lt;&gt;"",ROUND(AG210,2)+ROUND(AH210,2)+ROUND(AI210,2),"")</f>
        <v/>
      </c>
      <c r="AK210" s="255"/>
      <c r="AL210" s="255"/>
      <c r="AM210" s="256"/>
      <c r="AN210" s="257"/>
      <c r="AO210" s="258" t="str">
        <f aca="false">IF(D210&lt;&gt;"",IF(COUNTIF($D$12:$D210,$D210)&gt;1,0,IF(SUM(L210,Q210,V210)&gt;0,IF(AND(T210="",OR(O210&lt;&gt;"",J210&lt;&gt;"")),IF(O210&lt;&gt;"",O210,IF(J210&lt;&gt;"",J210,0)),IF(AND(O210&lt;&gt;"",J210&lt;&gt;"",O210=J210),O210,T210)),0)),"")</f>
        <v/>
      </c>
      <c r="AP210" s="258" t="str">
        <f aca="false">IF(D210&lt;&gt;"",IF(COUNTIF($D$12:$D210,$D210)&gt;1,0,IF(SUM(M210,R210,W210)&gt;0,IF(AND(T210="",OR(O210&lt;&gt;"",J210&lt;&gt;"")),IF(O210&lt;&gt;"",O210,IF(J210&lt;&gt;"",J210,0)),IF(AND(O210&lt;&gt;"",J210&lt;&gt;"",O210=J210),O210,T210)),0)),"")</f>
        <v/>
      </c>
      <c r="AQ210" s="258" t="str">
        <f aca="false">IF(D210&lt;&gt;"",IF(COUNTIF($D$12:$D210,$D210)&gt;1,0,IF(SUM(N210,S210,X210)&gt;0,IF(AND(T210="",OR(O210&lt;&gt;"",J210&lt;&gt;"")),IF(O210&lt;&gt;"",O210,IF(J210&lt;&gt;"",J210,0)),IF(AND(O210&lt;&gt;"",J210&lt;&gt;"",O210=J210),O210,T210)),0)),"")</f>
        <v/>
      </c>
      <c r="AR210" s="257" t="str">
        <f aca="false">IF(D210&lt;&gt;"",IF(J210="OZP12",L210,0),"")</f>
        <v/>
      </c>
      <c r="AS210" s="257" t="str">
        <f aca="false">IF(D210&lt;&gt;"",IF(O210="OZP12",Q210,0),"")</f>
        <v/>
      </c>
      <c r="AT210" s="257" t="str">
        <f aca="false">IF(D210&lt;&gt;"",IF(T210="OZP12",V210,0),"")</f>
        <v/>
      </c>
      <c r="AU210" s="257" t="str">
        <f aca="false">IF(D210&lt;&gt;"",IF(J210="TZP",L210,0),"")</f>
        <v/>
      </c>
      <c r="AV210" s="257" t="str">
        <f aca="false">IF(D210&lt;&gt;"",IF(O210="TZP",Q210,0),"")</f>
        <v/>
      </c>
      <c r="AW210" s="257" t="str">
        <f aca="false">IF(D210&lt;&gt;"",IF(T210="TZP",V210,0),"")</f>
        <v/>
      </c>
      <c r="AX210" s="257" t="str">
        <f aca="false">IF(D210&lt;&gt;"",IF(J210="OZZ",L210,0),"")</f>
        <v/>
      </c>
      <c r="AY210" s="257" t="str">
        <f aca="false">IF(D210&lt;&gt;"",IF(O210="OZZ",Q210,0),"")</f>
        <v/>
      </c>
      <c r="AZ210" s="257" t="str">
        <f aca="false">IF(D210&lt;&gt;"",IF(T210="OZZ",V210,0),"")</f>
        <v/>
      </c>
      <c r="BA210" s="260"/>
      <c r="BB210" s="257" t="str">
        <f aca="false">IF(D210&lt;&gt;"",IF(ISERROR(FIND("/",D210)),0,1),"")</f>
        <v/>
      </c>
      <c r="BC210" s="257" t="str">
        <f aca="false">IF(D210&lt;&gt;"",IF(BB210*1=0,D210,CONCATENATE(MID(D210,1,FIND("/",D210,1)-1),MID(D210,FIND("/",D210,1)+1,LEN(D210)))),"")</f>
        <v/>
      </c>
      <c r="BD210" s="286"/>
      <c r="BE210" s="257" t="str">
        <f aca="false">IF(D210&lt;&gt;"",IF(J210="OZP12",M210,0),"")</f>
        <v/>
      </c>
      <c r="BF210" s="257" t="str">
        <f aca="false">IF(D210&lt;&gt;"",IF(O210="OZP12",R210,0),"")</f>
        <v/>
      </c>
      <c r="BG210" s="257" t="str">
        <f aca="false">IF(D210&lt;&gt;"",IF(T210="OZP12",W210,0),"")</f>
        <v/>
      </c>
      <c r="BH210" s="257" t="str">
        <f aca="false">IF(D210&lt;&gt;"",IF(J210="TZP",M210,0),"")</f>
        <v/>
      </c>
      <c r="BI210" s="257" t="str">
        <f aca="false">IF(D210&lt;&gt;"",IF(O210="TZP",R210,0),"")</f>
        <v/>
      </c>
      <c r="BJ210" s="257" t="str">
        <f aca="false">IF(D210&lt;&gt;"",IF(T210="TZP",W210,0),"")</f>
        <v/>
      </c>
    </row>
    <row r="211" s="261" customFormat="true" ht="18.75" hidden="false" customHeight="true" outlineLevel="0" collapsed="false">
      <c r="A211" s="262" t="n">
        <f aca="false">A210+1</f>
        <v>199</v>
      </c>
      <c r="B211" s="263"/>
      <c r="C211" s="263"/>
      <c r="D211" s="263"/>
      <c r="E211" s="266"/>
      <c r="F211" s="266"/>
      <c r="G211" s="267"/>
      <c r="H211" s="278"/>
      <c r="I211" s="281"/>
      <c r="J211" s="268"/>
      <c r="K211" s="269"/>
      <c r="L211" s="244" t="str">
        <f aca="false">IF(AND(K211&lt;&gt;"",J211&lt;&gt;""),MIN(IF(OR(J211="OZZ",J211="ZZ"),5000,13600),TRUNC(0.75*SUMIF($D$12:$D211,$D211,K$12:K211),2))-SUMIF($D$12:$D210,$D211,L$12:L210),"")</f>
        <v/>
      </c>
      <c r="M211" s="270" t="str">
        <f aca="false">IF(AND(K211&lt;&gt;"",J211&lt;&gt;"",AB211&lt;&gt;""),IF(OR(J211="OZZ",J211="ZZ"),0-SUMIF($D$12:$D210,$D211,M$12:M210),MIN(MIN(13600,TRUNC(0.75*SUMIF($D$12:$D$1442,$D211,K$12:K$1442),2)+SUMIF($D$12:$D211,$D211,AB$12:AB211))-SUMIF($D$12:$D210,$D211,M$12:M210)-SUMIF($D$12:$D$1442,$D211,L$12:L$1442),AB211)),"")</f>
        <v/>
      </c>
      <c r="N211" s="246" t="str">
        <f aca="false">IF(J211&lt;&gt;"",1000-SUMIF($D$12:$D210,$D211,N$12:N210),"")</f>
        <v/>
      </c>
      <c r="O211" s="268"/>
      <c r="P211" s="269"/>
      <c r="Q211" s="244" t="str">
        <f aca="false">IF(AND(P211&lt;&gt;"",O211&lt;&gt;""),MIN(IF(OR(O211="OZZ",O211="ZZ"),5000,13600),TRUNC(0.75*SUMIF($D$12:$D211,$D211,P$12:P211),2))-SUMIF($D$12:$D210,$D211,Q$12:Q210),"")</f>
        <v/>
      </c>
      <c r="R211" s="270" t="str">
        <f aca="false">IF(AND(P211&lt;&gt;"",O211&lt;&gt;"",AF211&lt;&gt;""),IF(OR(O211="OZZ",O211="ZZ"),0-SUMIF($D$12:$D210,$D211,R$12:R210),MIN(MIN(13600,TRUNC(0.75*SUMIF($D$12:$D$1442,$D211,P$12:P$1442),2)+SUMIF($D$12:$D211,$D211,AF$12:AF211))-SUMIF($D$12:$D210,$D211,R$12:R210)-SUMIF($D$12:$D$1442,$D211,Q$12:Q$1442),AF211)),"")</f>
        <v/>
      </c>
      <c r="S211" s="246" t="str">
        <f aca="false">IF(O211&lt;&gt;"",1000-SUMIF($D$12:$D210,$D211,S$12:S210),"")</f>
        <v/>
      </c>
      <c r="T211" s="268"/>
      <c r="U211" s="269"/>
      <c r="V211" s="244" t="str">
        <f aca="false">IF(AND(U211&lt;&gt;"",T211&lt;&gt;""),MIN(IF(OR(T211="OZZ",T211="ZZ"),5000,13600),TRUNC(0.75*SUMIF($D$12:$D211,$D211,U$12:U211),2))-SUMIF($D$12:$D210,$D211,V$12:V210),"")</f>
        <v/>
      </c>
      <c r="W211" s="248" t="str">
        <f aca="false">IF(AND(U211&lt;&gt;"",T211&lt;&gt;"",AJ211&lt;&gt;""),IF(OR(T211="OZZ",T211="ZZ"),0-SUMIF($D$12:$D210,$D211,W$12:W210),MIN(MIN(13600,TRUNC(0.75*SUMIF($D$12:$D$1442,$D211,U$12:U$1442),2)+SUMIF($D$12:$D211,$D211,AJ$12:AJ211))-SUMIF($D$12:$D210,$D211,W$12:W210)-SUMIF($D$12:$D$1442,$D211,V$12:V$1442),AJ211)),"")</f>
        <v/>
      </c>
      <c r="X211" s="246" t="str">
        <f aca="false">IF(T211&lt;&gt;"",1000-SUMIF($D$12:$D210,$D211,X$12:X210),"")</f>
        <v/>
      </c>
      <c r="Y211" s="272"/>
      <c r="Z211" s="273"/>
      <c r="AA211" s="273"/>
      <c r="AB211" s="252" t="str">
        <f aca="false">IF(K211&lt;&gt;"",ROUND(Y211,2)+ROUND(Z211,2)+ROUND(AA211,2),"")</f>
        <v/>
      </c>
      <c r="AC211" s="274"/>
      <c r="AD211" s="273"/>
      <c r="AE211" s="273"/>
      <c r="AF211" s="275" t="str">
        <f aca="false">IF(P211&lt;&gt;"",ROUND(AC211,2)+ROUND(AD211,2)+ROUND(AE211,2),"")</f>
        <v/>
      </c>
      <c r="AG211" s="274"/>
      <c r="AH211" s="273"/>
      <c r="AI211" s="273"/>
      <c r="AJ211" s="275" t="str">
        <f aca="false">IF(U211&lt;&gt;"",ROUND(AG211,2)+ROUND(AH211,2)+ROUND(AI211,2),"")</f>
        <v/>
      </c>
      <c r="AK211" s="255"/>
      <c r="AL211" s="255"/>
      <c r="AM211" s="256"/>
      <c r="AN211" s="257"/>
      <c r="AO211" s="258" t="str">
        <f aca="false">IF(D211&lt;&gt;"",IF(COUNTIF($D$12:$D211,$D211)&gt;1,0,IF(SUM(L211,Q211,V211)&gt;0,IF(AND(T211="",OR(O211&lt;&gt;"",J211&lt;&gt;"")),IF(O211&lt;&gt;"",O211,IF(J211&lt;&gt;"",J211,0)),IF(AND(O211&lt;&gt;"",J211&lt;&gt;"",O211=J211),O211,T211)),0)),"")</f>
        <v/>
      </c>
      <c r="AP211" s="258" t="str">
        <f aca="false">IF(D211&lt;&gt;"",IF(COUNTIF($D$12:$D211,$D211)&gt;1,0,IF(SUM(M211,R211,W211)&gt;0,IF(AND(T211="",OR(O211&lt;&gt;"",J211&lt;&gt;"")),IF(O211&lt;&gt;"",O211,IF(J211&lt;&gt;"",J211,0)),IF(AND(O211&lt;&gt;"",J211&lt;&gt;"",O211=J211),O211,T211)),0)),"")</f>
        <v/>
      </c>
      <c r="AQ211" s="258" t="str">
        <f aca="false">IF(D211&lt;&gt;"",IF(COUNTIF($D$12:$D211,$D211)&gt;1,0,IF(SUM(N211,S211,X211)&gt;0,IF(AND(T211="",OR(O211&lt;&gt;"",J211&lt;&gt;"")),IF(O211&lt;&gt;"",O211,IF(J211&lt;&gt;"",J211,0)),IF(AND(O211&lt;&gt;"",J211&lt;&gt;"",O211=J211),O211,T211)),0)),"")</f>
        <v/>
      </c>
      <c r="AR211" s="257" t="str">
        <f aca="false">IF(D211&lt;&gt;"",IF(J211="OZP12",L211,0),"")</f>
        <v/>
      </c>
      <c r="AS211" s="257" t="str">
        <f aca="false">IF(D211&lt;&gt;"",IF(O211="OZP12",Q211,0),"")</f>
        <v/>
      </c>
      <c r="AT211" s="257" t="str">
        <f aca="false">IF(D211&lt;&gt;"",IF(T211="OZP12",V211,0),"")</f>
        <v/>
      </c>
      <c r="AU211" s="257" t="str">
        <f aca="false">IF(D211&lt;&gt;"",IF(J211="TZP",L211,0),"")</f>
        <v/>
      </c>
      <c r="AV211" s="257" t="str">
        <f aca="false">IF(D211&lt;&gt;"",IF(O211="TZP",Q211,0),"")</f>
        <v/>
      </c>
      <c r="AW211" s="257" t="str">
        <f aca="false">IF(D211&lt;&gt;"",IF(T211="TZP",V211,0),"")</f>
        <v/>
      </c>
      <c r="AX211" s="257" t="str">
        <f aca="false">IF(D211&lt;&gt;"",IF(J211="OZZ",L211,0),"")</f>
        <v/>
      </c>
      <c r="AY211" s="257" t="str">
        <f aca="false">IF(D211&lt;&gt;"",IF(O211="OZZ",Q211,0),"")</f>
        <v/>
      </c>
      <c r="AZ211" s="257" t="str">
        <f aca="false">IF(D211&lt;&gt;"",IF(T211="OZZ",V211,0),"")</f>
        <v/>
      </c>
      <c r="BA211" s="260"/>
      <c r="BB211" s="257" t="str">
        <f aca="false">IF(D211&lt;&gt;"",IF(ISERROR(FIND("/",D211)),0,1),"")</f>
        <v/>
      </c>
      <c r="BC211" s="257" t="str">
        <f aca="false">IF(D211&lt;&gt;"",IF(BB211*1=0,D211,CONCATENATE(MID(D211,1,FIND("/",D211,1)-1),MID(D211,FIND("/",D211,1)+1,LEN(D211)))),"")</f>
        <v/>
      </c>
      <c r="BD211" s="286"/>
      <c r="BE211" s="257" t="str">
        <f aca="false">IF(D211&lt;&gt;"",IF(J211="OZP12",M211,0),"")</f>
        <v/>
      </c>
      <c r="BF211" s="257" t="str">
        <f aca="false">IF(D211&lt;&gt;"",IF(O211="OZP12",R211,0),"")</f>
        <v/>
      </c>
      <c r="BG211" s="257" t="str">
        <f aca="false">IF(D211&lt;&gt;"",IF(T211="OZP12",W211,0),"")</f>
        <v/>
      </c>
      <c r="BH211" s="257" t="str">
        <f aca="false">IF(D211&lt;&gt;"",IF(J211="TZP",M211,0),"")</f>
        <v/>
      </c>
      <c r="BI211" s="257" t="str">
        <f aca="false">IF(D211&lt;&gt;"",IF(O211="TZP",R211,0),"")</f>
        <v/>
      </c>
      <c r="BJ211" s="257" t="str">
        <f aca="false">IF(D211&lt;&gt;"",IF(T211="TZP",W211,0),"")</f>
        <v/>
      </c>
    </row>
    <row r="212" s="261" customFormat="true" ht="18.75" hidden="false" customHeight="true" outlineLevel="0" collapsed="false">
      <c r="A212" s="262" t="n">
        <f aca="false">A211+1</f>
        <v>200</v>
      </c>
      <c r="B212" s="263"/>
      <c r="C212" s="263"/>
      <c r="D212" s="263"/>
      <c r="E212" s="266"/>
      <c r="F212" s="266"/>
      <c r="G212" s="267"/>
      <c r="H212" s="278"/>
      <c r="I212" s="281"/>
      <c r="J212" s="268"/>
      <c r="K212" s="269"/>
      <c r="L212" s="244" t="str">
        <f aca="false">IF(AND(K212&lt;&gt;"",J212&lt;&gt;""),MIN(IF(OR(J212="OZZ",J212="ZZ"),5000,13600),TRUNC(0.75*SUMIF($D$12:$D212,$D212,K$12:K212),2))-SUMIF($D$12:$D211,$D212,L$12:L211),"")</f>
        <v/>
      </c>
      <c r="M212" s="270" t="str">
        <f aca="false">IF(AND(K212&lt;&gt;"",J212&lt;&gt;"",AB212&lt;&gt;""),IF(OR(J212="OZZ",J212="ZZ"),0-SUMIF($D$12:$D211,$D212,M$12:M211),MIN(MIN(13600,TRUNC(0.75*SUMIF($D$12:$D$1442,$D212,K$12:K$1442),2)+SUMIF($D$12:$D212,$D212,AB$12:AB212))-SUMIF($D$12:$D211,$D212,M$12:M211)-SUMIF($D$12:$D$1442,$D212,L$12:L$1442),AB212)),"")</f>
        <v/>
      </c>
      <c r="N212" s="246" t="str">
        <f aca="false">IF(J212&lt;&gt;"",1000-SUMIF($D$12:$D211,$D212,N$12:N211),"")</f>
        <v/>
      </c>
      <c r="O212" s="268"/>
      <c r="P212" s="269"/>
      <c r="Q212" s="244" t="str">
        <f aca="false">IF(AND(P212&lt;&gt;"",O212&lt;&gt;""),MIN(IF(OR(O212="OZZ",O212="ZZ"),5000,13600),TRUNC(0.75*SUMIF($D$12:$D212,$D212,P$12:P212),2))-SUMIF($D$12:$D211,$D212,Q$12:Q211),"")</f>
        <v/>
      </c>
      <c r="R212" s="270" t="str">
        <f aca="false">IF(AND(P212&lt;&gt;"",O212&lt;&gt;"",AF212&lt;&gt;""),IF(OR(O212="OZZ",O212="ZZ"),0-SUMIF($D$12:$D211,$D212,R$12:R211),MIN(MIN(13600,TRUNC(0.75*SUMIF($D$12:$D$1442,$D212,P$12:P$1442),2)+SUMIF($D$12:$D212,$D212,AF$12:AF212))-SUMIF($D$12:$D211,$D212,R$12:R211)-SUMIF($D$12:$D$1442,$D212,Q$12:Q$1442),AF212)),"")</f>
        <v/>
      </c>
      <c r="S212" s="246" t="str">
        <f aca="false">IF(O212&lt;&gt;"",1000-SUMIF($D$12:$D211,$D212,S$12:S211),"")</f>
        <v/>
      </c>
      <c r="T212" s="268"/>
      <c r="U212" s="269"/>
      <c r="V212" s="244" t="str">
        <f aca="false">IF(AND(U212&lt;&gt;"",T212&lt;&gt;""),MIN(IF(OR(T212="OZZ",T212="ZZ"),5000,13600),TRUNC(0.75*SUMIF($D$12:$D212,$D212,U$12:U212),2))-SUMIF($D$12:$D211,$D212,V$12:V211),"")</f>
        <v/>
      </c>
      <c r="W212" s="248" t="str">
        <f aca="false">IF(AND(U212&lt;&gt;"",T212&lt;&gt;"",AJ212&lt;&gt;""),IF(OR(T212="OZZ",T212="ZZ"),0-SUMIF($D$12:$D211,$D212,W$12:W211),MIN(MIN(13600,TRUNC(0.75*SUMIF($D$12:$D$1442,$D212,U$12:U$1442),2)+SUMIF($D$12:$D212,$D212,AJ$12:AJ212))-SUMIF($D$12:$D211,$D212,W$12:W211)-SUMIF($D$12:$D$1442,$D212,V$12:V$1442),AJ212)),"")</f>
        <v/>
      </c>
      <c r="X212" s="246" t="str">
        <f aca="false">IF(T212&lt;&gt;"",1000-SUMIF($D$12:$D211,$D212,X$12:X211),"")</f>
        <v/>
      </c>
      <c r="Y212" s="272"/>
      <c r="Z212" s="273"/>
      <c r="AA212" s="273"/>
      <c r="AB212" s="252" t="str">
        <f aca="false">IF(K212&lt;&gt;"",ROUND(Y212,2)+ROUND(Z212,2)+ROUND(AA212,2),"")</f>
        <v/>
      </c>
      <c r="AC212" s="274"/>
      <c r="AD212" s="273"/>
      <c r="AE212" s="273"/>
      <c r="AF212" s="275" t="str">
        <f aca="false">IF(P212&lt;&gt;"",ROUND(AC212,2)+ROUND(AD212,2)+ROUND(AE212,2),"")</f>
        <v/>
      </c>
      <c r="AG212" s="274"/>
      <c r="AH212" s="273"/>
      <c r="AI212" s="273"/>
      <c r="AJ212" s="275" t="str">
        <f aca="false">IF(U212&lt;&gt;"",ROUND(AG212,2)+ROUND(AH212,2)+ROUND(AI212,2),"")</f>
        <v/>
      </c>
      <c r="AK212" s="255"/>
      <c r="AL212" s="255"/>
      <c r="AM212" s="256"/>
      <c r="AN212" s="257"/>
      <c r="AO212" s="258" t="str">
        <f aca="false">IF(D212&lt;&gt;"",IF(COUNTIF($D$12:$D212,$D212)&gt;1,0,IF(SUM(L212,Q212,V212)&gt;0,IF(AND(T212="",OR(O212&lt;&gt;"",J212&lt;&gt;"")),IF(O212&lt;&gt;"",O212,IF(J212&lt;&gt;"",J212,0)),IF(AND(O212&lt;&gt;"",J212&lt;&gt;"",O212=J212),O212,T212)),0)),"")</f>
        <v/>
      </c>
      <c r="AP212" s="258" t="str">
        <f aca="false">IF(D212&lt;&gt;"",IF(COUNTIF($D$12:$D212,$D212)&gt;1,0,IF(SUM(M212,R212,W212)&gt;0,IF(AND(T212="",OR(O212&lt;&gt;"",J212&lt;&gt;"")),IF(O212&lt;&gt;"",O212,IF(J212&lt;&gt;"",J212,0)),IF(AND(O212&lt;&gt;"",J212&lt;&gt;"",O212=J212),O212,T212)),0)),"")</f>
        <v/>
      </c>
      <c r="AQ212" s="258" t="str">
        <f aca="false">IF(D212&lt;&gt;"",IF(COUNTIF($D$12:$D212,$D212)&gt;1,0,IF(SUM(N212,S212,X212)&gt;0,IF(AND(T212="",OR(O212&lt;&gt;"",J212&lt;&gt;"")),IF(O212&lt;&gt;"",O212,IF(J212&lt;&gt;"",J212,0)),IF(AND(O212&lt;&gt;"",J212&lt;&gt;"",O212=J212),O212,T212)),0)),"")</f>
        <v/>
      </c>
      <c r="AR212" s="257" t="str">
        <f aca="false">IF(D212&lt;&gt;"",IF(J212="OZP12",L212,0),"")</f>
        <v/>
      </c>
      <c r="AS212" s="257" t="str">
        <f aca="false">IF(D212&lt;&gt;"",IF(O212="OZP12",Q212,0),"")</f>
        <v/>
      </c>
      <c r="AT212" s="257" t="str">
        <f aca="false">IF(D212&lt;&gt;"",IF(T212="OZP12",V212,0),"")</f>
        <v/>
      </c>
      <c r="AU212" s="257" t="str">
        <f aca="false">IF(D212&lt;&gt;"",IF(J212="TZP",L212,0),"")</f>
        <v/>
      </c>
      <c r="AV212" s="257" t="str">
        <f aca="false">IF(D212&lt;&gt;"",IF(O212="TZP",Q212,0),"")</f>
        <v/>
      </c>
      <c r="AW212" s="257" t="str">
        <f aca="false">IF(D212&lt;&gt;"",IF(T212="TZP",V212,0),"")</f>
        <v/>
      </c>
      <c r="AX212" s="257" t="str">
        <f aca="false">IF(D212&lt;&gt;"",IF(J212="OZZ",L212,0),"")</f>
        <v/>
      </c>
      <c r="AY212" s="257" t="str">
        <f aca="false">IF(D212&lt;&gt;"",IF(O212="OZZ",Q212,0),"")</f>
        <v/>
      </c>
      <c r="AZ212" s="257" t="str">
        <f aca="false">IF(D212&lt;&gt;"",IF(T212="OZZ",V212,0),"")</f>
        <v/>
      </c>
      <c r="BA212" s="260"/>
      <c r="BB212" s="257" t="str">
        <f aca="false">IF(D212&lt;&gt;"",IF(ISERROR(FIND("/",D212)),0,1),"")</f>
        <v/>
      </c>
      <c r="BC212" s="257" t="str">
        <f aca="false">IF(D212&lt;&gt;"",IF(BB212*1=0,D212,CONCATENATE(MID(D212,1,FIND("/",D212,1)-1),MID(D212,FIND("/",D212,1)+1,LEN(D212)))),"")</f>
        <v/>
      </c>
      <c r="BD212" s="286"/>
      <c r="BE212" s="257" t="str">
        <f aca="false">IF(D212&lt;&gt;"",IF(J212="OZP12",M212,0),"")</f>
        <v/>
      </c>
      <c r="BF212" s="257" t="str">
        <f aca="false">IF(D212&lt;&gt;"",IF(O212="OZP12",R212,0),"")</f>
        <v/>
      </c>
      <c r="BG212" s="257" t="str">
        <f aca="false">IF(D212&lt;&gt;"",IF(T212="OZP12",W212,0),"")</f>
        <v/>
      </c>
      <c r="BH212" s="257" t="str">
        <f aca="false">IF(D212&lt;&gt;"",IF(J212="TZP",M212,0),"")</f>
        <v/>
      </c>
      <c r="BI212" s="257" t="str">
        <f aca="false">IF(D212&lt;&gt;"",IF(O212="TZP",R212,0),"")</f>
        <v/>
      </c>
      <c r="BJ212" s="257" t="str">
        <f aca="false">IF(D212&lt;&gt;"",IF(T212="TZP",W212,0),"")</f>
        <v/>
      </c>
    </row>
    <row r="213" s="261" customFormat="true" ht="18.75" hidden="false" customHeight="true" outlineLevel="0" collapsed="false">
      <c r="A213" s="262" t="n">
        <f aca="false">A212+1</f>
        <v>201</v>
      </c>
      <c r="B213" s="264"/>
      <c r="C213" s="263"/>
      <c r="D213" s="263"/>
      <c r="E213" s="266"/>
      <c r="F213" s="266"/>
      <c r="G213" s="267"/>
      <c r="H213" s="278"/>
      <c r="I213" s="281"/>
      <c r="J213" s="268"/>
      <c r="K213" s="269"/>
      <c r="L213" s="244" t="str">
        <f aca="false">IF(AND(K213&lt;&gt;"",J213&lt;&gt;""),MIN(IF(OR(J213="OZZ",J213="ZZ"),5000,13600),TRUNC(0.75*SUMIF($D$12:$D213,$D213,K$12:K213),2))-SUMIF($D$12:$D212,$D213,L$12:L212),"")</f>
        <v/>
      </c>
      <c r="M213" s="270" t="str">
        <f aca="false">IF(AND(K213&lt;&gt;"",J213&lt;&gt;"",AB213&lt;&gt;""),IF(OR(J213="OZZ",J213="ZZ"),0-SUMIF($D$12:$D212,$D213,M$12:M212),MIN(MIN(13600,TRUNC(0.75*SUMIF($D$12:$D$1442,$D213,K$12:K$1442),2)+SUMIF($D$12:$D213,$D213,AB$12:AB213))-SUMIF($D$12:$D212,$D213,M$12:M212)-SUMIF($D$12:$D$1442,$D213,L$12:L$1442),AB213)),"")</f>
        <v/>
      </c>
      <c r="N213" s="246" t="str">
        <f aca="false">IF(J213&lt;&gt;"",1000-SUMIF($D$12:$D212,$D213,N$12:N212),"")</f>
        <v/>
      </c>
      <c r="O213" s="268"/>
      <c r="P213" s="269"/>
      <c r="Q213" s="244" t="str">
        <f aca="false">IF(AND(P213&lt;&gt;"",O213&lt;&gt;""),MIN(IF(OR(O213="OZZ",O213="ZZ"),5000,13600),TRUNC(0.75*SUMIF($D$12:$D213,$D213,P$12:P213),2))-SUMIF($D$12:$D212,$D213,Q$12:Q212),"")</f>
        <v/>
      </c>
      <c r="R213" s="270" t="str">
        <f aca="false">IF(AND(P213&lt;&gt;"",O213&lt;&gt;"",AF213&lt;&gt;""),IF(OR(O213="OZZ",O213="ZZ"),0-SUMIF($D$12:$D212,$D213,R$12:R212),MIN(MIN(13600,TRUNC(0.75*SUMIF($D$12:$D$1442,$D213,P$12:P$1442),2)+SUMIF($D$12:$D213,$D213,AF$12:AF213))-SUMIF($D$12:$D212,$D213,R$12:R212)-SUMIF($D$12:$D$1442,$D213,Q$12:Q$1442),AF213)),"")</f>
        <v/>
      </c>
      <c r="S213" s="246" t="str">
        <f aca="false">IF(O213&lt;&gt;"",1000-SUMIF($D$12:$D212,$D213,S$12:S212),"")</f>
        <v/>
      </c>
      <c r="T213" s="268"/>
      <c r="U213" s="269"/>
      <c r="V213" s="244" t="str">
        <f aca="false">IF(AND(U213&lt;&gt;"",T213&lt;&gt;""),MIN(IF(OR(T213="OZZ",T213="ZZ"),5000,13600),TRUNC(0.75*SUMIF($D$12:$D213,$D213,U$12:U213),2))-SUMIF($D$12:$D212,$D213,V$12:V212),"")</f>
        <v/>
      </c>
      <c r="W213" s="248" t="str">
        <f aca="false">IF(AND(U213&lt;&gt;"",T213&lt;&gt;"",AJ213&lt;&gt;""),IF(OR(T213="OZZ",T213="ZZ"),0-SUMIF($D$12:$D212,$D213,W$12:W212),MIN(MIN(13600,TRUNC(0.75*SUMIF($D$12:$D$1442,$D213,U$12:U$1442),2)+SUMIF($D$12:$D213,$D213,AJ$12:AJ213))-SUMIF($D$12:$D212,$D213,W$12:W212)-SUMIF($D$12:$D$1442,$D213,V$12:V$1442),AJ213)),"")</f>
        <v/>
      </c>
      <c r="X213" s="246" t="str">
        <f aca="false">IF(T213&lt;&gt;"",1000-SUMIF($D$12:$D212,$D213,X$12:X212),"")</f>
        <v/>
      </c>
      <c r="Y213" s="272"/>
      <c r="Z213" s="273"/>
      <c r="AA213" s="273"/>
      <c r="AB213" s="252" t="str">
        <f aca="false">IF(K213&lt;&gt;"",ROUND(Y213,2)+ROUND(Z213,2)+ROUND(AA213,2),"")</f>
        <v/>
      </c>
      <c r="AC213" s="274"/>
      <c r="AD213" s="273"/>
      <c r="AE213" s="273"/>
      <c r="AF213" s="275" t="str">
        <f aca="false">IF(P213&lt;&gt;"",ROUND(AC213,2)+ROUND(AD213,2)+ROUND(AE213,2),"")</f>
        <v/>
      </c>
      <c r="AG213" s="274"/>
      <c r="AH213" s="273"/>
      <c r="AI213" s="273"/>
      <c r="AJ213" s="275" t="str">
        <f aca="false">IF(U213&lt;&gt;"",ROUND(AG213,2)+ROUND(AH213,2)+ROUND(AI213,2),"")</f>
        <v/>
      </c>
      <c r="AK213" s="255"/>
      <c r="AL213" s="255"/>
      <c r="AM213" s="256"/>
      <c r="AN213" s="257"/>
      <c r="AO213" s="258" t="str">
        <f aca="false">IF(D213&lt;&gt;"",IF(COUNTIF($D$12:$D213,$D213)&gt;1,0,IF(SUM(L213,Q213,V213)&gt;0,IF(AND(T213="",OR(O213&lt;&gt;"",J213&lt;&gt;"")),IF(O213&lt;&gt;"",O213,IF(J213&lt;&gt;"",J213,0)),IF(AND(O213&lt;&gt;"",J213&lt;&gt;"",O213=J213),O213,T213)),0)),"")</f>
        <v/>
      </c>
      <c r="AP213" s="258" t="str">
        <f aca="false">IF(D213&lt;&gt;"",IF(COUNTIF($D$12:$D213,$D213)&gt;1,0,IF(SUM(M213,R213,W213)&gt;0,IF(AND(T213="",OR(O213&lt;&gt;"",J213&lt;&gt;"")),IF(O213&lt;&gt;"",O213,IF(J213&lt;&gt;"",J213,0)),IF(AND(O213&lt;&gt;"",J213&lt;&gt;"",O213=J213),O213,T213)),0)),"")</f>
        <v/>
      </c>
      <c r="AQ213" s="258" t="str">
        <f aca="false">IF(D213&lt;&gt;"",IF(COUNTIF($D$12:$D213,$D213)&gt;1,0,IF(SUM(N213,S213,X213)&gt;0,IF(AND(T213="",OR(O213&lt;&gt;"",J213&lt;&gt;"")),IF(O213&lt;&gt;"",O213,IF(J213&lt;&gt;"",J213,0)),IF(AND(O213&lt;&gt;"",J213&lt;&gt;"",O213=J213),O213,T213)),0)),"")</f>
        <v/>
      </c>
      <c r="AR213" s="257" t="str">
        <f aca="false">IF(D213&lt;&gt;"",IF(J213="OZP12",L213,0),"")</f>
        <v/>
      </c>
      <c r="AS213" s="257" t="str">
        <f aca="false">IF(D213&lt;&gt;"",IF(O213="OZP12",Q213,0),"")</f>
        <v/>
      </c>
      <c r="AT213" s="257" t="str">
        <f aca="false">IF(D213&lt;&gt;"",IF(T213="OZP12",V213,0),"")</f>
        <v/>
      </c>
      <c r="AU213" s="257" t="str">
        <f aca="false">IF(D213&lt;&gt;"",IF(J213="TZP",L213,0),"")</f>
        <v/>
      </c>
      <c r="AV213" s="257" t="str">
        <f aca="false">IF(D213&lt;&gt;"",IF(O213="TZP",Q213,0),"")</f>
        <v/>
      </c>
      <c r="AW213" s="257" t="str">
        <f aca="false">IF(D213&lt;&gt;"",IF(T213="TZP",V213,0),"")</f>
        <v/>
      </c>
      <c r="AX213" s="257" t="str">
        <f aca="false">IF(D213&lt;&gt;"",IF(J213="OZZ",L213,0),"")</f>
        <v/>
      </c>
      <c r="AY213" s="257" t="str">
        <f aca="false">IF(D213&lt;&gt;"",IF(O213="OZZ",Q213,0),"")</f>
        <v/>
      </c>
      <c r="AZ213" s="257" t="str">
        <f aca="false">IF(D213&lt;&gt;"",IF(T213="OZZ",V213,0),"")</f>
        <v/>
      </c>
      <c r="BA213" s="260"/>
      <c r="BB213" s="257" t="str">
        <f aca="false">IF(D213&lt;&gt;"",IF(ISERROR(FIND("/",D213)),0,1),"")</f>
        <v/>
      </c>
      <c r="BC213" s="257" t="str">
        <f aca="false">IF(D213&lt;&gt;"",IF(BB213*1=0,D213,CONCATENATE(MID(D213,1,FIND("/",D213,1)-1),MID(D213,FIND("/",D213,1)+1,LEN(D213)))),"")</f>
        <v/>
      </c>
      <c r="BD213" s="286"/>
      <c r="BE213" s="257" t="str">
        <f aca="false">IF(D213&lt;&gt;"",IF(J213="OZP12",M213,0),"")</f>
        <v/>
      </c>
      <c r="BF213" s="257" t="str">
        <f aca="false">IF(D213&lt;&gt;"",IF(O213="OZP12",R213,0),"")</f>
        <v/>
      </c>
      <c r="BG213" s="257" t="str">
        <f aca="false">IF(D213&lt;&gt;"",IF(T213="OZP12",W213,0),"")</f>
        <v/>
      </c>
      <c r="BH213" s="257" t="str">
        <f aca="false">IF(D213&lt;&gt;"",IF(J213="TZP",M213,0),"")</f>
        <v/>
      </c>
      <c r="BI213" s="257" t="str">
        <f aca="false">IF(D213&lt;&gt;"",IF(O213="TZP",R213,0),"")</f>
        <v/>
      </c>
      <c r="BJ213" s="257" t="str">
        <f aca="false">IF(D213&lt;&gt;"",IF(T213="TZP",W213,0),"")</f>
        <v/>
      </c>
    </row>
    <row r="214" s="261" customFormat="true" ht="18.75" hidden="false" customHeight="true" outlineLevel="0" collapsed="false">
      <c r="A214" s="262" t="n">
        <f aca="false">A213+1</f>
        <v>202</v>
      </c>
      <c r="B214" s="263"/>
      <c r="C214" s="263"/>
      <c r="D214" s="263"/>
      <c r="E214" s="266"/>
      <c r="F214" s="266"/>
      <c r="G214" s="267"/>
      <c r="H214" s="278"/>
      <c r="I214" s="281"/>
      <c r="J214" s="268"/>
      <c r="K214" s="269"/>
      <c r="L214" s="244" t="str">
        <f aca="false">IF(AND(K214&lt;&gt;"",J214&lt;&gt;""),MIN(IF(OR(J214="OZZ",J214="ZZ"),5000,13600),TRUNC(0.75*SUMIF($D$12:$D214,$D214,K$12:K214),2))-SUMIF($D$12:$D213,$D214,L$12:L213),"")</f>
        <v/>
      </c>
      <c r="M214" s="270" t="str">
        <f aca="false">IF(AND(K214&lt;&gt;"",J214&lt;&gt;"",AB214&lt;&gt;""),IF(OR(J214="OZZ",J214="ZZ"),0-SUMIF($D$12:$D213,$D214,M$12:M213),MIN(MIN(13600,TRUNC(0.75*SUMIF($D$12:$D$1442,$D214,K$12:K$1442),2)+SUMIF($D$12:$D214,$D214,AB$12:AB214))-SUMIF($D$12:$D213,$D214,M$12:M213)-SUMIF($D$12:$D$1442,$D214,L$12:L$1442),AB214)),"")</f>
        <v/>
      </c>
      <c r="N214" s="246" t="str">
        <f aca="false">IF(J214&lt;&gt;"",1000-SUMIF($D$12:$D213,$D214,N$12:N213),"")</f>
        <v/>
      </c>
      <c r="O214" s="268"/>
      <c r="P214" s="269"/>
      <c r="Q214" s="244" t="str">
        <f aca="false">IF(AND(P214&lt;&gt;"",O214&lt;&gt;""),MIN(IF(OR(O214="OZZ",O214="ZZ"),5000,13600),TRUNC(0.75*SUMIF($D$12:$D214,$D214,P$12:P214),2))-SUMIF($D$12:$D213,$D214,Q$12:Q213),"")</f>
        <v/>
      </c>
      <c r="R214" s="270" t="str">
        <f aca="false">IF(AND(P214&lt;&gt;"",O214&lt;&gt;"",AF214&lt;&gt;""),IF(OR(O214="OZZ",O214="ZZ"),0-SUMIF($D$12:$D213,$D214,R$12:R213),MIN(MIN(13600,TRUNC(0.75*SUMIF($D$12:$D$1442,$D214,P$12:P$1442),2)+SUMIF($D$12:$D214,$D214,AF$12:AF214))-SUMIF($D$12:$D213,$D214,R$12:R213)-SUMIF($D$12:$D$1442,$D214,Q$12:Q$1442),AF214)),"")</f>
        <v/>
      </c>
      <c r="S214" s="246" t="str">
        <f aca="false">IF(O214&lt;&gt;"",1000-SUMIF($D$12:$D213,$D214,S$12:S213),"")</f>
        <v/>
      </c>
      <c r="T214" s="268"/>
      <c r="U214" s="269"/>
      <c r="V214" s="244" t="str">
        <f aca="false">IF(AND(U214&lt;&gt;"",T214&lt;&gt;""),MIN(IF(OR(T214="OZZ",T214="ZZ"),5000,13600),TRUNC(0.75*SUMIF($D$12:$D214,$D214,U$12:U214),2))-SUMIF($D$12:$D213,$D214,V$12:V213),"")</f>
        <v/>
      </c>
      <c r="W214" s="248" t="str">
        <f aca="false">IF(AND(U214&lt;&gt;"",T214&lt;&gt;"",AJ214&lt;&gt;""),IF(OR(T214="OZZ",T214="ZZ"),0-SUMIF($D$12:$D213,$D214,W$12:W213),MIN(MIN(13600,TRUNC(0.75*SUMIF($D$12:$D$1442,$D214,U$12:U$1442),2)+SUMIF($D$12:$D214,$D214,AJ$12:AJ214))-SUMIF($D$12:$D213,$D214,W$12:W213)-SUMIF($D$12:$D$1442,$D214,V$12:V$1442),AJ214)),"")</f>
        <v/>
      </c>
      <c r="X214" s="246" t="str">
        <f aca="false">IF(T214&lt;&gt;"",1000-SUMIF($D$12:$D213,$D214,X$12:X213),"")</f>
        <v/>
      </c>
      <c r="Y214" s="272"/>
      <c r="Z214" s="273"/>
      <c r="AA214" s="273"/>
      <c r="AB214" s="252" t="str">
        <f aca="false">IF(K214&lt;&gt;"",ROUND(Y214,2)+ROUND(Z214,2)+ROUND(AA214,2),"")</f>
        <v/>
      </c>
      <c r="AC214" s="274"/>
      <c r="AD214" s="273"/>
      <c r="AE214" s="273"/>
      <c r="AF214" s="275" t="str">
        <f aca="false">IF(P214&lt;&gt;"",ROUND(AC214,2)+ROUND(AD214,2)+ROUND(AE214,2),"")</f>
        <v/>
      </c>
      <c r="AG214" s="274"/>
      <c r="AH214" s="273"/>
      <c r="AI214" s="273"/>
      <c r="AJ214" s="275" t="str">
        <f aca="false">IF(U214&lt;&gt;"",ROUND(AG214,2)+ROUND(AH214,2)+ROUND(AI214,2),"")</f>
        <v/>
      </c>
      <c r="AK214" s="255"/>
      <c r="AL214" s="255"/>
      <c r="AM214" s="256"/>
      <c r="AN214" s="257"/>
      <c r="AO214" s="258" t="str">
        <f aca="false">IF(D214&lt;&gt;"",IF(COUNTIF($D$12:$D214,$D214)&gt;1,0,IF(SUM(L214,Q214,V214)&gt;0,IF(AND(T214="",OR(O214&lt;&gt;"",J214&lt;&gt;"")),IF(O214&lt;&gt;"",O214,IF(J214&lt;&gt;"",J214,0)),IF(AND(O214&lt;&gt;"",J214&lt;&gt;"",O214=J214),O214,T214)),0)),"")</f>
        <v/>
      </c>
      <c r="AP214" s="258" t="str">
        <f aca="false">IF(D214&lt;&gt;"",IF(COUNTIF($D$12:$D214,$D214)&gt;1,0,IF(SUM(M214,R214,W214)&gt;0,IF(AND(T214="",OR(O214&lt;&gt;"",J214&lt;&gt;"")),IF(O214&lt;&gt;"",O214,IF(J214&lt;&gt;"",J214,0)),IF(AND(O214&lt;&gt;"",J214&lt;&gt;"",O214=J214),O214,T214)),0)),"")</f>
        <v/>
      </c>
      <c r="AQ214" s="258" t="str">
        <f aca="false">IF(D214&lt;&gt;"",IF(COUNTIF($D$12:$D214,$D214)&gt;1,0,IF(SUM(N214,S214,X214)&gt;0,IF(AND(T214="",OR(O214&lt;&gt;"",J214&lt;&gt;"")),IF(O214&lt;&gt;"",O214,IF(J214&lt;&gt;"",J214,0)),IF(AND(O214&lt;&gt;"",J214&lt;&gt;"",O214=J214),O214,T214)),0)),"")</f>
        <v/>
      </c>
      <c r="AR214" s="257" t="str">
        <f aca="false">IF(D214&lt;&gt;"",IF(J214="OZP12",L214,0),"")</f>
        <v/>
      </c>
      <c r="AS214" s="257" t="str">
        <f aca="false">IF(D214&lt;&gt;"",IF(O214="OZP12",Q214,0),"")</f>
        <v/>
      </c>
      <c r="AT214" s="257" t="str">
        <f aca="false">IF(D214&lt;&gt;"",IF(T214="OZP12",V214,0),"")</f>
        <v/>
      </c>
      <c r="AU214" s="257" t="str">
        <f aca="false">IF(D214&lt;&gt;"",IF(J214="TZP",L214,0),"")</f>
        <v/>
      </c>
      <c r="AV214" s="257" t="str">
        <f aca="false">IF(D214&lt;&gt;"",IF(O214="TZP",Q214,0),"")</f>
        <v/>
      </c>
      <c r="AW214" s="257" t="str">
        <f aca="false">IF(D214&lt;&gt;"",IF(T214="TZP",V214,0),"")</f>
        <v/>
      </c>
      <c r="AX214" s="257" t="str">
        <f aca="false">IF(D214&lt;&gt;"",IF(J214="OZZ",L214,0),"")</f>
        <v/>
      </c>
      <c r="AY214" s="257" t="str">
        <f aca="false">IF(D214&lt;&gt;"",IF(O214="OZZ",Q214,0),"")</f>
        <v/>
      </c>
      <c r="AZ214" s="257" t="str">
        <f aca="false">IF(D214&lt;&gt;"",IF(T214="OZZ",V214,0),"")</f>
        <v/>
      </c>
      <c r="BA214" s="260"/>
      <c r="BB214" s="257" t="str">
        <f aca="false">IF(D214&lt;&gt;"",IF(ISERROR(FIND("/",D214)),0,1),"")</f>
        <v/>
      </c>
      <c r="BC214" s="257" t="str">
        <f aca="false">IF(D214&lt;&gt;"",IF(BB214*1=0,D214,CONCATENATE(MID(D214,1,FIND("/",D214,1)-1),MID(D214,FIND("/",D214,1)+1,LEN(D214)))),"")</f>
        <v/>
      </c>
      <c r="BD214" s="286"/>
      <c r="BE214" s="257" t="str">
        <f aca="false">IF(D214&lt;&gt;"",IF(J214="OZP12",M214,0),"")</f>
        <v/>
      </c>
      <c r="BF214" s="257" t="str">
        <f aca="false">IF(D214&lt;&gt;"",IF(O214="OZP12",R214,0),"")</f>
        <v/>
      </c>
      <c r="BG214" s="257" t="str">
        <f aca="false">IF(D214&lt;&gt;"",IF(T214="OZP12",W214,0),"")</f>
        <v/>
      </c>
      <c r="BH214" s="257" t="str">
        <f aca="false">IF(D214&lt;&gt;"",IF(J214="TZP",M214,0),"")</f>
        <v/>
      </c>
      <c r="BI214" s="257" t="str">
        <f aca="false">IF(D214&lt;&gt;"",IF(O214="TZP",R214,0),"")</f>
        <v/>
      </c>
      <c r="BJ214" s="257" t="str">
        <f aca="false">IF(D214&lt;&gt;"",IF(T214="TZP",W214,0),"")</f>
        <v/>
      </c>
    </row>
    <row r="215" s="261" customFormat="true" ht="18.75" hidden="false" customHeight="true" outlineLevel="0" collapsed="false">
      <c r="A215" s="262" t="n">
        <f aca="false">A214+1</f>
        <v>203</v>
      </c>
      <c r="B215" s="263"/>
      <c r="C215" s="263"/>
      <c r="D215" s="263"/>
      <c r="E215" s="266"/>
      <c r="F215" s="266"/>
      <c r="G215" s="267"/>
      <c r="H215" s="278"/>
      <c r="I215" s="281"/>
      <c r="J215" s="268"/>
      <c r="K215" s="269"/>
      <c r="L215" s="244" t="str">
        <f aca="false">IF(AND(K215&lt;&gt;"",J215&lt;&gt;""),MIN(IF(OR(J215="OZZ",J215="ZZ"),5000,13600),TRUNC(0.75*SUMIF($D$12:$D215,$D215,K$12:K215),2))-SUMIF($D$12:$D214,$D215,L$12:L214),"")</f>
        <v/>
      </c>
      <c r="M215" s="270" t="str">
        <f aca="false">IF(AND(K215&lt;&gt;"",J215&lt;&gt;"",AB215&lt;&gt;""),IF(OR(J215="OZZ",J215="ZZ"),0-SUMIF($D$12:$D214,$D215,M$12:M214),MIN(MIN(13600,TRUNC(0.75*SUMIF($D$12:$D$1442,$D215,K$12:K$1442),2)+SUMIF($D$12:$D215,$D215,AB$12:AB215))-SUMIF($D$12:$D214,$D215,M$12:M214)-SUMIF($D$12:$D$1442,$D215,L$12:L$1442),AB215)),"")</f>
        <v/>
      </c>
      <c r="N215" s="246" t="str">
        <f aca="false">IF(J215&lt;&gt;"",1000-SUMIF($D$12:$D214,$D215,N$12:N214),"")</f>
        <v/>
      </c>
      <c r="O215" s="268"/>
      <c r="P215" s="269"/>
      <c r="Q215" s="244" t="str">
        <f aca="false">IF(AND(P215&lt;&gt;"",O215&lt;&gt;""),MIN(IF(OR(O215="OZZ",O215="ZZ"),5000,13600),TRUNC(0.75*SUMIF($D$12:$D215,$D215,P$12:P215),2))-SUMIF($D$12:$D214,$D215,Q$12:Q214),"")</f>
        <v/>
      </c>
      <c r="R215" s="270" t="str">
        <f aca="false">IF(AND(P215&lt;&gt;"",O215&lt;&gt;"",AF215&lt;&gt;""),IF(OR(O215="OZZ",O215="ZZ"),0-SUMIF($D$12:$D214,$D215,R$12:R214),MIN(MIN(13600,TRUNC(0.75*SUMIF($D$12:$D$1442,$D215,P$12:P$1442),2)+SUMIF($D$12:$D215,$D215,AF$12:AF215))-SUMIF($D$12:$D214,$D215,R$12:R214)-SUMIF($D$12:$D$1442,$D215,Q$12:Q$1442),AF215)),"")</f>
        <v/>
      </c>
      <c r="S215" s="246" t="str">
        <f aca="false">IF(O215&lt;&gt;"",1000-SUMIF($D$12:$D214,$D215,S$12:S214),"")</f>
        <v/>
      </c>
      <c r="T215" s="268"/>
      <c r="U215" s="269"/>
      <c r="V215" s="244" t="str">
        <f aca="false">IF(AND(U215&lt;&gt;"",T215&lt;&gt;""),MIN(IF(OR(T215="OZZ",T215="ZZ"),5000,13600),TRUNC(0.75*SUMIF($D$12:$D215,$D215,U$12:U215),2))-SUMIF($D$12:$D214,$D215,V$12:V214),"")</f>
        <v/>
      </c>
      <c r="W215" s="248" t="str">
        <f aca="false">IF(AND(U215&lt;&gt;"",T215&lt;&gt;"",AJ215&lt;&gt;""),IF(OR(T215="OZZ",T215="ZZ"),0-SUMIF($D$12:$D214,$D215,W$12:W214),MIN(MIN(13600,TRUNC(0.75*SUMIF($D$12:$D$1442,$D215,U$12:U$1442),2)+SUMIF($D$12:$D215,$D215,AJ$12:AJ215))-SUMIF($D$12:$D214,$D215,W$12:W214)-SUMIF($D$12:$D$1442,$D215,V$12:V$1442),AJ215)),"")</f>
        <v/>
      </c>
      <c r="X215" s="246" t="str">
        <f aca="false">IF(T215&lt;&gt;"",1000-SUMIF($D$12:$D214,$D215,X$12:X214),"")</f>
        <v/>
      </c>
      <c r="Y215" s="272"/>
      <c r="Z215" s="273"/>
      <c r="AA215" s="273"/>
      <c r="AB215" s="252" t="str">
        <f aca="false">IF(K215&lt;&gt;"",ROUND(Y215,2)+ROUND(Z215,2)+ROUND(AA215,2),"")</f>
        <v/>
      </c>
      <c r="AC215" s="274"/>
      <c r="AD215" s="273"/>
      <c r="AE215" s="273"/>
      <c r="AF215" s="275" t="str">
        <f aca="false">IF(P215&lt;&gt;"",ROUND(AC215,2)+ROUND(AD215,2)+ROUND(AE215,2),"")</f>
        <v/>
      </c>
      <c r="AG215" s="274"/>
      <c r="AH215" s="273"/>
      <c r="AI215" s="273"/>
      <c r="AJ215" s="275" t="str">
        <f aca="false">IF(U215&lt;&gt;"",ROUND(AG215,2)+ROUND(AH215,2)+ROUND(AI215,2),"")</f>
        <v/>
      </c>
      <c r="AK215" s="255"/>
      <c r="AL215" s="255"/>
      <c r="AM215" s="256"/>
      <c r="AN215" s="257"/>
      <c r="AO215" s="258" t="str">
        <f aca="false">IF(D215&lt;&gt;"",IF(COUNTIF($D$12:$D215,$D215)&gt;1,0,IF(SUM(L215,Q215,V215)&gt;0,IF(AND(T215="",OR(O215&lt;&gt;"",J215&lt;&gt;"")),IF(O215&lt;&gt;"",O215,IF(J215&lt;&gt;"",J215,0)),IF(AND(O215&lt;&gt;"",J215&lt;&gt;"",O215=J215),O215,T215)),0)),"")</f>
        <v/>
      </c>
      <c r="AP215" s="258" t="str">
        <f aca="false">IF(D215&lt;&gt;"",IF(COUNTIF($D$12:$D215,$D215)&gt;1,0,IF(SUM(M215,R215,W215)&gt;0,IF(AND(T215="",OR(O215&lt;&gt;"",J215&lt;&gt;"")),IF(O215&lt;&gt;"",O215,IF(J215&lt;&gt;"",J215,0)),IF(AND(O215&lt;&gt;"",J215&lt;&gt;"",O215=J215),O215,T215)),0)),"")</f>
        <v/>
      </c>
      <c r="AQ215" s="258" t="str">
        <f aca="false">IF(D215&lt;&gt;"",IF(COUNTIF($D$12:$D215,$D215)&gt;1,0,IF(SUM(N215,S215,X215)&gt;0,IF(AND(T215="",OR(O215&lt;&gt;"",J215&lt;&gt;"")),IF(O215&lt;&gt;"",O215,IF(J215&lt;&gt;"",J215,0)),IF(AND(O215&lt;&gt;"",J215&lt;&gt;"",O215=J215),O215,T215)),0)),"")</f>
        <v/>
      </c>
      <c r="AR215" s="257" t="str">
        <f aca="false">IF(D215&lt;&gt;"",IF(J215="OZP12",L215,0),"")</f>
        <v/>
      </c>
      <c r="AS215" s="257" t="str">
        <f aca="false">IF(D215&lt;&gt;"",IF(O215="OZP12",Q215,0),"")</f>
        <v/>
      </c>
      <c r="AT215" s="257" t="str">
        <f aca="false">IF(D215&lt;&gt;"",IF(T215="OZP12",V215,0),"")</f>
        <v/>
      </c>
      <c r="AU215" s="257" t="str">
        <f aca="false">IF(D215&lt;&gt;"",IF(J215="TZP",L215,0),"")</f>
        <v/>
      </c>
      <c r="AV215" s="257" t="str">
        <f aca="false">IF(D215&lt;&gt;"",IF(O215="TZP",Q215,0),"")</f>
        <v/>
      </c>
      <c r="AW215" s="257" t="str">
        <f aca="false">IF(D215&lt;&gt;"",IF(T215="TZP",V215,0),"")</f>
        <v/>
      </c>
      <c r="AX215" s="257" t="str">
        <f aca="false">IF(D215&lt;&gt;"",IF(J215="OZZ",L215,0),"")</f>
        <v/>
      </c>
      <c r="AY215" s="257" t="str">
        <f aca="false">IF(D215&lt;&gt;"",IF(O215="OZZ",Q215,0),"")</f>
        <v/>
      </c>
      <c r="AZ215" s="257" t="str">
        <f aca="false">IF(D215&lt;&gt;"",IF(T215="OZZ",V215,0),"")</f>
        <v/>
      </c>
      <c r="BA215" s="260"/>
      <c r="BB215" s="257" t="str">
        <f aca="false">IF(D215&lt;&gt;"",IF(ISERROR(FIND("/",D215)),0,1),"")</f>
        <v/>
      </c>
      <c r="BC215" s="257" t="str">
        <f aca="false">IF(D215&lt;&gt;"",IF(BB215*1=0,D215,CONCATENATE(MID(D215,1,FIND("/",D215,1)-1),MID(D215,FIND("/",D215,1)+1,LEN(D215)))),"")</f>
        <v/>
      </c>
      <c r="BD215" s="286"/>
      <c r="BE215" s="257" t="str">
        <f aca="false">IF(D215&lt;&gt;"",IF(J215="OZP12",M215,0),"")</f>
        <v/>
      </c>
      <c r="BF215" s="257" t="str">
        <f aca="false">IF(D215&lt;&gt;"",IF(O215="OZP12",R215,0),"")</f>
        <v/>
      </c>
      <c r="BG215" s="257" t="str">
        <f aca="false">IF(D215&lt;&gt;"",IF(T215="OZP12",W215,0),"")</f>
        <v/>
      </c>
      <c r="BH215" s="257" t="str">
        <f aca="false">IF(D215&lt;&gt;"",IF(J215="TZP",M215,0),"")</f>
        <v/>
      </c>
      <c r="BI215" s="257" t="str">
        <f aca="false">IF(D215&lt;&gt;"",IF(O215="TZP",R215,0),"")</f>
        <v/>
      </c>
      <c r="BJ215" s="257" t="str">
        <f aca="false">IF(D215&lt;&gt;"",IF(T215="TZP",W215,0),"")</f>
        <v/>
      </c>
    </row>
    <row r="216" s="261" customFormat="true" ht="18.75" hidden="false" customHeight="true" outlineLevel="0" collapsed="false">
      <c r="A216" s="262" t="n">
        <f aca="false">A215+1</f>
        <v>204</v>
      </c>
      <c r="B216" s="263"/>
      <c r="C216" s="263"/>
      <c r="D216" s="263"/>
      <c r="E216" s="266"/>
      <c r="F216" s="266"/>
      <c r="G216" s="267"/>
      <c r="H216" s="278"/>
      <c r="I216" s="281"/>
      <c r="J216" s="268"/>
      <c r="K216" s="269"/>
      <c r="L216" s="244" t="str">
        <f aca="false">IF(AND(K216&lt;&gt;"",J216&lt;&gt;""),MIN(IF(OR(J216="OZZ",J216="ZZ"),5000,13600),TRUNC(0.75*SUMIF($D$12:$D216,$D216,K$12:K216),2))-SUMIF($D$12:$D215,$D216,L$12:L215),"")</f>
        <v/>
      </c>
      <c r="M216" s="270" t="str">
        <f aca="false">IF(AND(K216&lt;&gt;"",J216&lt;&gt;"",AB216&lt;&gt;""),IF(OR(J216="OZZ",J216="ZZ"),0-SUMIF($D$12:$D215,$D216,M$12:M215),MIN(MIN(13600,TRUNC(0.75*SUMIF($D$12:$D$1442,$D216,K$12:K$1442),2)+SUMIF($D$12:$D216,$D216,AB$12:AB216))-SUMIF($D$12:$D215,$D216,M$12:M215)-SUMIF($D$12:$D$1442,$D216,L$12:L$1442),AB216)),"")</f>
        <v/>
      </c>
      <c r="N216" s="246" t="str">
        <f aca="false">IF(J216&lt;&gt;"",1000-SUMIF($D$12:$D215,$D216,N$12:N215),"")</f>
        <v/>
      </c>
      <c r="O216" s="268"/>
      <c r="P216" s="269"/>
      <c r="Q216" s="244" t="str">
        <f aca="false">IF(AND(P216&lt;&gt;"",O216&lt;&gt;""),MIN(IF(OR(O216="OZZ",O216="ZZ"),5000,13600),TRUNC(0.75*SUMIF($D$12:$D216,$D216,P$12:P216),2))-SUMIF($D$12:$D215,$D216,Q$12:Q215),"")</f>
        <v/>
      </c>
      <c r="R216" s="270" t="str">
        <f aca="false">IF(AND(P216&lt;&gt;"",O216&lt;&gt;"",AF216&lt;&gt;""),IF(OR(O216="OZZ",O216="ZZ"),0-SUMIF($D$12:$D215,$D216,R$12:R215),MIN(MIN(13600,TRUNC(0.75*SUMIF($D$12:$D$1442,$D216,P$12:P$1442),2)+SUMIF($D$12:$D216,$D216,AF$12:AF216))-SUMIF($D$12:$D215,$D216,R$12:R215)-SUMIF($D$12:$D$1442,$D216,Q$12:Q$1442),AF216)),"")</f>
        <v/>
      </c>
      <c r="S216" s="246" t="str">
        <f aca="false">IF(O216&lt;&gt;"",1000-SUMIF($D$12:$D215,$D216,S$12:S215),"")</f>
        <v/>
      </c>
      <c r="T216" s="268"/>
      <c r="U216" s="269"/>
      <c r="V216" s="244" t="str">
        <f aca="false">IF(AND(U216&lt;&gt;"",T216&lt;&gt;""),MIN(IF(OR(T216="OZZ",T216="ZZ"),5000,13600),TRUNC(0.75*SUMIF($D$12:$D216,$D216,U$12:U216),2))-SUMIF($D$12:$D215,$D216,V$12:V215),"")</f>
        <v/>
      </c>
      <c r="W216" s="248" t="str">
        <f aca="false">IF(AND(U216&lt;&gt;"",T216&lt;&gt;"",AJ216&lt;&gt;""),IF(OR(T216="OZZ",T216="ZZ"),0-SUMIF($D$12:$D215,$D216,W$12:W215),MIN(MIN(13600,TRUNC(0.75*SUMIF($D$12:$D$1442,$D216,U$12:U$1442),2)+SUMIF($D$12:$D216,$D216,AJ$12:AJ216))-SUMIF($D$12:$D215,$D216,W$12:W215)-SUMIF($D$12:$D$1442,$D216,V$12:V$1442),AJ216)),"")</f>
        <v/>
      </c>
      <c r="X216" s="246" t="str">
        <f aca="false">IF(T216&lt;&gt;"",1000-SUMIF($D$12:$D215,$D216,X$12:X215),"")</f>
        <v/>
      </c>
      <c r="Y216" s="272"/>
      <c r="Z216" s="273"/>
      <c r="AA216" s="273"/>
      <c r="AB216" s="252" t="str">
        <f aca="false">IF(K216&lt;&gt;"",ROUND(Y216,2)+ROUND(Z216,2)+ROUND(AA216,2),"")</f>
        <v/>
      </c>
      <c r="AC216" s="274"/>
      <c r="AD216" s="273"/>
      <c r="AE216" s="273"/>
      <c r="AF216" s="275" t="str">
        <f aca="false">IF(P216&lt;&gt;"",ROUND(AC216,2)+ROUND(AD216,2)+ROUND(AE216,2),"")</f>
        <v/>
      </c>
      <c r="AG216" s="274"/>
      <c r="AH216" s="273"/>
      <c r="AI216" s="273"/>
      <c r="AJ216" s="275" t="str">
        <f aca="false">IF(U216&lt;&gt;"",ROUND(AG216,2)+ROUND(AH216,2)+ROUND(AI216,2),"")</f>
        <v/>
      </c>
      <c r="AK216" s="255"/>
      <c r="AL216" s="255"/>
      <c r="AM216" s="256"/>
      <c r="AN216" s="257"/>
      <c r="AO216" s="258" t="str">
        <f aca="false">IF(D216&lt;&gt;"",IF(COUNTIF($D$12:$D216,$D216)&gt;1,0,IF(SUM(L216,Q216,V216)&gt;0,IF(AND(T216="",OR(O216&lt;&gt;"",J216&lt;&gt;"")),IF(O216&lt;&gt;"",O216,IF(J216&lt;&gt;"",J216,0)),IF(AND(O216&lt;&gt;"",J216&lt;&gt;"",O216=J216),O216,T216)),0)),"")</f>
        <v/>
      </c>
      <c r="AP216" s="258" t="str">
        <f aca="false">IF(D216&lt;&gt;"",IF(COUNTIF($D$12:$D216,$D216)&gt;1,0,IF(SUM(M216,R216,W216)&gt;0,IF(AND(T216="",OR(O216&lt;&gt;"",J216&lt;&gt;"")),IF(O216&lt;&gt;"",O216,IF(J216&lt;&gt;"",J216,0)),IF(AND(O216&lt;&gt;"",J216&lt;&gt;"",O216=J216),O216,T216)),0)),"")</f>
        <v/>
      </c>
      <c r="AQ216" s="258" t="str">
        <f aca="false">IF(D216&lt;&gt;"",IF(COUNTIF($D$12:$D216,$D216)&gt;1,0,IF(SUM(N216,S216,X216)&gt;0,IF(AND(T216="",OR(O216&lt;&gt;"",J216&lt;&gt;"")),IF(O216&lt;&gt;"",O216,IF(J216&lt;&gt;"",J216,0)),IF(AND(O216&lt;&gt;"",J216&lt;&gt;"",O216=J216),O216,T216)),0)),"")</f>
        <v/>
      </c>
      <c r="AR216" s="257" t="str">
        <f aca="false">IF(D216&lt;&gt;"",IF(J216="OZP12",L216,0),"")</f>
        <v/>
      </c>
      <c r="AS216" s="257" t="str">
        <f aca="false">IF(D216&lt;&gt;"",IF(O216="OZP12",Q216,0),"")</f>
        <v/>
      </c>
      <c r="AT216" s="257" t="str">
        <f aca="false">IF(D216&lt;&gt;"",IF(T216="OZP12",V216,0),"")</f>
        <v/>
      </c>
      <c r="AU216" s="257" t="str">
        <f aca="false">IF(D216&lt;&gt;"",IF(J216="TZP",L216,0),"")</f>
        <v/>
      </c>
      <c r="AV216" s="257" t="str">
        <f aca="false">IF(D216&lt;&gt;"",IF(O216="TZP",Q216,0),"")</f>
        <v/>
      </c>
      <c r="AW216" s="257" t="str">
        <f aca="false">IF(D216&lt;&gt;"",IF(T216="TZP",V216,0),"")</f>
        <v/>
      </c>
      <c r="AX216" s="257" t="str">
        <f aca="false">IF(D216&lt;&gt;"",IF(J216="OZZ",L216,0),"")</f>
        <v/>
      </c>
      <c r="AY216" s="257" t="str">
        <f aca="false">IF(D216&lt;&gt;"",IF(O216="OZZ",Q216,0),"")</f>
        <v/>
      </c>
      <c r="AZ216" s="257" t="str">
        <f aca="false">IF(D216&lt;&gt;"",IF(T216="OZZ",V216,0),"")</f>
        <v/>
      </c>
      <c r="BA216" s="260"/>
      <c r="BB216" s="257" t="str">
        <f aca="false">IF(D216&lt;&gt;"",IF(ISERROR(FIND("/",D216)),0,1),"")</f>
        <v/>
      </c>
      <c r="BC216" s="257" t="str">
        <f aca="false">IF(D216&lt;&gt;"",IF(BB216*1=0,D216,CONCATENATE(MID(D216,1,FIND("/",D216,1)-1),MID(D216,FIND("/",D216,1)+1,LEN(D216)))),"")</f>
        <v/>
      </c>
      <c r="BD216" s="286"/>
      <c r="BE216" s="257" t="str">
        <f aca="false">IF(D216&lt;&gt;"",IF(J216="OZP12",M216,0),"")</f>
        <v/>
      </c>
      <c r="BF216" s="257" t="str">
        <f aca="false">IF(D216&lt;&gt;"",IF(O216="OZP12",R216,0),"")</f>
        <v/>
      </c>
      <c r="BG216" s="257" t="str">
        <f aca="false">IF(D216&lt;&gt;"",IF(T216="OZP12",W216,0),"")</f>
        <v/>
      </c>
      <c r="BH216" s="257" t="str">
        <f aca="false">IF(D216&lt;&gt;"",IF(J216="TZP",M216,0),"")</f>
        <v/>
      </c>
      <c r="BI216" s="257" t="str">
        <f aca="false">IF(D216&lt;&gt;"",IF(O216="TZP",R216,0),"")</f>
        <v/>
      </c>
      <c r="BJ216" s="257" t="str">
        <f aca="false">IF(D216&lt;&gt;"",IF(T216="TZP",W216,0),"")</f>
        <v/>
      </c>
    </row>
    <row r="217" s="261" customFormat="true" ht="18.75" hidden="false" customHeight="true" outlineLevel="0" collapsed="false">
      <c r="A217" s="262" t="n">
        <f aca="false">A216+1</f>
        <v>205</v>
      </c>
      <c r="B217" s="263"/>
      <c r="C217" s="263"/>
      <c r="D217" s="263"/>
      <c r="E217" s="266"/>
      <c r="F217" s="266"/>
      <c r="G217" s="267"/>
      <c r="H217" s="278"/>
      <c r="I217" s="281"/>
      <c r="J217" s="268"/>
      <c r="K217" s="269"/>
      <c r="L217" s="244" t="str">
        <f aca="false">IF(AND(K217&lt;&gt;"",J217&lt;&gt;""),MIN(IF(OR(J217="OZZ",J217="ZZ"),5000,13600),TRUNC(0.75*SUMIF($D$12:$D217,$D217,K$12:K217),2))-SUMIF($D$12:$D216,$D217,L$12:L216),"")</f>
        <v/>
      </c>
      <c r="M217" s="270" t="str">
        <f aca="false">IF(AND(K217&lt;&gt;"",J217&lt;&gt;"",AB217&lt;&gt;""),IF(OR(J217="OZZ",J217="ZZ"),0-SUMIF($D$12:$D216,$D217,M$12:M216),MIN(MIN(13600,TRUNC(0.75*SUMIF($D$12:$D$1442,$D217,K$12:K$1442),2)+SUMIF($D$12:$D217,$D217,AB$12:AB217))-SUMIF($D$12:$D216,$D217,M$12:M216)-SUMIF($D$12:$D$1442,$D217,L$12:L$1442),AB217)),"")</f>
        <v/>
      </c>
      <c r="N217" s="246" t="str">
        <f aca="false">IF(J217&lt;&gt;"",1000-SUMIF($D$12:$D216,$D217,N$12:N216),"")</f>
        <v/>
      </c>
      <c r="O217" s="268"/>
      <c r="P217" s="269"/>
      <c r="Q217" s="244" t="str">
        <f aca="false">IF(AND(P217&lt;&gt;"",O217&lt;&gt;""),MIN(IF(OR(O217="OZZ",O217="ZZ"),5000,13600),TRUNC(0.75*SUMIF($D$12:$D217,$D217,P$12:P217),2))-SUMIF($D$12:$D216,$D217,Q$12:Q216),"")</f>
        <v/>
      </c>
      <c r="R217" s="270" t="str">
        <f aca="false">IF(AND(P217&lt;&gt;"",O217&lt;&gt;"",AF217&lt;&gt;""),IF(OR(O217="OZZ",O217="ZZ"),0-SUMIF($D$12:$D216,$D217,R$12:R216),MIN(MIN(13600,TRUNC(0.75*SUMIF($D$12:$D$1442,$D217,P$12:P$1442),2)+SUMIF($D$12:$D217,$D217,AF$12:AF217))-SUMIF($D$12:$D216,$D217,R$12:R216)-SUMIF($D$12:$D$1442,$D217,Q$12:Q$1442),AF217)),"")</f>
        <v/>
      </c>
      <c r="S217" s="246" t="str">
        <f aca="false">IF(O217&lt;&gt;"",1000-SUMIF($D$12:$D216,$D217,S$12:S216),"")</f>
        <v/>
      </c>
      <c r="T217" s="268"/>
      <c r="U217" s="269"/>
      <c r="V217" s="244" t="str">
        <f aca="false">IF(AND(U217&lt;&gt;"",T217&lt;&gt;""),MIN(IF(OR(T217="OZZ",T217="ZZ"),5000,13600),TRUNC(0.75*SUMIF($D$12:$D217,$D217,U$12:U217),2))-SUMIF($D$12:$D216,$D217,V$12:V216),"")</f>
        <v/>
      </c>
      <c r="W217" s="248" t="str">
        <f aca="false">IF(AND(U217&lt;&gt;"",T217&lt;&gt;"",AJ217&lt;&gt;""),IF(OR(T217="OZZ",T217="ZZ"),0-SUMIF($D$12:$D216,$D217,W$12:W216),MIN(MIN(13600,TRUNC(0.75*SUMIF($D$12:$D$1442,$D217,U$12:U$1442),2)+SUMIF($D$12:$D217,$D217,AJ$12:AJ217))-SUMIF($D$12:$D216,$D217,W$12:W216)-SUMIF($D$12:$D$1442,$D217,V$12:V$1442),AJ217)),"")</f>
        <v/>
      </c>
      <c r="X217" s="246" t="str">
        <f aca="false">IF(T217&lt;&gt;"",1000-SUMIF($D$12:$D216,$D217,X$12:X216),"")</f>
        <v/>
      </c>
      <c r="Y217" s="272"/>
      <c r="Z217" s="273"/>
      <c r="AA217" s="273"/>
      <c r="AB217" s="252" t="str">
        <f aca="false">IF(K217&lt;&gt;"",ROUND(Y217,2)+ROUND(Z217,2)+ROUND(AA217,2),"")</f>
        <v/>
      </c>
      <c r="AC217" s="274"/>
      <c r="AD217" s="273"/>
      <c r="AE217" s="273"/>
      <c r="AF217" s="275" t="str">
        <f aca="false">IF(P217&lt;&gt;"",ROUND(AC217,2)+ROUND(AD217,2)+ROUND(AE217,2),"")</f>
        <v/>
      </c>
      <c r="AG217" s="274"/>
      <c r="AH217" s="273"/>
      <c r="AI217" s="273"/>
      <c r="AJ217" s="275" t="str">
        <f aca="false">IF(U217&lt;&gt;"",ROUND(AG217,2)+ROUND(AH217,2)+ROUND(AI217,2),"")</f>
        <v/>
      </c>
      <c r="AK217" s="255"/>
      <c r="AL217" s="255"/>
      <c r="AM217" s="256"/>
      <c r="AN217" s="257"/>
      <c r="AO217" s="258" t="str">
        <f aca="false">IF(D217&lt;&gt;"",IF(COUNTIF($D$12:$D217,$D217)&gt;1,0,IF(SUM(L217,Q217,V217)&gt;0,IF(AND(T217="",OR(O217&lt;&gt;"",J217&lt;&gt;"")),IF(O217&lt;&gt;"",O217,IF(J217&lt;&gt;"",J217,0)),IF(AND(O217&lt;&gt;"",J217&lt;&gt;"",O217=J217),O217,T217)),0)),"")</f>
        <v/>
      </c>
      <c r="AP217" s="258" t="str">
        <f aca="false">IF(D217&lt;&gt;"",IF(COUNTIF($D$12:$D217,$D217)&gt;1,0,IF(SUM(M217,R217,W217)&gt;0,IF(AND(T217="",OR(O217&lt;&gt;"",J217&lt;&gt;"")),IF(O217&lt;&gt;"",O217,IF(J217&lt;&gt;"",J217,0)),IF(AND(O217&lt;&gt;"",J217&lt;&gt;"",O217=J217),O217,T217)),0)),"")</f>
        <v/>
      </c>
      <c r="AQ217" s="258" t="str">
        <f aca="false">IF(D217&lt;&gt;"",IF(COUNTIF($D$12:$D217,$D217)&gt;1,0,IF(SUM(N217,S217,X217)&gt;0,IF(AND(T217="",OR(O217&lt;&gt;"",J217&lt;&gt;"")),IF(O217&lt;&gt;"",O217,IF(J217&lt;&gt;"",J217,0)),IF(AND(O217&lt;&gt;"",J217&lt;&gt;"",O217=J217),O217,T217)),0)),"")</f>
        <v/>
      </c>
      <c r="AR217" s="257" t="str">
        <f aca="false">IF(D217&lt;&gt;"",IF(J217="OZP12",L217,0),"")</f>
        <v/>
      </c>
      <c r="AS217" s="257" t="str">
        <f aca="false">IF(D217&lt;&gt;"",IF(O217="OZP12",Q217,0),"")</f>
        <v/>
      </c>
      <c r="AT217" s="257" t="str">
        <f aca="false">IF(D217&lt;&gt;"",IF(T217="OZP12",V217,0),"")</f>
        <v/>
      </c>
      <c r="AU217" s="257" t="str">
        <f aca="false">IF(D217&lt;&gt;"",IF(J217="TZP",L217,0),"")</f>
        <v/>
      </c>
      <c r="AV217" s="257" t="str">
        <f aca="false">IF(D217&lt;&gt;"",IF(O217="TZP",Q217,0),"")</f>
        <v/>
      </c>
      <c r="AW217" s="257" t="str">
        <f aca="false">IF(D217&lt;&gt;"",IF(T217="TZP",V217,0),"")</f>
        <v/>
      </c>
      <c r="AX217" s="257" t="str">
        <f aca="false">IF(D217&lt;&gt;"",IF(J217="OZZ",L217,0),"")</f>
        <v/>
      </c>
      <c r="AY217" s="257" t="str">
        <f aca="false">IF(D217&lt;&gt;"",IF(O217="OZZ",Q217,0),"")</f>
        <v/>
      </c>
      <c r="AZ217" s="257" t="str">
        <f aca="false">IF(D217&lt;&gt;"",IF(T217="OZZ",V217,0),"")</f>
        <v/>
      </c>
      <c r="BA217" s="260"/>
      <c r="BB217" s="257" t="str">
        <f aca="false">IF(D217&lt;&gt;"",IF(ISERROR(FIND("/",D217)),0,1),"")</f>
        <v/>
      </c>
      <c r="BC217" s="257" t="str">
        <f aca="false">IF(D217&lt;&gt;"",IF(BB217*1=0,D217,CONCATENATE(MID(D217,1,FIND("/",D217,1)-1),MID(D217,FIND("/",D217,1)+1,LEN(D217)))),"")</f>
        <v/>
      </c>
      <c r="BD217" s="286"/>
      <c r="BE217" s="257" t="str">
        <f aca="false">IF(D217&lt;&gt;"",IF(J217="OZP12",M217,0),"")</f>
        <v/>
      </c>
      <c r="BF217" s="257" t="str">
        <f aca="false">IF(D217&lt;&gt;"",IF(O217="OZP12",R217,0),"")</f>
        <v/>
      </c>
      <c r="BG217" s="257" t="str">
        <f aca="false">IF(D217&lt;&gt;"",IF(T217="OZP12",W217,0),"")</f>
        <v/>
      </c>
      <c r="BH217" s="257" t="str">
        <f aca="false">IF(D217&lt;&gt;"",IF(J217="TZP",M217,0),"")</f>
        <v/>
      </c>
      <c r="BI217" s="257" t="str">
        <f aca="false">IF(D217&lt;&gt;"",IF(O217="TZP",R217,0),"")</f>
        <v/>
      </c>
      <c r="BJ217" s="257" t="str">
        <f aca="false">IF(D217&lt;&gt;"",IF(T217="TZP",W217,0),"")</f>
        <v/>
      </c>
    </row>
    <row r="218" s="261" customFormat="true" ht="18.75" hidden="false" customHeight="true" outlineLevel="0" collapsed="false">
      <c r="A218" s="262" t="n">
        <f aca="false">A217+1</f>
        <v>206</v>
      </c>
      <c r="B218" s="263"/>
      <c r="C218" s="263"/>
      <c r="D218" s="263"/>
      <c r="E218" s="266"/>
      <c r="F218" s="266"/>
      <c r="G218" s="267"/>
      <c r="H218" s="278"/>
      <c r="I218" s="281"/>
      <c r="J218" s="268"/>
      <c r="K218" s="269"/>
      <c r="L218" s="244" t="str">
        <f aca="false">IF(AND(K218&lt;&gt;"",J218&lt;&gt;""),MIN(IF(OR(J218="OZZ",J218="ZZ"),5000,13600),TRUNC(0.75*SUMIF($D$12:$D218,$D218,K$12:K218),2))-SUMIF($D$12:$D217,$D218,L$12:L217),"")</f>
        <v/>
      </c>
      <c r="M218" s="270" t="str">
        <f aca="false">IF(AND(K218&lt;&gt;"",J218&lt;&gt;"",AB218&lt;&gt;""),IF(OR(J218="OZZ",J218="ZZ"),0-SUMIF($D$12:$D217,$D218,M$12:M217),MIN(MIN(13600,TRUNC(0.75*SUMIF($D$12:$D$1442,$D218,K$12:K$1442),2)+SUMIF($D$12:$D218,$D218,AB$12:AB218))-SUMIF($D$12:$D217,$D218,M$12:M217)-SUMIF($D$12:$D$1442,$D218,L$12:L$1442),AB218)),"")</f>
        <v/>
      </c>
      <c r="N218" s="246" t="str">
        <f aca="false">IF(J218&lt;&gt;"",1000-SUMIF($D$12:$D217,$D218,N$12:N217),"")</f>
        <v/>
      </c>
      <c r="O218" s="268"/>
      <c r="P218" s="269"/>
      <c r="Q218" s="244" t="str">
        <f aca="false">IF(AND(P218&lt;&gt;"",O218&lt;&gt;""),MIN(IF(OR(O218="OZZ",O218="ZZ"),5000,13600),TRUNC(0.75*SUMIF($D$12:$D218,$D218,P$12:P218),2))-SUMIF($D$12:$D217,$D218,Q$12:Q217),"")</f>
        <v/>
      </c>
      <c r="R218" s="270" t="str">
        <f aca="false">IF(AND(P218&lt;&gt;"",O218&lt;&gt;"",AF218&lt;&gt;""),IF(OR(O218="OZZ",O218="ZZ"),0-SUMIF($D$12:$D217,$D218,R$12:R217),MIN(MIN(13600,TRUNC(0.75*SUMIF($D$12:$D$1442,$D218,P$12:P$1442),2)+SUMIF($D$12:$D218,$D218,AF$12:AF218))-SUMIF($D$12:$D217,$D218,R$12:R217)-SUMIF($D$12:$D$1442,$D218,Q$12:Q$1442),AF218)),"")</f>
        <v/>
      </c>
      <c r="S218" s="246" t="str">
        <f aca="false">IF(O218&lt;&gt;"",1000-SUMIF($D$12:$D217,$D218,S$12:S217),"")</f>
        <v/>
      </c>
      <c r="T218" s="268"/>
      <c r="U218" s="269"/>
      <c r="V218" s="244" t="str">
        <f aca="false">IF(AND(U218&lt;&gt;"",T218&lt;&gt;""),MIN(IF(OR(T218="OZZ",T218="ZZ"),5000,13600),TRUNC(0.75*SUMIF($D$12:$D218,$D218,U$12:U218),2))-SUMIF($D$12:$D217,$D218,V$12:V217),"")</f>
        <v/>
      </c>
      <c r="W218" s="248" t="str">
        <f aca="false">IF(AND(U218&lt;&gt;"",T218&lt;&gt;"",AJ218&lt;&gt;""),IF(OR(T218="OZZ",T218="ZZ"),0-SUMIF($D$12:$D217,$D218,W$12:W217),MIN(MIN(13600,TRUNC(0.75*SUMIF($D$12:$D$1442,$D218,U$12:U$1442),2)+SUMIF($D$12:$D218,$D218,AJ$12:AJ218))-SUMIF($D$12:$D217,$D218,W$12:W217)-SUMIF($D$12:$D$1442,$D218,V$12:V$1442),AJ218)),"")</f>
        <v/>
      </c>
      <c r="X218" s="246" t="str">
        <f aca="false">IF(T218&lt;&gt;"",1000-SUMIF($D$12:$D217,$D218,X$12:X217),"")</f>
        <v/>
      </c>
      <c r="Y218" s="272"/>
      <c r="Z218" s="273"/>
      <c r="AA218" s="273"/>
      <c r="AB218" s="252" t="str">
        <f aca="false">IF(K218&lt;&gt;"",ROUND(Y218,2)+ROUND(Z218,2)+ROUND(AA218,2),"")</f>
        <v/>
      </c>
      <c r="AC218" s="274"/>
      <c r="AD218" s="273"/>
      <c r="AE218" s="273"/>
      <c r="AF218" s="275" t="str">
        <f aca="false">IF(P218&lt;&gt;"",ROUND(AC218,2)+ROUND(AD218,2)+ROUND(AE218,2),"")</f>
        <v/>
      </c>
      <c r="AG218" s="274"/>
      <c r="AH218" s="273"/>
      <c r="AI218" s="273"/>
      <c r="AJ218" s="275" t="str">
        <f aca="false">IF(U218&lt;&gt;"",ROUND(AG218,2)+ROUND(AH218,2)+ROUND(AI218,2),"")</f>
        <v/>
      </c>
      <c r="AK218" s="255"/>
      <c r="AL218" s="255"/>
      <c r="AM218" s="256"/>
      <c r="AN218" s="257"/>
      <c r="AO218" s="258" t="str">
        <f aca="false">IF(D218&lt;&gt;"",IF(COUNTIF($D$12:$D218,$D218)&gt;1,0,IF(SUM(L218,Q218,V218)&gt;0,IF(AND(T218="",OR(O218&lt;&gt;"",J218&lt;&gt;"")),IF(O218&lt;&gt;"",O218,IF(J218&lt;&gt;"",J218,0)),IF(AND(O218&lt;&gt;"",J218&lt;&gt;"",O218=J218),O218,T218)),0)),"")</f>
        <v/>
      </c>
      <c r="AP218" s="258" t="str">
        <f aca="false">IF(D218&lt;&gt;"",IF(COUNTIF($D$12:$D218,$D218)&gt;1,0,IF(SUM(M218,R218,W218)&gt;0,IF(AND(T218="",OR(O218&lt;&gt;"",J218&lt;&gt;"")),IF(O218&lt;&gt;"",O218,IF(J218&lt;&gt;"",J218,0)),IF(AND(O218&lt;&gt;"",J218&lt;&gt;"",O218=J218),O218,T218)),0)),"")</f>
        <v/>
      </c>
      <c r="AQ218" s="258" t="str">
        <f aca="false">IF(D218&lt;&gt;"",IF(COUNTIF($D$12:$D218,$D218)&gt;1,0,IF(SUM(N218,S218,X218)&gt;0,IF(AND(T218="",OR(O218&lt;&gt;"",J218&lt;&gt;"")),IF(O218&lt;&gt;"",O218,IF(J218&lt;&gt;"",J218,0)),IF(AND(O218&lt;&gt;"",J218&lt;&gt;"",O218=J218),O218,T218)),0)),"")</f>
        <v/>
      </c>
      <c r="AR218" s="257" t="str">
        <f aca="false">IF(D218&lt;&gt;"",IF(J218="OZP12",L218,0),"")</f>
        <v/>
      </c>
      <c r="AS218" s="257" t="str">
        <f aca="false">IF(D218&lt;&gt;"",IF(O218="OZP12",Q218,0),"")</f>
        <v/>
      </c>
      <c r="AT218" s="257" t="str">
        <f aca="false">IF(D218&lt;&gt;"",IF(T218="OZP12",V218,0),"")</f>
        <v/>
      </c>
      <c r="AU218" s="257" t="str">
        <f aca="false">IF(D218&lt;&gt;"",IF(J218="TZP",L218,0),"")</f>
        <v/>
      </c>
      <c r="AV218" s="257" t="str">
        <f aca="false">IF(D218&lt;&gt;"",IF(O218="TZP",Q218,0),"")</f>
        <v/>
      </c>
      <c r="AW218" s="257" t="str">
        <f aca="false">IF(D218&lt;&gt;"",IF(T218="TZP",V218,0),"")</f>
        <v/>
      </c>
      <c r="AX218" s="257" t="str">
        <f aca="false">IF(D218&lt;&gt;"",IF(J218="OZZ",L218,0),"")</f>
        <v/>
      </c>
      <c r="AY218" s="257" t="str">
        <f aca="false">IF(D218&lt;&gt;"",IF(O218="OZZ",Q218,0),"")</f>
        <v/>
      </c>
      <c r="AZ218" s="257" t="str">
        <f aca="false">IF(D218&lt;&gt;"",IF(T218="OZZ",V218,0),"")</f>
        <v/>
      </c>
      <c r="BA218" s="260"/>
      <c r="BB218" s="257" t="str">
        <f aca="false">IF(D218&lt;&gt;"",IF(ISERROR(FIND("/",D218)),0,1),"")</f>
        <v/>
      </c>
      <c r="BC218" s="257" t="str">
        <f aca="false">IF(D218&lt;&gt;"",IF(BB218*1=0,D218,CONCATENATE(MID(D218,1,FIND("/",D218,1)-1),MID(D218,FIND("/",D218,1)+1,LEN(D218)))),"")</f>
        <v/>
      </c>
      <c r="BD218" s="286"/>
      <c r="BE218" s="257" t="str">
        <f aca="false">IF(D218&lt;&gt;"",IF(J218="OZP12",M218,0),"")</f>
        <v/>
      </c>
      <c r="BF218" s="257" t="str">
        <f aca="false">IF(D218&lt;&gt;"",IF(O218="OZP12",R218,0),"")</f>
        <v/>
      </c>
      <c r="BG218" s="257" t="str">
        <f aca="false">IF(D218&lt;&gt;"",IF(T218="OZP12",W218,0),"")</f>
        <v/>
      </c>
      <c r="BH218" s="257" t="str">
        <f aca="false">IF(D218&lt;&gt;"",IF(J218="TZP",M218,0),"")</f>
        <v/>
      </c>
      <c r="BI218" s="257" t="str">
        <f aca="false">IF(D218&lt;&gt;"",IF(O218="TZP",R218,0),"")</f>
        <v/>
      </c>
      <c r="BJ218" s="257" t="str">
        <f aca="false">IF(D218&lt;&gt;"",IF(T218="TZP",W218,0),"")</f>
        <v/>
      </c>
    </row>
    <row r="219" s="261" customFormat="true" ht="18.75" hidden="false" customHeight="true" outlineLevel="0" collapsed="false">
      <c r="A219" s="262" t="n">
        <f aca="false">A218+1</f>
        <v>207</v>
      </c>
      <c r="B219" s="263"/>
      <c r="C219" s="263"/>
      <c r="D219" s="263"/>
      <c r="E219" s="266"/>
      <c r="F219" s="266"/>
      <c r="G219" s="267"/>
      <c r="H219" s="278"/>
      <c r="I219" s="281"/>
      <c r="J219" s="268"/>
      <c r="K219" s="269"/>
      <c r="L219" s="244" t="str">
        <f aca="false">IF(AND(K219&lt;&gt;"",J219&lt;&gt;""),MIN(IF(OR(J219="OZZ",J219="ZZ"),5000,13600),TRUNC(0.75*SUMIF($D$12:$D219,$D219,K$12:K219),2))-SUMIF($D$12:$D218,$D219,L$12:L218),"")</f>
        <v/>
      </c>
      <c r="M219" s="270" t="str">
        <f aca="false">IF(AND(K219&lt;&gt;"",J219&lt;&gt;"",AB219&lt;&gt;""),IF(OR(J219="OZZ",J219="ZZ"),0-SUMIF($D$12:$D218,$D219,M$12:M218),MIN(MIN(13600,TRUNC(0.75*SUMIF($D$12:$D$1442,$D219,K$12:K$1442),2)+SUMIF($D$12:$D219,$D219,AB$12:AB219))-SUMIF($D$12:$D218,$D219,M$12:M218)-SUMIF($D$12:$D$1442,$D219,L$12:L$1442),AB219)),"")</f>
        <v/>
      </c>
      <c r="N219" s="246" t="str">
        <f aca="false">IF(J219&lt;&gt;"",1000-SUMIF($D$12:$D218,$D219,N$12:N218),"")</f>
        <v/>
      </c>
      <c r="O219" s="268"/>
      <c r="P219" s="269"/>
      <c r="Q219" s="244" t="str">
        <f aca="false">IF(AND(P219&lt;&gt;"",O219&lt;&gt;""),MIN(IF(OR(O219="OZZ",O219="ZZ"),5000,13600),TRUNC(0.75*SUMIF($D$12:$D219,$D219,P$12:P219),2))-SUMIF($D$12:$D218,$D219,Q$12:Q218),"")</f>
        <v/>
      </c>
      <c r="R219" s="270" t="str">
        <f aca="false">IF(AND(P219&lt;&gt;"",O219&lt;&gt;"",AF219&lt;&gt;""),IF(OR(O219="OZZ",O219="ZZ"),0-SUMIF($D$12:$D218,$D219,R$12:R218),MIN(MIN(13600,TRUNC(0.75*SUMIF($D$12:$D$1442,$D219,P$12:P$1442),2)+SUMIF($D$12:$D219,$D219,AF$12:AF219))-SUMIF($D$12:$D218,$D219,R$12:R218)-SUMIF($D$12:$D$1442,$D219,Q$12:Q$1442),AF219)),"")</f>
        <v/>
      </c>
      <c r="S219" s="246" t="str">
        <f aca="false">IF(O219&lt;&gt;"",1000-SUMIF($D$12:$D218,$D219,S$12:S218),"")</f>
        <v/>
      </c>
      <c r="T219" s="268"/>
      <c r="U219" s="269"/>
      <c r="V219" s="244" t="str">
        <f aca="false">IF(AND(U219&lt;&gt;"",T219&lt;&gt;""),MIN(IF(OR(T219="OZZ",T219="ZZ"),5000,13600),TRUNC(0.75*SUMIF($D$12:$D219,$D219,U$12:U219),2))-SUMIF($D$12:$D218,$D219,V$12:V218),"")</f>
        <v/>
      </c>
      <c r="W219" s="248" t="str">
        <f aca="false">IF(AND(U219&lt;&gt;"",T219&lt;&gt;"",AJ219&lt;&gt;""),IF(OR(T219="OZZ",T219="ZZ"),0-SUMIF($D$12:$D218,$D219,W$12:W218),MIN(MIN(13600,TRUNC(0.75*SUMIF($D$12:$D$1442,$D219,U$12:U$1442),2)+SUMIF($D$12:$D219,$D219,AJ$12:AJ219))-SUMIF($D$12:$D218,$D219,W$12:W218)-SUMIF($D$12:$D$1442,$D219,V$12:V$1442),AJ219)),"")</f>
        <v/>
      </c>
      <c r="X219" s="246" t="str">
        <f aca="false">IF(T219&lt;&gt;"",1000-SUMIF($D$12:$D218,$D219,X$12:X218),"")</f>
        <v/>
      </c>
      <c r="Y219" s="272"/>
      <c r="Z219" s="273"/>
      <c r="AA219" s="273"/>
      <c r="AB219" s="252" t="str">
        <f aca="false">IF(K219&lt;&gt;"",ROUND(Y219,2)+ROUND(Z219,2)+ROUND(AA219,2),"")</f>
        <v/>
      </c>
      <c r="AC219" s="274"/>
      <c r="AD219" s="273"/>
      <c r="AE219" s="273"/>
      <c r="AF219" s="275" t="str">
        <f aca="false">IF(P219&lt;&gt;"",ROUND(AC219,2)+ROUND(AD219,2)+ROUND(AE219,2),"")</f>
        <v/>
      </c>
      <c r="AG219" s="274"/>
      <c r="AH219" s="273"/>
      <c r="AI219" s="273"/>
      <c r="AJ219" s="275" t="str">
        <f aca="false">IF(U219&lt;&gt;"",ROUND(AG219,2)+ROUND(AH219,2)+ROUND(AI219,2),"")</f>
        <v/>
      </c>
      <c r="AK219" s="255"/>
      <c r="AL219" s="255"/>
      <c r="AM219" s="256"/>
      <c r="AN219" s="257"/>
      <c r="AO219" s="258" t="str">
        <f aca="false">IF(D219&lt;&gt;"",IF(COUNTIF($D$12:$D219,$D219)&gt;1,0,IF(SUM(L219,Q219,V219)&gt;0,IF(AND(T219="",OR(O219&lt;&gt;"",J219&lt;&gt;"")),IF(O219&lt;&gt;"",O219,IF(J219&lt;&gt;"",J219,0)),IF(AND(O219&lt;&gt;"",J219&lt;&gt;"",O219=J219),O219,T219)),0)),"")</f>
        <v/>
      </c>
      <c r="AP219" s="258" t="str">
        <f aca="false">IF(D219&lt;&gt;"",IF(COUNTIF($D$12:$D219,$D219)&gt;1,0,IF(SUM(M219,R219,W219)&gt;0,IF(AND(T219="",OR(O219&lt;&gt;"",J219&lt;&gt;"")),IF(O219&lt;&gt;"",O219,IF(J219&lt;&gt;"",J219,0)),IF(AND(O219&lt;&gt;"",J219&lt;&gt;"",O219=J219),O219,T219)),0)),"")</f>
        <v/>
      </c>
      <c r="AQ219" s="258" t="str">
        <f aca="false">IF(D219&lt;&gt;"",IF(COUNTIF($D$12:$D219,$D219)&gt;1,0,IF(SUM(N219,S219,X219)&gt;0,IF(AND(T219="",OR(O219&lt;&gt;"",J219&lt;&gt;"")),IF(O219&lt;&gt;"",O219,IF(J219&lt;&gt;"",J219,0)),IF(AND(O219&lt;&gt;"",J219&lt;&gt;"",O219=J219),O219,T219)),0)),"")</f>
        <v/>
      </c>
      <c r="AR219" s="257" t="str">
        <f aca="false">IF(D219&lt;&gt;"",IF(J219="OZP12",L219,0),"")</f>
        <v/>
      </c>
      <c r="AS219" s="257" t="str">
        <f aca="false">IF(D219&lt;&gt;"",IF(O219="OZP12",Q219,0),"")</f>
        <v/>
      </c>
      <c r="AT219" s="257" t="str">
        <f aca="false">IF(D219&lt;&gt;"",IF(T219="OZP12",V219,0),"")</f>
        <v/>
      </c>
      <c r="AU219" s="257" t="str">
        <f aca="false">IF(D219&lt;&gt;"",IF(J219="TZP",L219,0),"")</f>
        <v/>
      </c>
      <c r="AV219" s="257" t="str">
        <f aca="false">IF(D219&lt;&gt;"",IF(O219="TZP",Q219,0),"")</f>
        <v/>
      </c>
      <c r="AW219" s="257" t="str">
        <f aca="false">IF(D219&lt;&gt;"",IF(T219="TZP",V219,0),"")</f>
        <v/>
      </c>
      <c r="AX219" s="257" t="str">
        <f aca="false">IF(D219&lt;&gt;"",IF(J219="OZZ",L219,0),"")</f>
        <v/>
      </c>
      <c r="AY219" s="257" t="str">
        <f aca="false">IF(D219&lt;&gt;"",IF(O219="OZZ",Q219,0),"")</f>
        <v/>
      </c>
      <c r="AZ219" s="257" t="str">
        <f aca="false">IF(D219&lt;&gt;"",IF(T219="OZZ",V219,0),"")</f>
        <v/>
      </c>
      <c r="BA219" s="260"/>
      <c r="BB219" s="257" t="str">
        <f aca="false">IF(D219&lt;&gt;"",IF(ISERROR(FIND("/",D219)),0,1),"")</f>
        <v/>
      </c>
      <c r="BC219" s="257" t="str">
        <f aca="false">IF(D219&lt;&gt;"",IF(BB219*1=0,D219,CONCATENATE(MID(D219,1,FIND("/",D219,1)-1),MID(D219,FIND("/",D219,1)+1,LEN(D219)))),"")</f>
        <v/>
      </c>
      <c r="BD219" s="286"/>
      <c r="BE219" s="257" t="str">
        <f aca="false">IF(D219&lt;&gt;"",IF(J219="OZP12",M219,0),"")</f>
        <v/>
      </c>
      <c r="BF219" s="257" t="str">
        <f aca="false">IF(D219&lt;&gt;"",IF(O219="OZP12",R219,0),"")</f>
        <v/>
      </c>
      <c r="BG219" s="257" t="str">
        <f aca="false">IF(D219&lt;&gt;"",IF(T219="OZP12",W219,0),"")</f>
        <v/>
      </c>
      <c r="BH219" s="257" t="str">
        <f aca="false">IF(D219&lt;&gt;"",IF(J219="TZP",M219,0),"")</f>
        <v/>
      </c>
      <c r="BI219" s="257" t="str">
        <f aca="false">IF(D219&lt;&gt;"",IF(O219="TZP",R219,0),"")</f>
        <v/>
      </c>
      <c r="BJ219" s="257" t="str">
        <f aca="false">IF(D219&lt;&gt;"",IF(T219="TZP",W219,0),"")</f>
        <v/>
      </c>
    </row>
    <row r="220" s="261" customFormat="true" ht="18.75" hidden="false" customHeight="true" outlineLevel="0" collapsed="false">
      <c r="A220" s="262" t="n">
        <f aca="false">A219+1</f>
        <v>208</v>
      </c>
      <c r="B220" s="263"/>
      <c r="C220" s="263"/>
      <c r="D220" s="263"/>
      <c r="E220" s="266"/>
      <c r="F220" s="266"/>
      <c r="G220" s="267"/>
      <c r="H220" s="278"/>
      <c r="I220" s="281"/>
      <c r="J220" s="268"/>
      <c r="K220" s="269"/>
      <c r="L220" s="244" t="str">
        <f aca="false">IF(AND(K220&lt;&gt;"",J220&lt;&gt;""),MIN(IF(OR(J220="OZZ",J220="ZZ"),5000,13600),TRUNC(0.75*SUMIF($D$12:$D220,$D220,K$12:K220),2))-SUMIF($D$12:$D219,$D220,L$12:L219),"")</f>
        <v/>
      </c>
      <c r="M220" s="270" t="str">
        <f aca="false">IF(AND(K220&lt;&gt;"",J220&lt;&gt;"",AB220&lt;&gt;""),IF(OR(J220="OZZ",J220="ZZ"),0-SUMIF($D$12:$D219,$D220,M$12:M219),MIN(MIN(13600,TRUNC(0.75*SUMIF($D$12:$D$1442,$D220,K$12:K$1442),2)+SUMIF($D$12:$D220,$D220,AB$12:AB220))-SUMIF($D$12:$D219,$D220,M$12:M219)-SUMIF($D$12:$D$1442,$D220,L$12:L$1442),AB220)),"")</f>
        <v/>
      </c>
      <c r="N220" s="246" t="str">
        <f aca="false">IF(J220&lt;&gt;"",1000-SUMIF($D$12:$D219,$D220,N$12:N219),"")</f>
        <v/>
      </c>
      <c r="O220" s="268"/>
      <c r="P220" s="269"/>
      <c r="Q220" s="244" t="str">
        <f aca="false">IF(AND(P220&lt;&gt;"",O220&lt;&gt;""),MIN(IF(OR(O220="OZZ",O220="ZZ"),5000,13600),TRUNC(0.75*SUMIF($D$12:$D220,$D220,P$12:P220),2))-SUMIF($D$12:$D219,$D220,Q$12:Q219),"")</f>
        <v/>
      </c>
      <c r="R220" s="270" t="str">
        <f aca="false">IF(AND(P220&lt;&gt;"",O220&lt;&gt;"",AF220&lt;&gt;""),IF(OR(O220="OZZ",O220="ZZ"),0-SUMIF($D$12:$D219,$D220,R$12:R219),MIN(MIN(13600,TRUNC(0.75*SUMIF($D$12:$D$1442,$D220,P$12:P$1442),2)+SUMIF($D$12:$D220,$D220,AF$12:AF220))-SUMIF($D$12:$D219,$D220,R$12:R219)-SUMIF($D$12:$D$1442,$D220,Q$12:Q$1442),AF220)),"")</f>
        <v/>
      </c>
      <c r="S220" s="246" t="str">
        <f aca="false">IF(O220&lt;&gt;"",1000-SUMIF($D$12:$D219,$D220,S$12:S219),"")</f>
        <v/>
      </c>
      <c r="T220" s="268"/>
      <c r="U220" s="269"/>
      <c r="V220" s="244" t="str">
        <f aca="false">IF(AND(U220&lt;&gt;"",T220&lt;&gt;""),MIN(IF(OR(T220="OZZ",T220="ZZ"),5000,13600),TRUNC(0.75*SUMIF($D$12:$D220,$D220,U$12:U220),2))-SUMIF($D$12:$D219,$D220,V$12:V219),"")</f>
        <v/>
      </c>
      <c r="W220" s="248" t="str">
        <f aca="false">IF(AND(U220&lt;&gt;"",T220&lt;&gt;"",AJ220&lt;&gt;""),IF(OR(T220="OZZ",T220="ZZ"),0-SUMIF($D$12:$D219,$D220,W$12:W219),MIN(MIN(13600,TRUNC(0.75*SUMIF($D$12:$D$1442,$D220,U$12:U$1442),2)+SUMIF($D$12:$D220,$D220,AJ$12:AJ220))-SUMIF($D$12:$D219,$D220,W$12:W219)-SUMIF($D$12:$D$1442,$D220,V$12:V$1442),AJ220)),"")</f>
        <v/>
      </c>
      <c r="X220" s="246" t="str">
        <f aca="false">IF(T220&lt;&gt;"",1000-SUMIF($D$12:$D219,$D220,X$12:X219),"")</f>
        <v/>
      </c>
      <c r="Y220" s="272"/>
      <c r="Z220" s="273"/>
      <c r="AA220" s="273"/>
      <c r="AB220" s="252" t="str">
        <f aca="false">IF(K220&lt;&gt;"",ROUND(Y220,2)+ROUND(Z220,2)+ROUND(AA220,2),"")</f>
        <v/>
      </c>
      <c r="AC220" s="274"/>
      <c r="AD220" s="273"/>
      <c r="AE220" s="273"/>
      <c r="AF220" s="275" t="str">
        <f aca="false">IF(P220&lt;&gt;"",ROUND(AC220,2)+ROUND(AD220,2)+ROUND(AE220,2),"")</f>
        <v/>
      </c>
      <c r="AG220" s="274"/>
      <c r="AH220" s="273"/>
      <c r="AI220" s="273"/>
      <c r="AJ220" s="275" t="str">
        <f aca="false">IF(U220&lt;&gt;"",ROUND(AG220,2)+ROUND(AH220,2)+ROUND(AI220,2),"")</f>
        <v/>
      </c>
      <c r="AK220" s="255"/>
      <c r="AL220" s="255"/>
      <c r="AM220" s="256"/>
      <c r="AN220" s="257"/>
      <c r="AO220" s="258" t="str">
        <f aca="false">IF(D220&lt;&gt;"",IF(COUNTIF($D$12:$D220,$D220)&gt;1,0,IF(SUM(L220,Q220,V220)&gt;0,IF(AND(T220="",OR(O220&lt;&gt;"",J220&lt;&gt;"")),IF(O220&lt;&gt;"",O220,IF(J220&lt;&gt;"",J220,0)),IF(AND(O220&lt;&gt;"",J220&lt;&gt;"",O220=J220),O220,T220)),0)),"")</f>
        <v/>
      </c>
      <c r="AP220" s="258" t="str">
        <f aca="false">IF(D220&lt;&gt;"",IF(COUNTIF($D$12:$D220,$D220)&gt;1,0,IF(SUM(M220,R220,W220)&gt;0,IF(AND(T220="",OR(O220&lt;&gt;"",J220&lt;&gt;"")),IF(O220&lt;&gt;"",O220,IF(J220&lt;&gt;"",J220,0)),IF(AND(O220&lt;&gt;"",J220&lt;&gt;"",O220=J220),O220,T220)),0)),"")</f>
        <v/>
      </c>
      <c r="AQ220" s="258" t="str">
        <f aca="false">IF(D220&lt;&gt;"",IF(COUNTIF($D$12:$D220,$D220)&gt;1,0,IF(SUM(N220,S220,X220)&gt;0,IF(AND(T220="",OR(O220&lt;&gt;"",J220&lt;&gt;"")),IF(O220&lt;&gt;"",O220,IF(J220&lt;&gt;"",J220,0)),IF(AND(O220&lt;&gt;"",J220&lt;&gt;"",O220=J220),O220,T220)),0)),"")</f>
        <v/>
      </c>
      <c r="AR220" s="257" t="str">
        <f aca="false">IF(D220&lt;&gt;"",IF(J220="OZP12",L220,0),"")</f>
        <v/>
      </c>
      <c r="AS220" s="257" t="str">
        <f aca="false">IF(D220&lt;&gt;"",IF(O220="OZP12",Q220,0),"")</f>
        <v/>
      </c>
      <c r="AT220" s="257" t="str">
        <f aca="false">IF(D220&lt;&gt;"",IF(T220="OZP12",V220,0),"")</f>
        <v/>
      </c>
      <c r="AU220" s="257" t="str">
        <f aca="false">IF(D220&lt;&gt;"",IF(J220="TZP",L220,0),"")</f>
        <v/>
      </c>
      <c r="AV220" s="257" t="str">
        <f aca="false">IF(D220&lt;&gt;"",IF(O220="TZP",Q220,0),"")</f>
        <v/>
      </c>
      <c r="AW220" s="257" t="str">
        <f aca="false">IF(D220&lt;&gt;"",IF(T220="TZP",V220,0),"")</f>
        <v/>
      </c>
      <c r="AX220" s="257" t="str">
        <f aca="false">IF(D220&lt;&gt;"",IF(J220="OZZ",L220,0),"")</f>
        <v/>
      </c>
      <c r="AY220" s="257" t="str">
        <f aca="false">IF(D220&lt;&gt;"",IF(O220="OZZ",Q220,0),"")</f>
        <v/>
      </c>
      <c r="AZ220" s="257" t="str">
        <f aca="false">IF(D220&lt;&gt;"",IF(T220="OZZ",V220,0),"")</f>
        <v/>
      </c>
      <c r="BA220" s="260"/>
      <c r="BB220" s="257" t="str">
        <f aca="false">IF(D220&lt;&gt;"",IF(ISERROR(FIND("/",D220)),0,1),"")</f>
        <v/>
      </c>
      <c r="BC220" s="257" t="str">
        <f aca="false">IF(D220&lt;&gt;"",IF(BB220*1=0,D220,CONCATENATE(MID(D220,1,FIND("/",D220,1)-1),MID(D220,FIND("/",D220,1)+1,LEN(D220)))),"")</f>
        <v/>
      </c>
      <c r="BD220" s="286"/>
      <c r="BE220" s="257" t="str">
        <f aca="false">IF(D220&lt;&gt;"",IF(J220="OZP12",M220,0),"")</f>
        <v/>
      </c>
      <c r="BF220" s="257" t="str">
        <f aca="false">IF(D220&lt;&gt;"",IF(O220="OZP12",R220,0),"")</f>
        <v/>
      </c>
      <c r="BG220" s="257" t="str">
        <f aca="false">IF(D220&lt;&gt;"",IF(T220="OZP12",W220,0),"")</f>
        <v/>
      </c>
      <c r="BH220" s="257" t="str">
        <f aca="false">IF(D220&lt;&gt;"",IF(J220="TZP",M220,0),"")</f>
        <v/>
      </c>
      <c r="BI220" s="257" t="str">
        <f aca="false">IF(D220&lt;&gt;"",IF(O220="TZP",R220,0),"")</f>
        <v/>
      </c>
      <c r="BJ220" s="257" t="str">
        <f aca="false">IF(D220&lt;&gt;"",IF(T220="TZP",W220,0),"")</f>
        <v/>
      </c>
    </row>
    <row r="221" s="261" customFormat="true" ht="18.75" hidden="false" customHeight="true" outlineLevel="0" collapsed="false">
      <c r="A221" s="262" t="n">
        <f aca="false">A220+1</f>
        <v>209</v>
      </c>
      <c r="B221" s="263"/>
      <c r="C221" s="263"/>
      <c r="D221" s="263"/>
      <c r="E221" s="266"/>
      <c r="F221" s="266"/>
      <c r="G221" s="267"/>
      <c r="H221" s="278"/>
      <c r="I221" s="281"/>
      <c r="J221" s="268"/>
      <c r="K221" s="269"/>
      <c r="L221" s="244" t="str">
        <f aca="false">IF(AND(K221&lt;&gt;"",J221&lt;&gt;""),MIN(IF(OR(J221="OZZ",J221="ZZ"),5000,13600),TRUNC(0.75*SUMIF($D$12:$D221,$D221,K$12:K221),2))-SUMIF($D$12:$D220,$D221,L$12:L220),"")</f>
        <v/>
      </c>
      <c r="M221" s="270" t="str">
        <f aca="false">IF(AND(K221&lt;&gt;"",J221&lt;&gt;"",AB221&lt;&gt;""),IF(OR(J221="OZZ",J221="ZZ"),0-SUMIF($D$12:$D220,$D221,M$12:M220),MIN(MIN(13600,TRUNC(0.75*SUMIF($D$12:$D$1442,$D221,K$12:K$1442),2)+SUMIF($D$12:$D221,$D221,AB$12:AB221))-SUMIF($D$12:$D220,$D221,M$12:M220)-SUMIF($D$12:$D$1442,$D221,L$12:L$1442),AB221)),"")</f>
        <v/>
      </c>
      <c r="N221" s="246" t="str">
        <f aca="false">IF(J221&lt;&gt;"",1000-SUMIF($D$12:$D220,$D221,N$12:N220),"")</f>
        <v/>
      </c>
      <c r="O221" s="268"/>
      <c r="P221" s="269"/>
      <c r="Q221" s="244" t="str">
        <f aca="false">IF(AND(P221&lt;&gt;"",O221&lt;&gt;""),MIN(IF(OR(O221="OZZ",O221="ZZ"),5000,13600),TRUNC(0.75*SUMIF($D$12:$D221,$D221,P$12:P221),2))-SUMIF($D$12:$D220,$D221,Q$12:Q220),"")</f>
        <v/>
      </c>
      <c r="R221" s="270" t="str">
        <f aca="false">IF(AND(P221&lt;&gt;"",O221&lt;&gt;"",AF221&lt;&gt;""),IF(OR(O221="OZZ",O221="ZZ"),0-SUMIF($D$12:$D220,$D221,R$12:R220),MIN(MIN(13600,TRUNC(0.75*SUMIF($D$12:$D$1442,$D221,P$12:P$1442),2)+SUMIF($D$12:$D221,$D221,AF$12:AF221))-SUMIF($D$12:$D220,$D221,R$12:R220)-SUMIF($D$12:$D$1442,$D221,Q$12:Q$1442),AF221)),"")</f>
        <v/>
      </c>
      <c r="S221" s="246" t="str">
        <f aca="false">IF(O221&lt;&gt;"",1000-SUMIF($D$12:$D220,$D221,S$12:S220),"")</f>
        <v/>
      </c>
      <c r="T221" s="268"/>
      <c r="U221" s="269"/>
      <c r="V221" s="244" t="str">
        <f aca="false">IF(AND(U221&lt;&gt;"",T221&lt;&gt;""),MIN(IF(OR(T221="OZZ",T221="ZZ"),5000,13600),TRUNC(0.75*SUMIF($D$12:$D221,$D221,U$12:U221),2))-SUMIF($D$12:$D220,$D221,V$12:V220),"")</f>
        <v/>
      </c>
      <c r="W221" s="248" t="str">
        <f aca="false">IF(AND(U221&lt;&gt;"",T221&lt;&gt;"",AJ221&lt;&gt;""),IF(OR(T221="OZZ",T221="ZZ"),0-SUMIF($D$12:$D220,$D221,W$12:W220),MIN(MIN(13600,TRUNC(0.75*SUMIF($D$12:$D$1442,$D221,U$12:U$1442),2)+SUMIF($D$12:$D221,$D221,AJ$12:AJ221))-SUMIF($D$12:$D220,$D221,W$12:W220)-SUMIF($D$12:$D$1442,$D221,V$12:V$1442),AJ221)),"")</f>
        <v/>
      </c>
      <c r="X221" s="246" t="str">
        <f aca="false">IF(T221&lt;&gt;"",1000-SUMIF($D$12:$D220,$D221,X$12:X220),"")</f>
        <v/>
      </c>
      <c r="Y221" s="272"/>
      <c r="Z221" s="273"/>
      <c r="AA221" s="273"/>
      <c r="AB221" s="252" t="str">
        <f aca="false">IF(K221&lt;&gt;"",ROUND(Y221,2)+ROUND(Z221,2)+ROUND(AA221,2),"")</f>
        <v/>
      </c>
      <c r="AC221" s="274"/>
      <c r="AD221" s="273"/>
      <c r="AE221" s="273"/>
      <c r="AF221" s="275" t="str">
        <f aca="false">IF(P221&lt;&gt;"",ROUND(AC221,2)+ROUND(AD221,2)+ROUND(AE221,2),"")</f>
        <v/>
      </c>
      <c r="AG221" s="274"/>
      <c r="AH221" s="273"/>
      <c r="AI221" s="273"/>
      <c r="AJ221" s="275" t="str">
        <f aca="false">IF(U221&lt;&gt;"",ROUND(AG221,2)+ROUND(AH221,2)+ROUND(AI221,2),"")</f>
        <v/>
      </c>
      <c r="AK221" s="255"/>
      <c r="AL221" s="255"/>
      <c r="AM221" s="256"/>
      <c r="AN221" s="257"/>
      <c r="AO221" s="258" t="str">
        <f aca="false">IF(D221&lt;&gt;"",IF(COUNTIF($D$12:$D221,$D221)&gt;1,0,IF(SUM(L221,Q221,V221)&gt;0,IF(AND(T221="",OR(O221&lt;&gt;"",J221&lt;&gt;"")),IF(O221&lt;&gt;"",O221,IF(J221&lt;&gt;"",J221,0)),IF(AND(O221&lt;&gt;"",J221&lt;&gt;"",O221=J221),O221,T221)),0)),"")</f>
        <v/>
      </c>
      <c r="AP221" s="258" t="str">
        <f aca="false">IF(D221&lt;&gt;"",IF(COUNTIF($D$12:$D221,$D221)&gt;1,0,IF(SUM(M221,R221,W221)&gt;0,IF(AND(T221="",OR(O221&lt;&gt;"",J221&lt;&gt;"")),IF(O221&lt;&gt;"",O221,IF(J221&lt;&gt;"",J221,0)),IF(AND(O221&lt;&gt;"",J221&lt;&gt;"",O221=J221),O221,T221)),0)),"")</f>
        <v/>
      </c>
      <c r="AQ221" s="258" t="str">
        <f aca="false">IF(D221&lt;&gt;"",IF(COUNTIF($D$12:$D221,$D221)&gt;1,0,IF(SUM(N221,S221,X221)&gt;0,IF(AND(T221="",OR(O221&lt;&gt;"",J221&lt;&gt;"")),IF(O221&lt;&gt;"",O221,IF(J221&lt;&gt;"",J221,0)),IF(AND(O221&lt;&gt;"",J221&lt;&gt;"",O221=J221),O221,T221)),0)),"")</f>
        <v/>
      </c>
      <c r="AR221" s="257" t="str">
        <f aca="false">IF(D221&lt;&gt;"",IF(J221="OZP12",L221,0),"")</f>
        <v/>
      </c>
      <c r="AS221" s="257" t="str">
        <f aca="false">IF(D221&lt;&gt;"",IF(O221="OZP12",Q221,0),"")</f>
        <v/>
      </c>
      <c r="AT221" s="257" t="str">
        <f aca="false">IF(D221&lt;&gt;"",IF(T221="OZP12",V221,0),"")</f>
        <v/>
      </c>
      <c r="AU221" s="257" t="str">
        <f aca="false">IF(D221&lt;&gt;"",IF(J221="TZP",L221,0),"")</f>
        <v/>
      </c>
      <c r="AV221" s="257" t="str">
        <f aca="false">IF(D221&lt;&gt;"",IF(O221="TZP",Q221,0),"")</f>
        <v/>
      </c>
      <c r="AW221" s="257" t="str">
        <f aca="false">IF(D221&lt;&gt;"",IF(T221="TZP",V221,0),"")</f>
        <v/>
      </c>
      <c r="AX221" s="257" t="str">
        <f aca="false">IF(D221&lt;&gt;"",IF(J221="OZZ",L221,0),"")</f>
        <v/>
      </c>
      <c r="AY221" s="257" t="str">
        <f aca="false">IF(D221&lt;&gt;"",IF(O221="OZZ",Q221,0),"")</f>
        <v/>
      </c>
      <c r="AZ221" s="257" t="str">
        <f aca="false">IF(D221&lt;&gt;"",IF(T221="OZZ",V221,0),"")</f>
        <v/>
      </c>
      <c r="BA221" s="260"/>
      <c r="BB221" s="257" t="str">
        <f aca="false">IF(D221&lt;&gt;"",IF(ISERROR(FIND("/",D221)),0,1),"")</f>
        <v/>
      </c>
      <c r="BC221" s="257" t="str">
        <f aca="false">IF(D221&lt;&gt;"",IF(BB221*1=0,D221,CONCATENATE(MID(D221,1,FIND("/",D221,1)-1),MID(D221,FIND("/",D221,1)+1,LEN(D221)))),"")</f>
        <v/>
      </c>
      <c r="BD221" s="286"/>
      <c r="BE221" s="257" t="str">
        <f aca="false">IF(D221&lt;&gt;"",IF(J221="OZP12",M221,0),"")</f>
        <v/>
      </c>
      <c r="BF221" s="257" t="str">
        <f aca="false">IF(D221&lt;&gt;"",IF(O221="OZP12",R221,0),"")</f>
        <v/>
      </c>
      <c r="BG221" s="257" t="str">
        <f aca="false">IF(D221&lt;&gt;"",IF(T221="OZP12",W221,0),"")</f>
        <v/>
      </c>
      <c r="BH221" s="257" t="str">
        <f aca="false">IF(D221&lt;&gt;"",IF(J221="TZP",M221,0),"")</f>
        <v/>
      </c>
      <c r="BI221" s="257" t="str">
        <f aca="false">IF(D221&lt;&gt;"",IF(O221="TZP",R221,0),"")</f>
        <v/>
      </c>
      <c r="BJ221" s="257" t="str">
        <f aca="false">IF(D221&lt;&gt;"",IF(T221="TZP",W221,0),"")</f>
        <v/>
      </c>
    </row>
    <row r="222" s="261" customFormat="true" ht="18.75" hidden="false" customHeight="true" outlineLevel="0" collapsed="false">
      <c r="A222" s="262" t="n">
        <f aca="false">A221+1</f>
        <v>210</v>
      </c>
      <c r="B222" s="263"/>
      <c r="C222" s="263"/>
      <c r="D222" s="263"/>
      <c r="E222" s="266"/>
      <c r="F222" s="266"/>
      <c r="G222" s="267"/>
      <c r="H222" s="278"/>
      <c r="I222" s="281"/>
      <c r="J222" s="268"/>
      <c r="K222" s="269"/>
      <c r="L222" s="244" t="str">
        <f aca="false">IF(AND(K222&lt;&gt;"",J222&lt;&gt;""),MIN(IF(OR(J222="OZZ",J222="ZZ"),5000,13600),TRUNC(0.75*SUMIF($D$12:$D222,$D222,K$12:K222),2))-SUMIF($D$12:$D221,$D222,L$12:L221),"")</f>
        <v/>
      </c>
      <c r="M222" s="270" t="str">
        <f aca="false">IF(AND(K222&lt;&gt;"",J222&lt;&gt;"",AB222&lt;&gt;""),IF(OR(J222="OZZ",J222="ZZ"),0-SUMIF($D$12:$D221,$D222,M$12:M221),MIN(MIN(13600,TRUNC(0.75*SUMIF($D$12:$D$1442,$D222,K$12:K$1442),2)+SUMIF($D$12:$D222,$D222,AB$12:AB222))-SUMIF($D$12:$D221,$D222,M$12:M221)-SUMIF($D$12:$D$1442,$D222,L$12:L$1442),AB222)),"")</f>
        <v/>
      </c>
      <c r="N222" s="246" t="str">
        <f aca="false">IF(J222&lt;&gt;"",1000-SUMIF($D$12:$D221,$D222,N$12:N221),"")</f>
        <v/>
      </c>
      <c r="O222" s="268"/>
      <c r="P222" s="269"/>
      <c r="Q222" s="244" t="str">
        <f aca="false">IF(AND(P222&lt;&gt;"",O222&lt;&gt;""),MIN(IF(OR(O222="OZZ",O222="ZZ"),5000,13600),TRUNC(0.75*SUMIF($D$12:$D222,$D222,P$12:P222),2))-SUMIF($D$12:$D221,$D222,Q$12:Q221),"")</f>
        <v/>
      </c>
      <c r="R222" s="270" t="str">
        <f aca="false">IF(AND(P222&lt;&gt;"",O222&lt;&gt;"",AF222&lt;&gt;""),IF(OR(O222="OZZ",O222="ZZ"),0-SUMIF($D$12:$D221,$D222,R$12:R221),MIN(MIN(13600,TRUNC(0.75*SUMIF($D$12:$D$1442,$D222,P$12:P$1442),2)+SUMIF($D$12:$D222,$D222,AF$12:AF222))-SUMIF($D$12:$D221,$D222,R$12:R221)-SUMIF($D$12:$D$1442,$D222,Q$12:Q$1442),AF222)),"")</f>
        <v/>
      </c>
      <c r="S222" s="246" t="str">
        <f aca="false">IF(O222&lt;&gt;"",1000-SUMIF($D$12:$D221,$D222,S$12:S221),"")</f>
        <v/>
      </c>
      <c r="T222" s="268"/>
      <c r="U222" s="269"/>
      <c r="V222" s="244" t="str">
        <f aca="false">IF(AND(U222&lt;&gt;"",T222&lt;&gt;""),MIN(IF(OR(T222="OZZ",T222="ZZ"),5000,13600),TRUNC(0.75*SUMIF($D$12:$D222,$D222,U$12:U222),2))-SUMIF($D$12:$D221,$D222,V$12:V221),"")</f>
        <v/>
      </c>
      <c r="W222" s="248" t="str">
        <f aca="false">IF(AND(U222&lt;&gt;"",T222&lt;&gt;"",AJ222&lt;&gt;""),IF(OR(T222="OZZ",T222="ZZ"),0-SUMIF($D$12:$D221,$D222,W$12:W221),MIN(MIN(13600,TRUNC(0.75*SUMIF($D$12:$D$1442,$D222,U$12:U$1442),2)+SUMIF($D$12:$D222,$D222,AJ$12:AJ222))-SUMIF($D$12:$D221,$D222,W$12:W221)-SUMIF($D$12:$D$1442,$D222,V$12:V$1442),AJ222)),"")</f>
        <v/>
      </c>
      <c r="X222" s="246" t="str">
        <f aca="false">IF(T222&lt;&gt;"",1000-SUMIF($D$12:$D221,$D222,X$12:X221),"")</f>
        <v/>
      </c>
      <c r="Y222" s="272"/>
      <c r="Z222" s="273"/>
      <c r="AA222" s="273"/>
      <c r="AB222" s="252" t="str">
        <f aca="false">IF(K222&lt;&gt;"",ROUND(Y222,2)+ROUND(Z222,2)+ROUND(AA222,2),"")</f>
        <v/>
      </c>
      <c r="AC222" s="274"/>
      <c r="AD222" s="273"/>
      <c r="AE222" s="273"/>
      <c r="AF222" s="275" t="str">
        <f aca="false">IF(P222&lt;&gt;"",ROUND(AC222,2)+ROUND(AD222,2)+ROUND(AE222,2),"")</f>
        <v/>
      </c>
      <c r="AG222" s="274"/>
      <c r="AH222" s="273"/>
      <c r="AI222" s="273"/>
      <c r="AJ222" s="275" t="str">
        <f aca="false">IF(U222&lt;&gt;"",ROUND(AG222,2)+ROUND(AH222,2)+ROUND(AI222,2),"")</f>
        <v/>
      </c>
      <c r="AK222" s="255"/>
      <c r="AL222" s="255"/>
      <c r="AM222" s="256"/>
      <c r="AN222" s="257"/>
      <c r="AO222" s="258" t="str">
        <f aca="false">IF(D222&lt;&gt;"",IF(COUNTIF($D$12:$D222,$D222)&gt;1,0,IF(SUM(L222,Q222,V222)&gt;0,IF(AND(T222="",OR(O222&lt;&gt;"",J222&lt;&gt;"")),IF(O222&lt;&gt;"",O222,IF(J222&lt;&gt;"",J222,0)),IF(AND(O222&lt;&gt;"",J222&lt;&gt;"",O222=J222),O222,T222)),0)),"")</f>
        <v/>
      </c>
      <c r="AP222" s="258" t="str">
        <f aca="false">IF(D222&lt;&gt;"",IF(COUNTIF($D$12:$D222,$D222)&gt;1,0,IF(SUM(M222,R222,W222)&gt;0,IF(AND(T222="",OR(O222&lt;&gt;"",J222&lt;&gt;"")),IF(O222&lt;&gt;"",O222,IF(J222&lt;&gt;"",J222,0)),IF(AND(O222&lt;&gt;"",J222&lt;&gt;"",O222=J222),O222,T222)),0)),"")</f>
        <v/>
      </c>
      <c r="AQ222" s="258" t="str">
        <f aca="false">IF(D222&lt;&gt;"",IF(COUNTIF($D$12:$D222,$D222)&gt;1,0,IF(SUM(N222,S222,X222)&gt;0,IF(AND(T222="",OR(O222&lt;&gt;"",J222&lt;&gt;"")),IF(O222&lt;&gt;"",O222,IF(J222&lt;&gt;"",J222,0)),IF(AND(O222&lt;&gt;"",J222&lt;&gt;"",O222=J222),O222,T222)),0)),"")</f>
        <v/>
      </c>
      <c r="AR222" s="257" t="str">
        <f aca="false">IF(D222&lt;&gt;"",IF(J222="OZP12",L222,0),"")</f>
        <v/>
      </c>
      <c r="AS222" s="257" t="str">
        <f aca="false">IF(D222&lt;&gt;"",IF(O222="OZP12",Q222,0),"")</f>
        <v/>
      </c>
      <c r="AT222" s="257" t="str">
        <f aca="false">IF(D222&lt;&gt;"",IF(T222="OZP12",V222,0),"")</f>
        <v/>
      </c>
      <c r="AU222" s="257" t="str">
        <f aca="false">IF(D222&lt;&gt;"",IF(J222="TZP",L222,0),"")</f>
        <v/>
      </c>
      <c r="AV222" s="257" t="str">
        <f aca="false">IF(D222&lt;&gt;"",IF(O222="TZP",Q222,0),"")</f>
        <v/>
      </c>
      <c r="AW222" s="257" t="str">
        <f aca="false">IF(D222&lt;&gt;"",IF(T222="TZP",V222,0),"")</f>
        <v/>
      </c>
      <c r="AX222" s="257" t="str">
        <f aca="false">IF(D222&lt;&gt;"",IF(J222="OZZ",L222,0),"")</f>
        <v/>
      </c>
      <c r="AY222" s="257" t="str">
        <f aca="false">IF(D222&lt;&gt;"",IF(O222="OZZ",Q222,0),"")</f>
        <v/>
      </c>
      <c r="AZ222" s="257" t="str">
        <f aca="false">IF(D222&lt;&gt;"",IF(T222="OZZ",V222,0),"")</f>
        <v/>
      </c>
      <c r="BA222" s="260"/>
      <c r="BB222" s="257" t="str">
        <f aca="false">IF(D222&lt;&gt;"",IF(ISERROR(FIND("/",D222)),0,1),"")</f>
        <v/>
      </c>
      <c r="BC222" s="257" t="str">
        <f aca="false">IF(D222&lt;&gt;"",IF(BB222*1=0,D222,CONCATENATE(MID(D222,1,FIND("/",D222,1)-1),MID(D222,FIND("/",D222,1)+1,LEN(D222)))),"")</f>
        <v/>
      </c>
      <c r="BD222" s="286"/>
      <c r="BE222" s="257" t="str">
        <f aca="false">IF(D222&lt;&gt;"",IF(J222="OZP12",M222,0),"")</f>
        <v/>
      </c>
      <c r="BF222" s="257" t="str">
        <f aca="false">IF(D222&lt;&gt;"",IF(O222="OZP12",R222,0),"")</f>
        <v/>
      </c>
      <c r="BG222" s="257" t="str">
        <f aca="false">IF(D222&lt;&gt;"",IF(T222="OZP12",W222,0),"")</f>
        <v/>
      </c>
      <c r="BH222" s="257" t="str">
        <f aca="false">IF(D222&lt;&gt;"",IF(J222="TZP",M222,0),"")</f>
        <v/>
      </c>
      <c r="BI222" s="257" t="str">
        <f aca="false">IF(D222&lt;&gt;"",IF(O222="TZP",R222,0),"")</f>
        <v/>
      </c>
      <c r="BJ222" s="257" t="str">
        <f aca="false">IF(D222&lt;&gt;"",IF(T222="TZP",W222,0),"")</f>
        <v/>
      </c>
    </row>
    <row r="223" s="261" customFormat="true" ht="18.75" hidden="false" customHeight="true" outlineLevel="0" collapsed="false">
      <c r="A223" s="262" t="n">
        <f aca="false">A222+1</f>
        <v>211</v>
      </c>
      <c r="B223" s="263"/>
      <c r="C223" s="263"/>
      <c r="D223" s="263"/>
      <c r="E223" s="266"/>
      <c r="F223" s="266"/>
      <c r="G223" s="267"/>
      <c r="H223" s="278"/>
      <c r="I223" s="281"/>
      <c r="J223" s="268"/>
      <c r="K223" s="269"/>
      <c r="L223" s="244" t="str">
        <f aca="false">IF(AND(K223&lt;&gt;"",J223&lt;&gt;""),MIN(IF(OR(J223="OZZ",J223="ZZ"),5000,13600),TRUNC(0.75*SUMIF($D$12:$D223,$D223,K$12:K223),2))-SUMIF($D$12:$D222,$D223,L$12:L222),"")</f>
        <v/>
      </c>
      <c r="M223" s="270" t="str">
        <f aca="false">IF(AND(K223&lt;&gt;"",J223&lt;&gt;"",AB223&lt;&gt;""),IF(OR(J223="OZZ",J223="ZZ"),0-SUMIF($D$12:$D222,$D223,M$12:M222),MIN(MIN(13600,TRUNC(0.75*SUMIF($D$12:$D$1442,$D223,K$12:K$1442),2)+SUMIF($D$12:$D223,$D223,AB$12:AB223))-SUMIF($D$12:$D222,$D223,M$12:M222)-SUMIF($D$12:$D$1442,$D223,L$12:L$1442),AB223)),"")</f>
        <v/>
      </c>
      <c r="N223" s="246" t="str">
        <f aca="false">IF(J223&lt;&gt;"",1000-SUMIF($D$12:$D222,$D223,N$12:N222),"")</f>
        <v/>
      </c>
      <c r="O223" s="268"/>
      <c r="P223" s="269"/>
      <c r="Q223" s="244" t="str">
        <f aca="false">IF(AND(P223&lt;&gt;"",O223&lt;&gt;""),MIN(IF(OR(O223="OZZ",O223="ZZ"),5000,13600),TRUNC(0.75*SUMIF($D$12:$D223,$D223,P$12:P223),2))-SUMIF($D$12:$D222,$D223,Q$12:Q222),"")</f>
        <v/>
      </c>
      <c r="R223" s="270" t="str">
        <f aca="false">IF(AND(P223&lt;&gt;"",O223&lt;&gt;"",AF223&lt;&gt;""),IF(OR(O223="OZZ",O223="ZZ"),0-SUMIF($D$12:$D222,$D223,R$12:R222),MIN(MIN(13600,TRUNC(0.75*SUMIF($D$12:$D$1442,$D223,P$12:P$1442),2)+SUMIF($D$12:$D223,$D223,AF$12:AF223))-SUMIF($D$12:$D222,$D223,R$12:R222)-SUMIF($D$12:$D$1442,$D223,Q$12:Q$1442),AF223)),"")</f>
        <v/>
      </c>
      <c r="S223" s="246" t="str">
        <f aca="false">IF(O223&lt;&gt;"",1000-SUMIF($D$12:$D222,$D223,S$12:S222),"")</f>
        <v/>
      </c>
      <c r="T223" s="268"/>
      <c r="U223" s="269"/>
      <c r="V223" s="244" t="str">
        <f aca="false">IF(AND(U223&lt;&gt;"",T223&lt;&gt;""),MIN(IF(OR(T223="OZZ",T223="ZZ"),5000,13600),TRUNC(0.75*SUMIF($D$12:$D223,$D223,U$12:U223),2))-SUMIF($D$12:$D222,$D223,V$12:V222),"")</f>
        <v/>
      </c>
      <c r="W223" s="248" t="str">
        <f aca="false">IF(AND(U223&lt;&gt;"",T223&lt;&gt;"",AJ223&lt;&gt;""),IF(OR(T223="OZZ",T223="ZZ"),0-SUMIF($D$12:$D222,$D223,W$12:W222),MIN(MIN(13600,TRUNC(0.75*SUMIF($D$12:$D$1442,$D223,U$12:U$1442),2)+SUMIF($D$12:$D223,$D223,AJ$12:AJ223))-SUMIF($D$12:$D222,$D223,W$12:W222)-SUMIF($D$12:$D$1442,$D223,V$12:V$1442),AJ223)),"")</f>
        <v/>
      </c>
      <c r="X223" s="246" t="str">
        <f aca="false">IF(T223&lt;&gt;"",1000-SUMIF($D$12:$D222,$D223,X$12:X222),"")</f>
        <v/>
      </c>
      <c r="Y223" s="272"/>
      <c r="Z223" s="273"/>
      <c r="AA223" s="273"/>
      <c r="AB223" s="252" t="str">
        <f aca="false">IF(K223&lt;&gt;"",ROUND(Y223,2)+ROUND(Z223,2)+ROUND(AA223,2),"")</f>
        <v/>
      </c>
      <c r="AC223" s="274"/>
      <c r="AD223" s="273"/>
      <c r="AE223" s="273"/>
      <c r="AF223" s="275" t="str">
        <f aca="false">IF(P223&lt;&gt;"",ROUND(AC223,2)+ROUND(AD223,2)+ROUND(AE223,2),"")</f>
        <v/>
      </c>
      <c r="AG223" s="274"/>
      <c r="AH223" s="273"/>
      <c r="AI223" s="273"/>
      <c r="AJ223" s="275" t="str">
        <f aca="false">IF(U223&lt;&gt;"",ROUND(AG223,2)+ROUND(AH223,2)+ROUND(AI223,2),"")</f>
        <v/>
      </c>
      <c r="AK223" s="255"/>
      <c r="AL223" s="255"/>
      <c r="AM223" s="256"/>
      <c r="AN223" s="257"/>
      <c r="AO223" s="258" t="str">
        <f aca="false">IF(D223&lt;&gt;"",IF(COUNTIF($D$12:$D223,$D223)&gt;1,0,IF(SUM(L223,Q223,V223)&gt;0,IF(AND(T223="",OR(O223&lt;&gt;"",J223&lt;&gt;"")),IF(O223&lt;&gt;"",O223,IF(J223&lt;&gt;"",J223,0)),IF(AND(O223&lt;&gt;"",J223&lt;&gt;"",O223=J223),O223,T223)),0)),"")</f>
        <v/>
      </c>
      <c r="AP223" s="258" t="str">
        <f aca="false">IF(D223&lt;&gt;"",IF(COUNTIF($D$12:$D223,$D223)&gt;1,0,IF(SUM(M223,R223,W223)&gt;0,IF(AND(T223="",OR(O223&lt;&gt;"",J223&lt;&gt;"")),IF(O223&lt;&gt;"",O223,IF(J223&lt;&gt;"",J223,0)),IF(AND(O223&lt;&gt;"",J223&lt;&gt;"",O223=J223),O223,T223)),0)),"")</f>
        <v/>
      </c>
      <c r="AQ223" s="258" t="str">
        <f aca="false">IF(D223&lt;&gt;"",IF(COUNTIF($D$12:$D223,$D223)&gt;1,0,IF(SUM(N223,S223,X223)&gt;0,IF(AND(T223="",OR(O223&lt;&gt;"",J223&lt;&gt;"")),IF(O223&lt;&gt;"",O223,IF(J223&lt;&gt;"",J223,0)),IF(AND(O223&lt;&gt;"",J223&lt;&gt;"",O223=J223),O223,T223)),0)),"")</f>
        <v/>
      </c>
      <c r="AR223" s="257" t="str">
        <f aca="false">IF(D223&lt;&gt;"",IF(J223="OZP12",L223,0),"")</f>
        <v/>
      </c>
      <c r="AS223" s="257" t="str">
        <f aca="false">IF(D223&lt;&gt;"",IF(O223="OZP12",Q223,0),"")</f>
        <v/>
      </c>
      <c r="AT223" s="257" t="str">
        <f aca="false">IF(D223&lt;&gt;"",IF(T223="OZP12",V223,0),"")</f>
        <v/>
      </c>
      <c r="AU223" s="257" t="str">
        <f aca="false">IF(D223&lt;&gt;"",IF(J223="TZP",L223,0),"")</f>
        <v/>
      </c>
      <c r="AV223" s="257" t="str">
        <f aca="false">IF(D223&lt;&gt;"",IF(O223="TZP",Q223,0),"")</f>
        <v/>
      </c>
      <c r="AW223" s="257" t="str">
        <f aca="false">IF(D223&lt;&gt;"",IF(T223="TZP",V223,0),"")</f>
        <v/>
      </c>
      <c r="AX223" s="257" t="str">
        <f aca="false">IF(D223&lt;&gt;"",IF(J223="OZZ",L223,0),"")</f>
        <v/>
      </c>
      <c r="AY223" s="257" t="str">
        <f aca="false">IF(D223&lt;&gt;"",IF(O223="OZZ",Q223,0),"")</f>
        <v/>
      </c>
      <c r="AZ223" s="257" t="str">
        <f aca="false">IF(D223&lt;&gt;"",IF(T223="OZZ",V223,0),"")</f>
        <v/>
      </c>
      <c r="BA223" s="260"/>
      <c r="BB223" s="257" t="str">
        <f aca="false">IF(D223&lt;&gt;"",IF(ISERROR(FIND("/",D223)),0,1),"")</f>
        <v/>
      </c>
      <c r="BC223" s="257" t="str">
        <f aca="false">IF(D223&lt;&gt;"",IF(BB223*1=0,D223,CONCATENATE(MID(D223,1,FIND("/",D223,1)-1),MID(D223,FIND("/",D223,1)+1,LEN(D223)))),"")</f>
        <v/>
      </c>
      <c r="BD223" s="286"/>
      <c r="BE223" s="257" t="str">
        <f aca="false">IF(D223&lt;&gt;"",IF(J223="OZP12",M223,0),"")</f>
        <v/>
      </c>
      <c r="BF223" s="257" t="str">
        <f aca="false">IF(D223&lt;&gt;"",IF(O223="OZP12",R223,0),"")</f>
        <v/>
      </c>
      <c r="BG223" s="257" t="str">
        <f aca="false">IF(D223&lt;&gt;"",IF(T223="OZP12",W223,0),"")</f>
        <v/>
      </c>
      <c r="BH223" s="257" t="str">
        <f aca="false">IF(D223&lt;&gt;"",IF(J223="TZP",M223,0),"")</f>
        <v/>
      </c>
      <c r="BI223" s="257" t="str">
        <f aca="false">IF(D223&lt;&gt;"",IF(O223="TZP",R223,0),"")</f>
        <v/>
      </c>
      <c r="BJ223" s="257" t="str">
        <f aca="false">IF(D223&lt;&gt;"",IF(T223="TZP",W223,0),"")</f>
        <v/>
      </c>
    </row>
    <row r="224" s="261" customFormat="true" ht="18.75" hidden="false" customHeight="true" outlineLevel="0" collapsed="false">
      <c r="A224" s="262" t="n">
        <f aca="false">A223+1</f>
        <v>212</v>
      </c>
      <c r="B224" s="263"/>
      <c r="C224" s="263"/>
      <c r="D224" s="263"/>
      <c r="E224" s="266"/>
      <c r="F224" s="266"/>
      <c r="G224" s="267"/>
      <c r="H224" s="278"/>
      <c r="I224" s="281"/>
      <c r="J224" s="268"/>
      <c r="K224" s="269"/>
      <c r="L224" s="244" t="str">
        <f aca="false">IF(AND(K224&lt;&gt;"",J224&lt;&gt;""),MIN(IF(OR(J224="OZZ",J224="ZZ"),5000,13600),TRUNC(0.75*SUMIF($D$12:$D224,$D224,K$12:K224),2))-SUMIF($D$12:$D223,$D224,L$12:L223),"")</f>
        <v/>
      </c>
      <c r="M224" s="270" t="str">
        <f aca="false">IF(AND(K224&lt;&gt;"",J224&lt;&gt;"",AB224&lt;&gt;""),IF(OR(J224="OZZ",J224="ZZ"),0-SUMIF($D$12:$D223,$D224,M$12:M223),MIN(MIN(13600,TRUNC(0.75*SUMIF($D$12:$D$1442,$D224,K$12:K$1442),2)+SUMIF($D$12:$D224,$D224,AB$12:AB224))-SUMIF($D$12:$D223,$D224,M$12:M223)-SUMIF($D$12:$D$1442,$D224,L$12:L$1442),AB224)),"")</f>
        <v/>
      </c>
      <c r="N224" s="246" t="str">
        <f aca="false">IF(J224&lt;&gt;"",1000-SUMIF($D$12:$D223,$D224,N$12:N223),"")</f>
        <v/>
      </c>
      <c r="O224" s="268"/>
      <c r="P224" s="269"/>
      <c r="Q224" s="244" t="str">
        <f aca="false">IF(AND(P224&lt;&gt;"",O224&lt;&gt;""),MIN(IF(OR(O224="OZZ",O224="ZZ"),5000,13600),TRUNC(0.75*SUMIF($D$12:$D224,$D224,P$12:P224),2))-SUMIF($D$12:$D223,$D224,Q$12:Q223),"")</f>
        <v/>
      </c>
      <c r="R224" s="270" t="str">
        <f aca="false">IF(AND(P224&lt;&gt;"",O224&lt;&gt;"",AF224&lt;&gt;""),IF(OR(O224="OZZ",O224="ZZ"),0-SUMIF($D$12:$D223,$D224,R$12:R223),MIN(MIN(13600,TRUNC(0.75*SUMIF($D$12:$D$1442,$D224,P$12:P$1442),2)+SUMIF($D$12:$D224,$D224,AF$12:AF224))-SUMIF($D$12:$D223,$D224,R$12:R223)-SUMIF($D$12:$D$1442,$D224,Q$12:Q$1442),AF224)),"")</f>
        <v/>
      </c>
      <c r="S224" s="246" t="str">
        <f aca="false">IF(O224&lt;&gt;"",1000-SUMIF($D$12:$D223,$D224,S$12:S223),"")</f>
        <v/>
      </c>
      <c r="T224" s="268"/>
      <c r="U224" s="269"/>
      <c r="V224" s="244" t="str">
        <f aca="false">IF(AND(U224&lt;&gt;"",T224&lt;&gt;""),MIN(IF(OR(T224="OZZ",T224="ZZ"),5000,13600),TRUNC(0.75*SUMIF($D$12:$D224,$D224,U$12:U224),2))-SUMIF($D$12:$D223,$D224,V$12:V223),"")</f>
        <v/>
      </c>
      <c r="W224" s="248" t="str">
        <f aca="false">IF(AND(U224&lt;&gt;"",T224&lt;&gt;"",AJ224&lt;&gt;""),IF(OR(T224="OZZ",T224="ZZ"),0-SUMIF($D$12:$D223,$D224,W$12:W223),MIN(MIN(13600,TRUNC(0.75*SUMIF($D$12:$D$1442,$D224,U$12:U$1442),2)+SUMIF($D$12:$D224,$D224,AJ$12:AJ224))-SUMIF($D$12:$D223,$D224,W$12:W223)-SUMIF($D$12:$D$1442,$D224,V$12:V$1442),AJ224)),"")</f>
        <v/>
      </c>
      <c r="X224" s="246" t="str">
        <f aca="false">IF(T224&lt;&gt;"",1000-SUMIF($D$12:$D223,$D224,X$12:X223),"")</f>
        <v/>
      </c>
      <c r="Y224" s="272"/>
      <c r="Z224" s="273"/>
      <c r="AA224" s="273"/>
      <c r="AB224" s="252" t="str">
        <f aca="false">IF(K224&lt;&gt;"",ROUND(Y224,2)+ROUND(Z224,2)+ROUND(AA224,2),"")</f>
        <v/>
      </c>
      <c r="AC224" s="274"/>
      <c r="AD224" s="273"/>
      <c r="AE224" s="273"/>
      <c r="AF224" s="275" t="str">
        <f aca="false">IF(P224&lt;&gt;"",ROUND(AC224,2)+ROUND(AD224,2)+ROUND(AE224,2),"")</f>
        <v/>
      </c>
      <c r="AG224" s="274"/>
      <c r="AH224" s="273"/>
      <c r="AI224" s="273"/>
      <c r="AJ224" s="275" t="str">
        <f aca="false">IF(U224&lt;&gt;"",ROUND(AG224,2)+ROUND(AH224,2)+ROUND(AI224,2),"")</f>
        <v/>
      </c>
      <c r="AK224" s="255"/>
      <c r="AL224" s="255"/>
      <c r="AM224" s="256"/>
      <c r="AN224" s="257"/>
      <c r="AO224" s="258" t="str">
        <f aca="false">IF(D224&lt;&gt;"",IF(COUNTIF($D$12:$D224,$D224)&gt;1,0,IF(SUM(L224,Q224,V224)&gt;0,IF(AND(T224="",OR(O224&lt;&gt;"",J224&lt;&gt;"")),IF(O224&lt;&gt;"",O224,IF(J224&lt;&gt;"",J224,0)),IF(AND(O224&lt;&gt;"",J224&lt;&gt;"",O224=J224),O224,T224)),0)),"")</f>
        <v/>
      </c>
      <c r="AP224" s="258" t="str">
        <f aca="false">IF(D224&lt;&gt;"",IF(COUNTIF($D$12:$D224,$D224)&gt;1,0,IF(SUM(M224,R224,W224)&gt;0,IF(AND(T224="",OR(O224&lt;&gt;"",J224&lt;&gt;"")),IF(O224&lt;&gt;"",O224,IF(J224&lt;&gt;"",J224,0)),IF(AND(O224&lt;&gt;"",J224&lt;&gt;"",O224=J224),O224,T224)),0)),"")</f>
        <v/>
      </c>
      <c r="AQ224" s="258" t="str">
        <f aca="false">IF(D224&lt;&gt;"",IF(COUNTIF($D$12:$D224,$D224)&gt;1,0,IF(SUM(N224,S224,X224)&gt;0,IF(AND(T224="",OR(O224&lt;&gt;"",J224&lt;&gt;"")),IF(O224&lt;&gt;"",O224,IF(J224&lt;&gt;"",J224,0)),IF(AND(O224&lt;&gt;"",J224&lt;&gt;"",O224=J224),O224,T224)),0)),"")</f>
        <v/>
      </c>
      <c r="AR224" s="257" t="str">
        <f aca="false">IF(D224&lt;&gt;"",IF(J224="OZP12",L224,0),"")</f>
        <v/>
      </c>
      <c r="AS224" s="257" t="str">
        <f aca="false">IF(D224&lt;&gt;"",IF(O224="OZP12",Q224,0),"")</f>
        <v/>
      </c>
      <c r="AT224" s="257" t="str">
        <f aca="false">IF(D224&lt;&gt;"",IF(T224="OZP12",V224,0),"")</f>
        <v/>
      </c>
      <c r="AU224" s="257" t="str">
        <f aca="false">IF(D224&lt;&gt;"",IF(J224="TZP",L224,0),"")</f>
        <v/>
      </c>
      <c r="AV224" s="257" t="str">
        <f aca="false">IF(D224&lt;&gt;"",IF(O224="TZP",Q224,0),"")</f>
        <v/>
      </c>
      <c r="AW224" s="257" t="str">
        <f aca="false">IF(D224&lt;&gt;"",IF(T224="TZP",V224,0),"")</f>
        <v/>
      </c>
      <c r="AX224" s="257" t="str">
        <f aca="false">IF(D224&lt;&gt;"",IF(J224="OZZ",L224,0),"")</f>
        <v/>
      </c>
      <c r="AY224" s="257" t="str">
        <f aca="false">IF(D224&lt;&gt;"",IF(O224="OZZ",Q224,0),"")</f>
        <v/>
      </c>
      <c r="AZ224" s="257" t="str">
        <f aca="false">IF(D224&lt;&gt;"",IF(T224="OZZ",V224,0),"")</f>
        <v/>
      </c>
      <c r="BA224" s="260"/>
      <c r="BB224" s="257" t="str">
        <f aca="false">IF(D224&lt;&gt;"",IF(ISERROR(FIND("/",D224)),0,1),"")</f>
        <v/>
      </c>
      <c r="BC224" s="257" t="str">
        <f aca="false">IF(D224&lt;&gt;"",IF(BB224*1=0,D224,CONCATENATE(MID(D224,1,FIND("/",D224,1)-1),MID(D224,FIND("/",D224,1)+1,LEN(D224)))),"")</f>
        <v/>
      </c>
      <c r="BD224" s="286"/>
      <c r="BE224" s="257" t="str">
        <f aca="false">IF(D224&lt;&gt;"",IF(J224="OZP12",M224,0),"")</f>
        <v/>
      </c>
      <c r="BF224" s="257" t="str">
        <f aca="false">IF(D224&lt;&gt;"",IF(O224="OZP12",R224,0),"")</f>
        <v/>
      </c>
      <c r="BG224" s="257" t="str">
        <f aca="false">IF(D224&lt;&gt;"",IF(T224="OZP12",W224,0),"")</f>
        <v/>
      </c>
      <c r="BH224" s="257" t="str">
        <f aca="false">IF(D224&lt;&gt;"",IF(J224="TZP",M224,0),"")</f>
        <v/>
      </c>
      <c r="BI224" s="257" t="str">
        <f aca="false">IF(D224&lt;&gt;"",IF(O224="TZP",R224,0),"")</f>
        <v/>
      </c>
      <c r="BJ224" s="257" t="str">
        <f aca="false">IF(D224&lt;&gt;"",IF(T224="TZP",W224,0),"")</f>
        <v/>
      </c>
    </row>
    <row r="225" s="261" customFormat="true" ht="18.75" hidden="false" customHeight="true" outlineLevel="0" collapsed="false">
      <c r="A225" s="262" t="n">
        <f aca="false">A224+1</f>
        <v>213</v>
      </c>
      <c r="B225" s="263"/>
      <c r="C225" s="263"/>
      <c r="D225" s="263"/>
      <c r="E225" s="266"/>
      <c r="F225" s="266"/>
      <c r="G225" s="267"/>
      <c r="H225" s="278"/>
      <c r="I225" s="281"/>
      <c r="J225" s="268"/>
      <c r="K225" s="269"/>
      <c r="L225" s="244" t="str">
        <f aca="false">IF(AND(K225&lt;&gt;"",J225&lt;&gt;""),MIN(IF(OR(J225="OZZ",J225="ZZ"),5000,13600),TRUNC(0.75*SUMIF($D$12:$D225,$D225,K$12:K225),2))-SUMIF($D$12:$D224,$D225,L$12:L224),"")</f>
        <v/>
      </c>
      <c r="M225" s="270" t="str">
        <f aca="false">IF(AND(K225&lt;&gt;"",J225&lt;&gt;"",AB225&lt;&gt;""),IF(OR(J225="OZZ",J225="ZZ"),0-SUMIF($D$12:$D224,$D225,M$12:M224),MIN(MIN(13600,TRUNC(0.75*SUMIF($D$12:$D$1442,$D225,K$12:K$1442),2)+SUMIF($D$12:$D225,$D225,AB$12:AB225))-SUMIF($D$12:$D224,$D225,M$12:M224)-SUMIF($D$12:$D$1442,$D225,L$12:L$1442),AB225)),"")</f>
        <v/>
      </c>
      <c r="N225" s="246" t="str">
        <f aca="false">IF(J225&lt;&gt;"",1000-SUMIF($D$12:$D224,$D225,N$12:N224),"")</f>
        <v/>
      </c>
      <c r="O225" s="268"/>
      <c r="P225" s="269"/>
      <c r="Q225" s="244" t="str">
        <f aca="false">IF(AND(P225&lt;&gt;"",O225&lt;&gt;""),MIN(IF(OR(O225="OZZ",O225="ZZ"),5000,13600),TRUNC(0.75*SUMIF($D$12:$D225,$D225,P$12:P225),2))-SUMIF($D$12:$D224,$D225,Q$12:Q224),"")</f>
        <v/>
      </c>
      <c r="R225" s="270" t="str">
        <f aca="false">IF(AND(P225&lt;&gt;"",O225&lt;&gt;"",AF225&lt;&gt;""),IF(OR(O225="OZZ",O225="ZZ"),0-SUMIF($D$12:$D224,$D225,R$12:R224),MIN(MIN(13600,TRUNC(0.75*SUMIF($D$12:$D$1442,$D225,P$12:P$1442),2)+SUMIF($D$12:$D225,$D225,AF$12:AF225))-SUMIF($D$12:$D224,$D225,R$12:R224)-SUMIF($D$12:$D$1442,$D225,Q$12:Q$1442),AF225)),"")</f>
        <v/>
      </c>
      <c r="S225" s="246" t="str">
        <f aca="false">IF(O225&lt;&gt;"",1000-SUMIF($D$12:$D224,$D225,S$12:S224),"")</f>
        <v/>
      </c>
      <c r="T225" s="268"/>
      <c r="U225" s="269"/>
      <c r="V225" s="244" t="str">
        <f aca="false">IF(AND(U225&lt;&gt;"",T225&lt;&gt;""),MIN(IF(OR(T225="OZZ",T225="ZZ"),5000,13600),TRUNC(0.75*SUMIF($D$12:$D225,$D225,U$12:U225),2))-SUMIF($D$12:$D224,$D225,V$12:V224),"")</f>
        <v/>
      </c>
      <c r="W225" s="248" t="str">
        <f aca="false">IF(AND(U225&lt;&gt;"",T225&lt;&gt;"",AJ225&lt;&gt;""),IF(OR(T225="OZZ",T225="ZZ"),0-SUMIF($D$12:$D224,$D225,W$12:W224),MIN(MIN(13600,TRUNC(0.75*SUMIF($D$12:$D$1442,$D225,U$12:U$1442),2)+SUMIF($D$12:$D225,$D225,AJ$12:AJ225))-SUMIF($D$12:$D224,$D225,W$12:W224)-SUMIF($D$12:$D$1442,$D225,V$12:V$1442),AJ225)),"")</f>
        <v/>
      </c>
      <c r="X225" s="246" t="str">
        <f aca="false">IF(T225&lt;&gt;"",1000-SUMIF($D$12:$D224,$D225,X$12:X224),"")</f>
        <v/>
      </c>
      <c r="Y225" s="272"/>
      <c r="Z225" s="273"/>
      <c r="AA225" s="273"/>
      <c r="AB225" s="252" t="str">
        <f aca="false">IF(K225&lt;&gt;"",ROUND(Y225,2)+ROUND(Z225,2)+ROUND(AA225,2),"")</f>
        <v/>
      </c>
      <c r="AC225" s="274"/>
      <c r="AD225" s="273"/>
      <c r="AE225" s="273"/>
      <c r="AF225" s="275" t="str">
        <f aca="false">IF(P225&lt;&gt;"",ROUND(AC225,2)+ROUND(AD225,2)+ROUND(AE225,2),"")</f>
        <v/>
      </c>
      <c r="AG225" s="274"/>
      <c r="AH225" s="273"/>
      <c r="AI225" s="273"/>
      <c r="AJ225" s="275" t="str">
        <f aca="false">IF(U225&lt;&gt;"",ROUND(AG225,2)+ROUND(AH225,2)+ROUND(AI225,2),"")</f>
        <v/>
      </c>
      <c r="AK225" s="255"/>
      <c r="AL225" s="255"/>
      <c r="AM225" s="256"/>
      <c r="AN225" s="257"/>
      <c r="AO225" s="258" t="str">
        <f aca="false">IF(D225&lt;&gt;"",IF(COUNTIF($D$12:$D225,$D225)&gt;1,0,IF(SUM(L225,Q225,V225)&gt;0,IF(AND(T225="",OR(O225&lt;&gt;"",J225&lt;&gt;"")),IF(O225&lt;&gt;"",O225,IF(J225&lt;&gt;"",J225,0)),IF(AND(O225&lt;&gt;"",J225&lt;&gt;"",O225=J225),O225,T225)),0)),"")</f>
        <v/>
      </c>
      <c r="AP225" s="258" t="str">
        <f aca="false">IF(D225&lt;&gt;"",IF(COUNTIF($D$12:$D225,$D225)&gt;1,0,IF(SUM(M225,R225,W225)&gt;0,IF(AND(T225="",OR(O225&lt;&gt;"",J225&lt;&gt;"")),IF(O225&lt;&gt;"",O225,IF(J225&lt;&gt;"",J225,0)),IF(AND(O225&lt;&gt;"",J225&lt;&gt;"",O225=J225),O225,T225)),0)),"")</f>
        <v/>
      </c>
      <c r="AQ225" s="258" t="str">
        <f aca="false">IF(D225&lt;&gt;"",IF(COUNTIF($D$12:$D225,$D225)&gt;1,0,IF(SUM(N225,S225,X225)&gt;0,IF(AND(T225="",OR(O225&lt;&gt;"",J225&lt;&gt;"")),IF(O225&lt;&gt;"",O225,IF(J225&lt;&gt;"",J225,0)),IF(AND(O225&lt;&gt;"",J225&lt;&gt;"",O225=J225),O225,T225)),0)),"")</f>
        <v/>
      </c>
      <c r="AR225" s="257" t="str">
        <f aca="false">IF(D225&lt;&gt;"",IF(J225="OZP12",L225,0),"")</f>
        <v/>
      </c>
      <c r="AS225" s="257" t="str">
        <f aca="false">IF(D225&lt;&gt;"",IF(O225="OZP12",Q225,0),"")</f>
        <v/>
      </c>
      <c r="AT225" s="257" t="str">
        <f aca="false">IF(D225&lt;&gt;"",IF(T225="OZP12",V225,0),"")</f>
        <v/>
      </c>
      <c r="AU225" s="257" t="str">
        <f aca="false">IF(D225&lt;&gt;"",IF(J225="TZP",L225,0),"")</f>
        <v/>
      </c>
      <c r="AV225" s="257" t="str">
        <f aca="false">IF(D225&lt;&gt;"",IF(O225="TZP",Q225,0),"")</f>
        <v/>
      </c>
      <c r="AW225" s="257" t="str">
        <f aca="false">IF(D225&lt;&gt;"",IF(T225="TZP",V225,0),"")</f>
        <v/>
      </c>
      <c r="AX225" s="257" t="str">
        <f aca="false">IF(D225&lt;&gt;"",IF(J225="OZZ",L225,0),"")</f>
        <v/>
      </c>
      <c r="AY225" s="257" t="str">
        <f aca="false">IF(D225&lt;&gt;"",IF(O225="OZZ",Q225,0),"")</f>
        <v/>
      </c>
      <c r="AZ225" s="257" t="str">
        <f aca="false">IF(D225&lt;&gt;"",IF(T225="OZZ",V225,0),"")</f>
        <v/>
      </c>
      <c r="BA225" s="260"/>
      <c r="BB225" s="257" t="str">
        <f aca="false">IF(D225&lt;&gt;"",IF(ISERROR(FIND("/",D225)),0,1),"")</f>
        <v/>
      </c>
      <c r="BC225" s="257" t="str">
        <f aca="false">IF(D225&lt;&gt;"",IF(BB225*1=0,D225,CONCATENATE(MID(D225,1,FIND("/",D225,1)-1),MID(D225,FIND("/",D225,1)+1,LEN(D225)))),"")</f>
        <v/>
      </c>
      <c r="BD225" s="286"/>
      <c r="BE225" s="257" t="str">
        <f aca="false">IF(D225&lt;&gt;"",IF(J225="OZP12",M225,0),"")</f>
        <v/>
      </c>
      <c r="BF225" s="257" t="str">
        <f aca="false">IF(D225&lt;&gt;"",IF(O225="OZP12",R225,0),"")</f>
        <v/>
      </c>
      <c r="BG225" s="257" t="str">
        <f aca="false">IF(D225&lt;&gt;"",IF(T225="OZP12",W225,0),"")</f>
        <v/>
      </c>
      <c r="BH225" s="257" t="str">
        <f aca="false">IF(D225&lt;&gt;"",IF(J225="TZP",M225,0),"")</f>
        <v/>
      </c>
      <c r="BI225" s="257" t="str">
        <f aca="false">IF(D225&lt;&gt;"",IF(O225="TZP",R225,0),"")</f>
        <v/>
      </c>
      <c r="BJ225" s="257" t="str">
        <f aca="false">IF(D225&lt;&gt;"",IF(T225="TZP",W225,0),"")</f>
        <v/>
      </c>
    </row>
    <row r="226" s="261" customFormat="true" ht="18.75" hidden="false" customHeight="true" outlineLevel="0" collapsed="false">
      <c r="A226" s="262" t="n">
        <f aca="false">A225+1</f>
        <v>214</v>
      </c>
      <c r="B226" s="263"/>
      <c r="C226" s="263"/>
      <c r="D226" s="263"/>
      <c r="E226" s="266"/>
      <c r="F226" s="266"/>
      <c r="G226" s="267"/>
      <c r="H226" s="278"/>
      <c r="I226" s="281"/>
      <c r="J226" s="268"/>
      <c r="K226" s="269"/>
      <c r="L226" s="244" t="str">
        <f aca="false">IF(AND(K226&lt;&gt;"",J226&lt;&gt;""),MIN(IF(OR(J226="OZZ",J226="ZZ"),5000,13600),TRUNC(0.75*SUMIF($D$12:$D226,$D226,K$12:K226),2))-SUMIF($D$12:$D225,$D226,L$12:L225),"")</f>
        <v/>
      </c>
      <c r="M226" s="270" t="str">
        <f aca="false">IF(AND(K226&lt;&gt;"",J226&lt;&gt;"",AB226&lt;&gt;""),IF(OR(J226="OZZ",J226="ZZ"),0-SUMIF($D$12:$D225,$D226,M$12:M225),MIN(MIN(13600,TRUNC(0.75*SUMIF($D$12:$D$1442,$D226,K$12:K$1442),2)+SUMIF($D$12:$D226,$D226,AB$12:AB226))-SUMIF($D$12:$D225,$D226,M$12:M225)-SUMIF($D$12:$D$1442,$D226,L$12:L$1442),AB226)),"")</f>
        <v/>
      </c>
      <c r="N226" s="246" t="str">
        <f aca="false">IF(J226&lt;&gt;"",1000-SUMIF($D$12:$D225,$D226,N$12:N225),"")</f>
        <v/>
      </c>
      <c r="O226" s="268"/>
      <c r="P226" s="269"/>
      <c r="Q226" s="244" t="str">
        <f aca="false">IF(AND(P226&lt;&gt;"",O226&lt;&gt;""),MIN(IF(OR(O226="OZZ",O226="ZZ"),5000,13600),TRUNC(0.75*SUMIF($D$12:$D226,$D226,P$12:P226),2))-SUMIF($D$12:$D225,$D226,Q$12:Q225),"")</f>
        <v/>
      </c>
      <c r="R226" s="270" t="str">
        <f aca="false">IF(AND(P226&lt;&gt;"",O226&lt;&gt;"",AF226&lt;&gt;""),IF(OR(O226="OZZ",O226="ZZ"),0-SUMIF($D$12:$D225,$D226,R$12:R225),MIN(MIN(13600,TRUNC(0.75*SUMIF($D$12:$D$1442,$D226,P$12:P$1442),2)+SUMIF($D$12:$D226,$D226,AF$12:AF226))-SUMIF($D$12:$D225,$D226,R$12:R225)-SUMIF($D$12:$D$1442,$D226,Q$12:Q$1442),AF226)),"")</f>
        <v/>
      </c>
      <c r="S226" s="246" t="str">
        <f aca="false">IF(O226&lt;&gt;"",1000-SUMIF($D$12:$D225,$D226,S$12:S225),"")</f>
        <v/>
      </c>
      <c r="T226" s="268"/>
      <c r="U226" s="269"/>
      <c r="V226" s="244" t="str">
        <f aca="false">IF(AND(U226&lt;&gt;"",T226&lt;&gt;""),MIN(IF(OR(T226="OZZ",T226="ZZ"),5000,13600),TRUNC(0.75*SUMIF($D$12:$D226,$D226,U$12:U226),2))-SUMIF($D$12:$D225,$D226,V$12:V225),"")</f>
        <v/>
      </c>
      <c r="W226" s="248" t="str">
        <f aca="false">IF(AND(U226&lt;&gt;"",T226&lt;&gt;"",AJ226&lt;&gt;""),IF(OR(T226="OZZ",T226="ZZ"),0-SUMIF($D$12:$D225,$D226,W$12:W225),MIN(MIN(13600,TRUNC(0.75*SUMIF($D$12:$D$1442,$D226,U$12:U$1442),2)+SUMIF($D$12:$D226,$D226,AJ$12:AJ226))-SUMIF($D$12:$D225,$D226,W$12:W225)-SUMIF($D$12:$D$1442,$D226,V$12:V$1442),AJ226)),"")</f>
        <v/>
      </c>
      <c r="X226" s="246" t="str">
        <f aca="false">IF(T226&lt;&gt;"",1000-SUMIF($D$12:$D225,$D226,X$12:X225),"")</f>
        <v/>
      </c>
      <c r="Y226" s="272"/>
      <c r="Z226" s="273"/>
      <c r="AA226" s="273"/>
      <c r="AB226" s="252" t="str">
        <f aca="false">IF(K226&lt;&gt;"",ROUND(Y226,2)+ROUND(Z226,2)+ROUND(AA226,2),"")</f>
        <v/>
      </c>
      <c r="AC226" s="274"/>
      <c r="AD226" s="273"/>
      <c r="AE226" s="273"/>
      <c r="AF226" s="275" t="str">
        <f aca="false">IF(P226&lt;&gt;"",ROUND(AC226,2)+ROUND(AD226,2)+ROUND(AE226,2),"")</f>
        <v/>
      </c>
      <c r="AG226" s="274"/>
      <c r="AH226" s="273"/>
      <c r="AI226" s="273"/>
      <c r="AJ226" s="275" t="str">
        <f aca="false">IF(U226&lt;&gt;"",ROUND(AG226,2)+ROUND(AH226,2)+ROUND(AI226,2),"")</f>
        <v/>
      </c>
      <c r="AK226" s="255"/>
      <c r="AL226" s="255"/>
      <c r="AM226" s="256"/>
      <c r="AN226" s="257"/>
      <c r="AO226" s="258" t="str">
        <f aca="false">IF(D226&lt;&gt;"",IF(COUNTIF($D$12:$D226,$D226)&gt;1,0,IF(SUM(L226,Q226,V226)&gt;0,IF(AND(T226="",OR(O226&lt;&gt;"",J226&lt;&gt;"")),IF(O226&lt;&gt;"",O226,IF(J226&lt;&gt;"",J226,0)),IF(AND(O226&lt;&gt;"",J226&lt;&gt;"",O226=J226),O226,T226)),0)),"")</f>
        <v/>
      </c>
      <c r="AP226" s="258" t="str">
        <f aca="false">IF(D226&lt;&gt;"",IF(COUNTIF($D$12:$D226,$D226)&gt;1,0,IF(SUM(M226,R226,W226)&gt;0,IF(AND(T226="",OR(O226&lt;&gt;"",J226&lt;&gt;"")),IF(O226&lt;&gt;"",O226,IF(J226&lt;&gt;"",J226,0)),IF(AND(O226&lt;&gt;"",J226&lt;&gt;"",O226=J226),O226,T226)),0)),"")</f>
        <v/>
      </c>
      <c r="AQ226" s="258" t="str">
        <f aca="false">IF(D226&lt;&gt;"",IF(COUNTIF($D$12:$D226,$D226)&gt;1,0,IF(SUM(N226,S226,X226)&gt;0,IF(AND(T226="",OR(O226&lt;&gt;"",J226&lt;&gt;"")),IF(O226&lt;&gt;"",O226,IF(J226&lt;&gt;"",J226,0)),IF(AND(O226&lt;&gt;"",J226&lt;&gt;"",O226=J226),O226,T226)),0)),"")</f>
        <v/>
      </c>
      <c r="AR226" s="257" t="str">
        <f aca="false">IF(D226&lt;&gt;"",IF(J226="OZP12",L226,0),"")</f>
        <v/>
      </c>
      <c r="AS226" s="257" t="str">
        <f aca="false">IF(D226&lt;&gt;"",IF(O226="OZP12",Q226,0),"")</f>
        <v/>
      </c>
      <c r="AT226" s="257" t="str">
        <f aca="false">IF(D226&lt;&gt;"",IF(T226="OZP12",V226,0),"")</f>
        <v/>
      </c>
      <c r="AU226" s="257" t="str">
        <f aca="false">IF(D226&lt;&gt;"",IF(J226="TZP",L226,0),"")</f>
        <v/>
      </c>
      <c r="AV226" s="257" t="str">
        <f aca="false">IF(D226&lt;&gt;"",IF(O226="TZP",Q226,0),"")</f>
        <v/>
      </c>
      <c r="AW226" s="257" t="str">
        <f aca="false">IF(D226&lt;&gt;"",IF(T226="TZP",V226,0),"")</f>
        <v/>
      </c>
      <c r="AX226" s="257" t="str">
        <f aca="false">IF(D226&lt;&gt;"",IF(J226="OZZ",L226,0),"")</f>
        <v/>
      </c>
      <c r="AY226" s="257" t="str">
        <f aca="false">IF(D226&lt;&gt;"",IF(O226="OZZ",Q226,0),"")</f>
        <v/>
      </c>
      <c r="AZ226" s="257" t="str">
        <f aca="false">IF(D226&lt;&gt;"",IF(T226="OZZ",V226,0),"")</f>
        <v/>
      </c>
      <c r="BA226" s="260"/>
      <c r="BB226" s="257" t="str">
        <f aca="false">IF(D226&lt;&gt;"",IF(ISERROR(FIND("/",D226)),0,1),"")</f>
        <v/>
      </c>
      <c r="BC226" s="257" t="str">
        <f aca="false">IF(D226&lt;&gt;"",IF(BB226*1=0,D226,CONCATENATE(MID(D226,1,FIND("/",D226,1)-1),MID(D226,FIND("/",D226,1)+1,LEN(D226)))),"")</f>
        <v/>
      </c>
      <c r="BD226" s="286"/>
      <c r="BE226" s="257" t="str">
        <f aca="false">IF(D226&lt;&gt;"",IF(J226="OZP12",M226,0),"")</f>
        <v/>
      </c>
      <c r="BF226" s="257" t="str">
        <f aca="false">IF(D226&lt;&gt;"",IF(O226="OZP12",R226,0),"")</f>
        <v/>
      </c>
      <c r="BG226" s="257" t="str">
        <f aca="false">IF(D226&lt;&gt;"",IF(T226="OZP12",W226,0),"")</f>
        <v/>
      </c>
      <c r="BH226" s="257" t="str">
        <f aca="false">IF(D226&lt;&gt;"",IF(J226="TZP",M226,0),"")</f>
        <v/>
      </c>
      <c r="BI226" s="257" t="str">
        <f aca="false">IF(D226&lt;&gt;"",IF(O226="TZP",R226,0),"")</f>
        <v/>
      </c>
      <c r="BJ226" s="257" t="str">
        <f aca="false">IF(D226&lt;&gt;"",IF(T226="TZP",W226,0),"")</f>
        <v/>
      </c>
    </row>
    <row r="227" s="261" customFormat="true" ht="18.75" hidden="false" customHeight="true" outlineLevel="0" collapsed="false">
      <c r="A227" s="262" t="n">
        <f aca="false">A226+1</f>
        <v>215</v>
      </c>
      <c r="B227" s="263"/>
      <c r="C227" s="263"/>
      <c r="D227" s="263"/>
      <c r="E227" s="266"/>
      <c r="F227" s="266"/>
      <c r="G227" s="267"/>
      <c r="H227" s="278"/>
      <c r="I227" s="281"/>
      <c r="J227" s="268"/>
      <c r="K227" s="269"/>
      <c r="L227" s="244" t="str">
        <f aca="false">IF(AND(K227&lt;&gt;"",J227&lt;&gt;""),MIN(IF(OR(J227="OZZ",J227="ZZ"),5000,13600),TRUNC(0.75*SUMIF($D$12:$D227,$D227,K$12:K227),2))-SUMIF($D$12:$D226,$D227,L$12:L226),"")</f>
        <v/>
      </c>
      <c r="M227" s="270" t="str">
        <f aca="false">IF(AND(K227&lt;&gt;"",J227&lt;&gt;"",AB227&lt;&gt;""),IF(OR(J227="OZZ",J227="ZZ"),0-SUMIF($D$12:$D226,$D227,M$12:M226),MIN(MIN(13600,TRUNC(0.75*SUMIF($D$12:$D$1442,$D227,K$12:K$1442),2)+SUMIF($D$12:$D227,$D227,AB$12:AB227))-SUMIF($D$12:$D226,$D227,M$12:M226)-SUMIF($D$12:$D$1442,$D227,L$12:L$1442),AB227)),"")</f>
        <v/>
      </c>
      <c r="N227" s="246" t="str">
        <f aca="false">IF(J227&lt;&gt;"",1000-SUMIF($D$12:$D226,$D227,N$12:N226),"")</f>
        <v/>
      </c>
      <c r="O227" s="268"/>
      <c r="P227" s="269"/>
      <c r="Q227" s="244" t="str">
        <f aca="false">IF(AND(P227&lt;&gt;"",O227&lt;&gt;""),MIN(IF(OR(O227="OZZ",O227="ZZ"),5000,13600),TRUNC(0.75*SUMIF($D$12:$D227,$D227,P$12:P227),2))-SUMIF($D$12:$D226,$D227,Q$12:Q226),"")</f>
        <v/>
      </c>
      <c r="R227" s="270" t="str">
        <f aca="false">IF(AND(P227&lt;&gt;"",O227&lt;&gt;"",AF227&lt;&gt;""),IF(OR(O227="OZZ",O227="ZZ"),0-SUMIF($D$12:$D226,$D227,R$12:R226),MIN(MIN(13600,TRUNC(0.75*SUMIF($D$12:$D$1442,$D227,P$12:P$1442),2)+SUMIF($D$12:$D227,$D227,AF$12:AF227))-SUMIF($D$12:$D226,$D227,R$12:R226)-SUMIF($D$12:$D$1442,$D227,Q$12:Q$1442),AF227)),"")</f>
        <v/>
      </c>
      <c r="S227" s="246" t="str">
        <f aca="false">IF(O227&lt;&gt;"",1000-SUMIF($D$12:$D226,$D227,S$12:S226),"")</f>
        <v/>
      </c>
      <c r="T227" s="268"/>
      <c r="U227" s="269"/>
      <c r="V227" s="244" t="str">
        <f aca="false">IF(AND(U227&lt;&gt;"",T227&lt;&gt;""),MIN(IF(OR(T227="OZZ",T227="ZZ"),5000,13600),TRUNC(0.75*SUMIF($D$12:$D227,$D227,U$12:U227),2))-SUMIF($D$12:$D226,$D227,V$12:V226),"")</f>
        <v/>
      </c>
      <c r="W227" s="248" t="str">
        <f aca="false">IF(AND(U227&lt;&gt;"",T227&lt;&gt;"",AJ227&lt;&gt;""),IF(OR(T227="OZZ",T227="ZZ"),0-SUMIF($D$12:$D226,$D227,W$12:W226),MIN(MIN(13600,TRUNC(0.75*SUMIF($D$12:$D$1442,$D227,U$12:U$1442),2)+SUMIF($D$12:$D227,$D227,AJ$12:AJ227))-SUMIF($D$12:$D226,$D227,W$12:W226)-SUMIF($D$12:$D$1442,$D227,V$12:V$1442),AJ227)),"")</f>
        <v/>
      </c>
      <c r="X227" s="246" t="str">
        <f aca="false">IF(T227&lt;&gt;"",1000-SUMIF($D$12:$D226,$D227,X$12:X226),"")</f>
        <v/>
      </c>
      <c r="Y227" s="272"/>
      <c r="Z227" s="273"/>
      <c r="AA227" s="273"/>
      <c r="AB227" s="252" t="str">
        <f aca="false">IF(K227&lt;&gt;"",ROUND(Y227,2)+ROUND(Z227,2)+ROUND(AA227,2),"")</f>
        <v/>
      </c>
      <c r="AC227" s="274"/>
      <c r="AD227" s="273"/>
      <c r="AE227" s="273"/>
      <c r="AF227" s="275" t="str">
        <f aca="false">IF(P227&lt;&gt;"",ROUND(AC227,2)+ROUND(AD227,2)+ROUND(AE227,2),"")</f>
        <v/>
      </c>
      <c r="AG227" s="274"/>
      <c r="AH227" s="273"/>
      <c r="AI227" s="273"/>
      <c r="AJ227" s="275" t="str">
        <f aca="false">IF(U227&lt;&gt;"",ROUND(AG227,2)+ROUND(AH227,2)+ROUND(AI227,2),"")</f>
        <v/>
      </c>
      <c r="AK227" s="255"/>
      <c r="AL227" s="255"/>
      <c r="AM227" s="256"/>
      <c r="AN227" s="257"/>
      <c r="AO227" s="258" t="str">
        <f aca="false">IF(D227&lt;&gt;"",IF(COUNTIF($D$12:$D227,$D227)&gt;1,0,IF(SUM(L227,Q227,V227)&gt;0,IF(AND(T227="",OR(O227&lt;&gt;"",J227&lt;&gt;"")),IF(O227&lt;&gt;"",O227,IF(J227&lt;&gt;"",J227,0)),IF(AND(O227&lt;&gt;"",J227&lt;&gt;"",O227=J227),O227,T227)),0)),"")</f>
        <v/>
      </c>
      <c r="AP227" s="258" t="str">
        <f aca="false">IF(D227&lt;&gt;"",IF(COUNTIF($D$12:$D227,$D227)&gt;1,0,IF(SUM(M227,R227,W227)&gt;0,IF(AND(T227="",OR(O227&lt;&gt;"",J227&lt;&gt;"")),IF(O227&lt;&gt;"",O227,IF(J227&lt;&gt;"",J227,0)),IF(AND(O227&lt;&gt;"",J227&lt;&gt;"",O227=J227),O227,T227)),0)),"")</f>
        <v/>
      </c>
      <c r="AQ227" s="258" t="str">
        <f aca="false">IF(D227&lt;&gt;"",IF(COUNTIF($D$12:$D227,$D227)&gt;1,0,IF(SUM(N227,S227,X227)&gt;0,IF(AND(T227="",OR(O227&lt;&gt;"",J227&lt;&gt;"")),IF(O227&lt;&gt;"",O227,IF(J227&lt;&gt;"",J227,0)),IF(AND(O227&lt;&gt;"",J227&lt;&gt;"",O227=J227),O227,T227)),0)),"")</f>
        <v/>
      </c>
      <c r="AR227" s="257" t="str">
        <f aca="false">IF(D227&lt;&gt;"",IF(J227="OZP12",L227,0),"")</f>
        <v/>
      </c>
      <c r="AS227" s="257" t="str">
        <f aca="false">IF(D227&lt;&gt;"",IF(O227="OZP12",Q227,0),"")</f>
        <v/>
      </c>
      <c r="AT227" s="257" t="str">
        <f aca="false">IF(D227&lt;&gt;"",IF(T227="OZP12",V227,0),"")</f>
        <v/>
      </c>
      <c r="AU227" s="257" t="str">
        <f aca="false">IF(D227&lt;&gt;"",IF(J227="TZP",L227,0),"")</f>
        <v/>
      </c>
      <c r="AV227" s="257" t="str">
        <f aca="false">IF(D227&lt;&gt;"",IF(O227="TZP",Q227,0),"")</f>
        <v/>
      </c>
      <c r="AW227" s="257" t="str">
        <f aca="false">IF(D227&lt;&gt;"",IF(T227="TZP",V227,0),"")</f>
        <v/>
      </c>
      <c r="AX227" s="257" t="str">
        <f aca="false">IF(D227&lt;&gt;"",IF(J227="OZZ",L227,0),"")</f>
        <v/>
      </c>
      <c r="AY227" s="257" t="str">
        <f aca="false">IF(D227&lt;&gt;"",IF(O227="OZZ",Q227,0),"")</f>
        <v/>
      </c>
      <c r="AZ227" s="257" t="str">
        <f aca="false">IF(D227&lt;&gt;"",IF(T227="OZZ",V227,0),"")</f>
        <v/>
      </c>
      <c r="BA227" s="260"/>
      <c r="BB227" s="257" t="str">
        <f aca="false">IF(D227&lt;&gt;"",IF(ISERROR(FIND("/",D227)),0,1),"")</f>
        <v/>
      </c>
      <c r="BC227" s="257" t="str">
        <f aca="false">IF(D227&lt;&gt;"",IF(BB227*1=0,D227,CONCATENATE(MID(D227,1,FIND("/",D227,1)-1),MID(D227,FIND("/",D227,1)+1,LEN(D227)))),"")</f>
        <v/>
      </c>
      <c r="BD227" s="286"/>
      <c r="BE227" s="257" t="str">
        <f aca="false">IF(D227&lt;&gt;"",IF(J227="OZP12",M227,0),"")</f>
        <v/>
      </c>
      <c r="BF227" s="257" t="str">
        <f aca="false">IF(D227&lt;&gt;"",IF(O227="OZP12",R227,0),"")</f>
        <v/>
      </c>
      <c r="BG227" s="257" t="str">
        <f aca="false">IF(D227&lt;&gt;"",IF(T227="OZP12",W227,0),"")</f>
        <v/>
      </c>
      <c r="BH227" s="257" t="str">
        <f aca="false">IF(D227&lt;&gt;"",IF(J227="TZP",M227,0),"")</f>
        <v/>
      </c>
      <c r="BI227" s="257" t="str">
        <f aca="false">IF(D227&lt;&gt;"",IF(O227="TZP",R227,0),"")</f>
        <v/>
      </c>
      <c r="BJ227" s="257" t="str">
        <f aca="false">IF(D227&lt;&gt;"",IF(T227="TZP",W227,0),"")</f>
        <v/>
      </c>
    </row>
    <row r="228" s="261" customFormat="true" ht="18.75" hidden="false" customHeight="true" outlineLevel="0" collapsed="false">
      <c r="A228" s="262" t="n">
        <f aca="false">A227+1</f>
        <v>216</v>
      </c>
      <c r="B228" s="263"/>
      <c r="C228" s="263"/>
      <c r="D228" s="263"/>
      <c r="E228" s="266"/>
      <c r="F228" s="266"/>
      <c r="G228" s="267"/>
      <c r="H228" s="278"/>
      <c r="I228" s="281"/>
      <c r="J228" s="268"/>
      <c r="K228" s="269"/>
      <c r="L228" s="244" t="str">
        <f aca="false">IF(AND(K228&lt;&gt;"",J228&lt;&gt;""),MIN(IF(OR(J228="OZZ",J228="ZZ"),5000,13600),TRUNC(0.75*SUMIF($D$12:$D228,$D228,K$12:K228),2))-SUMIF($D$12:$D227,$D228,L$12:L227),"")</f>
        <v/>
      </c>
      <c r="M228" s="270" t="str">
        <f aca="false">IF(AND(K228&lt;&gt;"",J228&lt;&gt;"",AB228&lt;&gt;""),IF(OR(J228="OZZ",J228="ZZ"),0-SUMIF($D$12:$D227,$D228,M$12:M227),MIN(MIN(13600,TRUNC(0.75*SUMIF($D$12:$D$1442,$D228,K$12:K$1442),2)+SUMIF($D$12:$D228,$D228,AB$12:AB228))-SUMIF($D$12:$D227,$D228,M$12:M227)-SUMIF($D$12:$D$1442,$D228,L$12:L$1442),AB228)),"")</f>
        <v/>
      </c>
      <c r="N228" s="246" t="str">
        <f aca="false">IF(J228&lt;&gt;"",1000-SUMIF($D$12:$D227,$D228,N$12:N227),"")</f>
        <v/>
      </c>
      <c r="O228" s="268"/>
      <c r="P228" s="269"/>
      <c r="Q228" s="244" t="str">
        <f aca="false">IF(AND(P228&lt;&gt;"",O228&lt;&gt;""),MIN(IF(OR(O228="OZZ",O228="ZZ"),5000,13600),TRUNC(0.75*SUMIF($D$12:$D228,$D228,P$12:P228),2))-SUMIF($D$12:$D227,$D228,Q$12:Q227),"")</f>
        <v/>
      </c>
      <c r="R228" s="270" t="str">
        <f aca="false">IF(AND(P228&lt;&gt;"",O228&lt;&gt;"",AF228&lt;&gt;""),IF(OR(O228="OZZ",O228="ZZ"),0-SUMIF($D$12:$D227,$D228,R$12:R227),MIN(MIN(13600,TRUNC(0.75*SUMIF($D$12:$D$1442,$D228,P$12:P$1442),2)+SUMIF($D$12:$D228,$D228,AF$12:AF228))-SUMIF($D$12:$D227,$D228,R$12:R227)-SUMIF($D$12:$D$1442,$D228,Q$12:Q$1442),AF228)),"")</f>
        <v/>
      </c>
      <c r="S228" s="246" t="str">
        <f aca="false">IF(O228&lt;&gt;"",1000-SUMIF($D$12:$D227,$D228,S$12:S227),"")</f>
        <v/>
      </c>
      <c r="T228" s="268"/>
      <c r="U228" s="269"/>
      <c r="V228" s="244" t="str">
        <f aca="false">IF(AND(U228&lt;&gt;"",T228&lt;&gt;""),MIN(IF(OR(T228="OZZ",T228="ZZ"),5000,13600),TRUNC(0.75*SUMIF($D$12:$D228,$D228,U$12:U228),2))-SUMIF($D$12:$D227,$D228,V$12:V227),"")</f>
        <v/>
      </c>
      <c r="W228" s="248" t="str">
        <f aca="false">IF(AND(U228&lt;&gt;"",T228&lt;&gt;"",AJ228&lt;&gt;""),IF(OR(T228="OZZ",T228="ZZ"),0-SUMIF($D$12:$D227,$D228,W$12:W227),MIN(MIN(13600,TRUNC(0.75*SUMIF($D$12:$D$1442,$D228,U$12:U$1442),2)+SUMIF($D$12:$D228,$D228,AJ$12:AJ228))-SUMIF($D$12:$D227,$D228,W$12:W227)-SUMIF($D$12:$D$1442,$D228,V$12:V$1442),AJ228)),"")</f>
        <v/>
      </c>
      <c r="X228" s="246" t="str">
        <f aca="false">IF(T228&lt;&gt;"",1000-SUMIF($D$12:$D227,$D228,X$12:X227),"")</f>
        <v/>
      </c>
      <c r="Y228" s="272"/>
      <c r="Z228" s="273"/>
      <c r="AA228" s="273"/>
      <c r="AB228" s="252" t="str">
        <f aca="false">IF(K228&lt;&gt;"",ROUND(Y228,2)+ROUND(Z228,2)+ROUND(AA228,2),"")</f>
        <v/>
      </c>
      <c r="AC228" s="274"/>
      <c r="AD228" s="273"/>
      <c r="AE228" s="273"/>
      <c r="AF228" s="275" t="str">
        <f aca="false">IF(P228&lt;&gt;"",ROUND(AC228,2)+ROUND(AD228,2)+ROUND(AE228,2),"")</f>
        <v/>
      </c>
      <c r="AG228" s="274"/>
      <c r="AH228" s="273"/>
      <c r="AI228" s="273"/>
      <c r="AJ228" s="275" t="str">
        <f aca="false">IF(U228&lt;&gt;"",ROUND(AG228,2)+ROUND(AH228,2)+ROUND(AI228,2),"")</f>
        <v/>
      </c>
      <c r="AK228" s="255"/>
      <c r="AL228" s="255"/>
      <c r="AM228" s="256"/>
      <c r="AN228" s="257"/>
      <c r="AO228" s="258" t="str">
        <f aca="false">IF(D228&lt;&gt;"",IF(COUNTIF($D$12:$D228,$D228)&gt;1,0,IF(SUM(L228,Q228,V228)&gt;0,IF(AND(T228="",OR(O228&lt;&gt;"",J228&lt;&gt;"")),IF(O228&lt;&gt;"",O228,IF(J228&lt;&gt;"",J228,0)),IF(AND(O228&lt;&gt;"",J228&lt;&gt;"",O228=J228),O228,T228)),0)),"")</f>
        <v/>
      </c>
      <c r="AP228" s="258" t="str">
        <f aca="false">IF(D228&lt;&gt;"",IF(COUNTIF($D$12:$D228,$D228)&gt;1,0,IF(SUM(M228,R228,W228)&gt;0,IF(AND(T228="",OR(O228&lt;&gt;"",J228&lt;&gt;"")),IF(O228&lt;&gt;"",O228,IF(J228&lt;&gt;"",J228,0)),IF(AND(O228&lt;&gt;"",J228&lt;&gt;"",O228=J228),O228,T228)),0)),"")</f>
        <v/>
      </c>
      <c r="AQ228" s="258" t="str">
        <f aca="false">IF(D228&lt;&gt;"",IF(COUNTIF($D$12:$D228,$D228)&gt;1,0,IF(SUM(N228,S228,X228)&gt;0,IF(AND(T228="",OR(O228&lt;&gt;"",J228&lt;&gt;"")),IF(O228&lt;&gt;"",O228,IF(J228&lt;&gt;"",J228,0)),IF(AND(O228&lt;&gt;"",J228&lt;&gt;"",O228=J228),O228,T228)),0)),"")</f>
        <v/>
      </c>
      <c r="AR228" s="257" t="str">
        <f aca="false">IF(D228&lt;&gt;"",IF(J228="OZP12",L228,0),"")</f>
        <v/>
      </c>
      <c r="AS228" s="257" t="str">
        <f aca="false">IF(D228&lt;&gt;"",IF(O228="OZP12",Q228,0),"")</f>
        <v/>
      </c>
      <c r="AT228" s="257" t="str">
        <f aca="false">IF(D228&lt;&gt;"",IF(T228="OZP12",V228,0),"")</f>
        <v/>
      </c>
      <c r="AU228" s="257" t="str">
        <f aca="false">IF(D228&lt;&gt;"",IF(J228="TZP",L228,0),"")</f>
        <v/>
      </c>
      <c r="AV228" s="257" t="str">
        <f aca="false">IF(D228&lt;&gt;"",IF(O228="TZP",Q228,0),"")</f>
        <v/>
      </c>
      <c r="AW228" s="257" t="str">
        <f aca="false">IF(D228&lt;&gt;"",IF(T228="TZP",V228,0),"")</f>
        <v/>
      </c>
      <c r="AX228" s="257" t="str">
        <f aca="false">IF(D228&lt;&gt;"",IF(J228="OZZ",L228,0),"")</f>
        <v/>
      </c>
      <c r="AY228" s="257" t="str">
        <f aca="false">IF(D228&lt;&gt;"",IF(O228="OZZ",Q228,0),"")</f>
        <v/>
      </c>
      <c r="AZ228" s="257" t="str">
        <f aca="false">IF(D228&lt;&gt;"",IF(T228="OZZ",V228,0),"")</f>
        <v/>
      </c>
      <c r="BA228" s="260"/>
      <c r="BB228" s="257" t="str">
        <f aca="false">IF(D228&lt;&gt;"",IF(ISERROR(FIND("/",D228)),0,1),"")</f>
        <v/>
      </c>
      <c r="BC228" s="257" t="str">
        <f aca="false">IF(D228&lt;&gt;"",IF(BB228*1=0,D228,CONCATENATE(MID(D228,1,FIND("/",D228,1)-1),MID(D228,FIND("/",D228,1)+1,LEN(D228)))),"")</f>
        <v/>
      </c>
      <c r="BD228" s="286"/>
      <c r="BE228" s="257" t="str">
        <f aca="false">IF(D228&lt;&gt;"",IF(J228="OZP12",M228,0),"")</f>
        <v/>
      </c>
      <c r="BF228" s="257" t="str">
        <f aca="false">IF(D228&lt;&gt;"",IF(O228="OZP12",R228,0),"")</f>
        <v/>
      </c>
      <c r="BG228" s="257" t="str">
        <f aca="false">IF(D228&lt;&gt;"",IF(T228="OZP12",W228,0),"")</f>
        <v/>
      </c>
      <c r="BH228" s="257" t="str">
        <f aca="false">IF(D228&lt;&gt;"",IF(J228="TZP",M228,0),"")</f>
        <v/>
      </c>
      <c r="BI228" s="257" t="str">
        <f aca="false">IF(D228&lt;&gt;"",IF(O228="TZP",R228,0),"")</f>
        <v/>
      </c>
      <c r="BJ228" s="257" t="str">
        <f aca="false">IF(D228&lt;&gt;"",IF(T228="TZP",W228,0),"")</f>
        <v/>
      </c>
    </row>
    <row r="229" s="261" customFormat="true" ht="18.75" hidden="false" customHeight="true" outlineLevel="0" collapsed="false">
      <c r="A229" s="262" t="n">
        <f aca="false">A228+1</f>
        <v>217</v>
      </c>
      <c r="B229" s="263"/>
      <c r="C229" s="263"/>
      <c r="D229" s="263"/>
      <c r="E229" s="266"/>
      <c r="F229" s="266"/>
      <c r="G229" s="267"/>
      <c r="H229" s="278"/>
      <c r="I229" s="281"/>
      <c r="J229" s="268"/>
      <c r="K229" s="269"/>
      <c r="L229" s="244" t="str">
        <f aca="false">IF(AND(K229&lt;&gt;"",J229&lt;&gt;""),MIN(IF(OR(J229="OZZ",J229="ZZ"),5000,13600),TRUNC(0.75*SUMIF($D$12:$D229,$D229,K$12:K229),2))-SUMIF($D$12:$D228,$D229,L$12:L228),"")</f>
        <v/>
      </c>
      <c r="M229" s="270" t="str">
        <f aca="false">IF(AND(K229&lt;&gt;"",J229&lt;&gt;"",AB229&lt;&gt;""),IF(OR(J229="OZZ",J229="ZZ"),0-SUMIF($D$12:$D228,$D229,M$12:M228),MIN(MIN(13600,TRUNC(0.75*SUMIF($D$12:$D$1442,$D229,K$12:K$1442),2)+SUMIF($D$12:$D229,$D229,AB$12:AB229))-SUMIF($D$12:$D228,$D229,M$12:M228)-SUMIF($D$12:$D$1442,$D229,L$12:L$1442),AB229)),"")</f>
        <v/>
      </c>
      <c r="N229" s="246" t="str">
        <f aca="false">IF(J229&lt;&gt;"",1000-SUMIF($D$12:$D228,$D229,N$12:N228),"")</f>
        <v/>
      </c>
      <c r="O229" s="268"/>
      <c r="P229" s="269"/>
      <c r="Q229" s="244" t="str">
        <f aca="false">IF(AND(P229&lt;&gt;"",O229&lt;&gt;""),MIN(IF(OR(O229="OZZ",O229="ZZ"),5000,13600),TRUNC(0.75*SUMIF($D$12:$D229,$D229,P$12:P229),2))-SUMIF($D$12:$D228,$D229,Q$12:Q228),"")</f>
        <v/>
      </c>
      <c r="R229" s="270" t="str">
        <f aca="false">IF(AND(P229&lt;&gt;"",O229&lt;&gt;"",AF229&lt;&gt;""),IF(OR(O229="OZZ",O229="ZZ"),0-SUMIF($D$12:$D228,$D229,R$12:R228),MIN(MIN(13600,TRUNC(0.75*SUMIF($D$12:$D$1442,$D229,P$12:P$1442),2)+SUMIF($D$12:$D229,$D229,AF$12:AF229))-SUMIF($D$12:$D228,$D229,R$12:R228)-SUMIF($D$12:$D$1442,$D229,Q$12:Q$1442),AF229)),"")</f>
        <v/>
      </c>
      <c r="S229" s="246" t="str">
        <f aca="false">IF(O229&lt;&gt;"",1000-SUMIF($D$12:$D228,$D229,S$12:S228),"")</f>
        <v/>
      </c>
      <c r="T229" s="268"/>
      <c r="U229" s="269"/>
      <c r="V229" s="244" t="str">
        <f aca="false">IF(AND(U229&lt;&gt;"",T229&lt;&gt;""),MIN(IF(OR(T229="OZZ",T229="ZZ"),5000,13600),TRUNC(0.75*SUMIF($D$12:$D229,$D229,U$12:U229),2))-SUMIF($D$12:$D228,$D229,V$12:V228),"")</f>
        <v/>
      </c>
      <c r="W229" s="248" t="str">
        <f aca="false">IF(AND(U229&lt;&gt;"",T229&lt;&gt;"",AJ229&lt;&gt;""),IF(OR(T229="OZZ",T229="ZZ"),0-SUMIF($D$12:$D228,$D229,W$12:W228),MIN(MIN(13600,TRUNC(0.75*SUMIF($D$12:$D$1442,$D229,U$12:U$1442),2)+SUMIF($D$12:$D229,$D229,AJ$12:AJ229))-SUMIF($D$12:$D228,$D229,W$12:W228)-SUMIF($D$12:$D$1442,$D229,V$12:V$1442),AJ229)),"")</f>
        <v/>
      </c>
      <c r="X229" s="246" t="str">
        <f aca="false">IF(T229&lt;&gt;"",1000-SUMIF($D$12:$D228,$D229,X$12:X228),"")</f>
        <v/>
      </c>
      <c r="Y229" s="272"/>
      <c r="Z229" s="273"/>
      <c r="AA229" s="273"/>
      <c r="AB229" s="252" t="str">
        <f aca="false">IF(K229&lt;&gt;"",ROUND(Y229,2)+ROUND(Z229,2)+ROUND(AA229,2),"")</f>
        <v/>
      </c>
      <c r="AC229" s="274"/>
      <c r="AD229" s="273"/>
      <c r="AE229" s="273"/>
      <c r="AF229" s="275" t="str">
        <f aca="false">IF(P229&lt;&gt;"",ROUND(AC229,2)+ROUND(AD229,2)+ROUND(AE229,2),"")</f>
        <v/>
      </c>
      <c r="AG229" s="274"/>
      <c r="AH229" s="273"/>
      <c r="AI229" s="273"/>
      <c r="AJ229" s="275" t="str">
        <f aca="false">IF(U229&lt;&gt;"",ROUND(AG229,2)+ROUND(AH229,2)+ROUND(AI229,2),"")</f>
        <v/>
      </c>
      <c r="AK229" s="255"/>
      <c r="AL229" s="255"/>
      <c r="AM229" s="256"/>
      <c r="AN229" s="257"/>
      <c r="AO229" s="258" t="str">
        <f aca="false">IF(D229&lt;&gt;"",IF(COUNTIF($D$12:$D229,$D229)&gt;1,0,IF(SUM(L229,Q229,V229)&gt;0,IF(AND(T229="",OR(O229&lt;&gt;"",J229&lt;&gt;"")),IF(O229&lt;&gt;"",O229,IF(J229&lt;&gt;"",J229,0)),IF(AND(O229&lt;&gt;"",J229&lt;&gt;"",O229=J229),O229,T229)),0)),"")</f>
        <v/>
      </c>
      <c r="AP229" s="258" t="str">
        <f aca="false">IF(D229&lt;&gt;"",IF(COUNTIF($D$12:$D229,$D229)&gt;1,0,IF(SUM(M229,R229,W229)&gt;0,IF(AND(T229="",OR(O229&lt;&gt;"",J229&lt;&gt;"")),IF(O229&lt;&gt;"",O229,IF(J229&lt;&gt;"",J229,0)),IF(AND(O229&lt;&gt;"",J229&lt;&gt;"",O229=J229),O229,T229)),0)),"")</f>
        <v/>
      </c>
      <c r="AQ229" s="258" t="str">
        <f aca="false">IF(D229&lt;&gt;"",IF(COUNTIF($D$12:$D229,$D229)&gt;1,0,IF(SUM(N229,S229,X229)&gt;0,IF(AND(T229="",OR(O229&lt;&gt;"",J229&lt;&gt;"")),IF(O229&lt;&gt;"",O229,IF(J229&lt;&gt;"",J229,0)),IF(AND(O229&lt;&gt;"",J229&lt;&gt;"",O229=J229),O229,T229)),0)),"")</f>
        <v/>
      </c>
      <c r="AR229" s="257" t="str">
        <f aca="false">IF(D229&lt;&gt;"",IF(J229="OZP12",L229,0),"")</f>
        <v/>
      </c>
      <c r="AS229" s="257" t="str">
        <f aca="false">IF(D229&lt;&gt;"",IF(O229="OZP12",Q229,0),"")</f>
        <v/>
      </c>
      <c r="AT229" s="257" t="str">
        <f aca="false">IF(D229&lt;&gt;"",IF(T229="OZP12",V229,0),"")</f>
        <v/>
      </c>
      <c r="AU229" s="257" t="str">
        <f aca="false">IF(D229&lt;&gt;"",IF(J229="TZP",L229,0),"")</f>
        <v/>
      </c>
      <c r="AV229" s="257" t="str">
        <f aca="false">IF(D229&lt;&gt;"",IF(O229="TZP",Q229,0),"")</f>
        <v/>
      </c>
      <c r="AW229" s="257" t="str">
        <f aca="false">IF(D229&lt;&gt;"",IF(T229="TZP",V229,0),"")</f>
        <v/>
      </c>
      <c r="AX229" s="257" t="str">
        <f aca="false">IF(D229&lt;&gt;"",IF(J229="OZZ",L229,0),"")</f>
        <v/>
      </c>
      <c r="AY229" s="257" t="str">
        <f aca="false">IF(D229&lt;&gt;"",IF(O229="OZZ",Q229,0),"")</f>
        <v/>
      </c>
      <c r="AZ229" s="257" t="str">
        <f aca="false">IF(D229&lt;&gt;"",IF(T229="OZZ",V229,0),"")</f>
        <v/>
      </c>
      <c r="BA229" s="260"/>
      <c r="BB229" s="257" t="str">
        <f aca="false">IF(D229&lt;&gt;"",IF(ISERROR(FIND("/",D229)),0,1),"")</f>
        <v/>
      </c>
      <c r="BC229" s="257" t="str">
        <f aca="false">IF(D229&lt;&gt;"",IF(BB229*1=0,D229,CONCATENATE(MID(D229,1,FIND("/",D229,1)-1),MID(D229,FIND("/",D229,1)+1,LEN(D229)))),"")</f>
        <v/>
      </c>
      <c r="BD229" s="286"/>
      <c r="BE229" s="257" t="str">
        <f aca="false">IF(D229&lt;&gt;"",IF(J229="OZP12",M229,0),"")</f>
        <v/>
      </c>
      <c r="BF229" s="257" t="str">
        <f aca="false">IF(D229&lt;&gt;"",IF(O229="OZP12",R229,0),"")</f>
        <v/>
      </c>
      <c r="BG229" s="257" t="str">
        <f aca="false">IF(D229&lt;&gt;"",IF(T229="OZP12",W229,0),"")</f>
        <v/>
      </c>
      <c r="BH229" s="257" t="str">
        <f aca="false">IF(D229&lt;&gt;"",IF(J229="TZP",M229,0),"")</f>
        <v/>
      </c>
      <c r="BI229" s="257" t="str">
        <f aca="false">IF(D229&lt;&gt;"",IF(O229="TZP",R229,0),"")</f>
        <v/>
      </c>
      <c r="BJ229" s="257" t="str">
        <f aca="false">IF(D229&lt;&gt;"",IF(T229="TZP",W229,0),"")</f>
        <v/>
      </c>
    </row>
    <row r="230" s="261" customFormat="true" ht="18.75" hidden="false" customHeight="true" outlineLevel="0" collapsed="false">
      <c r="A230" s="262" t="n">
        <f aca="false">A229+1</f>
        <v>218</v>
      </c>
      <c r="B230" s="263"/>
      <c r="C230" s="263"/>
      <c r="D230" s="263"/>
      <c r="E230" s="266"/>
      <c r="F230" s="266"/>
      <c r="G230" s="267"/>
      <c r="H230" s="278"/>
      <c r="I230" s="281"/>
      <c r="J230" s="268"/>
      <c r="K230" s="269"/>
      <c r="L230" s="244" t="str">
        <f aca="false">IF(AND(K230&lt;&gt;"",J230&lt;&gt;""),MIN(IF(OR(J230="OZZ",J230="ZZ"),5000,13600),TRUNC(0.75*SUMIF($D$12:$D230,$D230,K$12:K230),2))-SUMIF($D$12:$D229,$D230,L$12:L229),"")</f>
        <v/>
      </c>
      <c r="M230" s="270" t="str">
        <f aca="false">IF(AND(K230&lt;&gt;"",J230&lt;&gt;"",AB230&lt;&gt;""),IF(OR(J230="OZZ",J230="ZZ"),0-SUMIF($D$12:$D229,$D230,M$12:M229),MIN(MIN(13600,TRUNC(0.75*SUMIF($D$12:$D$1442,$D230,K$12:K$1442),2)+SUMIF($D$12:$D230,$D230,AB$12:AB230))-SUMIF($D$12:$D229,$D230,M$12:M229)-SUMIF($D$12:$D$1442,$D230,L$12:L$1442),AB230)),"")</f>
        <v/>
      </c>
      <c r="N230" s="246" t="str">
        <f aca="false">IF(J230&lt;&gt;"",1000-SUMIF($D$12:$D229,$D230,N$12:N229),"")</f>
        <v/>
      </c>
      <c r="O230" s="268"/>
      <c r="P230" s="269"/>
      <c r="Q230" s="244" t="str">
        <f aca="false">IF(AND(P230&lt;&gt;"",O230&lt;&gt;""),MIN(IF(OR(O230="OZZ",O230="ZZ"),5000,13600),TRUNC(0.75*SUMIF($D$12:$D230,$D230,P$12:P230),2))-SUMIF($D$12:$D229,$D230,Q$12:Q229),"")</f>
        <v/>
      </c>
      <c r="R230" s="270" t="str">
        <f aca="false">IF(AND(P230&lt;&gt;"",O230&lt;&gt;"",AF230&lt;&gt;""),IF(OR(O230="OZZ",O230="ZZ"),0-SUMIF($D$12:$D229,$D230,R$12:R229),MIN(MIN(13600,TRUNC(0.75*SUMIF($D$12:$D$1442,$D230,P$12:P$1442),2)+SUMIF($D$12:$D230,$D230,AF$12:AF230))-SUMIF($D$12:$D229,$D230,R$12:R229)-SUMIF($D$12:$D$1442,$D230,Q$12:Q$1442),AF230)),"")</f>
        <v/>
      </c>
      <c r="S230" s="246" t="str">
        <f aca="false">IF(O230&lt;&gt;"",1000-SUMIF($D$12:$D229,$D230,S$12:S229),"")</f>
        <v/>
      </c>
      <c r="T230" s="268"/>
      <c r="U230" s="269"/>
      <c r="V230" s="244" t="str">
        <f aca="false">IF(AND(U230&lt;&gt;"",T230&lt;&gt;""),MIN(IF(OR(T230="OZZ",T230="ZZ"),5000,13600),TRUNC(0.75*SUMIF($D$12:$D230,$D230,U$12:U230),2))-SUMIF($D$12:$D229,$D230,V$12:V229),"")</f>
        <v/>
      </c>
      <c r="W230" s="248" t="str">
        <f aca="false">IF(AND(U230&lt;&gt;"",T230&lt;&gt;"",AJ230&lt;&gt;""),IF(OR(T230="OZZ",T230="ZZ"),0-SUMIF($D$12:$D229,$D230,W$12:W229),MIN(MIN(13600,TRUNC(0.75*SUMIF($D$12:$D$1442,$D230,U$12:U$1442),2)+SUMIF($D$12:$D230,$D230,AJ$12:AJ230))-SUMIF($D$12:$D229,$D230,W$12:W229)-SUMIF($D$12:$D$1442,$D230,V$12:V$1442),AJ230)),"")</f>
        <v/>
      </c>
      <c r="X230" s="246" t="str">
        <f aca="false">IF(T230&lt;&gt;"",1000-SUMIF($D$12:$D229,$D230,X$12:X229),"")</f>
        <v/>
      </c>
      <c r="Y230" s="272"/>
      <c r="Z230" s="273"/>
      <c r="AA230" s="273"/>
      <c r="AB230" s="252" t="str">
        <f aca="false">IF(K230&lt;&gt;"",ROUND(Y230,2)+ROUND(Z230,2)+ROUND(AA230,2),"")</f>
        <v/>
      </c>
      <c r="AC230" s="274"/>
      <c r="AD230" s="273"/>
      <c r="AE230" s="273"/>
      <c r="AF230" s="275" t="str">
        <f aca="false">IF(P230&lt;&gt;"",ROUND(AC230,2)+ROUND(AD230,2)+ROUND(AE230,2),"")</f>
        <v/>
      </c>
      <c r="AG230" s="274"/>
      <c r="AH230" s="273"/>
      <c r="AI230" s="273"/>
      <c r="AJ230" s="275" t="str">
        <f aca="false">IF(U230&lt;&gt;"",ROUND(AG230,2)+ROUND(AH230,2)+ROUND(AI230,2),"")</f>
        <v/>
      </c>
      <c r="AK230" s="255"/>
      <c r="AL230" s="255"/>
      <c r="AM230" s="256"/>
      <c r="AN230" s="257"/>
      <c r="AO230" s="258" t="str">
        <f aca="false">IF(D230&lt;&gt;"",IF(COUNTIF($D$12:$D230,$D230)&gt;1,0,IF(SUM(L230,Q230,V230)&gt;0,IF(AND(T230="",OR(O230&lt;&gt;"",J230&lt;&gt;"")),IF(O230&lt;&gt;"",O230,IF(J230&lt;&gt;"",J230,0)),IF(AND(O230&lt;&gt;"",J230&lt;&gt;"",O230=J230),O230,T230)),0)),"")</f>
        <v/>
      </c>
      <c r="AP230" s="258" t="str">
        <f aca="false">IF(D230&lt;&gt;"",IF(COUNTIF($D$12:$D230,$D230)&gt;1,0,IF(SUM(M230,R230,W230)&gt;0,IF(AND(T230="",OR(O230&lt;&gt;"",J230&lt;&gt;"")),IF(O230&lt;&gt;"",O230,IF(J230&lt;&gt;"",J230,0)),IF(AND(O230&lt;&gt;"",J230&lt;&gt;"",O230=J230),O230,T230)),0)),"")</f>
        <v/>
      </c>
      <c r="AQ230" s="258" t="str">
        <f aca="false">IF(D230&lt;&gt;"",IF(COUNTIF($D$12:$D230,$D230)&gt;1,0,IF(SUM(N230,S230,X230)&gt;0,IF(AND(T230="",OR(O230&lt;&gt;"",J230&lt;&gt;"")),IF(O230&lt;&gt;"",O230,IF(J230&lt;&gt;"",J230,0)),IF(AND(O230&lt;&gt;"",J230&lt;&gt;"",O230=J230),O230,T230)),0)),"")</f>
        <v/>
      </c>
      <c r="AR230" s="257" t="str">
        <f aca="false">IF(D230&lt;&gt;"",IF(J230="OZP12",L230,0),"")</f>
        <v/>
      </c>
      <c r="AS230" s="257" t="str">
        <f aca="false">IF(D230&lt;&gt;"",IF(O230="OZP12",Q230,0),"")</f>
        <v/>
      </c>
      <c r="AT230" s="257" t="str">
        <f aca="false">IF(D230&lt;&gt;"",IF(T230="OZP12",V230,0),"")</f>
        <v/>
      </c>
      <c r="AU230" s="257" t="str">
        <f aca="false">IF(D230&lt;&gt;"",IF(J230="TZP",L230,0),"")</f>
        <v/>
      </c>
      <c r="AV230" s="257" t="str">
        <f aca="false">IF(D230&lt;&gt;"",IF(O230="TZP",Q230,0),"")</f>
        <v/>
      </c>
      <c r="AW230" s="257" t="str">
        <f aca="false">IF(D230&lt;&gt;"",IF(T230="TZP",V230,0),"")</f>
        <v/>
      </c>
      <c r="AX230" s="257" t="str">
        <f aca="false">IF(D230&lt;&gt;"",IF(J230="OZZ",L230,0),"")</f>
        <v/>
      </c>
      <c r="AY230" s="257" t="str">
        <f aca="false">IF(D230&lt;&gt;"",IF(O230="OZZ",Q230,0),"")</f>
        <v/>
      </c>
      <c r="AZ230" s="257" t="str">
        <f aca="false">IF(D230&lt;&gt;"",IF(T230="OZZ",V230,0),"")</f>
        <v/>
      </c>
      <c r="BA230" s="260"/>
      <c r="BB230" s="257" t="str">
        <f aca="false">IF(D230&lt;&gt;"",IF(ISERROR(FIND("/",D230)),0,1),"")</f>
        <v/>
      </c>
      <c r="BC230" s="257" t="str">
        <f aca="false">IF(D230&lt;&gt;"",IF(BB230*1=0,D230,CONCATENATE(MID(D230,1,FIND("/",D230,1)-1),MID(D230,FIND("/",D230,1)+1,LEN(D230)))),"")</f>
        <v/>
      </c>
      <c r="BD230" s="286"/>
      <c r="BE230" s="257" t="str">
        <f aca="false">IF(D230&lt;&gt;"",IF(J230="OZP12",M230,0),"")</f>
        <v/>
      </c>
      <c r="BF230" s="257" t="str">
        <f aca="false">IF(D230&lt;&gt;"",IF(O230="OZP12",R230,0),"")</f>
        <v/>
      </c>
      <c r="BG230" s="257" t="str">
        <f aca="false">IF(D230&lt;&gt;"",IF(T230="OZP12",W230,0),"")</f>
        <v/>
      </c>
      <c r="BH230" s="257" t="str">
        <f aca="false">IF(D230&lt;&gt;"",IF(J230="TZP",M230,0),"")</f>
        <v/>
      </c>
      <c r="BI230" s="257" t="str">
        <f aca="false">IF(D230&lt;&gt;"",IF(O230="TZP",R230,0),"")</f>
        <v/>
      </c>
      <c r="BJ230" s="257" t="str">
        <f aca="false">IF(D230&lt;&gt;"",IF(T230="TZP",W230,0),"")</f>
        <v/>
      </c>
    </row>
    <row r="231" s="261" customFormat="true" ht="18.75" hidden="false" customHeight="true" outlineLevel="0" collapsed="false">
      <c r="A231" s="262" t="n">
        <f aca="false">A230+1</f>
        <v>219</v>
      </c>
      <c r="B231" s="263"/>
      <c r="C231" s="263"/>
      <c r="D231" s="263"/>
      <c r="E231" s="266"/>
      <c r="F231" s="266"/>
      <c r="G231" s="267"/>
      <c r="H231" s="278"/>
      <c r="I231" s="281"/>
      <c r="J231" s="268"/>
      <c r="K231" s="269"/>
      <c r="L231" s="244" t="str">
        <f aca="false">IF(AND(K231&lt;&gt;"",J231&lt;&gt;""),MIN(IF(OR(J231="OZZ",J231="ZZ"),5000,13600),TRUNC(0.75*SUMIF($D$12:$D231,$D231,K$12:K231),2))-SUMIF($D$12:$D230,$D231,L$12:L230),"")</f>
        <v/>
      </c>
      <c r="M231" s="270" t="str">
        <f aca="false">IF(AND(K231&lt;&gt;"",J231&lt;&gt;"",AB231&lt;&gt;""),IF(OR(J231="OZZ",J231="ZZ"),0-SUMIF($D$12:$D230,$D231,M$12:M230),MIN(MIN(13600,TRUNC(0.75*SUMIF($D$12:$D$1442,$D231,K$12:K$1442),2)+SUMIF($D$12:$D231,$D231,AB$12:AB231))-SUMIF($D$12:$D230,$D231,M$12:M230)-SUMIF($D$12:$D$1442,$D231,L$12:L$1442),AB231)),"")</f>
        <v/>
      </c>
      <c r="N231" s="246" t="str">
        <f aca="false">IF(J231&lt;&gt;"",1000-SUMIF($D$12:$D230,$D231,N$12:N230),"")</f>
        <v/>
      </c>
      <c r="O231" s="268"/>
      <c r="P231" s="269"/>
      <c r="Q231" s="244" t="str">
        <f aca="false">IF(AND(P231&lt;&gt;"",O231&lt;&gt;""),MIN(IF(OR(O231="OZZ",O231="ZZ"),5000,13600),TRUNC(0.75*SUMIF($D$12:$D231,$D231,P$12:P231),2))-SUMIF($D$12:$D230,$D231,Q$12:Q230),"")</f>
        <v/>
      </c>
      <c r="R231" s="270" t="str">
        <f aca="false">IF(AND(P231&lt;&gt;"",O231&lt;&gt;"",AF231&lt;&gt;""),IF(OR(O231="OZZ",O231="ZZ"),0-SUMIF($D$12:$D230,$D231,R$12:R230),MIN(MIN(13600,TRUNC(0.75*SUMIF($D$12:$D$1442,$D231,P$12:P$1442),2)+SUMIF($D$12:$D231,$D231,AF$12:AF231))-SUMIF($D$12:$D230,$D231,R$12:R230)-SUMIF($D$12:$D$1442,$D231,Q$12:Q$1442),AF231)),"")</f>
        <v/>
      </c>
      <c r="S231" s="246" t="str">
        <f aca="false">IF(O231&lt;&gt;"",1000-SUMIF($D$12:$D230,$D231,S$12:S230),"")</f>
        <v/>
      </c>
      <c r="T231" s="268"/>
      <c r="U231" s="269"/>
      <c r="V231" s="244" t="str">
        <f aca="false">IF(AND(U231&lt;&gt;"",T231&lt;&gt;""),MIN(IF(OR(T231="OZZ",T231="ZZ"),5000,13600),TRUNC(0.75*SUMIF($D$12:$D231,$D231,U$12:U231),2))-SUMIF($D$12:$D230,$D231,V$12:V230),"")</f>
        <v/>
      </c>
      <c r="W231" s="248" t="str">
        <f aca="false">IF(AND(U231&lt;&gt;"",T231&lt;&gt;"",AJ231&lt;&gt;""),IF(OR(T231="OZZ",T231="ZZ"),0-SUMIF($D$12:$D230,$D231,W$12:W230),MIN(MIN(13600,TRUNC(0.75*SUMIF($D$12:$D$1442,$D231,U$12:U$1442),2)+SUMIF($D$12:$D231,$D231,AJ$12:AJ231))-SUMIF($D$12:$D230,$D231,W$12:W230)-SUMIF($D$12:$D$1442,$D231,V$12:V$1442),AJ231)),"")</f>
        <v/>
      </c>
      <c r="X231" s="246" t="str">
        <f aca="false">IF(T231&lt;&gt;"",1000-SUMIF($D$12:$D230,$D231,X$12:X230),"")</f>
        <v/>
      </c>
      <c r="Y231" s="272"/>
      <c r="Z231" s="273"/>
      <c r="AA231" s="273"/>
      <c r="AB231" s="252" t="str">
        <f aca="false">IF(K231&lt;&gt;"",ROUND(Y231,2)+ROUND(Z231,2)+ROUND(AA231,2),"")</f>
        <v/>
      </c>
      <c r="AC231" s="274"/>
      <c r="AD231" s="273"/>
      <c r="AE231" s="273"/>
      <c r="AF231" s="275" t="str">
        <f aca="false">IF(P231&lt;&gt;"",ROUND(AC231,2)+ROUND(AD231,2)+ROUND(AE231,2),"")</f>
        <v/>
      </c>
      <c r="AG231" s="274"/>
      <c r="AH231" s="273"/>
      <c r="AI231" s="273"/>
      <c r="AJ231" s="275" t="str">
        <f aca="false">IF(U231&lt;&gt;"",ROUND(AG231,2)+ROUND(AH231,2)+ROUND(AI231,2),"")</f>
        <v/>
      </c>
      <c r="AK231" s="255"/>
      <c r="AL231" s="255"/>
      <c r="AM231" s="256"/>
      <c r="AN231" s="257"/>
      <c r="AO231" s="258" t="str">
        <f aca="false">IF(D231&lt;&gt;"",IF(COUNTIF($D$12:$D231,$D231)&gt;1,0,IF(SUM(L231,Q231,V231)&gt;0,IF(AND(T231="",OR(O231&lt;&gt;"",J231&lt;&gt;"")),IF(O231&lt;&gt;"",O231,IF(J231&lt;&gt;"",J231,0)),IF(AND(O231&lt;&gt;"",J231&lt;&gt;"",O231=J231),O231,T231)),0)),"")</f>
        <v/>
      </c>
      <c r="AP231" s="258" t="str">
        <f aca="false">IF(D231&lt;&gt;"",IF(COUNTIF($D$12:$D231,$D231)&gt;1,0,IF(SUM(M231,R231,W231)&gt;0,IF(AND(T231="",OR(O231&lt;&gt;"",J231&lt;&gt;"")),IF(O231&lt;&gt;"",O231,IF(J231&lt;&gt;"",J231,0)),IF(AND(O231&lt;&gt;"",J231&lt;&gt;"",O231=J231),O231,T231)),0)),"")</f>
        <v/>
      </c>
      <c r="AQ231" s="258" t="str">
        <f aca="false">IF(D231&lt;&gt;"",IF(COUNTIF($D$12:$D231,$D231)&gt;1,0,IF(SUM(N231,S231,X231)&gt;0,IF(AND(T231="",OR(O231&lt;&gt;"",J231&lt;&gt;"")),IF(O231&lt;&gt;"",O231,IF(J231&lt;&gt;"",J231,0)),IF(AND(O231&lt;&gt;"",J231&lt;&gt;"",O231=J231),O231,T231)),0)),"")</f>
        <v/>
      </c>
      <c r="AR231" s="257" t="str">
        <f aca="false">IF(D231&lt;&gt;"",IF(J231="OZP12",L231,0),"")</f>
        <v/>
      </c>
      <c r="AS231" s="257" t="str">
        <f aca="false">IF(D231&lt;&gt;"",IF(O231="OZP12",Q231,0),"")</f>
        <v/>
      </c>
      <c r="AT231" s="257" t="str">
        <f aca="false">IF(D231&lt;&gt;"",IF(T231="OZP12",V231,0),"")</f>
        <v/>
      </c>
      <c r="AU231" s="257" t="str">
        <f aca="false">IF(D231&lt;&gt;"",IF(J231="TZP",L231,0),"")</f>
        <v/>
      </c>
      <c r="AV231" s="257" t="str">
        <f aca="false">IF(D231&lt;&gt;"",IF(O231="TZP",Q231,0),"")</f>
        <v/>
      </c>
      <c r="AW231" s="257" t="str">
        <f aca="false">IF(D231&lt;&gt;"",IF(T231="TZP",V231,0),"")</f>
        <v/>
      </c>
      <c r="AX231" s="257" t="str">
        <f aca="false">IF(D231&lt;&gt;"",IF(J231="OZZ",L231,0),"")</f>
        <v/>
      </c>
      <c r="AY231" s="257" t="str">
        <f aca="false">IF(D231&lt;&gt;"",IF(O231="OZZ",Q231,0),"")</f>
        <v/>
      </c>
      <c r="AZ231" s="257" t="str">
        <f aca="false">IF(D231&lt;&gt;"",IF(T231="OZZ",V231,0),"")</f>
        <v/>
      </c>
      <c r="BA231" s="260"/>
      <c r="BB231" s="257" t="str">
        <f aca="false">IF(D231&lt;&gt;"",IF(ISERROR(FIND("/",D231)),0,1),"")</f>
        <v/>
      </c>
      <c r="BC231" s="257" t="str">
        <f aca="false">IF(D231&lt;&gt;"",IF(BB231*1=0,D231,CONCATENATE(MID(D231,1,FIND("/",D231,1)-1),MID(D231,FIND("/",D231,1)+1,LEN(D231)))),"")</f>
        <v/>
      </c>
      <c r="BD231" s="286"/>
      <c r="BE231" s="257" t="str">
        <f aca="false">IF(D231&lt;&gt;"",IF(J231="OZP12",M231,0),"")</f>
        <v/>
      </c>
      <c r="BF231" s="257" t="str">
        <f aca="false">IF(D231&lt;&gt;"",IF(O231="OZP12",R231,0),"")</f>
        <v/>
      </c>
      <c r="BG231" s="257" t="str">
        <f aca="false">IF(D231&lt;&gt;"",IF(T231="OZP12",W231,0),"")</f>
        <v/>
      </c>
      <c r="BH231" s="257" t="str">
        <f aca="false">IF(D231&lt;&gt;"",IF(J231="TZP",M231,0),"")</f>
        <v/>
      </c>
      <c r="BI231" s="257" t="str">
        <f aca="false">IF(D231&lt;&gt;"",IF(O231="TZP",R231,0),"")</f>
        <v/>
      </c>
      <c r="BJ231" s="257" t="str">
        <f aca="false">IF(D231&lt;&gt;"",IF(T231="TZP",W231,0),"")</f>
        <v/>
      </c>
    </row>
    <row r="232" s="261" customFormat="true" ht="18.75" hidden="false" customHeight="true" outlineLevel="0" collapsed="false">
      <c r="A232" s="262" t="n">
        <f aca="false">A231+1</f>
        <v>220</v>
      </c>
      <c r="B232" s="263"/>
      <c r="C232" s="263"/>
      <c r="D232" s="263"/>
      <c r="E232" s="266"/>
      <c r="F232" s="266"/>
      <c r="G232" s="267"/>
      <c r="H232" s="278"/>
      <c r="I232" s="281"/>
      <c r="J232" s="268"/>
      <c r="K232" s="269"/>
      <c r="L232" s="244" t="str">
        <f aca="false">IF(AND(K232&lt;&gt;"",J232&lt;&gt;""),MIN(IF(OR(J232="OZZ",J232="ZZ"),5000,13600),TRUNC(0.75*SUMIF($D$12:$D232,$D232,K$12:K232),2))-SUMIF($D$12:$D231,$D232,L$12:L231),"")</f>
        <v/>
      </c>
      <c r="M232" s="270" t="str">
        <f aca="false">IF(AND(K232&lt;&gt;"",J232&lt;&gt;"",AB232&lt;&gt;""),IF(OR(J232="OZZ",J232="ZZ"),0-SUMIF($D$12:$D231,$D232,M$12:M231),MIN(MIN(13600,TRUNC(0.75*SUMIF($D$12:$D$1442,$D232,K$12:K$1442),2)+SUMIF($D$12:$D232,$D232,AB$12:AB232))-SUMIF($D$12:$D231,$D232,M$12:M231)-SUMIF($D$12:$D$1442,$D232,L$12:L$1442),AB232)),"")</f>
        <v/>
      </c>
      <c r="N232" s="246" t="str">
        <f aca="false">IF(J232&lt;&gt;"",1000-SUMIF($D$12:$D231,$D232,N$12:N231),"")</f>
        <v/>
      </c>
      <c r="O232" s="268"/>
      <c r="P232" s="269"/>
      <c r="Q232" s="244" t="str">
        <f aca="false">IF(AND(P232&lt;&gt;"",O232&lt;&gt;""),MIN(IF(OR(O232="OZZ",O232="ZZ"),5000,13600),TRUNC(0.75*SUMIF($D$12:$D232,$D232,P$12:P232),2))-SUMIF($D$12:$D231,$D232,Q$12:Q231),"")</f>
        <v/>
      </c>
      <c r="R232" s="270" t="str">
        <f aca="false">IF(AND(P232&lt;&gt;"",O232&lt;&gt;"",AF232&lt;&gt;""),IF(OR(O232="OZZ",O232="ZZ"),0-SUMIF($D$12:$D231,$D232,R$12:R231),MIN(MIN(13600,TRUNC(0.75*SUMIF($D$12:$D$1442,$D232,P$12:P$1442),2)+SUMIF($D$12:$D232,$D232,AF$12:AF232))-SUMIF($D$12:$D231,$D232,R$12:R231)-SUMIF($D$12:$D$1442,$D232,Q$12:Q$1442),AF232)),"")</f>
        <v/>
      </c>
      <c r="S232" s="246" t="str">
        <f aca="false">IF(O232&lt;&gt;"",1000-SUMIF($D$12:$D231,$D232,S$12:S231),"")</f>
        <v/>
      </c>
      <c r="T232" s="268"/>
      <c r="U232" s="269"/>
      <c r="V232" s="244" t="str">
        <f aca="false">IF(AND(U232&lt;&gt;"",T232&lt;&gt;""),MIN(IF(OR(T232="OZZ",T232="ZZ"),5000,13600),TRUNC(0.75*SUMIF($D$12:$D232,$D232,U$12:U232),2))-SUMIF($D$12:$D231,$D232,V$12:V231),"")</f>
        <v/>
      </c>
      <c r="W232" s="248" t="str">
        <f aca="false">IF(AND(U232&lt;&gt;"",T232&lt;&gt;"",AJ232&lt;&gt;""),IF(OR(T232="OZZ",T232="ZZ"),0-SUMIF($D$12:$D231,$D232,W$12:W231),MIN(MIN(13600,TRUNC(0.75*SUMIF($D$12:$D$1442,$D232,U$12:U$1442),2)+SUMIF($D$12:$D232,$D232,AJ$12:AJ232))-SUMIF($D$12:$D231,$D232,W$12:W231)-SUMIF($D$12:$D$1442,$D232,V$12:V$1442),AJ232)),"")</f>
        <v/>
      </c>
      <c r="X232" s="246" t="str">
        <f aca="false">IF(T232&lt;&gt;"",1000-SUMIF($D$12:$D231,$D232,X$12:X231),"")</f>
        <v/>
      </c>
      <c r="Y232" s="272"/>
      <c r="Z232" s="273"/>
      <c r="AA232" s="273"/>
      <c r="AB232" s="252" t="str">
        <f aca="false">IF(K232&lt;&gt;"",ROUND(Y232,2)+ROUND(Z232,2)+ROUND(AA232,2),"")</f>
        <v/>
      </c>
      <c r="AC232" s="274"/>
      <c r="AD232" s="273"/>
      <c r="AE232" s="273"/>
      <c r="AF232" s="275" t="str">
        <f aca="false">IF(P232&lt;&gt;"",ROUND(AC232,2)+ROUND(AD232,2)+ROUND(AE232,2),"")</f>
        <v/>
      </c>
      <c r="AG232" s="274"/>
      <c r="AH232" s="273"/>
      <c r="AI232" s="273"/>
      <c r="AJ232" s="275" t="str">
        <f aca="false">IF(U232&lt;&gt;"",ROUND(AG232,2)+ROUND(AH232,2)+ROUND(AI232,2),"")</f>
        <v/>
      </c>
      <c r="AK232" s="255"/>
      <c r="AL232" s="255"/>
      <c r="AM232" s="256"/>
      <c r="AN232" s="257"/>
      <c r="AO232" s="258" t="str">
        <f aca="false">IF(D232&lt;&gt;"",IF(COUNTIF($D$12:$D232,$D232)&gt;1,0,IF(SUM(L232,Q232,V232)&gt;0,IF(AND(T232="",OR(O232&lt;&gt;"",J232&lt;&gt;"")),IF(O232&lt;&gt;"",O232,IF(J232&lt;&gt;"",J232,0)),IF(AND(O232&lt;&gt;"",J232&lt;&gt;"",O232=J232),O232,T232)),0)),"")</f>
        <v/>
      </c>
      <c r="AP232" s="258" t="str">
        <f aca="false">IF(D232&lt;&gt;"",IF(COUNTIF($D$12:$D232,$D232)&gt;1,0,IF(SUM(M232,R232,W232)&gt;0,IF(AND(T232="",OR(O232&lt;&gt;"",J232&lt;&gt;"")),IF(O232&lt;&gt;"",O232,IF(J232&lt;&gt;"",J232,0)),IF(AND(O232&lt;&gt;"",J232&lt;&gt;"",O232=J232),O232,T232)),0)),"")</f>
        <v/>
      </c>
      <c r="AQ232" s="258" t="str">
        <f aca="false">IF(D232&lt;&gt;"",IF(COUNTIF($D$12:$D232,$D232)&gt;1,0,IF(SUM(N232,S232,X232)&gt;0,IF(AND(T232="",OR(O232&lt;&gt;"",J232&lt;&gt;"")),IF(O232&lt;&gt;"",O232,IF(J232&lt;&gt;"",J232,0)),IF(AND(O232&lt;&gt;"",J232&lt;&gt;"",O232=J232),O232,T232)),0)),"")</f>
        <v/>
      </c>
      <c r="AR232" s="257" t="str">
        <f aca="false">IF(D232&lt;&gt;"",IF(J232="OZP12",L232,0),"")</f>
        <v/>
      </c>
      <c r="AS232" s="257" t="str">
        <f aca="false">IF(D232&lt;&gt;"",IF(O232="OZP12",Q232,0),"")</f>
        <v/>
      </c>
      <c r="AT232" s="257" t="str">
        <f aca="false">IF(D232&lt;&gt;"",IF(T232="OZP12",V232,0),"")</f>
        <v/>
      </c>
      <c r="AU232" s="257" t="str">
        <f aca="false">IF(D232&lt;&gt;"",IF(J232="TZP",L232,0),"")</f>
        <v/>
      </c>
      <c r="AV232" s="257" t="str">
        <f aca="false">IF(D232&lt;&gt;"",IF(O232="TZP",Q232,0),"")</f>
        <v/>
      </c>
      <c r="AW232" s="257" t="str">
        <f aca="false">IF(D232&lt;&gt;"",IF(T232="TZP",V232,0),"")</f>
        <v/>
      </c>
      <c r="AX232" s="257" t="str">
        <f aca="false">IF(D232&lt;&gt;"",IF(J232="OZZ",L232,0),"")</f>
        <v/>
      </c>
      <c r="AY232" s="257" t="str">
        <f aca="false">IF(D232&lt;&gt;"",IF(O232="OZZ",Q232,0),"")</f>
        <v/>
      </c>
      <c r="AZ232" s="257" t="str">
        <f aca="false">IF(D232&lt;&gt;"",IF(T232="OZZ",V232,0),"")</f>
        <v/>
      </c>
      <c r="BA232" s="260"/>
      <c r="BB232" s="257" t="str">
        <f aca="false">IF(D232&lt;&gt;"",IF(ISERROR(FIND("/",D232)),0,1),"")</f>
        <v/>
      </c>
      <c r="BC232" s="257" t="str">
        <f aca="false">IF(D232&lt;&gt;"",IF(BB232*1=0,D232,CONCATENATE(MID(D232,1,FIND("/",D232,1)-1),MID(D232,FIND("/",D232,1)+1,LEN(D232)))),"")</f>
        <v/>
      </c>
      <c r="BD232" s="286"/>
      <c r="BE232" s="257" t="str">
        <f aca="false">IF(D232&lt;&gt;"",IF(J232="OZP12",M232,0),"")</f>
        <v/>
      </c>
      <c r="BF232" s="257" t="str">
        <f aca="false">IF(D232&lt;&gt;"",IF(O232="OZP12",R232,0),"")</f>
        <v/>
      </c>
      <c r="BG232" s="257" t="str">
        <f aca="false">IF(D232&lt;&gt;"",IF(T232="OZP12",W232,0),"")</f>
        <v/>
      </c>
      <c r="BH232" s="257" t="str">
        <f aca="false">IF(D232&lt;&gt;"",IF(J232="TZP",M232,0),"")</f>
        <v/>
      </c>
      <c r="BI232" s="257" t="str">
        <f aca="false">IF(D232&lt;&gt;"",IF(O232="TZP",R232,0),"")</f>
        <v/>
      </c>
      <c r="BJ232" s="257" t="str">
        <f aca="false">IF(D232&lt;&gt;"",IF(T232="TZP",W232,0),"")</f>
        <v/>
      </c>
    </row>
    <row r="233" s="261" customFormat="true" ht="18.75" hidden="false" customHeight="true" outlineLevel="0" collapsed="false">
      <c r="A233" s="262" t="n">
        <f aca="false">A232+1</f>
        <v>221</v>
      </c>
      <c r="B233" s="263"/>
      <c r="C233" s="263"/>
      <c r="D233" s="263"/>
      <c r="E233" s="266"/>
      <c r="F233" s="266"/>
      <c r="G233" s="267"/>
      <c r="H233" s="278"/>
      <c r="I233" s="281"/>
      <c r="J233" s="268"/>
      <c r="K233" s="269"/>
      <c r="L233" s="244" t="str">
        <f aca="false">IF(AND(K233&lt;&gt;"",J233&lt;&gt;""),MIN(IF(OR(J233="OZZ",J233="ZZ"),5000,13600),TRUNC(0.75*SUMIF($D$12:$D233,$D233,K$12:K233),2))-SUMIF($D$12:$D232,$D233,L$12:L232),"")</f>
        <v/>
      </c>
      <c r="M233" s="270" t="str">
        <f aca="false">IF(AND(K233&lt;&gt;"",J233&lt;&gt;"",AB233&lt;&gt;""),IF(OR(J233="OZZ",J233="ZZ"),0-SUMIF($D$12:$D232,$D233,M$12:M232),MIN(MIN(13600,TRUNC(0.75*SUMIF($D$12:$D$1442,$D233,K$12:K$1442),2)+SUMIF($D$12:$D233,$D233,AB$12:AB233))-SUMIF($D$12:$D232,$D233,M$12:M232)-SUMIF($D$12:$D$1442,$D233,L$12:L$1442),AB233)),"")</f>
        <v/>
      </c>
      <c r="N233" s="246" t="str">
        <f aca="false">IF(J233&lt;&gt;"",1000-SUMIF($D$12:$D232,$D233,N$12:N232),"")</f>
        <v/>
      </c>
      <c r="O233" s="268"/>
      <c r="P233" s="269"/>
      <c r="Q233" s="244" t="str">
        <f aca="false">IF(AND(P233&lt;&gt;"",O233&lt;&gt;""),MIN(IF(OR(O233="OZZ",O233="ZZ"),5000,13600),TRUNC(0.75*SUMIF($D$12:$D233,$D233,P$12:P233),2))-SUMIF($D$12:$D232,$D233,Q$12:Q232),"")</f>
        <v/>
      </c>
      <c r="R233" s="270" t="str">
        <f aca="false">IF(AND(P233&lt;&gt;"",O233&lt;&gt;"",AF233&lt;&gt;""),IF(OR(O233="OZZ",O233="ZZ"),0-SUMIF($D$12:$D232,$D233,R$12:R232),MIN(MIN(13600,TRUNC(0.75*SUMIF($D$12:$D$1442,$D233,P$12:P$1442),2)+SUMIF($D$12:$D233,$D233,AF$12:AF233))-SUMIF($D$12:$D232,$D233,R$12:R232)-SUMIF($D$12:$D$1442,$D233,Q$12:Q$1442),AF233)),"")</f>
        <v/>
      </c>
      <c r="S233" s="246" t="str">
        <f aca="false">IF(O233&lt;&gt;"",1000-SUMIF($D$12:$D232,$D233,S$12:S232),"")</f>
        <v/>
      </c>
      <c r="T233" s="268"/>
      <c r="U233" s="269"/>
      <c r="V233" s="244" t="str">
        <f aca="false">IF(AND(U233&lt;&gt;"",T233&lt;&gt;""),MIN(IF(OR(T233="OZZ",T233="ZZ"),5000,13600),TRUNC(0.75*SUMIF($D$12:$D233,$D233,U$12:U233),2))-SUMIF($D$12:$D232,$D233,V$12:V232),"")</f>
        <v/>
      </c>
      <c r="W233" s="248" t="str">
        <f aca="false">IF(AND(U233&lt;&gt;"",T233&lt;&gt;"",AJ233&lt;&gt;""),IF(OR(T233="OZZ",T233="ZZ"),0-SUMIF($D$12:$D232,$D233,W$12:W232),MIN(MIN(13600,TRUNC(0.75*SUMIF($D$12:$D$1442,$D233,U$12:U$1442),2)+SUMIF($D$12:$D233,$D233,AJ$12:AJ233))-SUMIF($D$12:$D232,$D233,W$12:W232)-SUMIF($D$12:$D$1442,$D233,V$12:V$1442),AJ233)),"")</f>
        <v/>
      </c>
      <c r="X233" s="246" t="str">
        <f aca="false">IF(T233&lt;&gt;"",1000-SUMIF($D$12:$D232,$D233,X$12:X232),"")</f>
        <v/>
      </c>
      <c r="Y233" s="272"/>
      <c r="Z233" s="273"/>
      <c r="AA233" s="273"/>
      <c r="AB233" s="252" t="str">
        <f aca="false">IF(K233&lt;&gt;"",ROUND(Y233,2)+ROUND(Z233,2)+ROUND(AA233,2),"")</f>
        <v/>
      </c>
      <c r="AC233" s="274"/>
      <c r="AD233" s="273"/>
      <c r="AE233" s="273"/>
      <c r="AF233" s="275" t="str">
        <f aca="false">IF(P233&lt;&gt;"",ROUND(AC233,2)+ROUND(AD233,2)+ROUND(AE233,2),"")</f>
        <v/>
      </c>
      <c r="AG233" s="274"/>
      <c r="AH233" s="273"/>
      <c r="AI233" s="273"/>
      <c r="AJ233" s="275" t="str">
        <f aca="false">IF(U233&lt;&gt;"",ROUND(AG233,2)+ROUND(AH233,2)+ROUND(AI233,2),"")</f>
        <v/>
      </c>
      <c r="AK233" s="255"/>
      <c r="AL233" s="255"/>
      <c r="AM233" s="256"/>
      <c r="AN233" s="257"/>
      <c r="AO233" s="258" t="str">
        <f aca="false">IF(D233&lt;&gt;"",IF(COUNTIF($D$12:$D233,$D233)&gt;1,0,IF(SUM(L233,Q233,V233)&gt;0,IF(AND(T233="",OR(O233&lt;&gt;"",J233&lt;&gt;"")),IF(O233&lt;&gt;"",O233,IF(J233&lt;&gt;"",J233,0)),IF(AND(O233&lt;&gt;"",J233&lt;&gt;"",O233=J233),O233,T233)),0)),"")</f>
        <v/>
      </c>
      <c r="AP233" s="258" t="str">
        <f aca="false">IF(D233&lt;&gt;"",IF(COUNTIF($D$12:$D233,$D233)&gt;1,0,IF(SUM(M233,R233,W233)&gt;0,IF(AND(T233="",OR(O233&lt;&gt;"",J233&lt;&gt;"")),IF(O233&lt;&gt;"",O233,IF(J233&lt;&gt;"",J233,0)),IF(AND(O233&lt;&gt;"",J233&lt;&gt;"",O233=J233),O233,T233)),0)),"")</f>
        <v/>
      </c>
      <c r="AQ233" s="258" t="str">
        <f aca="false">IF(D233&lt;&gt;"",IF(COUNTIF($D$12:$D233,$D233)&gt;1,0,IF(SUM(N233,S233,X233)&gt;0,IF(AND(T233="",OR(O233&lt;&gt;"",J233&lt;&gt;"")),IF(O233&lt;&gt;"",O233,IF(J233&lt;&gt;"",J233,0)),IF(AND(O233&lt;&gt;"",J233&lt;&gt;"",O233=J233),O233,T233)),0)),"")</f>
        <v/>
      </c>
      <c r="AR233" s="257" t="str">
        <f aca="false">IF(D233&lt;&gt;"",IF(J233="OZP12",L233,0),"")</f>
        <v/>
      </c>
      <c r="AS233" s="257" t="str">
        <f aca="false">IF(D233&lt;&gt;"",IF(O233="OZP12",Q233,0),"")</f>
        <v/>
      </c>
      <c r="AT233" s="257" t="str">
        <f aca="false">IF(D233&lt;&gt;"",IF(T233="OZP12",V233,0),"")</f>
        <v/>
      </c>
      <c r="AU233" s="257" t="str">
        <f aca="false">IF(D233&lt;&gt;"",IF(J233="TZP",L233,0),"")</f>
        <v/>
      </c>
      <c r="AV233" s="257" t="str">
        <f aca="false">IF(D233&lt;&gt;"",IF(O233="TZP",Q233,0),"")</f>
        <v/>
      </c>
      <c r="AW233" s="257" t="str">
        <f aca="false">IF(D233&lt;&gt;"",IF(T233="TZP",V233,0),"")</f>
        <v/>
      </c>
      <c r="AX233" s="257" t="str">
        <f aca="false">IF(D233&lt;&gt;"",IF(J233="OZZ",L233,0),"")</f>
        <v/>
      </c>
      <c r="AY233" s="257" t="str">
        <f aca="false">IF(D233&lt;&gt;"",IF(O233="OZZ",Q233,0),"")</f>
        <v/>
      </c>
      <c r="AZ233" s="257" t="str">
        <f aca="false">IF(D233&lt;&gt;"",IF(T233="OZZ",V233,0),"")</f>
        <v/>
      </c>
      <c r="BA233" s="260"/>
      <c r="BB233" s="257" t="str">
        <f aca="false">IF(D233&lt;&gt;"",IF(ISERROR(FIND("/",D233)),0,1),"")</f>
        <v/>
      </c>
      <c r="BC233" s="257" t="str">
        <f aca="false">IF(D233&lt;&gt;"",IF(BB233*1=0,D233,CONCATENATE(MID(D233,1,FIND("/",D233,1)-1),MID(D233,FIND("/",D233,1)+1,LEN(D233)))),"")</f>
        <v/>
      </c>
      <c r="BD233" s="286"/>
      <c r="BE233" s="257" t="str">
        <f aca="false">IF(D233&lt;&gt;"",IF(J233="OZP12",M233,0),"")</f>
        <v/>
      </c>
      <c r="BF233" s="257" t="str">
        <f aca="false">IF(D233&lt;&gt;"",IF(O233="OZP12",R233,0),"")</f>
        <v/>
      </c>
      <c r="BG233" s="257" t="str">
        <f aca="false">IF(D233&lt;&gt;"",IF(T233="OZP12",W233,0),"")</f>
        <v/>
      </c>
      <c r="BH233" s="257" t="str">
        <f aca="false">IF(D233&lt;&gt;"",IF(J233="TZP",M233,0),"")</f>
        <v/>
      </c>
      <c r="BI233" s="257" t="str">
        <f aca="false">IF(D233&lt;&gt;"",IF(O233="TZP",R233,0),"")</f>
        <v/>
      </c>
      <c r="BJ233" s="257" t="str">
        <f aca="false">IF(D233&lt;&gt;"",IF(T233="TZP",W233,0),"")</f>
        <v/>
      </c>
    </row>
    <row r="234" s="261" customFormat="true" ht="18.75" hidden="false" customHeight="true" outlineLevel="0" collapsed="false">
      <c r="A234" s="262" t="n">
        <f aca="false">A233+1</f>
        <v>222</v>
      </c>
      <c r="B234" s="263"/>
      <c r="C234" s="263"/>
      <c r="D234" s="263"/>
      <c r="E234" s="266"/>
      <c r="F234" s="266"/>
      <c r="G234" s="267"/>
      <c r="H234" s="278"/>
      <c r="I234" s="281"/>
      <c r="J234" s="268"/>
      <c r="K234" s="269"/>
      <c r="L234" s="244" t="str">
        <f aca="false">IF(AND(K234&lt;&gt;"",J234&lt;&gt;""),MIN(IF(OR(J234="OZZ",J234="ZZ"),5000,13600),TRUNC(0.75*SUMIF($D$12:$D234,$D234,K$12:K234),2))-SUMIF($D$12:$D233,$D234,L$12:L233),"")</f>
        <v/>
      </c>
      <c r="M234" s="270" t="str">
        <f aca="false">IF(AND(K234&lt;&gt;"",J234&lt;&gt;"",AB234&lt;&gt;""),IF(OR(J234="OZZ",J234="ZZ"),0-SUMIF($D$12:$D233,$D234,M$12:M233),MIN(MIN(13600,TRUNC(0.75*SUMIF($D$12:$D$1442,$D234,K$12:K$1442),2)+SUMIF($D$12:$D234,$D234,AB$12:AB234))-SUMIF($D$12:$D233,$D234,M$12:M233)-SUMIF($D$12:$D$1442,$D234,L$12:L$1442),AB234)),"")</f>
        <v/>
      </c>
      <c r="N234" s="246" t="str">
        <f aca="false">IF(J234&lt;&gt;"",1000-SUMIF($D$12:$D233,$D234,N$12:N233),"")</f>
        <v/>
      </c>
      <c r="O234" s="268"/>
      <c r="P234" s="269"/>
      <c r="Q234" s="244" t="str">
        <f aca="false">IF(AND(P234&lt;&gt;"",O234&lt;&gt;""),MIN(IF(OR(O234="OZZ",O234="ZZ"),5000,13600),TRUNC(0.75*SUMIF($D$12:$D234,$D234,P$12:P234),2))-SUMIF($D$12:$D233,$D234,Q$12:Q233),"")</f>
        <v/>
      </c>
      <c r="R234" s="270" t="str">
        <f aca="false">IF(AND(P234&lt;&gt;"",O234&lt;&gt;"",AF234&lt;&gt;""),IF(OR(O234="OZZ",O234="ZZ"),0-SUMIF($D$12:$D233,$D234,R$12:R233),MIN(MIN(13600,TRUNC(0.75*SUMIF($D$12:$D$1442,$D234,P$12:P$1442),2)+SUMIF($D$12:$D234,$D234,AF$12:AF234))-SUMIF($D$12:$D233,$D234,R$12:R233)-SUMIF($D$12:$D$1442,$D234,Q$12:Q$1442),AF234)),"")</f>
        <v/>
      </c>
      <c r="S234" s="246" t="str">
        <f aca="false">IF(O234&lt;&gt;"",1000-SUMIF($D$12:$D233,$D234,S$12:S233),"")</f>
        <v/>
      </c>
      <c r="T234" s="268"/>
      <c r="U234" s="269"/>
      <c r="V234" s="244" t="str">
        <f aca="false">IF(AND(U234&lt;&gt;"",T234&lt;&gt;""),MIN(IF(OR(T234="OZZ",T234="ZZ"),5000,13600),TRUNC(0.75*SUMIF($D$12:$D234,$D234,U$12:U234),2))-SUMIF($D$12:$D233,$D234,V$12:V233),"")</f>
        <v/>
      </c>
      <c r="W234" s="248" t="str">
        <f aca="false">IF(AND(U234&lt;&gt;"",T234&lt;&gt;"",AJ234&lt;&gt;""),IF(OR(T234="OZZ",T234="ZZ"),0-SUMIF($D$12:$D233,$D234,W$12:W233),MIN(MIN(13600,TRUNC(0.75*SUMIF($D$12:$D$1442,$D234,U$12:U$1442),2)+SUMIF($D$12:$D234,$D234,AJ$12:AJ234))-SUMIF($D$12:$D233,$D234,W$12:W233)-SUMIF($D$12:$D$1442,$D234,V$12:V$1442),AJ234)),"")</f>
        <v/>
      </c>
      <c r="X234" s="246" t="str">
        <f aca="false">IF(T234&lt;&gt;"",1000-SUMIF($D$12:$D233,$D234,X$12:X233),"")</f>
        <v/>
      </c>
      <c r="Y234" s="272"/>
      <c r="Z234" s="273"/>
      <c r="AA234" s="273"/>
      <c r="AB234" s="252" t="str">
        <f aca="false">IF(K234&lt;&gt;"",ROUND(Y234,2)+ROUND(Z234,2)+ROUND(AA234,2),"")</f>
        <v/>
      </c>
      <c r="AC234" s="274"/>
      <c r="AD234" s="273"/>
      <c r="AE234" s="273"/>
      <c r="AF234" s="275" t="str">
        <f aca="false">IF(P234&lt;&gt;"",ROUND(AC234,2)+ROUND(AD234,2)+ROUND(AE234,2),"")</f>
        <v/>
      </c>
      <c r="AG234" s="274"/>
      <c r="AH234" s="273"/>
      <c r="AI234" s="273"/>
      <c r="AJ234" s="275" t="str">
        <f aca="false">IF(U234&lt;&gt;"",ROUND(AG234,2)+ROUND(AH234,2)+ROUND(AI234,2),"")</f>
        <v/>
      </c>
      <c r="AK234" s="255"/>
      <c r="AL234" s="255"/>
      <c r="AM234" s="256"/>
      <c r="AN234" s="257"/>
      <c r="AO234" s="258" t="str">
        <f aca="false">IF(D234&lt;&gt;"",IF(COUNTIF($D$12:$D234,$D234)&gt;1,0,IF(SUM(L234,Q234,V234)&gt;0,IF(AND(T234="",OR(O234&lt;&gt;"",J234&lt;&gt;"")),IF(O234&lt;&gt;"",O234,IF(J234&lt;&gt;"",J234,0)),IF(AND(O234&lt;&gt;"",J234&lt;&gt;"",O234=J234),O234,T234)),0)),"")</f>
        <v/>
      </c>
      <c r="AP234" s="258" t="str">
        <f aca="false">IF(D234&lt;&gt;"",IF(COUNTIF($D$12:$D234,$D234)&gt;1,0,IF(SUM(M234,R234,W234)&gt;0,IF(AND(T234="",OR(O234&lt;&gt;"",J234&lt;&gt;"")),IF(O234&lt;&gt;"",O234,IF(J234&lt;&gt;"",J234,0)),IF(AND(O234&lt;&gt;"",J234&lt;&gt;"",O234=J234),O234,T234)),0)),"")</f>
        <v/>
      </c>
      <c r="AQ234" s="258" t="str">
        <f aca="false">IF(D234&lt;&gt;"",IF(COUNTIF($D$12:$D234,$D234)&gt;1,0,IF(SUM(N234,S234,X234)&gt;0,IF(AND(T234="",OR(O234&lt;&gt;"",J234&lt;&gt;"")),IF(O234&lt;&gt;"",O234,IF(J234&lt;&gt;"",J234,0)),IF(AND(O234&lt;&gt;"",J234&lt;&gt;"",O234=J234),O234,T234)),0)),"")</f>
        <v/>
      </c>
      <c r="AR234" s="257" t="str">
        <f aca="false">IF(D234&lt;&gt;"",IF(J234="OZP12",L234,0),"")</f>
        <v/>
      </c>
      <c r="AS234" s="257" t="str">
        <f aca="false">IF(D234&lt;&gt;"",IF(O234="OZP12",Q234,0),"")</f>
        <v/>
      </c>
      <c r="AT234" s="257" t="str">
        <f aca="false">IF(D234&lt;&gt;"",IF(T234="OZP12",V234,0),"")</f>
        <v/>
      </c>
      <c r="AU234" s="257" t="str">
        <f aca="false">IF(D234&lt;&gt;"",IF(J234="TZP",L234,0),"")</f>
        <v/>
      </c>
      <c r="AV234" s="257" t="str">
        <f aca="false">IF(D234&lt;&gt;"",IF(O234="TZP",Q234,0),"")</f>
        <v/>
      </c>
      <c r="AW234" s="257" t="str">
        <f aca="false">IF(D234&lt;&gt;"",IF(T234="TZP",V234,0),"")</f>
        <v/>
      </c>
      <c r="AX234" s="257" t="str">
        <f aca="false">IF(D234&lt;&gt;"",IF(J234="OZZ",L234,0),"")</f>
        <v/>
      </c>
      <c r="AY234" s="257" t="str">
        <f aca="false">IF(D234&lt;&gt;"",IF(O234="OZZ",Q234,0),"")</f>
        <v/>
      </c>
      <c r="AZ234" s="257" t="str">
        <f aca="false">IF(D234&lt;&gt;"",IF(T234="OZZ",V234,0),"")</f>
        <v/>
      </c>
      <c r="BA234" s="260"/>
      <c r="BB234" s="257" t="str">
        <f aca="false">IF(D234&lt;&gt;"",IF(ISERROR(FIND("/",D234)),0,1),"")</f>
        <v/>
      </c>
      <c r="BC234" s="257" t="str">
        <f aca="false">IF(D234&lt;&gt;"",IF(BB234*1=0,D234,CONCATENATE(MID(D234,1,FIND("/",D234,1)-1),MID(D234,FIND("/",D234,1)+1,LEN(D234)))),"")</f>
        <v/>
      </c>
      <c r="BD234" s="286"/>
      <c r="BE234" s="257" t="str">
        <f aca="false">IF(D234&lt;&gt;"",IF(J234="OZP12",M234,0),"")</f>
        <v/>
      </c>
      <c r="BF234" s="257" t="str">
        <f aca="false">IF(D234&lt;&gt;"",IF(O234="OZP12",R234,0),"")</f>
        <v/>
      </c>
      <c r="BG234" s="257" t="str">
        <f aca="false">IF(D234&lt;&gt;"",IF(T234="OZP12",W234,0),"")</f>
        <v/>
      </c>
      <c r="BH234" s="257" t="str">
        <f aca="false">IF(D234&lt;&gt;"",IF(J234="TZP",M234,0),"")</f>
        <v/>
      </c>
      <c r="BI234" s="257" t="str">
        <f aca="false">IF(D234&lt;&gt;"",IF(O234="TZP",R234,0),"")</f>
        <v/>
      </c>
      <c r="BJ234" s="257" t="str">
        <f aca="false">IF(D234&lt;&gt;"",IF(T234="TZP",W234,0),"")</f>
        <v/>
      </c>
    </row>
    <row r="235" s="261" customFormat="true" ht="18.75" hidden="false" customHeight="true" outlineLevel="0" collapsed="false">
      <c r="A235" s="262" t="n">
        <f aca="false">A234+1</f>
        <v>223</v>
      </c>
      <c r="B235" s="263"/>
      <c r="C235" s="263"/>
      <c r="D235" s="263"/>
      <c r="E235" s="266"/>
      <c r="F235" s="266"/>
      <c r="G235" s="267"/>
      <c r="H235" s="278"/>
      <c r="I235" s="281"/>
      <c r="J235" s="268"/>
      <c r="K235" s="269"/>
      <c r="L235" s="244" t="str">
        <f aca="false">IF(AND(K235&lt;&gt;"",J235&lt;&gt;""),MIN(IF(OR(J235="OZZ",J235="ZZ"),5000,13600),TRUNC(0.75*SUMIF($D$12:$D235,$D235,K$12:K235),2))-SUMIF($D$12:$D234,$D235,L$12:L234),"")</f>
        <v/>
      </c>
      <c r="M235" s="270" t="str">
        <f aca="false">IF(AND(K235&lt;&gt;"",J235&lt;&gt;"",AB235&lt;&gt;""),IF(OR(J235="OZZ",J235="ZZ"),0-SUMIF($D$12:$D234,$D235,M$12:M234),MIN(MIN(13600,TRUNC(0.75*SUMIF($D$12:$D$1442,$D235,K$12:K$1442),2)+SUMIF($D$12:$D235,$D235,AB$12:AB235))-SUMIF($D$12:$D234,$D235,M$12:M234)-SUMIF($D$12:$D$1442,$D235,L$12:L$1442),AB235)),"")</f>
        <v/>
      </c>
      <c r="N235" s="246" t="str">
        <f aca="false">IF(J235&lt;&gt;"",1000-SUMIF($D$12:$D234,$D235,N$12:N234),"")</f>
        <v/>
      </c>
      <c r="O235" s="268"/>
      <c r="P235" s="269"/>
      <c r="Q235" s="244" t="str">
        <f aca="false">IF(AND(P235&lt;&gt;"",O235&lt;&gt;""),MIN(IF(OR(O235="OZZ",O235="ZZ"),5000,13600),TRUNC(0.75*SUMIF($D$12:$D235,$D235,P$12:P235),2))-SUMIF($D$12:$D234,$D235,Q$12:Q234),"")</f>
        <v/>
      </c>
      <c r="R235" s="270" t="str">
        <f aca="false">IF(AND(P235&lt;&gt;"",O235&lt;&gt;"",AF235&lt;&gt;""),IF(OR(O235="OZZ",O235="ZZ"),0-SUMIF($D$12:$D234,$D235,R$12:R234),MIN(MIN(13600,TRUNC(0.75*SUMIF($D$12:$D$1442,$D235,P$12:P$1442),2)+SUMIF($D$12:$D235,$D235,AF$12:AF235))-SUMIF($D$12:$D234,$D235,R$12:R234)-SUMIF($D$12:$D$1442,$D235,Q$12:Q$1442),AF235)),"")</f>
        <v/>
      </c>
      <c r="S235" s="246" t="str">
        <f aca="false">IF(O235&lt;&gt;"",1000-SUMIF($D$12:$D234,$D235,S$12:S234),"")</f>
        <v/>
      </c>
      <c r="T235" s="268"/>
      <c r="U235" s="269"/>
      <c r="V235" s="244" t="str">
        <f aca="false">IF(AND(U235&lt;&gt;"",T235&lt;&gt;""),MIN(IF(OR(T235="OZZ",T235="ZZ"),5000,13600),TRUNC(0.75*SUMIF($D$12:$D235,$D235,U$12:U235),2))-SUMIF($D$12:$D234,$D235,V$12:V234),"")</f>
        <v/>
      </c>
      <c r="W235" s="248" t="str">
        <f aca="false">IF(AND(U235&lt;&gt;"",T235&lt;&gt;"",AJ235&lt;&gt;""),IF(OR(T235="OZZ",T235="ZZ"),0-SUMIF($D$12:$D234,$D235,W$12:W234),MIN(MIN(13600,TRUNC(0.75*SUMIF($D$12:$D$1442,$D235,U$12:U$1442),2)+SUMIF($D$12:$D235,$D235,AJ$12:AJ235))-SUMIF($D$12:$D234,$D235,W$12:W234)-SUMIF($D$12:$D$1442,$D235,V$12:V$1442),AJ235)),"")</f>
        <v/>
      </c>
      <c r="X235" s="246" t="str">
        <f aca="false">IF(T235&lt;&gt;"",1000-SUMIF($D$12:$D234,$D235,X$12:X234),"")</f>
        <v/>
      </c>
      <c r="Y235" s="272"/>
      <c r="Z235" s="273"/>
      <c r="AA235" s="273"/>
      <c r="AB235" s="252" t="str">
        <f aca="false">IF(K235&lt;&gt;"",ROUND(Y235,2)+ROUND(Z235,2)+ROUND(AA235,2),"")</f>
        <v/>
      </c>
      <c r="AC235" s="274"/>
      <c r="AD235" s="273"/>
      <c r="AE235" s="273"/>
      <c r="AF235" s="275" t="str">
        <f aca="false">IF(P235&lt;&gt;"",ROUND(AC235,2)+ROUND(AD235,2)+ROUND(AE235,2),"")</f>
        <v/>
      </c>
      <c r="AG235" s="274"/>
      <c r="AH235" s="273"/>
      <c r="AI235" s="273"/>
      <c r="AJ235" s="275" t="str">
        <f aca="false">IF(U235&lt;&gt;"",ROUND(AG235,2)+ROUND(AH235,2)+ROUND(AI235,2),"")</f>
        <v/>
      </c>
      <c r="AK235" s="255"/>
      <c r="AL235" s="255"/>
      <c r="AM235" s="256"/>
      <c r="AN235" s="257"/>
      <c r="AO235" s="258" t="str">
        <f aca="false">IF(D235&lt;&gt;"",IF(COUNTIF($D$12:$D235,$D235)&gt;1,0,IF(SUM(L235,Q235,V235)&gt;0,IF(AND(T235="",OR(O235&lt;&gt;"",J235&lt;&gt;"")),IF(O235&lt;&gt;"",O235,IF(J235&lt;&gt;"",J235,0)),IF(AND(O235&lt;&gt;"",J235&lt;&gt;"",O235=J235),O235,T235)),0)),"")</f>
        <v/>
      </c>
      <c r="AP235" s="258" t="str">
        <f aca="false">IF(D235&lt;&gt;"",IF(COUNTIF($D$12:$D235,$D235)&gt;1,0,IF(SUM(M235,R235,W235)&gt;0,IF(AND(T235="",OR(O235&lt;&gt;"",J235&lt;&gt;"")),IF(O235&lt;&gt;"",O235,IF(J235&lt;&gt;"",J235,0)),IF(AND(O235&lt;&gt;"",J235&lt;&gt;"",O235=J235),O235,T235)),0)),"")</f>
        <v/>
      </c>
      <c r="AQ235" s="258" t="str">
        <f aca="false">IF(D235&lt;&gt;"",IF(COUNTIF($D$12:$D235,$D235)&gt;1,0,IF(SUM(N235,S235,X235)&gt;0,IF(AND(T235="",OR(O235&lt;&gt;"",J235&lt;&gt;"")),IF(O235&lt;&gt;"",O235,IF(J235&lt;&gt;"",J235,0)),IF(AND(O235&lt;&gt;"",J235&lt;&gt;"",O235=J235),O235,T235)),0)),"")</f>
        <v/>
      </c>
      <c r="AR235" s="257" t="str">
        <f aca="false">IF(D235&lt;&gt;"",IF(J235="OZP12",L235,0),"")</f>
        <v/>
      </c>
      <c r="AS235" s="257" t="str">
        <f aca="false">IF(D235&lt;&gt;"",IF(O235="OZP12",Q235,0),"")</f>
        <v/>
      </c>
      <c r="AT235" s="257" t="str">
        <f aca="false">IF(D235&lt;&gt;"",IF(T235="OZP12",V235,0),"")</f>
        <v/>
      </c>
      <c r="AU235" s="257" t="str">
        <f aca="false">IF(D235&lt;&gt;"",IF(J235="TZP",L235,0),"")</f>
        <v/>
      </c>
      <c r="AV235" s="257" t="str">
        <f aca="false">IF(D235&lt;&gt;"",IF(O235="TZP",Q235,0),"")</f>
        <v/>
      </c>
      <c r="AW235" s="257" t="str">
        <f aca="false">IF(D235&lt;&gt;"",IF(T235="TZP",V235,0),"")</f>
        <v/>
      </c>
      <c r="AX235" s="257" t="str">
        <f aca="false">IF(D235&lt;&gt;"",IF(J235="OZZ",L235,0),"")</f>
        <v/>
      </c>
      <c r="AY235" s="257" t="str">
        <f aca="false">IF(D235&lt;&gt;"",IF(O235="OZZ",Q235,0),"")</f>
        <v/>
      </c>
      <c r="AZ235" s="257" t="str">
        <f aca="false">IF(D235&lt;&gt;"",IF(T235="OZZ",V235,0),"")</f>
        <v/>
      </c>
      <c r="BA235" s="260"/>
      <c r="BB235" s="257" t="str">
        <f aca="false">IF(D235&lt;&gt;"",IF(ISERROR(FIND("/",D235)),0,1),"")</f>
        <v/>
      </c>
      <c r="BC235" s="257" t="str">
        <f aca="false">IF(D235&lt;&gt;"",IF(BB235*1=0,D235,CONCATENATE(MID(D235,1,FIND("/",D235,1)-1),MID(D235,FIND("/",D235,1)+1,LEN(D235)))),"")</f>
        <v/>
      </c>
      <c r="BD235" s="286"/>
      <c r="BE235" s="257" t="str">
        <f aca="false">IF(D235&lt;&gt;"",IF(J235="OZP12",M235,0),"")</f>
        <v/>
      </c>
      <c r="BF235" s="257" t="str">
        <f aca="false">IF(D235&lt;&gt;"",IF(O235="OZP12",R235,0),"")</f>
        <v/>
      </c>
      <c r="BG235" s="257" t="str">
        <f aca="false">IF(D235&lt;&gt;"",IF(T235="OZP12",W235,0),"")</f>
        <v/>
      </c>
      <c r="BH235" s="257" t="str">
        <f aca="false">IF(D235&lt;&gt;"",IF(J235="TZP",M235,0),"")</f>
        <v/>
      </c>
      <c r="BI235" s="257" t="str">
        <f aca="false">IF(D235&lt;&gt;"",IF(O235="TZP",R235,0),"")</f>
        <v/>
      </c>
      <c r="BJ235" s="257" t="str">
        <f aca="false">IF(D235&lt;&gt;"",IF(T235="TZP",W235,0),"")</f>
        <v/>
      </c>
    </row>
    <row r="236" s="261" customFormat="true" ht="18.75" hidden="false" customHeight="true" outlineLevel="0" collapsed="false">
      <c r="A236" s="262" t="n">
        <f aca="false">A235+1</f>
        <v>224</v>
      </c>
      <c r="B236" s="263"/>
      <c r="C236" s="263"/>
      <c r="D236" s="263"/>
      <c r="E236" s="266"/>
      <c r="F236" s="266"/>
      <c r="G236" s="267"/>
      <c r="H236" s="278"/>
      <c r="I236" s="281"/>
      <c r="J236" s="268"/>
      <c r="K236" s="269"/>
      <c r="L236" s="244" t="str">
        <f aca="false">IF(AND(K236&lt;&gt;"",J236&lt;&gt;""),MIN(IF(OR(J236="OZZ",J236="ZZ"),5000,13600),TRUNC(0.75*SUMIF($D$12:$D236,$D236,K$12:K236),2))-SUMIF($D$12:$D235,$D236,L$12:L235),"")</f>
        <v/>
      </c>
      <c r="M236" s="270" t="str">
        <f aca="false">IF(AND(K236&lt;&gt;"",J236&lt;&gt;"",AB236&lt;&gt;""),IF(OR(J236="OZZ",J236="ZZ"),0-SUMIF($D$12:$D235,$D236,M$12:M235),MIN(MIN(13600,TRUNC(0.75*SUMIF($D$12:$D$1442,$D236,K$12:K$1442),2)+SUMIF($D$12:$D236,$D236,AB$12:AB236))-SUMIF($D$12:$D235,$D236,M$12:M235)-SUMIF($D$12:$D$1442,$D236,L$12:L$1442),AB236)),"")</f>
        <v/>
      </c>
      <c r="N236" s="246" t="str">
        <f aca="false">IF(J236&lt;&gt;"",1000-SUMIF($D$12:$D235,$D236,N$12:N235),"")</f>
        <v/>
      </c>
      <c r="O236" s="268"/>
      <c r="P236" s="269"/>
      <c r="Q236" s="244" t="str">
        <f aca="false">IF(AND(P236&lt;&gt;"",O236&lt;&gt;""),MIN(IF(OR(O236="OZZ",O236="ZZ"),5000,13600),TRUNC(0.75*SUMIF($D$12:$D236,$D236,P$12:P236),2))-SUMIF($D$12:$D235,$D236,Q$12:Q235),"")</f>
        <v/>
      </c>
      <c r="R236" s="270" t="str">
        <f aca="false">IF(AND(P236&lt;&gt;"",O236&lt;&gt;"",AF236&lt;&gt;""),IF(OR(O236="OZZ",O236="ZZ"),0-SUMIF($D$12:$D235,$D236,R$12:R235),MIN(MIN(13600,TRUNC(0.75*SUMIF($D$12:$D$1442,$D236,P$12:P$1442),2)+SUMIF($D$12:$D236,$D236,AF$12:AF236))-SUMIF($D$12:$D235,$D236,R$12:R235)-SUMIF($D$12:$D$1442,$D236,Q$12:Q$1442),AF236)),"")</f>
        <v/>
      </c>
      <c r="S236" s="246" t="str">
        <f aca="false">IF(O236&lt;&gt;"",1000-SUMIF($D$12:$D235,$D236,S$12:S235),"")</f>
        <v/>
      </c>
      <c r="T236" s="268"/>
      <c r="U236" s="269"/>
      <c r="V236" s="244" t="str">
        <f aca="false">IF(AND(U236&lt;&gt;"",T236&lt;&gt;""),MIN(IF(OR(T236="OZZ",T236="ZZ"),5000,13600),TRUNC(0.75*SUMIF($D$12:$D236,$D236,U$12:U236),2))-SUMIF($D$12:$D235,$D236,V$12:V235),"")</f>
        <v/>
      </c>
      <c r="W236" s="248" t="str">
        <f aca="false">IF(AND(U236&lt;&gt;"",T236&lt;&gt;"",AJ236&lt;&gt;""),IF(OR(T236="OZZ",T236="ZZ"),0-SUMIF($D$12:$D235,$D236,W$12:W235),MIN(MIN(13600,TRUNC(0.75*SUMIF($D$12:$D$1442,$D236,U$12:U$1442),2)+SUMIF($D$12:$D236,$D236,AJ$12:AJ236))-SUMIF($D$12:$D235,$D236,W$12:W235)-SUMIF($D$12:$D$1442,$D236,V$12:V$1442),AJ236)),"")</f>
        <v/>
      </c>
      <c r="X236" s="246" t="str">
        <f aca="false">IF(T236&lt;&gt;"",1000-SUMIF($D$12:$D235,$D236,X$12:X235),"")</f>
        <v/>
      </c>
      <c r="Y236" s="272"/>
      <c r="Z236" s="273"/>
      <c r="AA236" s="273"/>
      <c r="AB236" s="252" t="str">
        <f aca="false">IF(K236&lt;&gt;"",ROUND(Y236,2)+ROUND(Z236,2)+ROUND(AA236,2),"")</f>
        <v/>
      </c>
      <c r="AC236" s="274"/>
      <c r="AD236" s="273"/>
      <c r="AE236" s="273"/>
      <c r="AF236" s="275" t="str">
        <f aca="false">IF(P236&lt;&gt;"",ROUND(AC236,2)+ROUND(AD236,2)+ROUND(AE236,2),"")</f>
        <v/>
      </c>
      <c r="AG236" s="274"/>
      <c r="AH236" s="273"/>
      <c r="AI236" s="273"/>
      <c r="AJ236" s="275" t="str">
        <f aca="false">IF(U236&lt;&gt;"",ROUND(AG236,2)+ROUND(AH236,2)+ROUND(AI236,2),"")</f>
        <v/>
      </c>
      <c r="AK236" s="255"/>
      <c r="AL236" s="255"/>
      <c r="AM236" s="256"/>
      <c r="AN236" s="257"/>
      <c r="AO236" s="258" t="str">
        <f aca="false">IF(D236&lt;&gt;"",IF(COUNTIF($D$12:$D236,$D236)&gt;1,0,IF(SUM(L236,Q236,V236)&gt;0,IF(AND(T236="",OR(O236&lt;&gt;"",J236&lt;&gt;"")),IF(O236&lt;&gt;"",O236,IF(J236&lt;&gt;"",J236,0)),IF(AND(O236&lt;&gt;"",J236&lt;&gt;"",O236=J236),O236,T236)),0)),"")</f>
        <v/>
      </c>
      <c r="AP236" s="258" t="str">
        <f aca="false">IF(D236&lt;&gt;"",IF(COUNTIF($D$12:$D236,$D236)&gt;1,0,IF(SUM(M236,R236,W236)&gt;0,IF(AND(T236="",OR(O236&lt;&gt;"",J236&lt;&gt;"")),IF(O236&lt;&gt;"",O236,IF(J236&lt;&gt;"",J236,0)),IF(AND(O236&lt;&gt;"",J236&lt;&gt;"",O236=J236),O236,T236)),0)),"")</f>
        <v/>
      </c>
      <c r="AQ236" s="258" t="str">
        <f aca="false">IF(D236&lt;&gt;"",IF(COUNTIF($D$12:$D236,$D236)&gt;1,0,IF(SUM(N236,S236,X236)&gt;0,IF(AND(T236="",OR(O236&lt;&gt;"",J236&lt;&gt;"")),IF(O236&lt;&gt;"",O236,IF(J236&lt;&gt;"",J236,0)),IF(AND(O236&lt;&gt;"",J236&lt;&gt;"",O236=J236),O236,T236)),0)),"")</f>
        <v/>
      </c>
      <c r="AR236" s="257" t="str">
        <f aca="false">IF(D236&lt;&gt;"",IF(J236="OZP12",L236,0),"")</f>
        <v/>
      </c>
      <c r="AS236" s="257" t="str">
        <f aca="false">IF(D236&lt;&gt;"",IF(O236="OZP12",Q236,0),"")</f>
        <v/>
      </c>
      <c r="AT236" s="257" t="str">
        <f aca="false">IF(D236&lt;&gt;"",IF(T236="OZP12",V236,0),"")</f>
        <v/>
      </c>
      <c r="AU236" s="257" t="str">
        <f aca="false">IF(D236&lt;&gt;"",IF(J236="TZP",L236,0),"")</f>
        <v/>
      </c>
      <c r="AV236" s="257" t="str">
        <f aca="false">IF(D236&lt;&gt;"",IF(O236="TZP",Q236,0),"")</f>
        <v/>
      </c>
      <c r="AW236" s="257" t="str">
        <f aca="false">IF(D236&lt;&gt;"",IF(T236="TZP",V236,0),"")</f>
        <v/>
      </c>
      <c r="AX236" s="257" t="str">
        <f aca="false">IF(D236&lt;&gt;"",IF(J236="OZZ",L236,0),"")</f>
        <v/>
      </c>
      <c r="AY236" s="257" t="str">
        <f aca="false">IF(D236&lt;&gt;"",IF(O236="OZZ",Q236,0),"")</f>
        <v/>
      </c>
      <c r="AZ236" s="257" t="str">
        <f aca="false">IF(D236&lt;&gt;"",IF(T236="OZZ",V236,0),"")</f>
        <v/>
      </c>
      <c r="BA236" s="260"/>
      <c r="BB236" s="257" t="str">
        <f aca="false">IF(D236&lt;&gt;"",IF(ISERROR(FIND("/",D236)),0,1),"")</f>
        <v/>
      </c>
      <c r="BC236" s="257" t="str">
        <f aca="false">IF(D236&lt;&gt;"",IF(BB236*1=0,D236,CONCATENATE(MID(D236,1,FIND("/",D236,1)-1),MID(D236,FIND("/",D236,1)+1,LEN(D236)))),"")</f>
        <v/>
      </c>
      <c r="BD236" s="286"/>
      <c r="BE236" s="257" t="str">
        <f aca="false">IF(D236&lt;&gt;"",IF(J236="OZP12",M236,0),"")</f>
        <v/>
      </c>
      <c r="BF236" s="257" t="str">
        <f aca="false">IF(D236&lt;&gt;"",IF(O236="OZP12",R236,0),"")</f>
        <v/>
      </c>
      <c r="BG236" s="257" t="str">
        <f aca="false">IF(D236&lt;&gt;"",IF(T236="OZP12",W236,0),"")</f>
        <v/>
      </c>
      <c r="BH236" s="257" t="str">
        <f aca="false">IF(D236&lt;&gt;"",IF(J236="TZP",M236,0),"")</f>
        <v/>
      </c>
      <c r="BI236" s="257" t="str">
        <f aca="false">IF(D236&lt;&gt;"",IF(O236="TZP",R236,0),"")</f>
        <v/>
      </c>
      <c r="BJ236" s="257" t="str">
        <f aca="false">IF(D236&lt;&gt;"",IF(T236="TZP",W236,0),"")</f>
        <v/>
      </c>
    </row>
    <row r="237" s="261" customFormat="true" ht="18.75" hidden="false" customHeight="true" outlineLevel="0" collapsed="false">
      <c r="A237" s="262" t="n">
        <f aca="false">A236+1</f>
        <v>225</v>
      </c>
      <c r="B237" s="263"/>
      <c r="C237" s="263"/>
      <c r="D237" s="263"/>
      <c r="E237" s="266"/>
      <c r="F237" s="266"/>
      <c r="G237" s="267"/>
      <c r="H237" s="278"/>
      <c r="I237" s="281"/>
      <c r="J237" s="268"/>
      <c r="K237" s="269"/>
      <c r="L237" s="244" t="str">
        <f aca="false">IF(AND(K237&lt;&gt;"",J237&lt;&gt;""),MIN(IF(OR(J237="OZZ",J237="ZZ"),5000,13600),TRUNC(0.75*SUMIF($D$12:$D237,$D237,K$12:K237),2))-SUMIF($D$12:$D236,$D237,L$12:L236),"")</f>
        <v/>
      </c>
      <c r="M237" s="270" t="str">
        <f aca="false">IF(AND(K237&lt;&gt;"",J237&lt;&gt;"",AB237&lt;&gt;""),IF(OR(J237="OZZ",J237="ZZ"),0-SUMIF($D$12:$D236,$D237,M$12:M236),MIN(MIN(13600,TRUNC(0.75*SUMIF($D$12:$D$1442,$D237,K$12:K$1442),2)+SUMIF($D$12:$D237,$D237,AB$12:AB237))-SUMIF($D$12:$D236,$D237,M$12:M236)-SUMIF($D$12:$D$1442,$D237,L$12:L$1442),AB237)),"")</f>
        <v/>
      </c>
      <c r="N237" s="246" t="str">
        <f aca="false">IF(J237&lt;&gt;"",1000-SUMIF($D$12:$D236,$D237,N$12:N236),"")</f>
        <v/>
      </c>
      <c r="O237" s="268"/>
      <c r="P237" s="269"/>
      <c r="Q237" s="244" t="str">
        <f aca="false">IF(AND(P237&lt;&gt;"",O237&lt;&gt;""),MIN(IF(OR(O237="OZZ",O237="ZZ"),5000,13600),TRUNC(0.75*SUMIF($D$12:$D237,$D237,P$12:P237),2))-SUMIF($D$12:$D236,$D237,Q$12:Q236),"")</f>
        <v/>
      </c>
      <c r="R237" s="270" t="str">
        <f aca="false">IF(AND(P237&lt;&gt;"",O237&lt;&gt;"",AF237&lt;&gt;""),IF(OR(O237="OZZ",O237="ZZ"),0-SUMIF($D$12:$D236,$D237,R$12:R236),MIN(MIN(13600,TRUNC(0.75*SUMIF($D$12:$D$1442,$D237,P$12:P$1442),2)+SUMIF($D$12:$D237,$D237,AF$12:AF237))-SUMIF($D$12:$D236,$D237,R$12:R236)-SUMIF($D$12:$D$1442,$D237,Q$12:Q$1442),AF237)),"")</f>
        <v/>
      </c>
      <c r="S237" s="246" t="str">
        <f aca="false">IF(O237&lt;&gt;"",1000-SUMIF($D$12:$D236,$D237,S$12:S236),"")</f>
        <v/>
      </c>
      <c r="T237" s="268"/>
      <c r="U237" s="269"/>
      <c r="V237" s="244" t="str">
        <f aca="false">IF(AND(U237&lt;&gt;"",T237&lt;&gt;""),MIN(IF(OR(T237="OZZ",T237="ZZ"),5000,13600),TRUNC(0.75*SUMIF($D$12:$D237,$D237,U$12:U237),2))-SUMIF($D$12:$D236,$D237,V$12:V236),"")</f>
        <v/>
      </c>
      <c r="W237" s="248" t="str">
        <f aca="false">IF(AND(U237&lt;&gt;"",T237&lt;&gt;"",AJ237&lt;&gt;""),IF(OR(T237="OZZ",T237="ZZ"),0-SUMIF($D$12:$D236,$D237,W$12:W236),MIN(MIN(13600,TRUNC(0.75*SUMIF($D$12:$D$1442,$D237,U$12:U$1442),2)+SUMIF($D$12:$D237,$D237,AJ$12:AJ237))-SUMIF($D$12:$D236,$D237,W$12:W236)-SUMIF($D$12:$D$1442,$D237,V$12:V$1442),AJ237)),"")</f>
        <v/>
      </c>
      <c r="X237" s="246" t="str">
        <f aca="false">IF(T237&lt;&gt;"",1000-SUMIF($D$12:$D236,$D237,X$12:X236),"")</f>
        <v/>
      </c>
      <c r="Y237" s="272"/>
      <c r="Z237" s="273"/>
      <c r="AA237" s="273"/>
      <c r="AB237" s="252" t="str">
        <f aca="false">IF(K237&lt;&gt;"",ROUND(Y237,2)+ROUND(Z237,2)+ROUND(AA237,2),"")</f>
        <v/>
      </c>
      <c r="AC237" s="274"/>
      <c r="AD237" s="273"/>
      <c r="AE237" s="273"/>
      <c r="AF237" s="275" t="str">
        <f aca="false">IF(P237&lt;&gt;"",ROUND(AC237,2)+ROUND(AD237,2)+ROUND(AE237,2),"")</f>
        <v/>
      </c>
      <c r="AG237" s="274"/>
      <c r="AH237" s="273"/>
      <c r="AI237" s="273"/>
      <c r="AJ237" s="275" t="str">
        <f aca="false">IF(U237&lt;&gt;"",ROUND(AG237,2)+ROUND(AH237,2)+ROUND(AI237,2),"")</f>
        <v/>
      </c>
      <c r="AK237" s="255"/>
      <c r="AL237" s="255"/>
      <c r="AM237" s="256"/>
      <c r="AN237" s="257"/>
      <c r="AO237" s="258" t="str">
        <f aca="false">IF(D237&lt;&gt;"",IF(COUNTIF($D$12:$D237,$D237)&gt;1,0,IF(SUM(L237,Q237,V237)&gt;0,IF(AND(T237="",OR(O237&lt;&gt;"",J237&lt;&gt;"")),IF(O237&lt;&gt;"",O237,IF(J237&lt;&gt;"",J237,0)),IF(AND(O237&lt;&gt;"",J237&lt;&gt;"",O237=J237),O237,T237)),0)),"")</f>
        <v/>
      </c>
      <c r="AP237" s="258" t="str">
        <f aca="false">IF(D237&lt;&gt;"",IF(COUNTIF($D$12:$D237,$D237)&gt;1,0,IF(SUM(M237,R237,W237)&gt;0,IF(AND(T237="",OR(O237&lt;&gt;"",J237&lt;&gt;"")),IF(O237&lt;&gt;"",O237,IF(J237&lt;&gt;"",J237,0)),IF(AND(O237&lt;&gt;"",J237&lt;&gt;"",O237=J237),O237,T237)),0)),"")</f>
        <v/>
      </c>
      <c r="AQ237" s="258" t="str">
        <f aca="false">IF(D237&lt;&gt;"",IF(COUNTIF($D$12:$D237,$D237)&gt;1,0,IF(SUM(N237,S237,X237)&gt;0,IF(AND(T237="",OR(O237&lt;&gt;"",J237&lt;&gt;"")),IF(O237&lt;&gt;"",O237,IF(J237&lt;&gt;"",J237,0)),IF(AND(O237&lt;&gt;"",J237&lt;&gt;"",O237=J237),O237,T237)),0)),"")</f>
        <v/>
      </c>
      <c r="AR237" s="257" t="str">
        <f aca="false">IF(D237&lt;&gt;"",IF(J237="OZP12",L237,0),"")</f>
        <v/>
      </c>
      <c r="AS237" s="257" t="str">
        <f aca="false">IF(D237&lt;&gt;"",IF(O237="OZP12",Q237,0),"")</f>
        <v/>
      </c>
      <c r="AT237" s="257" t="str">
        <f aca="false">IF(D237&lt;&gt;"",IF(T237="OZP12",V237,0),"")</f>
        <v/>
      </c>
      <c r="AU237" s="257" t="str">
        <f aca="false">IF(D237&lt;&gt;"",IF(J237="TZP",L237,0),"")</f>
        <v/>
      </c>
      <c r="AV237" s="257" t="str">
        <f aca="false">IF(D237&lt;&gt;"",IF(O237="TZP",Q237,0),"")</f>
        <v/>
      </c>
      <c r="AW237" s="257" t="str">
        <f aca="false">IF(D237&lt;&gt;"",IF(T237="TZP",V237,0),"")</f>
        <v/>
      </c>
      <c r="AX237" s="257" t="str">
        <f aca="false">IF(D237&lt;&gt;"",IF(J237="OZZ",L237,0),"")</f>
        <v/>
      </c>
      <c r="AY237" s="257" t="str">
        <f aca="false">IF(D237&lt;&gt;"",IF(O237="OZZ",Q237,0),"")</f>
        <v/>
      </c>
      <c r="AZ237" s="257" t="str">
        <f aca="false">IF(D237&lt;&gt;"",IF(T237="OZZ",V237,0),"")</f>
        <v/>
      </c>
      <c r="BA237" s="260"/>
      <c r="BB237" s="257" t="str">
        <f aca="false">IF(D237&lt;&gt;"",IF(ISERROR(FIND("/",D237)),0,1),"")</f>
        <v/>
      </c>
      <c r="BC237" s="257" t="str">
        <f aca="false">IF(D237&lt;&gt;"",IF(BB237*1=0,D237,CONCATENATE(MID(D237,1,FIND("/",D237,1)-1),MID(D237,FIND("/",D237,1)+1,LEN(D237)))),"")</f>
        <v/>
      </c>
      <c r="BD237" s="286"/>
      <c r="BE237" s="257" t="str">
        <f aca="false">IF(D237&lt;&gt;"",IF(J237="OZP12",M237,0),"")</f>
        <v/>
      </c>
      <c r="BF237" s="257" t="str">
        <f aca="false">IF(D237&lt;&gt;"",IF(O237="OZP12",R237,0),"")</f>
        <v/>
      </c>
      <c r="BG237" s="257" t="str">
        <f aca="false">IF(D237&lt;&gt;"",IF(T237="OZP12",W237,0),"")</f>
        <v/>
      </c>
      <c r="BH237" s="257" t="str">
        <f aca="false">IF(D237&lt;&gt;"",IF(J237="TZP",M237,0),"")</f>
        <v/>
      </c>
      <c r="BI237" s="257" t="str">
        <f aca="false">IF(D237&lt;&gt;"",IF(O237="TZP",R237,0),"")</f>
        <v/>
      </c>
      <c r="BJ237" s="257" t="str">
        <f aca="false">IF(D237&lt;&gt;"",IF(T237="TZP",W237,0),"")</f>
        <v/>
      </c>
    </row>
    <row r="238" s="261" customFormat="true" ht="18.75" hidden="false" customHeight="true" outlineLevel="0" collapsed="false">
      <c r="A238" s="262" t="n">
        <f aca="false">A237+1</f>
        <v>226</v>
      </c>
      <c r="B238" s="263"/>
      <c r="C238" s="263"/>
      <c r="D238" s="263"/>
      <c r="E238" s="266"/>
      <c r="F238" s="266"/>
      <c r="G238" s="267"/>
      <c r="H238" s="278"/>
      <c r="I238" s="281"/>
      <c r="J238" s="268"/>
      <c r="K238" s="269"/>
      <c r="L238" s="244" t="str">
        <f aca="false">IF(AND(K238&lt;&gt;"",J238&lt;&gt;""),MIN(IF(OR(J238="OZZ",J238="ZZ"),5000,13600),TRUNC(0.75*SUMIF($D$12:$D238,$D238,K$12:K238),2))-SUMIF($D$12:$D237,$D238,L$12:L237),"")</f>
        <v/>
      </c>
      <c r="M238" s="270" t="str">
        <f aca="false">IF(AND(K238&lt;&gt;"",J238&lt;&gt;"",AB238&lt;&gt;""),IF(OR(J238="OZZ",J238="ZZ"),0-SUMIF($D$12:$D237,$D238,M$12:M237),MIN(MIN(13600,TRUNC(0.75*SUMIF($D$12:$D$1442,$D238,K$12:K$1442),2)+SUMIF($D$12:$D238,$D238,AB$12:AB238))-SUMIF($D$12:$D237,$D238,M$12:M237)-SUMIF($D$12:$D$1442,$D238,L$12:L$1442),AB238)),"")</f>
        <v/>
      </c>
      <c r="N238" s="246" t="str">
        <f aca="false">IF(J238&lt;&gt;"",1000-SUMIF($D$12:$D237,$D238,N$12:N237),"")</f>
        <v/>
      </c>
      <c r="O238" s="268"/>
      <c r="P238" s="269"/>
      <c r="Q238" s="244" t="str">
        <f aca="false">IF(AND(P238&lt;&gt;"",O238&lt;&gt;""),MIN(IF(OR(O238="OZZ",O238="ZZ"),5000,13600),TRUNC(0.75*SUMIF($D$12:$D238,$D238,P$12:P238),2))-SUMIF($D$12:$D237,$D238,Q$12:Q237),"")</f>
        <v/>
      </c>
      <c r="R238" s="270" t="str">
        <f aca="false">IF(AND(P238&lt;&gt;"",O238&lt;&gt;"",AF238&lt;&gt;""),IF(OR(O238="OZZ",O238="ZZ"),0-SUMIF($D$12:$D237,$D238,R$12:R237),MIN(MIN(13600,TRUNC(0.75*SUMIF($D$12:$D$1442,$D238,P$12:P$1442),2)+SUMIF($D$12:$D238,$D238,AF$12:AF238))-SUMIF($D$12:$D237,$D238,R$12:R237)-SUMIF($D$12:$D$1442,$D238,Q$12:Q$1442),AF238)),"")</f>
        <v/>
      </c>
      <c r="S238" s="246" t="str">
        <f aca="false">IF(O238&lt;&gt;"",1000-SUMIF($D$12:$D237,$D238,S$12:S237),"")</f>
        <v/>
      </c>
      <c r="T238" s="268"/>
      <c r="U238" s="269"/>
      <c r="V238" s="244" t="str">
        <f aca="false">IF(AND(U238&lt;&gt;"",T238&lt;&gt;""),MIN(IF(OR(T238="OZZ",T238="ZZ"),5000,13600),TRUNC(0.75*SUMIF($D$12:$D238,$D238,U$12:U238),2))-SUMIF($D$12:$D237,$D238,V$12:V237),"")</f>
        <v/>
      </c>
      <c r="W238" s="248" t="str">
        <f aca="false">IF(AND(U238&lt;&gt;"",T238&lt;&gt;"",AJ238&lt;&gt;""),IF(OR(T238="OZZ",T238="ZZ"),0-SUMIF($D$12:$D237,$D238,W$12:W237),MIN(MIN(13600,TRUNC(0.75*SUMIF($D$12:$D$1442,$D238,U$12:U$1442),2)+SUMIF($D$12:$D238,$D238,AJ$12:AJ238))-SUMIF($D$12:$D237,$D238,W$12:W237)-SUMIF($D$12:$D$1442,$D238,V$12:V$1442),AJ238)),"")</f>
        <v/>
      </c>
      <c r="X238" s="246" t="str">
        <f aca="false">IF(T238&lt;&gt;"",1000-SUMIF($D$12:$D237,$D238,X$12:X237),"")</f>
        <v/>
      </c>
      <c r="Y238" s="272"/>
      <c r="Z238" s="273"/>
      <c r="AA238" s="273"/>
      <c r="AB238" s="252" t="str">
        <f aca="false">IF(K238&lt;&gt;"",ROUND(Y238,2)+ROUND(Z238,2)+ROUND(AA238,2),"")</f>
        <v/>
      </c>
      <c r="AC238" s="274"/>
      <c r="AD238" s="273"/>
      <c r="AE238" s="273"/>
      <c r="AF238" s="275" t="str">
        <f aca="false">IF(P238&lt;&gt;"",ROUND(AC238,2)+ROUND(AD238,2)+ROUND(AE238,2),"")</f>
        <v/>
      </c>
      <c r="AG238" s="274"/>
      <c r="AH238" s="273"/>
      <c r="AI238" s="273"/>
      <c r="AJ238" s="275" t="str">
        <f aca="false">IF(U238&lt;&gt;"",ROUND(AG238,2)+ROUND(AH238,2)+ROUND(AI238,2),"")</f>
        <v/>
      </c>
      <c r="AK238" s="255"/>
      <c r="AL238" s="255"/>
      <c r="AM238" s="256"/>
      <c r="AN238" s="257"/>
      <c r="AO238" s="258" t="str">
        <f aca="false">IF(D238&lt;&gt;"",IF(COUNTIF($D$12:$D238,$D238)&gt;1,0,IF(SUM(L238,Q238,V238)&gt;0,IF(AND(T238="",OR(O238&lt;&gt;"",J238&lt;&gt;"")),IF(O238&lt;&gt;"",O238,IF(J238&lt;&gt;"",J238,0)),IF(AND(O238&lt;&gt;"",J238&lt;&gt;"",O238=J238),O238,T238)),0)),"")</f>
        <v/>
      </c>
      <c r="AP238" s="258" t="str">
        <f aca="false">IF(D238&lt;&gt;"",IF(COUNTIF($D$12:$D238,$D238)&gt;1,0,IF(SUM(M238,R238,W238)&gt;0,IF(AND(T238="",OR(O238&lt;&gt;"",J238&lt;&gt;"")),IF(O238&lt;&gt;"",O238,IF(J238&lt;&gt;"",J238,0)),IF(AND(O238&lt;&gt;"",J238&lt;&gt;"",O238=J238),O238,T238)),0)),"")</f>
        <v/>
      </c>
      <c r="AQ238" s="258" t="str">
        <f aca="false">IF(D238&lt;&gt;"",IF(COUNTIF($D$12:$D238,$D238)&gt;1,0,IF(SUM(N238,S238,X238)&gt;0,IF(AND(T238="",OR(O238&lt;&gt;"",J238&lt;&gt;"")),IF(O238&lt;&gt;"",O238,IF(J238&lt;&gt;"",J238,0)),IF(AND(O238&lt;&gt;"",J238&lt;&gt;"",O238=J238),O238,T238)),0)),"")</f>
        <v/>
      </c>
      <c r="AR238" s="257" t="str">
        <f aca="false">IF(D238&lt;&gt;"",IF(J238="OZP12",L238,0),"")</f>
        <v/>
      </c>
      <c r="AS238" s="257" t="str">
        <f aca="false">IF(D238&lt;&gt;"",IF(O238="OZP12",Q238,0),"")</f>
        <v/>
      </c>
      <c r="AT238" s="257" t="str">
        <f aca="false">IF(D238&lt;&gt;"",IF(T238="OZP12",V238,0),"")</f>
        <v/>
      </c>
      <c r="AU238" s="257" t="str">
        <f aca="false">IF(D238&lt;&gt;"",IF(J238="TZP",L238,0),"")</f>
        <v/>
      </c>
      <c r="AV238" s="257" t="str">
        <f aca="false">IF(D238&lt;&gt;"",IF(O238="TZP",Q238,0),"")</f>
        <v/>
      </c>
      <c r="AW238" s="257" t="str">
        <f aca="false">IF(D238&lt;&gt;"",IF(T238="TZP",V238,0),"")</f>
        <v/>
      </c>
      <c r="AX238" s="257" t="str">
        <f aca="false">IF(D238&lt;&gt;"",IF(J238="OZZ",L238,0),"")</f>
        <v/>
      </c>
      <c r="AY238" s="257" t="str">
        <f aca="false">IF(D238&lt;&gt;"",IF(O238="OZZ",Q238,0),"")</f>
        <v/>
      </c>
      <c r="AZ238" s="257" t="str">
        <f aca="false">IF(D238&lt;&gt;"",IF(T238="OZZ",V238,0),"")</f>
        <v/>
      </c>
      <c r="BA238" s="260"/>
      <c r="BB238" s="257" t="str">
        <f aca="false">IF(D238&lt;&gt;"",IF(ISERROR(FIND("/",D238)),0,1),"")</f>
        <v/>
      </c>
      <c r="BC238" s="257" t="str">
        <f aca="false">IF(D238&lt;&gt;"",IF(BB238*1=0,D238,CONCATENATE(MID(D238,1,FIND("/",D238,1)-1),MID(D238,FIND("/",D238,1)+1,LEN(D238)))),"")</f>
        <v/>
      </c>
      <c r="BD238" s="286"/>
      <c r="BE238" s="257" t="str">
        <f aca="false">IF(D238&lt;&gt;"",IF(J238="OZP12",M238,0),"")</f>
        <v/>
      </c>
      <c r="BF238" s="257" t="str">
        <f aca="false">IF(D238&lt;&gt;"",IF(O238="OZP12",R238,0),"")</f>
        <v/>
      </c>
      <c r="BG238" s="257" t="str">
        <f aca="false">IF(D238&lt;&gt;"",IF(T238="OZP12",W238,0),"")</f>
        <v/>
      </c>
      <c r="BH238" s="257" t="str">
        <f aca="false">IF(D238&lt;&gt;"",IF(J238="TZP",M238,0),"")</f>
        <v/>
      </c>
      <c r="BI238" s="257" t="str">
        <f aca="false">IF(D238&lt;&gt;"",IF(O238="TZP",R238,0),"")</f>
        <v/>
      </c>
      <c r="BJ238" s="257" t="str">
        <f aca="false">IF(D238&lt;&gt;"",IF(T238="TZP",W238,0),"")</f>
        <v/>
      </c>
    </row>
    <row r="239" s="261" customFormat="true" ht="18.75" hidden="false" customHeight="true" outlineLevel="0" collapsed="false">
      <c r="A239" s="262" t="n">
        <f aca="false">A238+1</f>
        <v>227</v>
      </c>
      <c r="B239" s="263"/>
      <c r="C239" s="263"/>
      <c r="D239" s="263"/>
      <c r="E239" s="266"/>
      <c r="F239" s="266"/>
      <c r="G239" s="267"/>
      <c r="H239" s="278"/>
      <c r="I239" s="281"/>
      <c r="J239" s="268"/>
      <c r="K239" s="269"/>
      <c r="L239" s="244" t="str">
        <f aca="false">IF(AND(K239&lt;&gt;"",J239&lt;&gt;""),MIN(IF(OR(J239="OZZ",J239="ZZ"),5000,13600),TRUNC(0.75*SUMIF($D$12:$D239,$D239,K$12:K239),2))-SUMIF($D$12:$D238,$D239,L$12:L238),"")</f>
        <v/>
      </c>
      <c r="M239" s="270" t="str">
        <f aca="false">IF(AND(K239&lt;&gt;"",J239&lt;&gt;"",AB239&lt;&gt;""),IF(OR(J239="OZZ",J239="ZZ"),0-SUMIF($D$12:$D238,$D239,M$12:M238),MIN(MIN(13600,TRUNC(0.75*SUMIF($D$12:$D$1442,$D239,K$12:K$1442),2)+SUMIF($D$12:$D239,$D239,AB$12:AB239))-SUMIF($D$12:$D238,$D239,M$12:M238)-SUMIF($D$12:$D$1442,$D239,L$12:L$1442),AB239)),"")</f>
        <v/>
      </c>
      <c r="N239" s="246" t="str">
        <f aca="false">IF(J239&lt;&gt;"",1000-SUMIF($D$12:$D238,$D239,N$12:N238),"")</f>
        <v/>
      </c>
      <c r="O239" s="268"/>
      <c r="P239" s="269"/>
      <c r="Q239" s="244" t="str">
        <f aca="false">IF(AND(P239&lt;&gt;"",O239&lt;&gt;""),MIN(IF(OR(O239="OZZ",O239="ZZ"),5000,13600),TRUNC(0.75*SUMIF($D$12:$D239,$D239,P$12:P239),2))-SUMIF($D$12:$D238,$D239,Q$12:Q238),"")</f>
        <v/>
      </c>
      <c r="R239" s="270" t="str">
        <f aca="false">IF(AND(P239&lt;&gt;"",O239&lt;&gt;"",AF239&lt;&gt;""),IF(OR(O239="OZZ",O239="ZZ"),0-SUMIF($D$12:$D238,$D239,R$12:R238),MIN(MIN(13600,TRUNC(0.75*SUMIF($D$12:$D$1442,$D239,P$12:P$1442),2)+SUMIF($D$12:$D239,$D239,AF$12:AF239))-SUMIF($D$12:$D238,$D239,R$12:R238)-SUMIF($D$12:$D$1442,$D239,Q$12:Q$1442),AF239)),"")</f>
        <v/>
      </c>
      <c r="S239" s="246" t="str">
        <f aca="false">IF(O239&lt;&gt;"",1000-SUMIF($D$12:$D238,$D239,S$12:S238),"")</f>
        <v/>
      </c>
      <c r="T239" s="268"/>
      <c r="U239" s="269"/>
      <c r="V239" s="244" t="str">
        <f aca="false">IF(AND(U239&lt;&gt;"",T239&lt;&gt;""),MIN(IF(OR(T239="OZZ",T239="ZZ"),5000,13600),TRUNC(0.75*SUMIF($D$12:$D239,$D239,U$12:U239),2))-SUMIF($D$12:$D238,$D239,V$12:V238),"")</f>
        <v/>
      </c>
      <c r="W239" s="248" t="str">
        <f aca="false">IF(AND(U239&lt;&gt;"",T239&lt;&gt;"",AJ239&lt;&gt;""),IF(OR(T239="OZZ",T239="ZZ"),0-SUMIF($D$12:$D238,$D239,W$12:W238),MIN(MIN(13600,TRUNC(0.75*SUMIF($D$12:$D$1442,$D239,U$12:U$1442),2)+SUMIF($D$12:$D239,$D239,AJ$12:AJ239))-SUMIF($D$12:$D238,$D239,W$12:W238)-SUMIF($D$12:$D$1442,$D239,V$12:V$1442),AJ239)),"")</f>
        <v/>
      </c>
      <c r="X239" s="246" t="str">
        <f aca="false">IF(T239&lt;&gt;"",1000-SUMIF($D$12:$D238,$D239,X$12:X238),"")</f>
        <v/>
      </c>
      <c r="Y239" s="272"/>
      <c r="Z239" s="273"/>
      <c r="AA239" s="273"/>
      <c r="AB239" s="252" t="str">
        <f aca="false">IF(K239&lt;&gt;"",ROUND(Y239,2)+ROUND(Z239,2)+ROUND(AA239,2),"")</f>
        <v/>
      </c>
      <c r="AC239" s="274"/>
      <c r="AD239" s="273"/>
      <c r="AE239" s="273"/>
      <c r="AF239" s="275" t="str">
        <f aca="false">IF(P239&lt;&gt;"",ROUND(AC239,2)+ROUND(AD239,2)+ROUND(AE239,2),"")</f>
        <v/>
      </c>
      <c r="AG239" s="274"/>
      <c r="AH239" s="273"/>
      <c r="AI239" s="273"/>
      <c r="AJ239" s="275" t="str">
        <f aca="false">IF(U239&lt;&gt;"",ROUND(AG239,2)+ROUND(AH239,2)+ROUND(AI239,2),"")</f>
        <v/>
      </c>
      <c r="AK239" s="255"/>
      <c r="AL239" s="255"/>
      <c r="AM239" s="256"/>
      <c r="AN239" s="257"/>
      <c r="AO239" s="258" t="str">
        <f aca="false">IF(D239&lt;&gt;"",IF(COUNTIF($D$12:$D239,$D239)&gt;1,0,IF(SUM(L239,Q239,V239)&gt;0,IF(AND(T239="",OR(O239&lt;&gt;"",J239&lt;&gt;"")),IF(O239&lt;&gt;"",O239,IF(J239&lt;&gt;"",J239,0)),IF(AND(O239&lt;&gt;"",J239&lt;&gt;"",O239=J239),O239,T239)),0)),"")</f>
        <v/>
      </c>
      <c r="AP239" s="258" t="str">
        <f aca="false">IF(D239&lt;&gt;"",IF(COUNTIF($D$12:$D239,$D239)&gt;1,0,IF(SUM(M239,R239,W239)&gt;0,IF(AND(T239="",OR(O239&lt;&gt;"",J239&lt;&gt;"")),IF(O239&lt;&gt;"",O239,IF(J239&lt;&gt;"",J239,0)),IF(AND(O239&lt;&gt;"",J239&lt;&gt;"",O239=J239),O239,T239)),0)),"")</f>
        <v/>
      </c>
      <c r="AQ239" s="258" t="str">
        <f aca="false">IF(D239&lt;&gt;"",IF(COUNTIF($D$12:$D239,$D239)&gt;1,0,IF(SUM(N239,S239,X239)&gt;0,IF(AND(T239="",OR(O239&lt;&gt;"",J239&lt;&gt;"")),IF(O239&lt;&gt;"",O239,IF(J239&lt;&gt;"",J239,0)),IF(AND(O239&lt;&gt;"",J239&lt;&gt;"",O239=J239),O239,T239)),0)),"")</f>
        <v/>
      </c>
      <c r="AR239" s="257" t="str">
        <f aca="false">IF(D239&lt;&gt;"",IF(J239="OZP12",L239,0),"")</f>
        <v/>
      </c>
      <c r="AS239" s="257" t="str">
        <f aca="false">IF(D239&lt;&gt;"",IF(O239="OZP12",Q239,0),"")</f>
        <v/>
      </c>
      <c r="AT239" s="257" t="str">
        <f aca="false">IF(D239&lt;&gt;"",IF(T239="OZP12",V239,0),"")</f>
        <v/>
      </c>
      <c r="AU239" s="257" t="str">
        <f aca="false">IF(D239&lt;&gt;"",IF(J239="TZP",L239,0),"")</f>
        <v/>
      </c>
      <c r="AV239" s="257" t="str">
        <f aca="false">IF(D239&lt;&gt;"",IF(O239="TZP",Q239,0),"")</f>
        <v/>
      </c>
      <c r="AW239" s="257" t="str">
        <f aca="false">IF(D239&lt;&gt;"",IF(T239="TZP",V239,0),"")</f>
        <v/>
      </c>
      <c r="AX239" s="257" t="str">
        <f aca="false">IF(D239&lt;&gt;"",IF(J239="OZZ",L239,0),"")</f>
        <v/>
      </c>
      <c r="AY239" s="257" t="str">
        <f aca="false">IF(D239&lt;&gt;"",IF(O239="OZZ",Q239,0),"")</f>
        <v/>
      </c>
      <c r="AZ239" s="257" t="str">
        <f aca="false">IF(D239&lt;&gt;"",IF(T239="OZZ",V239,0),"")</f>
        <v/>
      </c>
      <c r="BA239" s="260"/>
      <c r="BB239" s="257" t="str">
        <f aca="false">IF(D239&lt;&gt;"",IF(ISERROR(FIND("/",D239)),0,1),"")</f>
        <v/>
      </c>
      <c r="BC239" s="257" t="str">
        <f aca="false">IF(D239&lt;&gt;"",IF(BB239*1=0,D239,CONCATENATE(MID(D239,1,FIND("/",D239,1)-1),MID(D239,FIND("/",D239,1)+1,LEN(D239)))),"")</f>
        <v/>
      </c>
      <c r="BD239" s="286"/>
      <c r="BE239" s="257" t="str">
        <f aca="false">IF(D239&lt;&gt;"",IF(J239="OZP12",M239,0),"")</f>
        <v/>
      </c>
      <c r="BF239" s="257" t="str">
        <f aca="false">IF(D239&lt;&gt;"",IF(O239="OZP12",R239,0),"")</f>
        <v/>
      </c>
      <c r="BG239" s="257" t="str">
        <f aca="false">IF(D239&lt;&gt;"",IF(T239="OZP12",W239,0),"")</f>
        <v/>
      </c>
      <c r="BH239" s="257" t="str">
        <f aca="false">IF(D239&lt;&gt;"",IF(J239="TZP",M239,0),"")</f>
        <v/>
      </c>
      <c r="BI239" s="257" t="str">
        <f aca="false">IF(D239&lt;&gt;"",IF(O239="TZP",R239,0),"")</f>
        <v/>
      </c>
      <c r="BJ239" s="257" t="str">
        <f aca="false">IF(D239&lt;&gt;"",IF(T239="TZP",W239,0),"")</f>
        <v/>
      </c>
    </row>
    <row r="240" s="261" customFormat="true" ht="18.75" hidden="false" customHeight="true" outlineLevel="0" collapsed="false">
      <c r="A240" s="262" t="n">
        <f aca="false">A239+1</f>
        <v>228</v>
      </c>
      <c r="B240" s="263"/>
      <c r="C240" s="263"/>
      <c r="D240" s="263"/>
      <c r="E240" s="266"/>
      <c r="F240" s="266"/>
      <c r="G240" s="267"/>
      <c r="H240" s="278"/>
      <c r="I240" s="281"/>
      <c r="J240" s="268"/>
      <c r="K240" s="269"/>
      <c r="L240" s="244" t="str">
        <f aca="false">IF(AND(K240&lt;&gt;"",J240&lt;&gt;""),MIN(IF(OR(J240="OZZ",J240="ZZ"),5000,13600),TRUNC(0.75*SUMIF($D$12:$D240,$D240,K$12:K240),2))-SUMIF($D$12:$D239,$D240,L$12:L239),"")</f>
        <v/>
      </c>
      <c r="M240" s="270" t="str">
        <f aca="false">IF(AND(K240&lt;&gt;"",J240&lt;&gt;"",AB240&lt;&gt;""),IF(OR(J240="OZZ",J240="ZZ"),0-SUMIF($D$12:$D239,$D240,M$12:M239),MIN(MIN(13600,TRUNC(0.75*SUMIF($D$12:$D$1442,$D240,K$12:K$1442),2)+SUMIF($D$12:$D240,$D240,AB$12:AB240))-SUMIF($D$12:$D239,$D240,M$12:M239)-SUMIF($D$12:$D$1442,$D240,L$12:L$1442),AB240)),"")</f>
        <v/>
      </c>
      <c r="N240" s="246" t="str">
        <f aca="false">IF(J240&lt;&gt;"",1000-SUMIF($D$12:$D239,$D240,N$12:N239),"")</f>
        <v/>
      </c>
      <c r="O240" s="268"/>
      <c r="P240" s="269"/>
      <c r="Q240" s="244" t="str">
        <f aca="false">IF(AND(P240&lt;&gt;"",O240&lt;&gt;""),MIN(IF(OR(O240="OZZ",O240="ZZ"),5000,13600),TRUNC(0.75*SUMIF($D$12:$D240,$D240,P$12:P240),2))-SUMIF($D$12:$D239,$D240,Q$12:Q239),"")</f>
        <v/>
      </c>
      <c r="R240" s="270" t="str">
        <f aca="false">IF(AND(P240&lt;&gt;"",O240&lt;&gt;"",AF240&lt;&gt;""),IF(OR(O240="OZZ",O240="ZZ"),0-SUMIF($D$12:$D239,$D240,R$12:R239),MIN(MIN(13600,TRUNC(0.75*SUMIF($D$12:$D$1442,$D240,P$12:P$1442),2)+SUMIF($D$12:$D240,$D240,AF$12:AF240))-SUMIF($D$12:$D239,$D240,R$12:R239)-SUMIF($D$12:$D$1442,$D240,Q$12:Q$1442),AF240)),"")</f>
        <v/>
      </c>
      <c r="S240" s="246" t="str">
        <f aca="false">IF(O240&lt;&gt;"",1000-SUMIF($D$12:$D239,$D240,S$12:S239),"")</f>
        <v/>
      </c>
      <c r="T240" s="268"/>
      <c r="U240" s="269"/>
      <c r="V240" s="244" t="str">
        <f aca="false">IF(AND(U240&lt;&gt;"",T240&lt;&gt;""),MIN(IF(OR(T240="OZZ",T240="ZZ"),5000,13600),TRUNC(0.75*SUMIF($D$12:$D240,$D240,U$12:U240),2))-SUMIF($D$12:$D239,$D240,V$12:V239),"")</f>
        <v/>
      </c>
      <c r="W240" s="248" t="str">
        <f aca="false">IF(AND(U240&lt;&gt;"",T240&lt;&gt;"",AJ240&lt;&gt;""),IF(OR(T240="OZZ",T240="ZZ"),0-SUMIF($D$12:$D239,$D240,W$12:W239),MIN(MIN(13600,TRUNC(0.75*SUMIF($D$12:$D$1442,$D240,U$12:U$1442),2)+SUMIF($D$12:$D240,$D240,AJ$12:AJ240))-SUMIF($D$12:$D239,$D240,W$12:W239)-SUMIF($D$12:$D$1442,$D240,V$12:V$1442),AJ240)),"")</f>
        <v/>
      </c>
      <c r="X240" s="246" t="str">
        <f aca="false">IF(T240&lt;&gt;"",1000-SUMIF($D$12:$D239,$D240,X$12:X239),"")</f>
        <v/>
      </c>
      <c r="Y240" s="272"/>
      <c r="Z240" s="273"/>
      <c r="AA240" s="273"/>
      <c r="AB240" s="252" t="str">
        <f aca="false">IF(K240&lt;&gt;"",ROUND(Y240,2)+ROUND(Z240,2)+ROUND(AA240,2),"")</f>
        <v/>
      </c>
      <c r="AC240" s="274"/>
      <c r="AD240" s="273"/>
      <c r="AE240" s="273"/>
      <c r="AF240" s="275" t="str">
        <f aca="false">IF(P240&lt;&gt;"",ROUND(AC240,2)+ROUND(AD240,2)+ROUND(AE240,2),"")</f>
        <v/>
      </c>
      <c r="AG240" s="274"/>
      <c r="AH240" s="273"/>
      <c r="AI240" s="273"/>
      <c r="AJ240" s="275" t="str">
        <f aca="false">IF(U240&lt;&gt;"",ROUND(AG240,2)+ROUND(AH240,2)+ROUND(AI240,2),"")</f>
        <v/>
      </c>
      <c r="AK240" s="255"/>
      <c r="AL240" s="255"/>
      <c r="AM240" s="256"/>
      <c r="AN240" s="257"/>
      <c r="AO240" s="258" t="str">
        <f aca="false">IF(D240&lt;&gt;"",IF(COUNTIF($D$12:$D240,$D240)&gt;1,0,IF(SUM(L240,Q240,V240)&gt;0,IF(AND(T240="",OR(O240&lt;&gt;"",J240&lt;&gt;"")),IF(O240&lt;&gt;"",O240,IF(J240&lt;&gt;"",J240,0)),IF(AND(O240&lt;&gt;"",J240&lt;&gt;"",O240=J240),O240,T240)),0)),"")</f>
        <v/>
      </c>
      <c r="AP240" s="258" t="str">
        <f aca="false">IF(D240&lt;&gt;"",IF(COUNTIF($D$12:$D240,$D240)&gt;1,0,IF(SUM(M240,R240,W240)&gt;0,IF(AND(T240="",OR(O240&lt;&gt;"",J240&lt;&gt;"")),IF(O240&lt;&gt;"",O240,IF(J240&lt;&gt;"",J240,0)),IF(AND(O240&lt;&gt;"",J240&lt;&gt;"",O240=J240),O240,T240)),0)),"")</f>
        <v/>
      </c>
      <c r="AQ240" s="258" t="str">
        <f aca="false">IF(D240&lt;&gt;"",IF(COUNTIF($D$12:$D240,$D240)&gt;1,0,IF(SUM(N240,S240,X240)&gt;0,IF(AND(T240="",OR(O240&lt;&gt;"",J240&lt;&gt;"")),IF(O240&lt;&gt;"",O240,IF(J240&lt;&gt;"",J240,0)),IF(AND(O240&lt;&gt;"",J240&lt;&gt;"",O240=J240),O240,T240)),0)),"")</f>
        <v/>
      </c>
      <c r="AR240" s="257" t="str">
        <f aca="false">IF(D240&lt;&gt;"",IF(J240="OZP12",L240,0),"")</f>
        <v/>
      </c>
      <c r="AS240" s="257" t="str">
        <f aca="false">IF(D240&lt;&gt;"",IF(O240="OZP12",Q240,0),"")</f>
        <v/>
      </c>
      <c r="AT240" s="257" t="str">
        <f aca="false">IF(D240&lt;&gt;"",IF(T240="OZP12",V240,0),"")</f>
        <v/>
      </c>
      <c r="AU240" s="257" t="str">
        <f aca="false">IF(D240&lt;&gt;"",IF(J240="TZP",L240,0),"")</f>
        <v/>
      </c>
      <c r="AV240" s="257" t="str">
        <f aca="false">IF(D240&lt;&gt;"",IF(O240="TZP",Q240,0),"")</f>
        <v/>
      </c>
      <c r="AW240" s="257" t="str">
        <f aca="false">IF(D240&lt;&gt;"",IF(T240="TZP",V240,0),"")</f>
        <v/>
      </c>
      <c r="AX240" s="257" t="str">
        <f aca="false">IF(D240&lt;&gt;"",IF(J240="OZZ",L240,0),"")</f>
        <v/>
      </c>
      <c r="AY240" s="257" t="str">
        <f aca="false">IF(D240&lt;&gt;"",IF(O240="OZZ",Q240,0),"")</f>
        <v/>
      </c>
      <c r="AZ240" s="257" t="str">
        <f aca="false">IF(D240&lt;&gt;"",IF(T240="OZZ",V240,0),"")</f>
        <v/>
      </c>
      <c r="BA240" s="260"/>
      <c r="BB240" s="257" t="str">
        <f aca="false">IF(D240&lt;&gt;"",IF(ISERROR(FIND("/",D240)),0,1),"")</f>
        <v/>
      </c>
      <c r="BC240" s="257" t="str">
        <f aca="false">IF(D240&lt;&gt;"",IF(BB240*1=0,D240,CONCATENATE(MID(D240,1,FIND("/",D240,1)-1),MID(D240,FIND("/",D240,1)+1,LEN(D240)))),"")</f>
        <v/>
      </c>
      <c r="BD240" s="286"/>
      <c r="BE240" s="257" t="str">
        <f aca="false">IF(D240&lt;&gt;"",IF(J240="OZP12",M240,0),"")</f>
        <v/>
      </c>
      <c r="BF240" s="257" t="str">
        <f aca="false">IF(D240&lt;&gt;"",IF(O240="OZP12",R240,0),"")</f>
        <v/>
      </c>
      <c r="BG240" s="257" t="str">
        <f aca="false">IF(D240&lt;&gt;"",IF(T240="OZP12",W240,0),"")</f>
        <v/>
      </c>
      <c r="BH240" s="257" t="str">
        <f aca="false">IF(D240&lt;&gt;"",IF(J240="TZP",M240,0),"")</f>
        <v/>
      </c>
      <c r="BI240" s="257" t="str">
        <f aca="false">IF(D240&lt;&gt;"",IF(O240="TZP",R240,0),"")</f>
        <v/>
      </c>
      <c r="BJ240" s="257" t="str">
        <f aca="false">IF(D240&lt;&gt;"",IF(T240="TZP",W240,0),"")</f>
        <v/>
      </c>
    </row>
    <row r="241" s="261" customFormat="true" ht="18.75" hidden="false" customHeight="true" outlineLevel="0" collapsed="false">
      <c r="A241" s="262" t="n">
        <f aca="false">A240+1</f>
        <v>229</v>
      </c>
      <c r="B241" s="263"/>
      <c r="C241" s="263"/>
      <c r="D241" s="263"/>
      <c r="E241" s="266"/>
      <c r="F241" s="266"/>
      <c r="G241" s="267"/>
      <c r="H241" s="278"/>
      <c r="I241" s="281"/>
      <c r="J241" s="268"/>
      <c r="K241" s="269"/>
      <c r="L241" s="244" t="str">
        <f aca="false">IF(AND(K241&lt;&gt;"",J241&lt;&gt;""),MIN(IF(OR(J241="OZZ",J241="ZZ"),5000,13600),TRUNC(0.75*SUMIF($D$12:$D241,$D241,K$12:K241),2))-SUMIF($D$12:$D240,$D241,L$12:L240),"")</f>
        <v/>
      </c>
      <c r="M241" s="270" t="str">
        <f aca="false">IF(AND(K241&lt;&gt;"",J241&lt;&gt;"",AB241&lt;&gt;""),IF(OR(J241="OZZ",J241="ZZ"),0-SUMIF($D$12:$D240,$D241,M$12:M240),MIN(MIN(13600,TRUNC(0.75*SUMIF($D$12:$D$1442,$D241,K$12:K$1442),2)+SUMIF($D$12:$D241,$D241,AB$12:AB241))-SUMIF($D$12:$D240,$D241,M$12:M240)-SUMIF($D$12:$D$1442,$D241,L$12:L$1442),AB241)),"")</f>
        <v/>
      </c>
      <c r="N241" s="246" t="str">
        <f aca="false">IF(J241&lt;&gt;"",1000-SUMIF($D$12:$D240,$D241,N$12:N240),"")</f>
        <v/>
      </c>
      <c r="O241" s="268"/>
      <c r="P241" s="269"/>
      <c r="Q241" s="244" t="str">
        <f aca="false">IF(AND(P241&lt;&gt;"",O241&lt;&gt;""),MIN(IF(OR(O241="OZZ",O241="ZZ"),5000,13600),TRUNC(0.75*SUMIF($D$12:$D241,$D241,P$12:P241),2))-SUMIF($D$12:$D240,$D241,Q$12:Q240),"")</f>
        <v/>
      </c>
      <c r="R241" s="270" t="str">
        <f aca="false">IF(AND(P241&lt;&gt;"",O241&lt;&gt;"",AF241&lt;&gt;""),IF(OR(O241="OZZ",O241="ZZ"),0-SUMIF($D$12:$D240,$D241,R$12:R240),MIN(MIN(13600,TRUNC(0.75*SUMIF($D$12:$D$1442,$D241,P$12:P$1442),2)+SUMIF($D$12:$D241,$D241,AF$12:AF241))-SUMIF($D$12:$D240,$D241,R$12:R240)-SUMIF($D$12:$D$1442,$D241,Q$12:Q$1442),AF241)),"")</f>
        <v/>
      </c>
      <c r="S241" s="246" t="str">
        <f aca="false">IF(O241&lt;&gt;"",1000-SUMIF($D$12:$D240,$D241,S$12:S240),"")</f>
        <v/>
      </c>
      <c r="T241" s="268"/>
      <c r="U241" s="269"/>
      <c r="V241" s="244" t="str">
        <f aca="false">IF(AND(U241&lt;&gt;"",T241&lt;&gt;""),MIN(IF(OR(T241="OZZ",T241="ZZ"),5000,13600),TRUNC(0.75*SUMIF($D$12:$D241,$D241,U$12:U241),2))-SUMIF($D$12:$D240,$D241,V$12:V240),"")</f>
        <v/>
      </c>
      <c r="W241" s="248" t="str">
        <f aca="false">IF(AND(U241&lt;&gt;"",T241&lt;&gt;"",AJ241&lt;&gt;""),IF(OR(T241="OZZ",T241="ZZ"),0-SUMIF($D$12:$D240,$D241,W$12:W240),MIN(MIN(13600,TRUNC(0.75*SUMIF($D$12:$D$1442,$D241,U$12:U$1442),2)+SUMIF($D$12:$D241,$D241,AJ$12:AJ241))-SUMIF($D$12:$D240,$D241,W$12:W240)-SUMIF($D$12:$D$1442,$D241,V$12:V$1442),AJ241)),"")</f>
        <v/>
      </c>
      <c r="X241" s="246" t="str">
        <f aca="false">IF(T241&lt;&gt;"",1000-SUMIF($D$12:$D240,$D241,X$12:X240),"")</f>
        <v/>
      </c>
      <c r="Y241" s="272"/>
      <c r="Z241" s="273"/>
      <c r="AA241" s="273"/>
      <c r="AB241" s="252" t="str">
        <f aca="false">IF(K241&lt;&gt;"",ROUND(Y241,2)+ROUND(Z241,2)+ROUND(AA241,2),"")</f>
        <v/>
      </c>
      <c r="AC241" s="274"/>
      <c r="AD241" s="273"/>
      <c r="AE241" s="273"/>
      <c r="AF241" s="275" t="str">
        <f aca="false">IF(P241&lt;&gt;"",ROUND(AC241,2)+ROUND(AD241,2)+ROUND(AE241,2),"")</f>
        <v/>
      </c>
      <c r="AG241" s="274"/>
      <c r="AH241" s="273"/>
      <c r="AI241" s="273"/>
      <c r="AJ241" s="275" t="str">
        <f aca="false">IF(U241&lt;&gt;"",ROUND(AG241,2)+ROUND(AH241,2)+ROUND(AI241,2),"")</f>
        <v/>
      </c>
      <c r="AK241" s="255"/>
      <c r="AL241" s="255"/>
      <c r="AM241" s="256"/>
      <c r="AN241" s="257"/>
      <c r="AO241" s="258" t="str">
        <f aca="false">IF(D241&lt;&gt;"",IF(COUNTIF($D$12:$D241,$D241)&gt;1,0,IF(SUM(L241,Q241,V241)&gt;0,IF(AND(T241="",OR(O241&lt;&gt;"",J241&lt;&gt;"")),IF(O241&lt;&gt;"",O241,IF(J241&lt;&gt;"",J241,0)),IF(AND(O241&lt;&gt;"",J241&lt;&gt;"",O241=J241),O241,T241)),0)),"")</f>
        <v/>
      </c>
      <c r="AP241" s="258" t="str">
        <f aca="false">IF(D241&lt;&gt;"",IF(COUNTIF($D$12:$D241,$D241)&gt;1,0,IF(SUM(M241,R241,W241)&gt;0,IF(AND(T241="",OR(O241&lt;&gt;"",J241&lt;&gt;"")),IF(O241&lt;&gt;"",O241,IF(J241&lt;&gt;"",J241,0)),IF(AND(O241&lt;&gt;"",J241&lt;&gt;"",O241=J241),O241,T241)),0)),"")</f>
        <v/>
      </c>
      <c r="AQ241" s="258" t="str">
        <f aca="false">IF(D241&lt;&gt;"",IF(COUNTIF($D$12:$D241,$D241)&gt;1,0,IF(SUM(N241,S241,X241)&gt;0,IF(AND(T241="",OR(O241&lt;&gt;"",J241&lt;&gt;"")),IF(O241&lt;&gt;"",O241,IF(J241&lt;&gt;"",J241,0)),IF(AND(O241&lt;&gt;"",J241&lt;&gt;"",O241=J241),O241,T241)),0)),"")</f>
        <v/>
      </c>
      <c r="AR241" s="257" t="str">
        <f aca="false">IF(D241&lt;&gt;"",IF(J241="OZP12",L241,0),"")</f>
        <v/>
      </c>
      <c r="AS241" s="257" t="str">
        <f aca="false">IF(D241&lt;&gt;"",IF(O241="OZP12",Q241,0),"")</f>
        <v/>
      </c>
      <c r="AT241" s="257" t="str">
        <f aca="false">IF(D241&lt;&gt;"",IF(T241="OZP12",V241,0),"")</f>
        <v/>
      </c>
      <c r="AU241" s="257" t="str">
        <f aca="false">IF(D241&lt;&gt;"",IF(J241="TZP",L241,0),"")</f>
        <v/>
      </c>
      <c r="AV241" s="257" t="str">
        <f aca="false">IF(D241&lt;&gt;"",IF(O241="TZP",Q241,0),"")</f>
        <v/>
      </c>
      <c r="AW241" s="257" t="str">
        <f aca="false">IF(D241&lt;&gt;"",IF(T241="TZP",V241,0),"")</f>
        <v/>
      </c>
      <c r="AX241" s="257" t="str">
        <f aca="false">IF(D241&lt;&gt;"",IF(J241="OZZ",L241,0),"")</f>
        <v/>
      </c>
      <c r="AY241" s="257" t="str">
        <f aca="false">IF(D241&lt;&gt;"",IF(O241="OZZ",Q241,0),"")</f>
        <v/>
      </c>
      <c r="AZ241" s="257" t="str">
        <f aca="false">IF(D241&lt;&gt;"",IF(T241="OZZ",V241,0),"")</f>
        <v/>
      </c>
      <c r="BA241" s="260"/>
      <c r="BB241" s="257" t="str">
        <f aca="false">IF(D241&lt;&gt;"",IF(ISERROR(FIND("/",D241)),0,1),"")</f>
        <v/>
      </c>
      <c r="BC241" s="257" t="str">
        <f aca="false">IF(D241&lt;&gt;"",IF(BB241*1=0,D241,CONCATENATE(MID(D241,1,FIND("/",D241,1)-1),MID(D241,FIND("/",D241,1)+1,LEN(D241)))),"")</f>
        <v/>
      </c>
      <c r="BD241" s="286"/>
      <c r="BE241" s="257" t="str">
        <f aca="false">IF(D241&lt;&gt;"",IF(J241="OZP12",M241,0),"")</f>
        <v/>
      </c>
      <c r="BF241" s="257" t="str">
        <f aca="false">IF(D241&lt;&gt;"",IF(O241="OZP12",R241,0),"")</f>
        <v/>
      </c>
      <c r="BG241" s="257" t="str">
        <f aca="false">IF(D241&lt;&gt;"",IF(T241="OZP12",W241,0),"")</f>
        <v/>
      </c>
      <c r="BH241" s="257" t="str">
        <f aca="false">IF(D241&lt;&gt;"",IF(J241="TZP",M241,0),"")</f>
        <v/>
      </c>
      <c r="BI241" s="257" t="str">
        <f aca="false">IF(D241&lt;&gt;"",IF(O241="TZP",R241,0),"")</f>
        <v/>
      </c>
      <c r="BJ241" s="257" t="str">
        <f aca="false">IF(D241&lt;&gt;"",IF(T241="TZP",W241,0),"")</f>
        <v/>
      </c>
    </row>
    <row r="242" s="261" customFormat="true" ht="18.75" hidden="false" customHeight="true" outlineLevel="0" collapsed="false">
      <c r="A242" s="262" t="n">
        <f aca="false">A241+1</f>
        <v>230</v>
      </c>
      <c r="B242" s="263"/>
      <c r="C242" s="263"/>
      <c r="D242" s="263"/>
      <c r="E242" s="266"/>
      <c r="F242" s="266"/>
      <c r="G242" s="267"/>
      <c r="H242" s="278"/>
      <c r="I242" s="281"/>
      <c r="J242" s="268"/>
      <c r="K242" s="269"/>
      <c r="L242" s="244" t="str">
        <f aca="false">IF(AND(K242&lt;&gt;"",J242&lt;&gt;""),MIN(IF(OR(J242="OZZ",J242="ZZ"),5000,13600),TRUNC(0.75*SUMIF($D$12:$D242,$D242,K$12:K242),2))-SUMIF($D$12:$D241,$D242,L$12:L241),"")</f>
        <v/>
      </c>
      <c r="M242" s="270" t="str">
        <f aca="false">IF(AND(K242&lt;&gt;"",J242&lt;&gt;"",AB242&lt;&gt;""),IF(OR(J242="OZZ",J242="ZZ"),0-SUMIF($D$12:$D241,$D242,M$12:M241),MIN(MIN(13600,TRUNC(0.75*SUMIF($D$12:$D$1442,$D242,K$12:K$1442),2)+SUMIF($D$12:$D242,$D242,AB$12:AB242))-SUMIF($D$12:$D241,$D242,M$12:M241)-SUMIF($D$12:$D$1442,$D242,L$12:L$1442),AB242)),"")</f>
        <v/>
      </c>
      <c r="N242" s="246" t="str">
        <f aca="false">IF(J242&lt;&gt;"",1000-SUMIF($D$12:$D241,$D242,N$12:N241),"")</f>
        <v/>
      </c>
      <c r="O242" s="268"/>
      <c r="P242" s="269"/>
      <c r="Q242" s="244" t="str">
        <f aca="false">IF(AND(P242&lt;&gt;"",O242&lt;&gt;""),MIN(IF(OR(O242="OZZ",O242="ZZ"),5000,13600),TRUNC(0.75*SUMIF($D$12:$D242,$D242,P$12:P242),2))-SUMIF($D$12:$D241,$D242,Q$12:Q241),"")</f>
        <v/>
      </c>
      <c r="R242" s="270" t="str">
        <f aca="false">IF(AND(P242&lt;&gt;"",O242&lt;&gt;"",AF242&lt;&gt;""),IF(OR(O242="OZZ",O242="ZZ"),0-SUMIF($D$12:$D241,$D242,R$12:R241),MIN(MIN(13600,TRUNC(0.75*SUMIF($D$12:$D$1442,$D242,P$12:P$1442),2)+SUMIF($D$12:$D242,$D242,AF$12:AF242))-SUMIF($D$12:$D241,$D242,R$12:R241)-SUMIF($D$12:$D$1442,$D242,Q$12:Q$1442),AF242)),"")</f>
        <v/>
      </c>
      <c r="S242" s="246" t="str">
        <f aca="false">IF(O242&lt;&gt;"",1000-SUMIF($D$12:$D241,$D242,S$12:S241),"")</f>
        <v/>
      </c>
      <c r="T242" s="268"/>
      <c r="U242" s="269"/>
      <c r="V242" s="244" t="str">
        <f aca="false">IF(AND(U242&lt;&gt;"",T242&lt;&gt;""),MIN(IF(OR(T242="OZZ",T242="ZZ"),5000,13600),TRUNC(0.75*SUMIF($D$12:$D242,$D242,U$12:U242),2))-SUMIF($D$12:$D241,$D242,V$12:V241),"")</f>
        <v/>
      </c>
      <c r="W242" s="248" t="str">
        <f aca="false">IF(AND(U242&lt;&gt;"",T242&lt;&gt;"",AJ242&lt;&gt;""),IF(OR(T242="OZZ",T242="ZZ"),0-SUMIF($D$12:$D241,$D242,W$12:W241),MIN(MIN(13600,TRUNC(0.75*SUMIF($D$12:$D$1442,$D242,U$12:U$1442),2)+SUMIF($D$12:$D242,$D242,AJ$12:AJ242))-SUMIF($D$12:$D241,$D242,W$12:W241)-SUMIF($D$12:$D$1442,$D242,V$12:V$1442),AJ242)),"")</f>
        <v/>
      </c>
      <c r="X242" s="246" t="str">
        <f aca="false">IF(T242&lt;&gt;"",1000-SUMIF($D$12:$D241,$D242,X$12:X241),"")</f>
        <v/>
      </c>
      <c r="Y242" s="272"/>
      <c r="Z242" s="273"/>
      <c r="AA242" s="273"/>
      <c r="AB242" s="252" t="str">
        <f aca="false">IF(K242&lt;&gt;"",ROUND(Y242,2)+ROUND(Z242,2)+ROUND(AA242,2),"")</f>
        <v/>
      </c>
      <c r="AC242" s="274"/>
      <c r="AD242" s="273"/>
      <c r="AE242" s="273"/>
      <c r="AF242" s="275" t="str">
        <f aca="false">IF(P242&lt;&gt;"",ROUND(AC242,2)+ROUND(AD242,2)+ROUND(AE242,2),"")</f>
        <v/>
      </c>
      <c r="AG242" s="274"/>
      <c r="AH242" s="273"/>
      <c r="AI242" s="273"/>
      <c r="AJ242" s="275" t="str">
        <f aca="false">IF(U242&lt;&gt;"",ROUND(AG242,2)+ROUND(AH242,2)+ROUND(AI242,2),"")</f>
        <v/>
      </c>
      <c r="AK242" s="255"/>
      <c r="AL242" s="255"/>
      <c r="AM242" s="256"/>
      <c r="AN242" s="257"/>
      <c r="AO242" s="258" t="str">
        <f aca="false">IF(D242&lt;&gt;"",IF(COUNTIF($D$12:$D242,$D242)&gt;1,0,IF(SUM(L242,Q242,V242)&gt;0,IF(AND(T242="",OR(O242&lt;&gt;"",J242&lt;&gt;"")),IF(O242&lt;&gt;"",O242,IF(J242&lt;&gt;"",J242,0)),IF(AND(O242&lt;&gt;"",J242&lt;&gt;"",O242=J242),O242,T242)),0)),"")</f>
        <v/>
      </c>
      <c r="AP242" s="258" t="str">
        <f aca="false">IF(D242&lt;&gt;"",IF(COUNTIF($D$12:$D242,$D242)&gt;1,0,IF(SUM(M242,R242,W242)&gt;0,IF(AND(T242="",OR(O242&lt;&gt;"",J242&lt;&gt;"")),IF(O242&lt;&gt;"",O242,IF(J242&lt;&gt;"",J242,0)),IF(AND(O242&lt;&gt;"",J242&lt;&gt;"",O242=J242),O242,T242)),0)),"")</f>
        <v/>
      </c>
      <c r="AQ242" s="258" t="str">
        <f aca="false">IF(D242&lt;&gt;"",IF(COUNTIF($D$12:$D242,$D242)&gt;1,0,IF(SUM(N242,S242,X242)&gt;0,IF(AND(T242="",OR(O242&lt;&gt;"",J242&lt;&gt;"")),IF(O242&lt;&gt;"",O242,IF(J242&lt;&gt;"",J242,0)),IF(AND(O242&lt;&gt;"",J242&lt;&gt;"",O242=J242),O242,T242)),0)),"")</f>
        <v/>
      </c>
      <c r="AR242" s="257" t="str">
        <f aca="false">IF(D242&lt;&gt;"",IF(J242="OZP12",L242,0),"")</f>
        <v/>
      </c>
      <c r="AS242" s="257" t="str">
        <f aca="false">IF(D242&lt;&gt;"",IF(O242="OZP12",Q242,0),"")</f>
        <v/>
      </c>
      <c r="AT242" s="257" t="str">
        <f aca="false">IF(D242&lt;&gt;"",IF(T242="OZP12",V242,0),"")</f>
        <v/>
      </c>
      <c r="AU242" s="257" t="str">
        <f aca="false">IF(D242&lt;&gt;"",IF(J242="TZP",L242,0),"")</f>
        <v/>
      </c>
      <c r="AV242" s="257" t="str">
        <f aca="false">IF(D242&lt;&gt;"",IF(O242="TZP",Q242,0),"")</f>
        <v/>
      </c>
      <c r="AW242" s="257" t="str">
        <f aca="false">IF(D242&lt;&gt;"",IF(T242="TZP",V242,0),"")</f>
        <v/>
      </c>
      <c r="AX242" s="257" t="str">
        <f aca="false">IF(D242&lt;&gt;"",IF(J242="OZZ",L242,0),"")</f>
        <v/>
      </c>
      <c r="AY242" s="257" t="str">
        <f aca="false">IF(D242&lt;&gt;"",IF(O242="OZZ",Q242,0),"")</f>
        <v/>
      </c>
      <c r="AZ242" s="257" t="str">
        <f aca="false">IF(D242&lt;&gt;"",IF(T242="OZZ",V242,0),"")</f>
        <v/>
      </c>
      <c r="BA242" s="260"/>
      <c r="BB242" s="257" t="str">
        <f aca="false">IF(D242&lt;&gt;"",IF(ISERROR(FIND("/",D242)),0,1),"")</f>
        <v/>
      </c>
      <c r="BC242" s="257" t="str">
        <f aca="false">IF(D242&lt;&gt;"",IF(BB242*1=0,D242,CONCATENATE(MID(D242,1,FIND("/",D242,1)-1),MID(D242,FIND("/",D242,1)+1,LEN(D242)))),"")</f>
        <v/>
      </c>
      <c r="BD242" s="286"/>
      <c r="BE242" s="257" t="str">
        <f aca="false">IF(D242&lt;&gt;"",IF(J242="OZP12",M242,0),"")</f>
        <v/>
      </c>
      <c r="BF242" s="257" t="str">
        <f aca="false">IF(D242&lt;&gt;"",IF(O242="OZP12",R242,0),"")</f>
        <v/>
      </c>
      <c r="BG242" s="257" t="str">
        <f aca="false">IF(D242&lt;&gt;"",IF(T242="OZP12",W242,0),"")</f>
        <v/>
      </c>
      <c r="BH242" s="257" t="str">
        <f aca="false">IF(D242&lt;&gt;"",IF(J242="TZP",M242,0),"")</f>
        <v/>
      </c>
      <c r="BI242" s="257" t="str">
        <f aca="false">IF(D242&lt;&gt;"",IF(O242="TZP",R242,0),"")</f>
        <v/>
      </c>
      <c r="BJ242" s="257" t="str">
        <f aca="false">IF(D242&lt;&gt;"",IF(T242="TZP",W242,0),"")</f>
        <v/>
      </c>
    </row>
    <row r="243" s="261" customFormat="true" ht="18.75" hidden="false" customHeight="true" outlineLevel="0" collapsed="false">
      <c r="A243" s="262" t="n">
        <f aca="false">A242+1</f>
        <v>231</v>
      </c>
      <c r="B243" s="263"/>
      <c r="C243" s="263"/>
      <c r="D243" s="263"/>
      <c r="E243" s="266"/>
      <c r="F243" s="266"/>
      <c r="G243" s="267"/>
      <c r="H243" s="278"/>
      <c r="I243" s="281"/>
      <c r="J243" s="268"/>
      <c r="K243" s="269"/>
      <c r="L243" s="244" t="str">
        <f aca="false">IF(AND(K243&lt;&gt;"",J243&lt;&gt;""),MIN(IF(OR(J243="OZZ",J243="ZZ"),5000,13600),TRUNC(0.75*SUMIF($D$12:$D243,$D243,K$12:K243),2))-SUMIF($D$12:$D242,$D243,L$12:L242),"")</f>
        <v/>
      </c>
      <c r="M243" s="270" t="str">
        <f aca="false">IF(AND(K243&lt;&gt;"",J243&lt;&gt;"",AB243&lt;&gt;""),IF(OR(J243="OZZ",J243="ZZ"),0-SUMIF($D$12:$D242,$D243,M$12:M242),MIN(MIN(13600,TRUNC(0.75*SUMIF($D$12:$D$1442,$D243,K$12:K$1442),2)+SUMIF($D$12:$D243,$D243,AB$12:AB243))-SUMIF($D$12:$D242,$D243,M$12:M242)-SUMIF($D$12:$D$1442,$D243,L$12:L$1442),AB243)),"")</f>
        <v/>
      </c>
      <c r="N243" s="246" t="str">
        <f aca="false">IF(J243&lt;&gt;"",1000-SUMIF($D$12:$D242,$D243,N$12:N242),"")</f>
        <v/>
      </c>
      <c r="O243" s="268"/>
      <c r="P243" s="269"/>
      <c r="Q243" s="244" t="str">
        <f aca="false">IF(AND(P243&lt;&gt;"",O243&lt;&gt;""),MIN(IF(OR(O243="OZZ",O243="ZZ"),5000,13600),TRUNC(0.75*SUMIF($D$12:$D243,$D243,P$12:P243),2))-SUMIF($D$12:$D242,$D243,Q$12:Q242),"")</f>
        <v/>
      </c>
      <c r="R243" s="270" t="str">
        <f aca="false">IF(AND(P243&lt;&gt;"",O243&lt;&gt;"",AF243&lt;&gt;""),IF(OR(O243="OZZ",O243="ZZ"),0-SUMIF($D$12:$D242,$D243,R$12:R242),MIN(MIN(13600,TRUNC(0.75*SUMIF($D$12:$D$1442,$D243,P$12:P$1442),2)+SUMIF($D$12:$D243,$D243,AF$12:AF243))-SUMIF($D$12:$D242,$D243,R$12:R242)-SUMIF($D$12:$D$1442,$D243,Q$12:Q$1442),AF243)),"")</f>
        <v/>
      </c>
      <c r="S243" s="246" t="str">
        <f aca="false">IF(O243&lt;&gt;"",1000-SUMIF($D$12:$D242,$D243,S$12:S242),"")</f>
        <v/>
      </c>
      <c r="T243" s="268"/>
      <c r="U243" s="269"/>
      <c r="V243" s="244" t="str">
        <f aca="false">IF(AND(U243&lt;&gt;"",T243&lt;&gt;""),MIN(IF(OR(T243="OZZ",T243="ZZ"),5000,13600),TRUNC(0.75*SUMIF($D$12:$D243,$D243,U$12:U243),2))-SUMIF($D$12:$D242,$D243,V$12:V242),"")</f>
        <v/>
      </c>
      <c r="W243" s="248" t="str">
        <f aca="false">IF(AND(U243&lt;&gt;"",T243&lt;&gt;"",AJ243&lt;&gt;""),IF(OR(T243="OZZ",T243="ZZ"),0-SUMIF($D$12:$D242,$D243,W$12:W242),MIN(MIN(13600,TRUNC(0.75*SUMIF($D$12:$D$1442,$D243,U$12:U$1442),2)+SUMIF($D$12:$D243,$D243,AJ$12:AJ243))-SUMIF($D$12:$D242,$D243,W$12:W242)-SUMIF($D$12:$D$1442,$D243,V$12:V$1442),AJ243)),"")</f>
        <v/>
      </c>
      <c r="X243" s="246" t="str">
        <f aca="false">IF(T243&lt;&gt;"",1000-SUMIF($D$12:$D242,$D243,X$12:X242),"")</f>
        <v/>
      </c>
      <c r="Y243" s="272"/>
      <c r="Z243" s="273"/>
      <c r="AA243" s="273"/>
      <c r="AB243" s="252" t="str">
        <f aca="false">IF(K243&lt;&gt;"",ROUND(Y243,2)+ROUND(Z243,2)+ROUND(AA243,2),"")</f>
        <v/>
      </c>
      <c r="AC243" s="274"/>
      <c r="AD243" s="273"/>
      <c r="AE243" s="273"/>
      <c r="AF243" s="275" t="str">
        <f aca="false">IF(P243&lt;&gt;"",ROUND(AC243,2)+ROUND(AD243,2)+ROUND(AE243,2),"")</f>
        <v/>
      </c>
      <c r="AG243" s="274"/>
      <c r="AH243" s="273"/>
      <c r="AI243" s="273"/>
      <c r="AJ243" s="275" t="str">
        <f aca="false">IF(U243&lt;&gt;"",ROUND(AG243,2)+ROUND(AH243,2)+ROUND(AI243,2),"")</f>
        <v/>
      </c>
      <c r="AK243" s="255"/>
      <c r="AL243" s="255"/>
      <c r="AM243" s="256"/>
      <c r="AN243" s="257"/>
      <c r="AO243" s="258" t="str">
        <f aca="false">IF(D243&lt;&gt;"",IF(COUNTIF($D$12:$D243,$D243)&gt;1,0,IF(SUM(L243,Q243,V243)&gt;0,IF(AND(T243="",OR(O243&lt;&gt;"",J243&lt;&gt;"")),IF(O243&lt;&gt;"",O243,IF(J243&lt;&gt;"",J243,0)),IF(AND(O243&lt;&gt;"",J243&lt;&gt;"",O243=J243),O243,T243)),0)),"")</f>
        <v/>
      </c>
      <c r="AP243" s="258" t="str">
        <f aca="false">IF(D243&lt;&gt;"",IF(COUNTIF($D$12:$D243,$D243)&gt;1,0,IF(SUM(M243,R243,W243)&gt;0,IF(AND(T243="",OR(O243&lt;&gt;"",J243&lt;&gt;"")),IF(O243&lt;&gt;"",O243,IF(J243&lt;&gt;"",J243,0)),IF(AND(O243&lt;&gt;"",J243&lt;&gt;"",O243=J243),O243,T243)),0)),"")</f>
        <v/>
      </c>
      <c r="AQ243" s="258" t="str">
        <f aca="false">IF(D243&lt;&gt;"",IF(COUNTIF($D$12:$D243,$D243)&gt;1,0,IF(SUM(N243,S243,X243)&gt;0,IF(AND(T243="",OR(O243&lt;&gt;"",J243&lt;&gt;"")),IF(O243&lt;&gt;"",O243,IF(J243&lt;&gt;"",J243,0)),IF(AND(O243&lt;&gt;"",J243&lt;&gt;"",O243=J243),O243,T243)),0)),"")</f>
        <v/>
      </c>
      <c r="AR243" s="257" t="str">
        <f aca="false">IF(D243&lt;&gt;"",IF(J243="OZP12",L243,0),"")</f>
        <v/>
      </c>
      <c r="AS243" s="257" t="str">
        <f aca="false">IF(D243&lt;&gt;"",IF(O243="OZP12",Q243,0),"")</f>
        <v/>
      </c>
      <c r="AT243" s="257" t="str">
        <f aca="false">IF(D243&lt;&gt;"",IF(T243="OZP12",V243,0),"")</f>
        <v/>
      </c>
      <c r="AU243" s="257" t="str">
        <f aca="false">IF(D243&lt;&gt;"",IF(J243="TZP",L243,0),"")</f>
        <v/>
      </c>
      <c r="AV243" s="257" t="str">
        <f aca="false">IF(D243&lt;&gt;"",IF(O243="TZP",Q243,0),"")</f>
        <v/>
      </c>
      <c r="AW243" s="257" t="str">
        <f aca="false">IF(D243&lt;&gt;"",IF(T243="TZP",V243,0),"")</f>
        <v/>
      </c>
      <c r="AX243" s="257" t="str">
        <f aca="false">IF(D243&lt;&gt;"",IF(J243="OZZ",L243,0),"")</f>
        <v/>
      </c>
      <c r="AY243" s="257" t="str">
        <f aca="false">IF(D243&lt;&gt;"",IF(O243="OZZ",Q243,0),"")</f>
        <v/>
      </c>
      <c r="AZ243" s="257" t="str">
        <f aca="false">IF(D243&lt;&gt;"",IF(T243="OZZ",V243,0),"")</f>
        <v/>
      </c>
      <c r="BA243" s="260"/>
      <c r="BB243" s="257" t="str">
        <f aca="false">IF(D243&lt;&gt;"",IF(ISERROR(FIND("/",D243)),0,1),"")</f>
        <v/>
      </c>
      <c r="BC243" s="257" t="str">
        <f aca="false">IF(D243&lt;&gt;"",IF(BB243*1=0,D243,CONCATENATE(MID(D243,1,FIND("/",D243,1)-1),MID(D243,FIND("/",D243,1)+1,LEN(D243)))),"")</f>
        <v/>
      </c>
      <c r="BD243" s="286"/>
      <c r="BE243" s="257" t="str">
        <f aca="false">IF(D243&lt;&gt;"",IF(J243="OZP12",M243,0),"")</f>
        <v/>
      </c>
      <c r="BF243" s="257" t="str">
        <f aca="false">IF(D243&lt;&gt;"",IF(O243="OZP12",R243,0),"")</f>
        <v/>
      </c>
      <c r="BG243" s="257" t="str">
        <f aca="false">IF(D243&lt;&gt;"",IF(T243="OZP12",W243,0),"")</f>
        <v/>
      </c>
      <c r="BH243" s="257" t="str">
        <f aca="false">IF(D243&lt;&gt;"",IF(J243="TZP",M243,0),"")</f>
        <v/>
      </c>
      <c r="BI243" s="257" t="str">
        <f aca="false">IF(D243&lt;&gt;"",IF(O243="TZP",R243,0),"")</f>
        <v/>
      </c>
      <c r="BJ243" s="257" t="str">
        <f aca="false">IF(D243&lt;&gt;"",IF(T243="TZP",W243,0),"")</f>
        <v/>
      </c>
    </row>
    <row r="244" s="261" customFormat="true" ht="18.75" hidden="false" customHeight="true" outlineLevel="0" collapsed="false">
      <c r="A244" s="262" t="n">
        <f aca="false">A243+1</f>
        <v>232</v>
      </c>
      <c r="B244" s="263"/>
      <c r="C244" s="263"/>
      <c r="D244" s="263"/>
      <c r="E244" s="266"/>
      <c r="F244" s="266"/>
      <c r="G244" s="267"/>
      <c r="H244" s="278"/>
      <c r="I244" s="281"/>
      <c r="J244" s="268"/>
      <c r="K244" s="269"/>
      <c r="L244" s="244" t="str">
        <f aca="false">IF(AND(K244&lt;&gt;"",J244&lt;&gt;""),MIN(IF(OR(J244="OZZ",J244="ZZ"),5000,13600),TRUNC(0.75*SUMIF($D$12:$D244,$D244,K$12:K244),2))-SUMIF($D$12:$D243,$D244,L$12:L243),"")</f>
        <v/>
      </c>
      <c r="M244" s="270" t="str">
        <f aca="false">IF(AND(K244&lt;&gt;"",J244&lt;&gt;"",AB244&lt;&gt;""),IF(OR(J244="OZZ",J244="ZZ"),0-SUMIF($D$12:$D243,$D244,M$12:M243),MIN(MIN(13600,TRUNC(0.75*SUMIF($D$12:$D$1442,$D244,K$12:K$1442),2)+SUMIF($D$12:$D244,$D244,AB$12:AB244))-SUMIF($D$12:$D243,$D244,M$12:M243)-SUMIF($D$12:$D$1442,$D244,L$12:L$1442),AB244)),"")</f>
        <v/>
      </c>
      <c r="N244" s="246" t="str">
        <f aca="false">IF(J244&lt;&gt;"",1000-SUMIF($D$12:$D243,$D244,N$12:N243),"")</f>
        <v/>
      </c>
      <c r="O244" s="268"/>
      <c r="P244" s="269"/>
      <c r="Q244" s="244" t="str">
        <f aca="false">IF(AND(P244&lt;&gt;"",O244&lt;&gt;""),MIN(IF(OR(O244="OZZ",O244="ZZ"),5000,13600),TRUNC(0.75*SUMIF($D$12:$D244,$D244,P$12:P244),2))-SUMIF($D$12:$D243,$D244,Q$12:Q243),"")</f>
        <v/>
      </c>
      <c r="R244" s="270" t="str">
        <f aca="false">IF(AND(P244&lt;&gt;"",O244&lt;&gt;"",AF244&lt;&gt;""),IF(OR(O244="OZZ",O244="ZZ"),0-SUMIF($D$12:$D243,$D244,R$12:R243),MIN(MIN(13600,TRUNC(0.75*SUMIF($D$12:$D$1442,$D244,P$12:P$1442),2)+SUMIF($D$12:$D244,$D244,AF$12:AF244))-SUMIF($D$12:$D243,$D244,R$12:R243)-SUMIF($D$12:$D$1442,$D244,Q$12:Q$1442),AF244)),"")</f>
        <v/>
      </c>
      <c r="S244" s="246" t="str">
        <f aca="false">IF(O244&lt;&gt;"",1000-SUMIF($D$12:$D243,$D244,S$12:S243),"")</f>
        <v/>
      </c>
      <c r="T244" s="268"/>
      <c r="U244" s="269"/>
      <c r="V244" s="244" t="str">
        <f aca="false">IF(AND(U244&lt;&gt;"",T244&lt;&gt;""),MIN(IF(OR(T244="OZZ",T244="ZZ"),5000,13600),TRUNC(0.75*SUMIF($D$12:$D244,$D244,U$12:U244),2))-SUMIF($D$12:$D243,$D244,V$12:V243),"")</f>
        <v/>
      </c>
      <c r="W244" s="248" t="str">
        <f aca="false">IF(AND(U244&lt;&gt;"",T244&lt;&gt;"",AJ244&lt;&gt;""),IF(OR(T244="OZZ",T244="ZZ"),0-SUMIF($D$12:$D243,$D244,W$12:W243),MIN(MIN(13600,TRUNC(0.75*SUMIF($D$12:$D$1442,$D244,U$12:U$1442),2)+SUMIF($D$12:$D244,$D244,AJ$12:AJ244))-SUMIF($D$12:$D243,$D244,W$12:W243)-SUMIF($D$12:$D$1442,$D244,V$12:V$1442),AJ244)),"")</f>
        <v/>
      </c>
      <c r="X244" s="246" t="str">
        <f aca="false">IF(T244&lt;&gt;"",1000-SUMIF($D$12:$D243,$D244,X$12:X243),"")</f>
        <v/>
      </c>
      <c r="Y244" s="272"/>
      <c r="Z244" s="273"/>
      <c r="AA244" s="273"/>
      <c r="AB244" s="252" t="str">
        <f aca="false">IF(K244&lt;&gt;"",ROUND(Y244,2)+ROUND(Z244,2)+ROUND(AA244,2),"")</f>
        <v/>
      </c>
      <c r="AC244" s="274"/>
      <c r="AD244" s="273"/>
      <c r="AE244" s="273"/>
      <c r="AF244" s="275" t="str">
        <f aca="false">IF(P244&lt;&gt;"",ROUND(AC244,2)+ROUND(AD244,2)+ROUND(AE244,2),"")</f>
        <v/>
      </c>
      <c r="AG244" s="274"/>
      <c r="AH244" s="273"/>
      <c r="AI244" s="273"/>
      <c r="AJ244" s="275" t="str">
        <f aca="false">IF(U244&lt;&gt;"",ROUND(AG244,2)+ROUND(AH244,2)+ROUND(AI244,2),"")</f>
        <v/>
      </c>
      <c r="AK244" s="255"/>
      <c r="AL244" s="255"/>
      <c r="AM244" s="256"/>
      <c r="AN244" s="257"/>
      <c r="AO244" s="258" t="str">
        <f aca="false">IF(D244&lt;&gt;"",IF(COUNTIF($D$12:$D244,$D244)&gt;1,0,IF(SUM(L244,Q244,V244)&gt;0,IF(AND(T244="",OR(O244&lt;&gt;"",J244&lt;&gt;"")),IF(O244&lt;&gt;"",O244,IF(J244&lt;&gt;"",J244,0)),IF(AND(O244&lt;&gt;"",J244&lt;&gt;"",O244=J244),O244,T244)),0)),"")</f>
        <v/>
      </c>
      <c r="AP244" s="258" t="str">
        <f aca="false">IF(D244&lt;&gt;"",IF(COUNTIF($D$12:$D244,$D244)&gt;1,0,IF(SUM(M244,R244,W244)&gt;0,IF(AND(T244="",OR(O244&lt;&gt;"",J244&lt;&gt;"")),IF(O244&lt;&gt;"",O244,IF(J244&lt;&gt;"",J244,0)),IF(AND(O244&lt;&gt;"",J244&lt;&gt;"",O244=J244),O244,T244)),0)),"")</f>
        <v/>
      </c>
      <c r="AQ244" s="258" t="str">
        <f aca="false">IF(D244&lt;&gt;"",IF(COUNTIF($D$12:$D244,$D244)&gt;1,0,IF(SUM(N244,S244,X244)&gt;0,IF(AND(T244="",OR(O244&lt;&gt;"",J244&lt;&gt;"")),IF(O244&lt;&gt;"",O244,IF(J244&lt;&gt;"",J244,0)),IF(AND(O244&lt;&gt;"",J244&lt;&gt;"",O244=J244),O244,T244)),0)),"")</f>
        <v/>
      </c>
      <c r="AR244" s="257" t="str">
        <f aca="false">IF(D244&lt;&gt;"",IF(J244="OZP12",L244,0),"")</f>
        <v/>
      </c>
      <c r="AS244" s="257" t="str">
        <f aca="false">IF(D244&lt;&gt;"",IF(O244="OZP12",Q244,0),"")</f>
        <v/>
      </c>
      <c r="AT244" s="257" t="str">
        <f aca="false">IF(D244&lt;&gt;"",IF(T244="OZP12",V244,0),"")</f>
        <v/>
      </c>
      <c r="AU244" s="257" t="str">
        <f aca="false">IF(D244&lt;&gt;"",IF(J244="TZP",L244,0),"")</f>
        <v/>
      </c>
      <c r="AV244" s="257" t="str">
        <f aca="false">IF(D244&lt;&gt;"",IF(O244="TZP",Q244,0),"")</f>
        <v/>
      </c>
      <c r="AW244" s="257" t="str">
        <f aca="false">IF(D244&lt;&gt;"",IF(T244="TZP",V244,0),"")</f>
        <v/>
      </c>
      <c r="AX244" s="257" t="str">
        <f aca="false">IF(D244&lt;&gt;"",IF(J244="OZZ",L244,0),"")</f>
        <v/>
      </c>
      <c r="AY244" s="257" t="str">
        <f aca="false">IF(D244&lt;&gt;"",IF(O244="OZZ",Q244,0),"")</f>
        <v/>
      </c>
      <c r="AZ244" s="257" t="str">
        <f aca="false">IF(D244&lt;&gt;"",IF(T244="OZZ",V244,0),"")</f>
        <v/>
      </c>
      <c r="BA244" s="260"/>
      <c r="BB244" s="257" t="str">
        <f aca="false">IF(D244&lt;&gt;"",IF(ISERROR(FIND("/",D244)),0,1),"")</f>
        <v/>
      </c>
      <c r="BC244" s="257" t="str">
        <f aca="false">IF(D244&lt;&gt;"",IF(BB244*1=0,D244,CONCATENATE(MID(D244,1,FIND("/",D244,1)-1),MID(D244,FIND("/",D244,1)+1,LEN(D244)))),"")</f>
        <v/>
      </c>
      <c r="BD244" s="286"/>
      <c r="BE244" s="257" t="str">
        <f aca="false">IF(D244&lt;&gt;"",IF(J244="OZP12",M244,0),"")</f>
        <v/>
      </c>
      <c r="BF244" s="257" t="str">
        <f aca="false">IF(D244&lt;&gt;"",IF(O244="OZP12",R244,0),"")</f>
        <v/>
      </c>
      <c r="BG244" s="257" t="str">
        <f aca="false">IF(D244&lt;&gt;"",IF(T244="OZP12",W244,0),"")</f>
        <v/>
      </c>
      <c r="BH244" s="257" t="str">
        <f aca="false">IF(D244&lt;&gt;"",IF(J244="TZP",M244,0),"")</f>
        <v/>
      </c>
      <c r="BI244" s="257" t="str">
        <f aca="false">IF(D244&lt;&gt;"",IF(O244="TZP",R244,0),"")</f>
        <v/>
      </c>
      <c r="BJ244" s="257" t="str">
        <f aca="false">IF(D244&lt;&gt;"",IF(T244="TZP",W244,0),"")</f>
        <v/>
      </c>
    </row>
    <row r="245" s="261" customFormat="true" ht="18.75" hidden="false" customHeight="true" outlineLevel="0" collapsed="false">
      <c r="A245" s="262" t="n">
        <f aca="false">A244+1</f>
        <v>233</v>
      </c>
      <c r="B245" s="263"/>
      <c r="C245" s="263"/>
      <c r="D245" s="263"/>
      <c r="E245" s="266"/>
      <c r="F245" s="266"/>
      <c r="G245" s="267"/>
      <c r="H245" s="278"/>
      <c r="I245" s="281"/>
      <c r="J245" s="268"/>
      <c r="K245" s="269"/>
      <c r="L245" s="244" t="str">
        <f aca="false">IF(AND(K245&lt;&gt;"",J245&lt;&gt;""),MIN(IF(OR(J245="OZZ",J245="ZZ"),5000,13600),TRUNC(0.75*SUMIF($D$12:$D245,$D245,K$12:K245),2))-SUMIF($D$12:$D244,$D245,L$12:L244),"")</f>
        <v/>
      </c>
      <c r="M245" s="270" t="str">
        <f aca="false">IF(AND(K245&lt;&gt;"",J245&lt;&gt;"",AB245&lt;&gt;""),IF(OR(J245="OZZ",J245="ZZ"),0-SUMIF($D$12:$D244,$D245,M$12:M244),MIN(MIN(13600,TRUNC(0.75*SUMIF($D$12:$D$1442,$D245,K$12:K$1442),2)+SUMIF($D$12:$D245,$D245,AB$12:AB245))-SUMIF($D$12:$D244,$D245,M$12:M244)-SUMIF($D$12:$D$1442,$D245,L$12:L$1442),AB245)),"")</f>
        <v/>
      </c>
      <c r="N245" s="246" t="str">
        <f aca="false">IF(J245&lt;&gt;"",1000-SUMIF($D$12:$D244,$D245,N$12:N244),"")</f>
        <v/>
      </c>
      <c r="O245" s="268"/>
      <c r="P245" s="269"/>
      <c r="Q245" s="244" t="str">
        <f aca="false">IF(AND(P245&lt;&gt;"",O245&lt;&gt;""),MIN(IF(OR(O245="OZZ",O245="ZZ"),5000,13600),TRUNC(0.75*SUMIF($D$12:$D245,$D245,P$12:P245),2))-SUMIF($D$12:$D244,$D245,Q$12:Q244),"")</f>
        <v/>
      </c>
      <c r="R245" s="270" t="str">
        <f aca="false">IF(AND(P245&lt;&gt;"",O245&lt;&gt;"",AF245&lt;&gt;""),IF(OR(O245="OZZ",O245="ZZ"),0-SUMIF($D$12:$D244,$D245,R$12:R244),MIN(MIN(13600,TRUNC(0.75*SUMIF($D$12:$D$1442,$D245,P$12:P$1442),2)+SUMIF($D$12:$D245,$D245,AF$12:AF245))-SUMIF($D$12:$D244,$D245,R$12:R244)-SUMIF($D$12:$D$1442,$D245,Q$12:Q$1442),AF245)),"")</f>
        <v/>
      </c>
      <c r="S245" s="246" t="str">
        <f aca="false">IF(O245&lt;&gt;"",1000-SUMIF($D$12:$D244,$D245,S$12:S244),"")</f>
        <v/>
      </c>
      <c r="T245" s="268"/>
      <c r="U245" s="269"/>
      <c r="V245" s="244" t="str">
        <f aca="false">IF(AND(U245&lt;&gt;"",T245&lt;&gt;""),MIN(IF(OR(T245="OZZ",T245="ZZ"),5000,13600),TRUNC(0.75*SUMIF($D$12:$D245,$D245,U$12:U245),2))-SUMIF($D$12:$D244,$D245,V$12:V244),"")</f>
        <v/>
      </c>
      <c r="W245" s="248" t="str">
        <f aca="false">IF(AND(U245&lt;&gt;"",T245&lt;&gt;"",AJ245&lt;&gt;""),IF(OR(T245="OZZ",T245="ZZ"),0-SUMIF($D$12:$D244,$D245,W$12:W244),MIN(MIN(13600,TRUNC(0.75*SUMIF($D$12:$D$1442,$D245,U$12:U$1442),2)+SUMIF($D$12:$D245,$D245,AJ$12:AJ245))-SUMIF($D$12:$D244,$D245,W$12:W244)-SUMIF($D$12:$D$1442,$D245,V$12:V$1442),AJ245)),"")</f>
        <v/>
      </c>
      <c r="X245" s="246" t="str">
        <f aca="false">IF(T245&lt;&gt;"",1000-SUMIF($D$12:$D244,$D245,X$12:X244),"")</f>
        <v/>
      </c>
      <c r="Y245" s="272"/>
      <c r="Z245" s="273"/>
      <c r="AA245" s="273"/>
      <c r="AB245" s="252" t="str">
        <f aca="false">IF(K245&lt;&gt;"",ROUND(Y245,2)+ROUND(Z245,2)+ROUND(AA245,2),"")</f>
        <v/>
      </c>
      <c r="AC245" s="274"/>
      <c r="AD245" s="273"/>
      <c r="AE245" s="273"/>
      <c r="AF245" s="275" t="str">
        <f aca="false">IF(P245&lt;&gt;"",ROUND(AC245,2)+ROUND(AD245,2)+ROUND(AE245,2),"")</f>
        <v/>
      </c>
      <c r="AG245" s="274"/>
      <c r="AH245" s="273"/>
      <c r="AI245" s="273"/>
      <c r="AJ245" s="275" t="str">
        <f aca="false">IF(U245&lt;&gt;"",ROUND(AG245,2)+ROUND(AH245,2)+ROUND(AI245,2),"")</f>
        <v/>
      </c>
      <c r="AK245" s="255"/>
      <c r="AL245" s="255"/>
      <c r="AM245" s="256"/>
      <c r="AN245" s="257"/>
      <c r="AO245" s="258" t="str">
        <f aca="false">IF(D245&lt;&gt;"",IF(COUNTIF($D$12:$D245,$D245)&gt;1,0,IF(SUM(L245,Q245,V245)&gt;0,IF(AND(T245="",OR(O245&lt;&gt;"",J245&lt;&gt;"")),IF(O245&lt;&gt;"",O245,IF(J245&lt;&gt;"",J245,0)),IF(AND(O245&lt;&gt;"",J245&lt;&gt;"",O245=J245),O245,T245)),0)),"")</f>
        <v/>
      </c>
      <c r="AP245" s="258" t="str">
        <f aca="false">IF(D245&lt;&gt;"",IF(COUNTIF($D$12:$D245,$D245)&gt;1,0,IF(SUM(M245,R245,W245)&gt;0,IF(AND(T245="",OR(O245&lt;&gt;"",J245&lt;&gt;"")),IF(O245&lt;&gt;"",O245,IF(J245&lt;&gt;"",J245,0)),IF(AND(O245&lt;&gt;"",J245&lt;&gt;"",O245=J245),O245,T245)),0)),"")</f>
        <v/>
      </c>
      <c r="AQ245" s="258" t="str">
        <f aca="false">IF(D245&lt;&gt;"",IF(COUNTIF($D$12:$D245,$D245)&gt;1,0,IF(SUM(N245,S245,X245)&gt;0,IF(AND(T245="",OR(O245&lt;&gt;"",J245&lt;&gt;"")),IF(O245&lt;&gt;"",O245,IF(J245&lt;&gt;"",J245,0)),IF(AND(O245&lt;&gt;"",J245&lt;&gt;"",O245=J245),O245,T245)),0)),"")</f>
        <v/>
      </c>
      <c r="AR245" s="257" t="str">
        <f aca="false">IF(D245&lt;&gt;"",IF(J245="OZP12",L245,0),"")</f>
        <v/>
      </c>
      <c r="AS245" s="257" t="str">
        <f aca="false">IF(D245&lt;&gt;"",IF(O245="OZP12",Q245,0),"")</f>
        <v/>
      </c>
      <c r="AT245" s="257" t="str">
        <f aca="false">IF(D245&lt;&gt;"",IF(T245="OZP12",V245,0),"")</f>
        <v/>
      </c>
      <c r="AU245" s="257" t="str">
        <f aca="false">IF(D245&lt;&gt;"",IF(J245="TZP",L245,0),"")</f>
        <v/>
      </c>
      <c r="AV245" s="257" t="str">
        <f aca="false">IF(D245&lt;&gt;"",IF(O245="TZP",Q245,0),"")</f>
        <v/>
      </c>
      <c r="AW245" s="257" t="str">
        <f aca="false">IF(D245&lt;&gt;"",IF(T245="TZP",V245,0),"")</f>
        <v/>
      </c>
      <c r="AX245" s="257" t="str">
        <f aca="false">IF(D245&lt;&gt;"",IF(J245="OZZ",L245,0),"")</f>
        <v/>
      </c>
      <c r="AY245" s="257" t="str">
        <f aca="false">IF(D245&lt;&gt;"",IF(O245="OZZ",Q245,0),"")</f>
        <v/>
      </c>
      <c r="AZ245" s="257" t="str">
        <f aca="false">IF(D245&lt;&gt;"",IF(T245="OZZ",V245,0),"")</f>
        <v/>
      </c>
      <c r="BA245" s="260"/>
      <c r="BB245" s="257" t="str">
        <f aca="false">IF(D245&lt;&gt;"",IF(ISERROR(FIND("/",D245)),0,1),"")</f>
        <v/>
      </c>
      <c r="BC245" s="257" t="str">
        <f aca="false">IF(D245&lt;&gt;"",IF(BB245*1=0,D245,CONCATENATE(MID(D245,1,FIND("/",D245,1)-1),MID(D245,FIND("/",D245,1)+1,LEN(D245)))),"")</f>
        <v/>
      </c>
      <c r="BD245" s="286"/>
      <c r="BE245" s="257" t="str">
        <f aca="false">IF(D245&lt;&gt;"",IF(J245="OZP12",M245,0),"")</f>
        <v/>
      </c>
      <c r="BF245" s="257" t="str">
        <f aca="false">IF(D245&lt;&gt;"",IF(O245="OZP12",R245,0),"")</f>
        <v/>
      </c>
      <c r="BG245" s="257" t="str">
        <f aca="false">IF(D245&lt;&gt;"",IF(T245="OZP12",W245,0),"")</f>
        <v/>
      </c>
      <c r="BH245" s="257" t="str">
        <f aca="false">IF(D245&lt;&gt;"",IF(J245="TZP",M245,0),"")</f>
        <v/>
      </c>
      <c r="BI245" s="257" t="str">
        <f aca="false">IF(D245&lt;&gt;"",IF(O245="TZP",R245,0),"")</f>
        <v/>
      </c>
      <c r="BJ245" s="257" t="str">
        <f aca="false">IF(D245&lt;&gt;"",IF(T245="TZP",W245,0),"")</f>
        <v/>
      </c>
    </row>
    <row r="246" s="261" customFormat="true" ht="18.75" hidden="false" customHeight="true" outlineLevel="0" collapsed="false">
      <c r="A246" s="262" t="n">
        <f aca="false">A245+1</f>
        <v>234</v>
      </c>
      <c r="B246" s="263"/>
      <c r="C246" s="263"/>
      <c r="D246" s="263"/>
      <c r="E246" s="266"/>
      <c r="F246" s="266"/>
      <c r="G246" s="267"/>
      <c r="H246" s="278"/>
      <c r="I246" s="281"/>
      <c r="J246" s="268"/>
      <c r="K246" s="269"/>
      <c r="L246" s="244" t="str">
        <f aca="false">IF(AND(K246&lt;&gt;"",J246&lt;&gt;""),MIN(IF(OR(J246="OZZ",J246="ZZ"),5000,13600),TRUNC(0.75*SUMIF($D$12:$D246,$D246,K$12:K246),2))-SUMIF($D$12:$D245,$D246,L$12:L245),"")</f>
        <v/>
      </c>
      <c r="M246" s="270" t="str">
        <f aca="false">IF(AND(K246&lt;&gt;"",J246&lt;&gt;"",AB246&lt;&gt;""),IF(OR(J246="OZZ",J246="ZZ"),0-SUMIF($D$12:$D245,$D246,M$12:M245),MIN(MIN(13600,TRUNC(0.75*SUMIF($D$12:$D$1442,$D246,K$12:K$1442),2)+SUMIF($D$12:$D246,$D246,AB$12:AB246))-SUMIF($D$12:$D245,$D246,M$12:M245)-SUMIF($D$12:$D$1442,$D246,L$12:L$1442),AB246)),"")</f>
        <v/>
      </c>
      <c r="N246" s="246" t="str">
        <f aca="false">IF(J246&lt;&gt;"",1000-SUMIF($D$12:$D245,$D246,N$12:N245),"")</f>
        <v/>
      </c>
      <c r="O246" s="268"/>
      <c r="P246" s="269"/>
      <c r="Q246" s="244" t="str">
        <f aca="false">IF(AND(P246&lt;&gt;"",O246&lt;&gt;""),MIN(IF(OR(O246="OZZ",O246="ZZ"),5000,13600),TRUNC(0.75*SUMIF($D$12:$D246,$D246,P$12:P246),2))-SUMIF($D$12:$D245,$D246,Q$12:Q245),"")</f>
        <v/>
      </c>
      <c r="R246" s="270" t="str">
        <f aca="false">IF(AND(P246&lt;&gt;"",O246&lt;&gt;"",AF246&lt;&gt;""),IF(OR(O246="OZZ",O246="ZZ"),0-SUMIF($D$12:$D245,$D246,R$12:R245),MIN(MIN(13600,TRUNC(0.75*SUMIF($D$12:$D$1442,$D246,P$12:P$1442),2)+SUMIF($D$12:$D246,$D246,AF$12:AF246))-SUMIF($D$12:$D245,$D246,R$12:R245)-SUMIF($D$12:$D$1442,$D246,Q$12:Q$1442),AF246)),"")</f>
        <v/>
      </c>
      <c r="S246" s="246" t="str">
        <f aca="false">IF(O246&lt;&gt;"",1000-SUMIF($D$12:$D245,$D246,S$12:S245),"")</f>
        <v/>
      </c>
      <c r="T246" s="268"/>
      <c r="U246" s="269"/>
      <c r="V246" s="244" t="str">
        <f aca="false">IF(AND(U246&lt;&gt;"",T246&lt;&gt;""),MIN(IF(OR(T246="OZZ",T246="ZZ"),5000,13600),TRUNC(0.75*SUMIF($D$12:$D246,$D246,U$12:U246),2))-SUMIF($D$12:$D245,$D246,V$12:V245),"")</f>
        <v/>
      </c>
      <c r="W246" s="248" t="str">
        <f aca="false">IF(AND(U246&lt;&gt;"",T246&lt;&gt;"",AJ246&lt;&gt;""),IF(OR(T246="OZZ",T246="ZZ"),0-SUMIF($D$12:$D245,$D246,W$12:W245),MIN(MIN(13600,TRUNC(0.75*SUMIF($D$12:$D$1442,$D246,U$12:U$1442),2)+SUMIF($D$12:$D246,$D246,AJ$12:AJ246))-SUMIF($D$12:$D245,$D246,W$12:W245)-SUMIF($D$12:$D$1442,$D246,V$12:V$1442),AJ246)),"")</f>
        <v/>
      </c>
      <c r="X246" s="246" t="str">
        <f aca="false">IF(T246&lt;&gt;"",1000-SUMIF($D$12:$D245,$D246,X$12:X245),"")</f>
        <v/>
      </c>
      <c r="Y246" s="272"/>
      <c r="Z246" s="273"/>
      <c r="AA246" s="273"/>
      <c r="AB246" s="252" t="str">
        <f aca="false">IF(K246&lt;&gt;"",ROUND(Y246,2)+ROUND(Z246,2)+ROUND(AA246,2),"")</f>
        <v/>
      </c>
      <c r="AC246" s="274"/>
      <c r="AD246" s="273"/>
      <c r="AE246" s="273"/>
      <c r="AF246" s="275" t="str">
        <f aca="false">IF(P246&lt;&gt;"",ROUND(AC246,2)+ROUND(AD246,2)+ROUND(AE246,2),"")</f>
        <v/>
      </c>
      <c r="AG246" s="274"/>
      <c r="AH246" s="273"/>
      <c r="AI246" s="273"/>
      <c r="AJ246" s="275" t="str">
        <f aca="false">IF(U246&lt;&gt;"",ROUND(AG246,2)+ROUND(AH246,2)+ROUND(AI246,2),"")</f>
        <v/>
      </c>
      <c r="AK246" s="255"/>
      <c r="AL246" s="255"/>
      <c r="AM246" s="256"/>
      <c r="AN246" s="257"/>
      <c r="AO246" s="258" t="str">
        <f aca="false">IF(D246&lt;&gt;"",IF(COUNTIF($D$12:$D246,$D246)&gt;1,0,IF(SUM(L246,Q246,V246)&gt;0,IF(AND(T246="",OR(O246&lt;&gt;"",J246&lt;&gt;"")),IF(O246&lt;&gt;"",O246,IF(J246&lt;&gt;"",J246,0)),IF(AND(O246&lt;&gt;"",J246&lt;&gt;"",O246=J246),O246,T246)),0)),"")</f>
        <v/>
      </c>
      <c r="AP246" s="258" t="str">
        <f aca="false">IF(D246&lt;&gt;"",IF(COUNTIF($D$12:$D246,$D246)&gt;1,0,IF(SUM(M246,R246,W246)&gt;0,IF(AND(T246="",OR(O246&lt;&gt;"",J246&lt;&gt;"")),IF(O246&lt;&gt;"",O246,IF(J246&lt;&gt;"",J246,0)),IF(AND(O246&lt;&gt;"",J246&lt;&gt;"",O246=J246),O246,T246)),0)),"")</f>
        <v/>
      </c>
      <c r="AQ246" s="258" t="str">
        <f aca="false">IF(D246&lt;&gt;"",IF(COUNTIF($D$12:$D246,$D246)&gt;1,0,IF(SUM(N246,S246,X246)&gt;0,IF(AND(T246="",OR(O246&lt;&gt;"",J246&lt;&gt;"")),IF(O246&lt;&gt;"",O246,IF(J246&lt;&gt;"",J246,0)),IF(AND(O246&lt;&gt;"",J246&lt;&gt;"",O246=J246),O246,T246)),0)),"")</f>
        <v/>
      </c>
      <c r="AR246" s="257" t="str">
        <f aca="false">IF(D246&lt;&gt;"",IF(J246="OZP12",L246,0),"")</f>
        <v/>
      </c>
      <c r="AS246" s="257" t="str">
        <f aca="false">IF(D246&lt;&gt;"",IF(O246="OZP12",Q246,0),"")</f>
        <v/>
      </c>
      <c r="AT246" s="257" t="str">
        <f aca="false">IF(D246&lt;&gt;"",IF(T246="OZP12",V246,0),"")</f>
        <v/>
      </c>
      <c r="AU246" s="257" t="str">
        <f aca="false">IF(D246&lt;&gt;"",IF(J246="TZP",L246,0),"")</f>
        <v/>
      </c>
      <c r="AV246" s="257" t="str">
        <f aca="false">IF(D246&lt;&gt;"",IF(O246="TZP",Q246,0),"")</f>
        <v/>
      </c>
      <c r="AW246" s="257" t="str">
        <f aca="false">IF(D246&lt;&gt;"",IF(T246="TZP",V246,0),"")</f>
        <v/>
      </c>
      <c r="AX246" s="257" t="str">
        <f aca="false">IF(D246&lt;&gt;"",IF(J246="OZZ",L246,0),"")</f>
        <v/>
      </c>
      <c r="AY246" s="257" t="str">
        <f aca="false">IF(D246&lt;&gt;"",IF(O246="OZZ",Q246,0),"")</f>
        <v/>
      </c>
      <c r="AZ246" s="257" t="str">
        <f aca="false">IF(D246&lt;&gt;"",IF(T246="OZZ",V246,0),"")</f>
        <v/>
      </c>
      <c r="BA246" s="260"/>
      <c r="BB246" s="257" t="str">
        <f aca="false">IF(D246&lt;&gt;"",IF(ISERROR(FIND("/",D246)),0,1),"")</f>
        <v/>
      </c>
      <c r="BC246" s="257" t="str">
        <f aca="false">IF(D246&lt;&gt;"",IF(BB246*1=0,D246,CONCATENATE(MID(D246,1,FIND("/",D246,1)-1),MID(D246,FIND("/",D246,1)+1,LEN(D246)))),"")</f>
        <v/>
      </c>
      <c r="BD246" s="286"/>
      <c r="BE246" s="257" t="str">
        <f aca="false">IF(D246&lt;&gt;"",IF(J246="OZP12",M246,0),"")</f>
        <v/>
      </c>
      <c r="BF246" s="257" t="str">
        <f aca="false">IF(D246&lt;&gt;"",IF(O246="OZP12",R246,0),"")</f>
        <v/>
      </c>
      <c r="BG246" s="257" t="str">
        <f aca="false">IF(D246&lt;&gt;"",IF(T246="OZP12",W246,0),"")</f>
        <v/>
      </c>
      <c r="BH246" s="257" t="str">
        <f aca="false">IF(D246&lt;&gt;"",IF(J246="TZP",M246,0),"")</f>
        <v/>
      </c>
      <c r="BI246" s="257" t="str">
        <f aca="false">IF(D246&lt;&gt;"",IF(O246="TZP",R246,0),"")</f>
        <v/>
      </c>
      <c r="BJ246" s="257" t="str">
        <f aca="false">IF(D246&lt;&gt;"",IF(T246="TZP",W246,0),"")</f>
        <v/>
      </c>
    </row>
    <row r="247" s="261" customFormat="true" ht="18.75" hidden="false" customHeight="true" outlineLevel="0" collapsed="false">
      <c r="A247" s="262" t="n">
        <f aca="false">A246+1</f>
        <v>235</v>
      </c>
      <c r="B247" s="263"/>
      <c r="C247" s="263"/>
      <c r="D247" s="263"/>
      <c r="E247" s="266"/>
      <c r="F247" s="266"/>
      <c r="G247" s="267"/>
      <c r="H247" s="278"/>
      <c r="I247" s="281"/>
      <c r="J247" s="268"/>
      <c r="K247" s="269"/>
      <c r="L247" s="244" t="str">
        <f aca="false">IF(AND(K247&lt;&gt;"",J247&lt;&gt;""),MIN(IF(OR(J247="OZZ",J247="ZZ"),5000,13600),TRUNC(0.75*SUMIF($D$12:$D247,$D247,K$12:K247),2))-SUMIF($D$12:$D246,$D247,L$12:L246),"")</f>
        <v/>
      </c>
      <c r="M247" s="270" t="str">
        <f aca="false">IF(AND(K247&lt;&gt;"",J247&lt;&gt;"",AB247&lt;&gt;""),IF(OR(J247="OZZ",J247="ZZ"),0-SUMIF($D$12:$D246,$D247,M$12:M246),MIN(MIN(13600,TRUNC(0.75*SUMIF($D$12:$D$1442,$D247,K$12:K$1442),2)+SUMIF($D$12:$D247,$D247,AB$12:AB247))-SUMIF($D$12:$D246,$D247,M$12:M246)-SUMIF($D$12:$D$1442,$D247,L$12:L$1442),AB247)),"")</f>
        <v/>
      </c>
      <c r="N247" s="246" t="str">
        <f aca="false">IF(J247&lt;&gt;"",1000-SUMIF($D$12:$D246,$D247,N$12:N246),"")</f>
        <v/>
      </c>
      <c r="O247" s="268"/>
      <c r="P247" s="269"/>
      <c r="Q247" s="244" t="str">
        <f aca="false">IF(AND(P247&lt;&gt;"",O247&lt;&gt;""),MIN(IF(OR(O247="OZZ",O247="ZZ"),5000,13600),TRUNC(0.75*SUMIF($D$12:$D247,$D247,P$12:P247),2))-SUMIF($D$12:$D246,$D247,Q$12:Q246),"")</f>
        <v/>
      </c>
      <c r="R247" s="270" t="str">
        <f aca="false">IF(AND(P247&lt;&gt;"",O247&lt;&gt;"",AF247&lt;&gt;""),IF(OR(O247="OZZ",O247="ZZ"),0-SUMIF($D$12:$D246,$D247,R$12:R246),MIN(MIN(13600,TRUNC(0.75*SUMIF($D$12:$D$1442,$D247,P$12:P$1442),2)+SUMIF($D$12:$D247,$D247,AF$12:AF247))-SUMIF($D$12:$D246,$D247,R$12:R246)-SUMIF($D$12:$D$1442,$D247,Q$12:Q$1442),AF247)),"")</f>
        <v/>
      </c>
      <c r="S247" s="246" t="str">
        <f aca="false">IF(O247&lt;&gt;"",1000-SUMIF($D$12:$D246,$D247,S$12:S246),"")</f>
        <v/>
      </c>
      <c r="T247" s="268"/>
      <c r="U247" s="269"/>
      <c r="V247" s="244" t="str">
        <f aca="false">IF(AND(U247&lt;&gt;"",T247&lt;&gt;""),MIN(IF(OR(T247="OZZ",T247="ZZ"),5000,13600),TRUNC(0.75*SUMIF($D$12:$D247,$D247,U$12:U247),2))-SUMIF($D$12:$D246,$D247,V$12:V246),"")</f>
        <v/>
      </c>
      <c r="W247" s="248" t="str">
        <f aca="false">IF(AND(U247&lt;&gt;"",T247&lt;&gt;"",AJ247&lt;&gt;""),IF(OR(T247="OZZ",T247="ZZ"),0-SUMIF($D$12:$D246,$D247,W$12:W246),MIN(MIN(13600,TRUNC(0.75*SUMIF($D$12:$D$1442,$D247,U$12:U$1442),2)+SUMIF($D$12:$D247,$D247,AJ$12:AJ247))-SUMIF($D$12:$D246,$D247,W$12:W246)-SUMIF($D$12:$D$1442,$D247,V$12:V$1442),AJ247)),"")</f>
        <v/>
      </c>
      <c r="X247" s="246" t="str">
        <f aca="false">IF(T247&lt;&gt;"",1000-SUMIF($D$12:$D246,$D247,X$12:X246),"")</f>
        <v/>
      </c>
      <c r="Y247" s="272"/>
      <c r="Z247" s="273"/>
      <c r="AA247" s="273"/>
      <c r="AB247" s="252" t="str">
        <f aca="false">IF(K247&lt;&gt;"",ROUND(Y247,2)+ROUND(Z247,2)+ROUND(AA247,2),"")</f>
        <v/>
      </c>
      <c r="AC247" s="274"/>
      <c r="AD247" s="273"/>
      <c r="AE247" s="273"/>
      <c r="AF247" s="275" t="str">
        <f aca="false">IF(P247&lt;&gt;"",ROUND(AC247,2)+ROUND(AD247,2)+ROUND(AE247,2),"")</f>
        <v/>
      </c>
      <c r="AG247" s="274"/>
      <c r="AH247" s="273"/>
      <c r="AI247" s="273"/>
      <c r="AJ247" s="275" t="str">
        <f aca="false">IF(U247&lt;&gt;"",ROUND(AG247,2)+ROUND(AH247,2)+ROUND(AI247,2),"")</f>
        <v/>
      </c>
      <c r="AK247" s="255"/>
      <c r="AL247" s="255"/>
      <c r="AM247" s="256"/>
      <c r="AN247" s="257"/>
      <c r="AO247" s="258" t="str">
        <f aca="false">IF(D247&lt;&gt;"",IF(COUNTIF($D$12:$D247,$D247)&gt;1,0,IF(SUM(L247,Q247,V247)&gt;0,IF(AND(T247="",OR(O247&lt;&gt;"",J247&lt;&gt;"")),IF(O247&lt;&gt;"",O247,IF(J247&lt;&gt;"",J247,0)),IF(AND(O247&lt;&gt;"",J247&lt;&gt;"",O247=J247),O247,T247)),0)),"")</f>
        <v/>
      </c>
      <c r="AP247" s="258" t="str">
        <f aca="false">IF(D247&lt;&gt;"",IF(COUNTIF($D$12:$D247,$D247)&gt;1,0,IF(SUM(M247,R247,W247)&gt;0,IF(AND(T247="",OR(O247&lt;&gt;"",J247&lt;&gt;"")),IF(O247&lt;&gt;"",O247,IF(J247&lt;&gt;"",J247,0)),IF(AND(O247&lt;&gt;"",J247&lt;&gt;"",O247=J247),O247,T247)),0)),"")</f>
        <v/>
      </c>
      <c r="AQ247" s="258" t="str">
        <f aca="false">IF(D247&lt;&gt;"",IF(COUNTIF($D$12:$D247,$D247)&gt;1,0,IF(SUM(N247,S247,X247)&gt;0,IF(AND(T247="",OR(O247&lt;&gt;"",J247&lt;&gt;"")),IF(O247&lt;&gt;"",O247,IF(J247&lt;&gt;"",J247,0)),IF(AND(O247&lt;&gt;"",J247&lt;&gt;"",O247=J247),O247,T247)),0)),"")</f>
        <v/>
      </c>
      <c r="AR247" s="257" t="str">
        <f aca="false">IF(D247&lt;&gt;"",IF(J247="OZP12",L247,0),"")</f>
        <v/>
      </c>
      <c r="AS247" s="257" t="str">
        <f aca="false">IF(D247&lt;&gt;"",IF(O247="OZP12",Q247,0),"")</f>
        <v/>
      </c>
      <c r="AT247" s="257" t="str">
        <f aca="false">IF(D247&lt;&gt;"",IF(T247="OZP12",V247,0),"")</f>
        <v/>
      </c>
      <c r="AU247" s="257" t="str">
        <f aca="false">IF(D247&lt;&gt;"",IF(J247="TZP",L247,0),"")</f>
        <v/>
      </c>
      <c r="AV247" s="257" t="str">
        <f aca="false">IF(D247&lt;&gt;"",IF(O247="TZP",Q247,0),"")</f>
        <v/>
      </c>
      <c r="AW247" s="257" t="str">
        <f aca="false">IF(D247&lt;&gt;"",IF(T247="TZP",V247,0),"")</f>
        <v/>
      </c>
      <c r="AX247" s="257" t="str">
        <f aca="false">IF(D247&lt;&gt;"",IF(J247="OZZ",L247,0),"")</f>
        <v/>
      </c>
      <c r="AY247" s="257" t="str">
        <f aca="false">IF(D247&lt;&gt;"",IF(O247="OZZ",Q247,0),"")</f>
        <v/>
      </c>
      <c r="AZ247" s="257" t="str">
        <f aca="false">IF(D247&lt;&gt;"",IF(T247="OZZ",V247,0),"")</f>
        <v/>
      </c>
      <c r="BA247" s="260"/>
      <c r="BB247" s="257" t="str">
        <f aca="false">IF(D247&lt;&gt;"",IF(ISERROR(FIND("/",D247)),0,1),"")</f>
        <v/>
      </c>
      <c r="BC247" s="257" t="str">
        <f aca="false">IF(D247&lt;&gt;"",IF(BB247*1=0,D247,CONCATENATE(MID(D247,1,FIND("/",D247,1)-1),MID(D247,FIND("/",D247,1)+1,LEN(D247)))),"")</f>
        <v/>
      </c>
      <c r="BD247" s="286"/>
      <c r="BE247" s="257" t="str">
        <f aca="false">IF(D247&lt;&gt;"",IF(J247="OZP12",M247,0),"")</f>
        <v/>
      </c>
      <c r="BF247" s="257" t="str">
        <f aca="false">IF(D247&lt;&gt;"",IF(O247="OZP12",R247,0),"")</f>
        <v/>
      </c>
      <c r="BG247" s="257" t="str">
        <f aca="false">IF(D247&lt;&gt;"",IF(T247="OZP12",W247,0),"")</f>
        <v/>
      </c>
      <c r="BH247" s="257" t="str">
        <f aca="false">IF(D247&lt;&gt;"",IF(J247="TZP",M247,0),"")</f>
        <v/>
      </c>
      <c r="BI247" s="257" t="str">
        <f aca="false">IF(D247&lt;&gt;"",IF(O247="TZP",R247,0),"")</f>
        <v/>
      </c>
      <c r="BJ247" s="257" t="str">
        <f aca="false">IF(D247&lt;&gt;"",IF(T247="TZP",W247,0),"")</f>
        <v/>
      </c>
    </row>
    <row r="248" s="261" customFormat="true" ht="18.75" hidden="false" customHeight="true" outlineLevel="0" collapsed="false">
      <c r="A248" s="262" t="n">
        <f aca="false">A247+1</f>
        <v>236</v>
      </c>
      <c r="B248" s="263"/>
      <c r="C248" s="263"/>
      <c r="D248" s="263"/>
      <c r="E248" s="266"/>
      <c r="F248" s="266"/>
      <c r="G248" s="267"/>
      <c r="H248" s="278"/>
      <c r="I248" s="281"/>
      <c r="J248" s="268"/>
      <c r="K248" s="269"/>
      <c r="L248" s="244" t="str">
        <f aca="false">IF(AND(K248&lt;&gt;"",J248&lt;&gt;""),MIN(IF(OR(J248="OZZ",J248="ZZ"),5000,13600),TRUNC(0.75*SUMIF($D$12:$D248,$D248,K$12:K248),2))-SUMIF($D$12:$D247,$D248,L$12:L247),"")</f>
        <v/>
      </c>
      <c r="M248" s="270" t="str">
        <f aca="false">IF(AND(K248&lt;&gt;"",J248&lt;&gt;"",AB248&lt;&gt;""),IF(OR(J248="OZZ",J248="ZZ"),0-SUMIF($D$12:$D247,$D248,M$12:M247),MIN(MIN(13600,TRUNC(0.75*SUMIF($D$12:$D$1442,$D248,K$12:K$1442),2)+SUMIF($D$12:$D248,$D248,AB$12:AB248))-SUMIF($D$12:$D247,$D248,M$12:M247)-SUMIF($D$12:$D$1442,$D248,L$12:L$1442),AB248)),"")</f>
        <v/>
      </c>
      <c r="N248" s="246" t="str">
        <f aca="false">IF(J248&lt;&gt;"",1000-SUMIF($D$12:$D247,$D248,N$12:N247),"")</f>
        <v/>
      </c>
      <c r="O248" s="268"/>
      <c r="P248" s="269"/>
      <c r="Q248" s="244" t="str">
        <f aca="false">IF(AND(P248&lt;&gt;"",O248&lt;&gt;""),MIN(IF(OR(O248="OZZ",O248="ZZ"),5000,13600),TRUNC(0.75*SUMIF($D$12:$D248,$D248,P$12:P248),2))-SUMIF($D$12:$D247,$D248,Q$12:Q247),"")</f>
        <v/>
      </c>
      <c r="R248" s="270" t="str">
        <f aca="false">IF(AND(P248&lt;&gt;"",O248&lt;&gt;"",AF248&lt;&gt;""),IF(OR(O248="OZZ",O248="ZZ"),0-SUMIF($D$12:$D247,$D248,R$12:R247),MIN(MIN(13600,TRUNC(0.75*SUMIF($D$12:$D$1442,$D248,P$12:P$1442),2)+SUMIF($D$12:$D248,$D248,AF$12:AF248))-SUMIF($D$12:$D247,$D248,R$12:R247)-SUMIF($D$12:$D$1442,$D248,Q$12:Q$1442),AF248)),"")</f>
        <v/>
      </c>
      <c r="S248" s="246" t="str">
        <f aca="false">IF(O248&lt;&gt;"",1000-SUMIF($D$12:$D247,$D248,S$12:S247),"")</f>
        <v/>
      </c>
      <c r="T248" s="268"/>
      <c r="U248" s="269"/>
      <c r="V248" s="244" t="str">
        <f aca="false">IF(AND(U248&lt;&gt;"",T248&lt;&gt;""),MIN(IF(OR(T248="OZZ",T248="ZZ"),5000,13600),TRUNC(0.75*SUMIF($D$12:$D248,$D248,U$12:U248),2))-SUMIF($D$12:$D247,$D248,V$12:V247),"")</f>
        <v/>
      </c>
      <c r="W248" s="248" t="str">
        <f aca="false">IF(AND(U248&lt;&gt;"",T248&lt;&gt;"",AJ248&lt;&gt;""),IF(OR(T248="OZZ",T248="ZZ"),0-SUMIF($D$12:$D247,$D248,W$12:W247),MIN(MIN(13600,TRUNC(0.75*SUMIF($D$12:$D$1442,$D248,U$12:U$1442),2)+SUMIF($D$12:$D248,$D248,AJ$12:AJ248))-SUMIF($D$12:$D247,$D248,W$12:W247)-SUMIF($D$12:$D$1442,$D248,V$12:V$1442),AJ248)),"")</f>
        <v/>
      </c>
      <c r="X248" s="246" t="str">
        <f aca="false">IF(T248&lt;&gt;"",1000-SUMIF($D$12:$D247,$D248,X$12:X247),"")</f>
        <v/>
      </c>
      <c r="Y248" s="272"/>
      <c r="Z248" s="273"/>
      <c r="AA248" s="273"/>
      <c r="AB248" s="252" t="str">
        <f aca="false">IF(K248&lt;&gt;"",ROUND(Y248,2)+ROUND(Z248,2)+ROUND(AA248,2),"")</f>
        <v/>
      </c>
      <c r="AC248" s="274"/>
      <c r="AD248" s="273"/>
      <c r="AE248" s="273"/>
      <c r="AF248" s="275" t="str">
        <f aca="false">IF(P248&lt;&gt;"",ROUND(AC248,2)+ROUND(AD248,2)+ROUND(AE248,2),"")</f>
        <v/>
      </c>
      <c r="AG248" s="274"/>
      <c r="AH248" s="273"/>
      <c r="AI248" s="273"/>
      <c r="AJ248" s="275" t="str">
        <f aca="false">IF(U248&lt;&gt;"",ROUND(AG248,2)+ROUND(AH248,2)+ROUND(AI248,2),"")</f>
        <v/>
      </c>
      <c r="AK248" s="255"/>
      <c r="AL248" s="255"/>
      <c r="AM248" s="256"/>
      <c r="AN248" s="257"/>
      <c r="AO248" s="258" t="str">
        <f aca="false">IF(D248&lt;&gt;"",IF(COUNTIF($D$12:$D248,$D248)&gt;1,0,IF(SUM(L248,Q248,V248)&gt;0,IF(AND(T248="",OR(O248&lt;&gt;"",J248&lt;&gt;"")),IF(O248&lt;&gt;"",O248,IF(J248&lt;&gt;"",J248,0)),IF(AND(O248&lt;&gt;"",J248&lt;&gt;"",O248=J248),O248,T248)),0)),"")</f>
        <v/>
      </c>
      <c r="AP248" s="258" t="str">
        <f aca="false">IF(D248&lt;&gt;"",IF(COUNTIF($D$12:$D248,$D248)&gt;1,0,IF(SUM(M248,R248,W248)&gt;0,IF(AND(T248="",OR(O248&lt;&gt;"",J248&lt;&gt;"")),IF(O248&lt;&gt;"",O248,IF(J248&lt;&gt;"",J248,0)),IF(AND(O248&lt;&gt;"",J248&lt;&gt;"",O248=J248),O248,T248)),0)),"")</f>
        <v/>
      </c>
      <c r="AQ248" s="258" t="str">
        <f aca="false">IF(D248&lt;&gt;"",IF(COUNTIF($D$12:$D248,$D248)&gt;1,0,IF(SUM(N248,S248,X248)&gt;0,IF(AND(T248="",OR(O248&lt;&gt;"",J248&lt;&gt;"")),IF(O248&lt;&gt;"",O248,IF(J248&lt;&gt;"",J248,0)),IF(AND(O248&lt;&gt;"",J248&lt;&gt;"",O248=J248),O248,T248)),0)),"")</f>
        <v/>
      </c>
      <c r="AR248" s="257" t="str">
        <f aca="false">IF(D248&lt;&gt;"",IF(J248="OZP12",L248,0),"")</f>
        <v/>
      </c>
      <c r="AS248" s="257" t="str">
        <f aca="false">IF(D248&lt;&gt;"",IF(O248="OZP12",Q248,0),"")</f>
        <v/>
      </c>
      <c r="AT248" s="257" t="str">
        <f aca="false">IF(D248&lt;&gt;"",IF(T248="OZP12",V248,0),"")</f>
        <v/>
      </c>
      <c r="AU248" s="257" t="str">
        <f aca="false">IF(D248&lt;&gt;"",IF(J248="TZP",L248,0),"")</f>
        <v/>
      </c>
      <c r="AV248" s="257" t="str">
        <f aca="false">IF(D248&lt;&gt;"",IF(O248="TZP",Q248,0),"")</f>
        <v/>
      </c>
      <c r="AW248" s="257" t="str">
        <f aca="false">IF(D248&lt;&gt;"",IF(T248="TZP",V248,0),"")</f>
        <v/>
      </c>
      <c r="AX248" s="257" t="str">
        <f aca="false">IF(D248&lt;&gt;"",IF(J248="OZZ",L248,0),"")</f>
        <v/>
      </c>
      <c r="AY248" s="257" t="str">
        <f aca="false">IF(D248&lt;&gt;"",IF(O248="OZZ",Q248,0),"")</f>
        <v/>
      </c>
      <c r="AZ248" s="257" t="str">
        <f aca="false">IF(D248&lt;&gt;"",IF(T248="OZZ",V248,0),"")</f>
        <v/>
      </c>
      <c r="BA248" s="260"/>
      <c r="BB248" s="257" t="str">
        <f aca="false">IF(D248&lt;&gt;"",IF(ISERROR(FIND("/",D248)),0,1),"")</f>
        <v/>
      </c>
      <c r="BC248" s="257" t="str">
        <f aca="false">IF(D248&lt;&gt;"",IF(BB248*1=0,D248,CONCATENATE(MID(D248,1,FIND("/",D248,1)-1),MID(D248,FIND("/",D248,1)+1,LEN(D248)))),"")</f>
        <v/>
      </c>
      <c r="BD248" s="286"/>
      <c r="BE248" s="257" t="str">
        <f aca="false">IF(D248&lt;&gt;"",IF(J248="OZP12",M248,0),"")</f>
        <v/>
      </c>
      <c r="BF248" s="257" t="str">
        <f aca="false">IF(D248&lt;&gt;"",IF(O248="OZP12",R248,0),"")</f>
        <v/>
      </c>
      <c r="BG248" s="257" t="str">
        <f aca="false">IF(D248&lt;&gt;"",IF(T248="OZP12",W248,0),"")</f>
        <v/>
      </c>
      <c r="BH248" s="257" t="str">
        <f aca="false">IF(D248&lt;&gt;"",IF(J248="TZP",M248,0),"")</f>
        <v/>
      </c>
      <c r="BI248" s="257" t="str">
        <f aca="false">IF(D248&lt;&gt;"",IF(O248="TZP",R248,0),"")</f>
        <v/>
      </c>
      <c r="BJ248" s="257" t="str">
        <f aca="false">IF(D248&lt;&gt;"",IF(T248="TZP",W248,0),"")</f>
        <v/>
      </c>
    </row>
    <row r="249" s="261" customFormat="true" ht="18.75" hidden="false" customHeight="true" outlineLevel="0" collapsed="false">
      <c r="A249" s="262" t="n">
        <f aca="false">A248+1</f>
        <v>237</v>
      </c>
      <c r="B249" s="263"/>
      <c r="C249" s="263"/>
      <c r="D249" s="263"/>
      <c r="E249" s="266"/>
      <c r="F249" s="266"/>
      <c r="G249" s="267"/>
      <c r="H249" s="278"/>
      <c r="I249" s="281"/>
      <c r="J249" s="268"/>
      <c r="K249" s="269"/>
      <c r="L249" s="244" t="str">
        <f aca="false">IF(AND(K249&lt;&gt;"",J249&lt;&gt;""),MIN(IF(OR(J249="OZZ",J249="ZZ"),5000,13600),TRUNC(0.75*SUMIF($D$12:$D249,$D249,K$12:K249),2))-SUMIF($D$12:$D248,$D249,L$12:L248),"")</f>
        <v/>
      </c>
      <c r="M249" s="270" t="str">
        <f aca="false">IF(AND(K249&lt;&gt;"",J249&lt;&gt;"",AB249&lt;&gt;""),IF(OR(J249="OZZ",J249="ZZ"),0-SUMIF($D$12:$D248,$D249,M$12:M248),MIN(MIN(13600,TRUNC(0.75*SUMIF($D$12:$D$1442,$D249,K$12:K$1442),2)+SUMIF($D$12:$D249,$D249,AB$12:AB249))-SUMIF($D$12:$D248,$D249,M$12:M248)-SUMIF($D$12:$D$1442,$D249,L$12:L$1442),AB249)),"")</f>
        <v/>
      </c>
      <c r="N249" s="246" t="str">
        <f aca="false">IF(J249&lt;&gt;"",1000-SUMIF($D$12:$D248,$D249,N$12:N248),"")</f>
        <v/>
      </c>
      <c r="O249" s="268"/>
      <c r="P249" s="269"/>
      <c r="Q249" s="244" t="str">
        <f aca="false">IF(AND(P249&lt;&gt;"",O249&lt;&gt;""),MIN(IF(OR(O249="OZZ",O249="ZZ"),5000,13600),TRUNC(0.75*SUMIF($D$12:$D249,$D249,P$12:P249),2))-SUMIF($D$12:$D248,$D249,Q$12:Q248),"")</f>
        <v/>
      </c>
      <c r="R249" s="270" t="str">
        <f aca="false">IF(AND(P249&lt;&gt;"",O249&lt;&gt;"",AF249&lt;&gt;""),IF(OR(O249="OZZ",O249="ZZ"),0-SUMIF($D$12:$D248,$D249,R$12:R248),MIN(MIN(13600,TRUNC(0.75*SUMIF($D$12:$D$1442,$D249,P$12:P$1442),2)+SUMIF($D$12:$D249,$D249,AF$12:AF249))-SUMIF($D$12:$D248,$D249,R$12:R248)-SUMIF($D$12:$D$1442,$D249,Q$12:Q$1442),AF249)),"")</f>
        <v/>
      </c>
      <c r="S249" s="246" t="str">
        <f aca="false">IF(O249&lt;&gt;"",1000-SUMIF($D$12:$D248,$D249,S$12:S248),"")</f>
        <v/>
      </c>
      <c r="T249" s="268"/>
      <c r="U249" s="269"/>
      <c r="V249" s="244" t="str">
        <f aca="false">IF(AND(U249&lt;&gt;"",T249&lt;&gt;""),MIN(IF(OR(T249="OZZ",T249="ZZ"),5000,13600),TRUNC(0.75*SUMIF($D$12:$D249,$D249,U$12:U249),2))-SUMIF($D$12:$D248,$D249,V$12:V248),"")</f>
        <v/>
      </c>
      <c r="W249" s="248" t="str">
        <f aca="false">IF(AND(U249&lt;&gt;"",T249&lt;&gt;"",AJ249&lt;&gt;""),IF(OR(T249="OZZ",T249="ZZ"),0-SUMIF($D$12:$D248,$D249,W$12:W248),MIN(MIN(13600,TRUNC(0.75*SUMIF($D$12:$D$1442,$D249,U$12:U$1442),2)+SUMIF($D$12:$D249,$D249,AJ$12:AJ249))-SUMIF($D$12:$D248,$D249,W$12:W248)-SUMIF($D$12:$D$1442,$D249,V$12:V$1442),AJ249)),"")</f>
        <v/>
      </c>
      <c r="X249" s="246" t="str">
        <f aca="false">IF(T249&lt;&gt;"",1000-SUMIF($D$12:$D248,$D249,X$12:X248),"")</f>
        <v/>
      </c>
      <c r="Y249" s="272"/>
      <c r="Z249" s="273"/>
      <c r="AA249" s="273"/>
      <c r="AB249" s="252" t="str">
        <f aca="false">IF(K249&lt;&gt;"",ROUND(Y249,2)+ROUND(Z249,2)+ROUND(AA249,2),"")</f>
        <v/>
      </c>
      <c r="AC249" s="274"/>
      <c r="AD249" s="273"/>
      <c r="AE249" s="273"/>
      <c r="AF249" s="275" t="str">
        <f aca="false">IF(P249&lt;&gt;"",ROUND(AC249,2)+ROUND(AD249,2)+ROUND(AE249,2),"")</f>
        <v/>
      </c>
      <c r="AG249" s="274"/>
      <c r="AH249" s="273"/>
      <c r="AI249" s="273"/>
      <c r="AJ249" s="275" t="str">
        <f aca="false">IF(U249&lt;&gt;"",ROUND(AG249,2)+ROUND(AH249,2)+ROUND(AI249,2),"")</f>
        <v/>
      </c>
      <c r="AK249" s="255"/>
      <c r="AL249" s="255"/>
      <c r="AM249" s="256"/>
      <c r="AN249" s="257"/>
      <c r="AO249" s="258" t="str">
        <f aca="false">IF(D249&lt;&gt;"",IF(COUNTIF($D$12:$D249,$D249)&gt;1,0,IF(SUM(L249,Q249,V249)&gt;0,IF(AND(T249="",OR(O249&lt;&gt;"",J249&lt;&gt;"")),IF(O249&lt;&gt;"",O249,IF(J249&lt;&gt;"",J249,0)),IF(AND(O249&lt;&gt;"",J249&lt;&gt;"",O249=J249),O249,T249)),0)),"")</f>
        <v/>
      </c>
      <c r="AP249" s="258" t="str">
        <f aca="false">IF(D249&lt;&gt;"",IF(COUNTIF($D$12:$D249,$D249)&gt;1,0,IF(SUM(M249,R249,W249)&gt;0,IF(AND(T249="",OR(O249&lt;&gt;"",J249&lt;&gt;"")),IF(O249&lt;&gt;"",O249,IF(J249&lt;&gt;"",J249,0)),IF(AND(O249&lt;&gt;"",J249&lt;&gt;"",O249=J249),O249,T249)),0)),"")</f>
        <v/>
      </c>
      <c r="AQ249" s="258" t="str">
        <f aca="false">IF(D249&lt;&gt;"",IF(COUNTIF($D$12:$D249,$D249)&gt;1,0,IF(SUM(N249,S249,X249)&gt;0,IF(AND(T249="",OR(O249&lt;&gt;"",J249&lt;&gt;"")),IF(O249&lt;&gt;"",O249,IF(J249&lt;&gt;"",J249,0)),IF(AND(O249&lt;&gt;"",J249&lt;&gt;"",O249=J249),O249,T249)),0)),"")</f>
        <v/>
      </c>
      <c r="AR249" s="257" t="str">
        <f aca="false">IF(D249&lt;&gt;"",IF(J249="OZP12",L249,0),"")</f>
        <v/>
      </c>
      <c r="AS249" s="257" t="str">
        <f aca="false">IF(D249&lt;&gt;"",IF(O249="OZP12",Q249,0),"")</f>
        <v/>
      </c>
      <c r="AT249" s="257" t="str">
        <f aca="false">IF(D249&lt;&gt;"",IF(T249="OZP12",V249,0),"")</f>
        <v/>
      </c>
      <c r="AU249" s="257" t="str">
        <f aca="false">IF(D249&lt;&gt;"",IF(J249="TZP",L249,0),"")</f>
        <v/>
      </c>
      <c r="AV249" s="257" t="str">
        <f aca="false">IF(D249&lt;&gt;"",IF(O249="TZP",Q249,0),"")</f>
        <v/>
      </c>
      <c r="AW249" s="257" t="str">
        <f aca="false">IF(D249&lt;&gt;"",IF(T249="TZP",V249,0),"")</f>
        <v/>
      </c>
      <c r="AX249" s="257" t="str">
        <f aca="false">IF(D249&lt;&gt;"",IF(J249="OZZ",L249,0),"")</f>
        <v/>
      </c>
      <c r="AY249" s="257" t="str">
        <f aca="false">IF(D249&lt;&gt;"",IF(O249="OZZ",Q249,0),"")</f>
        <v/>
      </c>
      <c r="AZ249" s="257" t="str">
        <f aca="false">IF(D249&lt;&gt;"",IF(T249="OZZ",V249,0),"")</f>
        <v/>
      </c>
      <c r="BA249" s="260"/>
      <c r="BB249" s="257" t="str">
        <f aca="false">IF(D249&lt;&gt;"",IF(ISERROR(FIND("/",D249)),0,1),"")</f>
        <v/>
      </c>
      <c r="BC249" s="257" t="str">
        <f aca="false">IF(D249&lt;&gt;"",IF(BB249*1=0,D249,CONCATENATE(MID(D249,1,FIND("/",D249,1)-1),MID(D249,FIND("/",D249,1)+1,LEN(D249)))),"")</f>
        <v/>
      </c>
      <c r="BD249" s="286"/>
      <c r="BE249" s="257" t="str">
        <f aca="false">IF(D249&lt;&gt;"",IF(J249="OZP12",M249,0),"")</f>
        <v/>
      </c>
      <c r="BF249" s="257" t="str">
        <f aca="false">IF(D249&lt;&gt;"",IF(O249="OZP12",R249,0),"")</f>
        <v/>
      </c>
      <c r="BG249" s="257" t="str">
        <f aca="false">IF(D249&lt;&gt;"",IF(T249="OZP12",W249,0),"")</f>
        <v/>
      </c>
      <c r="BH249" s="257" t="str">
        <f aca="false">IF(D249&lt;&gt;"",IF(J249="TZP",M249,0),"")</f>
        <v/>
      </c>
      <c r="BI249" s="257" t="str">
        <f aca="false">IF(D249&lt;&gt;"",IF(O249="TZP",R249,0),"")</f>
        <v/>
      </c>
      <c r="BJ249" s="257" t="str">
        <f aca="false">IF(D249&lt;&gt;"",IF(T249="TZP",W249,0),"")</f>
        <v/>
      </c>
    </row>
    <row r="250" s="261" customFormat="true" ht="18.75" hidden="false" customHeight="true" outlineLevel="0" collapsed="false">
      <c r="A250" s="262" t="n">
        <f aca="false">A249+1</f>
        <v>238</v>
      </c>
      <c r="B250" s="263"/>
      <c r="C250" s="263"/>
      <c r="D250" s="263"/>
      <c r="E250" s="266"/>
      <c r="F250" s="266"/>
      <c r="G250" s="267"/>
      <c r="H250" s="278"/>
      <c r="I250" s="281"/>
      <c r="J250" s="268"/>
      <c r="K250" s="269"/>
      <c r="L250" s="244" t="str">
        <f aca="false">IF(AND(K250&lt;&gt;"",J250&lt;&gt;""),MIN(IF(OR(J250="OZZ",J250="ZZ"),5000,13600),TRUNC(0.75*SUMIF($D$12:$D250,$D250,K$12:K250),2))-SUMIF($D$12:$D249,$D250,L$12:L249),"")</f>
        <v/>
      </c>
      <c r="M250" s="270" t="str">
        <f aca="false">IF(AND(K250&lt;&gt;"",J250&lt;&gt;"",AB250&lt;&gt;""),IF(OR(J250="OZZ",J250="ZZ"),0-SUMIF($D$12:$D249,$D250,M$12:M249),MIN(MIN(13600,TRUNC(0.75*SUMIF($D$12:$D$1442,$D250,K$12:K$1442),2)+SUMIF($D$12:$D250,$D250,AB$12:AB250))-SUMIF($D$12:$D249,$D250,M$12:M249)-SUMIF($D$12:$D$1442,$D250,L$12:L$1442),AB250)),"")</f>
        <v/>
      </c>
      <c r="N250" s="246" t="str">
        <f aca="false">IF(J250&lt;&gt;"",1000-SUMIF($D$12:$D249,$D250,N$12:N249),"")</f>
        <v/>
      </c>
      <c r="O250" s="268"/>
      <c r="P250" s="269"/>
      <c r="Q250" s="244" t="str">
        <f aca="false">IF(AND(P250&lt;&gt;"",O250&lt;&gt;""),MIN(IF(OR(O250="OZZ",O250="ZZ"),5000,13600),TRUNC(0.75*SUMIF($D$12:$D250,$D250,P$12:P250),2))-SUMIF($D$12:$D249,$D250,Q$12:Q249),"")</f>
        <v/>
      </c>
      <c r="R250" s="270" t="str">
        <f aca="false">IF(AND(P250&lt;&gt;"",O250&lt;&gt;"",AF250&lt;&gt;""),IF(OR(O250="OZZ",O250="ZZ"),0-SUMIF($D$12:$D249,$D250,R$12:R249),MIN(MIN(13600,TRUNC(0.75*SUMIF($D$12:$D$1442,$D250,P$12:P$1442),2)+SUMIF($D$12:$D250,$D250,AF$12:AF250))-SUMIF($D$12:$D249,$D250,R$12:R249)-SUMIF($D$12:$D$1442,$D250,Q$12:Q$1442),AF250)),"")</f>
        <v/>
      </c>
      <c r="S250" s="246" t="str">
        <f aca="false">IF(O250&lt;&gt;"",1000-SUMIF($D$12:$D249,$D250,S$12:S249),"")</f>
        <v/>
      </c>
      <c r="T250" s="268"/>
      <c r="U250" s="269"/>
      <c r="V250" s="244" t="str">
        <f aca="false">IF(AND(U250&lt;&gt;"",T250&lt;&gt;""),MIN(IF(OR(T250="OZZ",T250="ZZ"),5000,13600),TRUNC(0.75*SUMIF($D$12:$D250,$D250,U$12:U250),2))-SUMIF($D$12:$D249,$D250,V$12:V249),"")</f>
        <v/>
      </c>
      <c r="W250" s="248" t="str">
        <f aca="false">IF(AND(U250&lt;&gt;"",T250&lt;&gt;"",AJ250&lt;&gt;""),IF(OR(T250="OZZ",T250="ZZ"),0-SUMIF($D$12:$D249,$D250,W$12:W249),MIN(MIN(13600,TRUNC(0.75*SUMIF($D$12:$D$1442,$D250,U$12:U$1442),2)+SUMIF($D$12:$D250,$D250,AJ$12:AJ250))-SUMIF($D$12:$D249,$D250,W$12:W249)-SUMIF($D$12:$D$1442,$D250,V$12:V$1442),AJ250)),"")</f>
        <v/>
      </c>
      <c r="X250" s="246" t="str">
        <f aca="false">IF(T250&lt;&gt;"",1000-SUMIF($D$12:$D249,$D250,X$12:X249),"")</f>
        <v/>
      </c>
      <c r="Y250" s="272"/>
      <c r="Z250" s="273"/>
      <c r="AA250" s="273"/>
      <c r="AB250" s="252" t="str">
        <f aca="false">IF(K250&lt;&gt;"",ROUND(Y250,2)+ROUND(Z250,2)+ROUND(AA250,2),"")</f>
        <v/>
      </c>
      <c r="AC250" s="274"/>
      <c r="AD250" s="273"/>
      <c r="AE250" s="273"/>
      <c r="AF250" s="275" t="str">
        <f aca="false">IF(P250&lt;&gt;"",ROUND(AC250,2)+ROUND(AD250,2)+ROUND(AE250,2),"")</f>
        <v/>
      </c>
      <c r="AG250" s="274"/>
      <c r="AH250" s="273"/>
      <c r="AI250" s="273"/>
      <c r="AJ250" s="275" t="str">
        <f aca="false">IF(U250&lt;&gt;"",ROUND(AG250,2)+ROUND(AH250,2)+ROUND(AI250,2),"")</f>
        <v/>
      </c>
      <c r="AK250" s="255"/>
      <c r="AL250" s="255"/>
      <c r="AM250" s="256"/>
      <c r="AN250" s="257"/>
      <c r="AO250" s="258" t="str">
        <f aca="false">IF(D250&lt;&gt;"",IF(COUNTIF($D$12:$D250,$D250)&gt;1,0,IF(SUM(L250,Q250,V250)&gt;0,IF(AND(T250="",OR(O250&lt;&gt;"",J250&lt;&gt;"")),IF(O250&lt;&gt;"",O250,IF(J250&lt;&gt;"",J250,0)),IF(AND(O250&lt;&gt;"",J250&lt;&gt;"",O250=J250),O250,T250)),0)),"")</f>
        <v/>
      </c>
      <c r="AP250" s="258" t="str">
        <f aca="false">IF(D250&lt;&gt;"",IF(COUNTIF($D$12:$D250,$D250)&gt;1,0,IF(SUM(M250,R250,W250)&gt;0,IF(AND(T250="",OR(O250&lt;&gt;"",J250&lt;&gt;"")),IF(O250&lt;&gt;"",O250,IF(J250&lt;&gt;"",J250,0)),IF(AND(O250&lt;&gt;"",J250&lt;&gt;"",O250=J250),O250,T250)),0)),"")</f>
        <v/>
      </c>
      <c r="AQ250" s="258" t="str">
        <f aca="false">IF(D250&lt;&gt;"",IF(COUNTIF($D$12:$D250,$D250)&gt;1,0,IF(SUM(N250,S250,X250)&gt;0,IF(AND(T250="",OR(O250&lt;&gt;"",J250&lt;&gt;"")),IF(O250&lt;&gt;"",O250,IF(J250&lt;&gt;"",J250,0)),IF(AND(O250&lt;&gt;"",J250&lt;&gt;"",O250=J250),O250,T250)),0)),"")</f>
        <v/>
      </c>
      <c r="AR250" s="257" t="str">
        <f aca="false">IF(D250&lt;&gt;"",IF(J250="OZP12",L250,0),"")</f>
        <v/>
      </c>
      <c r="AS250" s="257" t="str">
        <f aca="false">IF(D250&lt;&gt;"",IF(O250="OZP12",Q250,0),"")</f>
        <v/>
      </c>
      <c r="AT250" s="257" t="str">
        <f aca="false">IF(D250&lt;&gt;"",IF(T250="OZP12",V250,0),"")</f>
        <v/>
      </c>
      <c r="AU250" s="257" t="str">
        <f aca="false">IF(D250&lt;&gt;"",IF(J250="TZP",L250,0),"")</f>
        <v/>
      </c>
      <c r="AV250" s="257" t="str">
        <f aca="false">IF(D250&lt;&gt;"",IF(O250="TZP",Q250,0),"")</f>
        <v/>
      </c>
      <c r="AW250" s="257" t="str">
        <f aca="false">IF(D250&lt;&gt;"",IF(T250="TZP",V250,0),"")</f>
        <v/>
      </c>
      <c r="AX250" s="257" t="str">
        <f aca="false">IF(D250&lt;&gt;"",IF(J250="OZZ",L250,0),"")</f>
        <v/>
      </c>
      <c r="AY250" s="257" t="str">
        <f aca="false">IF(D250&lt;&gt;"",IF(O250="OZZ",Q250,0),"")</f>
        <v/>
      </c>
      <c r="AZ250" s="257" t="str">
        <f aca="false">IF(D250&lt;&gt;"",IF(T250="OZZ",V250,0),"")</f>
        <v/>
      </c>
      <c r="BA250" s="260"/>
      <c r="BB250" s="257" t="str">
        <f aca="false">IF(D250&lt;&gt;"",IF(ISERROR(FIND("/",D250)),0,1),"")</f>
        <v/>
      </c>
      <c r="BC250" s="257" t="str">
        <f aca="false">IF(D250&lt;&gt;"",IF(BB250*1=0,D250,CONCATENATE(MID(D250,1,FIND("/",D250,1)-1),MID(D250,FIND("/",D250,1)+1,LEN(D250)))),"")</f>
        <v/>
      </c>
      <c r="BD250" s="286"/>
      <c r="BE250" s="257" t="str">
        <f aca="false">IF(D250&lt;&gt;"",IF(J250="OZP12",M250,0),"")</f>
        <v/>
      </c>
      <c r="BF250" s="257" t="str">
        <f aca="false">IF(D250&lt;&gt;"",IF(O250="OZP12",R250,0),"")</f>
        <v/>
      </c>
      <c r="BG250" s="257" t="str">
        <f aca="false">IF(D250&lt;&gt;"",IF(T250="OZP12",W250,0),"")</f>
        <v/>
      </c>
      <c r="BH250" s="257" t="str">
        <f aca="false">IF(D250&lt;&gt;"",IF(J250="TZP",M250,0),"")</f>
        <v/>
      </c>
      <c r="BI250" s="257" t="str">
        <f aca="false">IF(D250&lt;&gt;"",IF(O250="TZP",R250,0),"")</f>
        <v/>
      </c>
      <c r="BJ250" s="257" t="str">
        <f aca="false">IF(D250&lt;&gt;"",IF(T250="TZP",W250,0),"")</f>
        <v/>
      </c>
    </row>
    <row r="251" s="261" customFormat="true" ht="18.75" hidden="false" customHeight="true" outlineLevel="0" collapsed="false">
      <c r="A251" s="262" t="n">
        <f aca="false">A250+1</f>
        <v>239</v>
      </c>
      <c r="B251" s="263"/>
      <c r="C251" s="263"/>
      <c r="D251" s="263"/>
      <c r="E251" s="266"/>
      <c r="F251" s="266"/>
      <c r="G251" s="267"/>
      <c r="H251" s="278"/>
      <c r="I251" s="281"/>
      <c r="J251" s="268"/>
      <c r="K251" s="269"/>
      <c r="L251" s="244" t="str">
        <f aca="false">IF(AND(K251&lt;&gt;"",J251&lt;&gt;""),MIN(IF(OR(J251="OZZ",J251="ZZ"),5000,13600),TRUNC(0.75*SUMIF($D$12:$D251,$D251,K$12:K251),2))-SUMIF($D$12:$D250,$D251,L$12:L250),"")</f>
        <v/>
      </c>
      <c r="M251" s="270" t="str">
        <f aca="false">IF(AND(K251&lt;&gt;"",J251&lt;&gt;"",AB251&lt;&gt;""),IF(OR(J251="OZZ",J251="ZZ"),0-SUMIF($D$12:$D250,$D251,M$12:M250),MIN(MIN(13600,TRUNC(0.75*SUMIF($D$12:$D$1442,$D251,K$12:K$1442),2)+SUMIF($D$12:$D251,$D251,AB$12:AB251))-SUMIF($D$12:$D250,$D251,M$12:M250)-SUMIF($D$12:$D$1442,$D251,L$12:L$1442),AB251)),"")</f>
        <v/>
      </c>
      <c r="N251" s="246" t="str">
        <f aca="false">IF(J251&lt;&gt;"",1000-SUMIF($D$12:$D250,$D251,N$12:N250),"")</f>
        <v/>
      </c>
      <c r="O251" s="268"/>
      <c r="P251" s="269"/>
      <c r="Q251" s="244" t="str">
        <f aca="false">IF(AND(P251&lt;&gt;"",O251&lt;&gt;""),MIN(IF(OR(O251="OZZ",O251="ZZ"),5000,13600),TRUNC(0.75*SUMIF($D$12:$D251,$D251,P$12:P251),2))-SUMIF($D$12:$D250,$D251,Q$12:Q250),"")</f>
        <v/>
      </c>
      <c r="R251" s="270" t="str">
        <f aca="false">IF(AND(P251&lt;&gt;"",O251&lt;&gt;"",AF251&lt;&gt;""),IF(OR(O251="OZZ",O251="ZZ"),0-SUMIF($D$12:$D250,$D251,R$12:R250),MIN(MIN(13600,TRUNC(0.75*SUMIF($D$12:$D$1442,$D251,P$12:P$1442),2)+SUMIF($D$12:$D251,$D251,AF$12:AF251))-SUMIF($D$12:$D250,$D251,R$12:R250)-SUMIF($D$12:$D$1442,$D251,Q$12:Q$1442),AF251)),"")</f>
        <v/>
      </c>
      <c r="S251" s="246" t="str">
        <f aca="false">IF(O251&lt;&gt;"",1000-SUMIF($D$12:$D250,$D251,S$12:S250),"")</f>
        <v/>
      </c>
      <c r="T251" s="268"/>
      <c r="U251" s="269"/>
      <c r="V251" s="244" t="str">
        <f aca="false">IF(AND(U251&lt;&gt;"",T251&lt;&gt;""),MIN(IF(OR(T251="OZZ",T251="ZZ"),5000,13600),TRUNC(0.75*SUMIF($D$12:$D251,$D251,U$12:U251),2))-SUMIF($D$12:$D250,$D251,V$12:V250),"")</f>
        <v/>
      </c>
      <c r="W251" s="248" t="str">
        <f aca="false">IF(AND(U251&lt;&gt;"",T251&lt;&gt;"",AJ251&lt;&gt;""),IF(OR(T251="OZZ",T251="ZZ"),0-SUMIF($D$12:$D250,$D251,W$12:W250),MIN(MIN(13600,TRUNC(0.75*SUMIF($D$12:$D$1442,$D251,U$12:U$1442),2)+SUMIF($D$12:$D251,$D251,AJ$12:AJ251))-SUMIF($D$12:$D250,$D251,W$12:W250)-SUMIF($D$12:$D$1442,$D251,V$12:V$1442),AJ251)),"")</f>
        <v/>
      </c>
      <c r="X251" s="246" t="str">
        <f aca="false">IF(T251&lt;&gt;"",1000-SUMIF($D$12:$D250,$D251,X$12:X250),"")</f>
        <v/>
      </c>
      <c r="Y251" s="272"/>
      <c r="Z251" s="273"/>
      <c r="AA251" s="273"/>
      <c r="AB251" s="252" t="str">
        <f aca="false">IF(K251&lt;&gt;"",ROUND(Y251,2)+ROUND(Z251,2)+ROUND(AA251,2),"")</f>
        <v/>
      </c>
      <c r="AC251" s="274"/>
      <c r="AD251" s="273"/>
      <c r="AE251" s="273"/>
      <c r="AF251" s="275" t="str">
        <f aca="false">IF(P251&lt;&gt;"",ROUND(AC251,2)+ROUND(AD251,2)+ROUND(AE251,2),"")</f>
        <v/>
      </c>
      <c r="AG251" s="274"/>
      <c r="AH251" s="273"/>
      <c r="AI251" s="273"/>
      <c r="AJ251" s="275" t="str">
        <f aca="false">IF(U251&lt;&gt;"",ROUND(AG251,2)+ROUND(AH251,2)+ROUND(AI251,2),"")</f>
        <v/>
      </c>
      <c r="AK251" s="255"/>
      <c r="AL251" s="255"/>
      <c r="AM251" s="256"/>
      <c r="AN251" s="257"/>
      <c r="AO251" s="258" t="str">
        <f aca="false">IF(D251&lt;&gt;"",IF(COUNTIF($D$12:$D251,$D251)&gt;1,0,IF(SUM(L251,Q251,V251)&gt;0,IF(AND(T251="",OR(O251&lt;&gt;"",J251&lt;&gt;"")),IF(O251&lt;&gt;"",O251,IF(J251&lt;&gt;"",J251,0)),IF(AND(O251&lt;&gt;"",J251&lt;&gt;"",O251=J251),O251,T251)),0)),"")</f>
        <v/>
      </c>
      <c r="AP251" s="258" t="str">
        <f aca="false">IF(D251&lt;&gt;"",IF(COUNTIF($D$12:$D251,$D251)&gt;1,0,IF(SUM(M251,R251,W251)&gt;0,IF(AND(T251="",OR(O251&lt;&gt;"",J251&lt;&gt;"")),IF(O251&lt;&gt;"",O251,IF(J251&lt;&gt;"",J251,0)),IF(AND(O251&lt;&gt;"",J251&lt;&gt;"",O251=J251),O251,T251)),0)),"")</f>
        <v/>
      </c>
      <c r="AQ251" s="258" t="str">
        <f aca="false">IF(D251&lt;&gt;"",IF(COUNTIF($D$12:$D251,$D251)&gt;1,0,IF(SUM(N251,S251,X251)&gt;0,IF(AND(T251="",OR(O251&lt;&gt;"",J251&lt;&gt;"")),IF(O251&lt;&gt;"",O251,IF(J251&lt;&gt;"",J251,0)),IF(AND(O251&lt;&gt;"",J251&lt;&gt;"",O251=J251),O251,T251)),0)),"")</f>
        <v/>
      </c>
      <c r="AR251" s="257" t="str">
        <f aca="false">IF(D251&lt;&gt;"",IF(J251="OZP12",L251,0),"")</f>
        <v/>
      </c>
      <c r="AS251" s="257" t="str">
        <f aca="false">IF(D251&lt;&gt;"",IF(O251="OZP12",Q251,0),"")</f>
        <v/>
      </c>
      <c r="AT251" s="257" t="str">
        <f aca="false">IF(D251&lt;&gt;"",IF(T251="OZP12",V251,0),"")</f>
        <v/>
      </c>
      <c r="AU251" s="257" t="str">
        <f aca="false">IF(D251&lt;&gt;"",IF(J251="TZP",L251,0),"")</f>
        <v/>
      </c>
      <c r="AV251" s="257" t="str">
        <f aca="false">IF(D251&lt;&gt;"",IF(O251="TZP",Q251,0),"")</f>
        <v/>
      </c>
      <c r="AW251" s="257" t="str">
        <f aca="false">IF(D251&lt;&gt;"",IF(T251="TZP",V251,0),"")</f>
        <v/>
      </c>
      <c r="AX251" s="257" t="str">
        <f aca="false">IF(D251&lt;&gt;"",IF(J251="OZZ",L251,0),"")</f>
        <v/>
      </c>
      <c r="AY251" s="257" t="str">
        <f aca="false">IF(D251&lt;&gt;"",IF(O251="OZZ",Q251,0),"")</f>
        <v/>
      </c>
      <c r="AZ251" s="257" t="str">
        <f aca="false">IF(D251&lt;&gt;"",IF(T251="OZZ",V251,0),"")</f>
        <v/>
      </c>
      <c r="BA251" s="260"/>
      <c r="BB251" s="257" t="str">
        <f aca="false">IF(D251&lt;&gt;"",IF(ISERROR(FIND("/",D251)),0,1),"")</f>
        <v/>
      </c>
      <c r="BC251" s="257" t="str">
        <f aca="false">IF(D251&lt;&gt;"",IF(BB251*1=0,D251,CONCATENATE(MID(D251,1,FIND("/",D251,1)-1),MID(D251,FIND("/",D251,1)+1,LEN(D251)))),"")</f>
        <v/>
      </c>
      <c r="BD251" s="286"/>
      <c r="BE251" s="257" t="str">
        <f aca="false">IF(D251&lt;&gt;"",IF(J251="OZP12",M251,0),"")</f>
        <v/>
      </c>
      <c r="BF251" s="257" t="str">
        <f aca="false">IF(D251&lt;&gt;"",IF(O251="OZP12",R251,0),"")</f>
        <v/>
      </c>
      <c r="BG251" s="257" t="str">
        <f aca="false">IF(D251&lt;&gt;"",IF(T251="OZP12",W251,0),"")</f>
        <v/>
      </c>
      <c r="BH251" s="257" t="str">
        <f aca="false">IF(D251&lt;&gt;"",IF(J251="TZP",M251,0),"")</f>
        <v/>
      </c>
      <c r="BI251" s="257" t="str">
        <f aca="false">IF(D251&lt;&gt;"",IF(O251="TZP",R251,0),"")</f>
        <v/>
      </c>
      <c r="BJ251" s="257" t="str">
        <f aca="false">IF(D251&lt;&gt;"",IF(T251="TZP",W251,0),"")</f>
        <v/>
      </c>
    </row>
    <row r="252" s="261" customFormat="true" ht="18.75" hidden="false" customHeight="true" outlineLevel="0" collapsed="false">
      <c r="A252" s="262" t="n">
        <f aca="false">A251+1</f>
        <v>240</v>
      </c>
      <c r="B252" s="263"/>
      <c r="C252" s="263"/>
      <c r="D252" s="263"/>
      <c r="E252" s="266"/>
      <c r="F252" s="266"/>
      <c r="G252" s="267"/>
      <c r="H252" s="278"/>
      <c r="I252" s="281"/>
      <c r="J252" s="268"/>
      <c r="K252" s="269"/>
      <c r="L252" s="244" t="str">
        <f aca="false">IF(AND(K252&lt;&gt;"",J252&lt;&gt;""),MIN(IF(OR(J252="OZZ",J252="ZZ"),5000,13600),TRUNC(0.75*SUMIF($D$12:$D252,$D252,K$12:K252),2))-SUMIF($D$12:$D251,$D252,L$12:L251),"")</f>
        <v/>
      </c>
      <c r="M252" s="270" t="str">
        <f aca="false">IF(AND(K252&lt;&gt;"",J252&lt;&gt;"",AB252&lt;&gt;""),IF(OR(J252="OZZ",J252="ZZ"),0-SUMIF($D$12:$D251,$D252,M$12:M251),MIN(MIN(13600,TRUNC(0.75*SUMIF($D$12:$D$1442,$D252,K$12:K$1442),2)+SUMIF($D$12:$D252,$D252,AB$12:AB252))-SUMIF($D$12:$D251,$D252,M$12:M251)-SUMIF($D$12:$D$1442,$D252,L$12:L$1442),AB252)),"")</f>
        <v/>
      </c>
      <c r="N252" s="246" t="str">
        <f aca="false">IF(J252&lt;&gt;"",1000-SUMIF($D$12:$D251,$D252,N$12:N251),"")</f>
        <v/>
      </c>
      <c r="O252" s="268"/>
      <c r="P252" s="269"/>
      <c r="Q252" s="244" t="str">
        <f aca="false">IF(AND(P252&lt;&gt;"",O252&lt;&gt;""),MIN(IF(OR(O252="OZZ",O252="ZZ"),5000,13600),TRUNC(0.75*SUMIF($D$12:$D252,$D252,P$12:P252),2))-SUMIF($D$12:$D251,$D252,Q$12:Q251),"")</f>
        <v/>
      </c>
      <c r="R252" s="270" t="str">
        <f aca="false">IF(AND(P252&lt;&gt;"",O252&lt;&gt;"",AF252&lt;&gt;""),IF(OR(O252="OZZ",O252="ZZ"),0-SUMIF($D$12:$D251,$D252,R$12:R251),MIN(MIN(13600,TRUNC(0.75*SUMIF($D$12:$D$1442,$D252,P$12:P$1442),2)+SUMIF($D$12:$D252,$D252,AF$12:AF252))-SUMIF($D$12:$D251,$D252,R$12:R251)-SUMIF($D$12:$D$1442,$D252,Q$12:Q$1442),AF252)),"")</f>
        <v/>
      </c>
      <c r="S252" s="246" t="str">
        <f aca="false">IF(O252&lt;&gt;"",1000-SUMIF($D$12:$D251,$D252,S$12:S251),"")</f>
        <v/>
      </c>
      <c r="T252" s="268"/>
      <c r="U252" s="269"/>
      <c r="V252" s="244" t="str">
        <f aca="false">IF(AND(U252&lt;&gt;"",T252&lt;&gt;""),MIN(IF(OR(T252="OZZ",T252="ZZ"),5000,13600),TRUNC(0.75*SUMIF($D$12:$D252,$D252,U$12:U252),2))-SUMIF($D$12:$D251,$D252,V$12:V251),"")</f>
        <v/>
      </c>
      <c r="W252" s="248" t="str">
        <f aca="false">IF(AND(U252&lt;&gt;"",T252&lt;&gt;"",AJ252&lt;&gt;""),IF(OR(T252="OZZ",T252="ZZ"),0-SUMIF($D$12:$D251,$D252,W$12:W251),MIN(MIN(13600,TRUNC(0.75*SUMIF($D$12:$D$1442,$D252,U$12:U$1442),2)+SUMIF($D$12:$D252,$D252,AJ$12:AJ252))-SUMIF($D$12:$D251,$D252,W$12:W251)-SUMIF($D$12:$D$1442,$D252,V$12:V$1442),AJ252)),"")</f>
        <v/>
      </c>
      <c r="X252" s="246" t="str">
        <f aca="false">IF(T252&lt;&gt;"",1000-SUMIF($D$12:$D251,$D252,X$12:X251),"")</f>
        <v/>
      </c>
      <c r="Y252" s="272"/>
      <c r="Z252" s="273"/>
      <c r="AA252" s="273"/>
      <c r="AB252" s="252" t="str">
        <f aca="false">IF(K252&lt;&gt;"",ROUND(Y252,2)+ROUND(Z252,2)+ROUND(AA252,2),"")</f>
        <v/>
      </c>
      <c r="AC252" s="274"/>
      <c r="AD252" s="273"/>
      <c r="AE252" s="273"/>
      <c r="AF252" s="275" t="str">
        <f aca="false">IF(P252&lt;&gt;"",ROUND(AC252,2)+ROUND(AD252,2)+ROUND(AE252,2),"")</f>
        <v/>
      </c>
      <c r="AG252" s="274"/>
      <c r="AH252" s="273"/>
      <c r="AI252" s="273"/>
      <c r="AJ252" s="275" t="str">
        <f aca="false">IF(U252&lt;&gt;"",ROUND(AG252,2)+ROUND(AH252,2)+ROUND(AI252,2),"")</f>
        <v/>
      </c>
      <c r="AK252" s="255"/>
      <c r="AL252" s="255"/>
      <c r="AM252" s="256"/>
      <c r="AN252" s="257"/>
      <c r="AO252" s="258" t="str">
        <f aca="false">IF(D252&lt;&gt;"",IF(COUNTIF($D$12:$D252,$D252)&gt;1,0,IF(SUM(L252,Q252,V252)&gt;0,IF(AND(T252="",OR(O252&lt;&gt;"",J252&lt;&gt;"")),IF(O252&lt;&gt;"",O252,IF(J252&lt;&gt;"",J252,0)),IF(AND(O252&lt;&gt;"",J252&lt;&gt;"",O252=J252),O252,T252)),0)),"")</f>
        <v/>
      </c>
      <c r="AP252" s="258" t="str">
        <f aca="false">IF(D252&lt;&gt;"",IF(COUNTIF($D$12:$D252,$D252)&gt;1,0,IF(SUM(M252,R252,W252)&gt;0,IF(AND(T252="",OR(O252&lt;&gt;"",J252&lt;&gt;"")),IF(O252&lt;&gt;"",O252,IF(J252&lt;&gt;"",J252,0)),IF(AND(O252&lt;&gt;"",J252&lt;&gt;"",O252=J252),O252,T252)),0)),"")</f>
        <v/>
      </c>
      <c r="AQ252" s="258" t="str">
        <f aca="false">IF(D252&lt;&gt;"",IF(COUNTIF($D$12:$D252,$D252)&gt;1,0,IF(SUM(N252,S252,X252)&gt;0,IF(AND(T252="",OR(O252&lt;&gt;"",J252&lt;&gt;"")),IF(O252&lt;&gt;"",O252,IF(J252&lt;&gt;"",J252,0)),IF(AND(O252&lt;&gt;"",J252&lt;&gt;"",O252=J252),O252,T252)),0)),"")</f>
        <v/>
      </c>
      <c r="AR252" s="257" t="str">
        <f aca="false">IF(D252&lt;&gt;"",IF(J252="OZP12",L252,0),"")</f>
        <v/>
      </c>
      <c r="AS252" s="257" t="str">
        <f aca="false">IF(D252&lt;&gt;"",IF(O252="OZP12",Q252,0),"")</f>
        <v/>
      </c>
      <c r="AT252" s="257" t="str">
        <f aca="false">IF(D252&lt;&gt;"",IF(T252="OZP12",V252,0),"")</f>
        <v/>
      </c>
      <c r="AU252" s="257" t="str">
        <f aca="false">IF(D252&lt;&gt;"",IF(J252="TZP",L252,0),"")</f>
        <v/>
      </c>
      <c r="AV252" s="257" t="str">
        <f aca="false">IF(D252&lt;&gt;"",IF(O252="TZP",Q252,0),"")</f>
        <v/>
      </c>
      <c r="AW252" s="257" t="str">
        <f aca="false">IF(D252&lt;&gt;"",IF(T252="TZP",V252,0),"")</f>
        <v/>
      </c>
      <c r="AX252" s="257" t="str">
        <f aca="false">IF(D252&lt;&gt;"",IF(J252="OZZ",L252,0),"")</f>
        <v/>
      </c>
      <c r="AY252" s="257" t="str">
        <f aca="false">IF(D252&lt;&gt;"",IF(O252="OZZ",Q252,0),"")</f>
        <v/>
      </c>
      <c r="AZ252" s="257" t="str">
        <f aca="false">IF(D252&lt;&gt;"",IF(T252="OZZ",V252,0),"")</f>
        <v/>
      </c>
      <c r="BA252" s="260"/>
      <c r="BB252" s="257" t="str">
        <f aca="false">IF(D252&lt;&gt;"",IF(ISERROR(FIND("/",D252)),0,1),"")</f>
        <v/>
      </c>
      <c r="BC252" s="257" t="str">
        <f aca="false">IF(D252&lt;&gt;"",IF(BB252*1=0,D252,CONCATENATE(MID(D252,1,FIND("/",D252,1)-1),MID(D252,FIND("/",D252,1)+1,LEN(D252)))),"")</f>
        <v/>
      </c>
      <c r="BD252" s="286"/>
      <c r="BE252" s="257" t="str">
        <f aca="false">IF(D252&lt;&gt;"",IF(J252="OZP12",M252,0),"")</f>
        <v/>
      </c>
      <c r="BF252" s="257" t="str">
        <f aca="false">IF(D252&lt;&gt;"",IF(O252="OZP12",R252,0),"")</f>
        <v/>
      </c>
      <c r="BG252" s="257" t="str">
        <f aca="false">IF(D252&lt;&gt;"",IF(T252="OZP12",W252,0),"")</f>
        <v/>
      </c>
      <c r="BH252" s="257" t="str">
        <f aca="false">IF(D252&lt;&gt;"",IF(J252="TZP",M252,0),"")</f>
        <v/>
      </c>
      <c r="BI252" s="257" t="str">
        <f aca="false">IF(D252&lt;&gt;"",IF(O252="TZP",R252,0),"")</f>
        <v/>
      </c>
      <c r="BJ252" s="257" t="str">
        <f aca="false">IF(D252&lt;&gt;"",IF(T252="TZP",W252,0),"")</f>
        <v/>
      </c>
    </row>
    <row r="253" s="261" customFormat="true" ht="18.75" hidden="false" customHeight="true" outlineLevel="0" collapsed="false">
      <c r="A253" s="262" t="n">
        <f aca="false">A252+1</f>
        <v>241</v>
      </c>
      <c r="B253" s="263"/>
      <c r="C253" s="263"/>
      <c r="D253" s="263"/>
      <c r="E253" s="266"/>
      <c r="F253" s="266"/>
      <c r="G253" s="267"/>
      <c r="H253" s="278"/>
      <c r="I253" s="281"/>
      <c r="J253" s="268"/>
      <c r="K253" s="269"/>
      <c r="L253" s="244" t="str">
        <f aca="false">IF(AND(K253&lt;&gt;"",J253&lt;&gt;""),MIN(IF(OR(J253="OZZ",J253="ZZ"),5000,13600),TRUNC(0.75*SUMIF($D$12:$D253,$D253,K$12:K253),2))-SUMIF($D$12:$D252,$D253,L$12:L252),"")</f>
        <v/>
      </c>
      <c r="M253" s="270" t="str">
        <f aca="false">IF(AND(K253&lt;&gt;"",J253&lt;&gt;"",AB253&lt;&gt;""),IF(OR(J253="OZZ",J253="ZZ"),0-SUMIF($D$12:$D252,$D253,M$12:M252),MIN(MIN(13600,TRUNC(0.75*SUMIF($D$12:$D$1442,$D253,K$12:K$1442),2)+SUMIF($D$12:$D253,$D253,AB$12:AB253))-SUMIF($D$12:$D252,$D253,M$12:M252)-SUMIF($D$12:$D$1442,$D253,L$12:L$1442),AB253)),"")</f>
        <v/>
      </c>
      <c r="N253" s="246" t="str">
        <f aca="false">IF(J253&lt;&gt;"",1000-SUMIF($D$12:$D252,$D253,N$12:N252),"")</f>
        <v/>
      </c>
      <c r="O253" s="268"/>
      <c r="P253" s="269"/>
      <c r="Q253" s="244" t="str">
        <f aca="false">IF(AND(P253&lt;&gt;"",O253&lt;&gt;""),MIN(IF(OR(O253="OZZ",O253="ZZ"),5000,13600),TRUNC(0.75*SUMIF($D$12:$D253,$D253,P$12:P253),2))-SUMIF($D$12:$D252,$D253,Q$12:Q252),"")</f>
        <v/>
      </c>
      <c r="R253" s="270" t="str">
        <f aca="false">IF(AND(P253&lt;&gt;"",O253&lt;&gt;"",AF253&lt;&gt;""),IF(OR(O253="OZZ",O253="ZZ"),0-SUMIF($D$12:$D252,$D253,R$12:R252),MIN(MIN(13600,TRUNC(0.75*SUMIF($D$12:$D$1442,$D253,P$12:P$1442),2)+SUMIF($D$12:$D253,$D253,AF$12:AF253))-SUMIF($D$12:$D252,$D253,R$12:R252)-SUMIF($D$12:$D$1442,$D253,Q$12:Q$1442),AF253)),"")</f>
        <v/>
      </c>
      <c r="S253" s="246" t="str">
        <f aca="false">IF(O253&lt;&gt;"",1000-SUMIF($D$12:$D252,$D253,S$12:S252),"")</f>
        <v/>
      </c>
      <c r="T253" s="268"/>
      <c r="U253" s="269"/>
      <c r="V253" s="244" t="str">
        <f aca="false">IF(AND(U253&lt;&gt;"",T253&lt;&gt;""),MIN(IF(OR(T253="OZZ",T253="ZZ"),5000,13600),TRUNC(0.75*SUMIF($D$12:$D253,$D253,U$12:U253),2))-SUMIF($D$12:$D252,$D253,V$12:V252),"")</f>
        <v/>
      </c>
      <c r="W253" s="248" t="str">
        <f aca="false">IF(AND(U253&lt;&gt;"",T253&lt;&gt;"",AJ253&lt;&gt;""),IF(OR(T253="OZZ",T253="ZZ"),0-SUMIF($D$12:$D252,$D253,W$12:W252),MIN(MIN(13600,TRUNC(0.75*SUMIF($D$12:$D$1442,$D253,U$12:U$1442),2)+SUMIF($D$12:$D253,$D253,AJ$12:AJ253))-SUMIF($D$12:$D252,$D253,W$12:W252)-SUMIF($D$12:$D$1442,$D253,V$12:V$1442),AJ253)),"")</f>
        <v/>
      </c>
      <c r="X253" s="246" t="str">
        <f aca="false">IF(T253&lt;&gt;"",1000-SUMIF($D$12:$D252,$D253,X$12:X252),"")</f>
        <v/>
      </c>
      <c r="Y253" s="272"/>
      <c r="Z253" s="273"/>
      <c r="AA253" s="273"/>
      <c r="AB253" s="252" t="str">
        <f aca="false">IF(K253&lt;&gt;"",ROUND(Y253,2)+ROUND(Z253,2)+ROUND(AA253,2),"")</f>
        <v/>
      </c>
      <c r="AC253" s="274"/>
      <c r="AD253" s="273"/>
      <c r="AE253" s="273"/>
      <c r="AF253" s="275" t="str">
        <f aca="false">IF(P253&lt;&gt;"",ROUND(AC253,2)+ROUND(AD253,2)+ROUND(AE253,2),"")</f>
        <v/>
      </c>
      <c r="AG253" s="274"/>
      <c r="AH253" s="273"/>
      <c r="AI253" s="273"/>
      <c r="AJ253" s="275" t="str">
        <f aca="false">IF(U253&lt;&gt;"",ROUND(AG253,2)+ROUND(AH253,2)+ROUND(AI253,2),"")</f>
        <v/>
      </c>
      <c r="AK253" s="255"/>
      <c r="AL253" s="255"/>
      <c r="AM253" s="256"/>
      <c r="AN253" s="257"/>
      <c r="AO253" s="258" t="str">
        <f aca="false">IF(D253&lt;&gt;"",IF(COUNTIF($D$12:$D253,$D253)&gt;1,0,IF(SUM(L253,Q253,V253)&gt;0,IF(AND(T253="",OR(O253&lt;&gt;"",J253&lt;&gt;"")),IF(O253&lt;&gt;"",O253,IF(J253&lt;&gt;"",J253,0)),IF(AND(O253&lt;&gt;"",J253&lt;&gt;"",O253=J253),O253,T253)),0)),"")</f>
        <v/>
      </c>
      <c r="AP253" s="258" t="str">
        <f aca="false">IF(D253&lt;&gt;"",IF(COUNTIF($D$12:$D253,$D253)&gt;1,0,IF(SUM(M253,R253,W253)&gt;0,IF(AND(T253="",OR(O253&lt;&gt;"",J253&lt;&gt;"")),IF(O253&lt;&gt;"",O253,IF(J253&lt;&gt;"",J253,0)),IF(AND(O253&lt;&gt;"",J253&lt;&gt;"",O253=J253),O253,T253)),0)),"")</f>
        <v/>
      </c>
      <c r="AQ253" s="258" t="str">
        <f aca="false">IF(D253&lt;&gt;"",IF(COUNTIF($D$12:$D253,$D253)&gt;1,0,IF(SUM(N253,S253,X253)&gt;0,IF(AND(T253="",OR(O253&lt;&gt;"",J253&lt;&gt;"")),IF(O253&lt;&gt;"",O253,IF(J253&lt;&gt;"",J253,0)),IF(AND(O253&lt;&gt;"",J253&lt;&gt;"",O253=J253),O253,T253)),0)),"")</f>
        <v/>
      </c>
      <c r="AR253" s="257" t="str">
        <f aca="false">IF(D253&lt;&gt;"",IF(J253="OZP12",L253,0),"")</f>
        <v/>
      </c>
      <c r="AS253" s="257" t="str">
        <f aca="false">IF(D253&lt;&gt;"",IF(O253="OZP12",Q253,0),"")</f>
        <v/>
      </c>
      <c r="AT253" s="257" t="str">
        <f aca="false">IF(D253&lt;&gt;"",IF(T253="OZP12",V253,0),"")</f>
        <v/>
      </c>
      <c r="AU253" s="257" t="str">
        <f aca="false">IF(D253&lt;&gt;"",IF(J253="TZP",L253,0),"")</f>
        <v/>
      </c>
      <c r="AV253" s="257" t="str">
        <f aca="false">IF(D253&lt;&gt;"",IF(O253="TZP",Q253,0),"")</f>
        <v/>
      </c>
      <c r="AW253" s="257" t="str">
        <f aca="false">IF(D253&lt;&gt;"",IF(T253="TZP",V253,0),"")</f>
        <v/>
      </c>
      <c r="AX253" s="257" t="str">
        <f aca="false">IF(D253&lt;&gt;"",IF(J253="OZZ",L253,0),"")</f>
        <v/>
      </c>
      <c r="AY253" s="257" t="str">
        <f aca="false">IF(D253&lt;&gt;"",IF(O253="OZZ",Q253,0),"")</f>
        <v/>
      </c>
      <c r="AZ253" s="257" t="str">
        <f aca="false">IF(D253&lt;&gt;"",IF(T253="OZZ",V253,0),"")</f>
        <v/>
      </c>
      <c r="BA253" s="260"/>
      <c r="BB253" s="257" t="str">
        <f aca="false">IF(D253&lt;&gt;"",IF(ISERROR(FIND("/",D253)),0,1),"")</f>
        <v/>
      </c>
      <c r="BC253" s="257" t="str">
        <f aca="false">IF(D253&lt;&gt;"",IF(BB253*1=0,D253,CONCATENATE(MID(D253,1,FIND("/",D253,1)-1),MID(D253,FIND("/",D253,1)+1,LEN(D253)))),"")</f>
        <v/>
      </c>
      <c r="BD253" s="286"/>
      <c r="BE253" s="257" t="str">
        <f aca="false">IF(D253&lt;&gt;"",IF(J253="OZP12",M253,0),"")</f>
        <v/>
      </c>
      <c r="BF253" s="257" t="str">
        <f aca="false">IF(D253&lt;&gt;"",IF(O253="OZP12",R253,0),"")</f>
        <v/>
      </c>
      <c r="BG253" s="257" t="str">
        <f aca="false">IF(D253&lt;&gt;"",IF(T253="OZP12",W253,0),"")</f>
        <v/>
      </c>
      <c r="BH253" s="257" t="str">
        <f aca="false">IF(D253&lt;&gt;"",IF(J253="TZP",M253,0),"")</f>
        <v/>
      </c>
      <c r="BI253" s="257" t="str">
        <f aca="false">IF(D253&lt;&gt;"",IF(O253="TZP",R253,0),"")</f>
        <v/>
      </c>
      <c r="BJ253" s="257" t="str">
        <f aca="false">IF(D253&lt;&gt;"",IF(T253="TZP",W253,0),"")</f>
        <v/>
      </c>
    </row>
    <row r="254" s="261" customFormat="true" ht="18.75" hidden="false" customHeight="true" outlineLevel="0" collapsed="false">
      <c r="A254" s="262" t="n">
        <f aca="false">A253+1</f>
        <v>242</v>
      </c>
      <c r="B254" s="263"/>
      <c r="C254" s="263"/>
      <c r="D254" s="263"/>
      <c r="E254" s="266"/>
      <c r="F254" s="266"/>
      <c r="G254" s="267"/>
      <c r="H254" s="278"/>
      <c r="I254" s="281"/>
      <c r="J254" s="268"/>
      <c r="K254" s="269"/>
      <c r="L254" s="244" t="str">
        <f aca="false">IF(AND(K254&lt;&gt;"",J254&lt;&gt;""),MIN(IF(OR(J254="OZZ",J254="ZZ"),5000,13600),TRUNC(0.75*SUMIF($D$12:$D254,$D254,K$12:K254),2))-SUMIF($D$12:$D253,$D254,L$12:L253),"")</f>
        <v/>
      </c>
      <c r="M254" s="270" t="str">
        <f aca="false">IF(AND(K254&lt;&gt;"",J254&lt;&gt;"",AB254&lt;&gt;""),IF(OR(J254="OZZ",J254="ZZ"),0-SUMIF($D$12:$D253,$D254,M$12:M253),MIN(MIN(13600,TRUNC(0.75*SUMIF($D$12:$D$1442,$D254,K$12:K$1442),2)+SUMIF($D$12:$D254,$D254,AB$12:AB254))-SUMIF($D$12:$D253,$D254,M$12:M253)-SUMIF($D$12:$D$1442,$D254,L$12:L$1442),AB254)),"")</f>
        <v/>
      </c>
      <c r="N254" s="246" t="str">
        <f aca="false">IF(J254&lt;&gt;"",1000-SUMIF($D$12:$D253,$D254,N$12:N253),"")</f>
        <v/>
      </c>
      <c r="O254" s="268"/>
      <c r="P254" s="269"/>
      <c r="Q254" s="244" t="str">
        <f aca="false">IF(AND(P254&lt;&gt;"",O254&lt;&gt;""),MIN(IF(OR(O254="OZZ",O254="ZZ"),5000,13600),TRUNC(0.75*SUMIF($D$12:$D254,$D254,P$12:P254),2))-SUMIF($D$12:$D253,$D254,Q$12:Q253),"")</f>
        <v/>
      </c>
      <c r="R254" s="270" t="str">
        <f aca="false">IF(AND(P254&lt;&gt;"",O254&lt;&gt;"",AF254&lt;&gt;""),IF(OR(O254="OZZ",O254="ZZ"),0-SUMIF($D$12:$D253,$D254,R$12:R253),MIN(MIN(13600,TRUNC(0.75*SUMIF($D$12:$D$1442,$D254,P$12:P$1442),2)+SUMIF($D$12:$D254,$D254,AF$12:AF254))-SUMIF($D$12:$D253,$D254,R$12:R253)-SUMIF($D$12:$D$1442,$D254,Q$12:Q$1442),AF254)),"")</f>
        <v/>
      </c>
      <c r="S254" s="246" t="str">
        <f aca="false">IF(O254&lt;&gt;"",1000-SUMIF($D$12:$D253,$D254,S$12:S253),"")</f>
        <v/>
      </c>
      <c r="T254" s="268"/>
      <c r="U254" s="269"/>
      <c r="V254" s="244" t="str">
        <f aca="false">IF(AND(U254&lt;&gt;"",T254&lt;&gt;""),MIN(IF(OR(T254="OZZ",T254="ZZ"),5000,13600),TRUNC(0.75*SUMIF($D$12:$D254,$D254,U$12:U254),2))-SUMIF($D$12:$D253,$D254,V$12:V253),"")</f>
        <v/>
      </c>
      <c r="W254" s="248" t="str">
        <f aca="false">IF(AND(U254&lt;&gt;"",T254&lt;&gt;"",AJ254&lt;&gt;""),IF(OR(T254="OZZ",T254="ZZ"),0-SUMIF($D$12:$D253,$D254,W$12:W253),MIN(MIN(13600,TRUNC(0.75*SUMIF($D$12:$D$1442,$D254,U$12:U$1442),2)+SUMIF($D$12:$D254,$D254,AJ$12:AJ254))-SUMIF($D$12:$D253,$D254,W$12:W253)-SUMIF($D$12:$D$1442,$D254,V$12:V$1442),AJ254)),"")</f>
        <v/>
      </c>
      <c r="X254" s="246" t="str">
        <f aca="false">IF(T254&lt;&gt;"",1000-SUMIF($D$12:$D253,$D254,X$12:X253),"")</f>
        <v/>
      </c>
      <c r="Y254" s="272"/>
      <c r="Z254" s="273"/>
      <c r="AA254" s="273"/>
      <c r="AB254" s="252" t="str">
        <f aca="false">IF(K254&lt;&gt;"",ROUND(Y254,2)+ROUND(Z254,2)+ROUND(AA254,2),"")</f>
        <v/>
      </c>
      <c r="AC254" s="274"/>
      <c r="AD254" s="273"/>
      <c r="AE254" s="273"/>
      <c r="AF254" s="275" t="str">
        <f aca="false">IF(P254&lt;&gt;"",ROUND(AC254,2)+ROUND(AD254,2)+ROUND(AE254,2),"")</f>
        <v/>
      </c>
      <c r="AG254" s="274"/>
      <c r="AH254" s="273"/>
      <c r="AI254" s="273"/>
      <c r="AJ254" s="275" t="str">
        <f aca="false">IF(U254&lt;&gt;"",ROUND(AG254,2)+ROUND(AH254,2)+ROUND(AI254,2),"")</f>
        <v/>
      </c>
      <c r="AK254" s="255"/>
      <c r="AL254" s="255"/>
      <c r="AM254" s="256"/>
      <c r="AN254" s="257"/>
      <c r="AO254" s="258" t="str">
        <f aca="false">IF(D254&lt;&gt;"",IF(COUNTIF($D$12:$D254,$D254)&gt;1,0,IF(SUM(L254,Q254,V254)&gt;0,IF(AND(T254="",OR(O254&lt;&gt;"",J254&lt;&gt;"")),IF(O254&lt;&gt;"",O254,IF(J254&lt;&gt;"",J254,0)),IF(AND(O254&lt;&gt;"",J254&lt;&gt;"",O254=J254),O254,T254)),0)),"")</f>
        <v/>
      </c>
      <c r="AP254" s="258" t="str">
        <f aca="false">IF(D254&lt;&gt;"",IF(COUNTIF($D$12:$D254,$D254)&gt;1,0,IF(SUM(M254,R254,W254)&gt;0,IF(AND(T254="",OR(O254&lt;&gt;"",J254&lt;&gt;"")),IF(O254&lt;&gt;"",O254,IF(J254&lt;&gt;"",J254,0)),IF(AND(O254&lt;&gt;"",J254&lt;&gt;"",O254=J254),O254,T254)),0)),"")</f>
        <v/>
      </c>
      <c r="AQ254" s="258" t="str">
        <f aca="false">IF(D254&lt;&gt;"",IF(COUNTIF($D$12:$D254,$D254)&gt;1,0,IF(SUM(N254,S254,X254)&gt;0,IF(AND(T254="",OR(O254&lt;&gt;"",J254&lt;&gt;"")),IF(O254&lt;&gt;"",O254,IF(J254&lt;&gt;"",J254,0)),IF(AND(O254&lt;&gt;"",J254&lt;&gt;"",O254=J254),O254,T254)),0)),"")</f>
        <v/>
      </c>
      <c r="AR254" s="257" t="str">
        <f aca="false">IF(D254&lt;&gt;"",IF(J254="OZP12",L254,0),"")</f>
        <v/>
      </c>
      <c r="AS254" s="257" t="str">
        <f aca="false">IF(D254&lt;&gt;"",IF(O254="OZP12",Q254,0),"")</f>
        <v/>
      </c>
      <c r="AT254" s="257" t="str">
        <f aca="false">IF(D254&lt;&gt;"",IF(T254="OZP12",V254,0),"")</f>
        <v/>
      </c>
      <c r="AU254" s="257" t="str">
        <f aca="false">IF(D254&lt;&gt;"",IF(J254="TZP",L254,0),"")</f>
        <v/>
      </c>
      <c r="AV254" s="257" t="str">
        <f aca="false">IF(D254&lt;&gt;"",IF(O254="TZP",Q254,0),"")</f>
        <v/>
      </c>
      <c r="AW254" s="257" t="str">
        <f aca="false">IF(D254&lt;&gt;"",IF(T254="TZP",V254,0),"")</f>
        <v/>
      </c>
      <c r="AX254" s="257" t="str">
        <f aca="false">IF(D254&lt;&gt;"",IF(J254="OZZ",L254,0),"")</f>
        <v/>
      </c>
      <c r="AY254" s="257" t="str">
        <f aca="false">IF(D254&lt;&gt;"",IF(O254="OZZ",Q254,0),"")</f>
        <v/>
      </c>
      <c r="AZ254" s="257" t="str">
        <f aca="false">IF(D254&lt;&gt;"",IF(T254="OZZ",V254,0),"")</f>
        <v/>
      </c>
      <c r="BA254" s="260"/>
      <c r="BB254" s="257" t="str">
        <f aca="false">IF(D254&lt;&gt;"",IF(ISERROR(FIND("/",D254)),0,1),"")</f>
        <v/>
      </c>
      <c r="BC254" s="257" t="str">
        <f aca="false">IF(D254&lt;&gt;"",IF(BB254*1=0,D254,CONCATENATE(MID(D254,1,FIND("/",D254,1)-1),MID(D254,FIND("/",D254,1)+1,LEN(D254)))),"")</f>
        <v/>
      </c>
      <c r="BD254" s="286"/>
      <c r="BE254" s="257" t="str">
        <f aca="false">IF(D254&lt;&gt;"",IF(J254="OZP12",M254,0),"")</f>
        <v/>
      </c>
      <c r="BF254" s="257" t="str">
        <f aca="false">IF(D254&lt;&gt;"",IF(O254="OZP12",R254,0),"")</f>
        <v/>
      </c>
      <c r="BG254" s="257" t="str">
        <f aca="false">IF(D254&lt;&gt;"",IF(T254="OZP12",W254,0),"")</f>
        <v/>
      </c>
      <c r="BH254" s="257" t="str">
        <f aca="false">IF(D254&lt;&gt;"",IF(J254="TZP",M254,0),"")</f>
        <v/>
      </c>
      <c r="BI254" s="257" t="str">
        <f aca="false">IF(D254&lt;&gt;"",IF(O254="TZP",R254,0),"")</f>
        <v/>
      </c>
      <c r="BJ254" s="257" t="str">
        <f aca="false">IF(D254&lt;&gt;"",IF(T254="TZP",W254,0),"")</f>
        <v/>
      </c>
    </row>
    <row r="255" s="261" customFormat="true" ht="18.75" hidden="false" customHeight="true" outlineLevel="0" collapsed="false">
      <c r="A255" s="262" t="n">
        <f aca="false">A254+1</f>
        <v>243</v>
      </c>
      <c r="B255" s="263"/>
      <c r="C255" s="263"/>
      <c r="D255" s="263"/>
      <c r="E255" s="266"/>
      <c r="F255" s="266"/>
      <c r="G255" s="267"/>
      <c r="H255" s="278"/>
      <c r="I255" s="281"/>
      <c r="J255" s="268"/>
      <c r="K255" s="269"/>
      <c r="L255" s="244" t="str">
        <f aca="false">IF(AND(K255&lt;&gt;"",J255&lt;&gt;""),MIN(IF(OR(J255="OZZ",J255="ZZ"),5000,13600),TRUNC(0.75*SUMIF($D$12:$D255,$D255,K$12:K255),2))-SUMIF($D$12:$D254,$D255,L$12:L254),"")</f>
        <v/>
      </c>
      <c r="M255" s="270" t="str">
        <f aca="false">IF(AND(K255&lt;&gt;"",J255&lt;&gt;"",AB255&lt;&gt;""),IF(OR(J255="OZZ",J255="ZZ"),0-SUMIF($D$12:$D254,$D255,M$12:M254),MIN(MIN(13600,TRUNC(0.75*SUMIF($D$12:$D$1442,$D255,K$12:K$1442),2)+SUMIF($D$12:$D255,$D255,AB$12:AB255))-SUMIF($D$12:$D254,$D255,M$12:M254)-SUMIF($D$12:$D$1442,$D255,L$12:L$1442),AB255)),"")</f>
        <v/>
      </c>
      <c r="N255" s="246" t="str">
        <f aca="false">IF(J255&lt;&gt;"",1000-SUMIF($D$12:$D254,$D255,N$12:N254),"")</f>
        <v/>
      </c>
      <c r="O255" s="268"/>
      <c r="P255" s="269"/>
      <c r="Q255" s="244" t="str">
        <f aca="false">IF(AND(P255&lt;&gt;"",O255&lt;&gt;""),MIN(IF(OR(O255="OZZ",O255="ZZ"),5000,13600),TRUNC(0.75*SUMIF($D$12:$D255,$D255,P$12:P255),2))-SUMIF($D$12:$D254,$D255,Q$12:Q254),"")</f>
        <v/>
      </c>
      <c r="R255" s="270" t="str">
        <f aca="false">IF(AND(P255&lt;&gt;"",O255&lt;&gt;"",AF255&lt;&gt;""),IF(OR(O255="OZZ",O255="ZZ"),0-SUMIF($D$12:$D254,$D255,R$12:R254),MIN(MIN(13600,TRUNC(0.75*SUMIF($D$12:$D$1442,$D255,P$12:P$1442),2)+SUMIF($D$12:$D255,$D255,AF$12:AF255))-SUMIF($D$12:$D254,$D255,R$12:R254)-SUMIF($D$12:$D$1442,$D255,Q$12:Q$1442),AF255)),"")</f>
        <v/>
      </c>
      <c r="S255" s="246" t="str">
        <f aca="false">IF(O255&lt;&gt;"",1000-SUMIF($D$12:$D254,$D255,S$12:S254),"")</f>
        <v/>
      </c>
      <c r="T255" s="268"/>
      <c r="U255" s="269"/>
      <c r="V255" s="244" t="str">
        <f aca="false">IF(AND(U255&lt;&gt;"",T255&lt;&gt;""),MIN(IF(OR(T255="OZZ",T255="ZZ"),5000,13600),TRUNC(0.75*SUMIF($D$12:$D255,$D255,U$12:U255),2))-SUMIF($D$12:$D254,$D255,V$12:V254),"")</f>
        <v/>
      </c>
      <c r="W255" s="248" t="str">
        <f aca="false">IF(AND(U255&lt;&gt;"",T255&lt;&gt;"",AJ255&lt;&gt;""),IF(OR(T255="OZZ",T255="ZZ"),0-SUMIF($D$12:$D254,$D255,W$12:W254),MIN(MIN(13600,TRUNC(0.75*SUMIF($D$12:$D$1442,$D255,U$12:U$1442),2)+SUMIF($D$12:$D255,$D255,AJ$12:AJ255))-SUMIF($D$12:$D254,$D255,W$12:W254)-SUMIF($D$12:$D$1442,$D255,V$12:V$1442),AJ255)),"")</f>
        <v/>
      </c>
      <c r="X255" s="246" t="str">
        <f aca="false">IF(T255&lt;&gt;"",1000-SUMIF($D$12:$D254,$D255,X$12:X254),"")</f>
        <v/>
      </c>
      <c r="Y255" s="272"/>
      <c r="Z255" s="273"/>
      <c r="AA255" s="273"/>
      <c r="AB255" s="252" t="str">
        <f aca="false">IF(K255&lt;&gt;"",ROUND(Y255,2)+ROUND(Z255,2)+ROUND(AA255,2),"")</f>
        <v/>
      </c>
      <c r="AC255" s="274"/>
      <c r="AD255" s="273"/>
      <c r="AE255" s="273"/>
      <c r="AF255" s="275" t="str">
        <f aca="false">IF(P255&lt;&gt;"",ROUND(AC255,2)+ROUND(AD255,2)+ROUND(AE255,2),"")</f>
        <v/>
      </c>
      <c r="AG255" s="274"/>
      <c r="AH255" s="273"/>
      <c r="AI255" s="273"/>
      <c r="AJ255" s="275" t="str">
        <f aca="false">IF(U255&lt;&gt;"",ROUND(AG255,2)+ROUND(AH255,2)+ROUND(AI255,2),"")</f>
        <v/>
      </c>
      <c r="AK255" s="255"/>
      <c r="AL255" s="255"/>
      <c r="AM255" s="256"/>
      <c r="AN255" s="257"/>
      <c r="AO255" s="258" t="str">
        <f aca="false">IF(D255&lt;&gt;"",IF(COUNTIF($D$12:$D255,$D255)&gt;1,0,IF(SUM(L255,Q255,V255)&gt;0,IF(AND(T255="",OR(O255&lt;&gt;"",J255&lt;&gt;"")),IF(O255&lt;&gt;"",O255,IF(J255&lt;&gt;"",J255,0)),IF(AND(O255&lt;&gt;"",J255&lt;&gt;"",O255=J255),O255,T255)),0)),"")</f>
        <v/>
      </c>
      <c r="AP255" s="258" t="str">
        <f aca="false">IF(D255&lt;&gt;"",IF(COUNTIF($D$12:$D255,$D255)&gt;1,0,IF(SUM(M255,R255,W255)&gt;0,IF(AND(T255="",OR(O255&lt;&gt;"",J255&lt;&gt;"")),IF(O255&lt;&gt;"",O255,IF(J255&lt;&gt;"",J255,0)),IF(AND(O255&lt;&gt;"",J255&lt;&gt;"",O255=J255),O255,T255)),0)),"")</f>
        <v/>
      </c>
      <c r="AQ255" s="258" t="str">
        <f aca="false">IF(D255&lt;&gt;"",IF(COUNTIF($D$12:$D255,$D255)&gt;1,0,IF(SUM(N255,S255,X255)&gt;0,IF(AND(T255="",OR(O255&lt;&gt;"",J255&lt;&gt;"")),IF(O255&lt;&gt;"",O255,IF(J255&lt;&gt;"",J255,0)),IF(AND(O255&lt;&gt;"",J255&lt;&gt;"",O255=J255),O255,T255)),0)),"")</f>
        <v/>
      </c>
      <c r="AR255" s="257" t="str">
        <f aca="false">IF(D255&lt;&gt;"",IF(J255="OZP12",L255,0),"")</f>
        <v/>
      </c>
      <c r="AS255" s="257" t="str">
        <f aca="false">IF(D255&lt;&gt;"",IF(O255="OZP12",Q255,0),"")</f>
        <v/>
      </c>
      <c r="AT255" s="257" t="str">
        <f aca="false">IF(D255&lt;&gt;"",IF(T255="OZP12",V255,0),"")</f>
        <v/>
      </c>
      <c r="AU255" s="257" t="str">
        <f aca="false">IF(D255&lt;&gt;"",IF(J255="TZP",L255,0),"")</f>
        <v/>
      </c>
      <c r="AV255" s="257" t="str">
        <f aca="false">IF(D255&lt;&gt;"",IF(O255="TZP",Q255,0),"")</f>
        <v/>
      </c>
      <c r="AW255" s="257" t="str">
        <f aca="false">IF(D255&lt;&gt;"",IF(T255="TZP",V255,0),"")</f>
        <v/>
      </c>
      <c r="AX255" s="257" t="str">
        <f aca="false">IF(D255&lt;&gt;"",IF(J255="OZZ",L255,0),"")</f>
        <v/>
      </c>
      <c r="AY255" s="257" t="str">
        <f aca="false">IF(D255&lt;&gt;"",IF(O255="OZZ",Q255,0),"")</f>
        <v/>
      </c>
      <c r="AZ255" s="257" t="str">
        <f aca="false">IF(D255&lt;&gt;"",IF(T255="OZZ",V255,0),"")</f>
        <v/>
      </c>
      <c r="BA255" s="260"/>
      <c r="BB255" s="257" t="str">
        <f aca="false">IF(D255&lt;&gt;"",IF(ISERROR(FIND("/",D255)),0,1),"")</f>
        <v/>
      </c>
      <c r="BC255" s="257" t="str">
        <f aca="false">IF(D255&lt;&gt;"",IF(BB255*1=0,D255,CONCATENATE(MID(D255,1,FIND("/",D255,1)-1),MID(D255,FIND("/",D255,1)+1,LEN(D255)))),"")</f>
        <v/>
      </c>
      <c r="BD255" s="286"/>
      <c r="BE255" s="257" t="str">
        <f aca="false">IF(D255&lt;&gt;"",IF(J255="OZP12",M255,0),"")</f>
        <v/>
      </c>
      <c r="BF255" s="257" t="str">
        <f aca="false">IF(D255&lt;&gt;"",IF(O255="OZP12",R255,0),"")</f>
        <v/>
      </c>
      <c r="BG255" s="257" t="str">
        <f aca="false">IF(D255&lt;&gt;"",IF(T255="OZP12",W255,0),"")</f>
        <v/>
      </c>
      <c r="BH255" s="257" t="str">
        <f aca="false">IF(D255&lt;&gt;"",IF(J255="TZP",M255,0),"")</f>
        <v/>
      </c>
      <c r="BI255" s="257" t="str">
        <f aca="false">IF(D255&lt;&gt;"",IF(O255="TZP",R255,0),"")</f>
        <v/>
      </c>
      <c r="BJ255" s="257" t="str">
        <f aca="false">IF(D255&lt;&gt;"",IF(T255="TZP",W255,0),"")</f>
        <v/>
      </c>
    </row>
    <row r="256" s="261" customFormat="true" ht="18.75" hidden="false" customHeight="true" outlineLevel="0" collapsed="false">
      <c r="A256" s="262" t="n">
        <f aca="false">A255+1</f>
        <v>244</v>
      </c>
      <c r="B256" s="263"/>
      <c r="C256" s="263"/>
      <c r="D256" s="263"/>
      <c r="E256" s="266"/>
      <c r="F256" s="266"/>
      <c r="G256" s="267"/>
      <c r="H256" s="278"/>
      <c r="I256" s="281"/>
      <c r="J256" s="268"/>
      <c r="K256" s="269"/>
      <c r="L256" s="244" t="str">
        <f aca="false">IF(AND(K256&lt;&gt;"",J256&lt;&gt;""),MIN(IF(OR(J256="OZZ",J256="ZZ"),5000,13600),TRUNC(0.75*SUMIF($D$12:$D256,$D256,K$12:K256),2))-SUMIF($D$12:$D255,$D256,L$12:L255),"")</f>
        <v/>
      </c>
      <c r="M256" s="270" t="str">
        <f aca="false">IF(AND(K256&lt;&gt;"",J256&lt;&gt;"",AB256&lt;&gt;""),IF(OR(J256="OZZ",J256="ZZ"),0-SUMIF($D$12:$D255,$D256,M$12:M255),MIN(MIN(13600,TRUNC(0.75*SUMIF($D$12:$D$1442,$D256,K$12:K$1442),2)+SUMIF($D$12:$D256,$D256,AB$12:AB256))-SUMIF($D$12:$D255,$D256,M$12:M255)-SUMIF($D$12:$D$1442,$D256,L$12:L$1442),AB256)),"")</f>
        <v/>
      </c>
      <c r="N256" s="246" t="str">
        <f aca="false">IF(J256&lt;&gt;"",1000-SUMIF($D$12:$D255,$D256,N$12:N255),"")</f>
        <v/>
      </c>
      <c r="O256" s="268"/>
      <c r="P256" s="269"/>
      <c r="Q256" s="244" t="str">
        <f aca="false">IF(AND(P256&lt;&gt;"",O256&lt;&gt;""),MIN(IF(OR(O256="OZZ",O256="ZZ"),5000,13600),TRUNC(0.75*SUMIF($D$12:$D256,$D256,P$12:P256),2))-SUMIF($D$12:$D255,$D256,Q$12:Q255),"")</f>
        <v/>
      </c>
      <c r="R256" s="270" t="str">
        <f aca="false">IF(AND(P256&lt;&gt;"",O256&lt;&gt;"",AF256&lt;&gt;""),IF(OR(O256="OZZ",O256="ZZ"),0-SUMIF($D$12:$D255,$D256,R$12:R255),MIN(MIN(13600,TRUNC(0.75*SUMIF($D$12:$D$1442,$D256,P$12:P$1442),2)+SUMIF($D$12:$D256,$D256,AF$12:AF256))-SUMIF($D$12:$D255,$D256,R$12:R255)-SUMIF($D$12:$D$1442,$D256,Q$12:Q$1442),AF256)),"")</f>
        <v/>
      </c>
      <c r="S256" s="246" t="str">
        <f aca="false">IF(O256&lt;&gt;"",1000-SUMIF($D$12:$D255,$D256,S$12:S255),"")</f>
        <v/>
      </c>
      <c r="T256" s="268"/>
      <c r="U256" s="269"/>
      <c r="V256" s="244" t="str">
        <f aca="false">IF(AND(U256&lt;&gt;"",T256&lt;&gt;""),MIN(IF(OR(T256="OZZ",T256="ZZ"),5000,13600),TRUNC(0.75*SUMIF($D$12:$D256,$D256,U$12:U256),2))-SUMIF($D$12:$D255,$D256,V$12:V255),"")</f>
        <v/>
      </c>
      <c r="W256" s="248" t="str">
        <f aca="false">IF(AND(U256&lt;&gt;"",T256&lt;&gt;"",AJ256&lt;&gt;""),IF(OR(T256="OZZ",T256="ZZ"),0-SUMIF($D$12:$D255,$D256,W$12:W255),MIN(MIN(13600,TRUNC(0.75*SUMIF($D$12:$D$1442,$D256,U$12:U$1442),2)+SUMIF($D$12:$D256,$D256,AJ$12:AJ256))-SUMIF($D$12:$D255,$D256,W$12:W255)-SUMIF($D$12:$D$1442,$D256,V$12:V$1442),AJ256)),"")</f>
        <v/>
      </c>
      <c r="X256" s="246" t="str">
        <f aca="false">IF(T256&lt;&gt;"",1000-SUMIF($D$12:$D255,$D256,X$12:X255),"")</f>
        <v/>
      </c>
      <c r="Y256" s="272"/>
      <c r="Z256" s="273"/>
      <c r="AA256" s="273"/>
      <c r="AB256" s="252" t="str">
        <f aca="false">IF(K256&lt;&gt;"",ROUND(Y256,2)+ROUND(Z256,2)+ROUND(AA256,2),"")</f>
        <v/>
      </c>
      <c r="AC256" s="274"/>
      <c r="AD256" s="273"/>
      <c r="AE256" s="273"/>
      <c r="AF256" s="275" t="str">
        <f aca="false">IF(P256&lt;&gt;"",ROUND(AC256,2)+ROUND(AD256,2)+ROUND(AE256,2),"")</f>
        <v/>
      </c>
      <c r="AG256" s="274"/>
      <c r="AH256" s="273"/>
      <c r="AI256" s="273"/>
      <c r="AJ256" s="275" t="str">
        <f aca="false">IF(U256&lt;&gt;"",ROUND(AG256,2)+ROUND(AH256,2)+ROUND(AI256,2),"")</f>
        <v/>
      </c>
      <c r="AK256" s="255"/>
      <c r="AL256" s="255"/>
      <c r="AM256" s="256"/>
      <c r="AN256" s="257"/>
      <c r="AO256" s="258" t="str">
        <f aca="false">IF(D256&lt;&gt;"",IF(COUNTIF($D$12:$D256,$D256)&gt;1,0,IF(SUM(L256,Q256,V256)&gt;0,IF(AND(T256="",OR(O256&lt;&gt;"",J256&lt;&gt;"")),IF(O256&lt;&gt;"",O256,IF(J256&lt;&gt;"",J256,0)),IF(AND(O256&lt;&gt;"",J256&lt;&gt;"",O256=J256),O256,T256)),0)),"")</f>
        <v/>
      </c>
      <c r="AP256" s="258" t="str">
        <f aca="false">IF(D256&lt;&gt;"",IF(COUNTIF($D$12:$D256,$D256)&gt;1,0,IF(SUM(M256,R256,W256)&gt;0,IF(AND(T256="",OR(O256&lt;&gt;"",J256&lt;&gt;"")),IF(O256&lt;&gt;"",O256,IF(J256&lt;&gt;"",J256,0)),IF(AND(O256&lt;&gt;"",J256&lt;&gt;"",O256=J256),O256,T256)),0)),"")</f>
        <v/>
      </c>
      <c r="AQ256" s="258" t="str">
        <f aca="false">IF(D256&lt;&gt;"",IF(COUNTIF($D$12:$D256,$D256)&gt;1,0,IF(SUM(N256,S256,X256)&gt;0,IF(AND(T256="",OR(O256&lt;&gt;"",J256&lt;&gt;"")),IF(O256&lt;&gt;"",O256,IF(J256&lt;&gt;"",J256,0)),IF(AND(O256&lt;&gt;"",J256&lt;&gt;"",O256=J256),O256,T256)),0)),"")</f>
        <v/>
      </c>
      <c r="AR256" s="257" t="str">
        <f aca="false">IF(D256&lt;&gt;"",IF(J256="OZP12",L256,0),"")</f>
        <v/>
      </c>
      <c r="AS256" s="257" t="str">
        <f aca="false">IF(D256&lt;&gt;"",IF(O256="OZP12",Q256,0),"")</f>
        <v/>
      </c>
      <c r="AT256" s="257" t="str">
        <f aca="false">IF(D256&lt;&gt;"",IF(T256="OZP12",V256,0),"")</f>
        <v/>
      </c>
      <c r="AU256" s="257" t="str">
        <f aca="false">IF(D256&lt;&gt;"",IF(J256="TZP",L256,0),"")</f>
        <v/>
      </c>
      <c r="AV256" s="257" t="str">
        <f aca="false">IF(D256&lt;&gt;"",IF(O256="TZP",Q256,0),"")</f>
        <v/>
      </c>
      <c r="AW256" s="257" t="str">
        <f aca="false">IF(D256&lt;&gt;"",IF(T256="TZP",V256,0),"")</f>
        <v/>
      </c>
      <c r="AX256" s="257" t="str">
        <f aca="false">IF(D256&lt;&gt;"",IF(J256="OZZ",L256,0),"")</f>
        <v/>
      </c>
      <c r="AY256" s="257" t="str">
        <f aca="false">IF(D256&lt;&gt;"",IF(O256="OZZ",Q256,0),"")</f>
        <v/>
      </c>
      <c r="AZ256" s="257" t="str">
        <f aca="false">IF(D256&lt;&gt;"",IF(T256="OZZ",V256,0),"")</f>
        <v/>
      </c>
      <c r="BA256" s="260"/>
      <c r="BB256" s="257" t="str">
        <f aca="false">IF(D256&lt;&gt;"",IF(ISERROR(FIND("/",D256)),0,1),"")</f>
        <v/>
      </c>
      <c r="BC256" s="257" t="str">
        <f aca="false">IF(D256&lt;&gt;"",IF(BB256*1=0,D256,CONCATENATE(MID(D256,1,FIND("/",D256,1)-1),MID(D256,FIND("/",D256,1)+1,LEN(D256)))),"")</f>
        <v/>
      </c>
      <c r="BD256" s="286"/>
      <c r="BE256" s="257" t="str">
        <f aca="false">IF(D256&lt;&gt;"",IF(J256="OZP12",M256,0),"")</f>
        <v/>
      </c>
      <c r="BF256" s="257" t="str">
        <f aca="false">IF(D256&lt;&gt;"",IF(O256="OZP12",R256,0),"")</f>
        <v/>
      </c>
      <c r="BG256" s="257" t="str">
        <f aca="false">IF(D256&lt;&gt;"",IF(T256="OZP12",W256,0),"")</f>
        <v/>
      </c>
      <c r="BH256" s="257" t="str">
        <f aca="false">IF(D256&lt;&gt;"",IF(J256="TZP",M256,0),"")</f>
        <v/>
      </c>
      <c r="BI256" s="257" t="str">
        <f aca="false">IF(D256&lt;&gt;"",IF(O256="TZP",R256,0),"")</f>
        <v/>
      </c>
      <c r="BJ256" s="257" t="str">
        <f aca="false">IF(D256&lt;&gt;"",IF(T256="TZP",W256,0),"")</f>
        <v/>
      </c>
    </row>
    <row r="257" s="261" customFormat="true" ht="18.75" hidden="false" customHeight="true" outlineLevel="0" collapsed="false">
      <c r="A257" s="262" t="n">
        <f aca="false">A256+1</f>
        <v>245</v>
      </c>
      <c r="B257" s="263"/>
      <c r="C257" s="263"/>
      <c r="D257" s="263"/>
      <c r="E257" s="266"/>
      <c r="F257" s="266"/>
      <c r="G257" s="267"/>
      <c r="H257" s="278"/>
      <c r="I257" s="281"/>
      <c r="J257" s="268"/>
      <c r="K257" s="269"/>
      <c r="L257" s="244" t="str">
        <f aca="false">IF(AND(K257&lt;&gt;"",J257&lt;&gt;""),MIN(IF(OR(J257="OZZ",J257="ZZ"),5000,13600),TRUNC(0.75*SUMIF($D$12:$D257,$D257,K$12:K257),2))-SUMIF($D$12:$D256,$D257,L$12:L256),"")</f>
        <v/>
      </c>
      <c r="M257" s="270" t="str">
        <f aca="false">IF(AND(K257&lt;&gt;"",J257&lt;&gt;"",AB257&lt;&gt;""),IF(OR(J257="OZZ",J257="ZZ"),0-SUMIF($D$12:$D256,$D257,M$12:M256),MIN(MIN(13600,TRUNC(0.75*SUMIF($D$12:$D$1442,$D257,K$12:K$1442),2)+SUMIF($D$12:$D257,$D257,AB$12:AB257))-SUMIF($D$12:$D256,$D257,M$12:M256)-SUMIF($D$12:$D$1442,$D257,L$12:L$1442),AB257)),"")</f>
        <v/>
      </c>
      <c r="N257" s="246" t="str">
        <f aca="false">IF(J257&lt;&gt;"",1000-SUMIF($D$12:$D256,$D257,N$12:N256),"")</f>
        <v/>
      </c>
      <c r="O257" s="268"/>
      <c r="P257" s="269"/>
      <c r="Q257" s="244" t="str">
        <f aca="false">IF(AND(P257&lt;&gt;"",O257&lt;&gt;""),MIN(IF(OR(O257="OZZ",O257="ZZ"),5000,13600),TRUNC(0.75*SUMIF($D$12:$D257,$D257,P$12:P257),2))-SUMIF($D$12:$D256,$D257,Q$12:Q256),"")</f>
        <v/>
      </c>
      <c r="R257" s="270" t="str">
        <f aca="false">IF(AND(P257&lt;&gt;"",O257&lt;&gt;"",AF257&lt;&gt;""),IF(OR(O257="OZZ",O257="ZZ"),0-SUMIF($D$12:$D256,$D257,R$12:R256),MIN(MIN(13600,TRUNC(0.75*SUMIF($D$12:$D$1442,$D257,P$12:P$1442),2)+SUMIF($D$12:$D257,$D257,AF$12:AF257))-SUMIF($D$12:$D256,$D257,R$12:R256)-SUMIF($D$12:$D$1442,$D257,Q$12:Q$1442),AF257)),"")</f>
        <v/>
      </c>
      <c r="S257" s="246" t="str">
        <f aca="false">IF(O257&lt;&gt;"",1000-SUMIF($D$12:$D256,$D257,S$12:S256),"")</f>
        <v/>
      </c>
      <c r="T257" s="268"/>
      <c r="U257" s="269"/>
      <c r="V257" s="244" t="str">
        <f aca="false">IF(AND(U257&lt;&gt;"",T257&lt;&gt;""),MIN(IF(OR(T257="OZZ",T257="ZZ"),5000,13600),TRUNC(0.75*SUMIF($D$12:$D257,$D257,U$12:U257),2))-SUMIF($D$12:$D256,$D257,V$12:V256),"")</f>
        <v/>
      </c>
      <c r="W257" s="248" t="str">
        <f aca="false">IF(AND(U257&lt;&gt;"",T257&lt;&gt;"",AJ257&lt;&gt;""),IF(OR(T257="OZZ",T257="ZZ"),0-SUMIF($D$12:$D256,$D257,W$12:W256),MIN(MIN(13600,TRUNC(0.75*SUMIF($D$12:$D$1442,$D257,U$12:U$1442),2)+SUMIF($D$12:$D257,$D257,AJ$12:AJ257))-SUMIF($D$12:$D256,$D257,W$12:W256)-SUMIF($D$12:$D$1442,$D257,V$12:V$1442),AJ257)),"")</f>
        <v/>
      </c>
      <c r="X257" s="246" t="str">
        <f aca="false">IF(T257&lt;&gt;"",1000-SUMIF($D$12:$D256,$D257,X$12:X256),"")</f>
        <v/>
      </c>
      <c r="Y257" s="272"/>
      <c r="Z257" s="273"/>
      <c r="AA257" s="273"/>
      <c r="AB257" s="252" t="str">
        <f aca="false">IF(K257&lt;&gt;"",ROUND(Y257,2)+ROUND(Z257,2)+ROUND(AA257,2),"")</f>
        <v/>
      </c>
      <c r="AC257" s="274"/>
      <c r="AD257" s="273"/>
      <c r="AE257" s="273"/>
      <c r="AF257" s="275" t="str">
        <f aca="false">IF(P257&lt;&gt;"",ROUND(AC257,2)+ROUND(AD257,2)+ROUND(AE257,2),"")</f>
        <v/>
      </c>
      <c r="AG257" s="274"/>
      <c r="AH257" s="273"/>
      <c r="AI257" s="273"/>
      <c r="AJ257" s="275" t="str">
        <f aca="false">IF(U257&lt;&gt;"",ROUND(AG257,2)+ROUND(AH257,2)+ROUND(AI257,2),"")</f>
        <v/>
      </c>
      <c r="AK257" s="255"/>
      <c r="AL257" s="255"/>
      <c r="AM257" s="256"/>
      <c r="AN257" s="257"/>
      <c r="AO257" s="258" t="str">
        <f aca="false">IF(D257&lt;&gt;"",IF(COUNTIF($D$12:$D257,$D257)&gt;1,0,IF(SUM(L257,Q257,V257)&gt;0,IF(AND(T257="",OR(O257&lt;&gt;"",J257&lt;&gt;"")),IF(O257&lt;&gt;"",O257,IF(J257&lt;&gt;"",J257,0)),IF(AND(O257&lt;&gt;"",J257&lt;&gt;"",O257=J257),O257,T257)),0)),"")</f>
        <v/>
      </c>
      <c r="AP257" s="258" t="str">
        <f aca="false">IF(D257&lt;&gt;"",IF(COUNTIF($D$12:$D257,$D257)&gt;1,0,IF(SUM(M257,R257,W257)&gt;0,IF(AND(T257="",OR(O257&lt;&gt;"",J257&lt;&gt;"")),IF(O257&lt;&gt;"",O257,IF(J257&lt;&gt;"",J257,0)),IF(AND(O257&lt;&gt;"",J257&lt;&gt;"",O257=J257),O257,T257)),0)),"")</f>
        <v/>
      </c>
      <c r="AQ257" s="258" t="str">
        <f aca="false">IF(D257&lt;&gt;"",IF(COUNTIF($D$12:$D257,$D257)&gt;1,0,IF(SUM(N257,S257,X257)&gt;0,IF(AND(T257="",OR(O257&lt;&gt;"",J257&lt;&gt;"")),IF(O257&lt;&gt;"",O257,IF(J257&lt;&gt;"",J257,0)),IF(AND(O257&lt;&gt;"",J257&lt;&gt;"",O257=J257),O257,T257)),0)),"")</f>
        <v/>
      </c>
      <c r="AR257" s="257" t="str">
        <f aca="false">IF(D257&lt;&gt;"",IF(J257="OZP12",L257,0),"")</f>
        <v/>
      </c>
      <c r="AS257" s="257" t="str">
        <f aca="false">IF(D257&lt;&gt;"",IF(O257="OZP12",Q257,0),"")</f>
        <v/>
      </c>
      <c r="AT257" s="257" t="str">
        <f aca="false">IF(D257&lt;&gt;"",IF(T257="OZP12",V257,0),"")</f>
        <v/>
      </c>
      <c r="AU257" s="257" t="str">
        <f aca="false">IF(D257&lt;&gt;"",IF(J257="TZP",L257,0),"")</f>
        <v/>
      </c>
      <c r="AV257" s="257" t="str">
        <f aca="false">IF(D257&lt;&gt;"",IF(O257="TZP",Q257,0),"")</f>
        <v/>
      </c>
      <c r="AW257" s="257" t="str">
        <f aca="false">IF(D257&lt;&gt;"",IF(T257="TZP",V257,0),"")</f>
        <v/>
      </c>
      <c r="AX257" s="257" t="str">
        <f aca="false">IF(D257&lt;&gt;"",IF(J257="OZZ",L257,0),"")</f>
        <v/>
      </c>
      <c r="AY257" s="257" t="str">
        <f aca="false">IF(D257&lt;&gt;"",IF(O257="OZZ",Q257,0),"")</f>
        <v/>
      </c>
      <c r="AZ257" s="257" t="str">
        <f aca="false">IF(D257&lt;&gt;"",IF(T257="OZZ",V257,0),"")</f>
        <v/>
      </c>
      <c r="BA257" s="260"/>
      <c r="BB257" s="257" t="str">
        <f aca="false">IF(D257&lt;&gt;"",IF(ISERROR(FIND("/",D257)),0,1),"")</f>
        <v/>
      </c>
      <c r="BC257" s="257" t="str">
        <f aca="false">IF(D257&lt;&gt;"",IF(BB257*1=0,D257,CONCATENATE(MID(D257,1,FIND("/",D257,1)-1),MID(D257,FIND("/",D257,1)+1,LEN(D257)))),"")</f>
        <v/>
      </c>
      <c r="BD257" s="286"/>
      <c r="BE257" s="257" t="str">
        <f aca="false">IF(D257&lt;&gt;"",IF(J257="OZP12",M257,0),"")</f>
        <v/>
      </c>
      <c r="BF257" s="257" t="str">
        <f aca="false">IF(D257&lt;&gt;"",IF(O257="OZP12",R257,0),"")</f>
        <v/>
      </c>
      <c r="BG257" s="257" t="str">
        <f aca="false">IF(D257&lt;&gt;"",IF(T257="OZP12",W257,0),"")</f>
        <v/>
      </c>
      <c r="BH257" s="257" t="str">
        <f aca="false">IF(D257&lt;&gt;"",IF(J257="TZP",M257,0),"")</f>
        <v/>
      </c>
      <c r="BI257" s="257" t="str">
        <f aca="false">IF(D257&lt;&gt;"",IF(O257="TZP",R257,0),"")</f>
        <v/>
      </c>
      <c r="BJ257" s="257" t="str">
        <f aca="false">IF(D257&lt;&gt;"",IF(T257="TZP",W257,0),"")</f>
        <v/>
      </c>
    </row>
    <row r="258" s="261" customFormat="true" ht="18.75" hidden="false" customHeight="true" outlineLevel="0" collapsed="false">
      <c r="A258" s="262" t="n">
        <f aca="false">A257+1</f>
        <v>246</v>
      </c>
      <c r="B258" s="263"/>
      <c r="C258" s="263"/>
      <c r="D258" s="263"/>
      <c r="E258" s="266"/>
      <c r="F258" s="266"/>
      <c r="G258" s="267"/>
      <c r="H258" s="278"/>
      <c r="I258" s="281"/>
      <c r="J258" s="268"/>
      <c r="K258" s="269"/>
      <c r="L258" s="244" t="str">
        <f aca="false">IF(AND(K258&lt;&gt;"",J258&lt;&gt;""),MIN(IF(OR(J258="OZZ",J258="ZZ"),5000,13600),TRUNC(0.75*SUMIF($D$12:$D258,$D258,K$12:K258),2))-SUMIF($D$12:$D257,$D258,L$12:L257),"")</f>
        <v/>
      </c>
      <c r="M258" s="270" t="str">
        <f aca="false">IF(AND(K258&lt;&gt;"",J258&lt;&gt;"",AB258&lt;&gt;""),IF(OR(J258="OZZ",J258="ZZ"),0-SUMIF($D$12:$D257,$D258,M$12:M257),MIN(MIN(13600,TRUNC(0.75*SUMIF($D$12:$D$1442,$D258,K$12:K$1442),2)+SUMIF($D$12:$D258,$D258,AB$12:AB258))-SUMIF($D$12:$D257,$D258,M$12:M257)-SUMIF($D$12:$D$1442,$D258,L$12:L$1442),AB258)),"")</f>
        <v/>
      </c>
      <c r="N258" s="246" t="str">
        <f aca="false">IF(J258&lt;&gt;"",1000-SUMIF($D$12:$D257,$D258,N$12:N257),"")</f>
        <v/>
      </c>
      <c r="O258" s="268"/>
      <c r="P258" s="269"/>
      <c r="Q258" s="244" t="str">
        <f aca="false">IF(AND(P258&lt;&gt;"",O258&lt;&gt;""),MIN(IF(OR(O258="OZZ",O258="ZZ"),5000,13600),TRUNC(0.75*SUMIF($D$12:$D258,$D258,P$12:P258),2))-SUMIF($D$12:$D257,$D258,Q$12:Q257),"")</f>
        <v/>
      </c>
      <c r="R258" s="270" t="str">
        <f aca="false">IF(AND(P258&lt;&gt;"",O258&lt;&gt;"",AF258&lt;&gt;""),IF(OR(O258="OZZ",O258="ZZ"),0-SUMIF($D$12:$D257,$D258,R$12:R257),MIN(MIN(13600,TRUNC(0.75*SUMIF($D$12:$D$1442,$D258,P$12:P$1442),2)+SUMIF($D$12:$D258,$D258,AF$12:AF258))-SUMIF($D$12:$D257,$D258,R$12:R257)-SUMIF($D$12:$D$1442,$D258,Q$12:Q$1442),AF258)),"")</f>
        <v/>
      </c>
      <c r="S258" s="246" t="str">
        <f aca="false">IF(O258&lt;&gt;"",1000-SUMIF($D$12:$D257,$D258,S$12:S257),"")</f>
        <v/>
      </c>
      <c r="T258" s="268"/>
      <c r="U258" s="269"/>
      <c r="V258" s="244" t="str">
        <f aca="false">IF(AND(U258&lt;&gt;"",T258&lt;&gt;""),MIN(IF(OR(T258="OZZ",T258="ZZ"),5000,13600),TRUNC(0.75*SUMIF($D$12:$D258,$D258,U$12:U258),2))-SUMIF($D$12:$D257,$D258,V$12:V257),"")</f>
        <v/>
      </c>
      <c r="W258" s="248" t="str">
        <f aca="false">IF(AND(U258&lt;&gt;"",T258&lt;&gt;"",AJ258&lt;&gt;""),IF(OR(T258="OZZ",T258="ZZ"),0-SUMIF($D$12:$D257,$D258,W$12:W257),MIN(MIN(13600,TRUNC(0.75*SUMIF($D$12:$D$1442,$D258,U$12:U$1442),2)+SUMIF($D$12:$D258,$D258,AJ$12:AJ258))-SUMIF($D$12:$D257,$D258,W$12:W257)-SUMIF($D$12:$D$1442,$D258,V$12:V$1442),AJ258)),"")</f>
        <v/>
      </c>
      <c r="X258" s="246" t="str">
        <f aca="false">IF(T258&lt;&gt;"",1000-SUMIF($D$12:$D257,$D258,X$12:X257),"")</f>
        <v/>
      </c>
      <c r="Y258" s="272"/>
      <c r="Z258" s="273"/>
      <c r="AA258" s="273"/>
      <c r="AB258" s="252" t="str">
        <f aca="false">IF(K258&lt;&gt;"",ROUND(Y258,2)+ROUND(Z258,2)+ROUND(AA258,2),"")</f>
        <v/>
      </c>
      <c r="AC258" s="274"/>
      <c r="AD258" s="273"/>
      <c r="AE258" s="273"/>
      <c r="AF258" s="275" t="str">
        <f aca="false">IF(P258&lt;&gt;"",ROUND(AC258,2)+ROUND(AD258,2)+ROUND(AE258,2),"")</f>
        <v/>
      </c>
      <c r="AG258" s="274"/>
      <c r="AH258" s="273"/>
      <c r="AI258" s="273"/>
      <c r="AJ258" s="275" t="str">
        <f aca="false">IF(U258&lt;&gt;"",ROUND(AG258,2)+ROUND(AH258,2)+ROUND(AI258,2),"")</f>
        <v/>
      </c>
      <c r="AK258" s="255"/>
      <c r="AL258" s="255"/>
      <c r="AM258" s="256"/>
      <c r="AN258" s="257"/>
      <c r="AO258" s="258" t="str">
        <f aca="false">IF(D258&lt;&gt;"",IF(COUNTIF($D$12:$D258,$D258)&gt;1,0,IF(SUM(L258,Q258,V258)&gt;0,IF(AND(T258="",OR(O258&lt;&gt;"",J258&lt;&gt;"")),IF(O258&lt;&gt;"",O258,IF(J258&lt;&gt;"",J258,0)),IF(AND(O258&lt;&gt;"",J258&lt;&gt;"",O258=J258),O258,T258)),0)),"")</f>
        <v/>
      </c>
      <c r="AP258" s="258" t="str">
        <f aca="false">IF(D258&lt;&gt;"",IF(COUNTIF($D$12:$D258,$D258)&gt;1,0,IF(SUM(M258,R258,W258)&gt;0,IF(AND(T258="",OR(O258&lt;&gt;"",J258&lt;&gt;"")),IF(O258&lt;&gt;"",O258,IF(J258&lt;&gt;"",J258,0)),IF(AND(O258&lt;&gt;"",J258&lt;&gt;"",O258=J258),O258,T258)),0)),"")</f>
        <v/>
      </c>
      <c r="AQ258" s="258" t="str">
        <f aca="false">IF(D258&lt;&gt;"",IF(COUNTIF($D$12:$D258,$D258)&gt;1,0,IF(SUM(N258,S258,X258)&gt;0,IF(AND(T258="",OR(O258&lt;&gt;"",J258&lt;&gt;"")),IF(O258&lt;&gt;"",O258,IF(J258&lt;&gt;"",J258,0)),IF(AND(O258&lt;&gt;"",J258&lt;&gt;"",O258=J258),O258,T258)),0)),"")</f>
        <v/>
      </c>
      <c r="AR258" s="257" t="str">
        <f aca="false">IF(D258&lt;&gt;"",IF(J258="OZP12",L258,0),"")</f>
        <v/>
      </c>
      <c r="AS258" s="257" t="str">
        <f aca="false">IF(D258&lt;&gt;"",IF(O258="OZP12",Q258,0),"")</f>
        <v/>
      </c>
      <c r="AT258" s="257" t="str">
        <f aca="false">IF(D258&lt;&gt;"",IF(T258="OZP12",V258,0),"")</f>
        <v/>
      </c>
      <c r="AU258" s="257" t="str">
        <f aca="false">IF(D258&lt;&gt;"",IF(J258="TZP",L258,0),"")</f>
        <v/>
      </c>
      <c r="AV258" s="257" t="str">
        <f aca="false">IF(D258&lt;&gt;"",IF(O258="TZP",Q258,0),"")</f>
        <v/>
      </c>
      <c r="AW258" s="257" t="str">
        <f aca="false">IF(D258&lt;&gt;"",IF(T258="TZP",V258,0),"")</f>
        <v/>
      </c>
      <c r="AX258" s="257" t="str">
        <f aca="false">IF(D258&lt;&gt;"",IF(J258="OZZ",L258,0),"")</f>
        <v/>
      </c>
      <c r="AY258" s="257" t="str">
        <f aca="false">IF(D258&lt;&gt;"",IF(O258="OZZ",Q258,0),"")</f>
        <v/>
      </c>
      <c r="AZ258" s="257" t="str">
        <f aca="false">IF(D258&lt;&gt;"",IF(T258="OZZ",V258,0),"")</f>
        <v/>
      </c>
      <c r="BA258" s="260"/>
      <c r="BB258" s="257" t="str">
        <f aca="false">IF(D258&lt;&gt;"",IF(ISERROR(FIND("/",D258)),0,1),"")</f>
        <v/>
      </c>
      <c r="BC258" s="257" t="str">
        <f aca="false">IF(D258&lt;&gt;"",IF(BB258*1=0,D258,CONCATENATE(MID(D258,1,FIND("/",D258,1)-1),MID(D258,FIND("/",D258,1)+1,LEN(D258)))),"")</f>
        <v/>
      </c>
      <c r="BD258" s="286"/>
      <c r="BE258" s="257" t="str">
        <f aca="false">IF(D258&lt;&gt;"",IF(J258="OZP12",M258,0),"")</f>
        <v/>
      </c>
      <c r="BF258" s="257" t="str">
        <f aca="false">IF(D258&lt;&gt;"",IF(O258="OZP12",R258,0),"")</f>
        <v/>
      </c>
      <c r="BG258" s="257" t="str">
        <f aca="false">IF(D258&lt;&gt;"",IF(T258="OZP12",W258,0),"")</f>
        <v/>
      </c>
      <c r="BH258" s="257" t="str">
        <f aca="false">IF(D258&lt;&gt;"",IF(J258="TZP",M258,0),"")</f>
        <v/>
      </c>
      <c r="BI258" s="257" t="str">
        <f aca="false">IF(D258&lt;&gt;"",IF(O258="TZP",R258,0),"")</f>
        <v/>
      </c>
      <c r="BJ258" s="257" t="str">
        <f aca="false">IF(D258&lt;&gt;"",IF(T258="TZP",W258,0),"")</f>
        <v/>
      </c>
    </row>
    <row r="259" s="261" customFormat="true" ht="18.75" hidden="false" customHeight="true" outlineLevel="0" collapsed="false">
      <c r="A259" s="262" t="n">
        <f aca="false">A258+1</f>
        <v>247</v>
      </c>
      <c r="B259" s="263"/>
      <c r="C259" s="263"/>
      <c r="D259" s="263"/>
      <c r="E259" s="266"/>
      <c r="F259" s="266"/>
      <c r="G259" s="267"/>
      <c r="H259" s="278"/>
      <c r="I259" s="281"/>
      <c r="J259" s="268"/>
      <c r="K259" s="269"/>
      <c r="L259" s="244" t="str">
        <f aca="false">IF(AND(K259&lt;&gt;"",J259&lt;&gt;""),MIN(IF(OR(J259="OZZ",J259="ZZ"),5000,13600),TRUNC(0.75*SUMIF($D$12:$D259,$D259,K$12:K259),2))-SUMIF($D$12:$D258,$D259,L$12:L258),"")</f>
        <v/>
      </c>
      <c r="M259" s="270" t="str">
        <f aca="false">IF(AND(K259&lt;&gt;"",J259&lt;&gt;"",AB259&lt;&gt;""),IF(OR(J259="OZZ",J259="ZZ"),0-SUMIF($D$12:$D258,$D259,M$12:M258),MIN(MIN(13600,TRUNC(0.75*SUMIF($D$12:$D$1442,$D259,K$12:K$1442),2)+SUMIF($D$12:$D259,$D259,AB$12:AB259))-SUMIF($D$12:$D258,$D259,M$12:M258)-SUMIF($D$12:$D$1442,$D259,L$12:L$1442),AB259)),"")</f>
        <v/>
      </c>
      <c r="N259" s="246" t="str">
        <f aca="false">IF(J259&lt;&gt;"",1000-SUMIF($D$12:$D258,$D259,N$12:N258),"")</f>
        <v/>
      </c>
      <c r="O259" s="268"/>
      <c r="P259" s="269"/>
      <c r="Q259" s="244" t="str">
        <f aca="false">IF(AND(P259&lt;&gt;"",O259&lt;&gt;""),MIN(IF(OR(O259="OZZ",O259="ZZ"),5000,13600),TRUNC(0.75*SUMIF($D$12:$D259,$D259,P$12:P259),2))-SUMIF($D$12:$D258,$D259,Q$12:Q258),"")</f>
        <v/>
      </c>
      <c r="R259" s="270" t="str">
        <f aca="false">IF(AND(P259&lt;&gt;"",O259&lt;&gt;"",AF259&lt;&gt;""),IF(OR(O259="OZZ",O259="ZZ"),0-SUMIF($D$12:$D258,$D259,R$12:R258),MIN(MIN(13600,TRUNC(0.75*SUMIF($D$12:$D$1442,$D259,P$12:P$1442),2)+SUMIF($D$12:$D259,$D259,AF$12:AF259))-SUMIF($D$12:$D258,$D259,R$12:R258)-SUMIF($D$12:$D$1442,$D259,Q$12:Q$1442),AF259)),"")</f>
        <v/>
      </c>
      <c r="S259" s="246" t="str">
        <f aca="false">IF(O259&lt;&gt;"",1000-SUMIF($D$12:$D258,$D259,S$12:S258),"")</f>
        <v/>
      </c>
      <c r="T259" s="268"/>
      <c r="U259" s="269"/>
      <c r="V259" s="244" t="str">
        <f aca="false">IF(AND(U259&lt;&gt;"",T259&lt;&gt;""),MIN(IF(OR(T259="OZZ",T259="ZZ"),5000,13600),TRUNC(0.75*SUMIF($D$12:$D259,$D259,U$12:U259),2))-SUMIF($D$12:$D258,$D259,V$12:V258),"")</f>
        <v/>
      </c>
      <c r="W259" s="248" t="str">
        <f aca="false">IF(AND(U259&lt;&gt;"",T259&lt;&gt;"",AJ259&lt;&gt;""),IF(OR(T259="OZZ",T259="ZZ"),0-SUMIF($D$12:$D258,$D259,W$12:W258),MIN(MIN(13600,TRUNC(0.75*SUMIF($D$12:$D$1442,$D259,U$12:U$1442),2)+SUMIF($D$12:$D259,$D259,AJ$12:AJ259))-SUMIF($D$12:$D258,$D259,W$12:W258)-SUMIF($D$12:$D$1442,$D259,V$12:V$1442),AJ259)),"")</f>
        <v/>
      </c>
      <c r="X259" s="246" t="str">
        <f aca="false">IF(T259&lt;&gt;"",1000-SUMIF($D$12:$D258,$D259,X$12:X258),"")</f>
        <v/>
      </c>
      <c r="Y259" s="272"/>
      <c r="Z259" s="273"/>
      <c r="AA259" s="273"/>
      <c r="AB259" s="252" t="str">
        <f aca="false">IF(K259&lt;&gt;"",ROUND(Y259,2)+ROUND(Z259,2)+ROUND(AA259,2),"")</f>
        <v/>
      </c>
      <c r="AC259" s="274"/>
      <c r="AD259" s="273"/>
      <c r="AE259" s="273"/>
      <c r="AF259" s="275" t="str">
        <f aca="false">IF(P259&lt;&gt;"",ROUND(AC259,2)+ROUND(AD259,2)+ROUND(AE259,2),"")</f>
        <v/>
      </c>
      <c r="AG259" s="274"/>
      <c r="AH259" s="273"/>
      <c r="AI259" s="273"/>
      <c r="AJ259" s="275" t="str">
        <f aca="false">IF(U259&lt;&gt;"",ROUND(AG259,2)+ROUND(AH259,2)+ROUND(AI259,2),"")</f>
        <v/>
      </c>
      <c r="AK259" s="255"/>
      <c r="AL259" s="255"/>
      <c r="AM259" s="256"/>
      <c r="AN259" s="257"/>
      <c r="AO259" s="258" t="str">
        <f aca="false">IF(D259&lt;&gt;"",IF(COUNTIF($D$12:$D259,$D259)&gt;1,0,IF(SUM(L259,Q259,V259)&gt;0,IF(AND(T259="",OR(O259&lt;&gt;"",J259&lt;&gt;"")),IF(O259&lt;&gt;"",O259,IF(J259&lt;&gt;"",J259,0)),IF(AND(O259&lt;&gt;"",J259&lt;&gt;"",O259=J259),O259,T259)),0)),"")</f>
        <v/>
      </c>
      <c r="AP259" s="258" t="str">
        <f aca="false">IF(D259&lt;&gt;"",IF(COUNTIF($D$12:$D259,$D259)&gt;1,0,IF(SUM(M259,R259,W259)&gt;0,IF(AND(T259="",OR(O259&lt;&gt;"",J259&lt;&gt;"")),IF(O259&lt;&gt;"",O259,IF(J259&lt;&gt;"",J259,0)),IF(AND(O259&lt;&gt;"",J259&lt;&gt;"",O259=J259),O259,T259)),0)),"")</f>
        <v/>
      </c>
      <c r="AQ259" s="258" t="str">
        <f aca="false">IF(D259&lt;&gt;"",IF(COUNTIF($D$12:$D259,$D259)&gt;1,0,IF(SUM(N259,S259,X259)&gt;0,IF(AND(T259="",OR(O259&lt;&gt;"",J259&lt;&gt;"")),IF(O259&lt;&gt;"",O259,IF(J259&lt;&gt;"",J259,0)),IF(AND(O259&lt;&gt;"",J259&lt;&gt;"",O259=J259),O259,T259)),0)),"")</f>
        <v/>
      </c>
      <c r="AR259" s="257" t="str">
        <f aca="false">IF(D259&lt;&gt;"",IF(J259="OZP12",L259,0),"")</f>
        <v/>
      </c>
      <c r="AS259" s="257" t="str">
        <f aca="false">IF(D259&lt;&gt;"",IF(O259="OZP12",Q259,0),"")</f>
        <v/>
      </c>
      <c r="AT259" s="257" t="str">
        <f aca="false">IF(D259&lt;&gt;"",IF(T259="OZP12",V259,0),"")</f>
        <v/>
      </c>
      <c r="AU259" s="257" t="str">
        <f aca="false">IF(D259&lt;&gt;"",IF(J259="TZP",L259,0),"")</f>
        <v/>
      </c>
      <c r="AV259" s="257" t="str">
        <f aca="false">IF(D259&lt;&gt;"",IF(O259="TZP",Q259,0),"")</f>
        <v/>
      </c>
      <c r="AW259" s="257" t="str">
        <f aca="false">IF(D259&lt;&gt;"",IF(T259="TZP",V259,0),"")</f>
        <v/>
      </c>
      <c r="AX259" s="257" t="str">
        <f aca="false">IF(D259&lt;&gt;"",IF(J259="OZZ",L259,0),"")</f>
        <v/>
      </c>
      <c r="AY259" s="257" t="str">
        <f aca="false">IF(D259&lt;&gt;"",IF(O259="OZZ",Q259,0),"")</f>
        <v/>
      </c>
      <c r="AZ259" s="257" t="str">
        <f aca="false">IF(D259&lt;&gt;"",IF(T259="OZZ",V259,0),"")</f>
        <v/>
      </c>
      <c r="BA259" s="260"/>
      <c r="BB259" s="257" t="str">
        <f aca="false">IF(D259&lt;&gt;"",IF(ISERROR(FIND("/",D259)),0,1),"")</f>
        <v/>
      </c>
      <c r="BC259" s="257" t="str">
        <f aca="false">IF(D259&lt;&gt;"",IF(BB259*1=0,D259,CONCATENATE(MID(D259,1,FIND("/",D259,1)-1),MID(D259,FIND("/",D259,1)+1,LEN(D259)))),"")</f>
        <v/>
      </c>
      <c r="BD259" s="286"/>
      <c r="BE259" s="257" t="str">
        <f aca="false">IF(D259&lt;&gt;"",IF(J259="OZP12",M259,0),"")</f>
        <v/>
      </c>
      <c r="BF259" s="257" t="str">
        <f aca="false">IF(D259&lt;&gt;"",IF(O259="OZP12",R259,0),"")</f>
        <v/>
      </c>
      <c r="BG259" s="257" t="str">
        <f aca="false">IF(D259&lt;&gt;"",IF(T259="OZP12",W259,0),"")</f>
        <v/>
      </c>
      <c r="BH259" s="257" t="str">
        <f aca="false">IF(D259&lt;&gt;"",IF(J259="TZP",M259,0),"")</f>
        <v/>
      </c>
      <c r="BI259" s="257" t="str">
        <f aca="false">IF(D259&lt;&gt;"",IF(O259="TZP",R259,0),"")</f>
        <v/>
      </c>
      <c r="BJ259" s="257" t="str">
        <f aca="false">IF(D259&lt;&gt;"",IF(T259="TZP",W259,0),"")</f>
        <v/>
      </c>
    </row>
    <row r="260" s="261" customFormat="true" ht="18.75" hidden="false" customHeight="true" outlineLevel="0" collapsed="false">
      <c r="A260" s="262" t="n">
        <f aca="false">A259+1</f>
        <v>248</v>
      </c>
      <c r="B260" s="263"/>
      <c r="C260" s="263"/>
      <c r="D260" s="263"/>
      <c r="E260" s="266"/>
      <c r="F260" s="266"/>
      <c r="G260" s="267"/>
      <c r="H260" s="278"/>
      <c r="I260" s="281"/>
      <c r="J260" s="268"/>
      <c r="K260" s="269"/>
      <c r="L260" s="244" t="str">
        <f aca="false">IF(AND(K260&lt;&gt;"",J260&lt;&gt;""),MIN(IF(OR(J260="OZZ",J260="ZZ"),5000,13600),TRUNC(0.75*SUMIF($D$12:$D260,$D260,K$12:K260),2))-SUMIF($D$12:$D259,$D260,L$12:L259),"")</f>
        <v/>
      </c>
      <c r="M260" s="270" t="str">
        <f aca="false">IF(AND(K260&lt;&gt;"",J260&lt;&gt;"",AB260&lt;&gt;""),IF(OR(J260="OZZ",J260="ZZ"),0-SUMIF($D$12:$D259,$D260,M$12:M259),MIN(MIN(13600,TRUNC(0.75*SUMIF($D$12:$D$1442,$D260,K$12:K$1442),2)+SUMIF($D$12:$D260,$D260,AB$12:AB260))-SUMIF($D$12:$D259,$D260,M$12:M259)-SUMIF($D$12:$D$1442,$D260,L$12:L$1442),AB260)),"")</f>
        <v/>
      </c>
      <c r="N260" s="246" t="str">
        <f aca="false">IF(J260&lt;&gt;"",1000-SUMIF($D$12:$D259,$D260,N$12:N259),"")</f>
        <v/>
      </c>
      <c r="O260" s="268"/>
      <c r="P260" s="269"/>
      <c r="Q260" s="244" t="str">
        <f aca="false">IF(AND(P260&lt;&gt;"",O260&lt;&gt;""),MIN(IF(OR(O260="OZZ",O260="ZZ"),5000,13600),TRUNC(0.75*SUMIF($D$12:$D260,$D260,P$12:P260),2))-SUMIF($D$12:$D259,$D260,Q$12:Q259),"")</f>
        <v/>
      </c>
      <c r="R260" s="270" t="str">
        <f aca="false">IF(AND(P260&lt;&gt;"",O260&lt;&gt;"",AF260&lt;&gt;""),IF(OR(O260="OZZ",O260="ZZ"),0-SUMIF($D$12:$D259,$D260,R$12:R259),MIN(MIN(13600,TRUNC(0.75*SUMIF($D$12:$D$1442,$D260,P$12:P$1442),2)+SUMIF($D$12:$D260,$D260,AF$12:AF260))-SUMIF($D$12:$D259,$D260,R$12:R259)-SUMIF($D$12:$D$1442,$D260,Q$12:Q$1442),AF260)),"")</f>
        <v/>
      </c>
      <c r="S260" s="246" t="str">
        <f aca="false">IF(O260&lt;&gt;"",1000-SUMIF($D$12:$D259,$D260,S$12:S259),"")</f>
        <v/>
      </c>
      <c r="T260" s="268"/>
      <c r="U260" s="269"/>
      <c r="V260" s="244" t="str">
        <f aca="false">IF(AND(U260&lt;&gt;"",T260&lt;&gt;""),MIN(IF(OR(T260="OZZ",T260="ZZ"),5000,13600),TRUNC(0.75*SUMIF($D$12:$D260,$D260,U$12:U260),2))-SUMIF($D$12:$D259,$D260,V$12:V259),"")</f>
        <v/>
      </c>
      <c r="W260" s="248" t="str">
        <f aca="false">IF(AND(U260&lt;&gt;"",T260&lt;&gt;"",AJ260&lt;&gt;""),IF(OR(T260="OZZ",T260="ZZ"),0-SUMIF($D$12:$D259,$D260,W$12:W259),MIN(MIN(13600,TRUNC(0.75*SUMIF($D$12:$D$1442,$D260,U$12:U$1442),2)+SUMIF($D$12:$D260,$D260,AJ$12:AJ260))-SUMIF($D$12:$D259,$D260,W$12:W259)-SUMIF($D$12:$D$1442,$D260,V$12:V$1442),AJ260)),"")</f>
        <v/>
      </c>
      <c r="X260" s="246" t="str">
        <f aca="false">IF(T260&lt;&gt;"",1000-SUMIF($D$12:$D259,$D260,X$12:X259),"")</f>
        <v/>
      </c>
      <c r="Y260" s="272"/>
      <c r="Z260" s="273"/>
      <c r="AA260" s="273"/>
      <c r="AB260" s="252" t="str">
        <f aca="false">IF(K260&lt;&gt;"",ROUND(Y260,2)+ROUND(Z260,2)+ROUND(AA260,2),"")</f>
        <v/>
      </c>
      <c r="AC260" s="274"/>
      <c r="AD260" s="273"/>
      <c r="AE260" s="273"/>
      <c r="AF260" s="275" t="str">
        <f aca="false">IF(P260&lt;&gt;"",ROUND(AC260,2)+ROUND(AD260,2)+ROUND(AE260,2),"")</f>
        <v/>
      </c>
      <c r="AG260" s="274"/>
      <c r="AH260" s="273"/>
      <c r="AI260" s="273"/>
      <c r="AJ260" s="275" t="str">
        <f aca="false">IF(U260&lt;&gt;"",ROUND(AG260,2)+ROUND(AH260,2)+ROUND(AI260,2),"")</f>
        <v/>
      </c>
      <c r="AK260" s="255"/>
      <c r="AL260" s="255"/>
      <c r="AM260" s="256"/>
      <c r="AN260" s="257"/>
      <c r="AO260" s="258" t="str">
        <f aca="false">IF(D260&lt;&gt;"",IF(COUNTIF($D$12:$D260,$D260)&gt;1,0,IF(SUM(L260,Q260,V260)&gt;0,IF(AND(T260="",OR(O260&lt;&gt;"",J260&lt;&gt;"")),IF(O260&lt;&gt;"",O260,IF(J260&lt;&gt;"",J260,0)),IF(AND(O260&lt;&gt;"",J260&lt;&gt;"",O260=J260),O260,T260)),0)),"")</f>
        <v/>
      </c>
      <c r="AP260" s="258" t="str">
        <f aca="false">IF(D260&lt;&gt;"",IF(COUNTIF($D$12:$D260,$D260)&gt;1,0,IF(SUM(M260,R260,W260)&gt;0,IF(AND(T260="",OR(O260&lt;&gt;"",J260&lt;&gt;"")),IF(O260&lt;&gt;"",O260,IF(J260&lt;&gt;"",J260,0)),IF(AND(O260&lt;&gt;"",J260&lt;&gt;"",O260=J260),O260,T260)),0)),"")</f>
        <v/>
      </c>
      <c r="AQ260" s="258" t="str">
        <f aca="false">IF(D260&lt;&gt;"",IF(COUNTIF($D$12:$D260,$D260)&gt;1,0,IF(SUM(N260,S260,X260)&gt;0,IF(AND(T260="",OR(O260&lt;&gt;"",J260&lt;&gt;"")),IF(O260&lt;&gt;"",O260,IF(J260&lt;&gt;"",J260,0)),IF(AND(O260&lt;&gt;"",J260&lt;&gt;"",O260=J260),O260,T260)),0)),"")</f>
        <v/>
      </c>
      <c r="AR260" s="257" t="str">
        <f aca="false">IF(D260&lt;&gt;"",IF(J260="OZP12",L260,0),"")</f>
        <v/>
      </c>
      <c r="AS260" s="257" t="str">
        <f aca="false">IF(D260&lt;&gt;"",IF(O260="OZP12",Q260,0),"")</f>
        <v/>
      </c>
      <c r="AT260" s="257" t="str">
        <f aca="false">IF(D260&lt;&gt;"",IF(T260="OZP12",V260,0),"")</f>
        <v/>
      </c>
      <c r="AU260" s="257" t="str">
        <f aca="false">IF(D260&lt;&gt;"",IF(J260="TZP",L260,0),"")</f>
        <v/>
      </c>
      <c r="AV260" s="257" t="str">
        <f aca="false">IF(D260&lt;&gt;"",IF(O260="TZP",Q260,0),"")</f>
        <v/>
      </c>
      <c r="AW260" s="257" t="str">
        <f aca="false">IF(D260&lt;&gt;"",IF(T260="TZP",V260,0),"")</f>
        <v/>
      </c>
      <c r="AX260" s="257" t="str">
        <f aca="false">IF(D260&lt;&gt;"",IF(J260="OZZ",L260,0),"")</f>
        <v/>
      </c>
      <c r="AY260" s="257" t="str">
        <f aca="false">IF(D260&lt;&gt;"",IF(O260="OZZ",Q260,0),"")</f>
        <v/>
      </c>
      <c r="AZ260" s="257" t="str">
        <f aca="false">IF(D260&lt;&gt;"",IF(T260="OZZ",V260,0),"")</f>
        <v/>
      </c>
      <c r="BA260" s="260"/>
      <c r="BB260" s="257" t="str">
        <f aca="false">IF(D260&lt;&gt;"",IF(ISERROR(FIND("/",D260)),0,1),"")</f>
        <v/>
      </c>
      <c r="BC260" s="257" t="str">
        <f aca="false">IF(D260&lt;&gt;"",IF(BB260*1=0,D260,CONCATENATE(MID(D260,1,FIND("/",D260,1)-1),MID(D260,FIND("/",D260,1)+1,LEN(D260)))),"")</f>
        <v/>
      </c>
      <c r="BD260" s="286"/>
      <c r="BE260" s="257" t="str">
        <f aca="false">IF(D260&lt;&gt;"",IF(J260="OZP12",M260,0),"")</f>
        <v/>
      </c>
      <c r="BF260" s="257" t="str">
        <f aca="false">IF(D260&lt;&gt;"",IF(O260="OZP12",R260,0),"")</f>
        <v/>
      </c>
      <c r="BG260" s="257" t="str">
        <f aca="false">IF(D260&lt;&gt;"",IF(T260="OZP12",W260,0),"")</f>
        <v/>
      </c>
      <c r="BH260" s="257" t="str">
        <f aca="false">IF(D260&lt;&gt;"",IF(J260="TZP",M260,0),"")</f>
        <v/>
      </c>
      <c r="BI260" s="257" t="str">
        <f aca="false">IF(D260&lt;&gt;"",IF(O260="TZP",R260,0),"")</f>
        <v/>
      </c>
      <c r="BJ260" s="257" t="str">
        <f aca="false">IF(D260&lt;&gt;"",IF(T260="TZP",W260,0),"")</f>
        <v/>
      </c>
    </row>
    <row r="261" s="261" customFormat="true" ht="18.75" hidden="false" customHeight="true" outlineLevel="0" collapsed="false">
      <c r="A261" s="262" t="n">
        <f aca="false">A260+1</f>
        <v>249</v>
      </c>
      <c r="B261" s="263"/>
      <c r="C261" s="263"/>
      <c r="D261" s="263"/>
      <c r="E261" s="266"/>
      <c r="F261" s="266"/>
      <c r="G261" s="267"/>
      <c r="H261" s="278"/>
      <c r="I261" s="281"/>
      <c r="J261" s="268"/>
      <c r="K261" s="269"/>
      <c r="L261" s="244" t="str">
        <f aca="false">IF(AND(K261&lt;&gt;"",J261&lt;&gt;""),MIN(IF(OR(J261="OZZ",J261="ZZ"),5000,13600),TRUNC(0.75*SUMIF($D$12:$D261,$D261,K$12:K261),2))-SUMIF($D$12:$D260,$D261,L$12:L260),"")</f>
        <v/>
      </c>
      <c r="M261" s="270" t="str">
        <f aca="false">IF(AND(K261&lt;&gt;"",J261&lt;&gt;"",AB261&lt;&gt;""),IF(OR(J261="OZZ",J261="ZZ"),0-SUMIF($D$12:$D260,$D261,M$12:M260),MIN(MIN(13600,TRUNC(0.75*SUMIF($D$12:$D$1442,$D261,K$12:K$1442),2)+SUMIF($D$12:$D261,$D261,AB$12:AB261))-SUMIF($D$12:$D260,$D261,M$12:M260)-SUMIF($D$12:$D$1442,$D261,L$12:L$1442),AB261)),"")</f>
        <v/>
      </c>
      <c r="N261" s="246" t="str">
        <f aca="false">IF(J261&lt;&gt;"",1000-SUMIF($D$12:$D260,$D261,N$12:N260),"")</f>
        <v/>
      </c>
      <c r="O261" s="268"/>
      <c r="P261" s="269"/>
      <c r="Q261" s="244" t="str">
        <f aca="false">IF(AND(P261&lt;&gt;"",O261&lt;&gt;""),MIN(IF(OR(O261="OZZ",O261="ZZ"),5000,13600),TRUNC(0.75*SUMIF($D$12:$D261,$D261,P$12:P261),2))-SUMIF($D$12:$D260,$D261,Q$12:Q260),"")</f>
        <v/>
      </c>
      <c r="R261" s="270" t="str">
        <f aca="false">IF(AND(P261&lt;&gt;"",O261&lt;&gt;"",AF261&lt;&gt;""),IF(OR(O261="OZZ",O261="ZZ"),0-SUMIF($D$12:$D260,$D261,R$12:R260),MIN(MIN(13600,TRUNC(0.75*SUMIF($D$12:$D$1442,$D261,P$12:P$1442),2)+SUMIF($D$12:$D261,$D261,AF$12:AF261))-SUMIF($D$12:$D260,$D261,R$12:R260)-SUMIF($D$12:$D$1442,$D261,Q$12:Q$1442),AF261)),"")</f>
        <v/>
      </c>
      <c r="S261" s="246" t="str">
        <f aca="false">IF(O261&lt;&gt;"",1000-SUMIF($D$12:$D260,$D261,S$12:S260),"")</f>
        <v/>
      </c>
      <c r="T261" s="268"/>
      <c r="U261" s="269"/>
      <c r="V261" s="244" t="str">
        <f aca="false">IF(AND(U261&lt;&gt;"",T261&lt;&gt;""),MIN(IF(OR(T261="OZZ",T261="ZZ"),5000,13600),TRUNC(0.75*SUMIF($D$12:$D261,$D261,U$12:U261),2))-SUMIF($D$12:$D260,$D261,V$12:V260),"")</f>
        <v/>
      </c>
      <c r="W261" s="248" t="str">
        <f aca="false">IF(AND(U261&lt;&gt;"",T261&lt;&gt;"",AJ261&lt;&gt;""),IF(OR(T261="OZZ",T261="ZZ"),0-SUMIF($D$12:$D260,$D261,W$12:W260),MIN(MIN(13600,TRUNC(0.75*SUMIF($D$12:$D$1442,$D261,U$12:U$1442),2)+SUMIF($D$12:$D261,$D261,AJ$12:AJ261))-SUMIF($D$12:$D260,$D261,W$12:W260)-SUMIF($D$12:$D$1442,$D261,V$12:V$1442),AJ261)),"")</f>
        <v/>
      </c>
      <c r="X261" s="246" t="str">
        <f aca="false">IF(T261&lt;&gt;"",1000-SUMIF($D$12:$D260,$D261,X$12:X260),"")</f>
        <v/>
      </c>
      <c r="Y261" s="272"/>
      <c r="Z261" s="273"/>
      <c r="AA261" s="273"/>
      <c r="AB261" s="252" t="str">
        <f aca="false">IF(K261&lt;&gt;"",ROUND(Y261,2)+ROUND(Z261,2)+ROUND(AA261,2),"")</f>
        <v/>
      </c>
      <c r="AC261" s="274"/>
      <c r="AD261" s="273"/>
      <c r="AE261" s="273"/>
      <c r="AF261" s="275" t="str">
        <f aca="false">IF(P261&lt;&gt;"",ROUND(AC261,2)+ROUND(AD261,2)+ROUND(AE261,2),"")</f>
        <v/>
      </c>
      <c r="AG261" s="274"/>
      <c r="AH261" s="273"/>
      <c r="AI261" s="273"/>
      <c r="AJ261" s="275" t="str">
        <f aca="false">IF(U261&lt;&gt;"",ROUND(AG261,2)+ROUND(AH261,2)+ROUND(AI261,2),"")</f>
        <v/>
      </c>
      <c r="AK261" s="255"/>
      <c r="AL261" s="255"/>
      <c r="AM261" s="256"/>
      <c r="AN261" s="257"/>
      <c r="AO261" s="258" t="str">
        <f aca="false">IF(D261&lt;&gt;"",IF(COUNTIF($D$12:$D261,$D261)&gt;1,0,IF(SUM(L261,Q261,V261)&gt;0,IF(AND(T261="",OR(O261&lt;&gt;"",J261&lt;&gt;"")),IF(O261&lt;&gt;"",O261,IF(J261&lt;&gt;"",J261,0)),IF(AND(O261&lt;&gt;"",J261&lt;&gt;"",O261=J261),O261,T261)),0)),"")</f>
        <v/>
      </c>
      <c r="AP261" s="258" t="str">
        <f aca="false">IF(D261&lt;&gt;"",IF(COUNTIF($D$12:$D261,$D261)&gt;1,0,IF(SUM(M261,R261,W261)&gt;0,IF(AND(T261="",OR(O261&lt;&gt;"",J261&lt;&gt;"")),IF(O261&lt;&gt;"",O261,IF(J261&lt;&gt;"",J261,0)),IF(AND(O261&lt;&gt;"",J261&lt;&gt;"",O261=J261),O261,T261)),0)),"")</f>
        <v/>
      </c>
      <c r="AQ261" s="258" t="str">
        <f aca="false">IF(D261&lt;&gt;"",IF(COUNTIF($D$12:$D261,$D261)&gt;1,0,IF(SUM(N261,S261,X261)&gt;0,IF(AND(T261="",OR(O261&lt;&gt;"",J261&lt;&gt;"")),IF(O261&lt;&gt;"",O261,IF(J261&lt;&gt;"",J261,0)),IF(AND(O261&lt;&gt;"",J261&lt;&gt;"",O261=J261),O261,T261)),0)),"")</f>
        <v/>
      </c>
      <c r="AR261" s="257" t="str">
        <f aca="false">IF(D261&lt;&gt;"",IF(J261="OZP12",L261,0),"")</f>
        <v/>
      </c>
      <c r="AS261" s="257" t="str">
        <f aca="false">IF(D261&lt;&gt;"",IF(O261="OZP12",Q261,0),"")</f>
        <v/>
      </c>
      <c r="AT261" s="257" t="str">
        <f aca="false">IF(D261&lt;&gt;"",IF(T261="OZP12",V261,0),"")</f>
        <v/>
      </c>
      <c r="AU261" s="257" t="str">
        <f aca="false">IF(D261&lt;&gt;"",IF(J261="TZP",L261,0),"")</f>
        <v/>
      </c>
      <c r="AV261" s="257" t="str">
        <f aca="false">IF(D261&lt;&gt;"",IF(O261="TZP",Q261,0),"")</f>
        <v/>
      </c>
      <c r="AW261" s="257" t="str">
        <f aca="false">IF(D261&lt;&gt;"",IF(T261="TZP",V261,0),"")</f>
        <v/>
      </c>
      <c r="AX261" s="257" t="str">
        <f aca="false">IF(D261&lt;&gt;"",IF(J261="OZZ",L261,0),"")</f>
        <v/>
      </c>
      <c r="AY261" s="257" t="str">
        <f aca="false">IF(D261&lt;&gt;"",IF(O261="OZZ",Q261,0),"")</f>
        <v/>
      </c>
      <c r="AZ261" s="257" t="str">
        <f aca="false">IF(D261&lt;&gt;"",IF(T261="OZZ",V261,0),"")</f>
        <v/>
      </c>
      <c r="BA261" s="260"/>
      <c r="BB261" s="257" t="str">
        <f aca="false">IF(D261&lt;&gt;"",IF(ISERROR(FIND("/",D261)),0,1),"")</f>
        <v/>
      </c>
      <c r="BC261" s="257" t="str">
        <f aca="false">IF(D261&lt;&gt;"",IF(BB261*1=0,D261,CONCATENATE(MID(D261,1,FIND("/",D261,1)-1),MID(D261,FIND("/",D261,1)+1,LEN(D261)))),"")</f>
        <v/>
      </c>
      <c r="BD261" s="286"/>
      <c r="BE261" s="257" t="str">
        <f aca="false">IF(D261&lt;&gt;"",IF(J261="OZP12",M261,0),"")</f>
        <v/>
      </c>
      <c r="BF261" s="257" t="str">
        <f aca="false">IF(D261&lt;&gt;"",IF(O261="OZP12",R261,0),"")</f>
        <v/>
      </c>
      <c r="BG261" s="257" t="str">
        <f aca="false">IF(D261&lt;&gt;"",IF(T261="OZP12",W261,0),"")</f>
        <v/>
      </c>
      <c r="BH261" s="257" t="str">
        <f aca="false">IF(D261&lt;&gt;"",IF(J261="TZP",M261,0),"")</f>
        <v/>
      </c>
      <c r="BI261" s="257" t="str">
        <f aca="false">IF(D261&lt;&gt;"",IF(O261="TZP",R261,0),"")</f>
        <v/>
      </c>
      <c r="BJ261" s="257" t="str">
        <f aca="false">IF(D261&lt;&gt;"",IF(T261="TZP",W261,0),"")</f>
        <v/>
      </c>
    </row>
    <row r="262" s="261" customFormat="true" ht="18.75" hidden="false" customHeight="true" outlineLevel="0" collapsed="false">
      <c r="A262" s="262" t="n">
        <f aca="false">A261+1</f>
        <v>250</v>
      </c>
      <c r="B262" s="263"/>
      <c r="C262" s="263"/>
      <c r="D262" s="263"/>
      <c r="E262" s="266"/>
      <c r="F262" s="266"/>
      <c r="G262" s="267"/>
      <c r="H262" s="278"/>
      <c r="I262" s="281"/>
      <c r="J262" s="268"/>
      <c r="K262" s="269"/>
      <c r="L262" s="244" t="str">
        <f aca="false">IF(AND(K262&lt;&gt;"",J262&lt;&gt;""),MIN(IF(OR(J262="OZZ",J262="ZZ"),5000,13600),TRUNC(0.75*SUMIF($D$12:$D262,$D262,K$12:K262),2))-SUMIF($D$12:$D261,$D262,L$12:L261),"")</f>
        <v/>
      </c>
      <c r="M262" s="270" t="str">
        <f aca="false">IF(AND(K262&lt;&gt;"",J262&lt;&gt;"",AB262&lt;&gt;""),IF(OR(J262="OZZ",J262="ZZ"),0-SUMIF($D$12:$D261,$D262,M$12:M261),MIN(MIN(13600,TRUNC(0.75*SUMIF($D$12:$D$1442,$D262,K$12:K$1442),2)+SUMIF($D$12:$D262,$D262,AB$12:AB262))-SUMIF($D$12:$D261,$D262,M$12:M261)-SUMIF($D$12:$D$1442,$D262,L$12:L$1442),AB262)),"")</f>
        <v/>
      </c>
      <c r="N262" s="246" t="str">
        <f aca="false">IF(J262&lt;&gt;"",1000-SUMIF($D$12:$D261,$D262,N$12:N261),"")</f>
        <v/>
      </c>
      <c r="O262" s="268"/>
      <c r="P262" s="269"/>
      <c r="Q262" s="244" t="str">
        <f aca="false">IF(AND(P262&lt;&gt;"",O262&lt;&gt;""),MIN(IF(OR(O262="OZZ",O262="ZZ"),5000,13600),TRUNC(0.75*SUMIF($D$12:$D262,$D262,P$12:P262),2))-SUMIF($D$12:$D261,$D262,Q$12:Q261),"")</f>
        <v/>
      </c>
      <c r="R262" s="270" t="str">
        <f aca="false">IF(AND(P262&lt;&gt;"",O262&lt;&gt;"",AF262&lt;&gt;""),IF(OR(O262="OZZ",O262="ZZ"),0-SUMIF($D$12:$D261,$D262,R$12:R261),MIN(MIN(13600,TRUNC(0.75*SUMIF($D$12:$D$1442,$D262,P$12:P$1442),2)+SUMIF($D$12:$D262,$D262,AF$12:AF262))-SUMIF($D$12:$D261,$D262,R$12:R261)-SUMIF($D$12:$D$1442,$D262,Q$12:Q$1442),AF262)),"")</f>
        <v/>
      </c>
      <c r="S262" s="246" t="str">
        <f aca="false">IF(O262&lt;&gt;"",1000-SUMIF($D$12:$D261,$D262,S$12:S261),"")</f>
        <v/>
      </c>
      <c r="T262" s="268"/>
      <c r="U262" s="269"/>
      <c r="V262" s="244" t="str">
        <f aca="false">IF(AND(U262&lt;&gt;"",T262&lt;&gt;""),MIN(IF(OR(T262="OZZ",T262="ZZ"),5000,13600),TRUNC(0.75*SUMIF($D$12:$D262,$D262,U$12:U262),2))-SUMIF($D$12:$D261,$D262,V$12:V261),"")</f>
        <v/>
      </c>
      <c r="W262" s="248" t="str">
        <f aca="false">IF(AND(U262&lt;&gt;"",T262&lt;&gt;"",AJ262&lt;&gt;""),IF(OR(T262="OZZ",T262="ZZ"),0-SUMIF($D$12:$D261,$D262,W$12:W261),MIN(MIN(13600,TRUNC(0.75*SUMIF($D$12:$D$1442,$D262,U$12:U$1442),2)+SUMIF($D$12:$D262,$D262,AJ$12:AJ262))-SUMIF($D$12:$D261,$D262,W$12:W261)-SUMIF($D$12:$D$1442,$D262,V$12:V$1442),AJ262)),"")</f>
        <v/>
      </c>
      <c r="X262" s="246" t="str">
        <f aca="false">IF(T262&lt;&gt;"",1000-SUMIF($D$12:$D261,$D262,X$12:X261),"")</f>
        <v/>
      </c>
      <c r="Y262" s="272"/>
      <c r="Z262" s="273"/>
      <c r="AA262" s="273"/>
      <c r="AB262" s="252" t="str">
        <f aca="false">IF(K262&lt;&gt;"",ROUND(Y262,2)+ROUND(Z262,2)+ROUND(AA262,2),"")</f>
        <v/>
      </c>
      <c r="AC262" s="274"/>
      <c r="AD262" s="273"/>
      <c r="AE262" s="273"/>
      <c r="AF262" s="275" t="str">
        <f aca="false">IF(P262&lt;&gt;"",ROUND(AC262,2)+ROUND(AD262,2)+ROUND(AE262,2),"")</f>
        <v/>
      </c>
      <c r="AG262" s="274"/>
      <c r="AH262" s="273"/>
      <c r="AI262" s="273"/>
      <c r="AJ262" s="275" t="str">
        <f aca="false">IF(U262&lt;&gt;"",ROUND(AG262,2)+ROUND(AH262,2)+ROUND(AI262,2),"")</f>
        <v/>
      </c>
      <c r="AK262" s="255"/>
      <c r="AL262" s="255"/>
      <c r="AM262" s="256"/>
      <c r="AN262" s="257"/>
      <c r="AO262" s="258" t="str">
        <f aca="false">IF(D262&lt;&gt;"",IF(COUNTIF($D$12:$D262,$D262)&gt;1,0,IF(SUM(L262,Q262,V262)&gt;0,IF(AND(T262="",OR(O262&lt;&gt;"",J262&lt;&gt;"")),IF(O262&lt;&gt;"",O262,IF(J262&lt;&gt;"",J262,0)),IF(AND(O262&lt;&gt;"",J262&lt;&gt;"",O262=J262),O262,T262)),0)),"")</f>
        <v/>
      </c>
      <c r="AP262" s="258" t="str">
        <f aca="false">IF(D262&lt;&gt;"",IF(COUNTIF($D$12:$D262,$D262)&gt;1,0,IF(SUM(M262,R262,W262)&gt;0,IF(AND(T262="",OR(O262&lt;&gt;"",J262&lt;&gt;"")),IF(O262&lt;&gt;"",O262,IF(J262&lt;&gt;"",J262,0)),IF(AND(O262&lt;&gt;"",J262&lt;&gt;"",O262=J262),O262,T262)),0)),"")</f>
        <v/>
      </c>
      <c r="AQ262" s="258" t="str">
        <f aca="false">IF(D262&lt;&gt;"",IF(COUNTIF($D$12:$D262,$D262)&gt;1,0,IF(SUM(N262,S262,X262)&gt;0,IF(AND(T262="",OR(O262&lt;&gt;"",J262&lt;&gt;"")),IF(O262&lt;&gt;"",O262,IF(J262&lt;&gt;"",J262,0)),IF(AND(O262&lt;&gt;"",J262&lt;&gt;"",O262=J262),O262,T262)),0)),"")</f>
        <v/>
      </c>
      <c r="AR262" s="257" t="str">
        <f aca="false">IF(D262&lt;&gt;"",IF(J262="OZP12",L262,0),"")</f>
        <v/>
      </c>
      <c r="AS262" s="257" t="str">
        <f aca="false">IF(D262&lt;&gt;"",IF(O262="OZP12",Q262,0),"")</f>
        <v/>
      </c>
      <c r="AT262" s="257" t="str">
        <f aca="false">IF(D262&lt;&gt;"",IF(T262="OZP12",V262,0),"")</f>
        <v/>
      </c>
      <c r="AU262" s="257" t="str">
        <f aca="false">IF(D262&lt;&gt;"",IF(J262="TZP",L262,0),"")</f>
        <v/>
      </c>
      <c r="AV262" s="257" t="str">
        <f aca="false">IF(D262&lt;&gt;"",IF(O262="TZP",Q262,0),"")</f>
        <v/>
      </c>
      <c r="AW262" s="257" t="str">
        <f aca="false">IF(D262&lt;&gt;"",IF(T262="TZP",V262,0),"")</f>
        <v/>
      </c>
      <c r="AX262" s="257" t="str">
        <f aca="false">IF(D262&lt;&gt;"",IF(J262="OZZ",L262,0),"")</f>
        <v/>
      </c>
      <c r="AY262" s="257" t="str">
        <f aca="false">IF(D262&lt;&gt;"",IF(O262="OZZ",Q262,0),"")</f>
        <v/>
      </c>
      <c r="AZ262" s="257" t="str">
        <f aca="false">IF(D262&lt;&gt;"",IF(T262="OZZ",V262,0),"")</f>
        <v/>
      </c>
      <c r="BA262" s="260"/>
      <c r="BB262" s="257" t="str">
        <f aca="false">IF(D262&lt;&gt;"",IF(ISERROR(FIND("/",D262)),0,1),"")</f>
        <v/>
      </c>
      <c r="BC262" s="257" t="str">
        <f aca="false">IF(D262&lt;&gt;"",IF(BB262*1=0,D262,CONCATENATE(MID(D262,1,FIND("/",D262,1)-1),MID(D262,FIND("/",D262,1)+1,LEN(D262)))),"")</f>
        <v/>
      </c>
      <c r="BD262" s="286"/>
      <c r="BE262" s="257" t="str">
        <f aca="false">IF(D262&lt;&gt;"",IF(J262="OZP12",M262,0),"")</f>
        <v/>
      </c>
      <c r="BF262" s="257" t="str">
        <f aca="false">IF(D262&lt;&gt;"",IF(O262="OZP12",R262,0),"")</f>
        <v/>
      </c>
      <c r="BG262" s="257" t="str">
        <f aca="false">IF(D262&lt;&gt;"",IF(T262="OZP12",W262,0),"")</f>
        <v/>
      </c>
      <c r="BH262" s="257" t="str">
        <f aca="false">IF(D262&lt;&gt;"",IF(J262="TZP",M262,0),"")</f>
        <v/>
      </c>
      <c r="BI262" s="257" t="str">
        <f aca="false">IF(D262&lt;&gt;"",IF(O262="TZP",R262,0),"")</f>
        <v/>
      </c>
      <c r="BJ262" s="257" t="str">
        <f aca="false">IF(D262&lt;&gt;"",IF(T262="TZP",W262,0),"")</f>
        <v/>
      </c>
    </row>
    <row r="263" s="261" customFormat="true" ht="18.75" hidden="false" customHeight="true" outlineLevel="0" collapsed="false">
      <c r="A263" s="262" t="n">
        <f aca="false">A262+1</f>
        <v>251</v>
      </c>
      <c r="B263" s="263"/>
      <c r="C263" s="263"/>
      <c r="D263" s="263"/>
      <c r="E263" s="266"/>
      <c r="F263" s="266"/>
      <c r="G263" s="267"/>
      <c r="H263" s="278"/>
      <c r="I263" s="281"/>
      <c r="J263" s="268"/>
      <c r="K263" s="269"/>
      <c r="L263" s="244" t="str">
        <f aca="false">IF(AND(K263&lt;&gt;"",J263&lt;&gt;""),MIN(IF(OR(J263="OZZ",J263="ZZ"),5000,13600),TRUNC(0.75*SUMIF($D$12:$D263,$D263,K$12:K263),2))-SUMIF($D$12:$D262,$D263,L$12:L262),"")</f>
        <v/>
      </c>
      <c r="M263" s="270" t="str">
        <f aca="false">IF(AND(K263&lt;&gt;"",J263&lt;&gt;"",AB263&lt;&gt;""),IF(OR(J263="OZZ",J263="ZZ"),0-SUMIF($D$12:$D262,$D263,M$12:M262),MIN(MIN(13600,TRUNC(0.75*SUMIF($D$12:$D$1442,$D263,K$12:K$1442),2)+SUMIF($D$12:$D263,$D263,AB$12:AB263))-SUMIF($D$12:$D262,$D263,M$12:M262)-SUMIF($D$12:$D$1442,$D263,L$12:L$1442),AB263)),"")</f>
        <v/>
      </c>
      <c r="N263" s="246" t="str">
        <f aca="false">IF(J263&lt;&gt;"",1000-SUMIF($D$12:$D262,$D263,N$12:N262),"")</f>
        <v/>
      </c>
      <c r="O263" s="268"/>
      <c r="P263" s="269"/>
      <c r="Q263" s="244" t="str">
        <f aca="false">IF(AND(P263&lt;&gt;"",O263&lt;&gt;""),MIN(IF(OR(O263="OZZ",O263="ZZ"),5000,13600),TRUNC(0.75*SUMIF($D$12:$D263,$D263,P$12:P263),2))-SUMIF($D$12:$D262,$D263,Q$12:Q262),"")</f>
        <v/>
      </c>
      <c r="R263" s="270" t="str">
        <f aca="false">IF(AND(P263&lt;&gt;"",O263&lt;&gt;"",AF263&lt;&gt;""),IF(OR(O263="OZZ",O263="ZZ"),0-SUMIF($D$12:$D262,$D263,R$12:R262),MIN(MIN(13600,TRUNC(0.75*SUMIF($D$12:$D$1442,$D263,P$12:P$1442),2)+SUMIF($D$12:$D263,$D263,AF$12:AF263))-SUMIF($D$12:$D262,$D263,R$12:R262)-SUMIF($D$12:$D$1442,$D263,Q$12:Q$1442),AF263)),"")</f>
        <v/>
      </c>
      <c r="S263" s="246" t="str">
        <f aca="false">IF(O263&lt;&gt;"",1000-SUMIF($D$12:$D262,$D263,S$12:S262),"")</f>
        <v/>
      </c>
      <c r="T263" s="268"/>
      <c r="U263" s="269"/>
      <c r="V263" s="244" t="str">
        <f aca="false">IF(AND(U263&lt;&gt;"",T263&lt;&gt;""),MIN(IF(OR(T263="OZZ",T263="ZZ"),5000,13600),TRUNC(0.75*SUMIF($D$12:$D263,$D263,U$12:U263),2))-SUMIF($D$12:$D262,$D263,V$12:V262),"")</f>
        <v/>
      </c>
      <c r="W263" s="248" t="str">
        <f aca="false">IF(AND(U263&lt;&gt;"",T263&lt;&gt;"",AJ263&lt;&gt;""),IF(OR(T263="OZZ",T263="ZZ"),0-SUMIF($D$12:$D262,$D263,W$12:W262),MIN(MIN(13600,TRUNC(0.75*SUMIF($D$12:$D$1442,$D263,U$12:U$1442),2)+SUMIF($D$12:$D263,$D263,AJ$12:AJ263))-SUMIF($D$12:$D262,$D263,W$12:W262)-SUMIF($D$12:$D$1442,$D263,V$12:V$1442),AJ263)),"")</f>
        <v/>
      </c>
      <c r="X263" s="246" t="str">
        <f aca="false">IF(T263&lt;&gt;"",1000-SUMIF($D$12:$D262,$D263,X$12:X262),"")</f>
        <v/>
      </c>
      <c r="Y263" s="272"/>
      <c r="Z263" s="273"/>
      <c r="AA263" s="273"/>
      <c r="AB263" s="252" t="str">
        <f aca="false">IF(K263&lt;&gt;"",ROUND(Y263,2)+ROUND(Z263,2)+ROUND(AA263,2),"")</f>
        <v/>
      </c>
      <c r="AC263" s="274"/>
      <c r="AD263" s="273"/>
      <c r="AE263" s="273"/>
      <c r="AF263" s="275" t="str">
        <f aca="false">IF(P263&lt;&gt;"",ROUND(AC263,2)+ROUND(AD263,2)+ROUND(AE263,2),"")</f>
        <v/>
      </c>
      <c r="AG263" s="274"/>
      <c r="AH263" s="273"/>
      <c r="AI263" s="273"/>
      <c r="AJ263" s="275" t="str">
        <f aca="false">IF(U263&lt;&gt;"",ROUND(AG263,2)+ROUND(AH263,2)+ROUND(AI263,2),"")</f>
        <v/>
      </c>
      <c r="AK263" s="255"/>
      <c r="AL263" s="255"/>
      <c r="AM263" s="256"/>
      <c r="AN263" s="257"/>
      <c r="AO263" s="258" t="str">
        <f aca="false">IF(D263&lt;&gt;"",IF(COUNTIF($D$12:$D263,$D263)&gt;1,0,IF(SUM(L263,Q263,V263)&gt;0,IF(AND(T263="",OR(O263&lt;&gt;"",J263&lt;&gt;"")),IF(O263&lt;&gt;"",O263,IF(J263&lt;&gt;"",J263,0)),IF(AND(O263&lt;&gt;"",J263&lt;&gt;"",O263=J263),O263,T263)),0)),"")</f>
        <v/>
      </c>
      <c r="AP263" s="258" t="str">
        <f aca="false">IF(D263&lt;&gt;"",IF(COUNTIF($D$12:$D263,$D263)&gt;1,0,IF(SUM(M263,R263,W263)&gt;0,IF(AND(T263="",OR(O263&lt;&gt;"",J263&lt;&gt;"")),IF(O263&lt;&gt;"",O263,IF(J263&lt;&gt;"",J263,0)),IF(AND(O263&lt;&gt;"",J263&lt;&gt;"",O263=J263),O263,T263)),0)),"")</f>
        <v/>
      </c>
      <c r="AQ263" s="258" t="str">
        <f aca="false">IF(D263&lt;&gt;"",IF(COUNTIF($D$12:$D263,$D263)&gt;1,0,IF(SUM(N263,S263,X263)&gt;0,IF(AND(T263="",OR(O263&lt;&gt;"",J263&lt;&gt;"")),IF(O263&lt;&gt;"",O263,IF(J263&lt;&gt;"",J263,0)),IF(AND(O263&lt;&gt;"",J263&lt;&gt;"",O263=J263),O263,T263)),0)),"")</f>
        <v/>
      </c>
      <c r="AR263" s="257" t="str">
        <f aca="false">IF(D263&lt;&gt;"",IF(J263="OZP12",L263,0),"")</f>
        <v/>
      </c>
      <c r="AS263" s="257" t="str">
        <f aca="false">IF(D263&lt;&gt;"",IF(O263="OZP12",Q263,0),"")</f>
        <v/>
      </c>
      <c r="AT263" s="257" t="str">
        <f aca="false">IF(D263&lt;&gt;"",IF(T263="OZP12",V263,0),"")</f>
        <v/>
      </c>
      <c r="AU263" s="257" t="str">
        <f aca="false">IF(D263&lt;&gt;"",IF(J263="TZP",L263,0),"")</f>
        <v/>
      </c>
      <c r="AV263" s="257" t="str">
        <f aca="false">IF(D263&lt;&gt;"",IF(O263="TZP",Q263,0),"")</f>
        <v/>
      </c>
      <c r="AW263" s="257" t="str">
        <f aca="false">IF(D263&lt;&gt;"",IF(T263="TZP",V263,0),"")</f>
        <v/>
      </c>
      <c r="AX263" s="257" t="str">
        <f aca="false">IF(D263&lt;&gt;"",IF(J263="OZZ",L263,0),"")</f>
        <v/>
      </c>
      <c r="AY263" s="257" t="str">
        <f aca="false">IF(D263&lt;&gt;"",IF(O263="OZZ",Q263,0),"")</f>
        <v/>
      </c>
      <c r="AZ263" s="257" t="str">
        <f aca="false">IF(D263&lt;&gt;"",IF(T263="OZZ",V263,0),"")</f>
        <v/>
      </c>
      <c r="BA263" s="260"/>
      <c r="BB263" s="257" t="str">
        <f aca="false">IF(D263&lt;&gt;"",IF(ISERROR(FIND("/",D263)),0,1),"")</f>
        <v/>
      </c>
      <c r="BC263" s="257" t="str">
        <f aca="false">IF(D263&lt;&gt;"",IF(BB263*1=0,D263,CONCATENATE(MID(D263,1,FIND("/",D263,1)-1),MID(D263,FIND("/",D263,1)+1,LEN(D263)))),"")</f>
        <v/>
      </c>
      <c r="BD263" s="286"/>
      <c r="BE263" s="257" t="str">
        <f aca="false">IF(D263&lt;&gt;"",IF(J263="OZP12",M263,0),"")</f>
        <v/>
      </c>
      <c r="BF263" s="257" t="str">
        <f aca="false">IF(D263&lt;&gt;"",IF(O263="OZP12",R263,0),"")</f>
        <v/>
      </c>
      <c r="BG263" s="257" t="str">
        <f aca="false">IF(D263&lt;&gt;"",IF(T263="OZP12",W263,0),"")</f>
        <v/>
      </c>
      <c r="BH263" s="257" t="str">
        <f aca="false">IF(D263&lt;&gt;"",IF(J263="TZP",M263,0),"")</f>
        <v/>
      </c>
      <c r="BI263" s="257" t="str">
        <f aca="false">IF(D263&lt;&gt;"",IF(O263="TZP",R263,0),"")</f>
        <v/>
      </c>
      <c r="BJ263" s="257" t="str">
        <f aca="false">IF(D263&lt;&gt;"",IF(T263="TZP",W263,0),"")</f>
        <v/>
      </c>
    </row>
    <row r="264" s="261" customFormat="true" ht="18.75" hidden="false" customHeight="true" outlineLevel="0" collapsed="false">
      <c r="A264" s="262" t="n">
        <f aca="false">A263+1</f>
        <v>252</v>
      </c>
      <c r="B264" s="263"/>
      <c r="C264" s="263"/>
      <c r="D264" s="263"/>
      <c r="E264" s="266"/>
      <c r="F264" s="266"/>
      <c r="G264" s="267"/>
      <c r="H264" s="278"/>
      <c r="I264" s="281"/>
      <c r="J264" s="268"/>
      <c r="K264" s="269"/>
      <c r="L264" s="244" t="str">
        <f aca="false">IF(AND(K264&lt;&gt;"",J264&lt;&gt;""),MIN(IF(OR(J264="OZZ",J264="ZZ"),5000,13600),TRUNC(0.75*SUMIF($D$12:$D264,$D264,K$12:K264),2))-SUMIF($D$12:$D263,$D264,L$12:L263),"")</f>
        <v/>
      </c>
      <c r="M264" s="270" t="str">
        <f aca="false">IF(AND(K264&lt;&gt;"",J264&lt;&gt;"",AB264&lt;&gt;""),IF(OR(J264="OZZ",J264="ZZ"),0-SUMIF($D$12:$D263,$D264,M$12:M263),MIN(MIN(13600,TRUNC(0.75*SUMIF($D$12:$D$1442,$D264,K$12:K$1442),2)+SUMIF($D$12:$D264,$D264,AB$12:AB264))-SUMIF($D$12:$D263,$D264,M$12:M263)-SUMIF($D$12:$D$1442,$D264,L$12:L$1442),AB264)),"")</f>
        <v/>
      </c>
      <c r="N264" s="246" t="str">
        <f aca="false">IF(J264&lt;&gt;"",1000-SUMIF($D$12:$D263,$D264,N$12:N263),"")</f>
        <v/>
      </c>
      <c r="O264" s="268"/>
      <c r="P264" s="269"/>
      <c r="Q264" s="244" t="str">
        <f aca="false">IF(AND(P264&lt;&gt;"",O264&lt;&gt;""),MIN(IF(OR(O264="OZZ",O264="ZZ"),5000,13600),TRUNC(0.75*SUMIF($D$12:$D264,$D264,P$12:P264),2))-SUMIF($D$12:$D263,$D264,Q$12:Q263),"")</f>
        <v/>
      </c>
      <c r="R264" s="270" t="str">
        <f aca="false">IF(AND(P264&lt;&gt;"",O264&lt;&gt;"",AF264&lt;&gt;""),IF(OR(O264="OZZ",O264="ZZ"),0-SUMIF($D$12:$D263,$D264,R$12:R263),MIN(MIN(13600,TRUNC(0.75*SUMIF($D$12:$D$1442,$D264,P$12:P$1442),2)+SUMIF($D$12:$D264,$D264,AF$12:AF264))-SUMIF($D$12:$D263,$D264,R$12:R263)-SUMIF($D$12:$D$1442,$D264,Q$12:Q$1442),AF264)),"")</f>
        <v/>
      </c>
      <c r="S264" s="246" t="str">
        <f aca="false">IF(O264&lt;&gt;"",1000-SUMIF($D$12:$D263,$D264,S$12:S263),"")</f>
        <v/>
      </c>
      <c r="T264" s="268"/>
      <c r="U264" s="269"/>
      <c r="V264" s="244" t="str">
        <f aca="false">IF(AND(U264&lt;&gt;"",T264&lt;&gt;""),MIN(IF(OR(T264="OZZ",T264="ZZ"),5000,13600),TRUNC(0.75*SUMIF($D$12:$D264,$D264,U$12:U264),2))-SUMIF($D$12:$D263,$D264,V$12:V263),"")</f>
        <v/>
      </c>
      <c r="W264" s="248" t="str">
        <f aca="false">IF(AND(U264&lt;&gt;"",T264&lt;&gt;"",AJ264&lt;&gt;""),IF(OR(T264="OZZ",T264="ZZ"),0-SUMIF($D$12:$D263,$D264,W$12:W263),MIN(MIN(13600,TRUNC(0.75*SUMIF($D$12:$D$1442,$D264,U$12:U$1442),2)+SUMIF($D$12:$D264,$D264,AJ$12:AJ264))-SUMIF($D$12:$D263,$D264,W$12:W263)-SUMIF($D$12:$D$1442,$D264,V$12:V$1442),AJ264)),"")</f>
        <v/>
      </c>
      <c r="X264" s="246" t="str">
        <f aca="false">IF(T264&lt;&gt;"",1000-SUMIF($D$12:$D263,$D264,X$12:X263),"")</f>
        <v/>
      </c>
      <c r="Y264" s="272"/>
      <c r="Z264" s="273"/>
      <c r="AA264" s="273"/>
      <c r="AB264" s="252" t="str">
        <f aca="false">IF(K264&lt;&gt;"",ROUND(Y264,2)+ROUND(Z264,2)+ROUND(AA264,2),"")</f>
        <v/>
      </c>
      <c r="AC264" s="274"/>
      <c r="AD264" s="273"/>
      <c r="AE264" s="273"/>
      <c r="AF264" s="275" t="str">
        <f aca="false">IF(P264&lt;&gt;"",ROUND(AC264,2)+ROUND(AD264,2)+ROUND(AE264,2),"")</f>
        <v/>
      </c>
      <c r="AG264" s="274"/>
      <c r="AH264" s="273"/>
      <c r="AI264" s="273"/>
      <c r="AJ264" s="275" t="str">
        <f aca="false">IF(U264&lt;&gt;"",ROUND(AG264,2)+ROUND(AH264,2)+ROUND(AI264,2),"")</f>
        <v/>
      </c>
      <c r="AK264" s="255"/>
      <c r="AL264" s="255"/>
      <c r="AM264" s="256"/>
      <c r="AN264" s="257"/>
      <c r="AO264" s="258" t="str">
        <f aca="false">IF(D264&lt;&gt;"",IF(COUNTIF($D$12:$D264,$D264)&gt;1,0,IF(SUM(L264,Q264,V264)&gt;0,IF(AND(T264="",OR(O264&lt;&gt;"",J264&lt;&gt;"")),IF(O264&lt;&gt;"",O264,IF(J264&lt;&gt;"",J264,0)),IF(AND(O264&lt;&gt;"",J264&lt;&gt;"",O264=J264),O264,T264)),0)),"")</f>
        <v/>
      </c>
      <c r="AP264" s="258" t="str">
        <f aca="false">IF(D264&lt;&gt;"",IF(COUNTIF($D$12:$D264,$D264)&gt;1,0,IF(SUM(M264,R264,W264)&gt;0,IF(AND(T264="",OR(O264&lt;&gt;"",J264&lt;&gt;"")),IF(O264&lt;&gt;"",O264,IF(J264&lt;&gt;"",J264,0)),IF(AND(O264&lt;&gt;"",J264&lt;&gt;"",O264=J264),O264,T264)),0)),"")</f>
        <v/>
      </c>
      <c r="AQ264" s="258" t="str">
        <f aca="false">IF(D264&lt;&gt;"",IF(COUNTIF($D$12:$D264,$D264)&gt;1,0,IF(SUM(N264,S264,X264)&gt;0,IF(AND(T264="",OR(O264&lt;&gt;"",J264&lt;&gt;"")),IF(O264&lt;&gt;"",O264,IF(J264&lt;&gt;"",J264,0)),IF(AND(O264&lt;&gt;"",J264&lt;&gt;"",O264=J264),O264,T264)),0)),"")</f>
        <v/>
      </c>
      <c r="AR264" s="257" t="str">
        <f aca="false">IF(D264&lt;&gt;"",IF(J264="OZP12",L264,0),"")</f>
        <v/>
      </c>
      <c r="AS264" s="257" t="str">
        <f aca="false">IF(D264&lt;&gt;"",IF(O264="OZP12",Q264,0),"")</f>
        <v/>
      </c>
      <c r="AT264" s="257" t="str">
        <f aca="false">IF(D264&lt;&gt;"",IF(T264="OZP12",V264,0),"")</f>
        <v/>
      </c>
      <c r="AU264" s="257" t="str">
        <f aca="false">IF(D264&lt;&gt;"",IF(J264="TZP",L264,0),"")</f>
        <v/>
      </c>
      <c r="AV264" s="257" t="str">
        <f aca="false">IF(D264&lt;&gt;"",IF(O264="TZP",Q264,0),"")</f>
        <v/>
      </c>
      <c r="AW264" s="257" t="str">
        <f aca="false">IF(D264&lt;&gt;"",IF(T264="TZP",V264,0),"")</f>
        <v/>
      </c>
      <c r="AX264" s="257" t="str">
        <f aca="false">IF(D264&lt;&gt;"",IF(J264="OZZ",L264,0),"")</f>
        <v/>
      </c>
      <c r="AY264" s="257" t="str">
        <f aca="false">IF(D264&lt;&gt;"",IF(O264="OZZ",Q264,0),"")</f>
        <v/>
      </c>
      <c r="AZ264" s="257" t="str">
        <f aca="false">IF(D264&lt;&gt;"",IF(T264="OZZ",V264,0),"")</f>
        <v/>
      </c>
      <c r="BA264" s="260"/>
      <c r="BB264" s="257" t="str">
        <f aca="false">IF(D264&lt;&gt;"",IF(ISERROR(FIND("/",D264)),0,1),"")</f>
        <v/>
      </c>
      <c r="BC264" s="257" t="str">
        <f aca="false">IF(D264&lt;&gt;"",IF(BB264*1=0,D264,CONCATENATE(MID(D264,1,FIND("/",D264,1)-1),MID(D264,FIND("/",D264,1)+1,LEN(D264)))),"")</f>
        <v/>
      </c>
      <c r="BD264" s="286"/>
      <c r="BE264" s="257" t="str">
        <f aca="false">IF(D264&lt;&gt;"",IF(J264="OZP12",M264,0),"")</f>
        <v/>
      </c>
      <c r="BF264" s="257" t="str">
        <f aca="false">IF(D264&lt;&gt;"",IF(O264="OZP12",R264,0),"")</f>
        <v/>
      </c>
      <c r="BG264" s="257" t="str">
        <f aca="false">IF(D264&lt;&gt;"",IF(T264="OZP12",W264,0),"")</f>
        <v/>
      </c>
      <c r="BH264" s="257" t="str">
        <f aca="false">IF(D264&lt;&gt;"",IF(J264="TZP",M264,0),"")</f>
        <v/>
      </c>
      <c r="BI264" s="257" t="str">
        <f aca="false">IF(D264&lt;&gt;"",IF(O264="TZP",R264,0),"")</f>
        <v/>
      </c>
      <c r="BJ264" s="257" t="str">
        <f aca="false">IF(D264&lt;&gt;"",IF(T264="TZP",W264,0),"")</f>
        <v/>
      </c>
    </row>
    <row r="265" s="261" customFormat="true" ht="18.75" hidden="false" customHeight="true" outlineLevel="0" collapsed="false">
      <c r="A265" s="262" t="n">
        <f aca="false">A264+1</f>
        <v>253</v>
      </c>
      <c r="B265" s="263"/>
      <c r="C265" s="263"/>
      <c r="D265" s="263"/>
      <c r="E265" s="266"/>
      <c r="F265" s="266"/>
      <c r="G265" s="267"/>
      <c r="H265" s="278"/>
      <c r="I265" s="281"/>
      <c r="J265" s="268"/>
      <c r="K265" s="269"/>
      <c r="L265" s="244" t="str">
        <f aca="false">IF(AND(K265&lt;&gt;"",J265&lt;&gt;""),MIN(IF(OR(J265="OZZ",J265="ZZ"),5000,13600),TRUNC(0.75*SUMIF($D$12:$D265,$D265,K$12:K265),2))-SUMIF($D$12:$D264,$D265,L$12:L264),"")</f>
        <v/>
      </c>
      <c r="M265" s="270" t="str">
        <f aca="false">IF(AND(K265&lt;&gt;"",J265&lt;&gt;"",AB265&lt;&gt;""),IF(OR(J265="OZZ",J265="ZZ"),0-SUMIF($D$12:$D264,$D265,M$12:M264),MIN(MIN(13600,TRUNC(0.75*SUMIF($D$12:$D$1442,$D265,K$12:K$1442),2)+SUMIF($D$12:$D265,$D265,AB$12:AB265))-SUMIF($D$12:$D264,$D265,M$12:M264)-SUMIF($D$12:$D$1442,$D265,L$12:L$1442),AB265)),"")</f>
        <v/>
      </c>
      <c r="N265" s="246" t="str">
        <f aca="false">IF(J265&lt;&gt;"",1000-SUMIF($D$12:$D264,$D265,N$12:N264),"")</f>
        <v/>
      </c>
      <c r="O265" s="268"/>
      <c r="P265" s="269"/>
      <c r="Q265" s="244" t="str">
        <f aca="false">IF(AND(P265&lt;&gt;"",O265&lt;&gt;""),MIN(IF(OR(O265="OZZ",O265="ZZ"),5000,13600),TRUNC(0.75*SUMIF($D$12:$D265,$D265,P$12:P265),2))-SUMIF($D$12:$D264,$D265,Q$12:Q264),"")</f>
        <v/>
      </c>
      <c r="R265" s="270" t="str">
        <f aca="false">IF(AND(P265&lt;&gt;"",O265&lt;&gt;"",AF265&lt;&gt;""),IF(OR(O265="OZZ",O265="ZZ"),0-SUMIF($D$12:$D264,$D265,R$12:R264),MIN(MIN(13600,TRUNC(0.75*SUMIF($D$12:$D$1442,$D265,P$12:P$1442),2)+SUMIF($D$12:$D265,$D265,AF$12:AF265))-SUMIF($D$12:$D264,$D265,R$12:R264)-SUMIF($D$12:$D$1442,$D265,Q$12:Q$1442),AF265)),"")</f>
        <v/>
      </c>
      <c r="S265" s="246" t="str">
        <f aca="false">IF(O265&lt;&gt;"",1000-SUMIF($D$12:$D264,$D265,S$12:S264),"")</f>
        <v/>
      </c>
      <c r="T265" s="268"/>
      <c r="U265" s="269"/>
      <c r="V265" s="244" t="str">
        <f aca="false">IF(AND(U265&lt;&gt;"",T265&lt;&gt;""),MIN(IF(OR(T265="OZZ",T265="ZZ"),5000,13600),TRUNC(0.75*SUMIF($D$12:$D265,$D265,U$12:U265),2))-SUMIF($D$12:$D264,$D265,V$12:V264),"")</f>
        <v/>
      </c>
      <c r="W265" s="248" t="str">
        <f aca="false">IF(AND(U265&lt;&gt;"",T265&lt;&gt;"",AJ265&lt;&gt;""),IF(OR(T265="OZZ",T265="ZZ"),0-SUMIF($D$12:$D264,$D265,W$12:W264),MIN(MIN(13600,TRUNC(0.75*SUMIF($D$12:$D$1442,$D265,U$12:U$1442),2)+SUMIF($D$12:$D265,$D265,AJ$12:AJ265))-SUMIF($D$12:$D264,$D265,W$12:W264)-SUMIF($D$12:$D$1442,$D265,V$12:V$1442),AJ265)),"")</f>
        <v/>
      </c>
      <c r="X265" s="246" t="str">
        <f aca="false">IF(T265&lt;&gt;"",1000-SUMIF($D$12:$D264,$D265,X$12:X264),"")</f>
        <v/>
      </c>
      <c r="Y265" s="272"/>
      <c r="Z265" s="273"/>
      <c r="AA265" s="273"/>
      <c r="AB265" s="252" t="str">
        <f aca="false">IF(K265&lt;&gt;"",ROUND(Y265,2)+ROUND(Z265,2)+ROUND(AA265,2),"")</f>
        <v/>
      </c>
      <c r="AC265" s="274"/>
      <c r="AD265" s="273"/>
      <c r="AE265" s="273"/>
      <c r="AF265" s="275" t="str">
        <f aca="false">IF(P265&lt;&gt;"",ROUND(AC265,2)+ROUND(AD265,2)+ROUND(AE265,2),"")</f>
        <v/>
      </c>
      <c r="AG265" s="274"/>
      <c r="AH265" s="273"/>
      <c r="AI265" s="273"/>
      <c r="AJ265" s="275" t="str">
        <f aca="false">IF(U265&lt;&gt;"",ROUND(AG265,2)+ROUND(AH265,2)+ROUND(AI265,2),"")</f>
        <v/>
      </c>
      <c r="AK265" s="255"/>
      <c r="AL265" s="255"/>
      <c r="AM265" s="256"/>
      <c r="AN265" s="257"/>
      <c r="AO265" s="258" t="str">
        <f aca="false">IF(D265&lt;&gt;"",IF(COUNTIF($D$12:$D265,$D265)&gt;1,0,IF(SUM(L265,Q265,V265)&gt;0,IF(AND(T265="",OR(O265&lt;&gt;"",J265&lt;&gt;"")),IF(O265&lt;&gt;"",O265,IF(J265&lt;&gt;"",J265,0)),IF(AND(O265&lt;&gt;"",J265&lt;&gt;"",O265=J265),O265,T265)),0)),"")</f>
        <v/>
      </c>
      <c r="AP265" s="258" t="str">
        <f aca="false">IF(D265&lt;&gt;"",IF(COUNTIF($D$12:$D265,$D265)&gt;1,0,IF(SUM(M265,R265,W265)&gt;0,IF(AND(T265="",OR(O265&lt;&gt;"",J265&lt;&gt;"")),IF(O265&lt;&gt;"",O265,IF(J265&lt;&gt;"",J265,0)),IF(AND(O265&lt;&gt;"",J265&lt;&gt;"",O265=J265),O265,T265)),0)),"")</f>
        <v/>
      </c>
      <c r="AQ265" s="258" t="str">
        <f aca="false">IF(D265&lt;&gt;"",IF(COUNTIF($D$12:$D265,$D265)&gt;1,0,IF(SUM(N265,S265,X265)&gt;0,IF(AND(T265="",OR(O265&lt;&gt;"",J265&lt;&gt;"")),IF(O265&lt;&gt;"",O265,IF(J265&lt;&gt;"",J265,0)),IF(AND(O265&lt;&gt;"",J265&lt;&gt;"",O265=J265),O265,T265)),0)),"")</f>
        <v/>
      </c>
      <c r="AR265" s="257" t="str">
        <f aca="false">IF(D265&lt;&gt;"",IF(J265="OZP12",L265,0),"")</f>
        <v/>
      </c>
      <c r="AS265" s="257" t="str">
        <f aca="false">IF(D265&lt;&gt;"",IF(O265="OZP12",Q265,0),"")</f>
        <v/>
      </c>
      <c r="AT265" s="257" t="str">
        <f aca="false">IF(D265&lt;&gt;"",IF(T265="OZP12",V265,0),"")</f>
        <v/>
      </c>
      <c r="AU265" s="257" t="str">
        <f aca="false">IF(D265&lt;&gt;"",IF(J265="TZP",L265,0),"")</f>
        <v/>
      </c>
      <c r="AV265" s="257" t="str">
        <f aca="false">IF(D265&lt;&gt;"",IF(O265="TZP",Q265,0),"")</f>
        <v/>
      </c>
      <c r="AW265" s="257" t="str">
        <f aca="false">IF(D265&lt;&gt;"",IF(T265="TZP",V265,0),"")</f>
        <v/>
      </c>
      <c r="AX265" s="257" t="str">
        <f aca="false">IF(D265&lt;&gt;"",IF(J265="OZZ",L265,0),"")</f>
        <v/>
      </c>
      <c r="AY265" s="257" t="str">
        <f aca="false">IF(D265&lt;&gt;"",IF(O265="OZZ",Q265,0),"")</f>
        <v/>
      </c>
      <c r="AZ265" s="257" t="str">
        <f aca="false">IF(D265&lt;&gt;"",IF(T265="OZZ",V265,0),"")</f>
        <v/>
      </c>
      <c r="BA265" s="260"/>
      <c r="BB265" s="257" t="str">
        <f aca="false">IF(D265&lt;&gt;"",IF(ISERROR(FIND("/",D265)),0,1),"")</f>
        <v/>
      </c>
      <c r="BC265" s="257" t="str">
        <f aca="false">IF(D265&lt;&gt;"",IF(BB265*1=0,D265,CONCATENATE(MID(D265,1,FIND("/",D265,1)-1),MID(D265,FIND("/",D265,1)+1,LEN(D265)))),"")</f>
        <v/>
      </c>
      <c r="BD265" s="286"/>
      <c r="BE265" s="257" t="str">
        <f aca="false">IF(D265&lt;&gt;"",IF(J265="OZP12",M265,0),"")</f>
        <v/>
      </c>
      <c r="BF265" s="257" t="str">
        <f aca="false">IF(D265&lt;&gt;"",IF(O265="OZP12",R265,0),"")</f>
        <v/>
      </c>
      <c r="BG265" s="257" t="str">
        <f aca="false">IF(D265&lt;&gt;"",IF(T265="OZP12",W265,0),"")</f>
        <v/>
      </c>
      <c r="BH265" s="257" t="str">
        <f aca="false">IF(D265&lt;&gt;"",IF(J265="TZP",M265,0),"")</f>
        <v/>
      </c>
      <c r="BI265" s="257" t="str">
        <f aca="false">IF(D265&lt;&gt;"",IF(O265="TZP",R265,0),"")</f>
        <v/>
      </c>
      <c r="BJ265" s="257" t="str">
        <f aca="false">IF(D265&lt;&gt;"",IF(T265="TZP",W265,0),"")</f>
        <v/>
      </c>
    </row>
    <row r="266" s="261" customFormat="true" ht="18.75" hidden="false" customHeight="true" outlineLevel="0" collapsed="false">
      <c r="A266" s="262" t="n">
        <f aca="false">A265+1</f>
        <v>254</v>
      </c>
      <c r="B266" s="263"/>
      <c r="C266" s="263"/>
      <c r="D266" s="263"/>
      <c r="E266" s="266"/>
      <c r="F266" s="266"/>
      <c r="G266" s="267"/>
      <c r="H266" s="278"/>
      <c r="I266" s="281"/>
      <c r="J266" s="268"/>
      <c r="K266" s="269"/>
      <c r="L266" s="244" t="str">
        <f aca="false">IF(AND(K266&lt;&gt;"",J266&lt;&gt;""),MIN(IF(OR(J266="OZZ",J266="ZZ"),5000,13600),TRUNC(0.75*SUMIF($D$12:$D266,$D266,K$12:K266),2))-SUMIF($D$12:$D265,$D266,L$12:L265),"")</f>
        <v/>
      </c>
      <c r="M266" s="270" t="str">
        <f aca="false">IF(AND(K266&lt;&gt;"",J266&lt;&gt;"",AB266&lt;&gt;""),IF(OR(J266="OZZ",J266="ZZ"),0-SUMIF($D$12:$D265,$D266,M$12:M265),MIN(MIN(13600,TRUNC(0.75*SUMIF($D$12:$D$1442,$D266,K$12:K$1442),2)+SUMIF($D$12:$D266,$D266,AB$12:AB266))-SUMIF($D$12:$D265,$D266,M$12:M265)-SUMIF($D$12:$D$1442,$D266,L$12:L$1442),AB266)),"")</f>
        <v/>
      </c>
      <c r="N266" s="246" t="str">
        <f aca="false">IF(J266&lt;&gt;"",1000-SUMIF($D$12:$D265,$D266,N$12:N265),"")</f>
        <v/>
      </c>
      <c r="O266" s="268"/>
      <c r="P266" s="269"/>
      <c r="Q266" s="244" t="str">
        <f aca="false">IF(AND(P266&lt;&gt;"",O266&lt;&gt;""),MIN(IF(OR(O266="OZZ",O266="ZZ"),5000,13600),TRUNC(0.75*SUMIF($D$12:$D266,$D266,P$12:P266),2))-SUMIF($D$12:$D265,$D266,Q$12:Q265),"")</f>
        <v/>
      </c>
      <c r="R266" s="270" t="str">
        <f aca="false">IF(AND(P266&lt;&gt;"",O266&lt;&gt;"",AF266&lt;&gt;""),IF(OR(O266="OZZ",O266="ZZ"),0-SUMIF($D$12:$D265,$D266,R$12:R265),MIN(MIN(13600,TRUNC(0.75*SUMIF($D$12:$D$1442,$D266,P$12:P$1442),2)+SUMIF($D$12:$D266,$D266,AF$12:AF266))-SUMIF($D$12:$D265,$D266,R$12:R265)-SUMIF($D$12:$D$1442,$D266,Q$12:Q$1442),AF266)),"")</f>
        <v/>
      </c>
      <c r="S266" s="246" t="str">
        <f aca="false">IF(O266&lt;&gt;"",1000-SUMIF($D$12:$D265,$D266,S$12:S265),"")</f>
        <v/>
      </c>
      <c r="T266" s="268"/>
      <c r="U266" s="269"/>
      <c r="V266" s="244" t="str">
        <f aca="false">IF(AND(U266&lt;&gt;"",T266&lt;&gt;""),MIN(IF(OR(T266="OZZ",T266="ZZ"),5000,13600),TRUNC(0.75*SUMIF($D$12:$D266,$D266,U$12:U266),2))-SUMIF($D$12:$D265,$D266,V$12:V265),"")</f>
        <v/>
      </c>
      <c r="W266" s="248" t="str">
        <f aca="false">IF(AND(U266&lt;&gt;"",T266&lt;&gt;"",AJ266&lt;&gt;""),IF(OR(T266="OZZ",T266="ZZ"),0-SUMIF($D$12:$D265,$D266,W$12:W265),MIN(MIN(13600,TRUNC(0.75*SUMIF($D$12:$D$1442,$D266,U$12:U$1442),2)+SUMIF($D$12:$D266,$D266,AJ$12:AJ266))-SUMIF($D$12:$D265,$D266,W$12:W265)-SUMIF($D$12:$D$1442,$D266,V$12:V$1442),AJ266)),"")</f>
        <v/>
      </c>
      <c r="X266" s="246" t="str">
        <f aca="false">IF(T266&lt;&gt;"",1000-SUMIF($D$12:$D265,$D266,X$12:X265),"")</f>
        <v/>
      </c>
      <c r="Y266" s="272"/>
      <c r="Z266" s="273"/>
      <c r="AA266" s="273"/>
      <c r="AB266" s="252" t="str">
        <f aca="false">IF(K266&lt;&gt;"",ROUND(Y266,2)+ROUND(Z266,2)+ROUND(AA266,2),"")</f>
        <v/>
      </c>
      <c r="AC266" s="274"/>
      <c r="AD266" s="273"/>
      <c r="AE266" s="273"/>
      <c r="AF266" s="275" t="str">
        <f aca="false">IF(P266&lt;&gt;"",ROUND(AC266,2)+ROUND(AD266,2)+ROUND(AE266,2),"")</f>
        <v/>
      </c>
      <c r="AG266" s="274"/>
      <c r="AH266" s="273"/>
      <c r="AI266" s="273"/>
      <c r="AJ266" s="275" t="str">
        <f aca="false">IF(U266&lt;&gt;"",ROUND(AG266,2)+ROUND(AH266,2)+ROUND(AI266,2),"")</f>
        <v/>
      </c>
      <c r="AK266" s="255"/>
      <c r="AL266" s="255"/>
      <c r="AM266" s="256"/>
      <c r="AN266" s="257"/>
      <c r="AO266" s="258" t="str">
        <f aca="false">IF(D266&lt;&gt;"",IF(COUNTIF($D$12:$D266,$D266)&gt;1,0,IF(SUM(L266,Q266,V266)&gt;0,IF(AND(T266="",OR(O266&lt;&gt;"",J266&lt;&gt;"")),IF(O266&lt;&gt;"",O266,IF(J266&lt;&gt;"",J266,0)),IF(AND(O266&lt;&gt;"",J266&lt;&gt;"",O266=J266),O266,T266)),0)),"")</f>
        <v/>
      </c>
      <c r="AP266" s="258" t="str">
        <f aca="false">IF(D266&lt;&gt;"",IF(COUNTIF($D$12:$D266,$D266)&gt;1,0,IF(SUM(M266,R266,W266)&gt;0,IF(AND(T266="",OR(O266&lt;&gt;"",J266&lt;&gt;"")),IF(O266&lt;&gt;"",O266,IF(J266&lt;&gt;"",J266,0)),IF(AND(O266&lt;&gt;"",J266&lt;&gt;"",O266=J266),O266,T266)),0)),"")</f>
        <v/>
      </c>
      <c r="AQ266" s="258" t="str">
        <f aca="false">IF(D266&lt;&gt;"",IF(COUNTIF($D$12:$D266,$D266)&gt;1,0,IF(SUM(N266,S266,X266)&gt;0,IF(AND(T266="",OR(O266&lt;&gt;"",J266&lt;&gt;"")),IF(O266&lt;&gt;"",O266,IF(J266&lt;&gt;"",J266,0)),IF(AND(O266&lt;&gt;"",J266&lt;&gt;"",O266=J266),O266,T266)),0)),"")</f>
        <v/>
      </c>
      <c r="AR266" s="257" t="str">
        <f aca="false">IF(D266&lt;&gt;"",IF(J266="OZP12",L266,0),"")</f>
        <v/>
      </c>
      <c r="AS266" s="257" t="str">
        <f aca="false">IF(D266&lt;&gt;"",IF(O266="OZP12",Q266,0),"")</f>
        <v/>
      </c>
      <c r="AT266" s="257" t="str">
        <f aca="false">IF(D266&lt;&gt;"",IF(T266="OZP12",V266,0),"")</f>
        <v/>
      </c>
      <c r="AU266" s="257" t="str">
        <f aca="false">IF(D266&lt;&gt;"",IF(J266="TZP",L266,0),"")</f>
        <v/>
      </c>
      <c r="AV266" s="257" t="str">
        <f aca="false">IF(D266&lt;&gt;"",IF(O266="TZP",Q266,0),"")</f>
        <v/>
      </c>
      <c r="AW266" s="257" t="str">
        <f aca="false">IF(D266&lt;&gt;"",IF(T266="TZP",V266,0),"")</f>
        <v/>
      </c>
      <c r="AX266" s="257" t="str">
        <f aca="false">IF(D266&lt;&gt;"",IF(J266="OZZ",L266,0),"")</f>
        <v/>
      </c>
      <c r="AY266" s="257" t="str">
        <f aca="false">IF(D266&lt;&gt;"",IF(O266="OZZ",Q266,0),"")</f>
        <v/>
      </c>
      <c r="AZ266" s="257" t="str">
        <f aca="false">IF(D266&lt;&gt;"",IF(T266="OZZ",V266,0),"")</f>
        <v/>
      </c>
      <c r="BA266" s="260"/>
      <c r="BB266" s="257" t="str">
        <f aca="false">IF(D266&lt;&gt;"",IF(ISERROR(FIND("/",D266)),0,1),"")</f>
        <v/>
      </c>
      <c r="BC266" s="257" t="str">
        <f aca="false">IF(D266&lt;&gt;"",IF(BB266*1=0,D266,CONCATENATE(MID(D266,1,FIND("/",D266,1)-1),MID(D266,FIND("/",D266,1)+1,LEN(D266)))),"")</f>
        <v/>
      </c>
      <c r="BD266" s="286"/>
      <c r="BE266" s="257" t="str">
        <f aca="false">IF(D266&lt;&gt;"",IF(J266="OZP12",M266,0),"")</f>
        <v/>
      </c>
      <c r="BF266" s="257" t="str">
        <f aca="false">IF(D266&lt;&gt;"",IF(O266="OZP12",R266,0),"")</f>
        <v/>
      </c>
      <c r="BG266" s="257" t="str">
        <f aca="false">IF(D266&lt;&gt;"",IF(T266="OZP12",W266,0),"")</f>
        <v/>
      </c>
      <c r="BH266" s="257" t="str">
        <f aca="false">IF(D266&lt;&gt;"",IF(J266="TZP",M266,0),"")</f>
        <v/>
      </c>
      <c r="BI266" s="257" t="str">
        <f aca="false">IF(D266&lt;&gt;"",IF(O266="TZP",R266,0),"")</f>
        <v/>
      </c>
      <c r="BJ266" s="257" t="str">
        <f aca="false">IF(D266&lt;&gt;"",IF(T266="TZP",W266,0),"")</f>
        <v/>
      </c>
    </row>
    <row r="267" s="261" customFormat="true" ht="18.75" hidden="false" customHeight="true" outlineLevel="0" collapsed="false">
      <c r="A267" s="262" t="n">
        <f aca="false">A266+1</f>
        <v>255</v>
      </c>
      <c r="B267" s="264"/>
      <c r="C267" s="263"/>
      <c r="D267" s="263"/>
      <c r="E267" s="266"/>
      <c r="F267" s="266"/>
      <c r="G267" s="267"/>
      <c r="H267" s="278"/>
      <c r="I267" s="281"/>
      <c r="J267" s="268"/>
      <c r="K267" s="269"/>
      <c r="L267" s="244" t="str">
        <f aca="false">IF(AND(K267&lt;&gt;"",J267&lt;&gt;""),MIN(IF(OR(J267="OZZ",J267="ZZ"),5000,13600),TRUNC(0.75*SUMIF($D$12:$D267,$D267,K$12:K267),2))-SUMIF($D$12:$D266,$D267,L$12:L266),"")</f>
        <v/>
      </c>
      <c r="M267" s="270" t="str">
        <f aca="false">IF(AND(K267&lt;&gt;"",J267&lt;&gt;"",AB267&lt;&gt;""),IF(OR(J267="OZZ",J267="ZZ"),0-SUMIF($D$12:$D266,$D267,M$12:M266),MIN(MIN(13600,TRUNC(0.75*SUMIF($D$12:$D$1442,$D267,K$12:K$1442),2)+SUMIF($D$12:$D267,$D267,AB$12:AB267))-SUMIF($D$12:$D266,$D267,M$12:M266)-SUMIF($D$12:$D$1442,$D267,L$12:L$1442),AB267)),"")</f>
        <v/>
      </c>
      <c r="N267" s="246" t="str">
        <f aca="false">IF(J267&lt;&gt;"",1000-SUMIF($D$12:$D266,$D267,N$12:N266),"")</f>
        <v/>
      </c>
      <c r="O267" s="268"/>
      <c r="P267" s="269"/>
      <c r="Q267" s="244" t="str">
        <f aca="false">IF(AND(P267&lt;&gt;"",O267&lt;&gt;""),MIN(IF(OR(O267="OZZ",O267="ZZ"),5000,13600),TRUNC(0.75*SUMIF($D$12:$D267,$D267,P$12:P267),2))-SUMIF($D$12:$D266,$D267,Q$12:Q266),"")</f>
        <v/>
      </c>
      <c r="R267" s="270" t="str">
        <f aca="false">IF(AND(P267&lt;&gt;"",O267&lt;&gt;"",AF267&lt;&gt;""),IF(OR(O267="OZZ",O267="ZZ"),0-SUMIF($D$12:$D266,$D267,R$12:R266),MIN(MIN(13600,TRUNC(0.75*SUMIF($D$12:$D$1442,$D267,P$12:P$1442),2)+SUMIF($D$12:$D267,$D267,AF$12:AF267))-SUMIF($D$12:$D266,$D267,R$12:R266)-SUMIF($D$12:$D$1442,$D267,Q$12:Q$1442),AF267)),"")</f>
        <v/>
      </c>
      <c r="S267" s="246" t="str">
        <f aca="false">IF(O267&lt;&gt;"",1000-SUMIF($D$12:$D266,$D267,S$12:S266),"")</f>
        <v/>
      </c>
      <c r="T267" s="268"/>
      <c r="U267" s="269"/>
      <c r="V267" s="244" t="str">
        <f aca="false">IF(AND(U267&lt;&gt;"",T267&lt;&gt;""),MIN(IF(OR(T267="OZZ",T267="ZZ"),5000,13600),TRUNC(0.75*SUMIF($D$12:$D267,$D267,U$12:U267),2))-SUMIF($D$12:$D266,$D267,V$12:V266),"")</f>
        <v/>
      </c>
      <c r="W267" s="248" t="str">
        <f aca="false">IF(AND(U267&lt;&gt;"",T267&lt;&gt;"",AJ267&lt;&gt;""),IF(OR(T267="OZZ",T267="ZZ"),0-SUMIF($D$12:$D266,$D267,W$12:W266),MIN(MIN(13600,TRUNC(0.75*SUMIF($D$12:$D$1442,$D267,U$12:U$1442),2)+SUMIF($D$12:$D267,$D267,AJ$12:AJ267))-SUMIF($D$12:$D266,$D267,W$12:W266)-SUMIF($D$12:$D$1442,$D267,V$12:V$1442),AJ267)),"")</f>
        <v/>
      </c>
      <c r="X267" s="246" t="str">
        <f aca="false">IF(T267&lt;&gt;"",1000-SUMIF($D$12:$D266,$D267,X$12:X266),"")</f>
        <v/>
      </c>
      <c r="Y267" s="272"/>
      <c r="Z267" s="273"/>
      <c r="AA267" s="273"/>
      <c r="AB267" s="252" t="str">
        <f aca="false">IF(K267&lt;&gt;"",ROUND(Y267,2)+ROUND(Z267,2)+ROUND(AA267,2),"")</f>
        <v/>
      </c>
      <c r="AC267" s="274"/>
      <c r="AD267" s="273"/>
      <c r="AE267" s="273"/>
      <c r="AF267" s="275" t="str">
        <f aca="false">IF(P267&lt;&gt;"",ROUND(AC267,2)+ROUND(AD267,2)+ROUND(AE267,2),"")</f>
        <v/>
      </c>
      <c r="AG267" s="274"/>
      <c r="AH267" s="273"/>
      <c r="AI267" s="273"/>
      <c r="AJ267" s="275" t="str">
        <f aca="false">IF(U267&lt;&gt;"",ROUND(AG267,2)+ROUND(AH267,2)+ROUND(AI267,2),"")</f>
        <v/>
      </c>
      <c r="AK267" s="255"/>
      <c r="AL267" s="255"/>
      <c r="AM267" s="256"/>
      <c r="AN267" s="257"/>
      <c r="AO267" s="258" t="str">
        <f aca="false">IF(D267&lt;&gt;"",IF(COUNTIF($D$12:$D267,$D267)&gt;1,0,IF(SUM(L267,Q267,V267)&gt;0,IF(AND(T267="",OR(O267&lt;&gt;"",J267&lt;&gt;"")),IF(O267&lt;&gt;"",O267,IF(J267&lt;&gt;"",J267,0)),IF(AND(O267&lt;&gt;"",J267&lt;&gt;"",O267=J267),O267,T267)),0)),"")</f>
        <v/>
      </c>
      <c r="AP267" s="258" t="str">
        <f aca="false">IF(D267&lt;&gt;"",IF(COUNTIF($D$12:$D267,$D267)&gt;1,0,IF(SUM(M267,R267,W267)&gt;0,IF(AND(T267="",OR(O267&lt;&gt;"",J267&lt;&gt;"")),IF(O267&lt;&gt;"",O267,IF(J267&lt;&gt;"",J267,0)),IF(AND(O267&lt;&gt;"",J267&lt;&gt;"",O267=J267),O267,T267)),0)),"")</f>
        <v/>
      </c>
      <c r="AQ267" s="258" t="str">
        <f aca="false">IF(D267&lt;&gt;"",IF(COUNTIF($D$12:$D267,$D267)&gt;1,0,IF(SUM(N267,S267,X267)&gt;0,IF(AND(T267="",OR(O267&lt;&gt;"",J267&lt;&gt;"")),IF(O267&lt;&gt;"",O267,IF(J267&lt;&gt;"",J267,0)),IF(AND(O267&lt;&gt;"",J267&lt;&gt;"",O267=J267),O267,T267)),0)),"")</f>
        <v/>
      </c>
      <c r="AR267" s="257" t="str">
        <f aca="false">IF(D267&lt;&gt;"",IF(J267="OZP12",L267,0),"")</f>
        <v/>
      </c>
      <c r="AS267" s="257" t="str">
        <f aca="false">IF(D267&lt;&gt;"",IF(O267="OZP12",Q267,0),"")</f>
        <v/>
      </c>
      <c r="AT267" s="257" t="str">
        <f aca="false">IF(D267&lt;&gt;"",IF(T267="OZP12",V267,0),"")</f>
        <v/>
      </c>
      <c r="AU267" s="257" t="str">
        <f aca="false">IF(D267&lt;&gt;"",IF(J267="TZP",L267,0),"")</f>
        <v/>
      </c>
      <c r="AV267" s="257" t="str">
        <f aca="false">IF(D267&lt;&gt;"",IF(O267="TZP",Q267,0),"")</f>
        <v/>
      </c>
      <c r="AW267" s="257" t="str">
        <f aca="false">IF(D267&lt;&gt;"",IF(T267="TZP",V267,0),"")</f>
        <v/>
      </c>
      <c r="AX267" s="257" t="str">
        <f aca="false">IF(D267&lt;&gt;"",IF(J267="OZZ",L267,0),"")</f>
        <v/>
      </c>
      <c r="AY267" s="257" t="str">
        <f aca="false">IF(D267&lt;&gt;"",IF(O267="OZZ",Q267,0),"")</f>
        <v/>
      </c>
      <c r="AZ267" s="257" t="str">
        <f aca="false">IF(D267&lt;&gt;"",IF(T267="OZZ",V267,0),"")</f>
        <v/>
      </c>
      <c r="BA267" s="260"/>
      <c r="BB267" s="257" t="str">
        <f aca="false">IF(D267&lt;&gt;"",IF(ISERROR(FIND("/",D267)),0,1),"")</f>
        <v/>
      </c>
      <c r="BC267" s="257" t="str">
        <f aca="false">IF(D267&lt;&gt;"",IF(BB267*1=0,D267,CONCATENATE(MID(D267,1,FIND("/",D267,1)-1),MID(D267,FIND("/",D267,1)+1,LEN(D267)))),"")</f>
        <v/>
      </c>
      <c r="BD267" s="286"/>
      <c r="BE267" s="257" t="str">
        <f aca="false">IF(D267&lt;&gt;"",IF(J267="OZP12",M267,0),"")</f>
        <v/>
      </c>
      <c r="BF267" s="257" t="str">
        <f aca="false">IF(D267&lt;&gt;"",IF(O267="OZP12",R267,0),"")</f>
        <v/>
      </c>
      <c r="BG267" s="257" t="str">
        <f aca="false">IF(D267&lt;&gt;"",IF(T267="OZP12",W267,0),"")</f>
        <v/>
      </c>
      <c r="BH267" s="257" t="str">
        <f aca="false">IF(D267&lt;&gt;"",IF(J267="TZP",M267,0),"")</f>
        <v/>
      </c>
      <c r="BI267" s="257" t="str">
        <f aca="false">IF(D267&lt;&gt;"",IF(O267="TZP",R267,0),"")</f>
        <v/>
      </c>
      <c r="BJ267" s="257" t="str">
        <f aca="false">IF(D267&lt;&gt;"",IF(T267="TZP",W267,0),"")</f>
        <v/>
      </c>
    </row>
    <row r="268" s="261" customFormat="true" ht="18.75" hidden="false" customHeight="true" outlineLevel="0" collapsed="false">
      <c r="A268" s="262" t="n">
        <f aca="false">A267+1</f>
        <v>256</v>
      </c>
      <c r="B268" s="263"/>
      <c r="C268" s="263"/>
      <c r="D268" s="263"/>
      <c r="E268" s="266"/>
      <c r="F268" s="266"/>
      <c r="G268" s="267"/>
      <c r="H268" s="278"/>
      <c r="I268" s="281"/>
      <c r="J268" s="268"/>
      <c r="K268" s="269"/>
      <c r="L268" s="244" t="str">
        <f aca="false">IF(AND(K268&lt;&gt;"",J268&lt;&gt;""),MIN(IF(OR(J268="OZZ",J268="ZZ"),5000,13600),TRUNC(0.75*SUMIF($D$12:$D268,$D268,K$12:K268),2))-SUMIF($D$12:$D267,$D268,L$12:L267),"")</f>
        <v/>
      </c>
      <c r="M268" s="270" t="str">
        <f aca="false">IF(AND(K268&lt;&gt;"",J268&lt;&gt;"",AB268&lt;&gt;""),IF(OR(J268="OZZ",J268="ZZ"),0-SUMIF($D$12:$D267,$D268,M$12:M267),MIN(MIN(13600,TRUNC(0.75*SUMIF($D$12:$D$1442,$D268,K$12:K$1442),2)+SUMIF($D$12:$D268,$D268,AB$12:AB268))-SUMIF($D$12:$D267,$D268,M$12:M267)-SUMIF($D$12:$D$1442,$D268,L$12:L$1442),AB268)),"")</f>
        <v/>
      </c>
      <c r="N268" s="246" t="str">
        <f aca="false">IF(J268&lt;&gt;"",1000-SUMIF($D$12:$D267,$D268,N$12:N267),"")</f>
        <v/>
      </c>
      <c r="O268" s="268"/>
      <c r="P268" s="269"/>
      <c r="Q268" s="244" t="str">
        <f aca="false">IF(AND(P268&lt;&gt;"",O268&lt;&gt;""),MIN(IF(OR(O268="OZZ",O268="ZZ"),5000,13600),TRUNC(0.75*SUMIF($D$12:$D268,$D268,P$12:P268),2))-SUMIF($D$12:$D267,$D268,Q$12:Q267),"")</f>
        <v/>
      </c>
      <c r="R268" s="270" t="str">
        <f aca="false">IF(AND(P268&lt;&gt;"",O268&lt;&gt;"",AF268&lt;&gt;""),IF(OR(O268="OZZ",O268="ZZ"),0-SUMIF($D$12:$D267,$D268,R$12:R267),MIN(MIN(13600,TRUNC(0.75*SUMIF($D$12:$D$1442,$D268,P$12:P$1442),2)+SUMIF($D$12:$D268,$D268,AF$12:AF268))-SUMIF($D$12:$D267,$D268,R$12:R267)-SUMIF($D$12:$D$1442,$D268,Q$12:Q$1442),AF268)),"")</f>
        <v/>
      </c>
      <c r="S268" s="246" t="str">
        <f aca="false">IF(O268&lt;&gt;"",1000-SUMIF($D$12:$D267,$D268,S$12:S267),"")</f>
        <v/>
      </c>
      <c r="T268" s="268"/>
      <c r="U268" s="269"/>
      <c r="V268" s="244" t="str">
        <f aca="false">IF(AND(U268&lt;&gt;"",T268&lt;&gt;""),MIN(IF(OR(T268="OZZ",T268="ZZ"),5000,13600),TRUNC(0.75*SUMIF($D$12:$D268,$D268,U$12:U268),2))-SUMIF($D$12:$D267,$D268,V$12:V267),"")</f>
        <v/>
      </c>
      <c r="W268" s="248" t="str">
        <f aca="false">IF(AND(U268&lt;&gt;"",T268&lt;&gt;"",AJ268&lt;&gt;""),IF(OR(T268="OZZ",T268="ZZ"),0-SUMIF($D$12:$D267,$D268,W$12:W267),MIN(MIN(13600,TRUNC(0.75*SUMIF($D$12:$D$1442,$D268,U$12:U$1442),2)+SUMIF($D$12:$D268,$D268,AJ$12:AJ268))-SUMIF($D$12:$D267,$D268,W$12:W267)-SUMIF($D$12:$D$1442,$D268,V$12:V$1442),AJ268)),"")</f>
        <v/>
      </c>
      <c r="X268" s="246" t="str">
        <f aca="false">IF(T268&lt;&gt;"",1000-SUMIF($D$12:$D267,$D268,X$12:X267),"")</f>
        <v/>
      </c>
      <c r="Y268" s="272"/>
      <c r="Z268" s="273"/>
      <c r="AA268" s="273"/>
      <c r="AB268" s="252" t="str">
        <f aca="false">IF(K268&lt;&gt;"",ROUND(Y268,2)+ROUND(Z268,2)+ROUND(AA268,2),"")</f>
        <v/>
      </c>
      <c r="AC268" s="274"/>
      <c r="AD268" s="273"/>
      <c r="AE268" s="273"/>
      <c r="AF268" s="275" t="str">
        <f aca="false">IF(P268&lt;&gt;"",ROUND(AC268,2)+ROUND(AD268,2)+ROUND(AE268,2),"")</f>
        <v/>
      </c>
      <c r="AG268" s="274"/>
      <c r="AH268" s="273"/>
      <c r="AI268" s="273"/>
      <c r="AJ268" s="275" t="str">
        <f aca="false">IF(U268&lt;&gt;"",ROUND(AG268,2)+ROUND(AH268,2)+ROUND(AI268,2),"")</f>
        <v/>
      </c>
      <c r="AK268" s="255"/>
      <c r="AL268" s="255"/>
      <c r="AM268" s="256"/>
      <c r="AN268" s="257"/>
      <c r="AO268" s="258" t="str">
        <f aca="false">IF(D268&lt;&gt;"",IF(COUNTIF($D$12:$D268,$D268)&gt;1,0,IF(SUM(L268,Q268,V268)&gt;0,IF(AND(T268="",OR(O268&lt;&gt;"",J268&lt;&gt;"")),IF(O268&lt;&gt;"",O268,IF(J268&lt;&gt;"",J268,0)),IF(AND(O268&lt;&gt;"",J268&lt;&gt;"",O268=J268),O268,T268)),0)),"")</f>
        <v/>
      </c>
      <c r="AP268" s="258" t="str">
        <f aca="false">IF(D268&lt;&gt;"",IF(COUNTIF($D$12:$D268,$D268)&gt;1,0,IF(SUM(M268,R268,W268)&gt;0,IF(AND(T268="",OR(O268&lt;&gt;"",J268&lt;&gt;"")),IF(O268&lt;&gt;"",O268,IF(J268&lt;&gt;"",J268,0)),IF(AND(O268&lt;&gt;"",J268&lt;&gt;"",O268=J268),O268,T268)),0)),"")</f>
        <v/>
      </c>
      <c r="AQ268" s="258" t="str">
        <f aca="false">IF(D268&lt;&gt;"",IF(COUNTIF($D$12:$D268,$D268)&gt;1,0,IF(SUM(N268,S268,X268)&gt;0,IF(AND(T268="",OR(O268&lt;&gt;"",J268&lt;&gt;"")),IF(O268&lt;&gt;"",O268,IF(J268&lt;&gt;"",J268,0)),IF(AND(O268&lt;&gt;"",J268&lt;&gt;"",O268=J268),O268,T268)),0)),"")</f>
        <v/>
      </c>
      <c r="AR268" s="257" t="str">
        <f aca="false">IF(D268&lt;&gt;"",IF(J268="OZP12",L268,0),"")</f>
        <v/>
      </c>
      <c r="AS268" s="257" t="str">
        <f aca="false">IF(D268&lt;&gt;"",IF(O268="OZP12",Q268,0),"")</f>
        <v/>
      </c>
      <c r="AT268" s="257" t="str">
        <f aca="false">IF(D268&lt;&gt;"",IF(T268="OZP12",V268,0),"")</f>
        <v/>
      </c>
      <c r="AU268" s="257" t="str">
        <f aca="false">IF(D268&lt;&gt;"",IF(J268="TZP",L268,0),"")</f>
        <v/>
      </c>
      <c r="AV268" s="257" t="str">
        <f aca="false">IF(D268&lt;&gt;"",IF(O268="TZP",Q268,0),"")</f>
        <v/>
      </c>
      <c r="AW268" s="257" t="str">
        <f aca="false">IF(D268&lt;&gt;"",IF(T268="TZP",V268,0),"")</f>
        <v/>
      </c>
      <c r="AX268" s="257" t="str">
        <f aca="false">IF(D268&lt;&gt;"",IF(J268="OZZ",L268,0),"")</f>
        <v/>
      </c>
      <c r="AY268" s="257" t="str">
        <f aca="false">IF(D268&lt;&gt;"",IF(O268="OZZ",Q268,0),"")</f>
        <v/>
      </c>
      <c r="AZ268" s="257" t="str">
        <f aca="false">IF(D268&lt;&gt;"",IF(T268="OZZ",V268,0),"")</f>
        <v/>
      </c>
      <c r="BA268" s="260"/>
      <c r="BB268" s="257" t="str">
        <f aca="false">IF(D268&lt;&gt;"",IF(ISERROR(FIND("/",D268)),0,1),"")</f>
        <v/>
      </c>
      <c r="BC268" s="257" t="str">
        <f aca="false">IF(D268&lt;&gt;"",IF(BB268*1=0,D268,CONCATENATE(MID(D268,1,FIND("/",D268,1)-1),MID(D268,FIND("/",D268,1)+1,LEN(D268)))),"")</f>
        <v/>
      </c>
      <c r="BD268" s="286"/>
      <c r="BE268" s="257" t="str">
        <f aca="false">IF(D268&lt;&gt;"",IF(J268="OZP12",M268,0),"")</f>
        <v/>
      </c>
      <c r="BF268" s="257" t="str">
        <f aca="false">IF(D268&lt;&gt;"",IF(O268="OZP12",R268,0),"")</f>
        <v/>
      </c>
      <c r="BG268" s="257" t="str">
        <f aca="false">IF(D268&lt;&gt;"",IF(T268="OZP12",W268,0),"")</f>
        <v/>
      </c>
      <c r="BH268" s="257" t="str">
        <f aca="false">IF(D268&lt;&gt;"",IF(J268="TZP",M268,0),"")</f>
        <v/>
      </c>
      <c r="BI268" s="257" t="str">
        <f aca="false">IF(D268&lt;&gt;"",IF(O268="TZP",R268,0),"")</f>
        <v/>
      </c>
      <c r="BJ268" s="257" t="str">
        <f aca="false">IF(D268&lt;&gt;"",IF(T268="TZP",W268,0),"")</f>
        <v/>
      </c>
    </row>
    <row r="269" s="261" customFormat="true" ht="18.75" hidden="false" customHeight="true" outlineLevel="0" collapsed="false">
      <c r="A269" s="262" t="n">
        <f aca="false">A268+1</f>
        <v>257</v>
      </c>
      <c r="B269" s="263"/>
      <c r="C269" s="263"/>
      <c r="D269" s="263"/>
      <c r="E269" s="266"/>
      <c r="F269" s="266"/>
      <c r="G269" s="267"/>
      <c r="H269" s="278"/>
      <c r="I269" s="281"/>
      <c r="J269" s="268"/>
      <c r="K269" s="269"/>
      <c r="L269" s="244" t="str">
        <f aca="false">IF(AND(K269&lt;&gt;"",J269&lt;&gt;""),MIN(IF(OR(J269="OZZ",J269="ZZ"),5000,13600),TRUNC(0.75*SUMIF($D$12:$D269,$D269,K$12:K269),2))-SUMIF($D$12:$D268,$D269,L$12:L268),"")</f>
        <v/>
      </c>
      <c r="M269" s="270" t="str">
        <f aca="false">IF(AND(K269&lt;&gt;"",J269&lt;&gt;"",AB269&lt;&gt;""),IF(OR(J269="OZZ",J269="ZZ"),0-SUMIF($D$12:$D268,$D269,M$12:M268),MIN(MIN(13600,TRUNC(0.75*SUMIF($D$12:$D$1442,$D269,K$12:K$1442),2)+SUMIF($D$12:$D269,$D269,AB$12:AB269))-SUMIF($D$12:$D268,$D269,M$12:M268)-SUMIF($D$12:$D$1442,$D269,L$12:L$1442),AB269)),"")</f>
        <v/>
      </c>
      <c r="N269" s="246" t="str">
        <f aca="false">IF(J269&lt;&gt;"",1000-SUMIF($D$12:$D268,$D269,N$12:N268),"")</f>
        <v/>
      </c>
      <c r="O269" s="268"/>
      <c r="P269" s="269"/>
      <c r="Q269" s="244" t="str">
        <f aca="false">IF(AND(P269&lt;&gt;"",O269&lt;&gt;""),MIN(IF(OR(O269="OZZ",O269="ZZ"),5000,13600),TRUNC(0.75*SUMIF($D$12:$D269,$D269,P$12:P269),2))-SUMIF($D$12:$D268,$D269,Q$12:Q268),"")</f>
        <v/>
      </c>
      <c r="R269" s="270" t="str">
        <f aca="false">IF(AND(P269&lt;&gt;"",O269&lt;&gt;"",AF269&lt;&gt;""),IF(OR(O269="OZZ",O269="ZZ"),0-SUMIF($D$12:$D268,$D269,R$12:R268),MIN(MIN(13600,TRUNC(0.75*SUMIF($D$12:$D$1442,$D269,P$12:P$1442),2)+SUMIF($D$12:$D269,$D269,AF$12:AF269))-SUMIF($D$12:$D268,$D269,R$12:R268)-SUMIF($D$12:$D$1442,$D269,Q$12:Q$1442),AF269)),"")</f>
        <v/>
      </c>
      <c r="S269" s="246" t="str">
        <f aca="false">IF(O269&lt;&gt;"",1000-SUMIF($D$12:$D268,$D269,S$12:S268),"")</f>
        <v/>
      </c>
      <c r="T269" s="268"/>
      <c r="U269" s="269"/>
      <c r="V269" s="244" t="str">
        <f aca="false">IF(AND(U269&lt;&gt;"",T269&lt;&gt;""),MIN(IF(OR(T269="OZZ",T269="ZZ"),5000,13600),TRUNC(0.75*SUMIF($D$12:$D269,$D269,U$12:U269),2))-SUMIF($D$12:$D268,$D269,V$12:V268),"")</f>
        <v/>
      </c>
      <c r="W269" s="248" t="str">
        <f aca="false">IF(AND(U269&lt;&gt;"",T269&lt;&gt;"",AJ269&lt;&gt;""),IF(OR(T269="OZZ",T269="ZZ"),0-SUMIF($D$12:$D268,$D269,W$12:W268),MIN(MIN(13600,TRUNC(0.75*SUMIF($D$12:$D$1442,$D269,U$12:U$1442),2)+SUMIF($D$12:$D269,$D269,AJ$12:AJ269))-SUMIF($D$12:$D268,$D269,W$12:W268)-SUMIF($D$12:$D$1442,$D269,V$12:V$1442),AJ269)),"")</f>
        <v/>
      </c>
      <c r="X269" s="246" t="str">
        <f aca="false">IF(T269&lt;&gt;"",1000-SUMIF($D$12:$D268,$D269,X$12:X268),"")</f>
        <v/>
      </c>
      <c r="Y269" s="272"/>
      <c r="Z269" s="273"/>
      <c r="AA269" s="273"/>
      <c r="AB269" s="252" t="str">
        <f aca="false">IF(K269&lt;&gt;"",ROUND(Y269,2)+ROUND(Z269,2)+ROUND(AA269,2),"")</f>
        <v/>
      </c>
      <c r="AC269" s="274"/>
      <c r="AD269" s="273"/>
      <c r="AE269" s="273"/>
      <c r="AF269" s="275" t="str">
        <f aca="false">IF(P269&lt;&gt;"",ROUND(AC269,2)+ROUND(AD269,2)+ROUND(AE269,2),"")</f>
        <v/>
      </c>
      <c r="AG269" s="274"/>
      <c r="AH269" s="273"/>
      <c r="AI269" s="273"/>
      <c r="AJ269" s="275" t="str">
        <f aca="false">IF(U269&lt;&gt;"",ROUND(AG269,2)+ROUND(AH269,2)+ROUND(AI269,2),"")</f>
        <v/>
      </c>
      <c r="AK269" s="255"/>
      <c r="AL269" s="255"/>
      <c r="AM269" s="256"/>
      <c r="AN269" s="257"/>
      <c r="AO269" s="258" t="str">
        <f aca="false">IF(D269&lt;&gt;"",IF(COUNTIF($D$12:$D269,$D269)&gt;1,0,IF(SUM(L269,Q269,V269)&gt;0,IF(AND(T269="",OR(O269&lt;&gt;"",J269&lt;&gt;"")),IF(O269&lt;&gt;"",O269,IF(J269&lt;&gt;"",J269,0)),IF(AND(O269&lt;&gt;"",J269&lt;&gt;"",O269=J269),O269,T269)),0)),"")</f>
        <v/>
      </c>
      <c r="AP269" s="258" t="str">
        <f aca="false">IF(D269&lt;&gt;"",IF(COUNTIF($D$12:$D269,$D269)&gt;1,0,IF(SUM(M269,R269,W269)&gt;0,IF(AND(T269="",OR(O269&lt;&gt;"",J269&lt;&gt;"")),IF(O269&lt;&gt;"",O269,IF(J269&lt;&gt;"",J269,0)),IF(AND(O269&lt;&gt;"",J269&lt;&gt;"",O269=J269),O269,T269)),0)),"")</f>
        <v/>
      </c>
      <c r="AQ269" s="258" t="str">
        <f aca="false">IF(D269&lt;&gt;"",IF(COUNTIF($D$12:$D269,$D269)&gt;1,0,IF(SUM(N269,S269,X269)&gt;0,IF(AND(T269="",OR(O269&lt;&gt;"",J269&lt;&gt;"")),IF(O269&lt;&gt;"",O269,IF(J269&lt;&gt;"",J269,0)),IF(AND(O269&lt;&gt;"",J269&lt;&gt;"",O269=J269),O269,T269)),0)),"")</f>
        <v/>
      </c>
      <c r="AR269" s="257" t="str">
        <f aca="false">IF(D269&lt;&gt;"",IF(J269="OZP12",L269,0),"")</f>
        <v/>
      </c>
      <c r="AS269" s="257" t="str">
        <f aca="false">IF(D269&lt;&gt;"",IF(O269="OZP12",Q269,0),"")</f>
        <v/>
      </c>
      <c r="AT269" s="257" t="str">
        <f aca="false">IF(D269&lt;&gt;"",IF(T269="OZP12",V269,0),"")</f>
        <v/>
      </c>
      <c r="AU269" s="257" t="str">
        <f aca="false">IF(D269&lt;&gt;"",IF(J269="TZP",L269,0),"")</f>
        <v/>
      </c>
      <c r="AV269" s="257" t="str">
        <f aca="false">IF(D269&lt;&gt;"",IF(O269="TZP",Q269,0),"")</f>
        <v/>
      </c>
      <c r="AW269" s="257" t="str">
        <f aca="false">IF(D269&lt;&gt;"",IF(T269="TZP",V269,0),"")</f>
        <v/>
      </c>
      <c r="AX269" s="257" t="str">
        <f aca="false">IF(D269&lt;&gt;"",IF(J269="OZZ",L269,0),"")</f>
        <v/>
      </c>
      <c r="AY269" s="257" t="str">
        <f aca="false">IF(D269&lt;&gt;"",IF(O269="OZZ",Q269,0),"")</f>
        <v/>
      </c>
      <c r="AZ269" s="257" t="str">
        <f aca="false">IF(D269&lt;&gt;"",IF(T269="OZZ",V269,0),"")</f>
        <v/>
      </c>
      <c r="BA269" s="260"/>
      <c r="BB269" s="257" t="str">
        <f aca="false">IF(D269&lt;&gt;"",IF(ISERROR(FIND("/",D269)),0,1),"")</f>
        <v/>
      </c>
      <c r="BC269" s="257" t="str">
        <f aca="false">IF(D269&lt;&gt;"",IF(BB269*1=0,D269,CONCATENATE(MID(D269,1,FIND("/",D269,1)-1),MID(D269,FIND("/",D269,1)+1,LEN(D269)))),"")</f>
        <v/>
      </c>
      <c r="BD269" s="286"/>
      <c r="BE269" s="257" t="str">
        <f aca="false">IF(D269&lt;&gt;"",IF(J269="OZP12",M269,0),"")</f>
        <v/>
      </c>
      <c r="BF269" s="257" t="str">
        <f aca="false">IF(D269&lt;&gt;"",IF(O269="OZP12",R269,0),"")</f>
        <v/>
      </c>
      <c r="BG269" s="257" t="str">
        <f aca="false">IF(D269&lt;&gt;"",IF(T269="OZP12",W269,0),"")</f>
        <v/>
      </c>
      <c r="BH269" s="257" t="str">
        <f aca="false">IF(D269&lt;&gt;"",IF(J269="TZP",M269,0),"")</f>
        <v/>
      </c>
      <c r="BI269" s="257" t="str">
        <f aca="false">IF(D269&lt;&gt;"",IF(O269="TZP",R269,0),"")</f>
        <v/>
      </c>
      <c r="BJ269" s="257" t="str">
        <f aca="false">IF(D269&lt;&gt;"",IF(T269="TZP",W269,0),"")</f>
        <v/>
      </c>
    </row>
    <row r="270" s="261" customFormat="true" ht="18.75" hidden="false" customHeight="true" outlineLevel="0" collapsed="false">
      <c r="A270" s="262" t="n">
        <f aca="false">A269+1</f>
        <v>258</v>
      </c>
      <c r="B270" s="263"/>
      <c r="C270" s="263"/>
      <c r="D270" s="263"/>
      <c r="E270" s="266"/>
      <c r="F270" s="266"/>
      <c r="G270" s="267"/>
      <c r="H270" s="278"/>
      <c r="I270" s="281"/>
      <c r="J270" s="268"/>
      <c r="K270" s="269"/>
      <c r="L270" s="244" t="str">
        <f aca="false">IF(AND(K270&lt;&gt;"",J270&lt;&gt;""),MIN(IF(OR(J270="OZZ",J270="ZZ"),5000,13600),TRUNC(0.75*SUMIF($D$12:$D270,$D270,K$12:K270),2))-SUMIF($D$12:$D269,$D270,L$12:L269),"")</f>
        <v/>
      </c>
      <c r="M270" s="270" t="str">
        <f aca="false">IF(AND(K270&lt;&gt;"",J270&lt;&gt;"",AB270&lt;&gt;""),IF(OR(J270="OZZ",J270="ZZ"),0-SUMIF($D$12:$D269,$D270,M$12:M269),MIN(MIN(13600,TRUNC(0.75*SUMIF($D$12:$D$1442,$D270,K$12:K$1442),2)+SUMIF($D$12:$D270,$D270,AB$12:AB270))-SUMIF($D$12:$D269,$D270,M$12:M269)-SUMIF($D$12:$D$1442,$D270,L$12:L$1442),AB270)),"")</f>
        <v/>
      </c>
      <c r="N270" s="246" t="str">
        <f aca="false">IF(J270&lt;&gt;"",1000-SUMIF($D$12:$D269,$D270,N$12:N269),"")</f>
        <v/>
      </c>
      <c r="O270" s="268"/>
      <c r="P270" s="269"/>
      <c r="Q270" s="244" t="str">
        <f aca="false">IF(AND(P270&lt;&gt;"",O270&lt;&gt;""),MIN(IF(OR(O270="OZZ",O270="ZZ"),5000,13600),TRUNC(0.75*SUMIF($D$12:$D270,$D270,P$12:P270),2))-SUMIF($D$12:$D269,$D270,Q$12:Q269),"")</f>
        <v/>
      </c>
      <c r="R270" s="270" t="str">
        <f aca="false">IF(AND(P270&lt;&gt;"",O270&lt;&gt;"",AF270&lt;&gt;""),IF(OR(O270="OZZ",O270="ZZ"),0-SUMIF($D$12:$D269,$D270,R$12:R269),MIN(MIN(13600,TRUNC(0.75*SUMIF($D$12:$D$1442,$D270,P$12:P$1442),2)+SUMIF($D$12:$D270,$D270,AF$12:AF270))-SUMIF($D$12:$D269,$D270,R$12:R269)-SUMIF($D$12:$D$1442,$D270,Q$12:Q$1442),AF270)),"")</f>
        <v/>
      </c>
      <c r="S270" s="246" t="str">
        <f aca="false">IF(O270&lt;&gt;"",1000-SUMIF($D$12:$D269,$D270,S$12:S269),"")</f>
        <v/>
      </c>
      <c r="T270" s="268"/>
      <c r="U270" s="269"/>
      <c r="V270" s="244" t="str">
        <f aca="false">IF(AND(U270&lt;&gt;"",T270&lt;&gt;""),MIN(IF(OR(T270="OZZ",T270="ZZ"),5000,13600),TRUNC(0.75*SUMIF($D$12:$D270,$D270,U$12:U270),2))-SUMIF($D$12:$D269,$D270,V$12:V269),"")</f>
        <v/>
      </c>
      <c r="W270" s="248" t="str">
        <f aca="false">IF(AND(U270&lt;&gt;"",T270&lt;&gt;"",AJ270&lt;&gt;""),IF(OR(T270="OZZ",T270="ZZ"),0-SUMIF($D$12:$D269,$D270,W$12:W269),MIN(MIN(13600,TRUNC(0.75*SUMIF($D$12:$D$1442,$D270,U$12:U$1442),2)+SUMIF($D$12:$D270,$D270,AJ$12:AJ270))-SUMIF($D$12:$D269,$D270,W$12:W269)-SUMIF($D$12:$D$1442,$D270,V$12:V$1442),AJ270)),"")</f>
        <v/>
      </c>
      <c r="X270" s="246" t="str">
        <f aca="false">IF(T270&lt;&gt;"",1000-SUMIF($D$12:$D269,$D270,X$12:X269),"")</f>
        <v/>
      </c>
      <c r="Y270" s="272"/>
      <c r="Z270" s="273"/>
      <c r="AA270" s="273"/>
      <c r="AB270" s="252" t="str">
        <f aca="false">IF(K270&lt;&gt;"",ROUND(Y270,2)+ROUND(Z270,2)+ROUND(AA270,2),"")</f>
        <v/>
      </c>
      <c r="AC270" s="274"/>
      <c r="AD270" s="273"/>
      <c r="AE270" s="273"/>
      <c r="AF270" s="275" t="str">
        <f aca="false">IF(P270&lt;&gt;"",ROUND(AC270,2)+ROUND(AD270,2)+ROUND(AE270,2),"")</f>
        <v/>
      </c>
      <c r="AG270" s="274"/>
      <c r="AH270" s="273"/>
      <c r="AI270" s="273"/>
      <c r="AJ270" s="275" t="str">
        <f aca="false">IF(U270&lt;&gt;"",ROUND(AG270,2)+ROUND(AH270,2)+ROUND(AI270,2),"")</f>
        <v/>
      </c>
      <c r="AK270" s="255"/>
      <c r="AL270" s="255"/>
      <c r="AM270" s="256"/>
      <c r="AN270" s="257"/>
      <c r="AO270" s="258" t="str">
        <f aca="false">IF(D270&lt;&gt;"",IF(COUNTIF($D$12:$D270,$D270)&gt;1,0,IF(SUM(L270,Q270,V270)&gt;0,IF(AND(T270="",OR(O270&lt;&gt;"",J270&lt;&gt;"")),IF(O270&lt;&gt;"",O270,IF(J270&lt;&gt;"",J270,0)),IF(AND(O270&lt;&gt;"",J270&lt;&gt;"",O270=J270),O270,T270)),0)),"")</f>
        <v/>
      </c>
      <c r="AP270" s="258" t="str">
        <f aca="false">IF(D270&lt;&gt;"",IF(COUNTIF($D$12:$D270,$D270)&gt;1,0,IF(SUM(M270,R270,W270)&gt;0,IF(AND(T270="",OR(O270&lt;&gt;"",J270&lt;&gt;"")),IF(O270&lt;&gt;"",O270,IF(J270&lt;&gt;"",J270,0)),IF(AND(O270&lt;&gt;"",J270&lt;&gt;"",O270=J270),O270,T270)),0)),"")</f>
        <v/>
      </c>
      <c r="AQ270" s="258" t="str">
        <f aca="false">IF(D270&lt;&gt;"",IF(COUNTIF($D$12:$D270,$D270)&gt;1,0,IF(SUM(N270,S270,X270)&gt;0,IF(AND(T270="",OR(O270&lt;&gt;"",J270&lt;&gt;"")),IF(O270&lt;&gt;"",O270,IF(J270&lt;&gt;"",J270,0)),IF(AND(O270&lt;&gt;"",J270&lt;&gt;"",O270=J270),O270,T270)),0)),"")</f>
        <v/>
      </c>
      <c r="AR270" s="257" t="str">
        <f aca="false">IF(D270&lt;&gt;"",IF(J270="OZP12",L270,0),"")</f>
        <v/>
      </c>
      <c r="AS270" s="257" t="str">
        <f aca="false">IF(D270&lt;&gt;"",IF(O270="OZP12",Q270,0),"")</f>
        <v/>
      </c>
      <c r="AT270" s="257" t="str">
        <f aca="false">IF(D270&lt;&gt;"",IF(T270="OZP12",V270,0),"")</f>
        <v/>
      </c>
      <c r="AU270" s="257" t="str">
        <f aca="false">IF(D270&lt;&gt;"",IF(J270="TZP",L270,0),"")</f>
        <v/>
      </c>
      <c r="AV270" s="257" t="str">
        <f aca="false">IF(D270&lt;&gt;"",IF(O270="TZP",Q270,0),"")</f>
        <v/>
      </c>
      <c r="AW270" s="257" t="str">
        <f aca="false">IF(D270&lt;&gt;"",IF(T270="TZP",V270,0),"")</f>
        <v/>
      </c>
      <c r="AX270" s="257" t="str">
        <f aca="false">IF(D270&lt;&gt;"",IF(J270="OZZ",L270,0),"")</f>
        <v/>
      </c>
      <c r="AY270" s="257" t="str">
        <f aca="false">IF(D270&lt;&gt;"",IF(O270="OZZ",Q270,0),"")</f>
        <v/>
      </c>
      <c r="AZ270" s="257" t="str">
        <f aca="false">IF(D270&lt;&gt;"",IF(T270="OZZ",V270,0),"")</f>
        <v/>
      </c>
      <c r="BA270" s="260"/>
      <c r="BB270" s="257" t="str">
        <f aca="false">IF(D270&lt;&gt;"",IF(ISERROR(FIND("/",D270)),0,1),"")</f>
        <v/>
      </c>
      <c r="BC270" s="257" t="str">
        <f aca="false">IF(D270&lt;&gt;"",IF(BB270*1=0,D270,CONCATENATE(MID(D270,1,FIND("/",D270,1)-1),MID(D270,FIND("/",D270,1)+1,LEN(D270)))),"")</f>
        <v/>
      </c>
      <c r="BD270" s="286"/>
      <c r="BE270" s="257" t="str">
        <f aca="false">IF(D270&lt;&gt;"",IF(J270="OZP12",M270,0),"")</f>
        <v/>
      </c>
      <c r="BF270" s="257" t="str">
        <f aca="false">IF(D270&lt;&gt;"",IF(O270="OZP12",R270,0),"")</f>
        <v/>
      </c>
      <c r="BG270" s="257" t="str">
        <f aca="false">IF(D270&lt;&gt;"",IF(T270="OZP12",W270,0),"")</f>
        <v/>
      </c>
      <c r="BH270" s="257" t="str">
        <f aca="false">IF(D270&lt;&gt;"",IF(J270="TZP",M270,0),"")</f>
        <v/>
      </c>
      <c r="BI270" s="257" t="str">
        <f aca="false">IF(D270&lt;&gt;"",IF(O270="TZP",R270,0),"")</f>
        <v/>
      </c>
      <c r="BJ270" s="257" t="str">
        <f aca="false">IF(D270&lt;&gt;"",IF(T270="TZP",W270,0),"")</f>
        <v/>
      </c>
    </row>
    <row r="271" s="261" customFormat="true" ht="18.75" hidden="false" customHeight="true" outlineLevel="0" collapsed="false">
      <c r="A271" s="262" t="n">
        <f aca="false">A270+1</f>
        <v>259</v>
      </c>
      <c r="B271" s="263"/>
      <c r="C271" s="263"/>
      <c r="D271" s="263"/>
      <c r="E271" s="266"/>
      <c r="F271" s="266"/>
      <c r="G271" s="267"/>
      <c r="H271" s="278"/>
      <c r="I271" s="281"/>
      <c r="J271" s="268"/>
      <c r="K271" s="269"/>
      <c r="L271" s="244" t="str">
        <f aca="false">IF(AND(K271&lt;&gt;"",J271&lt;&gt;""),MIN(IF(OR(J271="OZZ",J271="ZZ"),5000,13600),TRUNC(0.75*SUMIF($D$12:$D271,$D271,K$12:K271),2))-SUMIF($D$12:$D270,$D271,L$12:L270),"")</f>
        <v/>
      </c>
      <c r="M271" s="270" t="str">
        <f aca="false">IF(AND(K271&lt;&gt;"",J271&lt;&gt;"",AB271&lt;&gt;""),IF(OR(J271="OZZ",J271="ZZ"),0-SUMIF($D$12:$D270,$D271,M$12:M270),MIN(MIN(13600,TRUNC(0.75*SUMIF($D$12:$D$1442,$D271,K$12:K$1442),2)+SUMIF($D$12:$D271,$D271,AB$12:AB271))-SUMIF($D$12:$D270,$D271,M$12:M270)-SUMIF($D$12:$D$1442,$D271,L$12:L$1442),AB271)),"")</f>
        <v/>
      </c>
      <c r="N271" s="246" t="str">
        <f aca="false">IF(J271&lt;&gt;"",1000-SUMIF($D$12:$D270,$D271,N$12:N270),"")</f>
        <v/>
      </c>
      <c r="O271" s="268"/>
      <c r="P271" s="269"/>
      <c r="Q271" s="244" t="str">
        <f aca="false">IF(AND(P271&lt;&gt;"",O271&lt;&gt;""),MIN(IF(OR(O271="OZZ",O271="ZZ"),5000,13600),TRUNC(0.75*SUMIF($D$12:$D271,$D271,P$12:P271),2))-SUMIF($D$12:$D270,$D271,Q$12:Q270),"")</f>
        <v/>
      </c>
      <c r="R271" s="270" t="str">
        <f aca="false">IF(AND(P271&lt;&gt;"",O271&lt;&gt;"",AF271&lt;&gt;""),IF(OR(O271="OZZ",O271="ZZ"),0-SUMIF($D$12:$D270,$D271,R$12:R270),MIN(MIN(13600,TRUNC(0.75*SUMIF($D$12:$D$1442,$D271,P$12:P$1442),2)+SUMIF($D$12:$D271,$D271,AF$12:AF271))-SUMIF($D$12:$D270,$D271,R$12:R270)-SUMIF($D$12:$D$1442,$D271,Q$12:Q$1442),AF271)),"")</f>
        <v/>
      </c>
      <c r="S271" s="246" t="str">
        <f aca="false">IF(O271&lt;&gt;"",1000-SUMIF($D$12:$D270,$D271,S$12:S270),"")</f>
        <v/>
      </c>
      <c r="T271" s="268"/>
      <c r="U271" s="269"/>
      <c r="V271" s="244" t="str">
        <f aca="false">IF(AND(U271&lt;&gt;"",T271&lt;&gt;""),MIN(IF(OR(T271="OZZ",T271="ZZ"),5000,13600),TRUNC(0.75*SUMIF($D$12:$D271,$D271,U$12:U271),2))-SUMIF($D$12:$D270,$D271,V$12:V270),"")</f>
        <v/>
      </c>
      <c r="W271" s="248" t="str">
        <f aca="false">IF(AND(U271&lt;&gt;"",T271&lt;&gt;"",AJ271&lt;&gt;""),IF(OR(T271="OZZ",T271="ZZ"),0-SUMIF($D$12:$D270,$D271,W$12:W270),MIN(MIN(13600,TRUNC(0.75*SUMIF($D$12:$D$1442,$D271,U$12:U$1442),2)+SUMIF($D$12:$D271,$D271,AJ$12:AJ271))-SUMIF($D$12:$D270,$D271,W$12:W270)-SUMIF($D$12:$D$1442,$D271,V$12:V$1442),AJ271)),"")</f>
        <v/>
      </c>
      <c r="X271" s="246" t="str">
        <f aca="false">IF(T271&lt;&gt;"",1000-SUMIF($D$12:$D270,$D271,X$12:X270),"")</f>
        <v/>
      </c>
      <c r="Y271" s="272"/>
      <c r="Z271" s="273"/>
      <c r="AA271" s="273"/>
      <c r="AB271" s="252" t="str">
        <f aca="false">IF(K271&lt;&gt;"",ROUND(Y271,2)+ROUND(Z271,2)+ROUND(AA271,2),"")</f>
        <v/>
      </c>
      <c r="AC271" s="274"/>
      <c r="AD271" s="273"/>
      <c r="AE271" s="273"/>
      <c r="AF271" s="275" t="str">
        <f aca="false">IF(P271&lt;&gt;"",ROUND(AC271,2)+ROUND(AD271,2)+ROUND(AE271,2),"")</f>
        <v/>
      </c>
      <c r="AG271" s="274"/>
      <c r="AH271" s="273"/>
      <c r="AI271" s="273"/>
      <c r="AJ271" s="275" t="str">
        <f aca="false">IF(U271&lt;&gt;"",ROUND(AG271,2)+ROUND(AH271,2)+ROUND(AI271,2),"")</f>
        <v/>
      </c>
      <c r="AK271" s="255"/>
      <c r="AL271" s="255"/>
      <c r="AM271" s="256"/>
      <c r="AN271" s="257"/>
      <c r="AO271" s="258" t="str">
        <f aca="false">IF(D271&lt;&gt;"",IF(COUNTIF($D$12:$D271,$D271)&gt;1,0,IF(SUM(L271,Q271,V271)&gt;0,IF(AND(T271="",OR(O271&lt;&gt;"",J271&lt;&gt;"")),IF(O271&lt;&gt;"",O271,IF(J271&lt;&gt;"",J271,0)),IF(AND(O271&lt;&gt;"",J271&lt;&gt;"",O271=J271),O271,T271)),0)),"")</f>
        <v/>
      </c>
      <c r="AP271" s="258" t="str">
        <f aca="false">IF(D271&lt;&gt;"",IF(COUNTIF($D$12:$D271,$D271)&gt;1,0,IF(SUM(M271,R271,W271)&gt;0,IF(AND(T271="",OR(O271&lt;&gt;"",J271&lt;&gt;"")),IF(O271&lt;&gt;"",O271,IF(J271&lt;&gt;"",J271,0)),IF(AND(O271&lt;&gt;"",J271&lt;&gt;"",O271=J271),O271,T271)),0)),"")</f>
        <v/>
      </c>
      <c r="AQ271" s="258" t="str">
        <f aca="false">IF(D271&lt;&gt;"",IF(COUNTIF($D$12:$D271,$D271)&gt;1,0,IF(SUM(N271,S271,X271)&gt;0,IF(AND(T271="",OR(O271&lt;&gt;"",J271&lt;&gt;"")),IF(O271&lt;&gt;"",O271,IF(J271&lt;&gt;"",J271,0)),IF(AND(O271&lt;&gt;"",J271&lt;&gt;"",O271=J271),O271,T271)),0)),"")</f>
        <v/>
      </c>
      <c r="AR271" s="257" t="str">
        <f aca="false">IF(D271&lt;&gt;"",IF(J271="OZP12",L271,0),"")</f>
        <v/>
      </c>
      <c r="AS271" s="257" t="str">
        <f aca="false">IF(D271&lt;&gt;"",IF(O271="OZP12",Q271,0),"")</f>
        <v/>
      </c>
      <c r="AT271" s="257" t="str">
        <f aca="false">IF(D271&lt;&gt;"",IF(T271="OZP12",V271,0),"")</f>
        <v/>
      </c>
      <c r="AU271" s="257" t="str">
        <f aca="false">IF(D271&lt;&gt;"",IF(J271="TZP",L271,0),"")</f>
        <v/>
      </c>
      <c r="AV271" s="257" t="str">
        <f aca="false">IF(D271&lt;&gt;"",IF(O271="TZP",Q271,0),"")</f>
        <v/>
      </c>
      <c r="AW271" s="257" t="str">
        <f aca="false">IF(D271&lt;&gt;"",IF(T271="TZP",V271,0),"")</f>
        <v/>
      </c>
      <c r="AX271" s="257" t="str">
        <f aca="false">IF(D271&lt;&gt;"",IF(J271="OZZ",L271,0),"")</f>
        <v/>
      </c>
      <c r="AY271" s="257" t="str">
        <f aca="false">IF(D271&lt;&gt;"",IF(O271="OZZ",Q271,0),"")</f>
        <v/>
      </c>
      <c r="AZ271" s="257" t="str">
        <f aca="false">IF(D271&lt;&gt;"",IF(T271="OZZ",V271,0),"")</f>
        <v/>
      </c>
      <c r="BA271" s="260"/>
      <c r="BB271" s="257" t="str">
        <f aca="false">IF(D271&lt;&gt;"",IF(ISERROR(FIND("/",D271)),0,1),"")</f>
        <v/>
      </c>
      <c r="BC271" s="257" t="str">
        <f aca="false">IF(D271&lt;&gt;"",IF(BB271*1=0,D271,CONCATENATE(MID(D271,1,FIND("/",D271,1)-1),MID(D271,FIND("/",D271,1)+1,LEN(D271)))),"")</f>
        <v/>
      </c>
      <c r="BD271" s="286"/>
      <c r="BE271" s="257" t="str">
        <f aca="false">IF(D271&lt;&gt;"",IF(J271="OZP12",M271,0),"")</f>
        <v/>
      </c>
      <c r="BF271" s="257" t="str">
        <f aca="false">IF(D271&lt;&gt;"",IF(O271="OZP12",R271,0),"")</f>
        <v/>
      </c>
      <c r="BG271" s="257" t="str">
        <f aca="false">IF(D271&lt;&gt;"",IF(T271="OZP12",W271,0),"")</f>
        <v/>
      </c>
      <c r="BH271" s="257" t="str">
        <f aca="false">IF(D271&lt;&gt;"",IF(J271="TZP",M271,0),"")</f>
        <v/>
      </c>
      <c r="BI271" s="257" t="str">
        <f aca="false">IF(D271&lt;&gt;"",IF(O271="TZP",R271,0),"")</f>
        <v/>
      </c>
      <c r="BJ271" s="257" t="str">
        <f aca="false">IF(D271&lt;&gt;"",IF(T271="TZP",W271,0),"")</f>
        <v/>
      </c>
    </row>
    <row r="272" s="261" customFormat="true" ht="18.75" hidden="false" customHeight="true" outlineLevel="0" collapsed="false">
      <c r="A272" s="262" t="n">
        <f aca="false">A271+1</f>
        <v>260</v>
      </c>
      <c r="B272" s="263"/>
      <c r="C272" s="263"/>
      <c r="D272" s="263"/>
      <c r="E272" s="266"/>
      <c r="F272" s="266"/>
      <c r="G272" s="267"/>
      <c r="H272" s="278"/>
      <c r="I272" s="281"/>
      <c r="J272" s="268"/>
      <c r="K272" s="269"/>
      <c r="L272" s="244" t="str">
        <f aca="false">IF(AND(K272&lt;&gt;"",J272&lt;&gt;""),MIN(IF(OR(J272="OZZ",J272="ZZ"),5000,13600),TRUNC(0.75*SUMIF($D$12:$D272,$D272,K$12:K272),2))-SUMIF($D$12:$D271,$D272,L$12:L271),"")</f>
        <v/>
      </c>
      <c r="M272" s="270" t="str">
        <f aca="false">IF(AND(K272&lt;&gt;"",J272&lt;&gt;"",AB272&lt;&gt;""),IF(OR(J272="OZZ",J272="ZZ"),0-SUMIF($D$12:$D271,$D272,M$12:M271),MIN(MIN(13600,TRUNC(0.75*SUMIF($D$12:$D$1442,$D272,K$12:K$1442),2)+SUMIF($D$12:$D272,$D272,AB$12:AB272))-SUMIF($D$12:$D271,$D272,M$12:M271)-SUMIF($D$12:$D$1442,$D272,L$12:L$1442),AB272)),"")</f>
        <v/>
      </c>
      <c r="N272" s="246" t="str">
        <f aca="false">IF(J272&lt;&gt;"",1000-SUMIF($D$12:$D271,$D272,N$12:N271),"")</f>
        <v/>
      </c>
      <c r="O272" s="268"/>
      <c r="P272" s="269"/>
      <c r="Q272" s="244" t="str">
        <f aca="false">IF(AND(P272&lt;&gt;"",O272&lt;&gt;""),MIN(IF(OR(O272="OZZ",O272="ZZ"),5000,13600),TRUNC(0.75*SUMIF($D$12:$D272,$D272,P$12:P272),2))-SUMIF($D$12:$D271,$D272,Q$12:Q271),"")</f>
        <v/>
      </c>
      <c r="R272" s="270" t="str">
        <f aca="false">IF(AND(P272&lt;&gt;"",O272&lt;&gt;"",AF272&lt;&gt;""),IF(OR(O272="OZZ",O272="ZZ"),0-SUMIF($D$12:$D271,$D272,R$12:R271),MIN(MIN(13600,TRUNC(0.75*SUMIF($D$12:$D$1442,$D272,P$12:P$1442),2)+SUMIF($D$12:$D272,$D272,AF$12:AF272))-SUMIF($D$12:$D271,$D272,R$12:R271)-SUMIF($D$12:$D$1442,$D272,Q$12:Q$1442),AF272)),"")</f>
        <v/>
      </c>
      <c r="S272" s="246" t="str">
        <f aca="false">IF(O272&lt;&gt;"",1000-SUMIF($D$12:$D271,$D272,S$12:S271),"")</f>
        <v/>
      </c>
      <c r="T272" s="268"/>
      <c r="U272" s="269"/>
      <c r="V272" s="244" t="str">
        <f aca="false">IF(AND(U272&lt;&gt;"",T272&lt;&gt;""),MIN(IF(OR(T272="OZZ",T272="ZZ"),5000,13600),TRUNC(0.75*SUMIF($D$12:$D272,$D272,U$12:U272),2))-SUMIF($D$12:$D271,$D272,V$12:V271),"")</f>
        <v/>
      </c>
      <c r="W272" s="248" t="str">
        <f aca="false">IF(AND(U272&lt;&gt;"",T272&lt;&gt;"",AJ272&lt;&gt;""),IF(OR(T272="OZZ",T272="ZZ"),0-SUMIF($D$12:$D271,$D272,W$12:W271),MIN(MIN(13600,TRUNC(0.75*SUMIF($D$12:$D$1442,$D272,U$12:U$1442),2)+SUMIF($D$12:$D272,$D272,AJ$12:AJ272))-SUMIF($D$12:$D271,$D272,W$12:W271)-SUMIF($D$12:$D$1442,$D272,V$12:V$1442),AJ272)),"")</f>
        <v/>
      </c>
      <c r="X272" s="246" t="str">
        <f aca="false">IF(T272&lt;&gt;"",1000-SUMIF($D$12:$D271,$D272,X$12:X271),"")</f>
        <v/>
      </c>
      <c r="Y272" s="272"/>
      <c r="Z272" s="273"/>
      <c r="AA272" s="273"/>
      <c r="AB272" s="252" t="str">
        <f aca="false">IF(K272&lt;&gt;"",ROUND(Y272,2)+ROUND(Z272,2)+ROUND(AA272,2),"")</f>
        <v/>
      </c>
      <c r="AC272" s="274"/>
      <c r="AD272" s="273"/>
      <c r="AE272" s="273"/>
      <c r="AF272" s="275" t="str">
        <f aca="false">IF(P272&lt;&gt;"",ROUND(AC272,2)+ROUND(AD272,2)+ROUND(AE272,2),"")</f>
        <v/>
      </c>
      <c r="AG272" s="274"/>
      <c r="AH272" s="273"/>
      <c r="AI272" s="273"/>
      <c r="AJ272" s="275" t="str">
        <f aca="false">IF(U272&lt;&gt;"",ROUND(AG272,2)+ROUND(AH272,2)+ROUND(AI272,2),"")</f>
        <v/>
      </c>
      <c r="AK272" s="255"/>
      <c r="AL272" s="255"/>
      <c r="AM272" s="256"/>
      <c r="AN272" s="257"/>
      <c r="AO272" s="258" t="str">
        <f aca="false">IF(D272&lt;&gt;"",IF(COUNTIF($D$12:$D272,$D272)&gt;1,0,IF(SUM(L272,Q272,V272)&gt;0,IF(AND(T272="",OR(O272&lt;&gt;"",J272&lt;&gt;"")),IF(O272&lt;&gt;"",O272,IF(J272&lt;&gt;"",J272,0)),IF(AND(O272&lt;&gt;"",J272&lt;&gt;"",O272=J272),O272,T272)),0)),"")</f>
        <v/>
      </c>
      <c r="AP272" s="258" t="str">
        <f aca="false">IF(D272&lt;&gt;"",IF(COUNTIF($D$12:$D272,$D272)&gt;1,0,IF(SUM(M272,R272,W272)&gt;0,IF(AND(T272="",OR(O272&lt;&gt;"",J272&lt;&gt;"")),IF(O272&lt;&gt;"",O272,IF(J272&lt;&gt;"",J272,0)),IF(AND(O272&lt;&gt;"",J272&lt;&gt;"",O272=J272),O272,T272)),0)),"")</f>
        <v/>
      </c>
      <c r="AQ272" s="258" t="str">
        <f aca="false">IF(D272&lt;&gt;"",IF(COUNTIF($D$12:$D272,$D272)&gt;1,0,IF(SUM(N272,S272,X272)&gt;0,IF(AND(T272="",OR(O272&lt;&gt;"",J272&lt;&gt;"")),IF(O272&lt;&gt;"",O272,IF(J272&lt;&gt;"",J272,0)),IF(AND(O272&lt;&gt;"",J272&lt;&gt;"",O272=J272),O272,T272)),0)),"")</f>
        <v/>
      </c>
      <c r="AR272" s="257" t="str">
        <f aca="false">IF(D272&lt;&gt;"",IF(J272="OZP12",L272,0),"")</f>
        <v/>
      </c>
      <c r="AS272" s="257" t="str">
        <f aca="false">IF(D272&lt;&gt;"",IF(O272="OZP12",Q272,0),"")</f>
        <v/>
      </c>
      <c r="AT272" s="257" t="str">
        <f aca="false">IF(D272&lt;&gt;"",IF(T272="OZP12",V272,0),"")</f>
        <v/>
      </c>
      <c r="AU272" s="257" t="str">
        <f aca="false">IF(D272&lt;&gt;"",IF(J272="TZP",L272,0),"")</f>
        <v/>
      </c>
      <c r="AV272" s="257" t="str">
        <f aca="false">IF(D272&lt;&gt;"",IF(O272="TZP",Q272,0),"")</f>
        <v/>
      </c>
      <c r="AW272" s="257" t="str">
        <f aca="false">IF(D272&lt;&gt;"",IF(T272="TZP",V272,0),"")</f>
        <v/>
      </c>
      <c r="AX272" s="257" t="str">
        <f aca="false">IF(D272&lt;&gt;"",IF(J272="OZZ",L272,0),"")</f>
        <v/>
      </c>
      <c r="AY272" s="257" t="str">
        <f aca="false">IF(D272&lt;&gt;"",IF(O272="OZZ",Q272,0),"")</f>
        <v/>
      </c>
      <c r="AZ272" s="257" t="str">
        <f aca="false">IF(D272&lt;&gt;"",IF(T272="OZZ",V272,0),"")</f>
        <v/>
      </c>
      <c r="BA272" s="260"/>
      <c r="BB272" s="257" t="str">
        <f aca="false">IF(D272&lt;&gt;"",IF(ISERROR(FIND("/",D272)),0,1),"")</f>
        <v/>
      </c>
      <c r="BC272" s="257" t="str">
        <f aca="false">IF(D272&lt;&gt;"",IF(BB272*1=0,D272,CONCATENATE(MID(D272,1,FIND("/",D272,1)-1),MID(D272,FIND("/",D272,1)+1,LEN(D272)))),"")</f>
        <v/>
      </c>
      <c r="BD272" s="286"/>
      <c r="BE272" s="257" t="str">
        <f aca="false">IF(D272&lt;&gt;"",IF(J272="OZP12",M272,0),"")</f>
        <v/>
      </c>
      <c r="BF272" s="257" t="str">
        <f aca="false">IF(D272&lt;&gt;"",IF(O272="OZP12",R272,0),"")</f>
        <v/>
      </c>
      <c r="BG272" s="257" t="str">
        <f aca="false">IF(D272&lt;&gt;"",IF(T272="OZP12",W272,0),"")</f>
        <v/>
      </c>
      <c r="BH272" s="257" t="str">
        <f aca="false">IF(D272&lt;&gt;"",IF(J272="TZP",M272,0),"")</f>
        <v/>
      </c>
      <c r="BI272" s="257" t="str">
        <f aca="false">IF(D272&lt;&gt;"",IF(O272="TZP",R272,0),"")</f>
        <v/>
      </c>
      <c r="BJ272" s="257" t="str">
        <f aca="false">IF(D272&lt;&gt;"",IF(T272="TZP",W272,0),"")</f>
        <v/>
      </c>
    </row>
    <row r="273" s="261" customFormat="true" ht="18.75" hidden="false" customHeight="true" outlineLevel="0" collapsed="false">
      <c r="A273" s="262" t="n">
        <f aca="false">A272+1</f>
        <v>261</v>
      </c>
      <c r="B273" s="263"/>
      <c r="C273" s="263"/>
      <c r="D273" s="263"/>
      <c r="E273" s="266"/>
      <c r="F273" s="266"/>
      <c r="G273" s="267"/>
      <c r="H273" s="278"/>
      <c r="I273" s="281"/>
      <c r="J273" s="268"/>
      <c r="K273" s="269"/>
      <c r="L273" s="244" t="str">
        <f aca="false">IF(AND(K273&lt;&gt;"",J273&lt;&gt;""),MIN(IF(OR(J273="OZZ",J273="ZZ"),5000,13600),TRUNC(0.75*SUMIF($D$12:$D273,$D273,K$12:K273),2))-SUMIF($D$12:$D272,$D273,L$12:L272),"")</f>
        <v/>
      </c>
      <c r="M273" s="270" t="str">
        <f aca="false">IF(AND(K273&lt;&gt;"",J273&lt;&gt;"",AB273&lt;&gt;""),IF(OR(J273="OZZ",J273="ZZ"),0-SUMIF($D$12:$D272,$D273,M$12:M272),MIN(MIN(13600,TRUNC(0.75*SUMIF($D$12:$D$1442,$D273,K$12:K$1442),2)+SUMIF($D$12:$D273,$D273,AB$12:AB273))-SUMIF($D$12:$D272,$D273,M$12:M272)-SUMIF($D$12:$D$1442,$D273,L$12:L$1442),AB273)),"")</f>
        <v/>
      </c>
      <c r="N273" s="246" t="str">
        <f aca="false">IF(J273&lt;&gt;"",1000-SUMIF($D$12:$D272,$D273,N$12:N272),"")</f>
        <v/>
      </c>
      <c r="O273" s="268"/>
      <c r="P273" s="269"/>
      <c r="Q273" s="244" t="str">
        <f aca="false">IF(AND(P273&lt;&gt;"",O273&lt;&gt;""),MIN(IF(OR(O273="OZZ",O273="ZZ"),5000,13600),TRUNC(0.75*SUMIF($D$12:$D273,$D273,P$12:P273),2))-SUMIF($D$12:$D272,$D273,Q$12:Q272),"")</f>
        <v/>
      </c>
      <c r="R273" s="270" t="str">
        <f aca="false">IF(AND(P273&lt;&gt;"",O273&lt;&gt;"",AF273&lt;&gt;""),IF(OR(O273="OZZ",O273="ZZ"),0-SUMIF($D$12:$D272,$D273,R$12:R272),MIN(MIN(13600,TRUNC(0.75*SUMIF($D$12:$D$1442,$D273,P$12:P$1442),2)+SUMIF($D$12:$D273,$D273,AF$12:AF273))-SUMIF($D$12:$D272,$D273,R$12:R272)-SUMIF($D$12:$D$1442,$D273,Q$12:Q$1442),AF273)),"")</f>
        <v/>
      </c>
      <c r="S273" s="246" t="str">
        <f aca="false">IF(O273&lt;&gt;"",1000-SUMIF($D$12:$D272,$D273,S$12:S272),"")</f>
        <v/>
      </c>
      <c r="T273" s="268"/>
      <c r="U273" s="269"/>
      <c r="V273" s="244" t="str">
        <f aca="false">IF(AND(U273&lt;&gt;"",T273&lt;&gt;""),MIN(IF(OR(T273="OZZ",T273="ZZ"),5000,13600),TRUNC(0.75*SUMIF($D$12:$D273,$D273,U$12:U273),2))-SUMIF($D$12:$D272,$D273,V$12:V272),"")</f>
        <v/>
      </c>
      <c r="W273" s="248" t="str">
        <f aca="false">IF(AND(U273&lt;&gt;"",T273&lt;&gt;"",AJ273&lt;&gt;""),IF(OR(T273="OZZ",T273="ZZ"),0-SUMIF($D$12:$D272,$D273,W$12:W272),MIN(MIN(13600,TRUNC(0.75*SUMIF($D$12:$D$1442,$D273,U$12:U$1442),2)+SUMIF($D$12:$D273,$D273,AJ$12:AJ273))-SUMIF($D$12:$D272,$D273,W$12:W272)-SUMIF($D$12:$D$1442,$D273,V$12:V$1442),AJ273)),"")</f>
        <v/>
      </c>
      <c r="X273" s="246" t="str">
        <f aca="false">IF(T273&lt;&gt;"",1000-SUMIF($D$12:$D272,$D273,X$12:X272),"")</f>
        <v/>
      </c>
      <c r="Y273" s="272"/>
      <c r="Z273" s="273"/>
      <c r="AA273" s="273"/>
      <c r="AB273" s="252" t="str">
        <f aca="false">IF(K273&lt;&gt;"",ROUND(Y273,2)+ROUND(Z273,2)+ROUND(AA273,2),"")</f>
        <v/>
      </c>
      <c r="AC273" s="274"/>
      <c r="AD273" s="273"/>
      <c r="AE273" s="273"/>
      <c r="AF273" s="275" t="str">
        <f aca="false">IF(P273&lt;&gt;"",ROUND(AC273,2)+ROUND(AD273,2)+ROUND(AE273,2),"")</f>
        <v/>
      </c>
      <c r="AG273" s="274"/>
      <c r="AH273" s="273"/>
      <c r="AI273" s="273"/>
      <c r="AJ273" s="275" t="str">
        <f aca="false">IF(U273&lt;&gt;"",ROUND(AG273,2)+ROUND(AH273,2)+ROUND(AI273,2),"")</f>
        <v/>
      </c>
      <c r="AK273" s="255"/>
      <c r="AL273" s="255"/>
      <c r="AM273" s="256"/>
      <c r="AN273" s="257"/>
      <c r="AO273" s="258" t="str">
        <f aca="false">IF(D273&lt;&gt;"",IF(COUNTIF($D$12:$D273,$D273)&gt;1,0,IF(SUM(L273,Q273,V273)&gt;0,IF(AND(T273="",OR(O273&lt;&gt;"",J273&lt;&gt;"")),IF(O273&lt;&gt;"",O273,IF(J273&lt;&gt;"",J273,0)),IF(AND(O273&lt;&gt;"",J273&lt;&gt;"",O273=J273),O273,T273)),0)),"")</f>
        <v/>
      </c>
      <c r="AP273" s="258" t="str">
        <f aca="false">IF(D273&lt;&gt;"",IF(COUNTIF($D$12:$D273,$D273)&gt;1,0,IF(SUM(M273,R273,W273)&gt;0,IF(AND(T273="",OR(O273&lt;&gt;"",J273&lt;&gt;"")),IF(O273&lt;&gt;"",O273,IF(J273&lt;&gt;"",J273,0)),IF(AND(O273&lt;&gt;"",J273&lt;&gt;"",O273=J273),O273,T273)),0)),"")</f>
        <v/>
      </c>
      <c r="AQ273" s="258" t="str">
        <f aca="false">IF(D273&lt;&gt;"",IF(COUNTIF($D$12:$D273,$D273)&gt;1,0,IF(SUM(N273,S273,X273)&gt;0,IF(AND(T273="",OR(O273&lt;&gt;"",J273&lt;&gt;"")),IF(O273&lt;&gt;"",O273,IF(J273&lt;&gt;"",J273,0)),IF(AND(O273&lt;&gt;"",J273&lt;&gt;"",O273=J273),O273,T273)),0)),"")</f>
        <v/>
      </c>
      <c r="AR273" s="257" t="str">
        <f aca="false">IF(D273&lt;&gt;"",IF(J273="OZP12",L273,0),"")</f>
        <v/>
      </c>
      <c r="AS273" s="257" t="str">
        <f aca="false">IF(D273&lt;&gt;"",IF(O273="OZP12",Q273,0),"")</f>
        <v/>
      </c>
      <c r="AT273" s="257" t="str">
        <f aca="false">IF(D273&lt;&gt;"",IF(T273="OZP12",V273,0),"")</f>
        <v/>
      </c>
      <c r="AU273" s="257" t="str">
        <f aca="false">IF(D273&lt;&gt;"",IF(J273="TZP",L273,0),"")</f>
        <v/>
      </c>
      <c r="AV273" s="257" t="str">
        <f aca="false">IF(D273&lt;&gt;"",IF(O273="TZP",Q273,0),"")</f>
        <v/>
      </c>
      <c r="AW273" s="257" t="str">
        <f aca="false">IF(D273&lt;&gt;"",IF(T273="TZP",V273,0),"")</f>
        <v/>
      </c>
      <c r="AX273" s="257" t="str">
        <f aca="false">IF(D273&lt;&gt;"",IF(J273="OZZ",L273,0),"")</f>
        <v/>
      </c>
      <c r="AY273" s="257" t="str">
        <f aca="false">IF(D273&lt;&gt;"",IF(O273="OZZ",Q273,0),"")</f>
        <v/>
      </c>
      <c r="AZ273" s="257" t="str">
        <f aca="false">IF(D273&lt;&gt;"",IF(T273="OZZ",V273,0),"")</f>
        <v/>
      </c>
      <c r="BA273" s="260"/>
      <c r="BB273" s="257" t="str">
        <f aca="false">IF(D273&lt;&gt;"",IF(ISERROR(FIND("/",D273)),0,1),"")</f>
        <v/>
      </c>
      <c r="BC273" s="257" t="str">
        <f aca="false">IF(D273&lt;&gt;"",IF(BB273*1=0,D273,CONCATENATE(MID(D273,1,FIND("/",D273,1)-1),MID(D273,FIND("/",D273,1)+1,LEN(D273)))),"")</f>
        <v/>
      </c>
      <c r="BD273" s="286"/>
      <c r="BE273" s="257" t="str">
        <f aca="false">IF(D273&lt;&gt;"",IF(J273="OZP12",M273,0),"")</f>
        <v/>
      </c>
      <c r="BF273" s="257" t="str">
        <f aca="false">IF(D273&lt;&gt;"",IF(O273="OZP12",R273,0),"")</f>
        <v/>
      </c>
      <c r="BG273" s="257" t="str">
        <f aca="false">IF(D273&lt;&gt;"",IF(T273="OZP12",W273,0),"")</f>
        <v/>
      </c>
      <c r="BH273" s="257" t="str">
        <f aca="false">IF(D273&lt;&gt;"",IF(J273="TZP",M273,0),"")</f>
        <v/>
      </c>
      <c r="BI273" s="257" t="str">
        <f aca="false">IF(D273&lt;&gt;"",IF(O273="TZP",R273,0),"")</f>
        <v/>
      </c>
      <c r="BJ273" s="257" t="str">
        <f aca="false">IF(D273&lt;&gt;"",IF(T273="TZP",W273,0),"")</f>
        <v/>
      </c>
    </row>
    <row r="274" s="261" customFormat="true" ht="18.75" hidden="false" customHeight="true" outlineLevel="0" collapsed="false">
      <c r="A274" s="262" t="n">
        <f aca="false">A273+1</f>
        <v>262</v>
      </c>
      <c r="B274" s="263"/>
      <c r="C274" s="263"/>
      <c r="D274" s="263"/>
      <c r="E274" s="266"/>
      <c r="F274" s="266"/>
      <c r="G274" s="267"/>
      <c r="H274" s="278"/>
      <c r="I274" s="281"/>
      <c r="J274" s="268"/>
      <c r="K274" s="269"/>
      <c r="L274" s="244" t="str">
        <f aca="false">IF(AND(K274&lt;&gt;"",J274&lt;&gt;""),MIN(IF(OR(J274="OZZ",J274="ZZ"),5000,13600),TRUNC(0.75*SUMIF($D$12:$D274,$D274,K$12:K274),2))-SUMIF($D$12:$D273,$D274,L$12:L273),"")</f>
        <v/>
      </c>
      <c r="M274" s="270" t="str">
        <f aca="false">IF(AND(K274&lt;&gt;"",J274&lt;&gt;"",AB274&lt;&gt;""),IF(OR(J274="OZZ",J274="ZZ"),0-SUMIF($D$12:$D273,$D274,M$12:M273),MIN(MIN(13600,TRUNC(0.75*SUMIF($D$12:$D$1442,$D274,K$12:K$1442),2)+SUMIF($D$12:$D274,$D274,AB$12:AB274))-SUMIF($D$12:$D273,$D274,M$12:M273)-SUMIF($D$12:$D$1442,$D274,L$12:L$1442),AB274)),"")</f>
        <v/>
      </c>
      <c r="N274" s="246" t="str">
        <f aca="false">IF(J274&lt;&gt;"",1000-SUMIF($D$12:$D273,$D274,N$12:N273),"")</f>
        <v/>
      </c>
      <c r="O274" s="268"/>
      <c r="P274" s="269"/>
      <c r="Q274" s="244" t="str">
        <f aca="false">IF(AND(P274&lt;&gt;"",O274&lt;&gt;""),MIN(IF(OR(O274="OZZ",O274="ZZ"),5000,13600),TRUNC(0.75*SUMIF($D$12:$D274,$D274,P$12:P274),2))-SUMIF($D$12:$D273,$D274,Q$12:Q273),"")</f>
        <v/>
      </c>
      <c r="R274" s="270" t="str">
        <f aca="false">IF(AND(P274&lt;&gt;"",O274&lt;&gt;"",AF274&lt;&gt;""),IF(OR(O274="OZZ",O274="ZZ"),0-SUMIF($D$12:$D273,$D274,R$12:R273),MIN(MIN(13600,TRUNC(0.75*SUMIF($D$12:$D$1442,$D274,P$12:P$1442),2)+SUMIF($D$12:$D274,$D274,AF$12:AF274))-SUMIF($D$12:$D273,$D274,R$12:R273)-SUMIF($D$12:$D$1442,$D274,Q$12:Q$1442),AF274)),"")</f>
        <v/>
      </c>
      <c r="S274" s="246" t="str">
        <f aca="false">IF(O274&lt;&gt;"",1000-SUMIF($D$12:$D273,$D274,S$12:S273),"")</f>
        <v/>
      </c>
      <c r="T274" s="268"/>
      <c r="U274" s="269"/>
      <c r="V274" s="244" t="str">
        <f aca="false">IF(AND(U274&lt;&gt;"",T274&lt;&gt;""),MIN(IF(OR(T274="OZZ",T274="ZZ"),5000,13600),TRUNC(0.75*SUMIF($D$12:$D274,$D274,U$12:U274),2))-SUMIF($D$12:$D273,$D274,V$12:V273),"")</f>
        <v/>
      </c>
      <c r="W274" s="248" t="str">
        <f aca="false">IF(AND(U274&lt;&gt;"",T274&lt;&gt;"",AJ274&lt;&gt;""),IF(OR(T274="OZZ",T274="ZZ"),0-SUMIF($D$12:$D273,$D274,W$12:W273),MIN(MIN(13600,TRUNC(0.75*SUMIF($D$12:$D$1442,$D274,U$12:U$1442),2)+SUMIF($D$12:$D274,$D274,AJ$12:AJ274))-SUMIF($D$12:$D273,$D274,W$12:W273)-SUMIF($D$12:$D$1442,$D274,V$12:V$1442),AJ274)),"")</f>
        <v/>
      </c>
      <c r="X274" s="246" t="str">
        <f aca="false">IF(T274&lt;&gt;"",1000-SUMIF($D$12:$D273,$D274,X$12:X273),"")</f>
        <v/>
      </c>
      <c r="Y274" s="272"/>
      <c r="Z274" s="273"/>
      <c r="AA274" s="273"/>
      <c r="AB274" s="252" t="str">
        <f aca="false">IF(K274&lt;&gt;"",ROUND(Y274,2)+ROUND(Z274,2)+ROUND(AA274,2),"")</f>
        <v/>
      </c>
      <c r="AC274" s="274"/>
      <c r="AD274" s="273"/>
      <c r="AE274" s="273"/>
      <c r="AF274" s="275" t="str">
        <f aca="false">IF(P274&lt;&gt;"",ROUND(AC274,2)+ROUND(AD274,2)+ROUND(AE274,2),"")</f>
        <v/>
      </c>
      <c r="AG274" s="274"/>
      <c r="AH274" s="273"/>
      <c r="AI274" s="273"/>
      <c r="AJ274" s="275" t="str">
        <f aca="false">IF(U274&lt;&gt;"",ROUND(AG274,2)+ROUND(AH274,2)+ROUND(AI274,2),"")</f>
        <v/>
      </c>
      <c r="AK274" s="255"/>
      <c r="AL274" s="255"/>
      <c r="AM274" s="256"/>
      <c r="AN274" s="257"/>
      <c r="AO274" s="258" t="str">
        <f aca="false">IF(D274&lt;&gt;"",IF(COUNTIF($D$12:$D274,$D274)&gt;1,0,IF(SUM(L274,Q274,V274)&gt;0,IF(AND(T274="",OR(O274&lt;&gt;"",J274&lt;&gt;"")),IF(O274&lt;&gt;"",O274,IF(J274&lt;&gt;"",J274,0)),IF(AND(O274&lt;&gt;"",J274&lt;&gt;"",O274=J274),O274,T274)),0)),"")</f>
        <v/>
      </c>
      <c r="AP274" s="258" t="str">
        <f aca="false">IF(D274&lt;&gt;"",IF(COUNTIF($D$12:$D274,$D274)&gt;1,0,IF(SUM(M274,R274,W274)&gt;0,IF(AND(T274="",OR(O274&lt;&gt;"",J274&lt;&gt;"")),IF(O274&lt;&gt;"",O274,IF(J274&lt;&gt;"",J274,0)),IF(AND(O274&lt;&gt;"",J274&lt;&gt;"",O274=J274),O274,T274)),0)),"")</f>
        <v/>
      </c>
      <c r="AQ274" s="258" t="str">
        <f aca="false">IF(D274&lt;&gt;"",IF(COUNTIF($D$12:$D274,$D274)&gt;1,0,IF(SUM(N274,S274,X274)&gt;0,IF(AND(T274="",OR(O274&lt;&gt;"",J274&lt;&gt;"")),IF(O274&lt;&gt;"",O274,IF(J274&lt;&gt;"",J274,0)),IF(AND(O274&lt;&gt;"",J274&lt;&gt;"",O274=J274),O274,T274)),0)),"")</f>
        <v/>
      </c>
      <c r="AR274" s="257" t="str">
        <f aca="false">IF(D274&lt;&gt;"",IF(J274="OZP12",L274,0),"")</f>
        <v/>
      </c>
      <c r="AS274" s="257" t="str">
        <f aca="false">IF(D274&lt;&gt;"",IF(O274="OZP12",Q274,0),"")</f>
        <v/>
      </c>
      <c r="AT274" s="257" t="str">
        <f aca="false">IF(D274&lt;&gt;"",IF(T274="OZP12",V274,0),"")</f>
        <v/>
      </c>
      <c r="AU274" s="257" t="str">
        <f aca="false">IF(D274&lt;&gt;"",IF(J274="TZP",L274,0),"")</f>
        <v/>
      </c>
      <c r="AV274" s="257" t="str">
        <f aca="false">IF(D274&lt;&gt;"",IF(O274="TZP",Q274,0),"")</f>
        <v/>
      </c>
      <c r="AW274" s="257" t="str">
        <f aca="false">IF(D274&lt;&gt;"",IF(T274="TZP",V274,0),"")</f>
        <v/>
      </c>
      <c r="AX274" s="257" t="str">
        <f aca="false">IF(D274&lt;&gt;"",IF(J274="OZZ",L274,0),"")</f>
        <v/>
      </c>
      <c r="AY274" s="257" t="str">
        <f aca="false">IF(D274&lt;&gt;"",IF(O274="OZZ",Q274,0),"")</f>
        <v/>
      </c>
      <c r="AZ274" s="257" t="str">
        <f aca="false">IF(D274&lt;&gt;"",IF(T274="OZZ",V274,0),"")</f>
        <v/>
      </c>
      <c r="BA274" s="260"/>
      <c r="BB274" s="257" t="str">
        <f aca="false">IF(D274&lt;&gt;"",IF(ISERROR(FIND("/",D274)),0,1),"")</f>
        <v/>
      </c>
      <c r="BC274" s="257" t="str">
        <f aca="false">IF(D274&lt;&gt;"",IF(BB274*1=0,D274,CONCATENATE(MID(D274,1,FIND("/",D274,1)-1),MID(D274,FIND("/",D274,1)+1,LEN(D274)))),"")</f>
        <v/>
      </c>
      <c r="BD274" s="286"/>
      <c r="BE274" s="257" t="str">
        <f aca="false">IF(D274&lt;&gt;"",IF(J274="OZP12",M274,0),"")</f>
        <v/>
      </c>
      <c r="BF274" s="257" t="str">
        <f aca="false">IF(D274&lt;&gt;"",IF(O274="OZP12",R274,0),"")</f>
        <v/>
      </c>
      <c r="BG274" s="257" t="str">
        <f aca="false">IF(D274&lt;&gt;"",IF(T274="OZP12",W274,0),"")</f>
        <v/>
      </c>
      <c r="BH274" s="257" t="str">
        <f aca="false">IF(D274&lt;&gt;"",IF(J274="TZP",M274,0),"")</f>
        <v/>
      </c>
      <c r="BI274" s="257" t="str">
        <f aca="false">IF(D274&lt;&gt;"",IF(O274="TZP",R274,0),"")</f>
        <v/>
      </c>
      <c r="BJ274" s="257" t="str">
        <f aca="false">IF(D274&lt;&gt;"",IF(T274="TZP",W274,0),"")</f>
        <v/>
      </c>
    </row>
    <row r="275" s="261" customFormat="true" ht="18.75" hidden="false" customHeight="true" outlineLevel="0" collapsed="false">
      <c r="A275" s="262" t="n">
        <f aca="false">A274+1</f>
        <v>263</v>
      </c>
      <c r="B275" s="263"/>
      <c r="C275" s="263"/>
      <c r="D275" s="263"/>
      <c r="E275" s="266"/>
      <c r="F275" s="266"/>
      <c r="G275" s="267"/>
      <c r="H275" s="278"/>
      <c r="I275" s="281"/>
      <c r="J275" s="268"/>
      <c r="K275" s="269"/>
      <c r="L275" s="244" t="str">
        <f aca="false">IF(AND(K275&lt;&gt;"",J275&lt;&gt;""),MIN(IF(OR(J275="OZZ",J275="ZZ"),5000,13600),TRUNC(0.75*SUMIF($D$12:$D275,$D275,K$12:K275),2))-SUMIF($D$12:$D274,$D275,L$12:L274),"")</f>
        <v/>
      </c>
      <c r="M275" s="270" t="str">
        <f aca="false">IF(AND(K275&lt;&gt;"",J275&lt;&gt;"",AB275&lt;&gt;""),IF(OR(J275="OZZ",J275="ZZ"),0-SUMIF($D$12:$D274,$D275,M$12:M274),MIN(MIN(13600,TRUNC(0.75*SUMIF($D$12:$D$1442,$D275,K$12:K$1442),2)+SUMIF($D$12:$D275,$D275,AB$12:AB275))-SUMIF($D$12:$D274,$D275,M$12:M274)-SUMIF($D$12:$D$1442,$D275,L$12:L$1442),AB275)),"")</f>
        <v/>
      </c>
      <c r="N275" s="246" t="str">
        <f aca="false">IF(J275&lt;&gt;"",1000-SUMIF($D$12:$D274,$D275,N$12:N274),"")</f>
        <v/>
      </c>
      <c r="O275" s="268"/>
      <c r="P275" s="269"/>
      <c r="Q275" s="244" t="str">
        <f aca="false">IF(AND(P275&lt;&gt;"",O275&lt;&gt;""),MIN(IF(OR(O275="OZZ",O275="ZZ"),5000,13600),TRUNC(0.75*SUMIF($D$12:$D275,$D275,P$12:P275),2))-SUMIF($D$12:$D274,$D275,Q$12:Q274),"")</f>
        <v/>
      </c>
      <c r="R275" s="270" t="str">
        <f aca="false">IF(AND(P275&lt;&gt;"",O275&lt;&gt;"",AF275&lt;&gt;""),IF(OR(O275="OZZ",O275="ZZ"),0-SUMIF($D$12:$D274,$D275,R$12:R274),MIN(MIN(13600,TRUNC(0.75*SUMIF($D$12:$D$1442,$D275,P$12:P$1442),2)+SUMIF($D$12:$D275,$D275,AF$12:AF275))-SUMIF($D$12:$D274,$D275,R$12:R274)-SUMIF($D$12:$D$1442,$D275,Q$12:Q$1442),AF275)),"")</f>
        <v/>
      </c>
      <c r="S275" s="246" t="str">
        <f aca="false">IF(O275&lt;&gt;"",1000-SUMIF($D$12:$D274,$D275,S$12:S274),"")</f>
        <v/>
      </c>
      <c r="T275" s="268"/>
      <c r="U275" s="269"/>
      <c r="V275" s="244" t="str">
        <f aca="false">IF(AND(U275&lt;&gt;"",T275&lt;&gt;""),MIN(IF(OR(T275="OZZ",T275="ZZ"),5000,13600),TRUNC(0.75*SUMIF($D$12:$D275,$D275,U$12:U275),2))-SUMIF($D$12:$D274,$D275,V$12:V274),"")</f>
        <v/>
      </c>
      <c r="W275" s="248" t="str">
        <f aca="false">IF(AND(U275&lt;&gt;"",T275&lt;&gt;"",AJ275&lt;&gt;""),IF(OR(T275="OZZ",T275="ZZ"),0-SUMIF($D$12:$D274,$D275,W$12:W274),MIN(MIN(13600,TRUNC(0.75*SUMIF($D$12:$D$1442,$D275,U$12:U$1442),2)+SUMIF($D$12:$D275,$D275,AJ$12:AJ275))-SUMIF($D$12:$D274,$D275,W$12:W274)-SUMIF($D$12:$D$1442,$D275,V$12:V$1442),AJ275)),"")</f>
        <v/>
      </c>
      <c r="X275" s="246" t="str">
        <f aca="false">IF(T275&lt;&gt;"",1000-SUMIF($D$12:$D274,$D275,X$12:X274),"")</f>
        <v/>
      </c>
      <c r="Y275" s="272"/>
      <c r="Z275" s="273"/>
      <c r="AA275" s="273"/>
      <c r="AB275" s="252" t="str">
        <f aca="false">IF(K275&lt;&gt;"",ROUND(Y275,2)+ROUND(Z275,2)+ROUND(AA275,2),"")</f>
        <v/>
      </c>
      <c r="AC275" s="274"/>
      <c r="AD275" s="273"/>
      <c r="AE275" s="273"/>
      <c r="AF275" s="275" t="str">
        <f aca="false">IF(P275&lt;&gt;"",ROUND(AC275,2)+ROUND(AD275,2)+ROUND(AE275,2),"")</f>
        <v/>
      </c>
      <c r="AG275" s="274"/>
      <c r="AH275" s="273"/>
      <c r="AI275" s="273"/>
      <c r="AJ275" s="275" t="str">
        <f aca="false">IF(U275&lt;&gt;"",ROUND(AG275,2)+ROUND(AH275,2)+ROUND(AI275,2),"")</f>
        <v/>
      </c>
      <c r="AK275" s="255"/>
      <c r="AL275" s="255"/>
      <c r="AM275" s="256"/>
      <c r="AN275" s="257"/>
      <c r="AO275" s="258" t="str">
        <f aca="false">IF(D275&lt;&gt;"",IF(COUNTIF($D$12:$D275,$D275)&gt;1,0,IF(SUM(L275,Q275,V275)&gt;0,IF(AND(T275="",OR(O275&lt;&gt;"",J275&lt;&gt;"")),IF(O275&lt;&gt;"",O275,IF(J275&lt;&gt;"",J275,0)),IF(AND(O275&lt;&gt;"",J275&lt;&gt;"",O275=J275),O275,T275)),0)),"")</f>
        <v/>
      </c>
      <c r="AP275" s="258" t="str">
        <f aca="false">IF(D275&lt;&gt;"",IF(COUNTIF($D$12:$D275,$D275)&gt;1,0,IF(SUM(M275,R275,W275)&gt;0,IF(AND(T275="",OR(O275&lt;&gt;"",J275&lt;&gt;"")),IF(O275&lt;&gt;"",O275,IF(J275&lt;&gt;"",J275,0)),IF(AND(O275&lt;&gt;"",J275&lt;&gt;"",O275=J275),O275,T275)),0)),"")</f>
        <v/>
      </c>
      <c r="AQ275" s="258" t="str">
        <f aca="false">IF(D275&lt;&gt;"",IF(COUNTIF($D$12:$D275,$D275)&gt;1,0,IF(SUM(N275,S275,X275)&gt;0,IF(AND(T275="",OR(O275&lt;&gt;"",J275&lt;&gt;"")),IF(O275&lt;&gt;"",O275,IF(J275&lt;&gt;"",J275,0)),IF(AND(O275&lt;&gt;"",J275&lt;&gt;"",O275=J275),O275,T275)),0)),"")</f>
        <v/>
      </c>
      <c r="AR275" s="257" t="str">
        <f aca="false">IF(D275&lt;&gt;"",IF(J275="OZP12",L275,0),"")</f>
        <v/>
      </c>
      <c r="AS275" s="257" t="str">
        <f aca="false">IF(D275&lt;&gt;"",IF(O275="OZP12",Q275,0),"")</f>
        <v/>
      </c>
      <c r="AT275" s="257" t="str">
        <f aca="false">IF(D275&lt;&gt;"",IF(T275="OZP12",V275,0),"")</f>
        <v/>
      </c>
      <c r="AU275" s="257" t="str">
        <f aca="false">IF(D275&lt;&gt;"",IF(J275="TZP",L275,0),"")</f>
        <v/>
      </c>
      <c r="AV275" s="257" t="str">
        <f aca="false">IF(D275&lt;&gt;"",IF(O275="TZP",Q275,0),"")</f>
        <v/>
      </c>
      <c r="AW275" s="257" t="str">
        <f aca="false">IF(D275&lt;&gt;"",IF(T275="TZP",V275,0),"")</f>
        <v/>
      </c>
      <c r="AX275" s="257" t="str">
        <f aca="false">IF(D275&lt;&gt;"",IF(J275="OZZ",L275,0),"")</f>
        <v/>
      </c>
      <c r="AY275" s="257" t="str">
        <f aca="false">IF(D275&lt;&gt;"",IF(O275="OZZ",Q275,0),"")</f>
        <v/>
      </c>
      <c r="AZ275" s="257" t="str">
        <f aca="false">IF(D275&lt;&gt;"",IF(T275="OZZ",V275,0),"")</f>
        <v/>
      </c>
      <c r="BA275" s="260"/>
      <c r="BB275" s="257" t="str">
        <f aca="false">IF(D275&lt;&gt;"",IF(ISERROR(FIND("/",D275)),0,1),"")</f>
        <v/>
      </c>
      <c r="BC275" s="257" t="str">
        <f aca="false">IF(D275&lt;&gt;"",IF(BB275*1=0,D275,CONCATENATE(MID(D275,1,FIND("/",D275,1)-1),MID(D275,FIND("/",D275,1)+1,LEN(D275)))),"")</f>
        <v/>
      </c>
      <c r="BD275" s="286"/>
      <c r="BE275" s="257" t="str">
        <f aca="false">IF(D275&lt;&gt;"",IF(J275="OZP12",M275,0),"")</f>
        <v/>
      </c>
      <c r="BF275" s="257" t="str">
        <f aca="false">IF(D275&lt;&gt;"",IF(O275="OZP12",R275,0),"")</f>
        <v/>
      </c>
      <c r="BG275" s="257" t="str">
        <f aca="false">IF(D275&lt;&gt;"",IF(T275="OZP12",W275,0),"")</f>
        <v/>
      </c>
      <c r="BH275" s="257" t="str">
        <f aca="false">IF(D275&lt;&gt;"",IF(J275="TZP",M275,0),"")</f>
        <v/>
      </c>
      <c r="BI275" s="257" t="str">
        <f aca="false">IF(D275&lt;&gt;"",IF(O275="TZP",R275,0),"")</f>
        <v/>
      </c>
      <c r="BJ275" s="257" t="str">
        <f aca="false">IF(D275&lt;&gt;"",IF(T275="TZP",W275,0),"")</f>
        <v/>
      </c>
    </row>
    <row r="276" s="261" customFormat="true" ht="18.75" hidden="false" customHeight="true" outlineLevel="0" collapsed="false">
      <c r="A276" s="262" t="n">
        <f aca="false">A275+1</f>
        <v>264</v>
      </c>
      <c r="B276" s="263"/>
      <c r="C276" s="263"/>
      <c r="D276" s="263"/>
      <c r="E276" s="266"/>
      <c r="F276" s="266"/>
      <c r="G276" s="267"/>
      <c r="H276" s="278"/>
      <c r="I276" s="281"/>
      <c r="J276" s="268"/>
      <c r="K276" s="269"/>
      <c r="L276" s="244" t="str">
        <f aca="false">IF(AND(K276&lt;&gt;"",J276&lt;&gt;""),MIN(IF(OR(J276="OZZ",J276="ZZ"),5000,13600),TRUNC(0.75*SUMIF($D$12:$D276,$D276,K$12:K276),2))-SUMIF($D$12:$D275,$D276,L$12:L275),"")</f>
        <v/>
      </c>
      <c r="M276" s="270" t="str">
        <f aca="false">IF(AND(K276&lt;&gt;"",J276&lt;&gt;"",AB276&lt;&gt;""),IF(OR(J276="OZZ",J276="ZZ"),0-SUMIF($D$12:$D275,$D276,M$12:M275),MIN(MIN(13600,TRUNC(0.75*SUMIF($D$12:$D$1442,$D276,K$12:K$1442),2)+SUMIF($D$12:$D276,$D276,AB$12:AB276))-SUMIF($D$12:$D275,$D276,M$12:M275)-SUMIF($D$12:$D$1442,$D276,L$12:L$1442),AB276)),"")</f>
        <v/>
      </c>
      <c r="N276" s="246" t="str">
        <f aca="false">IF(J276&lt;&gt;"",1000-SUMIF($D$12:$D275,$D276,N$12:N275),"")</f>
        <v/>
      </c>
      <c r="O276" s="268"/>
      <c r="P276" s="269"/>
      <c r="Q276" s="244" t="str">
        <f aca="false">IF(AND(P276&lt;&gt;"",O276&lt;&gt;""),MIN(IF(OR(O276="OZZ",O276="ZZ"),5000,13600),TRUNC(0.75*SUMIF($D$12:$D276,$D276,P$12:P276),2))-SUMIF($D$12:$D275,$D276,Q$12:Q275),"")</f>
        <v/>
      </c>
      <c r="R276" s="270" t="str">
        <f aca="false">IF(AND(P276&lt;&gt;"",O276&lt;&gt;"",AF276&lt;&gt;""),IF(OR(O276="OZZ",O276="ZZ"),0-SUMIF($D$12:$D275,$D276,R$12:R275),MIN(MIN(13600,TRUNC(0.75*SUMIF($D$12:$D$1442,$D276,P$12:P$1442),2)+SUMIF($D$12:$D276,$D276,AF$12:AF276))-SUMIF($D$12:$D275,$D276,R$12:R275)-SUMIF($D$12:$D$1442,$D276,Q$12:Q$1442),AF276)),"")</f>
        <v/>
      </c>
      <c r="S276" s="246" t="str">
        <f aca="false">IF(O276&lt;&gt;"",1000-SUMIF($D$12:$D275,$D276,S$12:S275),"")</f>
        <v/>
      </c>
      <c r="T276" s="268"/>
      <c r="U276" s="269"/>
      <c r="V276" s="244" t="str">
        <f aca="false">IF(AND(U276&lt;&gt;"",T276&lt;&gt;""),MIN(IF(OR(T276="OZZ",T276="ZZ"),5000,13600),TRUNC(0.75*SUMIF($D$12:$D276,$D276,U$12:U276),2))-SUMIF($D$12:$D275,$D276,V$12:V275),"")</f>
        <v/>
      </c>
      <c r="W276" s="248" t="str">
        <f aca="false">IF(AND(U276&lt;&gt;"",T276&lt;&gt;"",AJ276&lt;&gt;""),IF(OR(T276="OZZ",T276="ZZ"),0-SUMIF($D$12:$D275,$D276,W$12:W275),MIN(MIN(13600,TRUNC(0.75*SUMIF($D$12:$D$1442,$D276,U$12:U$1442),2)+SUMIF($D$12:$D276,$D276,AJ$12:AJ276))-SUMIF($D$12:$D275,$D276,W$12:W275)-SUMIF($D$12:$D$1442,$D276,V$12:V$1442),AJ276)),"")</f>
        <v/>
      </c>
      <c r="X276" s="246" t="str">
        <f aca="false">IF(T276&lt;&gt;"",1000-SUMIF($D$12:$D275,$D276,X$12:X275),"")</f>
        <v/>
      </c>
      <c r="Y276" s="272"/>
      <c r="Z276" s="273"/>
      <c r="AA276" s="273"/>
      <c r="AB276" s="252" t="str">
        <f aca="false">IF(K276&lt;&gt;"",ROUND(Y276,2)+ROUND(Z276,2)+ROUND(AA276,2),"")</f>
        <v/>
      </c>
      <c r="AC276" s="274"/>
      <c r="AD276" s="273"/>
      <c r="AE276" s="273"/>
      <c r="AF276" s="275" t="str">
        <f aca="false">IF(P276&lt;&gt;"",ROUND(AC276,2)+ROUND(AD276,2)+ROUND(AE276,2),"")</f>
        <v/>
      </c>
      <c r="AG276" s="274"/>
      <c r="AH276" s="273"/>
      <c r="AI276" s="273"/>
      <c r="AJ276" s="275" t="str">
        <f aca="false">IF(U276&lt;&gt;"",ROUND(AG276,2)+ROUND(AH276,2)+ROUND(AI276,2),"")</f>
        <v/>
      </c>
      <c r="AK276" s="255"/>
      <c r="AL276" s="255"/>
      <c r="AM276" s="256"/>
      <c r="AN276" s="257"/>
      <c r="AO276" s="258" t="str">
        <f aca="false">IF(D276&lt;&gt;"",IF(COUNTIF($D$12:$D276,$D276)&gt;1,0,IF(SUM(L276,Q276,V276)&gt;0,IF(AND(T276="",OR(O276&lt;&gt;"",J276&lt;&gt;"")),IF(O276&lt;&gt;"",O276,IF(J276&lt;&gt;"",J276,0)),IF(AND(O276&lt;&gt;"",J276&lt;&gt;"",O276=J276),O276,T276)),0)),"")</f>
        <v/>
      </c>
      <c r="AP276" s="258" t="str">
        <f aca="false">IF(D276&lt;&gt;"",IF(COUNTIF($D$12:$D276,$D276)&gt;1,0,IF(SUM(M276,R276,W276)&gt;0,IF(AND(T276="",OR(O276&lt;&gt;"",J276&lt;&gt;"")),IF(O276&lt;&gt;"",O276,IF(J276&lt;&gt;"",J276,0)),IF(AND(O276&lt;&gt;"",J276&lt;&gt;"",O276=J276),O276,T276)),0)),"")</f>
        <v/>
      </c>
      <c r="AQ276" s="258" t="str">
        <f aca="false">IF(D276&lt;&gt;"",IF(COUNTIF($D$12:$D276,$D276)&gt;1,0,IF(SUM(N276,S276,X276)&gt;0,IF(AND(T276="",OR(O276&lt;&gt;"",J276&lt;&gt;"")),IF(O276&lt;&gt;"",O276,IF(J276&lt;&gt;"",J276,0)),IF(AND(O276&lt;&gt;"",J276&lt;&gt;"",O276=J276),O276,T276)),0)),"")</f>
        <v/>
      </c>
      <c r="AR276" s="257" t="str">
        <f aca="false">IF(D276&lt;&gt;"",IF(J276="OZP12",L276,0),"")</f>
        <v/>
      </c>
      <c r="AS276" s="257" t="str">
        <f aca="false">IF(D276&lt;&gt;"",IF(O276="OZP12",Q276,0),"")</f>
        <v/>
      </c>
      <c r="AT276" s="257" t="str">
        <f aca="false">IF(D276&lt;&gt;"",IF(T276="OZP12",V276,0),"")</f>
        <v/>
      </c>
      <c r="AU276" s="257" t="str">
        <f aca="false">IF(D276&lt;&gt;"",IF(J276="TZP",L276,0),"")</f>
        <v/>
      </c>
      <c r="AV276" s="257" t="str">
        <f aca="false">IF(D276&lt;&gt;"",IF(O276="TZP",Q276,0),"")</f>
        <v/>
      </c>
      <c r="AW276" s="257" t="str">
        <f aca="false">IF(D276&lt;&gt;"",IF(T276="TZP",V276,0),"")</f>
        <v/>
      </c>
      <c r="AX276" s="257" t="str">
        <f aca="false">IF(D276&lt;&gt;"",IF(J276="OZZ",L276,0),"")</f>
        <v/>
      </c>
      <c r="AY276" s="257" t="str">
        <f aca="false">IF(D276&lt;&gt;"",IF(O276="OZZ",Q276,0),"")</f>
        <v/>
      </c>
      <c r="AZ276" s="257" t="str">
        <f aca="false">IF(D276&lt;&gt;"",IF(T276="OZZ",V276,0),"")</f>
        <v/>
      </c>
      <c r="BA276" s="260"/>
      <c r="BB276" s="257" t="str">
        <f aca="false">IF(D276&lt;&gt;"",IF(ISERROR(FIND("/",D276)),0,1),"")</f>
        <v/>
      </c>
      <c r="BC276" s="257" t="str">
        <f aca="false">IF(D276&lt;&gt;"",IF(BB276*1=0,D276,CONCATENATE(MID(D276,1,FIND("/",D276,1)-1),MID(D276,FIND("/",D276,1)+1,LEN(D276)))),"")</f>
        <v/>
      </c>
      <c r="BD276" s="286"/>
      <c r="BE276" s="257" t="str">
        <f aca="false">IF(D276&lt;&gt;"",IF(J276="OZP12",M276,0),"")</f>
        <v/>
      </c>
      <c r="BF276" s="257" t="str">
        <f aca="false">IF(D276&lt;&gt;"",IF(O276="OZP12",R276,0),"")</f>
        <v/>
      </c>
      <c r="BG276" s="257" t="str">
        <f aca="false">IF(D276&lt;&gt;"",IF(T276="OZP12",W276,0),"")</f>
        <v/>
      </c>
      <c r="BH276" s="257" t="str">
        <f aca="false">IF(D276&lt;&gt;"",IF(J276="TZP",M276,0),"")</f>
        <v/>
      </c>
      <c r="BI276" s="257" t="str">
        <f aca="false">IF(D276&lt;&gt;"",IF(O276="TZP",R276,0),"")</f>
        <v/>
      </c>
      <c r="BJ276" s="257" t="str">
        <f aca="false">IF(D276&lt;&gt;"",IF(T276="TZP",W276,0),"")</f>
        <v/>
      </c>
    </row>
    <row r="277" s="261" customFormat="true" ht="18.75" hidden="false" customHeight="true" outlineLevel="0" collapsed="false">
      <c r="A277" s="262" t="n">
        <f aca="false">A276+1</f>
        <v>265</v>
      </c>
      <c r="B277" s="263"/>
      <c r="C277" s="263"/>
      <c r="D277" s="263"/>
      <c r="E277" s="266"/>
      <c r="F277" s="266"/>
      <c r="G277" s="267"/>
      <c r="H277" s="278"/>
      <c r="I277" s="281"/>
      <c r="J277" s="268"/>
      <c r="K277" s="269"/>
      <c r="L277" s="244" t="str">
        <f aca="false">IF(AND(K277&lt;&gt;"",J277&lt;&gt;""),MIN(IF(OR(J277="OZZ",J277="ZZ"),5000,13600),TRUNC(0.75*SUMIF($D$12:$D277,$D277,K$12:K277),2))-SUMIF($D$12:$D276,$D277,L$12:L276),"")</f>
        <v/>
      </c>
      <c r="M277" s="270" t="str">
        <f aca="false">IF(AND(K277&lt;&gt;"",J277&lt;&gt;"",AB277&lt;&gt;""),IF(OR(J277="OZZ",J277="ZZ"),0-SUMIF($D$12:$D276,$D277,M$12:M276),MIN(MIN(13600,TRUNC(0.75*SUMIF($D$12:$D$1442,$D277,K$12:K$1442),2)+SUMIF($D$12:$D277,$D277,AB$12:AB277))-SUMIF($D$12:$D276,$D277,M$12:M276)-SUMIF($D$12:$D$1442,$D277,L$12:L$1442),AB277)),"")</f>
        <v/>
      </c>
      <c r="N277" s="246" t="str">
        <f aca="false">IF(J277&lt;&gt;"",1000-SUMIF($D$12:$D276,$D277,N$12:N276),"")</f>
        <v/>
      </c>
      <c r="O277" s="268"/>
      <c r="P277" s="269"/>
      <c r="Q277" s="244" t="str">
        <f aca="false">IF(AND(P277&lt;&gt;"",O277&lt;&gt;""),MIN(IF(OR(O277="OZZ",O277="ZZ"),5000,13600),TRUNC(0.75*SUMIF($D$12:$D277,$D277,P$12:P277),2))-SUMIF($D$12:$D276,$D277,Q$12:Q276),"")</f>
        <v/>
      </c>
      <c r="R277" s="270" t="str">
        <f aca="false">IF(AND(P277&lt;&gt;"",O277&lt;&gt;"",AF277&lt;&gt;""),IF(OR(O277="OZZ",O277="ZZ"),0-SUMIF($D$12:$D276,$D277,R$12:R276),MIN(MIN(13600,TRUNC(0.75*SUMIF($D$12:$D$1442,$D277,P$12:P$1442),2)+SUMIF($D$12:$D277,$D277,AF$12:AF277))-SUMIF($D$12:$D276,$D277,R$12:R276)-SUMIF($D$12:$D$1442,$D277,Q$12:Q$1442),AF277)),"")</f>
        <v/>
      </c>
      <c r="S277" s="246" t="str">
        <f aca="false">IF(O277&lt;&gt;"",1000-SUMIF($D$12:$D276,$D277,S$12:S276),"")</f>
        <v/>
      </c>
      <c r="T277" s="268"/>
      <c r="U277" s="269"/>
      <c r="V277" s="244" t="str">
        <f aca="false">IF(AND(U277&lt;&gt;"",T277&lt;&gt;""),MIN(IF(OR(T277="OZZ",T277="ZZ"),5000,13600),TRUNC(0.75*SUMIF($D$12:$D277,$D277,U$12:U277),2))-SUMIF($D$12:$D276,$D277,V$12:V276),"")</f>
        <v/>
      </c>
      <c r="W277" s="248" t="str">
        <f aca="false">IF(AND(U277&lt;&gt;"",T277&lt;&gt;"",AJ277&lt;&gt;""),IF(OR(T277="OZZ",T277="ZZ"),0-SUMIF($D$12:$D276,$D277,W$12:W276),MIN(MIN(13600,TRUNC(0.75*SUMIF($D$12:$D$1442,$D277,U$12:U$1442),2)+SUMIF($D$12:$D277,$D277,AJ$12:AJ277))-SUMIF($D$12:$D276,$D277,W$12:W276)-SUMIF($D$12:$D$1442,$D277,V$12:V$1442),AJ277)),"")</f>
        <v/>
      </c>
      <c r="X277" s="246" t="str">
        <f aca="false">IF(T277&lt;&gt;"",1000-SUMIF($D$12:$D276,$D277,X$12:X276),"")</f>
        <v/>
      </c>
      <c r="Y277" s="272"/>
      <c r="Z277" s="273"/>
      <c r="AA277" s="273"/>
      <c r="AB277" s="252" t="str">
        <f aca="false">IF(K277&lt;&gt;"",ROUND(Y277,2)+ROUND(Z277,2)+ROUND(AA277,2),"")</f>
        <v/>
      </c>
      <c r="AC277" s="274"/>
      <c r="AD277" s="273"/>
      <c r="AE277" s="273"/>
      <c r="AF277" s="275" t="str">
        <f aca="false">IF(P277&lt;&gt;"",ROUND(AC277,2)+ROUND(AD277,2)+ROUND(AE277,2),"")</f>
        <v/>
      </c>
      <c r="AG277" s="274"/>
      <c r="AH277" s="273"/>
      <c r="AI277" s="273"/>
      <c r="AJ277" s="275" t="str">
        <f aca="false">IF(U277&lt;&gt;"",ROUND(AG277,2)+ROUND(AH277,2)+ROUND(AI277,2),"")</f>
        <v/>
      </c>
      <c r="AK277" s="255"/>
      <c r="AL277" s="255"/>
      <c r="AM277" s="256"/>
      <c r="AN277" s="257"/>
      <c r="AO277" s="258" t="str">
        <f aca="false">IF(D277&lt;&gt;"",IF(COUNTIF($D$12:$D277,$D277)&gt;1,0,IF(SUM(L277,Q277,V277)&gt;0,IF(AND(T277="",OR(O277&lt;&gt;"",J277&lt;&gt;"")),IF(O277&lt;&gt;"",O277,IF(J277&lt;&gt;"",J277,0)),IF(AND(O277&lt;&gt;"",J277&lt;&gt;"",O277=J277),O277,T277)),0)),"")</f>
        <v/>
      </c>
      <c r="AP277" s="258" t="str">
        <f aca="false">IF(D277&lt;&gt;"",IF(COUNTIF($D$12:$D277,$D277)&gt;1,0,IF(SUM(M277,R277,W277)&gt;0,IF(AND(T277="",OR(O277&lt;&gt;"",J277&lt;&gt;"")),IF(O277&lt;&gt;"",O277,IF(J277&lt;&gt;"",J277,0)),IF(AND(O277&lt;&gt;"",J277&lt;&gt;"",O277=J277),O277,T277)),0)),"")</f>
        <v/>
      </c>
      <c r="AQ277" s="258" t="str">
        <f aca="false">IF(D277&lt;&gt;"",IF(COUNTIF($D$12:$D277,$D277)&gt;1,0,IF(SUM(N277,S277,X277)&gt;0,IF(AND(T277="",OR(O277&lt;&gt;"",J277&lt;&gt;"")),IF(O277&lt;&gt;"",O277,IF(J277&lt;&gt;"",J277,0)),IF(AND(O277&lt;&gt;"",J277&lt;&gt;"",O277=J277),O277,T277)),0)),"")</f>
        <v/>
      </c>
      <c r="AR277" s="257" t="str">
        <f aca="false">IF(D277&lt;&gt;"",IF(J277="OZP12",L277,0),"")</f>
        <v/>
      </c>
      <c r="AS277" s="257" t="str">
        <f aca="false">IF(D277&lt;&gt;"",IF(O277="OZP12",Q277,0),"")</f>
        <v/>
      </c>
      <c r="AT277" s="257" t="str">
        <f aca="false">IF(D277&lt;&gt;"",IF(T277="OZP12",V277,0),"")</f>
        <v/>
      </c>
      <c r="AU277" s="257" t="str">
        <f aca="false">IF(D277&lt;&gt;"",IF(J277="TZP",L277,0),"")</f>
        <v/>
      </c>
      <c r="AV277" s="257" t="str">
        <f aca="false">IF(D277&lt;&gt;"",IF(O277="TZP",Q277,0),"")</f>
        <v/>
      </c>
      <c r="AW277" s="257" t="str">
        <f aca="false">IF(D277&lt;&gt;"",IF(T277="TZP",V277,0),"")</f>
        <v/>
      </c>
      <c r="AX277" s="257" t="str">
        <f aca="false">IF(D277&lt;&gt;"",IF(J277="OZZ",L277,0),"")</f>
        <v/>
      </c>
      <c r="AY277" s="257" t="str">
        <f aca="false">IF(D277&lt;&gt;"",IF(O277="OZZ",Q277,0),"")</f>
        <v/>
      </c>
      <c r="AZ277" s="257" t="str">
        <f aca="false">IF(D277&lt;&gt;"",IF(T277="OZZ",V277,0),"")</f>
        <v/>
      </c>
      <c r="BA277" s="260"/>
      <c r="BB277" s="257" t="str">
        <f aca="false">IF(D277&lt;&gt;"",IF(ISERROR(FIND("/",D277)),0,1),"")</f>
        <v/>
      </c>
      <c r="BC277" s="257" t="str">
        <f aca="false">IF(D277&lt;&gt;"",IF(BB277*1=0,D277,CONCATENATE(MID(D277,1,FIND("/",D277,1)-1),MID(D277,FIND("/",D277,1)+1,LEN(D277)))),"")</f>
        <v/>
      </c>
      <c r="BD277" s="286"/>
      <c r="BE277" s="257" t="str">
        <f aca="false">IF(D277&lt;&gt;"",IF(J277="OZP12",M277,0),"")</f>
        <v/>
      </c>
      <c r="BF277" s="257" t="str">
        <f aca="false">IF(D277&lt;&gt;"",IF(O277="OZP12",R277,0),"")</f>
        <v/>
      </c>
      <c r="BG277" s="257" t="str">
        <f aca="false">IF(D277&lt;&gt;"",IF(T277="OZP12",W277,0),"")</f>
        <v/>
      </c>
      <c r="BH277" s="257" t="str">
        <f aca="false">IF(D277&lt;&gt;"",IF(J277="TZP",M277,0),"")</f>
        <v/>
      </c>
      <c r="BI277" s="257" t="str">
        <f aca="false">IF(D277&lt;&gt;"",IF(O277="TZP",R277,0),"")</f>
        <v/>
      </c>
      <c r="BJ277" s="257" t="str">
        <f aca="false">IF(D277&lt;&gt;"",IF(T277="TZP",W277,0),"")</f>
        <v/>
      </c>
    </row>
    <row r="278" s="261" customFormat="true" ht="18.75" hidden="false" customHeight="true" outlineLevel="0" collapsed="false">
      <c r="A278" s="262" t="n">
        <f aca="false">A277+1</f>
        <v>266</v>
      </c>
      <c r="B278" s="263"/>
      <c r="C278" s="263"/>
      <c r="D278" s="263"/>
      <c r="E278" s="266"/>
      <c r="F278" s="266"/>
      <c r="G278" s="267"/>
      <c r="H278" s="278"/>
      <c r="I278" s="281"/>
      <c r="J278" s="268"/>
      <c r="K278" s="269"/>
      <c r="L278" s="244" t="str">
        <f aca="false">IF(AND(K278&lt;&gt;"",J278&lt;&gt;""),MIN(IF(OR(J278="OZZ",J278="ZZ"),5000,13600),TRUNC(0.75*SUMIF($D$12:$D278,$D278,K$12:K278),2))-SUMIF($D$12:$D277,$D278,L$12:L277),"")</f>
        <v/>
      </c>
      <c r="M278" s="270" t="str">
        <f aca="false">IF(AND(K278&lt;&gt;"",J278&lt;&gt;"",AB278&lt;&gt;""),IF(OR(J278="OZZ",J278="ZZ"),0-SUMIF($D$12:$D277,$D278,M$12:M277),MIN(MIN(13600,TRUNC(0.75*SUMIF($D$12:$D$1442,$D278,K$12:K$1442),2)+SUMIF($D$12:$D278,$D278,AB$12:AB278))-SUMIF($D$12:$D277,$D278,M$12:M277)-SUMIF($D$12:$D$1442,$D278,L$12:L$1442),AB278)),"")</f>
        <v/>
      </c>
      <c r="N278" s="246" t="str">
        <f aca="false">IF(J278&lt;&gt;"",1000-SUMIF($D$12:$D277,$D278,N$12:N277),"")</f>
        <v/>
      </c>
      <c r="O278" s="268"/>
      <c r="P278" s="269"/>
      <c r="Q278" s="244" t="str">
        <f aca="false">IF(AND(P278&lt;&gt;"",O278&lt;&gt;""),MIN(IF(OR(O278="OZZ",O278="ZZ"),5000,13600),TRUNC(0.75*SUMIF($D$12:$D278,$D278,P$12:P278),2))-SUMIF($D$12:$D277,$D278,Q$12:Q277),"")</f>
        <v/>
      </c>
      <c r="R278" s="270" t="str">
        <f aca="false">IF(AND(P278&lt;&gt;"",O278&lt;&gt;"",AF278&lt;&gt;""),IF(OR(O278="OZZ",O278="ZZ"),0-SUMIF($D$12:$D277,$D278,R$12:R277),MIN(MIN(13600,TRUNC(0.75*SUMIF($D$12:$D$1442,$D278,P$12:P$1442),2)+SUMIF($D$12:$D278,$D278,AF$12:AF278))-SUMIF($D$12:$D277,$D278,R$12:R277)-SUMIF($D$12:$D$1442,$D278,Q$12:Q$1442),AF278)),"")</f>
        <v/>
      </c>
      <c r="S278" s="246" t="str">
        <f aca="false">IF(O278&lt;&gt;"",1000-SUMIF($D$12:$D277,$D278,S$12:S277),"")</f>
        <v/>
      </c>
      <c r="T278" s="268"/>
      <c r="U278" s="269"/>
      <c r="V278" s="244" t="str">
        <f aca="false">IF(AND(U278&lt;&gt;"",T278&lt;&gt;""),MIN(IF(OR(T278="OZZ",T278="ZZ"),5000,13600),TRUNC(0.75*SUMIF($D$12:$D278,$D278,U$12:U278),2))-SUMIF($D$12:$D277,$D278,V$12:V277),"")</f>
        <v/>
      </c>
      <c r="W278" s="248" t="str">
        <f aca="false">IF(AND(U278&lt;&gt;"",T278&lt;&gt;"",AJ278&lt;&gt;""),IF(OR(T278="OZZ",T278="ZZ"),0-SUMIF($D$12:$D277,$D278,W$12:W277),MIN(MIN(13600,TRUNC(0.75*SUMIF($D$12:$D$1442,$D278,U$12:U$1442),2)+SUMIF($D$12:$D278,$D278,AJ$12:AJ278))-SUMIF($D$12:$D277,$D278,W$12:W277)-SUMIF($D$12:$D$1442,$D278,V$12:V$1442),AJ278)),"")</f>
        <v/>
      </c>
      <c r="X278" s="246" t="str">
        <f aca="false">IF(T278&lt;&gt;"",1000-SUMIF($D$12:$D277,$D278,X$12:X277),"")</f>
        <v/>
      </c>
      <c r="Y278" s="272"/>
      <c r="Z278" s="273"/>
      <c r="AA278" s="273"/>
      <c r="AB278" s="252" t="str">
        <f aca="false">IF(K278&lt;&gt;"",ROUND(Y278,2)+ROUND(Z278,2)+ROUND(AA278,2),"")</f>
        <v/>
      </c>
      <c r="AC278" s="274"/>
      <c r="AD278" s="273"/>
      <c r="AE278" s="273"/>
      <c r="AF278" s="275" t="str">
        <f aca="false">IF(P278&lt;&gt;"",ROUND(AC278,2)+ROUND(AD278,2)+ROUND(AE278,2),"")</f>
        <v/>
      </c>
      <c r="AG278" s="274"/>
      <c r="AH278" s="273"/>
      <c r="AI278" s="273"/>
      <c r="AJ278" s="275" t="str">
        <f aca="false">IF(U278&lt;&gt;"",ROUND(AG278,2)+ROUND(AH278,2)+ROUND(AI278,2),"")</f>
        <v/>
      </c>
      <c r="AK278" s="255"/>
      <c r="AL278" s="255"/>
      <c r="AM278" s="256"/>
      <c r="AN278" s="257"/>
      <c r="AO278" s="258" t="str">
        <f aca="false">IF(D278&lt;&gt;"",IF(COUNTIF($D$12:$D278,$D278)&gt;1,0,IF(SUM(L278,Q278,V278)&gt;0,IF(AND(T278="",OR(O278&lt;&gt;"",J278&lt;&gt;"")),IF(O278&lt;&gt;"",O278,IF(J278&lt;&gt;"",J278,0)),IF(AND(O278&lt;&gt;"",J278&lt;&gt;"",O278=J278),O278,T278)),0)),"")</f>
        <v/>
      </c>
      <c r="AP278" s="258" t="str">
        <f aca="false">IF(D278&lt;&gt;"",IF(COUNTIF($D$12:$D278,$D278)&gt;1,0,IF(SUM(M278,R278,W278)&gt;0,IF(AND(T278="",OR(O278&lt;&gt;"",J278&lt;&gt;"")),IF(O278&lt;&gt;"",O278,IF(J278&lt;&gt;"",J278,0)),IF(AND(O278&lt;&gt;"",J278&lt;&gt;"",O278=J278),O278,T278)),0)),"")</f>
        <v/>
      </c>
      <c r="AQ278" s="258" t="str">
        <f aca="false">IF(D278&lt;&gt;"",IF(COUNTIF($D$12:$D278,$D278)&gt;1,0,IF(SUM(N278,S278,X278)&gt;0,IF(AND(T278="",OR(O278&lt;&gt;"",J278&lt;&gt;"")),IF(O278&lt;&gt;"",O278,IF(J278&lt;&gt;"",J278,0)),IF(AND(O278&lt;&gt;"",J278&lt;&gt;"",O278=J278),O278,T278)),0)),"")</f>
        <v/>
      </c>
      <c r="AR278" s="257" t="str">
        <f aca="false">IF(D278&lt;&gt;"",IF(J278="OZP12",L278,0),"")</f>
        <v/>
      </c>
      <c r="AS278" s="257" t="str">
        <f aca="false">IF(D278&lt;&gt;"",IF(O278="OZP12",Q278,0),"")</f>
        <v/>
      </c>
      <c r="AT278" s="257" t="str">
        <f aca="false">IF(D278&lt;&gt;"",IF(T278="OZP12",V278,0),"")</f>
        <v/>
      </c>
      <c r="AU278" s="257" t="str">
        <f aca="false">IF(D278&lt;&gt;"",IF(J278="TZP",L278,0),"")</f>
        <v/>
      </c>
      <c r="AV278" s="257" t="str">
        <f aca="false">IF(D278&lt;&gt;"",IF(O278="TZP",Q278,0),"")</f>
        <v/>
      </c>
      <c r="AW278" s="257" t="str">
        <f aca="false">IF(D278&lt;&gt;"",IF(T278="TZP",V278,0),"")</f>
        <v/>
      </c>
      <c r="AX278" s="257" t="str">
        <f aca="false">IF(D278&lt;&gt;"",IF(J278="OZZ",L278,0),"")</f>
        <v/>
      </c>
      <c r="AY278" s="257" t="str">
        <f aca="false">IF(D278&lt;&gt;"",IF(O278="OZZ",Q278,0),"")</f>
        <v/>
      </c>
      <c r="AZ278" s="257" t="str">
        <f aca="false">IF(D278&lt;&gt;"",IF(T278="OZZ",V278,0),"")</f>
        <v/>
      </c>
      <c r="BA278" s="260"/>
      <c r="BB278" s="257" t="str">
        <f aca="false">IF(D278&lt;&gt;"",IF(ISERROR(FIND("/",D278)),0,1),"")</f>
        <v/>
      </c>
      <c r="BC278" s="257" t="str">
        <f aca="false">IF(D278&lt;&gt;"",IF(BB278*1=0,D278,CONCATENATE(MID(D278,1,FIND("/",D278,1)-1),MID(D278,FIND("/",D278,1)+1,LEN(D278)))),"")</f>
        <v/>
      </c>
      <c r="BD278" s="286"/>
      <c r="BE278" s="257" t="str">
        <f aca="false">IF(D278&lt;&gt;"",IF(J278="OZP12",M278,0),"")</f>
        <v/>
      </c>
      <c r="BF278" s="257" t="str">
        <f aca="false">IF(D278&lt;&gt;"",IF(O278="OZP12",R278,0),"")</f>
        <v/>
      </c>
      <c r="BG278" s="257" t="str">
        <f aca="false">IF(D278&lt;&gt;"",IF(T278="OZP12",W278,0),"")</f>
        <v/>
      </c>
      <c r="BH278" s="257" t="str">
        <f aca="false">IF(D278&lt;&gt;"",IF(J278="TZP",M278,0),"")</f>
        <v/>
      </c>
      <c r="BI278" s="257" t="str">
        <f aca="false">IF(D278&lt;&gt;"",IF(O278="TZP",R278,0),"")</f>
        <v/>
      </c>
      <c r="BJ278" s="257" t="str">
        <f aca="false">IF(D278&lt;&gt;"",IF(T278="TZP",W278,0),"")</f>
        <v/>
      </c>
    </row>
    <row r="279" s="261" customFormat="true" ht="18.75" hidden="false" customHeight="true" outlineLevel="0" collapsed="false">
      <c r="A279" s="262" t="n">
        <f aca="false">A278+1</f>
        <v>267</v>
      </c>
      <c r="B279" s="263"/>
      <c r="C279" s="263"/>
      <c r="D279" s="263"/>
      <c r="E279" s="266"/>
      <c r="F279" s="266"/>
      <c r="G279" s="267"/>
      <c r="H279" s="278"/>
      <c r="I279" s="281"/>
      <c r="J279" s="268"/>
      <c r="K279" s="269"/>
      <c r="L279" s="244" t="str">
        <f aca="false">IF(AND(K279&lt;&gt;"",J279&lt;&gt;""),MIN(IF(OR(J279="OZZ",J279="ZZ"),5000,13600),TRUNC(0.75*SUMIF($D$12:$D279,$D279,K$12:K279),2))-SUMIF($D$12:$D278,$D279,L$12:L278),"")</f>
        <v/>
      </c>
      <c r="M279" s="270" t="str">
        <f aca="false">IF(AND(K279&lt;&gt;"",J279&lt;&gt;"",AB279&lt;&gt;""),IF(OR(J279="OZZ",J279="ZZ"),0-SUMIF($D$12:$D278,$D279,M$12:M278),MIN(MIN(13600,TRUNC(0.75*SUMIF($D$12:$D$1442,$D279,K$12:K$1442),2)+SUMIF($D$12:$D279,$D279,AB$12:AB279))-SUMIF($D$12:$D278,$D279,M$12:M278)-SUMIF($D$12:$D$1442,$D279,L$12:L$1442),AB279)),"")</f>
        <v/>
      </c>
      <c r="N279" s="246" t="str">
        <f aca="false">IF(J279&lt;&gt;"",1000-SUMIF($D$12:$D278,$D279,N$12:N278),"")</f>
        <v/>
      </c>
      <c r="O279" s="268"/>
      <c r="P279" s="269"/>
      <c r="Q279" s="244" t="str">
        <f aca="false">IF(AND(P279&lt;&gt;"",O279&lt;&gt;""),MIN(IF(OR(O279="OZZ",O279="ZZ"),5000,13600),TRUNC(0.75*SUMIF($D$12:$D279,$D279,P$12:P279),2))-SUMIF($D$12:$D278,$D279,Q$12:Q278),"")</f>
        <v/>
      </c>
      <c r="R279" s="270" t="str">
        <f aca="false">IF(AND(P279&lt;&gt;"",O279&lt;&gt;"",AF279&lt;&gt;""),IF(OR(O279="OZZ",O279="ZZ"),0-SUMIF($D$12:$D278,$D279,R$12:R278),MIN(MIN(13600,TRUNC(0.75*SUMIF($D$12:$D$1442,$D279,P$12:P$1442),2)+SUMIF($D$12:$D279,$D279,AF$12:AF279))-SUMIF($D$12:$D278,$D279,R$12:R278)-SUMIF($D$12:$D$1442,$D279,Q$12:Q$1442),AF279)),"")</f>
        <v/>
      </c>
      <c r="S279" s="246" t="str">
        <f aca="false">IF(O279&lt;&gt;"",1000-SUMIF($D$12:$D278,$D279,S$12:S278),"")</f>
        <v/>
      </c>
      <c r="T279" s="268"/>
      <c r="U279" s="269"/>
      <c r="V279" s="244" t="str">
        <f aca="false">IF(AND(U279&lt;&gt;"",T279&lt;&gt;""),MIN(IF(OR(T279="OZZ",T279="ZZ"),5000,13600),TRUNC(0.75*SUMIF($D$12:$D279,$D279,U$12:U279),2))-SUMIF($D$12:$D278,$D279,V$12:V278),"")</f>
        <v/>
      </c>
      <c r="W279" s="248" t="str">
        <f aca="false">IF(AND(U279&lt;&gt;"",T279&lt;&gt;"",AJ279&lt;&gt;""),IF(OR(T279="OZZ",T279="ZZ"),0-SUMIF($D$12:$D278,$D279,W$12:W278),MIN(MIN(13600,TRUNC(0.75*SUMIF($D$12:$D$1442,$D279,U$12:U$1442),2)+SUMIF($D$12:$D279,$D279,AJ$12:AJ279))-SUMIF($D$12:$D278,$D279,W$12:W278)-SUMIF($D$12:$D$1442,$D279,V$12:V$1442),AJ279)),"")</f>
        <v/>
      </c>
      <c r="X279" s="246" t="str">
        <f aca="false">IF(T279&lt;&gt;"",1000-SUMIF($D$12:$D278,$D279,X$12:X278),"")</f>
        <v/>
      </c>
      <c r="Y279" s="272"/>
      <c r="Z279" s="273"/>
      <c r="AA279" s="273"/>
      <c r="AB279" s="252" t="str">
        <f aca="false">IF(K279&lt;&gt;"",ROUND(Y279,2)+ROUND(Z279,2)+ROUND(AA279,2),"")</f>
        <v/>
      </c>
      <c r="AC279" s="274"/>
      <c r="AD279" s="273"/>
      <c r="AE279" s="273"/>
      <c r="AF279" s="275" t="str">
        <f aca="false">IF(P279&lt;&gt;"",ROUND(AC279,2)+ROUND(AD279,2)+ROUND(AE279,2),"")</f>
        <v/>
      </c>
      <c r="AG279" s="274"/>
      <c r="AH279" s="273"/>
      <c r="AI279" s="273"/>
      <c r="AJ279" s="275" t="str">
        <f aca="false">IF(U279&lt;&gt;"",ROUND(AG279,2)+ROUND(AH279,2)+ROUND(AI279,2),"")</f>
        <v/>
      </c>
      <c r="AK279" s="255"/>
      <c r="AL279" s="255"/>
      <c r="AM279" s="256"/>
      <c r="AN279" s="257"/>
      <c r="AO279" s="258" t="str">
        <f aca="false">IF(D279&lt;&gt;"",IF(COUNTIF($D$12:$D279,$D279)&gt;1,0,IF(SUM(L279,Q279,V279)&gt;0,IF(AND(T279="",OR(O279&lt;&gt;"",J279&lt;&gt;"")),IF(O279&lt;&gt;"",O279,IF(J279&lt;&gt;"",J279,0)),IF(AND(O279&lt;&gt;"",J279&lt;&gt;"",O279=J279),O279,T279)),0)),"")</f>
        <v/>
      </c>
      <c r="AP279" s="258" t="str">
        <f aca="false">IF(D279&lt;&gt;"",IF(COUNTIF($D$12:$D279,$D279)&gt;1,0,IF(SUM(M279,R279,W279)&gt;0,IF(AND(T279="",OR(O279&lt;&gt;"",J279&lt;&gt;"")),IF(O279&lt;&gt;"",O279,IF(J279&lt;&gt;"",J279,0)),IF(AND(O279&lt;&gt;"",J279&lt;&gt;"",O279=J279),O279,T279)),0)),"")</f>
        <v/>
      </c>
      <c r="AQ279" s="258" t="str">
        <f aca="false">IF(D279&lt;&gt;"",IF(COUNTIF($D$12:$D279,$D279)&gt;1,0,IF(SUM(N279,S279,X279)&gt;0,IF(AND(T279="",OR(O279&lt;&gt;"",J279&lt;&gt;"")),IF(O279&lt;&gt;"",O279,IF(J279&lt;&gt;"",J279,0)),IF(AND(O279&lt;&gt;"",J279&lt;&gt;"",O279=J279),O279,T279)),0)),"")</f>
        <v/>
      </c>
      <c r="AR279" s="257" t="str">
        <f aca="false">IF(D279&lt;&gt;"",IF(J279="OZP12",L279,0),"")</f>
        <v/>
      </c>
      <c r="AS279" s="257" t="str">
        <f aca="false">IF(D279&lt;&gt;"",IF(O279="OZP12",Q279,0),"")</f>
        <v/>
      </c>
      <c r="AT279" s="257" t="str">
        <f aca="false">IF(D279&lt;&gt;"",IF(T279="OZP12",V279,0),"")</f>
        <v/>
      </c>
      <c r="AU279" s="257" t="str">
        <f aca="false">IF(D279&lt;&gt;"",IF(J279="TZP",L279,0),"")</f>
        <v/>
      </c>
      <c r="AV279" s="257" t="str">
        <f aca="false">IF(D279&lt;&gt;"",IF(O279="TZP",Q279,0),"")</f>
        <v/>
      </c>
      <c r="AW279" s="257" t="str">
        <f aca="false">IF(D279&lt;&gt;"",IF(T279="TZP",V279,0),"")</f>
        <v/>
      </c>
      <c r="AX279" s="257" t="str">
        <f aca="false">IF(D279&lt;&gt;"",IF(J279="OZZ",L279,0),"")</f>
        <v/>
      </c>
      <c r="AY279" s="257" t="str">
        <f aca="false">IF(D279&lt;&gt;"",IF(O279="OZZ",Q279,0),"")</f>
        <v/>
      </c>
      <c r="AZ279" s="257" t="str">
        <f aca="false">IF(D279&lt;&gt;"",IF(T279="OZZ",V279,0),"")</f>
        <v/>
      </c>
      <c r="BA279" s="260"/>
      <c r="BB279" s="257" t="str">
        <f aca="false">IF(D279&lt;&gt;"",IF(ISERROR(FIND("/",D279)),0,1),"")</f>
        <v/>
      </c>
      <c r="BC279" s="257" t="str">
        <f aca="false">IF(D279&lt;&gt;"",IF(BB279*1=0,D279,CONCATENATE(MID(D279,1,FIND("/",D279,1)-1),MID(D279,FIND("/",D279,1)+1,LEN(D279)))),"")</f>
        <v/>
      </c>
      <c r="BD279" s="286"/>
      <c r="BE279" s="257" t="str">
        <f aca="false">IF(D279&lt;&gt;"",IF(J279="OZP12",M279,0),"")</f>
        <v/>
      </c>
      <c r="BF279" s="257" t="str">
        <f aca="false">IF(D279&lt;&gt;"",IF(O279="OZP12",R279,0),"")</f>
        <v/>
      </c>
      <c r="BG279" s="257" t="str">
        <f aca="false">IF(D279&lt;&gt;"",IF(T279="OZP12",W279,0),"")</f>
        <v/>
      </c>
      <c r="BH279" s="257" t="str">
        <f aca="false">IF(D279&lt;&gt;"",IF(J279="TZP",M279,0),"")</f>
        <v/>
      </c>
      <c r="BI279" s="257" t="str">
        <f aca="false">IF(D279&lt;&gt;"",IF(O279="TZP",R279,0),"")</f>
        <v/>
      </c>
      <c r="BJ279" s="257" t="str">
        <f aca="false">IF(D279&lt;&gt;"",IF(T279="TZP",W279,0),"")</f>
        <v/>
      </c>
    </row>
    <row r="280" s="261" customFormat="true" ht="18.75" hidden="false" customHeight="true" outlineLevel="0" collapsed="false">
      <c r="A280" s="262" t="n">
        <f aca="false">A279+1</f>
        <v>268</v>
      </c>
      <c r="B280" s="263"/>
      <c r="C280" s="263"/>
      <c r="D280" s="263"/>
      <c r="E280" s="266"/>
      <c r="F280" s="266"/>
      <c r="G280" s="267"/>
      <c r="H280" s="278"/>
      <c r="I280" s="281"/>
      <c r="J280" s="268"/>
      <c r="K280" s="269"/>
      <c r="L280" s="244" t="str">
        <f aca="false">IF(AND(K280&lt;&gt;"",J280&lt;&gt;""),MIN(IF(OR(J280="OZZ",J280="ZZ"),5000,13600),TRUNC(0.75*SUMIF($D$12:$D280,$D280,K$12:K280),2))-SUMIF($D$12:$D279,$D280,L$12:L279),"")</f>
        <v/>
      </c>
      <c r="M280" s="270" t="str">
        <f aca="false">IF(AND(K280&lt;&gt;"",J280&lt;&gt;"",AB280&lt;&gt;""),IF(OR(J280="OZZ",J280="ZZ"),0-SUMIF($D$12:$D279,$D280,M$12:M279),MIN(MIN(13600,TRUNC(0.75*SUMIF($D$12:$D$1442,$D280,K$12:K$1442),2)+SUMIF($D$12:$D280,$D280,AB$12:AB280))-SUMIF($D$12:$D279,$D280,M$12:M279)-SUMIF($D$12:$D$1442,$D280,L$12:L$1442),AB280)),"")</f>
        <v/>
      </c>
      <c r="N280" s="246" t="str">
        <f aca="false">IF(J280&lt;&gt;"",1000-SUMIF($D$12:$D279,$D280,N$12:N279),"")</f>
        <v/>
      </c>
      <c r="O280" s="268"/>
      <c r="P280" s="269"/>
      <c r="Q280" s="244" t="str">
        <f aca="false">IF(AND(P280&lt;&gt;"",O280&lt;&gt;""),MIN(IF(OR(O280="OZZ",O280="ZZ"),5000,13600),TRUNC(0.75*SUMIF($D$12:$D280,$D280,P$12:P280),2))-SUMIF($D$12:$D279,$D280,Q$12:Q279),"")</f>
        <v/>
      </c>
      <c r="R280" s="270" t="str">
        <f aca="false">IF(AND(P280&lt;&gt;"",O280&lt;&gt;"",AF280&lt;&gt;""),IF(OR(O280="OZZ",O280="ZZ"),0-SUMIF($D$12:$D279,$D280,R$12:R279),MIN(MIN(13600,TRUNC(0.75*SUMIF($D$12:$D$1442,$D280,P$12:P$1442),2)+SUMIF($D$12:$D280,$D280,AF$12:AF280))-SUMIF($D$12:$D279,$D280,R$12:R279)-SUMIF($D$12:$D$1442,$D280,Q$12:Q$1442),AF280)),"")</f>
        <v/>
      </c>
      <c r="S280" s="246" t="str">
        <f aca="false">IF(O280&lt;&gt;"",1000-SUMIF($D$12:$D279,$D280,S$12:S279),"")</f>
        <v/>
      </c>
      <c r="T280" s="268"/>
      <c r="U280" s="269"/>
      <c r="V280" s="244" t="str">
        <f aca="false">IF(AND(U280&lt;&gt;"",T280&lt;&gt;""),MIN(IF(OR(T280="OZZ",T280="ZZ"),5000,13600),TRUNC(0.75*SUMIF($D$12:$D280,$D280,U$12:U280),2))-SUMIF($D$12:$D279,$D280,V$12:V279),"")</f>
        <v/>
      </c>
      <c r="W280" s="248" t="str">
        <f aca="false">IF(AND(U280&lt;&gt;"",T280&lt;&gt;"",AJ280&lt;&gt;""),IF(OR(T280="OZZ",T280="ZZ"),0-SUMIF($D$12:$D279,$D280,W$12:W279),MIN(MIN(13600,TRUNC(0.75*SUMIF($D$12:$D$1442,$D280,U$12:U$1442),2)+SUMIF($D$12:$D280,$D280,AJ$12:AJ280))-SUMIF($D$12:$D279,$D280,W$12:W279)-SUMIF($D$12:$D$1442,$D280,V$12:V$1442),AJ280)),"")</f>
        <v/>
      </c>
      <c r="X280" s="246" t="str">
        <f aca="false">IF(T280&lt;&gt;"",1000-SUMIF($D$12:$D279,$D280,X$12:X279),"")</f>
        <v/>
      </c>
      <c r="Y280" s="272"/>
      <c r="Z280" s="273"/>
      <c r="AA280" s="273"/>
      <c r="AB280" s="252" t="str">
        <f aca="false">IF(K280&lt;&gt;"",ROUND(Y280,2)+ROUND(Z280,2)+ROUND(AA280,2),"")</f>
        <v/>
      </c>
      <c r="AC280" s="274"/>
      <c r="AD280" s="273"/>
      <c r="AE280" s="273"/>
      <c r="AF280" s="275" t="str">
        <f aca="false">IF(P280&lt;&gt;"",ROUND(AC280,2)+ROUND(AD280,2)+ROUND(AE280,2),"")</f>
        <v/>
      </c>
      <c r="AG280" s="274"/>
      <c r="AH280" s="273"/>
      <c r="AI280" s="273"/>
      <c r="AJ280" s="275" t="str">
        <f aca="false">IF(U280&lt;&gt;"",ROUND(AG280,2)+ROUND(AH280,2)+ROUND(AI280,2),"")</f>
        <v/>
      </c>
      <c r="AK280" s="255"/>
      <c r="AL280" s="255"/>
      <c r="AM280" s="256"/>
      <c r="AN280" s="257"/>
      <c r="AO280" s="258" t="str">
        <f aca="false">IF(D280&lt;&gt;"",IF(COUNTIF($D$12:$D280,$D280)&gt;1,0,IF(SUM(L280,Q280,V280)&gt;0,IF(AND(T280="",OR(O280&lt;&gt;"",J280&lt;&gt;"")),IF(O280&lt;&gt;"",O280,IF(J280&lt;&gt;"",J280,0)),IF(AND(O280&lt;&gt;"",J280&lt;&gt;"",O280=J280),O280,T280)),0)),"")</f>
        <v/>
      </c>
      <c r="AP280" s="258" t="str">
        <f aca="false">IF(D280&lt;&gt;"",IF(COUNTIF($D$12:$D280,$D280)&gt;1,0,IF(SUM(M280,R280,W280)&gt;0,IF(AND(T280="",OR(O280&lt;&gt;"",J280&lt;&gt;"")),IF(O280&lt;&gt;"",O280,IF(J280&lt;&gt;"",J280,0)),IF(AND(O280&lt;&gt;"",J280&lt;&gt;"",O280=J280),O280,T280)),0)),"")</f>
        <v/>
      </c>
      <c r="AQ280" s="258" t="str">
        <f aca="false">IF(D280&lt;&gt;"",IF(COUNTIF($D$12:$D280,$D280)&gt;1,0,IF(SUM(N280,S280,X280)&gt;0,IF(AND(T280="",OR(O280&lt;&gt;"",J280&lt;&gt;"")),IF(O280&lt;&gt;"",O280,IF(J280&lt;&gt;"",J280,0)),IF(AND(O280&lt;&gt;"",J280&lt;&gt;"",O280=J280),O280,T280)),0)),"")</f>
        <v/>
      </c>
      <c r="AR280" s="257" t="str">
        <f aca="false">IF(D280&lt;&gt;"",IF(J280="OZP12",L280,0),"")</f>
        <v/>
      </c>
      <c r="AS280" s="257" t="str">
        <f aca="false">IF(D280&lt;&gt;"",IF(O280="OZP12",Q280,0),"")</f>
        <v/>
      </c>
      <c r="AT280" s="257" t="str">
        <f aca="false">IF(D280&lt;&gt;"",IF(T280="OZP12",V280,0),"")</f>
        <v/>
      </c>
      <c r="AU280" s="257" t="str">
        <f aca="false">IF(D280&lt;&gt;"",IF(J280="TZP",L280,0),"")</f>
        <v/>
      </c>
      <c r="AV280" s="257" t="str">
        <f aca="false">IF(D280&lt;&gt;"",IF(O280="TZP",Q280,0),"")</f>
        <v/>
      </c>
      <c r="AW280" s="257" t="str">
        <f aca="false">IF(D280&lt;&gt;"",IF(T280="TZP",V280,0),"")</f>
        <v/>
      </c>
      <c r="AX280" s="257" t="str">
        <f aca="false">IF(D280&lt;&gt;"",IF(J280="OZZ",L280,0),"")</f>
        <v/>
      </c>
      <c r="AY280" s="257" t="str">
        <f aca="false">IF(D280&lt;&gt;"",IF(O280="OZZ",Q280,0),"")</f>
        <v/>
      </c>
      <c r="AZ280" s="257" t="str">
        <f aca="false">IF(D280&lt;&gt;"",IF(T280="OZZ",V280,0),"")</f>
        <v/>
      </c>
      <c r="BA280" s="260"/>
      <c r="BB280" s="257" t="str">
        <f aca="false">IF(D280&lt;&gt;"",IF(ISERROR(FIND("/",D280)),0,1),"")</f>
        <v/>
      </c>
      <c r="BC280" s="257" t="str">
        <f aca="false">IF(D280&lt;&gt;"",IF(BB280*1=0,D280,CONCATENATE(MID(D280,1,FIND("/",D280,1)-1),MID(D280,FIND("/",D280,1)+1,LEN(D280)))),"")</f>
        <v/>
      </c>
      <c r="BD280" s="286"/>
      <c r="BE280" s="257" t="str">
        <f aca="false">IF(D280&lt;&gt;"",IF(J280="OZP12",M280,0),"")</f>
        <v/>
      </c>
      <c r="BF280" s="257" t="str">
        <f aca="false">IF(D280&lt;&gt;"",IF(O280="OZP12",R280,0),"")</f>
        <v/>
      </c>
      <c r="BG280" s="257" t="str">
        <f aca="false">IF(D280&lt;&gt;"",IF(T280="OZP12",W280,0),"")</f>
        <v/>
      </c>
      <c r="BH280" s="257" t="str">
        <f aca="false">IF(D280&lt;&gt;"",IF(J280="TZP",M280,0),"")</f>
        <v/>
      </c>
      <c r="BI280" s="257" t="str">
        <f aca="false">IF(D280&lt;&gt;"",IF(O280="TZP",R280,0),"")</f>
        <v/>
      </c>
      <c r="BJ280" s="257" t="str">
        <f aca="false">IF(D280&lt;&gt;"",IF(T280="TZP",W280,0),"")</f>
        <v/>
      </c>
    </row>
    <row r="281" s="261" customFormat="true" ht="18.75" hidden="false" customHeight="true" outlineLevel="0" collapsed="false">
      <c r="A281" s="262" t="n">
        <f aca="false">A280+1</f>
        <v>269</v>
      </c>
      <c r="B281" s="263"/>
      <c r="C281" s="263"/>
      <c r="D281" s="263"/>
      <c r="E281" s="266"/>
      <c r="F281" s="266"/>
      <c r="G281" s="267"/>
      <c r="H281" s="278"/>
      <c r="I281" s="281"/>
      <c r="J281" s="268"/>
      <c r="K281" s="269"/>
      <c r="L281" s="244" t="str">
        <f aca="false">IF(AND(K281&lt;&gt;"",J281&lt;&gt;""),MIN(IF(OR(J281="OZZ",J281="ZZ"),5000,13600),TRUNC(0.75*SUMIF($D$12:$D281,$D281,K$12:K281),2))-SUMIF($D$12:$D280,$D281,L$12:L280),"")</f>
        <v/>
      </c>
      <c r="M281" s="270" t="str">
        <f aca="false">IF(AND(K281&lt;&gt;"",J281&lt;&gt;"",AB281&lt;&gt;""),IF(OR(J281="OZZ",J281="ZZ"),0-SUMIF($D$12:$D280,$D281,M$12:M280),MIN(MIN(13600,TRUNC(0.75*SUMIF($D$12:$D$1442,$D281,K$12:K$1442),2)+SUMIF($D$12:$D281,$D281,AB$12:AB281))-SUMIF($D$12:$D280,$D281,M$12:M280)-SUMIF($D$12:$D$1442,$D281,L$12:L$1442),AB281)),"")</f>
        <v/>
      </c>
      <c r="N281" s="246" t="str">
        <f aca="false">IF(J281&lt;&gt;"",1000-SUMIF($D$12:$D280,$D281,N$12:N280),"")</f>
        <v/>
      </c>
      <c r="O281" s="268"/>
      <c r="P281" s="269"/>
      <c r="Q281" s="244" t="str">
        <f aca="false">IF(AND(P281&lt;&gt;"",O281&lt;&gt;""),MIN(IF(OR(O281="OZZ",O281="ZZ"),5000,13600),TRUNC(0.75*SUMIF($D$12:$D281,$D281,P$12:P281),2))-SUMIF($D$12:$D280,$D281,Q$12:Q280),"")</f>
        <v/>
      </c>
      <c r="R281" s="270" t="str">
        <f aca="false">IF(AND(P281&lt;&gt;"",O281&lt;&gt;"",AF281&lt;&gt;""),IF(OR(O281="OZZ",O281="ZZ"),0-SUMIF($D$12:$D280,$D281,R$12:R280),MIN(MIN(13600,TRUNC(0.75*SUMIF($D$12:$D$1442,$D281,P$12:P$1442),2)+SUMIF($D$12:$D281,$D281,AF$12:AF281))-SUMIF($D$12:$D280,$D281,R$12:R280)-SUMIF($D$12:$D$1442,$D281,Q$12:Q$1442),AF281)),"")</f>
        <v/>
      </c>
      <c r="S281" s="246" t="str">
        <f aca="false">IF(O281&lt;&gt;"",1000-SUMIF($D$12:$D280,$D281,S$12:S280),"")</f>
        <v/>
      </c>
      <c r="T281" s="268"/>
      <c r="U281" s="269"/>
      <c r="V281" s="244" t="str">
        <f aca="false">IF(AND(U281&lt;&gt;"",T281&lt;&gt;""),MIN(IF(OR(T281="OZZ",T281="ZZ"),5000,13600),TRUNC(0.75*SUMIF($D$12:$D281,$D281,U$12:U281),2))-SUMIF($D$12:$D280,$D281,V$12:V280),"")</f>
        <v/>
      </c>
      <c r="W281" s="248" t="str">
        <f aca="false">IF(AND(U281&lt;&gt;"",T281&lt;&gt;"",AJ281&lt;&gt;""),IF(OR(T281="OZZ",T281="ZZ"),0-SUMIF($D$12:$D280,$D281,W$12:W280),MIN(MIN(13600,TRUNC(0.75*SUMIF($D$12:$D$1442,$D281,U$12:U$1442),2)+SUMIF($D$12:$D281,$D281,AJ$12:AJ281))-SUMIF($D$12:$D280,$D281,W$12:W280)-SUMIF($D$12:$D$1442,$D281,V$12:V$1442),AJ281)),"")</f>
        <v/>
      </c>
      <c r="X281" s="246" t="str">
        <f aca="false">IF(T281&lt;&gt;"",1000-SUMIF($D$12:$D280,$D281,X$12:X280),"")</f>
        <v/>
      </c>
      <c r="Y281" s="272"/>
      <c r="Z281" s="273"/>
      <c r="AA281" s="273"/>
      <c r="AB281" s="252" t="str">
        <f aca="false">IF(K281&lt;&gt;"",ROUND(Y281,2)+ROUND(Z281,2)+ROUND(AA281,2),"")</f>
        <v/>
      </c>
      <c r="AC281" s="274"/>
      <c r="AD281" s="273"/>
      <c r="AE281" s="273"/>
      <c r="AF281" s="275" t="str">
        <f aca="false">IF(P281&lt;&gt;"",ROUND(AC281,2)+ROUND(AD281,2)+ROUND(AE281,2),"")</f>
        <v/>
      </c>
      <c r="AG281" s="274"/>
      <c r="AH281" s="273"/>
      <c r="AI281" s="273"/>
      <c r="AJ281" s="275" t="str">
        <f aca="false">IF(U281&lt;&gt;"",ROUND(AG281,2)+ROUND(AH281,2)+ROUND(AI281,2),"")</f>
        <v/>
      </c>
      <c r="AK281" s="255"/>
      <c r="AL281" s="255"/>
      <c r="AM281" s="256"/>
      <c r="AN281" s="257"/>
      <c r="AO281" s="258" t="str">
        <f aca="false">IF(D281&lt;&gt;"",IF(COUNTIF($D$12:$D281,$D281)&gt;1,0,IF(SUM(L281,Q281,V281)&gt;0,IF(AND(T281="",OR(O281&lt;&gt;"",J281&lt;&gt;"")),IF(O281&lt;&gt;"",O281,IF(J281&lt;&gt;"",J281,0)),IF(AND(O281&lt;&gt;"",J281&lt;&gt;"",O281=J281),O281,T281)),0)),"")</f>
        <v/>
      </c>
      <c r="AP281" s="258" t="str">
        <f aca="false">IF(D281&lt;&gt;"",IF(COUNTIF($D$12:$D281,$D281)&gt;1,0,IF(SUM(M281,R281,W281)&gt;0,IF(AND(T281="",OR(O281&lt;&gt;"",J281&lt;&gt;"")),IF(O281&lt;&gt;"",O281,IF(J281&lt;&gt;"",J281,0)),IF(AND(O281&lt;&gt;"",J281&lt;&gt;"",O281=J281),O281,T281)),0)),"")</f>
        <v/>
      </c>
      <c r="AQ281" s="258" t="str">
        <f aca="false">IF(D281&lt;&gt;"",IF(COUNTIF($D$12:$D281,$D281)&gt;1,0,IF(SUM(N281,S281,X281)&gt;0,IF(AND(T281="",OR(O281&lt;&gt;"",J281&lt;&gt;"")),IF(O281&lt;&gt;"",O281,IF(J281&lt;&gt;"",J281,0)),IF(AND(O281&lt;&gt;"",J281&lt;&gt;"",O281=J281),O281,T281)),0)),"")</f>
        <v/>
      </c>
      <c r="AR281" s="257" t="str">
        <f aca="false">IF(D281&lt;&gt;"",IF(J281="OZP12",L281,0),"")</f>
        <v/>
      </c>
      <c r="AS281" s="257" t="str">
        <f aca="false">IF(D281&lt;&gt;"",IF(O281="OZP12",Q281,0),"")</f>
        <v/>
      </c>
      <c r="AT281" s="257" t="str">
        <f aca="false">IF(D281&lt;&gt;"",IF(T281="OZP12",V281,0),"")</f>
        <v/>
      </c>
      <c r="AU281" s="257" t="str">
        <f aca="false">IF(D281&lt;&gt;"",IF(J281="TZP",L281,0),"")</f>
        <v/>
      </c>
      <c r="AV281" s="257" t="str">
        <f aca="false">IF(D281&lt;&gt;"",IF(O281="TZP",Q281,0),"")</f>
        <v/>
      </c>
      <c r="AW281" s="257" t="str">
        <f aca="false">IF(D281&lt;&gt;"",IF(T281="TZP",V281,0),"")</f>
        <v/>
      </c>
      <c r="AX281" s="257" t="str">
        <f aca="false">IF(D281&lt;&gt;"",IF(J281="OZZ",L281,0),"")</f>
        <v/>
      </c>
      <c r="AY281" s="257" t="str">
        <f aca="false">IF(D281&lt;&gt;"",IF(O281="OZZ",Q281,0),"")</f>
        <v/>
      </c>
      <c r="AZ281" s="257" t="str">
        <f aca="false">IF(D281&lt;&gt;"",IF(T281="OZZ",V281,0),"")</f>
        <v/>
      </c>
      <c r="BA281" s="260"/>
      <c r="BB281" s="257" t="str">
        <f aca="false">IF(D281&lt;&gt;"",IF(ISERROR(FIND("/",D281)),0,1),"")</f>
        <v/>
      </c>
      <c r="BC281" s="257" t="str">
        <f aca="false">IF(D281&lt;&gt;"",IF(BB281*1=0,D281,CONCATENATE(MID(D281,1,FIND("/",D281,1)-1),MID(D281,FIND("/",D281,1)+1,LEN(D281)))),"")</f>
        <v/>
      </c>
      <c r="BD281" s="286"/>
      <c r="BE281" s="257" t="str">
        <f aca="false">IF(D281&lt;&gt;"",IF(J281="OZP12",M281,0),"")</f>
        <v/>
      </c>
      <c r="BF281" s="257" t="str">
        <f aca="false">IF(D281&lt;&gt;"",IF(O281="OZP12",R281,0),"")</f>
        <v/>
      </c>
      <c r="BG281" s="257" t="str">
        <f aca="false">IF(D281&lt;&gt;"",IF(T281="OZP12",W281,0),"")</f>
        <v/>
      </c>
      <c r="BH281" s="257" t="str">
        <f aca="false">IF(D281&lt;&gt;"",IF(J281="TZP",M281,0),"")</f>
        <v/>
      </c>
      <c r="BI281" s="257" t="str">
        <f aca="false">IF(D281&lt;&gt;"",IF(O281="TZP",R281,0),"")</f>
        <v/>
      </c>
      <c r="BJ281" s="257" t="str">
        <f aca="false">IF(D281&lt;&gt;"",IF(T281="TZP",W281,0),"")</f>
        <v/>
      </c>
    </row>
    <row r="282" s="261" customFormat="true" ht="18.75" hidden="false" customHeight="true" outlineLevel="0" collapsed="false">
      <c r="A282" s="262" t="n">
        <f aca="false">A281+1</f>
        <v>270</v>
      </c>
      <c r="B282" s="263"/>
      <c r="C282" s="263"/>
      <c r="D282" s="263"/>
      <c r="E282" s="266"/>
      <c r="F282" s="266"/>
      <c r="G282" s="267"/>
      <c r="H282" s="278"/>
      <c r="I282" s="281"/>
      <c r="J282" s="268"/>
      <c r="K282" s="269"/>
      <c r="L282" s="244" t="str">
        <f aca="false">IF(AND(K282&lt;&gt;"",J282&lt;&gt;""),MIN(IF(OR(J282="OZZ",J282="ZZ"),5000,13600),TRUNC(0.75*SUMIF($D$12:$D282,$D282,K$12:K282),2))-SUMIF($D$12:$D281,$D282,L$12:L281),"")</f>
        <v/>
      </c>
      <c r="M282" s="270" t="str">
        <f aca="false">IF(AND(K282&lt;&gt;"",J282&lt;&gt;"",AB282&lt;&gt;""),IF(OR(J282="OZZ",J282="ZZ"),0-SUMIF($D$12:$D281,$D282,M$12:M281),MIN(MIN(13600,TRUNC(0.75*SUMIF($D$12:$D$1442,$D282,K$12:K$1442),2)+SUMIF($D$12:$D282,$D282,AB$12:AB282))-SUMIF($D$12:$D281,$D282,M$12:M281)-SUMIF($D$12:$D$1442,$D282,L$12:L$1442),AB282)),"")</f>
        <v/>
      </c>
      <c r="N282" s="246" t="str">
        <f aca="false">IF(J282&lt;&gt;"",1000-SUMIF($D$12:$D281,$D282,N$12:N281),"")</f>
        <v/>
      </c>
      <c r="O282" s="268"/>
      <c r="P282" s="269"/>
      <c r="Q282" s="244" t="str">
        <f aca="false">IF(AND(P282&lt;&gt;"",O282&lt;&gt;""),MIN(IF(OR(O282="OZZ",O282="ZZ"),5000,13600),TRUNC(0.75*SUMIF($D$12:$D282,$D282,P$12:P282),2))-SUMIF($D$12:$D281,$D282,Q$12:Q281),"")</f>
        <v/>
      </c>
      <c r="R282" s="270" t="str">
        <f aca="false">IF(AND(P282&lt;&gt;"",O282&lt;&gt;"",AF282&lt;&gt;""),IF(OR(O282="OZZ",O282="ZZ"),0-SUMIF($D$12:$D281,$D282,R$12:R281),MIN(MIN(13600,TRUNC(0.75*SUMIF($D$12:$D$1442,$D282,P$12:P$1442),2)+SUMIF($D$12:$D282,$D282,AF$12:AF282))-SUMIF($D$12:$D281,$D282,R$12:R281)-SUMIF($D$12:$D$1442,$D282,Q$12:Q$1442),AF282)),"")</f>
        <v/>
      </c>
      <c r="S282" s="246" t="str">
        <f aca="false">IF(O282&lt;&gt;"",1000-SUMIF($D$12:$D281,$D282,S$12:S281),"")</f>
        <v/>
      </c>
      <c r="T282" s="268"/>
      <c r="U282" s="269"/>
      <c r="V282" s="244" t="str">
        <f aca="false">IF(AND(U282&lt;&gt;"",T282&lt;&gt;""),MIN(IF(OR(T282="OZZ",T282="ZZ"),5000,13600),TRUNC(0.75*SUMIF($D$12:$D282,$D282,U$12:U282),2))-SUMIF($D$12:$D281,$D282,V$12:V281),"")</f>
        <v/>
      </c>
      <c r="W282" s="248" t="str">
        <f aca="false">IF(AND(U282&lt;&gt;"",T282&lt;&gt;"",AJ282&lt;&gt;""),IF(OR(T282="OZZ",T282="ZZ"),0-SUMIF($D$12:$D281,$D282,W$12:W281),MIN(MIN(13600,TRUNC(0.75*SUMIF($D$12:$D$1442,$D282,U$12:U$1442),2)+SUMIF($D$12:$D282,$D282,AJ$12:AJ282))-SUMIF($D$12:$D281,$D282,W$12:W281)-SUMIF($D$12:$D$1442,$D282,V$12:V$1442),AJ282)),"")</f>
        <v/>
      </c>
      <c r="X282" s="246" t="str">
        <f aca="false">IF(T282&lt;&gt;"",1000-SUMIF($D$12:$D281,$D282,X$12:X281),"")</f>
        <v/>
      </c>
      <c r="Y282" s="272"/>
      <c r="Z282" s="273"/>
      <c r="AA282" s="273"/>
      <c r="AB282" s="252" t="str">
        <f aca="false">IF(K282&lt;&gt;"",ROUND(Y282,2)+ROUND(Z282,2)+ROUND(AA282,2),"")</f>
        <v/>
      </c>
      <c r="AC282" s="274"/>
      <c r="AD282" s="273"/>
      <c r="AE282" s="273"/>
      <c r="AF282" s="275" t="str">
        <f aca="false">IF(P282&lt;&gt;"",ROUND(AC282,2)+ROUND(AD282,2)+ROUND(AE282,2),"")</f>
        <v/>
      </c>
      <c r="AG282" s="274"/>
      <c r="AH282" s="273"/>
      <c r="AI282" s="273"/>
      <c r="AJ282" s="275" t="str">
        <f aca="false">IF(U282&lt;&gt;"",ROUND(AG282,2)+ROUND(AH282,2)+ROUND(AI282,2),"")</f>
        <v/>
      </c>
      <c r="AK282" s="255"/>
      <c r="AL282" s="255"/>
      <c r="AM282" s="256"/>
      <c r="AN282" s="257"/>
      <c r="AO282" s="258" t="str">
        <f aca="false">IF(D282&lt;&gt;"",IF(COUNTIF($D$12:$D282,$D282)&gt;1,0,IF(SUM(L282,Q282,V282)&gt;0,IF(AND(T282="",OR(O282&lt;&gt;"",J282&lt;&gt;"")),IF(O282&lt;&gt;"",O282,IF(J282&lt;&gt;"",J282,0)),IF(AND(O282&lt;&gt;"",J282&lt;&gt;"",O282=J282),O282,T282)),0)),"")</f>
        <v/>
      </c>
      <c r="AP282" s="258" t="str">
        <f aca="false">IF(D282&lt;&gt;"",IF(COUNTIF($D$12:$D282,$D282)&gt;1,0,IF(SUM(M282,R282,W282)&gt;0,IF(AND(T282="",OR(O282&lt;&gt;"",J282&lt;&gt;"")),IF(O282&lt;&gt;"",O282,IF(J282&lt;&gt;"",J282,0)),IF(AND(O282&lt;&gt;"",J282&lt;&gt;"",O282=J282),O282,T282)),0)),"")</f>
        <v/>
      </c>
      <c r="AQ282" s="258" t="str">
        <f aca="false">IF(D282&lt;&gt;"",IF(COUNTIF($D$12:$D282,$D282)&gt;1,0,IF(SUM(N282,S282,X282)&gt;0,IF(AND(T282="",OR(O282&lt;&gt;"",J282&lt;&gt;"")),IF(O282&lt;&gt;"",O282,IF(J282&lt;&gt;"",J282,0)),IF(AND(O282&lt;&gt;"",J282&lt;&gt;"",O282=J282),O282,T282)),0)),"")</f>
        <v/>
      </c>
      <c r="AR282" s="257" t="str">
        <f aca="false">IF(D282&lt;&gt;"",IF(J282="OZP12",L282,0),"")</f>
        <v/>
      </c>
      <c r="AS282" s="257" t="str">
        <f aca="false">IF(D282&lt;&gt;"",IF(O282="OZP12",Q282,0),"")</f>
        <v/>
      </c>
      <c r="AT282" s="257" t="str">
        <f aca="false">IF(D282&lt;&gt;"",IF(T282="OZP12",V282,0),"")</f>
        <v/>
      </c>
      <c r="AU282" s="257" t="str">
        <f aca="false">IF(D282&lt;&gt;"",IF(J282="TZP",L282,0),"")</f>
        <v/>
      </c>
      <c r="AV282" s="257" t="str">
        <f aca="false">IF(D282&lt;&gt;"",IF(O282="TZP",Q282,0),"")</f>
        <v/>
      </c>
      <c r="AW282" s="257" t="str">
        <f aca="false">IF(D282&lt;&gt;"",IF(T282="TZP",V282,0),"")</f>
        <v/>
      </c>
      <c r="AX282" s="257" t="str">
        <f aca="false">IF(D282&lt;&gt;"",IF(J282="OZZ",L282,0),"")</f>
        <v/>
      </c>
      <c r="AY282" s="257" t="str">
        <f aca="false">IF(D282&lt;&gt;"",IF(O282="OZZ",Q282,0),"")</f>
        <v/>
      </c>
      <c r="AZ282" s="257" t="str">
        <f aca="false">IF(D282&lt;&gt;"",IF(T282="OZZ",V282,0),"")</f>
        <v/>
      </c>
      <c r="BA282" s="260"/>
      <c r="BB282" s="257" t="str">
        <f aca="false">IF(D282&lt;&gt;"",IF(ISERROR(FIND("/",D282)),0,1),"")</f>
        <v/>
      </c>
      <c r="BC282" s="257" t="str">
        <f aca="false">IF(D282&lt;&gt;"",IF(BB282*1=0,D282,CONCATENATE(MID(D282,1,FIND("/",D282,1)-1),MID(D282,FIND("/",D282,1)+1,LEN(D282)))),"")</f>
        <v/>
      </c>
      <c r="BD282" s="286"/>
      <c r="BE282" s="257" t="str">
        <f aca="false">IF(D282&lt;&gt;"",IF(J282="OZP12",M282,0),"")</f>
        <v/>
      </c>
      <c r="BF282" s="257" t="str">
        <f aca="false">IF(D282&lt;&gt;"",IF(O282="OZP12",R282,0),"")</f>
        <v/>
      </c>
      <c r="BG282" s="257" t="str">
        <f aca="false">IF(D282&lt;&gt;"",IF(T282="OZP12",W282,0),"")</f>
        <v/>
      </c>
      <c r="BH282" s="257" t="str">
        <f aca="false">IF(D282&lt;&gt;"",IF(J282="TZP",M282,0),"")</f>
        <v/>
      </c>
      <c r="BI282" s="257" t="str">
        <f aca="false">IF(D282&lt;&gt;"",IF(O282="TZP",R282,0),"")</f>
        <v/>
      </c>
      <c r="BJ282" s="257" t="str">
        <f aca="false">IF(D282&lt;&gt;"",IF(T282="TZP",W282,0),"")</f>
        <v/>
      </c>
    </row>
    <row r="283" s="261" customFormat="true" ht="18.75" hidden="false" customHeight="true" outlineLevel="0" collapsed="false">
      <c r="A283" s="262" t="n">
        <f aca="false">A282+1</f>
        <v>271</v>
      </c>
      <c r="B283" s="263"/>
      <c r="C283" s="263"/>
      <c r="D283" s="263"/>
      <c r="E283" s="266"/>
      <c r="F283" s="266"/>
      <c r="G283" s="267"/>
      <c r="H283" s="278"/>
      <c r="I283" s="281"/>
      <c r="J283" s="268"/>
      <c r="K283" s="269"/>
      <c r="L283" s="244" t="str">
        <f aca="false">IF(AND(K283&lt;&gt;"",J283&lt;&gt;""),MIN(IF(OR(J283="OZZ",J283="ZZ"),5000,13600),TRUNC(0.75*SUMIF($D$12:$D283,$D283,K$12:K283),2))-SUMIF($D$12:$D282,$D283,L$12:L282),"")</f>
        <v/>
      </c>
      <c r="M283" s="270" t="str">
        <f aca="false">IF(AND(K283&lt;&gt;"",J283&lt;&gt;"",AB283&lt;&gt;""),IF(OR(J283="OZZ",J283="ZZ"),0-SUMIF($D$12:$D282,$D283,M$12:M282),MIN(MIN(13600,TRUNC(0.75*SUMIF($D$12:$D$1442,$D283,K$12:K$1442),2)+SUMIF($D$12:$D283,$D283,AB$12:AB283))-SUMIF($D$12:$D282,$D283,M$12:M282)-SUMIF($D$12:$D$1442,$D283,L$12:L$1442),AB283)),"")</f>
        <v/>
      </c>
      <c r="N283" s="246" t="str">
        <f aca="false">IF(J283&lt;&gt;"",1000-SUMIF($D$12:$D282,$D283,N$12:N282),"")</f>
        <v/>
      </c>
      <c r="O283" s="268"/>
      <c r="P283" s="269"/>
      <c r="Q283" s="244" t="str">
        <f aca="false">IF(AND(P283&lt;&gt;"",O283&lt;&gt;""),MIN(IF(OR(O283="OZZ",O283="ZZ"),5000,13600),TRUNC(0.75*SUMIF($D$12:$D283,$D283,P$12:P283),2))-SUMIF($D$12:$D282,$D283,Q$12:Q282),"")</f>
        <v/>
      </c>
      <c r="R283" s="270" t="str">
        <f aca="false">IF(AND(P283&lt;&gt;"",O283&lt;&gt;"",AF283&lt;&gt;""),IF(OR(O283="OZZ",O283="ZZ"),0-SUMIF($D$12:$D282,$D283,R$12:R282),MIN(MIN(13600,TRUNC(0.75*SUMIF($D$12:$D$1442,$D283,P$12:P$1442),2)+SUMIF($D$12:$D283,$D283,AF$12:AF283))-SUMIF($D$12:$D282,$D283,R$12:R282)-SUMIF($D$12:$D$1442,$D283,Q$12:Q$1442),AF283)),"")</f>
        <v/>
      </c>
      <c r="S283" s="246" t="str">
        <f aca="false">IF(O283&lt;&gt;"",1000-SUMIF($D$12:$D282,$D283,S$12:S282),"")</f>
        <v/>
      </c>
      <c r="T283" s="268"/>
      <c r="U283" s="269"/>
      <c r="V283" s="244" t="str">
        <f aca="false">IF(AND(U283&lt;&gt;"",T283&lt;&gt;""),MIN(IF(OR(T283="OZZ",T283="ZZ"),5000,13600),TRUNC(0.75*SUMIF($D$12:$D283,$D283,U$12:U283),2))-SUMIF($D$12:$D282,$D283,V$12:V282),"")</f>
        <v/>
      </c>
      <c r="W283" s="248" t="str">
        <f aca="false">IF(AND(U283&lt;&gt;"",T283&lt;&gt;"",AJ283&lt;&gt;""),IF(OR(T283="OZZ",T283="ZZ"),0-SUMIF($D$12:$D282,$D283,W$12:W282),MIN(MIN(13600,TRUNC(0.75*SUMIF($D$12:$D$1442,$D283,U$12:U$1442),2)+SUMIF($D$12:$D283,$D283,AJ$12:AJ283))-SUMIF($D$12:$D282,$D283,W$12:W282)-SUMIF($D$12:$D$1442,$D283,V$12:V$1442),AJ283)),"")</f>
        <v/>
      </c>
      <c r="X283" s="246" t="str">
        <f aca="false">IF(T283&lt;&gt;"",1000-SUMIF($D$12:$D282,$D283,X$12:X282),"")</f>
        <v/>
      </c>
      <c r="Y283" s="272"/>
      <c r="Z283" s="273"/>
      <c r="AA283" s="273"/>
      <c r="AB283" s="252" t="str">
        <f aca="false">IF(K283&lt;&gt;"",ROUND(Y283,2)+ROUND(Z283,2)+ROUND(AA283,2),"")</f>
        <v/>
      </c>
      <c r="AC283" s="274"/>
      <c r="AD283" s="273"/>
      <c r="AE283" s="273"/>
      <c r="AF283" s="275" t="str">
        <f aca="false">IF(P283&lt;&gt;"",ROUND(AC283,2)+ROUND(AD283,2)+ROUND(AE283,2),"")</f>
        <v/>
      </c>
      <c r="AG283" s="274"/>
      <c r="AH283" s="273"/>
      <c r="AI283" s="273"/>
      <c r="AJ283" s="275" t="str">
        <f aca="false">IF(U283&lt;&gt;"",ROUND(AG283,2)+ROUND(AH283,2)+ROUND(AI283,2),"")</f>
        <v/>
      </c>
      <c r="AK283" s="255"/>
      <c r="AL283" s="255"/>
      <c r="AM283" s="256"/>
      <c r="AN283" s="257"/>
      <c r="AO283" s="258" t="str">
        <f aca="false">IF(D283&lt;&gt;"",IF(COUNTIF($D$12:$D283,$D283)&gt;1,0,IF(SUM(L283,Q283,V283)&gt;0,IF(AND(T283="",OR(O283&lt;&gt;"",J283&lt;&gt;"")),IF(O283&lt;&gt;"",O283,IF(J283&lt;&gt;"",J283,0)),IF(AND(O283&lt;&gt;"",J283&lt;&gt;"",O283=J283),O283,T283)),0)),"")</f>
        <v/>
      </c>
      <c r="AP283" s="258" t="str">
        <f aca="false">IF(D283&lt;&gt;"",IF(COUNTIF($D$12:$D283,$D283)&gt;1,0,IF(SUM(M283,R283,W283)&gt;0,IF(AND(T283="",OR(O283&lt;&gt;"",J283&lt;&gt;"")),IF(O283&lt;&gt;"",O283,IF(J283&lt;&gt;"",J283,0)),IF(AND(O283&lt;&gt;"",J283&lt;&gt;"",O283=J283),O283,T283)),0)),"")</f>
        <v/>
      </c>
      <c r="AQ283" s="258" t="str">
        <f aca="false">IF(D283&lt;&gt;"",IF(COUNTIF($D$12:$D283,$D283)&gt;1,0,IF(SUM(N283,S283,X283)&gt;0,IF(AND(T283="",OR(O283&lt;&gt;"",J283&lt;&gt;"")),IF(O283&lt;&gt;"",O283,IF(J283&lt;&gt;"",J283,0)),IF(AND(O283&lt;&gt;"",J283&lt;&gt;"",O283=J283),O283,T283)),0)),"")</f>
        <v/>
      </c>
      <c r="AR283" s="257" t="str">
        <f aca="false">IF(D283&lt;&gt;"",IF(J283="OZP12",L283,0),"")</f>
        <v/>
      </c>
      <c r="AS283" s="257" t="str">
        <f aca="false">IF(D283&lt;&gt;"",IF(O283="OZP12",Q283,0),"")</f>
        <v/>
      </c>
      <c r="AT283" s="257" t="str">
        <f aca="false">IF(D283&lt;&gt;"",IF(T283="OZP12",V283,0),"")</f>
        <v/>
      </c>
      <c r="AU283" s="257" t="str">
        <f aca="false">IF(D283&lt;&gt;"",IF(J283="TZP",L283,0),"")</f>
        <v/>
      </c>
      <c r="AV283" s="257" t="str">
        <f aca="false">IF(D283&lt;&gt;"",IF(O283="TZP",Q283,0),"")</f>
        <v/>
      </c>
      <c r="AW283" s="257" t="str">
        <f aca="false">IF(D283&lt;&gt;"",IF(T283="TZP",V283,0),"")</f>
        <v/>
      </c>
      <c r="AX283" s="257" t="str">
        <f aca="false">IF(D283&lt;&gt;"",IF(J283="OZZ",L283,0),"")</f>
        <v/>
      </c>
      <c r="AY283" s="257" t="str">
        <f aca="false">IF(D283&lt;&gt;"",IF(O283="OZZ",Q283,0),"")</f>
        <v/>
      </c>
      <c r="AZ283" s="257" t="str">
        <f aca="false">IF(D283&lt;&gt;"",IF(T283="OZZ",V283,0),"")</f>
        <v/>
      </c>
      <c r="BA283" s="260"/>
      <c r="BB283" s="257" t="str">
        <f aca="false">IF(D283&lt;&gt;"",IF(ISERROR(FIND("/",D283)),0,1),"")</f>
        <v/>
      </c>
      <c r="BC283" s="257" t="str">
        <f aca="false">IF(D283&lt;&gt;"",IF(BB283*1=0,D283,CONCATENATE(MID(D283,1,FIND("/",D283,1)-1),MID(D283,FIND("/",D283,1)+1,LEN(D283)))),"")</f>
        <v/>
      </c>
      <c r="BD283" s="286"/>
      <c r="BE283" s="257" t="str">
        <f aca="false">IF(D283&lt;&gt;"",IF(J283="OZP12",M283,0),"")</f>
        <v/>
      </c>
      <c r="BF283" s="257" t="str">
        <f aca="false">IF(D283&lt;&gt;"",IF(O283="OZP12",R283,0),"")</f>
        <v/>
      </c>
      <c r="BG283" s="257" t="str">
        <f aca="false">IF(D283&lt;&gt;"",IF(T283="OZP12",W283,0),"")</f>
        <v/>
      </c>
      <c r="BH283" s="257" t="str">
        <f aca="false">IF(D283&lt;&gt;"",IF(J283="TZP",M283,0),"")</f>
        <v/>
      </c>
      <c r="BI283" s="257" t="str">
        <f aca="false">IF(D283&lt;&gt;"",IF(O283="TZP",R283,0),"")</f>
        <v/>
      </c>
      <c r="BJ283" s="257" t="str">
        <f aca="false">IF(D283&lt;&gt;"",IF(T283="TZP",W283,0),"")</f>
        <v/>
      </c>
    </row>
    <row r="284" s="261" customFormat="true" ht="18.75" hidden="false" customHeight="true" outlineLevel="0" collapsed="false">
      <c r="A284" s="262" t="n">
        <f aca="false">A283+1</f>
        <v>272</v>
      </c>
      <c r="B284" s="263"/>
      <c r="C284" s="263"/>
      <c r="D284" s="263"/>
      <c r="E284" s="266"/>
      <c r="F284" s="266"/>
      <c r="G284" s="267"/>
      <c r="H284" s="278"/>
      <c r="I284" s="281"/>
      <c r="J284" s="268"/>
      <c r="K284" s="269"/>
      <c r="L284" s="244" t="str">
        <f aca="false">IF(AND(K284&lt;&gt;"",J284&lt;&gt;""),MIN(IF(OR(J284="OZZ",J284="ZZ"),5000,13600),TRUNC(0.75*SUMIF($D$12:$D284,$D284,K$12:K284),2))-SUMIF($D$12:$D283,$D284,L$12:L283),"")</f>
        <v/>
      </c>
      <c r="M284" s="270" t="str">
        <f aca="false">IF(AND(K284&lt;&gt;"",J284&lt;&gt;"",AB284&lt;&gt;""),IF(OR(J284="OZZ",J284="ZZ"),0-SUMIF($D$12:$D283,$D284,M$12:M283),MIN(MIN(13600,TRUNC(0.75*SUMIF($D$12:$D$1442,$D284,K$12:K$1442),2)+SUMIF($D$12:$D284,$D284,AB$12:AB284))-SUMIF($D$12:$D283,$D284,M$12:M283)-SUMIF($D$12:$D$1442,$D284,L$12:L$1442),AB284)),"")</f>
        <v/>
      </c>
      <c r="N284" s="246" t="str">
        <f aca="false">IF(J284&lt;&gt;"",1000-SUMIF($D$12:$D283,$D284,N$12:N283),"")</f>
        <v/>
      </c>
      <c r="O284" s="268"/>
      <c r="P284" s="269"/>
      <c r="Q284" s="244" t="str">
        <f aca="false">IF(AND(P284&lt;&gt;"",O284&lt;&gt;""),MIN(IF(OR(O284="OZZ",O284="ZZ"),5000,13600),TRUNC(0.75*SUMIF($D$12:$D284,$D284,P$12:P284),2))-SUMIF($D$12:$D283,$D284,Q$12:Q283),"")</f>
        <v/>
      </c>
      <c r="R284" s="270" t="str">
        <f aca="false">IF(AND(P284&lt;&gt;"",O284&lt;&gt;"",AF284&lt;&gt;""),IF(OR(O284="OZZ",O284="ZZ"),0-SUMIF($D$12:$D283,$D284,R$12:R283),MIN(MIN(13600,TRUNC(0.75*SUMIF($D$12:$D$1442,$D284,P$12:P$1442),2)+SUMIF($D$12:$D284,$D284,AF$12:AF284))-SUMIF($D$12:$D283,$D284,R$12:R283)-SUMIF($D$12:$D$1442,$D284,Q$12:Q$1442),AF284)),"")</f>
        <v/>
      </c>
      <c r="S284" s="246" t="str">
        <f aca="false">IF(O284&lt;&gt;"",1000-SUMIF($D$12:$D283,$D284,S$12:S283),"")</f>
        <v/>
      </c>
      <c r="T284" s="268"/>
      <c r="U284" s="269"/>
      <c r="V284" s="244" t="str">
        <f aca="false">IF(AND(U284&lt;&gt;"",T284&lt;&gt;""),MIN(IF(OR(T284="OZZ",T284="ZZ"),5000,13600),TRUNC(0.75*SUMIF($D$12:$D284,$D284,U$12:U284),2))-SUMIF($D$12:$D283,$D284,V$12:V283),"")</f>
        <v/>
      </c>
      <c r="W284" s="248" t="str">
        <f aca="false">IF(AND(U284&lt;&gt;"",T284&lt;&gt;"",AJ284&lt;&gt;""),IF(OR(T284="OZZ",T284="ZZ"),0-SUMIF($D$12:$D283,$D284,W$12:W283),MIN(MIN(13600,TRUNC(0.75*SUMIF($D$12:$D$1442,$D284,U$12:U$1442),2)+SUMIF($D$12:$D284,$D284,AJ$12:AJ284))-SUMIF($D$12:$D283,$D284,W$12:W283)-SUMIF($D$12:$D$1442,$D284,V$12:V$1442),AJ284)),"")</f>
        <v/>
      </c>
      <c r="X284" s="246" t="str">
        <f aca="false">IF(T284&lt;&gt;"",1000-SUMIF($D$12:$D283,$D284,X$12:X283),"")</f>
        <v/>
      </c>
      <c r="Y284" s="272"/>
      <c r="Z284" s="273"/>
      <c r="AA284" s="273"/>
      <c r="AB284" s="252" t="str">
        <f aca="false">IF(K284&lt;&gt;"",ROUND(Y284,2)+ROUND(Z284,2)+ROUND(AA284,2),"")</f>
        <v/>
      </c>
      <c r="AC284" s="274"/>
      <c r="AD284" s="273"/>
      <c r="AE284" s="273"/>
      <c r="AF284" s="275" t="str">
        <f aca="false">IF(P284&lt;&gt;"",ROUND(AC284,2)+ROUND(AD284,2)+ROUND(AE284,2),"")</f>
        <v/>
      </c>
      <c r="AG284" s="274"/>
      <c r="AH284" s="273"/>
      <c r="AI284" s="273"/>
      <c r="AJ284" s="275" t="str">
        <f aca="false">IF(U284&lt;&gt;"",ROUND(AG284,2)+ROUND(AH284,2)+ROUND(AI284,2),"")</f>
        <v/>
      </c>
      <c r="AK284" s="255"/>
      <c r="AL284" s="255"/>
      <c r="AM284" s="256"/>
      <c r="AN284" s="257"/>
      <c r="AO284" s="258" t="str">
        <f aca="false">IF(D284&lt;&gt;"",IF(COUNTIF($D$12:$D284,$D284)&gt;1,0,IF(SUM(L284,Q284,V284)&gt;0,IF(AND(T284="",OR(O284&lt;&gt;"",J284&lt;&gt;"")),IF(O284&lt;&gt;"",O284,IF(J284&lt;&gt;"",J284,0)),IF(AND(O284&lt;&gt;"",J284&lt;&gt;"",O284=J284),O284,T284)),0)),"")</f>
        <v/>
      </c>
      <c r="AP284" s="258" t="str">
        <f aca="false">IF(D284&lt;&gt;"",IF(COUNTIF($D$12:$D284,$D284)&gt;1,0,IF(SUM(M284,R284,W284)&gt;0,IF(AND(T284="",OR(O284&lt;&gt;"",J284&lt;&gt;"")),IF(O284&lt;&gt;"",O284,IF(J284&lt;&gt;"",J284,0)),IF(AND(O284&lt;&gt;"",J284&lt;&gt;"",O284=J284),O284,T284)),0)),"")</f>
        <v/>
      </c>
      <c r="AQ284" s="258" t="str">
        <f aca="false">IF(D284&lt;&gt;"",IF(COUNTIF($D$12:$D284,$D284)&gt;1,0,IF(SUM(N284,S284,X284)&gt;0,IF(AND(T284="",OR(O284&lt;&gt;"",J284&lt;&gt;"")),IF(O284&lt;&gt;"",O284,IF(J284&lt;&gt;"",J284,0)),IF(AND(O284&lt;&gt;"",J284&lt;&gt;"",O284=J284),O284,T284)),0)),"")</f>
        <v/>
      </c>
      <c r="AR284" s="257" t="str">
        <f aca="false">IF(D284&lt;&gt;"",IF(J284="OZP12",L284,0),"")</f>
        <v/>
      </c>
      <c r="AS284" s="257" t="str">
        <f aca="false">IF(D284&lt;&gt;"",IF(O284="OZP12",Q284,0),"")</f>
        <v/>
      </c>
      <c r="AT284" s="257" t="str">
        <f aca="false">IF(D284&lt;&gt;"",IF(T284="OZP12",V284,0),"")</f>
        <v/>
      </c>
      <c r="AU284" s="257" t="str">
        <f aca="false">IF(D284&lt;&gt;"",IF(J284="TZP",L284,0),"")</f>
        <v/>
      </c>
      <c r="AV284" s="257" t="str">
        <f aca="false">IF(D284&lt;&gt;"",IF(O284="TZP",Q284,0),"")</f>
        <v/>
      </c>
      <c r="AW284" s="257" t="str">
        <f aca="false">IF(D284&lt;&gt;"",IF(T284="TZP",V284,0),"")</f>
        <v/>
      </c>
      <c r="AX284" s="257" t="str">
        <f aca="false">IF(D284&lt;&gt;"",IF(J284="OZZ",L284,0),"")</f>
        <v/>
      </c>
      <c r="AY284" s="257" t="str">
        <f aca="false">IF(D284&lt;&gt;"",IF(O284="OZZ",Q284,0),"")</f>
        <v/>
      </c>
      <c r="AZ284" s="257" t="str">
        <f aca="false">IF(D284&lt;&gt;"",IF(T284="OZZ",V284,0),"")</f>
        <v/>
      </c>
      <c r="BA284" s="260"/>
      <c r="BB284" s="257" t="str">
        <f aca="false">IF(D284&lt;&gt;"",IF(ISERROR(FIND("/",D284)),0,1),"")</f>
        <v/>
      </c>
      <c r="BC284" s="257" t="str">
        <f aca="false">IF(D284&lt;&gt;"",IF(BB284*1=0,D284,CONCATENATE(MID(D284,1,FIND("/",D284,1)-1),MID(D284,FIND("/",D284,1)+1,LEN(D284)))),"")</f>
        <v/>
      </c>
      <c r="BD284" s="286"/>
      <c r="BE284" s="257" t="str">
        <f aca="false">IF(D284&lt;&gt;"",IF(J284="OZP12",M284,0),"")</f>
        <v/>
      </c>
      <c r="BF284" s="257" t="str">
        <f aca="false">IF(D284&lt;&gt;"",IF(O284="OZP12",R284,0),"")</f>
        <v/>
      </c>
      <c r="BG284" s="257" t="str">
        <f aca="false">IF(D284&lt;&gt;"",IF(T284="OZP12",W284,0),"")</f>
        <v/>
      </c>
      <c r="BH284" s="257" t="str">
        <f aca="false">IF(D284&lt;&gt;"",IF(J284="TZP",M284,0),"")</f>
        <v/>
      </c>
      <c r="BI284" s="257" t="str">
        <f aca="false">IF(D284&lt;&gt;"",IF(O284="TZP",R284,0),"")</f>
        <v/>
      </c>
      <c r="BJ284" s="257" t="str">
        <f aca="false">IF(D284&lt;&gt;"",IF(T284="TZP",W284,0),"")</f>
        <v/>
      </c>
    </row>
    <row r="285" s="261" customFormat="true" ht="18.75" hidden="false" customHeight="true" outlineLevel="0" collapsed="false">
      <c r="A285" s="262" t="n">
        <f aca="false">A284+1</f>
        <v>273</v>
      </c>
      <c r="B285" s="263"/>
      <c r="C285" s="263"/>
      <c r="D285" s="263"/>
      <c r="E285" s="266"/>
      <c r="F285" s="266"/>
      <c r="G285" s="267"/>
      <c r="H285" s="278"/>
      <c r="I285" s="281"/>
      <c r="J285" s="268"/>
      <c r="K285" s="269"/>
      <c r="L285" s="244" t="str">
        <f aca="false">IF(AND(K285&lt;&gt;"",J285&lt;&gt;""),MIN(IF(OR(J285="OZZ",J285="ZZ"),5000,13600),TRUNC(0.75*SUMIF($D$12:$D285,$D285,K$12:K285),2))-SUMIF($D$12:$D284,$D285,L$12:L284),"")</f>
        <v/>
      </c>
      <c r="M285" s="270" t="str">
        <f aca="false">IF(AND(K285&lt;&gt;"",J285&lt;&gt;"",AB285&lt;&gt;""),IF(OR(J285="OZZ",J285="ZZ"),0-SUMIF($D$12:$D284,$D285,M$12:M284),MIN(MIN(13600,TRUNC(0.75*SUMIF($D$12:$D$1442,$D285,K$12:K$1442),2)+SUMIF($D$12:$D285,$D285,AB$12:AB285))-SUMIF($D$12:$D284,$D285,M$12:M284)-SUMIF($D$12:$D$1442,$D285,L$12:L$1442),AB285)),"")</f>
        <v/>
      </c>
      <c r="N285" s="246" t="str">
        <f aca="false">IF(J285&lt;&gt;"",1000-SUMIF($D$12:$D284,$D285,N$12:N284),"")</f>
        <v/>
      </c>
      <c r="O285" s="268"/>
      <c r="P285" s="269"/>
      <c r="Q285" s="244" t="str">
        <f aca="false">IF(AND(P285&lt;&gt;"",O285&lt;&gt;""),MIN(IF(OR(O285="OZZ",O285="ZZ"),5000,13600),TRUNC(0.75*SUMIF($D$12:$D285,$D285,P$12:P285),2))-SUMIF($D$12:$D284,$D285,Q$12:Q284),"")</f>
        <v/>
      </c>
      <c r="R285" s="270" t="str">
        <f aca="false">IF(AND(P285&lt;&gt;"",O285&lt;&gt;"",AF285&lt;&gt;""),IF(OR(O285="OZZ",O285="ZZ"),0-SUMIF($D$12:$D284,$D285,R$12:R284),MIN(MIN(13600,TRUNC(0.75*SUMIF($D$12:$D$1442,$D285,P$12:P$1442),2)+SUMIF($D$12:$D285,$D285,AF$12:AF285))-SUMIF($D$12:$D284,$D285,R$12:R284)-SUMIF($D$12:$D$1442,$D285,Q$12:Q$1442),AF285)),"")</f>
        <v/>
      </c>
      <c r="S285" s="246" t="str">
        <f aca="false">IF(O285&lt;&gt;"",1000-SUMIF($D$12:$D284,$D285,S$12:S284),"")</f>
        <v/>
      </c>
      <c r="T285" s="268"/>
      <c r="U285" s="269"/>
      <c r="V285" s="244" t="str">
        <f aca="false">IF(AND(U285&lt;&gt;"",T285&lt;&gt;""),MIN(IF(OR(T285="OZZ",T285="ZZ"),5000,13600),TRUNC(0.75*SUMIF($D$12:$D285,$D285,U$12:U285),2))-SUMIF($D$12:$D284,$D285,V$12:V284),"")</f>
        <v/>
      </c>
      <c r="W285" s="248" t="str">
        <f aca="false">IF(AND(U285&lt;&gt;"",T285&lt;&gt;"",AJ285&lt;&gt;""),IF(OR(T285="OZZ",T285="ZZ"),0-SUMIF($D$12:$D284,$D285,W$12:W284),MIN(MIN(13600,TRUNC(0.75*SUMIF($D$12:$D$1442,$D285,U$12:U$1442),2)+SUMIF($D$12:$D285,$D285,AJ$12:AJ285))-SUMIF($D$12:$D284,$D285,W$12:W284)-SUMIF($D$12:$D$1442,$D285,V$12:V$1442),AJ285)),"")</f>
        <v/>
      </c>
      <c r="X285" s="246" t="str">
        <f aca="false">IF(T285&lt;&gt;"",1000-SUMIF($D$12:$D284,$D285,X$12:X284),"")</f>
        <v/>
      </c>
      <c r="Y285" s="272"/>
      <c r="Z285" s="273"/>
      <c r="AA285" s="273"/>
      <c r="AB285" s="252" t="str">
        <f aca="false">IF(K285&lt;&gt;"",ROUND(Y285,2)+ROUND(Z285,2)+ROUND(AA285,2),"")</f>
        <v/>
      </c>
      <c r="AC285" s="274"/>
      <c r="AD285" s="273"/>
      <c r="AE285" s="273"/>
      <c r="AF285" s="275" t="str">
        <f aca="false">IF(P285&lt;&gt;"",ROUND(AC285,2)+ROUND(AD285,2)+ROUND(AE285,2),"")</f>
        <v/>
      </c>
      <c r="AG285" s="274"/>
      <c r="AH285" s="273"/>
      <c r="AI285" s="273"/>
      <c r="AJ285" s="275" t="str">
        <f aca="false">IF(U285&lt;&gt;"",ROUND(AG285,2)+ROUND(AH285,2)+ROUND(AI285,2),"")</f>
        <v/>
      </c>
      <c r="AK285" s="255"/>
      <c r="AL285" s="255"/>
      <c r="AM285" s="256"/>
      <c r="AN285" s="257"/>
      <c r="AO285" s="258" t="str">
        <f aca="false">IF(D285&lt;&gt;"",IF(COUNTIF($D$12:$D285,$D285)&gt;1,0,IF(SUM(L285,Q285,V285)&gt;0,IF(AND(T285="",OR(O285&lt;&gt;"",J285&lt;&gt;"")),IF(O285&lt;&gt;"",O285,IF(J285&lt;&gt;"",J285,0)),IF(AND(O285&lt;&gt;"",J285&lt;&gt;"",O285=J285),O285,T285)),0)),"")</f>
        <v/>
      </c>
      <c r="AP285" s="258" t="str">
        <f aca="false">IF(D285&lt;&gt;"",IF(COUNTIF($D$12:$D285,$D285)&gt;1,0,IF(SUM(M285,R285,W285)&gt;0,IF(AND(T285="",OR(O285&lt;&gt;"",J285&lt;&gt;"")),IF(O285&lt;&gt;"",O285,IF(J285&lt;&gt;"",J285,0)),IF(AND(O285&lt;&gt;"",J285&lt;&gt;"",O285=J285),O285,T285)),0)),"")</f>
        <v/>
      </c>
      <c r="AQ285" s="258" t="str">
        <f aca="false">IF(D285&lt;&gt;"",IF(COUNTIF($D$12:$D285,$D285)&gt;1,0,IF(SUM(N285,S285,X285)&gt;0,IF(AND(T285="",OR(O285&lt;&gt;"",J285&lt;&gt;"")),IF(O285&lt;&gt;"",O285,IF(J285&lt;&gt;"",J285,0)),IF(AND(O285&lt;&gt;"",J285&lt;&gt;"",O285=J285),O285,T285)),0)),"")</f>
        <v/>
      </c>
      <c r="AR285" s="257" t="str">
        <f aca="false">IF(D285&lt;&gt;"",IF(J285="OZP12",L285,0),"")</f>
        <v/>
      </c>
      <c r="AS285" s="257" t="str">
        <f aca="false">IF(D285&lt;&gt;"",IF(O285="OZP12",Q285,0),"")</f>
        <v/>
      </c>
      <c r="AT285" s="257" t="str">
        <f aca="false">IF(D285&lt;&gt;"",IF(T285="OZP12",V285,0),"")</f>
        <v/>
      </c>
      <c r="AU285" s="257" t="str">
        <f aca="false">IF(D285&lt;&gt;"",IF(J285="TZP",L285,0),"")</f>
        <v/>
      </c>
      <c r="AV285" s="257" t="str">
        <f aca="false">IF(D285&lt;&gt;"",IF(O285="TZP",Q285,0),"")</f>
        <v/>
      </c>
      <c r="AW285" s="257" t="str">
        <f aca="false">IF(D285&lt;&gt;"",IF(T285="TZP",V285,0),"")</f>
        <v/>
      </c>
      <c r="AX285" s="257" t="str">
        <f aca="false">IF(D285&lt;&gt;"",IF(J285="OZZ",L285,0),"")</f>
        <v/>
      </c>
      <c r="AY285" s="257" t="str">
        <f aca="false">IF(D285&lt;&gt;"",IF(O285="OZZ",Q285,0),"")</f>
        <v/>
      </c>
      <c r="AZ285" s="257" t="str">
        <f aca="false">IF(D285&lt;&gt;"",IF(T285="OZZ",V285,0),"")</f>
        <v/>
      </c>
      <c r="BA285" s="260"/>
      <c r="BB285" s="257" t="str">
        <f aca="false">IF(D285&lt;&gt;"",IF(ISERROR(FIND("/",D285)),0,1),"")</f>
        <v/>
      </c>
      <c r="BC285" s="257" t="str">
        <f aca="false">IF(D285&lt;&gt;"",IF(BB285*1=0,D285,CONCATENATE(MID(D285,1,FIND("/",D285,1)-1),MID(D285,FIND("/",D285,1)+1,LEN(D285)))),"")</f>
        <v/>
      </c>
      <c r="BD285" s="286"/>
      <c r="BE285" s="257" t="str">
        <f aca="false">IF(D285&lt;&gt;"",IF(J285="OZP12",M285,0),"")</f>
        <v/>
      </c>
      <c r="BF285" s="257" t="str">
        <f aca="false">IF(D285&lt;&gt;"",IF(O285="OZP12",R285,0),"")</f>
        <v/>
      </c>
      <c r="BG285" s="257" t="str">
        <f aca="false">IF(D285&lt;&gt;"",IF(T285="OZP12",W285,0),"")</f>
        <v/>
      </c>
      <c r="BH285" s="257" t="str">
        <f aca="false">IF(D285&lt;&gt;"",IF(J285="TZP",M285,0),"")</f>
        <v/>
      </c>
      <c r="BI285" s="257" t="str">
        <f aca="false">IF(D285&lt;&gt;"",IF(O285="TZP",R285,0),"")</f>
        <v/>
      </c>
      <c r="BJ285" s="257" t="str">
        <f aca="false">IF(D285&lt;&gt;"",IF(T285="TZP",W285,0),"")</f>
        <v/>
      </c>
    </row>
    <row r="286" s="261" customFormat="true" ht="18.75" hidden="false" customHeight="true" outlineLevel="0" collapsed="false">
      <c r="A286" s="262" t="n">
        <f aca="false">A285+1</f>
        <v>274</v>
      </c>
      <c r="B286" s="263"/>
      <c r="C286" s="263"/>
      <c r="D286" s="263"/>
      <c r="E286" s="266"/>
      <c r="F286" s="266"/>
      <c r="G286" s="267"/>
      <c r="H286" s="278"/>
      <c r="I286" s="281"/>
      <c r="J286" s="268"/>
      <c r="K286" s="269"/>
      <c r="L286" s="244" t="str">
        <f aca="false">IF(AND(K286&lt;&gt;"",J286&lt;&gt;""),MIN(IF(OR(J286="OZZ",J286="ZZ"),5000,13600),TRUNC(0.75*SUMIF($D$12:$D286,$D286,K$12:K286),2))-SUMIF($D$12:$D285,$D286,L$12:L285),"")</f>
        <v/>
      </c>
      <c r="M286" s="270" t="str">
        <f aca="false">IF(AND(K286&lt;&gt;"",J286&lt;&gt;"",AB286&lt;&gt;""),IF(OR(J286="OZZ",J286="ZZ"),0-SUMIF($D$12:$D285,$D286,M$12:M285),MIN(MIN(13600,TRUNC(0.75*SUMIF($D$12:$D$1442,$D286,K$12:K$1442),2)+SUMIF($D$12:$D286,$D286,AB$12:AB286))-SUMIF($D$12:$D285,$D286,M$12:M285)-SUMIF($D$12:$D$1442,$D286,L$12:L$1442),AB286)),"")</f>
        <v/>
      </c>
      <c r="N286" s="246" t="str">
        <f aca="false">IF(J286&lt;&gt;"",1000-SUMIF($D$12:$D285,$D286,N$12:N285),"")</f>
        <v/>
      </c>
      <c r="O286" s="268"/>
      <c r="P286" s="269"/>
      <c r="Q286" s="244" t="str">
        <f aca="false">IF(AND(P286&lt;&gt;"",O286&lt;&gt;""),MIN(IF(OR(O286="OZZ",O286="ZZ"),5000,13600),TRUNC(0.75*SUMIF($D$12:$D286,$D286,P$12:P286),2))-SUMIF($D$12:$D285,$D286,Q$12:Q285),"")</f>
        <v/>
      </c>
      <c r="R286" s="270" t="str">
        <f aca="false">IF(AND(P286&lt;&gt;"",O286&lt;&gt;"",AF286&lt;&gt;""),IF(OR(O286="OZZ",O286="ZZ"),0-SUMIF($D$12:$D285,$D286,R$12:R285),MIN(MIN(13600,TRUNC(0.75*SUMIF($D$12:$D$1442,$D286,P$12:P$1442),2)+SUMIF($D$12:$D286,$D286,AF$12:AF286))-SUMIF($D$12:$D285,$D286,R$12:R285)-SUMIF($D$12:$D$1442,$D286,Q$12:Q$1442),AF286)),"")</f>
        <v/>
      </c>
      <c r="S286" s="246" t="str">
        <f aca="false">IF(O286&lt;&gt;"",1000-SUMIF($D$12:$D285,$D286,S$12:S285),"")</f>
        <v/>
      </c>
      <c r="T286" s="268"/>
      <c r="U286" s="269"/>
      <c r="V286" s="244" t="str">
        <f aca="false">IF(AND(U286&lt;&gt;"",T286&lt;&gt;""),MIN(IF(OR(T286="OZZ",T286="ZZ"),5000,13600),TRUNC(0.75*SUMIF($D$12:$D286,$D286,U$12:U286),2))-SUMIF($D$12:$D285,$D286,V$12:V285),"")</f>
        <v/>
      </c>
      <c r="W286" s="248" t="str">
        <f aca="false">IF(AND(U286&lt;&gt;"",T286&lt;&gt;"",AJ286&lt;&gt;""),IF(OR(T286="OZZ",T286="ZZ"),0-SUMIF($D$12:$D285,$D286,W$12:W285),MIN(MIN(13600,TRUNC(0.75*SUMIF($D$12:$D$1442,$D286,U$12:U$1442),2)+SUMIF($D$12:$D286,$D286,AJ$12:AJ286))-SUMIF($D$12:$D285,$D286,W$12:W285)-SUMIF($D$12:$D$1442,$D286,V$12:V$1442),AJ286)),"")</f>
        <v/>
      </c>
      <c r="X286" s="246" t="str">
        <f aca="false">IF(T286&lt;&gt;"",1000-SUMIF($D$12:$D285,$D286,X$12:X285),"")</f>
        <v/>
      </c>
      <c r="Y286" s="272"/>
      <c r="Z286" s="273"/>
      <c r="AA286" s="273"/>
      <c r="AB286" s="252" t="str">
        <f aca="false">IF(K286&lt;&gt;"",ROUND(Y286,2)+ROUND(Z286,2)+ROUND(AA286,2),"")</f>
        <v/>
      </c>
      <c r="AC286" s="274"/>
      <c r="AD286" s="273"/>
      <c r="AE286" s="273"/>
      <c r="AF286" s="275" t="str">
        <f aca="false">IF(P286&lt;&gt;"",ROUND(AC286,2)+ROUND(AD286,2)+ROUND(AE286,2),"")</f>
        <v/>
      </c>
      <c r="AG286" s="274"/>
      <c r="AH286" s="273"/>
      <c r="AI286" s="273"/>
      <c r="AJ286" s="275" t="str">
        <f aca="false">IF(U286&lt;&gt;"",ROUND(AG286,2)+ROUND(AH286,2)+ROUND(AI286,2),"")</f>
        <v/>
      </c>
      <c r="AK286" s="255"/>
      <c r="AL286" s="255"/>
      <c r="AM286" s="256"/>
      <c r="AN286" s="257"/>
      <c r="AO286" s="258" t="str">
        <f aca="false">IF(D286&lt;&gt;"",IF(COUNTIF($D$12:$D286,$D286)&gt;1,0,IF(SUM(L286,Q286,V286)&gt;0,IF(AND(T286="",OR(O286&lt;&gt;"",J286&lt;&gt;"")),IF(O286&lt;&gt;"",O286,IF(J286&lt;&gt;"",J286,0)),IF(AND(O286&lt;&gt;"",J286&lt;&gt;"",O286=J286),O286,T286)),0)),"")</f>
        <v/>
      </c>
      <c r="AP286" s="258" t="str">
        <f aca="false">IF(D286&lt;&gt;"",IF(COUNTIF($D$12:$D286,$D286)&gt;1,0,IF(SUM(M286,R286,W286)&gt;0,IF(AND(T286="",OR(O286&lt;&gt;"",J286&lt;&gt;"")),IF(O286&lt;&gt;"",O286,IF(J286&lt;&gt;"",J286,0)),IF(AND(O286&lt;&gt;"",J286&lt;&gt;"",O286=J286),O286,T286)),0)),"")</f>
        <v/>
      </c>
      <c r="AQ286" s="258" t="str">
        <f aca="false">IF(D286&lt;&gt;"",IF(COUNTIF($D$12:$D286,$D286)&gt;1,0,IF(SUM(N286,S286,X286)&gt;0,IF(AND(T286="",OR(O286&lt;&gt;"",J286&lt;&gt;"")),IF(O286&lt;&gt;"",O286,IF(J286&lt;&gt;"",J286,0)),IF(AND(O286&lt;&gt;"",J286&lt;&gt;"",O286=J286),O286,T286)),0)),"")</f>
        <v/>
      </c>
      <c r="AR286" s="257" t="str">
        <f aca="false">IF(D286&lt;&gt;"",IF(J286="OZP12",L286,0),"")</f>
        <v/>
      </c>
      <c r="AS286" s="257" t="str">
        <f aca="false">IF(D286&lt;&gt;"",IF(O286="OZP12",Q286,0),"")</f>
        <v/>
      </c>
      <c r="AT286" s="257" t="str">
        <f aca="false">IF(D286&lt;&gt;"",IF(T286="OZP12",V286,0),"")</f>
        <v/>
      </c>
      <c r="AU286" s="257" t="str">
        <f aca="false">IF(D286&lt;&gt;"",IF(J286="TZP",L286,0),"")</f>
        <v/>
      </c>
      <c r="AV286" s="257" t="str">
        <f aca="false">IF(D286&lt;&gt;"",IF(O286="TZP",Q286,0),"")</f>
        <v/>
      </c>
      <c r="AW286" s="257" t="str">
        <f aca="false">IF(D286&lt;&gt;"",IF(T286="TZP",V286,0),"")</f>
        <v/>
      </c>
      <c r="AX286" s="257" t="str">
        <f aca="false">IF(D286&lt;&gt;"",IF(J286="OZZ",L286,0),"")</f>
        <v/>
      </c>
      <c r="AY286" s="257" t="str">
        <f aca="false">IF(D286&lt;&gt;"",IF(O286="OZZ",Q286,0),"")</f>
        <v/>
      </c>
      <c r="AZ286" s="257" t="str">
        <f aca="false">IF(D286&lt;&gt;"",IF(T286="OZZ",V286,0),"")</f>
        <v/>
      </c>
      <c r="BA286" s="260"/>
      <c r="BB286" s="257" t="str">
        <f aca="false">IF(D286&lt;&gt;"",IF(ISERROR(FIND("/",D286)),0,1),"")</f>
        <v/>
      </c>
      <c r="BC286" s="257" t="str">
        <f aca="false">IF(D286&lt;&gt;"",IF(BB286*1=0,D286,CONCATENATE(MID(D286,1,FIND("/",D286,1)-1),MID(D286,FIND("/",D286,1)+1,LEN(D286)))),"")</f>
        <v/>
      </c>
      <c r="BD286" s="286"/>
      <c r="BE286" s="257" t="str">
        <f aca="false">IF(D286&lt;&gt;"",IF(J286="OZP12",M286,0),"")</f>
        <v/>
      </c>
      <c r="BF286" s="257" t="str">
        <f aca="false">IF(D286&lt;&gt;"",IF(O286="OZP12",R286,0),"")</f>
        <v/>
      </c>
      <c r="BG286" s="257" t="str">
        <f aca="false">IF(D286&lt;&gt;"",IF(T286="OZP12",W286,0),"")</f>
        <v/>
      </c>
      <c r="BH286" s="257" t="str">
        <f aca="false">IF(D286&lt;&gt;"",IF(J286="TZP",M286,0),"")</f>
        <v/>
      </c>
      <c r="BI286" s="257" t="str">
        <f aca="false">IF(D286&lt;&gt;"",IF(O286="TZP",R286,0),"")</f>
        <v/>
      </c>
      <c r="BJ286" s="257" t="str">
        <f aca="false">IF(D286&lt;&gt;"",IF(T286="TZP",W286,0),"")</f>
        <v/>
      </c>
    </row>
    <row r="287" s="261" customFormat="true" ht="18.75" hidden="false" customHeight="true" outlineLevel="0" collapsed="false">
      <c r="A287" s="262" t="n">
        <f aca="false">A286+1</f>
        <v>275</v>
      </c>
      <c r="B287" s="263"/>
      <c r="C287" s="263"/>
      <c r="D287" s="263"/>
      <c r="E287" s="266"/>
      <c r="F287" s="266"/>
      <c r="G287" s="267"/>
      <c r="H287" s="278"/>
      <c r="I287" s="281"/>
      <c r="J287" s="268"/>
      <c r="K287" s="269"/>
      <c r="L287" s="244" t="str">
        <f aca="false">IF(AND(K287&lt;&gt;"",J287&lt;&gt;""),MIN(IF(OR(J287="OZZ",J287="ZZ"),5000,13600),TRUNC(0.75*SUMIF($D$12:$D287,$D287,K$12:K287),2))-SUMIF($D$12:$D286,$D287,L$12:L286),"")</f>
        <v/>
      </c>
      <c r="M287" s="270" t="str">
        <f aca="false">IF(AND(K287&lt;&gt;"",J287&lt;&gt;"",AB287&lt;&gt;""),IF(OR(J287="OZZ",J287="ZZ"),0-SUMIF($D$12:$D286,$D287,M$12:M286),MIN(MIN(13600,TRUNC(0.75*SUMIF($D$12:$D$1442,$D287,K$12:K$1442),2)+SUMIF($D$12:$D287,$D287,AB$12:AB287))-SUMIF($D$12:$D286,$D287,M$12:M286)-SUMIF($D$12:$D$1442,$D287,L$12:L$1442),AB287)),"")</f>
        <v/>
      </c>
      <c r="N287" s="246" t="str">
        <f aca="false">IF(J287&lt;&gt;"",1000-SUMIF($D$12:$D286,$D287,N$12:N286),"")</f>
        <v/>
      </c>
      <c r="O287" s="268"/>
      <c r="P287" s="269"/>
      <c r="Q287" s="244" t="str">
        <f aca="false">IF(AND(P287&lt;&gt;"",O287&lt;&gt;""),MIN(IF(OR(O287="OZZ",O287="ZZ"),5000,13600),TRUNC(0.75*SUMIF($D$12:$D287,$D287,P$12:P287),2))-SUMIF($D$12:$D286,$D287,Q$12:Q286),"")</f>
        <v/>
      </c>
      <c r="R287" s="270" t="str">
        <f aca="false">IF(AND(P287&lt;&gt;"",O287&lt;&gt;"",AF287&lt;&gt;""),IF(OR(O287="OZZ",O287="ZZ"),0-SUMIF($D$12:$D286,$D287,R$12:R286),MIN(MIN(13600,TRUNC(0.75*SUMIF($D$12:$D$1442,$D287,P$12:P$1442),2)+SUMIF($D$12:$D287,$D287,AF$12:AF287))-SUMIF($D$12:$D286,$D287,R$12:R286)-SUMIF($D$12:$D$1442,$D287,Q$12:Q$1442),AF287)),"")</f>
        <v/>
      </c>
      <c r="S287" s="246" t="str">
        <f aca="false">IF(O287&lt;&gt;"",1000-SUMIF($D$12:$D286,$D287,S$12:S286),"")</f>
        <v/>
      </c>
      <c r="T287" s="268"/>
      <c r="U287" s="269"/>
      <c r="V287" s="244" t="str">
        <f aca="false">IF(AND(U287&lt;&gt;"",T287&lt;&gt;""),MIN(IF(OR(T287="OZZ",T287="ZZ"),5000,13600),TRUNC(0.75*SUMIF($D$12:$D287,$D287,U$12:U287),2))-SUMIF($D$12:$D286,$D287,V$12:V286),"")</f>
        <v/>
      </c>
      <c r="W287" s="248" t="str">
        <f aca="false">IF(AND(U287&lt;&gt;"",T287&lt;&gt;"",AJ287&lt;&gt;""),IF(OR(T287="OZZ",T287="ZZ"),0-SUMIF($D$12:$D286,$D287,W$12:W286),MIN(MIN(13600,TRUNC(0.75*SUMIF($D$12:$D$1442,$D287,U$12:U$1442),2)+SUMIF($D$12:$D287,$D287,AJ$12:AJ287))-SUMIF($D$12:$D286,$D287,W$12:W286)-SUMIF($D$12:$D$1442,$D287,V$12:V$1442),AJ287)),"")</f>
        <v/>
      </c>
      <c r="X287" s="246" t="str">
        <f aca="false">IF(T287&lt;&gt;"",1000-SUMIF($D$12:$D286,$D287,X$12:X286),"")</f>
        <v/>
      </c>
      <c r="Y287" s="272"/>
      <c r="Z287" s="273"/>
      <c r="AA287" s="273"/>
      <c r="AB287" s="252" t="str">
        <f aca="false">IF(K287&lt;&gt;"",ROUND(Y287,2)+ROUND(Z287,2)+ROUND(AA287,2),"")</f>
        <v/>
      </c>
      <c r="AC287" s="274"/>
      <c r="AD287" s="273"/>
      <c r="AE287" s="273"/>
      <c r="AF287" s="275" t="str">
        <f aca="false">IF(P287&lt;&gt;"",ROUND(AC287,2)+ROUND(AD287,2)+ROUND(AE287,2),"")</f>
        <v/>
      </c>
      <c r="AG287" s="274"/>
      <c r="AH287" s="273"/>
      <c r="AI287" s="273"/>
      <c r="AJ287" s="275" t="str">
        <f aca="false">IF(U287&lt;&gt;"",ROUND(AG287,2)+ROUND(AH287,2)+ROUND(AI287,2),"")</f>
        <v/>
      </c>
      <c r="AK287" s="255"/>
      <c r="AL287" s="255"/>
      <c r="AM287" s="256"/>
      <c r="AN287" s="257"/>
      <c r="AO287" s="258" t="str">
        <f aca="false">IF(D287&lt;&gt;"",IF(COUNTIF($D$12:$D287,$D287)&gt;1,0,IF(SUM(L287,Q287,V287)&gt;0,IF(AND(T287="",OR(O287&lt;&gt;"",J287&lt;&gt;"")),IF(O287&lt;&gt;"",O287,IF(J287&lt;&gt;"",J287,0)),IF(AND(O287&lt;&gt;"",J287&lt;&gt;"",O287=J287),O287,T287)),0)),"")</f>
        <v/>
      </c>
      <c r="AP287" s="258" t="str">
        <f aca="false">IF(D287&lt;&gt;"",IF(COUNTIF($D$12:$D287,$D287)&gt;1,0,IF(SUM(M287,R287,W287)&gt;0,IF(AND(T287="",OR(O287&lt;&gt;"",J287&lt;&gt;"")),IF(O287&lt;&gt;"",O287,IF(J287&lt;&gt;"",J287,0)),IF(AND(O287&lt;&gt;"",J287&lt;&gt;"",O287=J287),O287,T287)),0)),"")</f>
        <v/>
      </c>
      <c r="AQ287" s="258" t="str">
        <f aca="false">IF(D287&lt;&gt;"",IF(COUNTIF($D$12:$D287,$D287)&gt;1,0,IF(SUM(N287,S287,X287)&gt;0,IF(AND(T287="",OR(O287&lt;&gt;"",J287&lt;&gt;"")),IF(O287&lt;&gt;"",O287,IF(J287&lt;&gt;"",J287,0)),IF(AND(O287&lt;&gt;"",J287&lt;&gt;"",O287=J287),O287,T287)),0)),"")</f>
        <v/>
      </c>
      <c r="AR287" s="257" t="str">
        <f aca="false">IF(D287&lt;&gt;"",IF(J287="OZP12",L287,0),"")</f>
        <v/>
      </c>
      <c r="AS287" s="257" t="str">
        <f aca="false">IF(D287&lt;&gt;"",IF(O287="OZP12",Q287,0),"")</f>
        <v/>
      </c>
      <c r="AT287" s="257" t="str">
        <f aca="false">IF(D287&lt;&gt;"",IF(T287="OZP12",V287,0),"")</f>
        <v/>
      </c>
      <c r="AU287" s="257" t="str">
        <f aca="false">IF(D287&lt;&gt;"",IF(J287="TZP",L287,0),"")</f>
        <v/>
      </c>
      <c r="AV287" s="257" t="str">
        <f aca="false">IF(D287&lt;&gt;"",IF(O287="TZP",Q287,0),"")</f>
        <v/>
      </c>
      <c r="AW287" s="257" t="str">
        <f aca="false">IF(D287&lt;&gt;"",IF(T287="TZP",V287,0),"")</f>
        <v/>
      </c>
      <c r="AX287" s="257" t="str">
        <f aca="false">IF(D287&lt;&gt;"",IF(J287="OZZ",L287,0),"")</f>
        <v/>
      </c>
      <c r="AY287" s="257" t="str">
        <f aca="false">IF(D287&lt;&gt;"",IF(O287="OZZ",Q287,0),"")</f>
        <v/>
      </c>
      <c r="AZ287" s="257" t="str">
        <f aca="false">IF(D287&lt;&gt;"",IF(T287="OZZ",V287,0),"")</f>
        <v/>
      </c>
      <c r="BA287" s="260"/>
      <c r="BB287" s="257" t="str">
        <f aca="false">IF(D287&lt;&gt;"",IF(ISERROR(FIND("/",D287)),0,1),"")</f>
        <v/>
      </c>
      <c r="BC287" s="257" t="str">
        <f aca="false">IF(D287&lt;&gt;"",IF(BB287*1=0,D287,CONCATENATE(MID(D287,1,FIND("/",D287,1)-1),MID(D287,FIND("/",D287,1)+1,LEN(D287)))),"")</f>
        <v/>
      </c>
      <c r="BD287" s="286"/>
      <c r="BE287" s="257" t="str">
        <f aca="false">IF(D287&lt;&gt;"",IF(J287="OZP12",M287,0),"")</f>
        <v/>
      </c>
      <c r="BF287" s="257" t="str">
        <f aca="false">IF(D287&lt;&gt;"",IF(O287="OZP12",R287,0),"")</f>
        <v/>
      </c>
      <c r="BG287" s="257" t="str">
        <f aca="false">IF(D287&lt;&gt;"",IF(T287="OZP12",W287,0),"")</f>
        <v/>
      </c>
      <c r="BH287" s="257" t="str">
        <f aca="false">IF(D287&lt;&gt;"",IF(J287="TZP",M287,0),"")</f>
        <v/>
      </c>
      <c r="BI287" s="257" t="str">
        <f aca="false">IF(D287&lt;&gt;"",IF(O287="TZP",R287,0),"")</f>
        <v/>
      </c>
      <c r="BJ287" s="257" t="str">
        <f aca="false">IF(D287&lt;&gt;"",IF(T287="TZP",W287,0),"")</f>
        <v/>
      </c>
    </row>
    <row r="288" s="261" customFormat="true" ht="18.75" hidden="false" customHeight="true" outlineLevel="0" collapsed="false">
      <c r="A288" s="262" t="n">
        <f aca="false">A287+1</f>
        <v>276</v>
      </c>
      <c r="B288" s="263"/>
      <c r="C288" s="263"/>
      <c r="D288" s="263"/>
      <c r="E288" s="266"/>
      <c r="F288" s="266"/>
      <c r="G288" s="267"/>
      <c r="H288" s="278"/>
      <c r="I288" s="281"/>
      <c r="J288" s="268"/>
      <c r="K288" s="269"/>
      <c r="L288" s="244" t="str">
        <f aca="false">IF(AND(K288&lt;&gt;"",J288&lt;&gt;""),MIN(IF(OR(J288="OZZ",J288="ZZ"),5000,13600),TRUNC(0.75*SUMIF($D$12:$D288,$D288,K$12:K288),2))-SUMIF($D$12:$D287,$D288,L$12:L287),"")</f>
        <v/>
      </c>
      <c r="M288" s="270" t="str">
        <f aca="false">IF(AND(K288&lt;&gt;"",J288&lt;&gt;"",AB288&lt;&gt;""),IF(OR(J288="OZZ",J288="ZZ"),0-SUMIF($D$12:$D287,$D288,M$12:M287),MIN(MIN(13600,TRUNC(0.75*SUMIF($D$12:$D$1442,$D288,K$12:K$1442),2)+SUMIF($D$12:$D288,$D288,AB$12:AB288))-SUMIF($D$12:$D287,$D288,M$12:M287)-SUMIF($D$12:$D$1442,$D288,L$12:L$1442),AB288)),"")</f>
        <v/>
      </c>
      <c r="N288" s="246" t="str">
        <f aca="false">IF(J288&lt;&gt;"",1000-SUMIF($D$12:$D287,$D288,N$12:N287),"")</f>
        <v/>
      </c>
      <c r="O288" s="268"/>
      <c r="P288" s="269"/>
      <c r="Q288" s="244" t="str">
        <f aca="false">IF(AND(P288&lt;&gt;"",O288&lt;&gt;""),MIN(IF(OR(O288="OZZ",O288="ZZ"),5000,13600),TRUNC(0.75*SUMIF($D$12:$D288,$D288,P$12:P288),2))-SUMIF($D$12:$D287,$D288,Q$12:Q287),"")</f>
        <v/>
      </c>
      <c r="R288" s="270" t="str">
        <f aca="false">IF(AND(P288&lt;&gt;"",O288&lt;&gt;"",AF288&lt;&gt;""),IF(OR(O288="OZZ",O288="ZZ"),0-SUMIF($D$12:$D287,$D288,R$12:R287),MIN(MIN(13600,TRUNC(0.75*SUMIF($D$12:$D$1442,$D288,P$12:P$1442),2)+SUMIF($D$12:$D288,$D288,AF$12:AF288))-SUMIF($D$12:$D287,$D288,R$12:R287)-SUMIF($D$12:$D$1442,$D288,Q$12:Q$1442),AF288)),"")</f>
        <v/>
      </c>
      <c r="S288" s="246" t="str">
        <f aca="false">IF(O288&lt;&gt;"",1000-SUMIF($D$12:$D287,$D288,S$12:S287),"")</f>
        <v/>
      </c>
      <c r="T288" s="268"/>
      <c r="U288" s="269"/>
      <c r="V288" s="244" t="str">
        <f aca="false">IF(AND(U288&lt;&gt;"",T288&lt;&gt;""),MIN(IF(OR(T288="OZZ",T288="ZZ"),5000,13600),TRUNC(0.75*SUMIF($D$12:$D288,$D288,U$12:U288),2))-SUMIF($D$12:$D287,$D288,V$12:V287),"")</f>
        <v/>
      </c>
      <c r="W288" s="248" t="str">
        <f aca="false">IF(AND(U288&lt;&gt;"",T288&lt;&gt;"",AJ288&lt;&gt;""),IF(OR(T288="OZZ",T288="ZZ"),0-SUMIF($D$12:$D287,$D288,W$12:W287),MIN(MIN(13600,TRUNC(0.75*SUMIF($D$12:$D$1442,$D288,U$12:U$1442),2)+SUMIF($D$12:$D288,$D288,AJ$12:AJ288))-SUMIF($D$12:$D287,$D288,W$12:W287)-SUMIF($D$12:$D$1442,$D288,V$12:V$1442),AJ288)),"")</f>
        <v/>
      </c>
      <c r="X288" s="246" t="str">
        <f aca="false">IF(T288&lt;&gt;"",1000-SUMIF($D$12:$D287,$D288,X$12:X287),"")</f>
        <v/>
      </c>
      <c r="Y288" s="272"/>
      <c r="Z288" s="273"/>
      <c r="AA288" s="273"/>
      <c r="AB288" s="252" t="str">
        <f aca="false">IF(K288&lt;&gt;"",ROUND(Y288,2)+ROUND(Z288,2)+ROUND(AA288,2),"")</f>
        <v/>
      </c>
      <c r="AC288" s="274"/>
      <c r="AD288" s="273"/>
      <c r="AE288" s="273"/>
      <c r="AF288" s="275" t="str">
        <f aca="false">IF(P288&lt;&gt;"",ROUND(AC288,2)+ROUND(AD288,2)+ROUND(AE288,2),"")</f>
        <v/>
      </c>
      <c r="AG288" s="274"/>
      <c r="AH288" s="273"/>
      <c r="AI288" s="273"/>
      <c r="AJ288" s="275" t="str">
        <f aca="false">IF(U288&lt;&gt;"",ROUND(AG288,2)+ROUND(AH288,2)+ROUND(AI288,2),"")</f>
        <v/>
      </c>
      <c r="AK288" s="255"/>
      <c r="AL288" s="255"/>
      <c r="AM288" s="256"/>
      <c r="AN288" s="257"/>
      <c r="AO288" s="258" t="str">
        <f aca="false">IF(D288&lt;&gt;"",IF(COUNTIF($D$12:$D288,$D288)&gt;1,0,IF(SUM(L288,Q288,V288)&gt;0,IF(AND(T288="",OR(O288&lt;&gt;"",J288&lt;&gt;"")),IF(O288&lt;&gt;"",O288,IF(J288&lt;&gt;"",J288,0)),IF(AND(O288&lt;&gt;"",J288&lt;&gt;"",O288=J288),O288,T288)),0)),"")</f>
        <v/>
      </c>
      <c r="AP288" s="258" t="str">
        <f aca="false">IF(D288&lt;&gt;"",IF(COUNTIF($D$12:$D288,$D288)&gt;1,0,IF(SUM(M288,R288,W288)&gt;0,IF(AND(T288="",OR(O288&lt;&gt;"",J288&lt;&gt;"")),IF(O288&lt;&gt;"",O288,IF(J288&lt;&gt;"",J288,0)),IF(AND(O288&lt;&gt;"",J288&lt;&gt;"",O288=J288),O288,T288)),0)),"")</f>
        <v/>
      </c>
      <c r="AQ288" s="258" t="str">
        <f aca="false">IF(D288&lt;&gt;"",IF(COUNTIF($D$12:$D288,$D288)&gt;1,0,IF(SUM(N288,S288,X288)&gt;0,IF(AND(T288="",OR(O288&lt;&gt;"",J288&lt;&gt;"")),IF(O288&lt;&gt;"",O288,IF(J288&lt;&gt;"",J288,0)),IF(AND(O288&lt;&gt;"",J288&lt;&gt;"",O288=J288),O288,T288)),0)),"")</f>
        <v/>
      </c>
      <c r="AR288" s="257" t="str">
        <f aca="false">IF(D288&lt;&gt;"",IF(J288="OZP12",L288,0),"")</f>
        <v/>
      </c>
      <c r="AS288" s="257" t="str">
        <f aca="false">IF(D288&lt;&gt;"",IF(O288="OZP12",Q288,0),"")</f>
        <v/>
      </c>
      <c r="AT288" s="257" t="str">
        <f aca="false">IF(D288&lt;&gt;"",IF(T288="OZP12",V288,0),"")</f>
        <v/>
      </c>
      <c r="AU288" s="257" t="str">
        <f aca="false">IF(D288&lt;&gt;"",IF(J288="TZP",L288,0),"")</f>
        <v/>
      </c>
      <c r="AV288" s="257" t="str">
        <f aca="false">IF(D288&lt;&gt;"",IF(O288="TZP",Q288,0),"")</f>
        <v/>
      </c>
      <c r="AW288" s="257" t="str">
        <f aca="false">IF(D288&lt;&gt;"",IF(T288="TZP",V288,0),"")</f>
        <v/>
      </c>
      <c r="AX288" s="257" t="str">
        <f aca="false">IF(D288&lt;&gt;"",IF(J288="OZZ",L288,0),"")</f>
        <v/>
      </c>
      <c r="AY288" s="257" t="str">
        <f aca="false">IF(D288&lt;&gt;"",IF(O288="OZZ",Q288,0),"")</f>
        <v/>
      </c>
      <c r="AZ288" s="257" t="str">
        <f aca="false">IF(D288&lt;&gt;"",IF(T288="OZZ",V288,0),"")</f>
        <v/>
      </c>
      <c r="BA288" s="260"/>
      <c r="BB288" s="257" t="str">
        <f aca="false">IF(D288&lt;&gt;"",IF(ISERROR(FIND("/",D288)),0,1),"")</f>
        <v/>
      </c>
      <c r="BC288" s="257" t="str">
        <f aca="false">IF(D288&lt;&gt;"",IF(BB288*1=0,D288,CONCATENATE(MID(D288,1,FIND("/",D288,1)-1),MID(D288,FIND("/",D288,1)+1,LEN(D288)))),"")</f>
        <v/>
      </c>
      <c r="BD288" s="286"/>
      <c r="BE288" s="257" t="str">
        <f aca="false">IF(D288&lt;&gt;"",IF(J288="OZP12",M288,0),"")</f>
        <v/>
      </c>
      <c r="BF288" s="257" t="str">
        <f aca="false">IF(D288&lt;&gt;"",IF(O288="OZP12",R288,0),"")</f>
        <v/>
      </c>
      <c r="BG288" s="257" t="str">
        <f aca="false">IF(D288&lt;&gt;"",IF(T288="OZP12",W288,0),"")</f>
        <v/>
      </c>
      <c r="BH288" s="257" t="str">
        <f aca="false">IF(D288&lt;&gt;"",IF(J288="TZP",M288,0),"")</f>
        <v/>
      </c>
      <c r="BI288" s="257" t="str">
        <f aca="false">IF(D288&lt;&gt;"",IF(O288="TZP",R288,0),"")</f>
        <v/>
      </c>
      <c r="BJ288" s="257" t="str">
        <f aca="false">IF(D288&lt;&gt;"",IF(T288="TZP",W288,0),"")</f>
        <v/>
      </c>
    </row>
    <row r="289" s="261" customFormat="true" ht="18.75" hidden="false" customHeight="true" outlineLevel="0" collapsed="false">
      <c r="A289" s="262" t="n">
        <f aca="false">A288+1</f>
        <v>277</v>
      </c>
      <c r="B289" s="263"/>
      <c r="C289" s="263"/>
      <c r="D289" s="263"/>
      <c r="E289" s="266"/>
      <c r="F289" s="266"/>
      <c r="G289" s="267"/>
      <c r="H289" s="278"/>
      <c r="I289" s="281"/>
      <c r="J289" s="268"/>
      <c r="K289" s="269"/>
      <c r="L289" s="244" t="str">
        <f aca="false">IF(AND(K289&lt;&gt;"",J289&lt;&gt;""),MIN(IF(OR(J289="OZZ",J289="ZZ"),5000,13600),TRUNC(0.75*SUMIF($D$12:$D289,$D289,K$12:K289),2))-SUMIF($D$12:$D288,$D289,L$12:L288),"")</f>
        <v/>
      </c>
      <c r="M289" s="270" t="str">
        <f aca="false">IF(AND(K289&lt;&gt;"",J289&lt;&gt;"",AB289&lt;&gt;""),IF(OR(J289="OZZ",J289="ZZ"),0-SUMIF($D$12:$D288,$D289,M$12:M288),MIN(MIN(13600,TRUNC(0.75*SUMIF($D$12:$D$1442,$D289,K$12:K$1442),2)+SUMIF($D$12:$D289,$D289,AB$12:AB289))-SUMIF($D$12:$D288,$D289,M$12:M288)-SUMIF($D$12:$D$1442,$D289,L$12:L$1442),AB289)),"")</f>
        <v/>
      </c>
      <c r="N289" s="246" t="str">
        <f aca="false">IF(J289&lt;&gt;"",1000-SUMIF($D$12:$D288,$D289,N$12:N288),"")</f>
        <v/>
      </c>
      <c r="O289" s="268"/>
      <c r="P289" s="269"/>
      <c r="Q289" s="244" t="str">
        <f aca="false">IF(AND(P289&lt;&gt;"",O289&lt;&gt;""),MIN(IF(OR(O289="OZZ",O289="ZZ"),5000,13600),TRUNC(0.75*SUMIF($D$12:$D289,$D289,P$12:P289),2))-SUMIF($D$12:$D288,$D289,Q$12:Q288),"")</f>
        <v/>
      </c>
      <c r="R289" s="270" t="str">
        <f aca="false">IF(AND(P289&lt;&gt;"",O289&lt;&gt;"",AF289&lt;&gt;""),IF(OR(O289="OZZ",O289="ZZ"),0-SUMIF($D$12:$D288,$D289,R$12:R288),MIN(MIN(13600,TRUNC(0.75*SUMIF($D$12:$D$1442,$D289,P$12:P$1442),2)+SUMIF($D$12:$D289,$D289,AF$12:AF289))-SUMIF($D$12:$D288,$D289,R$12:R288)-SUMIF($D$12:$D$1442,$D289,Q$12:Q$1442),AF289)),"")</f>
        <v/>
      </c>
      <c r="S289" s="246" t="str">
        <f aca="false">IF(O289&lt;&gt;"",1000-SUMIF($D$12:$D288,$D289,S$12:S288),"")</f>
        <v/>
      </c>
      <c r="T289" s="268"/>
      <c r="U289" s="269"/>
      <c r="V289" s="244" t="str">
        <f aca="false">IF(AND(U289&lt;&gt;"",T289&lt;&gt;""),MIN(IF(OR(T289="OZZ",T289="ZZ"),5000,13600),TRUNC(0.75*SUMIF($D$12:$D289,$D289,U$12:U289),2))-SUMIF($D$12:$D288,$D289,V$12:V288),"")</f>
        <v/>
      </c>
      <c r="W289" s="248" t="str">
        <f aca="false">IF(AND(U289&lt;&gt;"",T289&lt;&gt;"",AJ289&lt;&gt;""),IF(OR(T289="OZZ",T289="ZZ"),0-SUMIF($D$12:$D288,$D289,W$12:W288),MIN(MIN(13600,TRUNC(0.75*SUMIF($D$12:$D$1442,$D289,U$12:U$1442),2)+SUMIF($D$12:$D289,$D289,AJ$12:AJ289))-SUMIF($D$12:$D288,$D289,W$12:W288)-SUMIF($D$12:$D$1442,$D289,V$12:V$1442),AJ289)),"")</f>
        <v/>
      </c>
      <c r="X289" s="246" t="str">
        <f aca="false">IF(T289&lt;&gt;"",1000-SUMIF($D$12:$D288,$D289,X$12:X288),"")</f>
        <v/>
      </c>
      <c r="Y289" s="272"/>
      <c r="Z289" s="273"/>
      <c r="AA289" s="273"/>
      <c r="AB289" s="252" t="str">
        <f aca="false">IF(K289&lt;&gt;"",ROUND(Y289,2)+ROUND(Z289,2)+ROUND(AA289,2),"")</f>
        <v/>
      </c>
      <c r="AC289" s="274"/>
      <c r="AD289" s="273"/>
      <c r="AE289" s="273"/>
      <c r="AF289" s="275" t="str">
        <f aca="false">IF(P289&lt;&gt;"",ROUND(AC289,2)+ROUND(AD289,2)+ROUND(AE289,2),"")</f>
        <v/>
      </c>
      <c r="AG289" s="274"/>
      <c r="AH289" s="273"/>
      <c r="AI289" s="273"/>
      <c r="AJ289" s="275" t="str">
        <f aca="false">IF(U289&lt;&gt;"",ROUND(AG289,2)+ROUND(AH289,2)+ROUND(AI289,2),"")</f>
        <v/>
      </c>
      <c r="AK289" s="255"/>
      <c r="AL289" s="255"/>
      <c r="AM289" s="256"/>
      <c r="AN289" s="257"/>
      <c r="AO289" s="258" t="str">
        <f aca="false">IF(D289&lt;&gt;"",IF(COUNTIF($D$12:$D289,$D289)&gt;1,0,IF(SUM(L289,Q289,V289)&gt;0,IF(AND(T289="",OR(O289&lt;&gt;"",J289&lt;&gt;"")),IF(O289&lt;&gt;"",O289,IF(J289&lt;&gt;"",J289,0)),IF(AND(O289&lt;&gt;"",J289&lt;&gt;"",O289=J289),O289,T289)),0)),"")</f>
        <v/>
      </c>
      <c r="AP289" s="258" t="str">
        <f aca="false">IF(D289&lt;&gt;"",IF(COUNTIF($D$12:$D289,$D289)&gt;1,0,IF(SUM(M289,R289,W289)&gt;0,IF(AND(T289="",OR(O289&lt;&gt;"",J289&lt;&gt;"")),IF(O289&lt;&gt;"",O289,IF(J289&lt;&gt;"",J289,0)),IF(AND(O289&lt;&gt;"",J289&lt;&gt;"",O289=J289),O289,T289)),0)),"")</f>
        <v/>
      </c>
      <c r="AQ289" s="258" t="str">
        <f aca="false">IF(D289&lt;&gt;"",IF(COUNTIF($D$12:$D289,$D289)&gt;1,0,IF(SUM(N289,S289,X289)&gt;0,IF(AND(T289="",OR(O289&lt;&gt;"",J289&lt;&gt;"")),IF(O289&lt;&gt;"",O289,IF(J289&lt;&gt;"",J289,0)),IF(AND(O289&lt;&gt;"",J289&lt;&gt;"",O289=J289),O289,T289)),0)),"")</f>
        <v/>
      </c>
      <c r="AR289" s="257" t="str">
        <f aca="false">IF(D289&lt;&gt;"",IF(J289="OZP12",L289,0),"")</f>
        <v/>
      </c>
      <c r="AS289" s="257" t="str">
        <f aca="false">IF(D289&lt;&gt;"",IF(O289="OZP12",Q289,0),"")</f>
        <v/>
      </c>
      <c r="AT289" s="257" t="str">
        <f aca="false">IF(D289&lt;&gt;"",IF(T289="OZP12",V289,0),"")</f>
        <v/>
      </c>
      <c r="AU289" s="257" t="str">
        <f aca="false">IF(D289&lt;&gt;"",IF(J289="TZP",L289,0),"")</f>
        <v/>
      </c>
      <c r="AV289" s="257" t="str">
        <f aca="false">IF(D289&lt;&gt;"",IF(O289="TZP",Q289,0),"")</f>
        <v/>
      </c>
      <c r="AW289" s="257" t="str">
        <f aca="false">IF(D289&lt;&gt;"",IF(T289="TZP",V289,0),"")</f>
        <v/>
      </c>
      <c r="AX289" s="257" t="str">
        <f aca="false">IF(D289&lt;&gt;"",IF(J289="OZZ",L289,0),"")</f>
        <v/>
      </c>
      <c r="AY289" s="257" t="str">
        <f aca="false">IF(D289&lt;&gt;"",IF(O289="OZZ",Q289,0),"")</f>
        <v/>
      </c>
      <c r="AZ289" s="257" t="str">
        <f aca="false">IF(D289&lt;&gt;"",IF(T289="OZZ",V289,0),"")</f>
        <v/>
      </c>
      <c r="BA289" s="260"/>
      <c r="BB289" s="257" t="str">
        <f aca="false">IF(D289&lt;&gt;"",IF(ISERROR(FIND("/",D289)),0,1),"")</f>
        <v/>
      </c>
      <c r="BC289" s="257" t="str">
        <f aca="false">IF(D289&lt;&gt;"",IF(BB289*1=0,D289,CONCATENATE(MID(D289,1,FIND("/",D289,1)-1),MID(D289,FIND("/",D289,1)+1,LEN(D289)))),"")</f>
        <v/>
      </c>
      <c r="BD289" s="286"/>
      <c r="BE289" s="257" t="str">
        <f aca="false">IF(D289&lt;&gt;"",IF(J289="OZP12",M289,0),"")</f>
        <v/>
      </c>
      <c r="BF289" s="257" t="str">
        <f aca="false">IF(D289&lt;&gt;"",IF(O289="OZP12",R289,0),"")</f>
        <v/>
      </c>
      <c r="BG289" s="257" t="str">
        <f aca="false">IF(D289&lt;&gt;"",IF(T289="OZP12",W289,0),"")</f>
        <v/>
      </c>
      <c r="BH289" s="257" t="str">
        <f aca="false">IF(D289&lt;&gt;"",IF(J289="TZP",M289,0),"")</f>
        <v/>
      </c>
      <c r="BI289" s="257" t="str">
        <f aca="false">IF(D289&lt;&gt;"",IF(O289="TZP",R289,0),"")</f>
        <v/>
      </c>
      <c r="BJ289" s="257" t="str">
        <f aca="false">IF(D289&lt;&gt;"",IF(T289="TZP",W289,0),"")</f>
        <v/>
      </c>
    </row>
    <row r="290" s="261" customFormat="true" ht="18.75" hidden="false" customHeight="true" outlineLevel="0" collapsed="false">
      <c r="A290" s="262" t="n">
        <f aca="false">A289+1</f>
        <v>278</v>
      </c>
      <c r="B290" s="263"/>
      <c r="C290" s="263"/>
      <c r="D290" s="263"/>
      <c r="E290" s="266"/>
      <c r="F290" s="266"/>
      <c r="G290" s="267"/>
      <c r="H290" s="278"/>
      <c r="I290" s="281"/>
      <c r="J290" s="268"/>
      <c r="K290" s="269"/>
      <c r="L290" s="244" t="str">
        <f aca="false">IF(AND(K290&lt;&gt;"",J290&lt;&gt;""),MIN(IF(OR(J290="OZZ",J290="ZZ"),5000,13600),TRUNC(0.75*SUMIF($D$12:$D290,$D290,K$12:K290),2))-SUMIF($D$12:$D289,$D290,L$12:L289),"")</f>
        <v/>
      </c>
      <c r="M290" s="270" t="str">
        <f aca="false">IF(AND(K290&lt;&gt;"",J290&lt;&gt;"",AB290&lt;&gt;""),IF(OR(J290="OZZ",J290="ZZ"),0-SUMIF($D$12:$D289,$D290,M$12:M289),MIN(MIN(13600,TRUNC(0.75*SUMIF($D$12:$D$1442,$D290,K$12:K$1442),2)+SUMIF($D$12:$D290,$D290,AB$12:AB290))-SUMIF($D$12:$D289,$D290,M$12:M289)-SUMIF($D$12:$D$1442,$D290,L$12:L$1442),AB290)),"")</f>
        <v/>
      </c>
      <c r="N290" s="246" t="str">
        <f aca="false">IF(J290&lt;&gt;"",1000-SUMIF($D$12:$D289,$D290,N$12:N289),"")</f>
        <v/>
      </c>
      <c r="O290" s="268"/>
      <c r="P290" s="269"/>
      <c r="Q290" s="244" t="str">
        <f aca="false">IF(AND(P290&lt;&gt;"",O290&lt;&gt;""),MIN(IF(OR(O290="OZZ",O290="ZZ"),5000,13600),TRUNC(0.75*SUMIF($D$12:$D290,$D290,P$12:P290),2))-SUMIF($D$12:$D289,$D290,Q$12:Q289),"")</f>
        <v/>
      </c>
      <c r="R290" s="270" t="str">
        <f aca="false">IF(AND(P290&lt;&gt;"",O290&lt;&gt;"",AF290&lt;&gt;""),IF(OR(O290="OZZ",O290="ZZ"),0-SUMIF($D$12:$D289,$D290,R$12:R289),MIN(MIN(13600,TRUNC(0.75*SUMIF($D$12:$D$1442,$D290,P$12:P$1442),2)+SUMIF($D$12:$D290,$D290,AF$12:AF290))-SUMIF($D$12:$D289,$D290,R$12:R289)-SUMIF($D$12:$D$1442,$D290,Q$12:Q$1442),AF290)),"")</f>
        <v/>
      </c>
      <c r="S290" s="246" t="str">
        <f aca="false">IF(O290&lt;&gt;"",1000-SUMIF($D$12:$D289,$D290,S$12:S289),"")</f>
        <v/>
      </c>
      <c r="T290" s="268"/>
      <c r="U290" s="269"/>
      <c r="V290" s="244" t="str">
        <f aca="false">IF(AND(U290&lt;&gt;"",T290&lt;&gt;""),MIN(IF(OR(T290="OZZ",T290="ZZ"),5000,13600),TRUNC(0.75*SUMIF($D$12:$D290,$D290,U$12:U290),2))-SUMIF($D$12:$D289,$D290,V$12:V289),"")</f>
        <v/>
      </c>
      <c r="W290" s="248" t="str">
        <f aca="false">IF(AND(U290&lt;&gt;"",T290&lt;&gt;"",AJ290&lt;&gt;""),IF(OR(T290="OZZ",T290="ZZ"),0-SUMIF($D$12:$D289,$D290,W$12:W289),MIN(MIN(13600,TRUNC(0.75*SUMIF($D$12:$D$1442,$D290,U$12:U$1442),2)+SUMIF($D$12:$D290,$D290,AJ$12:AJ290))-SUMIF($D$12:$D289,$D290,W$12:W289)-SUMIF($D$12:$D$1442,$D290,V$12:V$1442),AJ290)),"")</f>
        <v/>
      </c>
      <c r="X290" s="246" t="str">
        <f aca="false">IF(T290&lt;&gt;"",1000-SUMIF($D$12:$D289,$D290,X$12:X289),"")</f>
        <v/>
      </c>
      <c r="Y290" s="272"/>
      <c r="Z290" s="273"/>
      <c r="AA290" s="273"/>
      <c r="AB290" s="252" t="str">
        <f aca="false">IF(K290&lt;&gt;"",ROUND(Y290,2)+ROUND(Z290,2)+ROUND(AA290,2),"")</f>
        <v/>
      </c>
      <c r="AC290" s="274"/>
      <c r="AD290" s="273"/>
      <c r="AE290" s="273"/>
      <c r="AF290" s="275" t="str">
        <f aca="false">IF(P290&lt;&gt;"",ROUND(AC290,2)+ROUND(AD290,2)+ROUND(AE290,2),"")</f>
        <v/>
      </c>
      <c r="AG290" s="274"/>
      <c r="AH290" s="273"/>
      <c r="AI290" s="273"/>
      <c r="AJ290" s="275" t="str">
        <f aca="false">IF(U290&lt;&gt;"",ROUND(AG290,2)+ROUND(AH290,2)+ROUND(AI290,2),"")</f>
        <v/>
      </c>
      <c r="AK290" s="255"/>
      <c r="AL290" s="255"/>
      <c r="AM290" s="256"/>
      <c r="AN290" s="257"/>
      <c r="AO290" s="258" t="str">
        <f aca="false">IF(D290&lt;&gt;"",IF(COUNTIF($D$12:$D290,$D290)&gt;1,0,IF(SUM(L290,Q290,V290)&gt;0,IF(AND(T290="",OR(O290&lt;&gt;"",J290&lt;&gt;"")),IF(O290&lt;&gt;"",O290,IF(J290&lt;&gt;"",J290,0)),IF(AND(O290&lt;&gt;"",J290&lt;&gt;"",O290=J290),O290,T290)),0)),"")</f>
        <v/>
      </c>
      <c r="AP290" s="258" t="str">
        <f aca="false">IF(D290&lt;&gt;"",IF(COUNTIF($D$12:$D290,$D290)&gt;1,0,IF(SUM(M290,R290,W290)&gt;0,IF(AND(T290="",OR(O290&lt;&gt;"",J290&lt;&gt;"")),IF(O290&lt;&gt;"",O290,IF(J290&lt;&gt;"",J290,0)),IF(AND(O290&lt;&gt;"",J290&lt;&gt;"",O290=J290),O290,T290)),0)),"")</f>
        <v/>
      </c>
      <c r="AQ290" s="258" t="str">
        <f aca="false">IF(D290&lt;&gt;"",IF(COUNTIF($D$12:$D290,$D290)&gt;1,0,IF(SUM(N290,S290,X290)&gt;0,IF(AND(T290="",OR(O290&lt;&gt;"",J290&lt;&gt;"")),IF(O290&lt;&gt;"",O290,IF(J290&lt;&gt;"",J290,0)),IF(AND(O290&lt;&gt;"",J290&lt;&gt;"",O290=J290),O290,T290)),0)),"")</f>
        <v/>
      </c>
      <c r="AR290" s="257" t="str">
        <f aca="false">IF(D290&lt;&gt;"",IF(J290="OZP12",L290,0),"")</f>
        <v/>
      </c>
      <c r="AS290" s="257" t="str">
        <f aca="false">IF(D290&lt;&gt;"",IF(O290="OZP12",Q290,0),"")</f>
        <v/>
      </c>
      <c r="AT290" s="257" t="str">
        <f aca="false">IF(D290&lt;&gt;"",IF(T290="OZP12",V290,0),"")</f>
        <v/>
      </c>
      <c r="AU290" s="257" t="str">
        <f aca="false">IF(D290&lt;&gt;"",IF(J290="TZP",L290,0),"")</f>
        <v/>
      </c>
      <c r="AV290" s="257" t="str">
        <f aca="false">IF(D290&lt;&gt;"",IF(O290="TZP",Q290,0),"")</f>
        <v/>
      </c>
      <c r="AW290" s="257" t="str">
        <f aca="false">IF(D290&lt;&gt;"",IF(T290="TZP",V290,0),"")</f>
        <v/>
      </c>
      <c r="AX290" s="257" t="str">
        <f aca="false">IF(D290&lt;&gt;"",IF(J290="OZZ",L290,0),"")</f>
        <v/>
      </c>
      <c r="AY290" s="257" t="str">
        <f aca="false">IF(D290&lt;&gt;"",IF(O290="OZZ",Q290,0),"")</f>
        <v/>
      </c>
      <c r="AZ290" s="257" t="str">
        <f aca="false">IF(D290&lt;&gt;"",IF(T290="OZZ",V290,0),"")</f>
        <v/>
      </c>
      <c r="BA290" s="260"/>
      <c r="BB290" s="257" t="str">
        <f aca="false">IF(D290&lt;&gt;"",IF(ISERROR(FIND("/",D290)),0,1),"")</f>
        <v/>
      </c>
      <c r="BC290" s="257" t="str">
        <f aca="false">IF(D290&lt;&gt;"",IF(BB290*1=0,D290,CONCATENATE(MID(D290,1,FIND("/",D290,1)-1),MID(D290,FIND("/",D290,1)+1,LEN(D290)))),"")</f>
        <v/>
      </c>
      <c r="BD290" s="286"/>
      <c r="BE290" s="257" t="str">
        <f aca="false">IF(D290&lt;&gt;"",IF(J290="OZP12",M290,0),"")</f>
        <v/>
      </c>
      <c r="BF290" s="257" t="str">
        <f aca="false">IF(D290&lt;&gt;"",IF(O290="OZP12",R290,0),"")</f>
        <v/>
      </c>
      <c r="BG290" s="257" t="str">
        <f aca="false">IF(D290&lt;&gt;"",IF(T290="OZP12",W290,0),"")</f>
        <v/>
      </c>
      <c r="BH290" s="257" t="str">
        <f aca="false">IF(D290&lt;&gt;"",IF(J290="TZP",M290,0),"")</f>
        <v/>
      </c>
      <c r="BI290" s="257" t="str">
        <f aca="false">IF(D290&lt;&gt;"",IF(O290="TZP",R290,0),"")</f>
        <v/>
      </c>
      <c r="BJ290" s="257" t="str">
        <f aca="false">IF(D290&lt;&gt;"",IF(T290="TZP",W290,0),"")</f>
        <v/>
      </c>
    </row>
    <row r="291" s="261" customFormat="true" ht="18.75" hidden="false" customHeight="true" outlineLevel="0" collapsed="false">
      <c r="A291" s="262" t="n">
        <f aca="false">A290+1</f>
        <v>279</v>
      </c>
      <c r="B291" s="263"/>
      <c r="C291" s="263"/>
      <c r="D291" s="263"/>
      <c r="E291" s="266"/>
      <c r="F291" s="266"/>
      <c r="G291" s="267"/>
      <c r="H291" s="278"/>
      <c r="I291" s="281"/>
      <c r="J291" s="268"/>
      <c r="K291" s="269"/>
      <c r="L291" s="244" t="str">
        <f aca="false">IF(AND(K291&lt;&gt;"",J291&lt;&gt;""),MIN(IF(OR(J291="OZZ",J291="ZZ"),5000,13600),TRUNC(0.75*SUMIF($D$12:$D291,$D291,K$12:K291),2))-SUMIF($D$12:$D290,$D291,L$12:L290),"")</f>
        <v/>
      </c>
      <c r="M291" s="270" t="str">
        <f aca="false">IF(AND(K291&lt;&gt;"",J291&lt;&gt;"",AB291&lt;&gt;""),IF(OR(J291="OZZ",J291="ZZ"),0-SUMIF($D$12:$D290,$D291,M$12:M290),MIN(MIN(13600,TRUNC(0.75*SUMIF($D$12:$D$1442,$D291,K$12:K$1442),2)+SUMIF($D$12:$D291,$D291,AB$12:AB291))-SUMIF($D$12:$D290,$D291,M$12:M290)-SUMIF($D$12:$D$1442,$D291,L$12:L$1442),AB291)),"")</f>
        <v/>
      </c>
      <c r="N291" s="246" t="str">
        <f aca="false">IF(J291&lt;&gt;"",1000-SUMIF($D$12:$D290,$D291,N$12:N290),"")</f>
        <v/>
      </c>
      <c r="O291" s="268"/>
      <c r="P291" s="269"/>
      <c r="Q291" s="244" t="str">
        <f aca="false">IF(AND(P291&lt;&gt;"",O291&lt;&gt;""),MIN(IF(OR(O291="OZZ",O291="ZZ"),5000,13600),TRUNC(0.75*SUMIF($D$12:$D291,$D291,P$12:P291),2))-SUMIF($D$12:$D290,$D291,Q$12:Q290),"")</f>
        <v/>
      </c>
      <c r="R291" s="270" t="str">
        <f aca="false">IF(AND(P291&lt;&gt;"",O291&lt;&gt;"",AF291&lt;&gt;""),IF(OR(O291="OZZ",O291="ZZ"),0-SUMIF($D$12:$D290,$D291,R$12:R290),MIN(MIN(13600,TRUNC(0.75*SUMIF($D$12:$D$1442,$D291,P$12:P$1442),2)+SUMIF($D$12:$D291,$D291,AF$12:AF291))-SUMIF($D$12:$D290,$D291,R$12:R290)-SUMIF($D$12:$D$1442,$D291,Q$12:Q$1442),AF291)),"")</f>
        <v/>
      </c>
      <c r="S291" s="246" t="str">
        <f aca="false">IF(O291&lt;&gt;"",1000-SUMIF($D$12:$D290,$D291,S$12:S290),"")</f>
        <v/>
      </c>
      <c r="T291" s="268"/>
      <c r="U291" s="269"/>
      <c r="V291" s="244" t="str">
        <f aca="false">IF(AND(U291&lt;&gt;"",T291&lt;&gt;""),MIN(IF(OR(T291="OZZ",T291="ZZ"),5000,13600),TRUNC(0.75*SUMIF($D$12:$D291,$D291,U$12:U291),2))-SUMIF($D$12:$D290,$D291,V$12:V290),"")</f>
        <v/>
      </c>
      <c r="W291" s="248" t="str">
        <f aca="false">IF(AND(U291&lt;&gt;"",T291&lt;&gt;"",AJ291&lt;&gt;""),IF(OR(T291="OZZ",T291="ZZ"),0-SUMIF($D$12:$D290,$D291,W$12:W290),MIN(MIN(13600,TRUNC(0.75*SUMIF($D$12:$D$1442,$D291,U$12:U$1442),2)+SUMIF($D$12:$D291,$D291,AJ$12:AJ291))-SUMIF($D$12:$D290,$D291,W$12:W290)-SUMIF($D$12:$D$1442,$D291,V$12:V$1442),AJ291)),"")</f>
        <v/>
      </c>
      <c r="X291" s="246" t="str">
        <f aca="false">IF(T291&lt;&gt;"",1000-SUMIF($D$12:$D290,$D291,X$12:X290),"")</f>
        <v/>
      </c>
      <c r="Y291" s="272"/>
      <c r="Z291" s="273"/>
      <c r="AA291" s="273"/>
      <c r="AB291" s="252" t="str">
        <f aca="false">IF(K291&lt;&gt;"",ROUND(Y291,2)+ROUND(Z291,2)+ROUND(AA291,2),"")</f>
        <v/>
      </c>
      <c r="AC291" s="274"/>
      <c r="AD291" s="273"/>
      <c r="AE291" s="273"/>
      <c r="AF291" s="275" t="str">
        <f aca="false">IF(P291&lt;&gt;"",ROUND(AC291,2)+ROUND(AD291,2)+ROUND(AE291,2),"")</f>
        <v/>
      </c>
      <c r="AG291" s="274"/>
      <c r="AH291" s="273"/>
      <c r="AI291" s="273"/>
      <c r="AJ291" s="275" t="str">
        <f aca="false">IF(U291&lt;&gt;"",ROUND(AG291,2)+ROUND(AH291,2)+ROUND(AI291,2),"")</f>
        <v/>
      </c>
      <c r="AK291" s="255"/>
      <c r="AL291" s="255"/>
      <c r="AM291" s="256"/>
      <c r="AN291" s="257"/>
      <c r="AO291" s="258" t="str">
        <f aca="false">IF(D291&lt;&gt;"",IF(COUNTIF($D$12:$D291,$D291)&gt;1,0,IF(SUM(L291,Q291,V291)&gt;0,IF(AND(T291="",OR(O291&lt;&gt;"",J291&lt;&gt;"")),IF(O291&lt;&gt;"",O291,IF(J291&lt;&gt;"",J291,0)),IF(AND(O291&lt;&gt;"",J291&lt;&gt;"",O291=J291),O291,T291)),0)),"")</f>
        <v/>
      </c>
      <c r="AP291" s="258" t="str">
        <f aca="false">IF(D291&lt;&gt;"",IF(COUNTIF($D$12:$D291,$D291)&gt;1,0,IF(SUM(M291,R291,W291)&gt;0,IF(AND(T291="",OR(O291&lt;&gt;"",J291&lt;&gt;"")),IF(O291&lt;&gt;"",O291,IF(J291&lt;&gt;"",J291,0)),IF(AND(O291&lt;&gt;"",J291&lt;&gt;"",O291=J291),O291,T291)),0)),"")</f>
        <v/>
      </c>
      <c r="AQ291" s="258" t="str">
        <f aca="false">IF(D291&lt;&gt;"",IF(COUNTIF($D$12:$D291,$D291)&gt;1,0,IF(SUM(N291,S291,X291)&gt;0,IF(AND(T291="",OR(O291&lt;&gt;"",J291&lt;&gt;"")),IF(O291&lt;&gt;"",O291,IF(J291&lt;&gt;"",J291,0)),IF(AND(O291&lt;&gt;"",J291&lt;&gt;"",O291=J291),O291,T291)),0)),"")</f>
        <v/>
      </c>
      <c r="AR291" s="257" t="str">
        <f aca="false">IF(D291&lt;&gt;"",IF(J291="OZP12",L291,0),"")</f>
        <v/>
      </c>
      <c r="AS291" s="257" t="str">
        <f aca="false">IF(D291&lt;&gt;"",IF(O291="OZP12",Q291,0),"")</f>
        <v/>
      </c>
      <c r="AT291" s="257" t="str">
        <f aca="false">IF(D291&lt;&gt;"",IF(T291="OZP12",V291,0),"")</f>
        <v/>
      </c>
      <c r="AU291" s="257" t="str">
        <f aca="false">IF(D291&lt;&gt;"",IF(J291="TZP",L291,0),"")</f>
        <v/>
      </c>
      <c r="AV291" s="257" t="str">
        <f aca="false">IF(D291&lt;&gt;"",IF(O291="TZP",Q291,0),"")</f>
        <v/>
      </c>
      <c r="AW291" s="257" t="str">
        <f aca="false">IF(D291&lt;&gt;"",IF(T291="TZP",V291,0),"")</f>
        <v/>
      </c>
      <c r="AX291" s="257" t="str">
        <f aca="false">IF(D291&lt;&gt;"",IF(J291="OZZ",L291,0),"")</f>
        <v/>
      </c>
      <c r="AY291" s="257" t="str">
        <f aca="false">IF(D291&lt;&gt;"",IF(O291="OZZ",Q291,0),"")</f>
        <v/>
      </c>
      <c r="AZ291" s="257" t="str">
        <f aca="false">IF(D291&lt;&gt;"",IF(T291="OZZ",V291,0),"")</f>
        <v/>
      </c>
      <c r="BA291" s="260"/>
      <c r="BB291" s="257" t="str">
        <f aca="false">IF(D291&lt;&gt;"",IF(ISERROR(FIND("/",D291)),0,1),"")</f>
        <v/>
      </c>
      <c r="BC291" s="257" t="str">
        <f aca="false">IF(D291&lt;&gt;"",IF(BB291*1=0,D291,CONCATENATE(MID(D291,1,FIND("/",D291,1)-1),MID(D291,FIND("/",D291,1)+1,LEN(D291)))),"")</f>
        <v/>
      </c>
      <c r="BD291" s="286"/>
      <c r="BE291" s="257" t="str">
        <f aca="false">IF(D291&lt;&gt;"",IF(J291="OZP12",M291,0),"")</f>
        <v/>
      </c>
      <c r="BF291" s="257" t="str">
        <f aca="false">IF(D291&lt;&gt;"",IF(O291="OZP12",R291,0),"")</f>
        <v/>
      </c>
      <c r="BG291" s="257" t="str">
        <f aca="false">IF(D291&lt;&gt;"",IF(T291="OZP12",W291,0),"")</f>
        <v/>
      </c>
      <c r="BH291" s="257" t="str">
        <f aca="false">IF(D291&lt;&gt;"",IF(J291="TZP",M291,0),"")</f>
        <v/>
      </c>
      <c r="BI291" s="257" t="str">
        <f aca="false">IF(D291&lt;&gt;"",IF(O291="TZP",R291,0),"")</f>
        <v/>
      </c>
      <c r="BJ291" s="257" t="str">
        <f aca="false">IF(D291&lt;&gt;"",IF(T291="TZP",W291,0),"")</f>
        <v/>
      </c>
    </row>
    <row r="292" s="261" customFormat="true" ht="18.75" hidden="false" customHeight="true" outlineLevel="0" collapsed="false">
      <c r="A292" s="262" t="n">
        <f aca="false">A291+1</f>
        <v>280</v>
      </c>
      <c r="B292" s="263"/>
      <c r="C292" s="263"/>
      <c r="D292" s="263"/>
      <c r="E292" s="266"/>
      <c r="F292" s="266"/>
      <c r="G292" s="267"/>
      <c r="H292" s="278"/>
      <c r="I292" s="281"/>
      <c r="J292" s="268"/>
      <c r="K292" s="269"/>
      <c r="L292" s="244" t="str">
        <f aca="false">IF(AND(K292&lt;&gt;"",J292&lt;&gt;""),MIN(IF(OR(J292="OZZ",J292="ZZ"),5000,13600),TRUNC(0.75*SUMIF($D$12:$D292,$D292,K$12:K292),2))-SUMIF($D$12:$D291,$D292,L$12:L291),"")</f>
        <v/>
      </c>
      <c r="M292" s="270" t="str">
        <f aca="false">IF(AND(K292&lt;&gt;"",J292&lt;&gt;"",AB292&lt;&gt;""),IF(OR(J292="OZZ",J292="ZZ"),0-SUMIF($D$12:$D291,$D292,M$12:M291),MIN(MIN(13600,TRUNC(0.75*SUMIF($D$12:$D$1442,$D292,K$12:K$1442),2)+SUMIF($D$12:$D292,$D292,AB$12:AB292))-SUMIF($D$12:$D291,$D292,M$12:M291)-SUMIF($D$12:$D$1442,$D292,L$12:L$1442),AB292)),"")</f>
        <v/>
      </c>
      <c r="N292" s="246" t="str">
        <f aca="false">IF(J292&lt;&gt;"",1000-SUMIF($D$12:$D291,$D292,N$12:N291),"")</f>
        <v/>
      </c>
      <c r="O292" s="268"/>
      <c r="P292" s="269"/>
      <c r="Q292" s="244" t="str">
        <f aca="false">IF(AND(P292&lt;&gt;"",O292&lt;&gt;""),MIN(IF(OR(O292="OZZ",O292="ZZ"),5000,13600),TRUNC(0.75*SUMIF($D$12:$D292,$D292,P$12:P292),2))-SUMIF($D$12:$D291,$D292,Q$12:Q291),"")</f>
        <v/>
      </c>
      <c r="R292" s="270" t="str">
        <f aca="false">IF(AND(P292&lt;&gt;"",O292&lt;&gt;"",AF292&lt;&gt;""),IF(OR(O292="OZZ",O292="ZZ"),0-SUMIF($D$12:$D291,$D292,R$12:R291),MIN(MIN(13600,TRUNC(0.75*SUMIF($D$12:$D$1442,$D292,P$12:P$1442),2)+SUMIF($D$12:$D292,$D292,AF$12:AF292))-SUMIF($D$12:$D291,$D292,R$12:R291)-SUMIF($D$12:$D$1442,$D292,Q$12:Q$1442),AF292)),"")</f>
        <v/>
      </c>
      <c r="S292" s="246" t="str">
        <f aca="false">IF(O292&lt;&gt;"",1000-SUMIF($D$12:$D291,$D292,S$12:S291),"")</f>
        <v/>
      </c>
      <c r="T292" s="268"/>
      <c r="U292" s="269"/>
      <c r="V292" s="244" t="str">
        <f aca="false">IF(AND(U292&lt;&gt;"",T292&lt;&gt;""),MIN(IF(OR(T292="OZZ",T292="ZZ"),5000,13600),TRUNC(0.75*SUMIF($D$12:$D292,$D292,U$12:U292),2))-SUMIF($D$12:$D291,$D292,V$12:V291),"")</f>
        <v/>
      </c>
      <c r="W292" s="248" t="str">
        <f aca="false">IF(AND(U292&lt;&gt;"",T292&lt;&gt;"",AJ292&lt;&gt;""),IF(OR(T292="OZZ",T292="ZZ"),0-SUMIF($D$12:$D291,$D292,W$12:W291),MIN(MIN(13600,TRUNC(0.75*SUMIF($D$12:$D$1442,$D292,U$12:U$1442),2)+SUMIF($D$12:$D292,$D292,AJ$12:AJ292))-SUMIF($D$12:$D291,$D292,W$12:W291)-SUMIF($D$12:$D$1442,$D292,V$12:V$1442),AJ292)),"")</f>
        <v/>
      </c>
      <c r="X292" s="246" t="str">
        <f aca="false">IF(T292&lt;&gt;"",1000-SUMIF($D$12:$D291,$D292,X$12:X291),"")</f>
        <v/>
      </c>
      <c r="Y292" s="272"/>
      <c r="Z292" s="273"/>
      <c r="AA292" s="273"/>
      <c r="AB292" s="252" t="str">
        <f aca="false">IF(K292&lt;&gt;"",ROUND(Y292,2)+ROUND(Z292,2)+ROUND(AA292,2),"")</f>
        <v/>
      </c>
      <c r="AC292" s="274"/>
      <c r="AD292" s="273"/>
      <c r="AE292" s="273"/>
      <c r="AF292" s="275" t="str">
        <f aca="false">IF(P292&lt;&gt;"",ROUND(AC292,2)+ROUND(AD292,2)+ROUND(AE292,2),"")</f>
        <v/>
      </c>
      <c r="AG292" s="274"/>
      <c r="AH292" s="273"/>
      <c r="AI292" s="273"/>
      <c r="AJ292" s="275" t="str">
        <f aca="false">IF(U292&lt;&gt;"",ROUND(AG292,2)+ROUND(AH292,2)+ROUND(AI292,2),"")</f>
        <v/>
      </c>
      <c r="AK292" s="255"/>
      <c r="AL292" s="255"/>
      <c r="AM292" s="256"/>
      <c r="AN292" s="257"/>
      <c r="AO292" s="258" t="str">
        <f aca="false">IF(D292&lt;&gt;"",IF(COUNTIF($D$12:$D292,$D292)&gt;1,0,IF(SUM(L292,Q292,V292)&gt;0,IF(AND(T292="",OR(O292&lt;&gt;"",J292&lt;&gt;"")),IF(O292&lt;&gt;"",O292,IF(J292&lt;&gt;"",J292,0)),IF(AND(O292&lt;&gt;"",J292&lt;&gt;"",O292=J292),O292,T292)),0)),"")</f>
        <v/>
      </c>
      <c r="AP292" s="258" t="str">
        <f aca="false">IF(D292&lt;&gt;"",IF(COUNTIF($D$12:$D292,$D292)&gt;1,0,IF(SUM(M292,R292,W292)&gt;0,IF(AND(T292="",OR(O292&lt;&gt;"",J292&lt;&gt;"")),IF(O292&lt;&gt;"",O292,IF(J292&lt;&gt;"",J292,0)),IF(AND(O292&lt;&gt;"",J292&lt;&gt;"",O292=J292),O292,T292)),0)),"")</f>
        <v/>
      </c>
      <c r="AQ292" s="258" t="str">
        <f aca="false">IF(D292&lt;&gt;"",IF(COUNTIF($D$12:$D292,$D292)&gt;1,0,IF(SUM(N292,S292,X292)&gt;0,IF(AND(T292="",OR(O292&lt;&gt;"",J292&lt;&gt;"")),IF(O292&lt;&gt;"",O292,IF(J292&lt;&gt;"",J292,0)),IF(AND(O292&lt;&gt;"",J292&lt;&gt;"",O292=J292),O292,T292)),0)),"")</f>
        <v/>
      </c>
      <c r="AR292" s="257" t="str">
        <f aca="false">IF(D292&lt;&gt;"",IF(J292="OZP12",L292,0),"")</f>
        <v/>
      </c>
      <c r="AS292" s="257" t="str">
        <f aca="false">IF(D292&lt;&gt;"",IF(O292="OZP12",Q292,0),"")</f>
        <v/>
      </c>
      <c r="AT292" s="257" t="str">
        <f aca="false">IF(D292&lt;&gt;"",IF(T292="OZP12",V292,0),"")</f>
        <v/>
      </c>
      <c r="AU292" s="257" t="str">
        <f aca="false">IF(D292&lt;&gt;"",IF(J292="TZP",L292,0),"")</f>
        <v/>
      </c>
      <c r="AV292" s="257" t="str">
        <f aca="false">IF(D292&lt;&gt;"",IF(O292="TZP",Q292,0),"")</f>
        <v/>
      </c>
      <c r="AW292" s="257" t="str">
        <f aca="false">IF(D292&lt;&gt;"",IF(T292="TZP",V292,0),"")</f>
        <v/>
      </c>
      <c r="AX292" s="257" t="str">
        <f aca="false">IF(D292&lt;&gt;"",IF(J292="OZZ",L292,0),"")</f>
        <v/>
      </c>
      <c r="AY292" s="257" t="str">
        <f aca="false">IF(D292&lt;&gt;"",IF(O292="OZZ",Q292,0),"")</f>
        <v/>
      </c>
      <c r="AZ292" s="257" t="str">
        <f aca="false">IF(D292&lt;&gt;"",IF(T292="OZZ",V292,0),"")</f>
        <v/>
      </c>
      <c r="BA292" s="260"/>
      <c r="BB292" s="257" t="str">
        <f aca="false">IF(D292&lt;&gt;"",IF(ISERROR(FIND("/",D292)),0,1),"")</f>
        <v/>
      </c>
      <c r="BC292" s="257" t="str">
        <f aca="false">IF(D292&lt;&gt;"",IF(BB292*1=0,D292,CONCATENATE(MID(D292,1,FIND("/",D292,1)-1),MID(D292,FIND("/",D292,1)+1,LEN(D292)))),"")</f>
        <v/>
      </c>
      <c r="BD292" s="286"/>
      <c r="BE292" s="257" t="str">
        <f aca="false">IF(D292&lt;&gt;"",IF(J292="OZP12",M292,0),"")</f>
        <v/>
      </c>
      <c r="BF292" s="257" t="str">
        <f aca="false">IF(D292&lt;&gt;"",IF(O292="OZP12",R292,0),"")</f>
        <v/>
      </c>
      <c r="BG292" s="257" t="str">
        <f aca="false">IF(D292&lt;&gt;"",IF(T292="OZP12",W292,0),"")</f>
        <v/>
      </c>
      <c r="BH292" s="257" t="str">
        <f aca="false">IF(D292&lt;&gt;"",IF(J292="TZP",M292,0),"")</f>
        <v/>
      </c>
      <c r="BI292" s="257" t="str">
        <f aca="false">IF(D292&lt;&gt;"",IF(O292="TZP",R292,0),"")</f>
        <v/>
      </c>
      <c r="BJ292" s="257" t="str">
        <f aca="false">IF(D292&lt;&gt;"",IF(T292="TZP",W292,0),"")</f>
        <v/>
      </c>
    </row>
    <row r="293" s="261" customFormat="true" ht="18.75" hidden="false" customHeight="true" outlineLevel="0" collapsed="false">
      <c r="A293" s="262" t="n">
        <f aca="false">A292+1</f>
        <v>281</v>
      </c>
      <c r="B293" s="263"/>
      <c r="C293" s="263"/>
      <c r="D293" s="263"/>
      <c r="E293" s="266"/>
      <c r="F293" s="266"/>
      <c r="G293" s="267"/>
      <c r="H293" s="278"/>
      <c r="I293" s="281"/>
      <c r="J293" s="268"/>
      <c r="K293" s="269"/>
      <c r="L293" s="244" t="str">
        <f aca="false">IF(AND(K293&lt;&gt;"",J293&lt;&gt;""),MIN(IF(OR(J293="OZZ",J293="ZZ"),5000,13600),TRUNC(0.75*SUMIF($D$12:$D293,$D293,K$12:K293),2))-SUMIF($D$12:$D292,$D293,L$12:L292),"")</f>
        <v/>
      </c>
      <c r="M293" s="270" t="str">
        <f aca="false">IF(AND(K293&lt;&gt;"",J293&lt;&gt;"",AB293&lt;&gt;""),IF(OR(J293="OZZ",J293="ZZ"),0-SUMIF($D$12:$D292,$D293,M$12:M292),MIN(MIN(13600,TRUNC(0.75*SUMIF($D$12:$D$1442,$D293,K$12:K$1442),2)+SUMIF($D$12:$D293,$D293,AB$12:AB293))-SUMIF($D$12:$D292,$D293,M$12:M292)-SUMIF($D$12:$D$1442,$D293,L$12:L$1442),AB293)),"")</f>
        <v/>
      </c>
      <c r="N293" s="246" t="str">
        <f aca="false">IF(J293&lt;&gt;"",1000-SUMIF($D$12:$D292,$D293,N$12:N292),"")</f>
        <v/>
      </c>
      <c r="O293" s="268"/>
      <c r="P293" s="269"/>
      <c r="Q293" s="244" t="str">
        <f aca="false">IF(AND(P293&lt;&gt;"",O293&lt;&gt;""),MIN(IF(OR(O293="OZZ",O293="ZZ"),5000,13600),TRUNC(0.75*SUMIF($D$12:$D293,$D293,P$12:P293),2))-SUMIF($D$12:$D292,$D293,Q$12:Q292),"")</f>
        <v/>
      </c>
      <c r="R293" s="270" t="str">
        <f aca="false">IF(AND(P293&lt;&gt;"",O293&lt;&gt;"",AF293&lt;&gt;""),IF(OR(O293="OZZ",O293="ZZ"),0-SUMIF($D$12:$D292,$D293,R$12:R292),MIN(MIN(13600,TRUNC(0.75*SUMIF($D$12:$D$1442,$D293,P$12:P$1442),2)+SUMIF($D$12:$D293,$D293,AF$12:AF293))-SUMIF($D$12:$D292,$D293,R$12:R292)-SUMIF($D$12:$D$1442,$D293,Q$12:Q$1442),AF293)),"")</f>
        <v/>
      </c>
      <c r="S293" s="246" t="str">
        <f aca="false">IF(O293&lt;&gt;"",1000-SUMIF($D$12:$D292,$D293,S$12:S292),"")</f>
        <v/>
      </c>
      <c r="T293" s="268"/>
      <c r="U293" s="269"/>
      <c r="V293" s="244" t="str">
        <f aca="false">IF(AND(U293&lt;&gt;"",T293&lt;&gt;""),MIN(IF(OR(T293="OZZ",T293="ZZ"),5000,13600),TRUNC(0.75*SUMIF($D$12:$D293,$D293,U$12:U293),2))-SUMIF($D$12:$D292,$D293,V$12:V292),"")</f>
        <v/>
      </c>
      <c r="W293" s="248" t="str">
        <f aca="false">IF(AND(U293&lt;&gt;"",T293&lt;&gt;"",AJ293&lt;&gt;""),IF(OR(T293="OZZ",T293="ZZ"),0-SUMIF($D$12:$D292,$D293,W$12:W292),MIN(MIN(13600,TRUNC(0.75*SUMIF($D$12:$D$1442,$D293,U$12:U$1442),2)+SUMIF($D$12:$D293,$D293,AJ$12:AJ293))-SUMIF($D$12:$D292,$D293,W$12:W292)-SUMIF($D$12:$D$1442,$D293,V$12:V$1442),AJ293)),"")</f>
        <v/>
      </c>
      <c r="X293" s="246" t="str">
        <f aca="false">IF(T293&lt;&gt;"",1000-SUMIF($D$12:$D292,$D293,X$12:X292),"")</f>
        <v/>
      </c>
      <c r="Y293" s="272"/>
      <c r="Z293" s="273"/>
      <c r="AA293" s="273"/>
      <c r="AB293" s="252" t="str">
        <f aca="false">IF(K293&lt;&gt;"",ROUND(Y293,2)+ROUND(Z293,2)+ROUND(AA293,2),"")</f>
        <v/>
      </c>
      <c r="AC293" s="274"/>
      <c r="AD293" s="273"/>
      <c r="AE293" s="273"/>
      <c r="AF293" s="275" t="str">
        <f aca="false">IF(P293&lt;&gt;"",ROUND(AC293,2)+ROUND(AD293,2)+ROUND(AE293,2),"")</f>
        <v/>
      </c>
      <c r="AG293" s="274"/>
      <c r="AH293" s="273"/>
      <c r="AI293" s="273"/>
      <c r="AJ293" s="275" t="str">
        <f aca="false">IF(U293&lt;&gt;"",ROUND(AG293,2)+ROUND(AH293,2)+ROUND(AI293,2),"")</f>
        <v/>
      </c>
      <c r="AK293" s="255"/>
      <c r="AL293" s="255"/>
      <c r="AM293" s="256"/>
      <c r="AN293" s="257"/>
      <c r="AO293" s="258" t="str">
        <f aca="false">IF(D293&lt;&gt;"",IF(COUNTIF($D$12:$D293,$D293)&gt;1,0,IF(SUM(L293,Q293,V293)&gt;0,IF(AND(T293="",OR(O293&lt;&gt;"",J293&lt;&gt;"")),IF(O293&lt;&gt;"",O293,IF(J293&lt;&gt;"",J293,0)),IF(AND(O293&lt;&gt;"",J293&lt;&gt;"",O293=J293),O293,T293)),0)),"")</f>
        <v/>
      </c>
      <c r="AP293" s="258" t="str">
        <f aca="false">IF(D293&lt;&gt;"",IF(COUNTIF($D$12:$D293,$D293)&gt;1,0,IF(SUM(M293,R293,W293)&gt;0,IF(AND(T293="",OR(O293&lt;&gt;"",J293&lt;&gt;"")),IF(O293&lt;&gt;"",O293,IF(J293&lt;&gt;"",J293,0)),IF(AND(O293&lt;&gt;"",J293&lt;&gt;"",O293=J293),O293,T293)),0)),"")</f>
        <v/>
      </c>
      <c r="AQ293" s="258" t="str">
        <f aca="false">IF(D293&lt;&gt;"",IF(COUNTIF($D$12:$D293,$D293)&gt;1,0,IF(SUM(N293,S293,X293)&gt;0,IF(AND(T293="",OR(O293&lt;&gt;"",J293&lt;&gt;"")),IF(O293&lt;&gt;"",O293,IF(J293&lt;&gt;"",J293,0)),IF(AND(O293&lt;&gt;"",J293&lt;&gt;"",O293=J293),O293,T293)),0)),"")</f>
        <v/>
      </c>
      <c r="AR293" s="257" t="str">
        <f aca="false">IF(D293&lt;&gt;"",IF(J293="OZP12",L293,0),"")</f>
        <v/>
      </c>
      <c r="AS293" s="257" t="str">
        <f aca="false">IF(D293&lt;&gt;"",IF(O293="OZP12",Q293,0),"")</f>
        <v/>
      </c>
      <c r="AT293" s="257" t="str">
        <f aca="false">IF(D293&lt;&gt;"",IF(T293="OZP12",V293,0),"")</f>
        <v/>
      </c>
      <c r="AU293" s="257" t="str">
        <f aca="false">IF(D293&lt;&gt;"",IF(J293="TZP",L293,0),"")</f>
        <v/>
      </c>
      <c r="AV293" s="257" t="str">
        <f aca="false">IF(D293&lt;&gt;"",IF(O293="TZP",Q293,0),"")</f>
        <v/>
      </c>
      <c r="AW293" s="257" t="str">
        <f aca="false">IF(D293&lt;&gt;"",IF(T293="TZP",V293,0),"")</f>
        <v/>
      </c>
      <c r="AX293" s="257" t="str">
        <f aca="false">IF(D293&lt;&gt;"",IF(J293="OZZ",L293,0),"")</f>
        <v/>
      </c>
      <c r="AY293" s="257" t="str">
        <f aca="false">IF(D293&lt;&gt;"",IF(O293="OZZ",Q293,0),"")</f>
        <v/>
      </c>
      <c r="AZ293" s="257" t="str">
        <f aca="false">IF(D293&lt;&gt;"",IF(T293="OZZ",V293,0),"")</f>
        <v/>
      </c>
      <c r="BA293" s="260"/>
      <c r="BB293" s="257" t="str">
        <f aca="false">IF(D293&lt;&gt;"",IF(ISERROR(FIND("/",D293)),0,1),"")</f>
        <v/>
      </c>
      <c r="BC293" s="257" t="str">
        <f aca="false">IF(D293&lt;&gt;"",IF(BB293*1=0,D293,CONCATENATE(MID(D293,1,FIND("/",D293,1)-1),MID(D293,FIND("/",D293,1)+1,LEN(D293)))),"")</f>
        <v/>
      </c>
      <c r="BD293" s="286"/>
      <c r="BE293" s="257" t="str">
        <f aca="false">IF(D293&lt;&gt;"",IF(J293="OZP12",M293,0),"")</f>
        <v/>
      </c>
      <c r="BF293" s="257" t="str">
        <f aca="false">IF(D293&lt;&gt;"",IF(O293="OZP12",R293,0),"")</f>
        <v/>
      </c>
      <c r="BG293" s="257" t="str">
        <f aca="false">IF(D293&lt;&gt;"",IF(T293="OZP12",W293,0),"")</f>
        <v/>
      </c>
      <c r="BH293" s="257" t="str">
        <f aca="false">IF(D293&lt;&gt;"",IF(J293="TZP",M293,0),"")</f>
        <v/>
      </c>
      <c r="BI293" s="257" t="str">
        <f aca="false">IF(D293&lt;&gt;"",IF(O293="TZP",R293,0),"")</f>
        <v/>
      </c>
      <c r="BJ293" s="257" t="str">
        <f aca="false">IF(D293&lt;&gt;"",IF(T293="TZP",W293,0),"")</f>
        <v/>
      </c>
    </row>
    <row r="294" s="261" customFormat="true" ht="18.75" hidden="false" customHeight="true" outlineLevel="0" collapsed="false">
      <c r="A294" s="262" t="n">
        <f aca="false">A293+1</f>
        <v>282</v>
      </c>
      <c r="B294" s="263"/>
      <c r="C294" s="263"/>
      <c r="D294" s="263"/>
      <c r="E294" s="266"/>
      <c r="F294" s="266"/>
      <c r="G294" s="267"/>
      <c r="H294" s="278"/>
      <c r="I294" s="281"/>
      <c r="J294" s="268"/>
      <c r="K294" s="269"/>
      <c r="L294" s="244" t="str">
        <f aca="false">IF(AND(K294&lt;&gt;"",J294&lt;&gt;""),MIN(IF(OR(J294="OZZ",J294="ZZ"),5000,13600),TRUNC(0.75*SUMIF($D$12:$D294,$D294,K$12:K294),2))-SUMIF($D$12:$D293,$D294,L$12:L293),"")</f>
        <v/>
      </c>
      <c r="M294" s="270" t="str">
        <f aca="false">IF(AND(K294&lt;&gt;"",J294&lt;&gt;"",AB294&lt;&gt;""),IF(OR(J294="OZZ",J294="ZZ"),0-SUMIF($D$12:$D293,$D294,M$12:M293),MIN(MIN(13600,TRUNC(0.75*SUMIF($D$12:$D$1442,$D294,K$12:K$1442),2)+SUMIF($D$12:$D294,$D294,AB$12:AB294))-SUMIF($D$12:$D293,$D294,M$12:M293)-SUMIF($D$12:$D$1442,$D294,L$12:L$1442),AB294)),"")</f>
        <v/>
      </c>
      <c r="N294" s="246" t="str">
        <f aca="false">IF(J294&lt;&gt;"",1000-SUMIF($D$12:$D293,$D294,N$12:N293),"")</f>
        <v/>
      </c>
      <c r="O294" s="268"/>
      <c r="P294" s="269"/>
      <c r="Q294" s="244" t="str">
        <f aca="false">IF(AND(P294&lt;&gt;"",O294&lt;&gt;""),MIN(IF(OR(O294="OZZ",O294="ZZ"),5000,13600),TRUNC(0.75*SUMIF($D$12:$D294,$D294,P$12:P294),2))-SUMIF($D$12:$D293,$D294,Q$12:Q293),"")</f>
        <v/>
      </c>
      <c r="R294" s="270" t="str">
        <f aca="false">IF(AND(P294&lt;&gt;"",O294&lt;&gt;"",AF294&lt;&gt;""),IF(OR(O294="OZZ",O294="ZZ"),0-SUMIF($D$12:$D293,$D294,R$12:R293),MIN(MIN(13600,TRUNC(0.75*SUMIF($D$12:$D$1442,$D294,P$12:P$1442),2)+SUMIF($D$12:$D294,$D294,AF$12:AF294))-SUMIF($D$12:$D293,$D294,R$12:R293)-SUMIF($D$12:$D$1442,$D294,Q$12:Q$1442),AF294)),"")</f>
        <v/>
      </c>
      <c r="S294" s="246" t="str">
        <f aca="false">IF(O294&lt;&gt;"",1000-SUMIF($D$12:$D293,$D294,S$12:S293),"")</f>
        <v/>
      </c>
      <c r="T294" s="268"/>
      <c r="U294" s="269"/>
      <c r="V294" s="244" t="str">
        <f aca="false">IF(AND(U294&lt;&gt;"",T294&lt;&gt;""),MIN(IF(OR(T294="OZZ",T294="ZZ"),5000,13600),TRUNC(0.75*SUMIF($D$12:$D294,$D294,U$12:U294),2))-SUMIF($D$12:$D293,$D294,V$12:V293),"")</f>
        <v/>
      </c>
      <c r="W294" s="248" t="str">
        <f aca="false">IF(AND(U294&lt;&gt;"",T294&lt;&gt;"",AJ294&lt;&gt;""),IF(OR(T294="OZZ",T294="ZZ"),0-SUMIF($D$12:$D293,$D294,W$12:W293),MIN(MIN(13600,TRUNC(0.75*SUMIF($D$12:$D$1442,$D294,U$12:U$1442),2)+SUMIF($D$12:$D294,$D294,AJ$12:AJ294))-SUMIF($D$12:$D293,$D294,W$12:W293)-SUMIF($D$12:$D$1442,$D294,V$12:V$1442),AJ294)),"")</f>
        <v/>
      </c>
      <c r="X294" s="246" t="str">
        <f aca="false">IF(T294&lt;&gt;"",1000-SUMIF($D$12:$D293,$D294,X$12:X293),"")</f>
        <v/>
      </c>
      <c r="Y294" s="272"/>
      <c r="Z294" s="273"/>
      <c r="AA294" s="273"/>
      <c r="AB294" s="252" t="str">
        <f aca="false">IF(K294&lt;&gt;"",ROUND(Y294,2)+ROUND(Z294,2)+ROUND(AA294,2),"")</f>
        <v/>
      </c>
      <c r="AC294" s="274"/>
      <c r="AD294" s="273"/>
      <c r="AE294" s="273"/>
      <c r="AF294" s="275" t="str">
        <f aca="false">IF(P294&lt;&gt;"",ROUND(AC294,2)+ROUND(AD294,2)+ROUND(AE294,2),"")</f>
        <v/>
      </c>
      <c r="AG294" s="274"/>
      <c r="AH294" s="273"/>
      <c r="AI294" s="273"/>
      <c r="AJ294" s="275" t="str">
        <f aca="false">IF(U294&lt;&gt;"",ROUND(AG294,2)+ROUND(AH294,2)+ROUND(AI294,2),"")</f>
        <v/>
      </c>
      <c r="AK294" s="255"/>
      <c r="AL294" s="255"/>
      <c r="AM294" s="256"/>
      <c r="AN294" s="257"/>
      <c r="AO294" s="258" t="str">
        <f aca="false">IF(D294&lt;&gt;"",IF(COUNTIF($D$12:$D294,$D294)&gt;1,0,IF(SUM(L294,Q294,V294)&gt;0,IF(AND(T294="",OR(O294&lt;&gt;"",J294&lt;&gt;"")),IF(O294&lt;&gt;"",O294,IF(J294&lt;&gt;"",J294,0)),IF(AND(O294&lt;&gt;"",J294&lt;&gt;"",O294=J294),O294,T294)),0)),"")</f>
        <v/>
      </c>
      <c r="AP294" s="258" t="str">
        <f aca="false">IF(D294&lt;&gt;"",IF(COUNTIF($D$12:$D294,$D294)&gt;1,0,IF(SUM(M294,R294,W294)&gt;0,IF(AND(T294="",OR(O294&lt;&gt;"",J294&lt;&gt;"")),IF(O294&lt;&gt;"",O294,IF(J294&lt;&gt;"",J294,0)),IF(AND(O294&lt;&gt;"",J294&lt;&gt;"",O294=J294),O294,T294)),0)),"")</f>
        <v/>
      </c>
      <c r="AQ294" s="258" t="str">
        <f aca="false">IF(D294&lt;&gt;"",IF(COUNTIF($D$12:$D294,$D294)&gt;1,0,IF(SUM(N294,S294,X294)&gt;0,IF(AND(T294="",OR(O294&lt;&gt;"",J294&lt;&gt;"")),IF(O294&lt;&gt;"",O294,IF(J294&lt;&gt;"",J294,0)),IF(AND(O294&lt;&gt;"",J294&lt;&gt;"",O294=J294),O294,T294)),0)),"")</f>
        <v/>
      </c>
      <c r="AR294" s="257" t="str">
        <f aca="false">IF(D294&lt;&gt;"",IF(J294="OZP12",L294,0),"")</f>
        <v/>
      </c>
      <c r="AS294" s="257" t="str">
        <f aca="false">IF(D294&lt;&gt;"",IF(O294="OZP12",Q294,0),"")</f>
        <v/>
      </c>
      <c r="AT294" s="257" t="str">
        <f aca="false">IF(D294&lt;&gt;"",IF(T294="OZP12",V294,0),"")</f>
        <v/>
      </c>
      <c r="AU294" s="257" t="str">
        <f aca="false">IF(D294&lt;&gt;"",IF(J294="TZP",L294,0),"")</f>
        <v/>
      </c>
      <c r="AV294" s="257" t="str">
        <f aca="false">IF(D294&lt;&gt;"",IF(O294="TZP",Q294,0),"")</f>
        <v/>
      </c>
      <c r="AW294" s="257" t="str">
        <f aca="false">IF(D294&lt;&gt;"",IF(T294="TZP",V294,0),"")</f>
        <v/>
      </c>
      <c r="AX294" s="257" t="str">
        <f aca="false">IF(D294&lt;&gt;"",IF(J294="OZZ",L294,0),"")</f>
        <v/>
      </c>
      <c r="AY294" s="257" t="str">
        <f aca="false">IF(D294&lt;&gt;"",IF(O294="OZZ",Q294,0),"")</f>
        <v/>
      </c>
      <c r="AZ294" s="257" t="str">
        <f aca="false">IF(D294&lt;&gt;"",IF(T294="OZZ",V294,0),"")</f>
        <v/>
      </c>
      <c r="BA294" s="260"/>
      <c r="BB294" s="257" t="str">
        <f aca="false">IF(D294&lt;&gt;"",IF(ISERROR(FIND("/",D294)),0,1),"")</f>
        <v/>
      </c>
      <c r="BC294" s="257" t="str">
        <f aca="false">IF(D294&lt;&gt;"",IF(BB294*1=0,D294,CONCATENATE(MID(D294,1,FIND("/",D294,1)-1),MID(D294,FIND("/",D294,1)+1,LEN(D294)))),"")</f>
        <v/>
      </c>
      <c r="BD294" s="286"/>
      <c r="BE294" s="257" t="str">
        <f aca="false">IF(D294&lt;&gt;"",IF(J294="OZP12",M294,0),"")</f>
        <v/>
      </c>
      <c r="BF294" s="257" t="str">
        <f aca="false">IF(D294&lt;&gt;"",IF(O294="OZP12",R294,0),"")</f>
        <v/>
      </c>
      <c r="BG294" s="257" t="str">
        <f aca="false">IF(D294&lt;&gt;"",IF(T294="OZP12",W294,0),"")</f>
        <v/>
      </c>
      <c r="BH294" s="257" t="str">
        <f aca="false">IF(D294&lt;&gt;"",IF(J294="TZP",M294,0),"")</f>
        <v/>
      </c>
      <c r="BI294" s="257" t="str">
        <f aca="false">IF(D294&lt;&gt;"",IF(O294="TZP",R294,0),"")</f>
        <v/>
      </c>
      <c r="BJ294" s="257" t="str">
        <f aca="false">IF(D294&lt;&gt;"",IF(T294="TZP",W294,0),"")</f>
        <v/>
      </c>
    </row>
    <row r="295" s="261" customFormat="true" ht="18.75" hidden="false" customHeight="true" outlineLevel="0" collapsed="false">
      <c r="A295" s="262" t="n">
        <f aca="false">A294+1</f>
        <v>283</v>
      </c>
      <c r="B295" s="263"/>
      <c r="C295" s="263"/>
      <c r="D295" s="263"/>
      <c r="E295" s="266"/>
      <c r="F295" s="266"/>
      <c r="G295" s="267"/>
      <c r="H295" s="278"/>
      <c r="I295" s="281"/>
      <c r="J295" s="268"/>
      <c r="K295" s="269"/>
      <c r="L295" s="244" t="str">
        <f aca="false">IF(AND(K295&lt;&gt;"",J295&lt;&gt;""),MIN(IF(OR(J295="OZZ",J295="ZZ"),5000,13600),TRUNC(0.75*SUMIF($D$12:$D295,$D295,K$12:K295),2))-SUMIF($D$12:$D294,$D295,L$12:L294),"")</f>
        <v/>
      </c>
      <c r="M295" s="270" t="str">
        <f aca="false">IF(AND(K295&lt;&gt;"",J295&lt;&gt;"",AB295&lt;&gt;""),IF(OR(J295="OZZ",J295="ZZ"),0-SUMIF($D$12:$D294,$D295,M$12:M294),MIN(MIN(13600,TRUNC(0.75*SUMIF($D$12:$D$1442,$D295,K$12:K$1442),2)+SUMIF($D$12:$D295,$D295,AB$12:AB295))-SUMIF($D$12:$D294,$D295,M$12:M294)-SUMIF($D$12:$D$1442,$D295,L$12:L$1442),AB295)),"")</f>
        <v/>
      </c>
      <c r="N295" s="246" t="str">
        <f aca="false">IF(J295&lt;&gt;"",1000-SUMIF($D$12:$D294,$D295,N$12:N294),"")</f>
        <v/>
      </c>
      <c r="O295" s="268"/>
      <c r="P295" s="269"/>
      <c r="Q295" s="244" t="str">
        <f aca="false">IF(AND(P295&lt;&gt;"",O295&lt;&gt;""),MIN(IF(OR(O295="OZZ",O295="ZZ"),5000,13600),TRUNC(0.75*SUMIF($D$12:$D295,$D295,P$12:P295),2))-SUMIF($D$12:$D294,$D295,Q$12:Q294),"")</f>
        <v/>
      </c>
      <c r="R295" s="270" t="str">
        <f aca="false">IF(AND(P295&lt;&gt;"",O295&lt;&gt;"",AF295&lt;&gt;""),IF(OR(O295="OZZ",O295="ZZ"),0-SUMIF($D$12:$D294,$D295,R$12:R294),MIN(MIN(13600,TRUNC(0.75*SUMIF($D$12:$D$1442,$D295,P$12:P$1442),2)+SUMIF($D$12:$D295,$D295,AF$12:AF295))-SUMIF($D$12:$D294,$D295,R$12:R294)-SUMIF($D$12:$D$1442,$D295,Q$12:Q$1442),AF295)),"")</f>
        <v/>
      </c>
      <c r="S295" s="246" t="str">
        <f aca="false">IF(O295&lt;&gt;"",1000-SUMIF($D$12:$D294,$D295,S$12:S294),"")</f>
        <v/>
      </c>
      <c r="T295" s="268"/>
      <c r="U295" s="269"/>
      <c r="V295" s="244" t="str">
        <f aca="false">IF(AND(U295&lt;&gt;"",T295&lt;&gt;""),MIN(IF(OR(T295="OZZ",T295="ZZ"),5000,13600),TRUNC(0.75*SUMIF($D$12:$D295,$D295,U$12:U295),2))-SUMIF($D$12:$D294,$D295,V$12:V294),"")</f>
        <v/>
      </c>
      <c r="W295" s="248" t="str">
        <f aca="false">IF(AND(U295&lt;&gt;"",T295&lt;&gt;"",AJ295&lt;&gt;""),IF(OR(T295="OZZ",T295="ZZ"),0-SUMIF($D$12:$D294,$D295,W$12:W294),MIN(MIN(13600,TRUNC(0.75*SUMIF($D$12:$D$1442,$D295,U$12:U$1442),2)+SUMIF($D$12:$D295,$D295,AJ$12:AJ295))-SUMIF($D$12:$D294,$D295,W$12:W294)-SUMIF($D$12:$D$1442,$D295,V$12:V$1442),AJ295)),"")</f>
        <v/>
      </c>
      <c r="X295" s="246" t="str">
        <f aca="false">IF(T295&lt;&gt;"",1000-SUMIF($D$12:$D294,$D295,X$12:X294),"")</f>
        <v/>
      </c>
      <c r="Y295" s="272"/>
      <c r="Z295" s="273"/>
      <c r="AA295" s="273"/>
      <c r="AB295" s="252" t="str">
        <f aca="false">IF(K295&lt;&gt;"",ROUND(Y295,2)+ROUND(Z295,2)+ROUND(AA295,2),"")</f>
        <v/>
      </c>
      <c r="AC295" s="274"/>
      <c r="AD295" s="273"/>
      <c r="AE295" s="273"/>
      <c r="AF295" s="275" t="str">
        <f aca="false">IF(P295&lt;&gt;"",ROUND(AC295,2)+ROUND(AD295,2)+ROUND(AE295,2),"")</f>
        <v/>
      </c>
      <c r="AG295" s="274"/>
      <c r="AH295" s="273"/>
      <c r="AI295" s="273"/>
      <c r="AJ295" s="275" t="str">
        <f aca="false">IF(U295&lt;&gt;"",ROUND(AG295,2)+ROUND(AH295,2)+ROUND(AI295,2),"")</f>
        <v/>
      </c>
      <c r="AK295" s="255"/>
      <c r="AL295" s="255"/>
      <c r="AM295" s="256"/>
      <c r="AN295" s="257"/>
      <c r="AO295" s="258" t="str">
        <f aca="false">IF(D295&lt;&gt;"",IF(COUNTIF($D$12:$D295,$D295)&gt;1,0,IF(SUM(L295,Q295,V295)&gt;0,IF(AND(T295="",OR(O295&lt;&gt;"",J295&lt;&gt;"")),IF(O295&lt;&gt;"",O295,IF(J295&lt;&gt;"",J295,0)),IF(AND(O295&lt;&gt;"",J295&lt;&gt;"",O295=J295),O295,T295)),0)),"")</f>
        <v/>
      </c>
      <c r="AP295" s="258" t="str">
        <f aca="false">IF(D295&lt;&gt;"",IF(COUNTIF($D$12:$D295,$D295)&gt;1,0,IF(SUM(M295,R295,W295)&gt;0,IF(AND(T295="",OR(O295&lt;&gt;"",J295&lt;&gt;"")),IF(O295&lt;&gt;"",O295,IF(J295&lt;&gt;"",J295,0)),IF(AND(O295&lt;&gt;"",J295&lt;&gt;"",O295=J295),O295,T295)),0)),"")</f>
        <v/>
      </c>
      <c r="AQ295" s="258" t="str">
        <f aca="false">IF(D295&lt;&gt;"",IF(COUNTIF($D$12:$D295,$D295)&gt;1,0,IF(SUM(N295,S295,X295)&gt;0,IF(AND(T295="",OR(O295&lt;&gt;"",J295&lt;&gt;"")),IF(O295&lt;&gt;"",O295,IF(J295&lt;&gt;"",J295,0)),IF(AND(O295&lt;&gt;"",J295&lt;&gt;"",O295=J295),O295,T295)),0)),"")</f>
        <v/>
      </c>
      <c r="AR295" s="257" t="str">
        <f aca="false">IF(D295&lt;&gt;"",IF(J295="OZP12",L295,0),"")</f>
        <v/>
      </c>
      <c r="AS295" s="257" t="str">
        <f aca="false">IF(D295&lt;&gt;"",IF(O295="OZP12",Q295,0),"")</f>
        <v/>
      </c>
      <c r="AT295" s="257" t="str">
        <f aca="false">IF(D295&lt;&gt;"",IF(T295="OZP12",V295,0),"")</f>
        <v/>
      </c>
      <c r="AU295" s="257" t="str">
        <f aca="false">IF(D295&lt;&gt;"",IF(J295="TZP",L295,0),"")</f>
        <v/>
      </c>
      <c r="AV295" s="257" t="str">
        <f aca="false">IF(D295&lt;&gt;"",IF(O295="TZP",Q295,0),"")</f>
        <v/>
      </c>
      <c r="AW295" s="257" t="str">
        <f aca="false">IF(D295&lt;&gt;"",IF(T295="TZP",V295,0),"")</f>
        <v/>
      </c>
      <c r="AX295" s="257" t="str">
        <f aca="false">IF(D295&lt;&gt;"",IF(J295="OZZ",L295,0),"")</f>
        <v/>
      </c>
      <c r="AY295" s="257" t="str">
        <f aca="false">IF(D295&lt;&gt;"",IF(O295="OZZ",Q295,0),"")</f>
        <v/>
      </c>
      <c r="AZ295" s="257" t="str">
        <f aca="false">IF(D295&lt;&gt;"",IF(T295="OZZ",V295,0),"")</f>
        <v/>
      </c>
      <c r="BA295" s="260"/>
      <c r="BB295" s="257" t="str">
        <f aca="false">IF(D295&lt;&gt;"",IF(ISERROR(FIND("/",D295)),0,1),"")</f>
        <v/>
      </c>
      <c r="BC295" s="257" t="str">
        <f aca="false">IF(D295&lt;&gt;"",IF(BB295*1=0,D295,CONCATENATE(MID(D295,1,FIND("/",D295,1)-1),MID(D295,FIND("/",D295,1)+1,LEN(D295)))),"")</f>
        <v/>
      </c>
      <c r="BD295" s="286"/>
      <c r="BE295" s="257" t="str">
        <f aca="false">IF(D295&lt;&gt;"",IF(J295="OZP12",M295,0),"")</f>
        <v/>
      </c>
      <c r="BF295" s="257" t="str">
        <f aca="false">IF(D295&lt;&gt;"",IF(O295="OZP12",R295,0),"")</f>
        <v/>
      </c>
      <c r="BG295" s="257" t="str">
        <f aca="false">IF(D295&lt;&gt;"",IF(T295="OZP12",W295,0),"")</f>
        <v/>
      </c>
      <c r="BH295" s="257" t="str">
        <f aca="false">IF(D295&lt;&gt;"",IF(J295="TZP",M295,0),"")</f>
        <v/>
      </c>
      <c r="BI295" s="257" t="str">
        <f aca="false">IF(D295&lt;&gt;"",IF(O295="TZP",R295,0),"")</f>
        <v/>
      </c>
      <c r="BJ295" s="257" t="str">
        <f aca="false">IF(D295&lt;&gt;"",IF(T295="TZP",W295,0),"")</f>
        <v/>
      </c>
    </row>
    <row r="296" s="261" customFormat="true" ht="18.75" hidden="false" customHeight="true" outlineLevel="0" collapsed="false">
      <c r="A296" s="262" t="n">
        <f aca="false">A295+1</f>
        <v>284</v>
      </c>
      <c r="B296" s="263"/>
      <c r="C296" s="263"/>
      <c r="D296" s="263"/>
      <c r="E296" s="266"/>
      <c r="F296" s="266"/>
      <c r="G296" s="267"/>
      <c r="H296" s="278"/>
      <c r="I296" s="281"/>
      <c r="J296" s="268"/>
      <c r="K296" s="269"/>
      <c r="L296" s="244" t="str">
        <f aca="false">IF(AND(K296&lt;&gt;"",J296&lt;&gt;""),MIN(IF(OR(J296="OZZ",J296="ZZ"),5000,13600),TRUNC(0.75*SUMIF($D$12:$D296,$D296,K$12:K296),2))-SUMIF($D$12:$D295,$D296,L$12:L295),"")</f>
        <v/>
      </c>
      <c r="M296" s="270" t="str">
        <f aca="false">IF(AND(K296&lt;&gt;"",J296&lt;&gt;"",AB296&lt;&gt;""),IF(OR(J296="OZZ",J296="ZZ"),0-SUMIF($D$12:$D295,$D296,M$12:M295),MIN(MIN(13600,TRUNC(0.75*SUMIF($D$12:$D$1442,$D296,K$12:K$1442),2)+SUMIF($D$12:$D296,$D296,AB$12:AB296))-SUMIF($D$12:$D295,$D296,M$12:M295)-SUMIF($D$12:$D$1442,$D296,L$12:L$1442),AB296)),"")</f>
        <v/>
      </c>
      <c r="N296" s="246" t="str">
        <f aca="false">IF(J296&lt;&gt;"",1000-SUMIF($D$12:$D295,$D296,N$12:N295),"")</f>
        <v/>
      </c>
      <c r="O296" s="268"/>
      <c r="P296" s="269"/>
      <c r="Q296" s="244" t="str">
        <f aca="false">IF(AND(P296&lt;&gt;"",O296&lt;&gt;""),MIN(IF(OR(O296="OZZ",O296="ZZ"),5000,13600),TRUNC(0.75*SUMIF($D$12:$D296,$D296,P$12:P296),2))-SUMIF($D$12:$D295,$D296,Q$12:Q295),"")</f>
        <v/>
      </c>
      <c r="R296" s="270" t="str">
        <f aca="false">IF(AND(P296&lt;&gt;"",O296&lt;&gt;"",AF296&lt;&gt;""),IF(OR(O296="OZZ",O296="ZZ"),0-SUMIF($D$12:$D295,$D296,R$12:R295),MIN(MIN(13600,TRUNC(0.75*SUMIF($D$12:$D$1442,$D296,P$12:P$1442),2)+SUMIF($D$12:$D296,$D296,AF$12:AF296))-SUMIF($D$12:$D295,$D296,R$12:R295)-SUMIF($D$12:$D$1442,$D296,Q$12:Q$1442),AF296)),"")</f>
        <v/>
      </c>
      <c r="S296" s="246" t="str">
        <f aca="false">IF(O296&lt;&gt;"",1000-SUMIF($D$12:$D295,$D296,S$12:S295),"")</f>
        <v/>
      </c>
      <c r="T296" s="268"/>
      <c r="U296" s="269"/>
      <c r="V296" s="244" t="str">
        <f aca="false">IF(AND(U296&lt;&gt;"",T296&lt;&gt;""),MIN(IF(OR(T296="OZZ",T296="ZZ"),5000,13600),TRUNC(0.75*SUMIF($D$12:$D296,$D296,U$12:U296),2))-SUMIF($D$12:$D295,$D296,V$12:V295),"")</f>
        <v/>
      </c>
      <c r="W296" s="248" t="str">
        <f aca="false">IF(AND(U296&lt;&gt;"",T296&lt;&gt;"",AJ296&lt;&gt;""),IF(OR(T296="OZZ",T296="ZZ"),0-SUMIF($D$12:$D295,$D296,W$12:W295),MIN(MIN(13600,TRUNC(0.75*SUMIF($D$12:$D$1442,$D296,U$12:U$1442),2)+SUMIF($D$12:$D296,$D296,AJ$12:AJ296))-SUMIF($D$12:$D295,$D296,W$12:W295)-SUMIF($D$12:$D$1442,$D296,V$12:V$1442),AJ296)),"")</f>
        <v/>
      </c>
      <c r="X296" s="246" t="str">
        <f aca="false">IF(T296&lt;&gt;"",1000-SUMIF($D$12:$D295,$D296,X$12:X295),"")</f>
        <v/>
      </c>
      <c r="Y296" s="272"/>
      <c r="Z296" s="273"/>
      <c r="AA296" s="273"/>
      <c r="AB296" s="252" t="str">
        <f aca="false">IF(K296&lt;&gt;"",ROUND(Y296,2)+ROUND(Z296,2)+ROUND(AA296,2),"")</f>
        <v/>
      </c>
      <c r="AC296" s="274"/>
      <c r="AD296" s="273"/>
      <c r="AE296" s="273"/>
      <c r="AF296" s="275" t="str">
        <f aca="false">IF(P296&lt;&gt;"",ROUND(AC296,2)+ROUND(AD296,2)+ROUND(AE296,2),"")</f>
        <v/>
      </c>
      <c r="AG296" s="274"/>
      <c r="AH296" s="273"/>
      <c r="AI296" s="273"/>
      <c r="AJ296" s="275" t="str">
        <f aca="false">IF(U296&lt;&gt;"",ROUND(AG296,2)+ROUND(AH296,2)+ROUND(AI296,2),"")</f>
        <v/>
      </c>
      <c r="AK296" s="255"/>
      <c r="AL296" s="255"/>
      <c r="AM296" s="256"/>
      <c r="AN296" s="257"/>
      <c r="AO296" s="258" t="str">
        <f aca="false">IF(D296&lt;&gt;"",IF(COUNTIF($D$12:$D296,$D296)&gt;1,0,IF(SUM(L296,Q296,V296)&gt;0,IF(AND(T296="",OR(O296&lt;&gt;"",J296&lt;&gt;"")),IF(O296&lt;&gt;"",O296,IF(J296&lt;&gt;"",J296,0)),IF(AND(O296&lt;&gt;"",J296&lt;&gt;"",O296=J296),O296,T296)),0)),"")</f>
        <v/>
      </c>
      <c r="AP296" s="258" t="str">
        <f aca="false">IF(D296&lt;&gt;"",IF(COUNTIF($D$12:$D296,$D296)&gt;1,0,IF(SUM(M296,R296,W296)&gt;0,IF(AND(T296="",OR(O296&lt;&gt;"",J296&lt;&gt;"")),IF(O296&lt;&gt;"",O296,IF(J296&lt;&gt;"",J296,0)),IF(AND(O296&lt;&gt;"",J296&lt;&gt;"",O296=J296),O296,T296)),0)),"")</f>
        <v/>
      </c>
      <c r="AQ296" s="258" t="str">
        <f aca="false">IF(D296&lt;&gt;"",IF(COUNTIF($D$12:$D296,$D296)&gt;1,0,IF(SUM(N296,S296,X296)&gt;0,IF(AND(T296="",OR(O296&lt;&gt;"",J296&lt;&gt;"")),IF(O296&lt;&gt;"",O296,IF(J296&lt;&gt;"",J296,0)),IF(AND(O296&lt;&gt;"",J296&lt;&gt;"",O296=J296),O296,T296)),0)),"")</f>
        <v/>
      </c>
      <c r="AR296" s="257" t="str">
        <f aca="false">IF(D296&lt;&gt;"",IF(J296="OZP12",L296,0),"")</f>
        <v/>
      </c>
      <c r="AS296" s="257" t="str">
        <f aca="false">IF(D296&lt;&gt;"",IF(O296="OZP12",Q296,0),"")</f>
        <v/>
      </c>
      <c r="AT296" s="257" t="str">
        <f aca="false">IF(D296&lt;&gt;"",IF(T296="OZP12",V296,0),"")</f>
        <v/>
      </c>
      <c r="AU296" s="257" t="str">
        <f aca="false">IF(D296&lt;&gt;"",IF(J296="TZP",L296,0),"")</f>
        <v/>
      </c>
      <c r="AV296" s="257" t="str">
        <f aca="false">IF(D296&lt;&gt;"",IF(O296="TZP",Q296,0),"")</f>
        <v/>
      </c>
      <c r="AW296" s="257" t="str">
        <f aca="false">IF(D296&lt;&gt;"",IF(T296="TZP",V296,0),"")</f>
        <v/>
      </c>
      <c r="AX296" s="257" t="str">
        <f aca="false">IF(D296&lt;&gt;"",IF(J296="OZZ",L296,0),"")</f>
        <v/>
      </c>
      <c r="AY296" s="257" t="str">
        <f aca="false">IF(D296&lt;&gt;"",IF(O296="OZZ",Q296,0),"")</f>
        <v/>
      </c>
      <c r="AZ296" s="257" t="str">
        <f aca="false">IF(D296&lt;&gt;"",IF(T296="OZZ",V296,0),"")</f>
        <v/>
      </c>
      <c r="BA296" s="260"/>
      <c r="BB296" s="257" t="str">
        <f aca="false">IF(D296&lt;&gt;"",IF(ISERROR(FIND("/",D296)),0,1),"")</f>
        <v/>
      </c>
      <c r="BC296" s="257" t="str">
        <f aca="false">IF(D296&lt;&gt;"",IF(BB296*1=0,D296,CONCATENATE(MID(D296,1,FIND("/",D296,1)-1),MID(D296,FIND("/",D296,1)+1,LEN(D296)))),"")</f>
        <v/>
      </c>
      <c r="BD296" s="286"/>
      <c r="BE296" s="257" t="str">
        <f aca="false">IF(D296&lt;&gt;"",IF(J296="OZP12",M296,0),"")</f>
        <v/>
      </c>
      <c r="BF296" s="257" t="str">
        <f aca="false">IF(D296&lt;&gt;"",IF(O296="OZP12",R296,0),"")</f>
        <v/>
      </c>
      <c r="BG296" s="257" t="str">
        <f aca="false">IF(D296&lt;&gt;"",IF(T296="OZP12",W296,0),"")</f>
        <v/>
      </c>
      <c r="BH296" s="257" t="str">
        <f aca="false">IF(D296&lt;&gt;"",IF(J296="TZP",M296,0),"")</f>
        <v/>
      </c>
      <c r="BI296" s="257" t="str">
        <f aca="false">IF(D296&lt;&gt;"",IF(O296="TZP",R296,0),"")</f>
        <v/>
      </c>
      <c r="BJ296" s="257" t="str">
        <f aca="false">IF(D296&lt;&gt;"",IF(T296="TZP",W296,0),"")</f>
        <v/>
      </c>
    </row>
    <row r="297" s="261" customFormat="true" ht="18.75" hidden="false" customHeight="true" outlineLevel="0" collapsed="false">
      <c r="A297" s="262" t="n">
        <f aca="false">A296+1</f>
        <v>285</v>
      </c>
      <c r="B297" s="263"/>
      <c r="C297" s="263"/>
      <c r="D297" s="263"/>
      <c r="E297" s="266"/>
      <c r="F297" s="266"/>
      <c r="G297" s="267"/>
      <c r="H297" s="278"/>
      <c r="I297" s="281"/>
      <c r="J297" s="268"/>
      <c r="K297" s="269"/>
      <c r="L297" s="244" t="str">
        <f aca="false">IF(AND(K297&lt;&gt;"",J297&lt;&gt;""),MIN(IF(OR(J297="OZZ",J297="ZZ"),5000,13600),TRUNC(0.75*SUMIF($D$12:$D297,$D297,K$12:K297),2))-SUMIF($D$12:$D296,$D297,L$12:L296),"")</f>
        <v/>
      </c>
      <c r="M297" s="270" t="str">
        <f aca="false">IF(AND(K297&lt;&gt;"",J297&lt;&gt;"",AB297&lt;&gt;""),IF(OR(J297="OZZ",J297="ZZ"),0-SUMIF($D$12:$D296,$D297,M$12:M296),MIN(MIN(13600,TRUNC(0.75*SUMIF($D$12:$D$1442,$D297,K$12:K$1442),2)+SUMIF($D$12:$D297,$D297,AB$12:AB297))-SUMIF($D$12:$D296,$D297,M$12:M296)-SUMIF($D$12:$D$1442,$D297,L$12:L$1442),AB297)),"")</f>
        <v/>
      </c>
      <c r="N297" s="246" t="str">
        <f aca="false">IF(J297&lt;&gt;"",1000-SUMIF($D$12:$D296,$D297,N$12:N296),"")</f>
        <v/>
      </c>
      <c r="O297" s="268"/>
      <c r="P297" s="269"/>
      <c r="Q297" s="244" t="str">
        <f aca="false">IF(AND(P297&lt;&gt;"",O297&lt;&gt;""),MIN(IF(OR(O297="OZZ",O297="ZZ"),5000,13600),TRUNC(0.75*SUMIF($D$12:$D297,$D297,P$12:P297),2))-SUMIF($D$12:$D296,$D297,Q$12:Q296),"")</f>
        <v/>
      </c>
      <c r="R297" s="270" t="str">
        <f aca="false">IF(AND(P297&lt;&gt;"",O297&lt;&gt;"",AF297&lt;&gt;""),IF(OR(O297="OZZ",O297="ZZ"),0-SUMIF($D$12:$D296,$D297,R$12:R296),MIN(MIN(13600,TRUNC(0.75*SUMIF($D$12:$D$1442,$D297,P$12:P$1442),2)+SUMIF($D$12:$D297,$D297,AF$12:AF297))-SUMIF($D$12:$D296,$D297,R$12:R296)-SUMIF($D$12:$D$1442,$D297,Q$12:Q$1442),AF297)),"")</f>
        <v/>
      </c>
      <c r="S297" s="246" t="str">
        <f aca="false">IF(O297&lt;&gt;"",1000-SUMIF($D$12:$D296,$D297,S$12:S296),"")</f>
        <v/>
      </c>
      <c r="T297" s="268"/>
      <c r="U297" s="269"/>
      <c r="V297" s="244" t="str">
        <f aca="false">IF(AND(U297&lt;&gt;"",T297&lt;&gt;""),MIN(IF(OR(T297="OZZ",T297="ZZ"),5000,13600),TRUNC(0.75*SUMIF($D$12:$D297,$D297,U$12:U297),2))-SUMIF($D$12:$D296,$D297,V$12:V296),"")</f>
        <v/>
      </c>
      <c r="W297" s="248" t="str">
        <f aca="false">IF(AND(U297&lt;&gt;"",T297&lt;&gt;"",AJ297&lt;&gt;""),IF(OR(T297="OZZ",T297="ZZ"),0-SUMIF($D$12:$D296,$D297,W$12:W296),MIN(MIN(13600,TRUNC(0.75*SUMIF($D$12:$D$1442,$D297,U$12:U$1442),2)+SUMIF($D$12:$D297,$D297,AJ$12:AJ297))-SUMIF($D$12:$D296,$D297,W$12:W296)-SUMIF($D$12:$D$1442,$D297,V$12:V$1442),AJ297)),"")</f>
        <v/>
      </c>
      <c r="X297" s="246" t="str">
        <f aca="false">IF(T297&lt;&gt;"",1000-SUMIF($D$12:$D296,$D297,X$12:X296),"")</f>
        <v/>
      </c>
      <c r="Y297" s="272"/>
      <c r="Z297" s="273"/>
      <c r="AA297" s="273"/>
      <c r="AB297" s="252" t="str">
        <f aca="false">IF(K297&lt;&gt;"",ROUND(Y297,2)+ROUND(Z297,2)+ROUND(AA297,2),"")</f>
        <v/>
      </c>
      <c r="AC297" s="274"/>
      <c r="AD297" s="273"/>
      <c r="AE297" s="273"/>
      <c r="AF297" s="275" t="str">
        <f aca="false">IF(P297&lt;&gt;"",ROUND(AC297,2)+ROUND(AD297,2)+ROUND(AE297,2),"")</f>
        <v/>
      </c>
      <c r="AG297" s="274"/>
      <c r="AH297" s="273"/>
      <c r="AI297" s="273"/>
      <c r="AJ297" s="275" t="str">
        <f aca="false">IF(U297&lt;&gt;"",ROUND(AG297,2)+ROUND(AH297,2)+ROUND(AI297,2),"")</f>
        <v/>
      </c>
      <c r="AK297" s="255"/>
      <c r="AL297" s="255"/>
      <c r="AM297" s="256"/>
      <c r="AN297" s="257"/>
      <c r="AO297" s="258" t="str">
        <f aca="false">IF(D297&lt;&gt;"",IF(COUNTIF($D$12:$D297,$D297)&gt;1,0,IF(SUM(L297,Q297,V297)&gt;0,IF(AND(T297="",OR(O297&lt;&gt;"",J297&lt;&gt;"")),IF(O297&lt;&gt;"",O297,IF(J297&lt;&gt;"",J297,0)),IF(AND(O297&lt;&gt;"",J297&lt;&gt;"",O297=J297),O297,T297)),0)),"")</f>
        <v/>
      </c>
      <c r="AP297" s="258" t="str">
        <f aca="false">IF(D297&lt;&gt;"",IF(COUNTIF($D$12:$D297,$D297)&gt;1,0,IF(SUM(M297,R297,W297)&gt;0,IF(AND(T297="",OR(O297&lt;&gt;"",J297&lt;&gt;"")),IF(O297&lt;&gt;"",O297,IF(J297&lt;&gt;"",J297,0)),IF(AND(O297&lt;&gt;"",J297&lt;&gt;"",O297=J297),O297,T297)),0)),"")</f>
        <v/>
      </c>
      <c r="AQ297" s="258" t="str">
        <f aca="false">IF(D297&lt;&gt;"",IF(COUNTIF($D$12:$D297,$D297)&gt;1,0,IF(SUM(N297,S297,X297)&gt;0,IF(AND(T297="",OR(O297&lt;&gt;"",J297&lt;&gt;"")),IF(O297&lt;&gt;"",O297,IF(J297&lt;&gt;"",J297,0)),IF(AND(O297&lt;&gt;"",J297&lt;&gt;"",O297=J297),O297,T297)),0)),"")</f>
        <v/>
      </c>
      <c r="AR297" s="257" t="str">
        <f aca="false">IF(D297&lt;&gt;"",IF(J297="OZP12",L297,0),"")</f>
        <v/>
      </c>
      <c r="AS297" s="257" t="str">
        <f aca="false">IF(D297&lt;&gt;"",IF(O297="OZP12",Q297,0),"")</f>
        <v/>
      </c>
      <c r="AT297" s="257" t="str">
        <f aca="false">IF(D297&lt;&gt;"",IF(T297="OZP12",V297,0),"")</f>
        <v/>
      </c>
      <c r="AU297" s="257" t="str">
        <f aca="false">IF(D297&lt;&gt;"",IF(J297="TZP",L297,0),"")</f>
        <v/>
      </c>
      <c r="AV297" s="257" t="str">
        <f aca="false">IF(D297&lt;&gt;"",IF(O297="TZP",Q297,0),"")</f>
        <v/>
      </c>
      <c r="AW297" s="257" t="str">
        <f aca="false">IF(D297&lt;&gt;"",IF(T297="TZP",V297,0),"")</f>
        <v/>
      </c>
      <c r="AX297" s="257" t="str">
        <f aca="false">IF(D297&lt;&gt;"",IF(J297="OZZ",L297,0),"")</f>
        <v/>
      </c>
      <c r="AY297" s="257" t="str">
        <f aca="false">IF(D297&lt;&gt;"",IF(O297="OZZ",Q297,0),"")</f>
        <v/>
      </c>
      <c r="AZ297" s="257" t="str">
        <f aca="false">IF(D297&lt;&gt;"",IF(T297="OZZ",V297,0),"")</f>
        <v/>
      </c>
      <c r="BA297" s="260"/>
      <c r="BB297" s="257" t="str">
        <f aca="false">IF(D297&lt;&gt;"",IF(ISERROR(FIND("/",D297)),0,1),"")</f>
        <v/>
      </c>
      <c r="BC297" s="257" t="str">
        <f aca="false">IF(D297&lt;&gt;"",IF(BB297*1=0,D297,CONCATENATE(MID(D297,1,FIND("/",D297,1)-1),MID(D297,FIND("/",D297,1)+1,LEN(D297)))),"")</f>
        <v/>
      </c>
      <c r="BD297" s="286"/>
      <c r="BE297" s="257" t="str">
        <f aca="false">IF(D297&lt;&gt;"",IF(J297="OZP12",M297,0),"")</f>
        <v/>
      </c>
      <c r="BF297" s="257" t="str">
        <f aca="false">IF(D297&lt;&gt;"",IF(O297="OZP12",R297,0),"")</f>
        <v/>
      </c>
      <c r="BG297" s="257" t="str">
        <f aca="false">IF(D297&lt;&gt;"",IF(T297="OZP12",W297,0),"")</f>
        <v/>
      </c>
      <c r="BH297" s="257" t="str">
        <f aca="false">IF(D297&lt;&gt;"",IF(J297="TZP",M297,0),"")</f>
        <v/>
      </c>
      <c r="BI297" s="257" t="str">
        <f aca="false">IF(D297&lt;&gt;"",IF(O297="TZP",R297,0),"")</f>
        <v/>
      </c>
      <c r="BJ297" s="257" t="str">
        <f aca="false">IF(D297&lt;&gt;"",IF(T297="TZP",W297,0),"")</f>
        <v/>
      </c>
    </row>
    <row r="298" s="261" customFormat="true" ht="18.75" hidden="false" customHeight="true" outlineLevel="0" collapsed="false">
      <c r="A298" s="262" t="n">
        <f aca="false">A297+1</f>
        <v>286</v>
      </c>
      <c r="B298" s="263"/>
      <c r="C298" s="263"/>
      <c r="D298" s="263"/>
      <c r="E298" s="266"/>
      <c r="F298" s="266"/>
      <c r="G298" s="267"/>
      <c r="H298" s="278"/>
      <c r="I298" s="281"/>
      <c r="J298" s="268"/>
      <c r="K298" s="269"/>
      <c r="L298" s="244" t="str">
        <f aca="false">IF(AND(K298&lt;&gt;"",J298&lt;&gt;""),MIN(IF(OR(J298="OZZ",J298="ZZ"),5000,13600),TRUNC(0.75*SUMIF($D$12:$D298,$D298,K$12:K298),2))-SUMIF($D$12:$D297,$D298,L$12:L297),"")</f>
        <v/>
      </c>
      <c r="M298" s="270" t="str">
        <f aca="false">IF(AND(K298&lt;&gt;"",J298&lt;&gt;"",AB298&lt;&gt;""),IF(OR(J298="OZZ",J298="ZZ"),0-SUMIF($D$12:$D297,$D298,M$12:M297),MIN(MIN(13600,TRUNC(0.75*SUMIF($D$12:$D$1442,$D298,K$12:K$1442),2)+SUMIF($D$12:$D298,$D298,AB$12:AB298))-SUMIF($D$12:$D297,$D298,M$12:M297)-SUMIF($D$12:$D$1442,$D298,L$12:L$1442),AB298)),"")</f>
        <v/>
      </c>
      <c r="N298" s="246" t="str">
        <f aca="false">IF(J298&lt;&gt;"",1000-SUMIF($D$12:$D297,$D298,N$12:N297),"")</f>
        <v/>
      </c>
      <c r="O298" s="268"/>
      <c r="P298" s="269"/>
      <c r="Q298" s="244" t="str">
        <f aca="false">IF(AND(P298&lt;&gt;"",O298&lt;&gt;""),MIN(IF(OR(O298="OZZ",O298="ZZ"),5000,13600),TRUNC(0.75*SUMIF($D$12:$D298,$D298,P$12:P298),2))-SUMIF($D$12:$D297,$D298,Q$12:Q297),"")</f>
        <v/>
      </c>
      <c r="R298" s="270" t="str">
        <f aca="false">IF(AND(P298&lt;&gt;"",O298&lt;&gt;"",AF298&lt;&gt;""),IF(OR(O298="OZZ",O298="ZZ"),0-SUMIF($D$12:$D297,$D298,R$12:R297),MIN(MIN(13600,TRUNC(0.75*SUMIF($D$12:$D$1442,$D298,P$12:P$1442),2)+SUMIF($D$12:$D298,$D298,AF$12:AF298))-SUMIF($D$12:$D297,$D298,R$12:R297)-SUMIF($D$12:$D$1442,$D298,Q$12:Q$1442),AF298)),"")</f>
        <v/>
      </c>
      <c r="S298" s="246" t="str">
        <f aca="false">IF(O298&lt;&gt;"",1000-SUMIF($D$12:$D297,$D298,S$12:S297),"")</f>
        <v/>
      </c>
      <c r="T298" s="268"/>
      <c r="U298" s="269"/>
      <c r="V298" s="244" t="str">
        <f aca="false">IF(AND(U298&lt;&gt;"",T298&lt;&gt;""),MIN(IF(OR(T298="OZZ",T298="ZZ"),5000,13600),TRUNC(0.75*SUMIF($D$12:$D298,$D298,U$12:U298),2))-SUMIF($D$12:$D297,$D298,V$12:V297),"")</f>
        <v/>
      </c>
      <c r="W298" s="248" t="str">
        <f aca="false">IF(AND(U298&lt;&gt;"",T298&lt;&gt;"",AJ298&lt;&gt;""),IF(OR(T298="OZZ",T298="ZZ"),0-SUMIF($D$12:$D297,$D298,W$12:W297),MIN(MIN(13600,TRUNC(0.75*SUMIF($D$12:$D$1442,$D298,U$12:U$1442),2)+SUMIF($D$12:$D298,$D298,AJ$12:AJ298))-SUMIF($D$12:$D297,$D298,W$12:W297)-SUMIF($D$12:$D$1442,$D298,V$12:V$1442),AJ298)),"")</f>
        <v/>
      </c>
      <c r="X298" s="246" t="str">
        <f aca="false">IF(T298&lt;&gt;"",1000-SUMIF($D$12:$D297,$D298,X$12:X297),"")</f>
        <v/>
      </c>
      <c r="Y298" s="272"/>
      <c r="Z298" s="273"/>
      <c r="AA298" s="273"/>
      <c r="AB298" s="252" t="str">
        <f aca="false">IF(K298&lt;&gt;"",ROUND(Y298,2)+ROUND(Z298,2)+ROUND(AA298,2),"")</f>
        <v/>
      </c>
      <c r="AC298" s="274"/>
      <c r="AD298" s="273"/>
      <c r="AE298" s="273"/>
      <c r="AF298" s="275" t="str">
        <f aca="false">IF(P298&lt;&gt;"",ROUND(AC298,2)+ROUND(AD298,2)+ROUND(AE298,2),"")</f>
        <v/>
      </c>
      <c r="AG298" s="274"/>
      <c r="AH298" s="273"/>
      <c r="AI298" s="273"/>
      <c r="AJ298" s="275" t="str">
        <f aca="false">IF(U298&lt;&gt;"",ROUND(AG298,2)+ROUND(AH298,2)+ROUND(AI298,2),"")</f>
        <v/>
      </c>
      <c r="AK298" s="255"/>
      <c r="AL298" s="255"/>
      <c r="AM298" s="256"/>
      <c r="AN298" s="257"/>
      <c r="AO298" s="258" t="str">
        <f aca="false">IF(D298&lt;&gt;"",IF(COUNTIF($D$12:$D298,$D298)&gt;1,0,IF(SUM(L298,Q298,V298)&gt;0,IF(AND(T298="",OR(O298&lt;&gt;"",J298&lt;&gt;"")),IF(O298&lt;&gt;"",O298,IF(J298&lt;&gt;"",J298,0)),IF(AND(O298&lt;&gt;"",J298&lt;&gt;"",O298=J298),O298,T298)),0)),"")</f>
        <v/>
      </c>
      <c r="AP298" s="258" t="str">
        <f aca="false">IF(D298&lt;&gt;"",IF(COUNTIF($D$12:$D298,$D298)&gt;1,0,IF(SUM(M298,R298,W298)&gt;0,IF(AND(T298="",OR(O298&lt;&gt;"",J298&lt;&gt;"")),IF(O298&lt;&gt;"",O298,IF(J298&lt;&gt;"",J298,0)),IF(AND(O298&lt;&gt;"",J298&lt;&gt;"",O298=J298),O298,T298)),0)),"")</f>
        <v/>
      </c>
      <c r="AQ298" s="258" t="str">
        <f aca="false">IF(D298&lt;&gt;"",IF(COUNTIF($D$12:$D298,$D298)&gt;1,0,IF(SUM(N298,S298,X298)&gt;0,IF(AND(T298="",OR(O298&lt;&gt;"",J298&lt;&gt;"")),IF(O298&lt;&gt;"",O298,IF(J298&lt;&gt;"",J298,0)),IF(AND(O298&lt;&gt;"",J298&lt;&gt;"",O298=J298),O298,T298)),0)),"")</f>
        <v/>
      </c>
      <c r="AR298" s="257" t="str">
        <f aca="false">IF(D298&lt;&gt;"",IF(J298="OZP12",L298,0),"")</f>
        <v/>
      </c>
      <c r="AS298" s="257" t="str">
        <f aca="false">IF(D298&lt;&gt;"",IF(O298="OZP12",Q298,0),"")</f>
        <v/>
      </c>
      <c r="AT298" s="257" t="str">
        <f aca="false">IF(D298&lt;&gt;"",IF(T298="OZP12",V298,0),"")</f>
        <v/>
      </c>
      <c r="AU298" s="257" t="str">
        <f aca="false">IF(D298&lt;&gt;"",IF(J298="TZP",L298,0),"")</f>
        <v/>
      </c>
      <c r="AV298" s="257" t="str">
        <f aca="false">IF(D298&lt;&gt;"",IF(O298="TZP",Q298,0),"")</f>
        <v/>
      </c>
      <c r="AW298" s="257" t="str">
        <f aca="false">IF(D298&lt;&gt;"",IF(T298="TZP",V298,0),"")</f>
        <v/>
      </c>
      <c r="AX298" s="257" t="str">
        <f aca="false">IF(D298&lt;&gt;"",IF(J298="OZZ",L298,0),"")</f>
        <v/>
      </c>
      <c r="AY298" s="257" t="str">
        <f aca="false">IF(D298&lt;&gt;"",IF(O298="OZZ",Q298,0),"")</f>
        <v/>
      </c>
      <c r="AZ298" s="257" t="str">
        <f aca="false">IF(D298&lt;&gt;"",IF(T298="OZZ",V298,0),"")</f>
        <v/>
      </c>
      <c r="BA298" s="260"/>
      <c r="BB298" s="257" t="str">
        <f aca="false">IF(D298&lt;&gt;"",IF(ISERROR(FIND("/",D298)),0,1),"")</f>
        <v/>
      </c>
      <c r="BC298" s="257" t="str">
        <f aca="false">IF(D298&lt;&gt;"",IF(BB298*1=0,D298,CONCATENATE(MID(D298,1,FIND("/",D298,1)-1),MID(D298,FIND("/",D298,1)+1,LEN(D298)))),"")</f>
        <v/>
      </c>
      <c r="BD298" s="286"/>
      <c r="BE298" s="257" t="str">
        <f aca="false">IF(D298&lt;&gt;"",IF(J298="OZP12",M298,0),"")</f>
        <v/>
      </c>
      <c r="BF298" s="257" t="str">
        <f aca="false">IF(D298&lt;&gt;"",IF(O298="OZP12",R298,0),"")</f>
        <v/>
      </c>
      <c r="BG298" s="257" t="str">
        <f aca="false">IF(D298&lt;&gt;"",IF(T298="OZP12",W298,0),"")</f>
        <v/>
      </c>
      <c r="BH298" s="257" t="str">
        <f aca="false">IF(D298&lt;&gt;"",IF(J298="TZP",M298,0),"")</f>
        <v/>
      </c>
      <c r="BI298" s="257" t="str">
        <f aca="false">IF(D298&lt;&gt;"",IF(O298="TZP",R298,0),"")</f>
        <v/>
      </c>
      <c r="BJ298" s="257" t="str">
        <f aca="false">IF(D298&lt;&gt;"",IF(T298="TZP",W298,0),"")</f>
        <v/>
      </c>
    </row>
    <row r="299" s="261" customFormat="true" ht="18.75" hidden="false" customHeight="true" outlineLevel="0" collapsed="false">
      <c r="A299" s="262" t="n">
        <f aca="false">A298+1</f>
        <v>287</v>
      </c>
      <c r="B299" s="263"/>
      <c r="C299" s="263"/>
      <c r="D299" s="263"/>
      <c r="E299" s="266"/>
      <c r="F299" s="266"/>
      <c r="G299" s="267"/>
      <c r="H299" s="278"/>
      <c r="I299" s="281"/>
      <c r="J299" s="268"/>
      <c r="K299" s="269"/>
      <c r="L299" s="244" t="str">
        <f aca="false">IF(AND(K299&lt;&gt;"",J299&lt;&gt;""),MIN(IF(OR(J299="OZZ",J299="ZZ"),5000,13600),TRUNC(0.75*SUMIF($D$12:$D299,$D299,K$12:K299),2))-SUMIF($D$12:$D298,$D299,L$12:L298),"")</f>
        <v/>
      </c>
      <c r="M299" s="270" t="str">
        <f aca="false">IF(AND(K299&lt;&gt;"",J299&lt;&gt;"",AB299&lt;&gt;""),IF(OR(J299="OZZ",J299="ZZ"),0-SUMIF($D$12:$D298,$D299,M$12:M298),MIN(MIN(13600,TRUNC(0.75*SUMIF($D$12:$D$1442,$D299,K$12:K$1442),2)+SUMIF($D$12:$D299,$D299,AB$12:AB299))-SUMIF($D$12:$D298,$D299,M$12:M298)-SUMIF($D$12:$D$1442,$D299,L$12:L$1442),AB299)),"")</f>
        <v/>
      </c>
      <c r="N299" s="246" t="str">
        <f aca="false">IF(J299&lt;&gt;"",1000-SUMIF($D$12:$D298,$D299,N$12:N298),"")</f>
        <v/>
      </c>
      <c r="O299" s="268"/>
      <c r="P299" s="269"/>
      <c r="Q299" s="244" t="str">
        <f aca="false">IF(AND(P299&lt;&gt;"",O299&lt;&gt;""),MIN(IF(OR(O299="OZZ",O299="ZZ"),5000,13600),TRUNC(0.75*SUMIF($D$12:$D299,$D299,P$12:P299),2))-SUMIF($D$12:$D298,$D299,Q$12:Q298),"")</f>
        <v/>
      </c>
      <c r="R299" s="270" t="str">
        <f aca="false">IF(AND(P299&lt;&gt;"",O299&lt;&gt;"",AF299&lt;&gt;""),IF(OR(O299="OZZ",O299="ZZ"),0-SUMIF($D$12:$D298,$D299,R$12:R298),MIN(MIN(13600,TRUNC(0.75*SUMIF($D$12:$D$1442,$D299,P$12:P$1442),2)+SUMIF($D$12:$D299,$D299,AF$12:AF299))-SUMIF($D$12:$D298,$D299,R$12:R298)-SUMIF($D$12:$D$1442,$D299,Q$12:Q$1442),AF299)),"")</f>
        <v/>
      </c>
      <c r="S299" s="246" t="str">
        <f aca="false">IF(O299&lt;&gt;"",1000-SUMIF($D$12:$D298,$D299,S$12:S298),"")</f>
        <v/>
      </c>
      <c r="T299" s="268"/>
      <c r="U299" s="269"/>
      <c r="V299" s="244" t="str">
        <f aca="false">IF(AND(U299&lt;&gt;"",T299&lt;&gt;""),MIN(IF(OR(T299="OZZ",T299="ZZ"),5000,13600),TRUNC(0.75*SUMIF($D$12:$D299,$D299,U$12:U299),2))-SUMIF($D$12:$D298,$D299,V$12:V298),"")</f>
        <v/>
      </c>
      <c r="W299" s="248" t="str">
        <f aca="false">IF(AND(U299&lt;&gt;"",T299&lt;&gt;"",AJ299&lt;&gt;""),IF(OR(T299="OZZ",T299="ZZ"),0-SUMIF($D$12:$D298,$D299,W$12:W298),MIN(MIN(13600,TRUNC(0.75*SUMIF($D$12:$D$1442,$D299,U$12:U$1442),2)+SUMIF($D$12:$D299,$D299,AJ$12:AJ299))-SUMIF($D$12:$D298,$D299,W$12:W298)-SUMIF($D$12:$D$1442,$D299,V$12:V$1442),AJ299)),"")</f>
        <v/>
      </c>
      <c r="X299" s="246" t="str">
        <f aca="false">IF(T299&lt;&gt;"",1000-SUMIF($D$12:$D298,$D299,X$12:X298),"")</f>
        <v/>
      </c>
      <c r="Y299" s="272"/>
      <c r="Z299" s="273"/>
      <c r="AA299" s="273"/>
      <c r="AB299" s="252" t="str">
        <f aca="false">IF(K299&lt;&gt;"",ROUND(Y299,2)+ROUND(Z299,2)+ROUND(AA299,2),"")</f>
        <v/>
      </c>
      <c r="AC299" s="274"/>
      <c r="AD299" s="273"/>
      <c r="AE299" s="273"/>
      <c r="AF299" s="275" t="str">
        <f aca="false">IF(P299&lt;&gt;"",ROUND(AC299,2)+ROUND(AD299,2)+ROUND(AE299,2),"")</f>
        <v/>
      </c>
      <c r="AG299" s="274"/>
      <c r="AH299" s="273"/>
      <c r="AI299" s="273"/>
      <c r="AJ299" s="275" t="str">
        <f aca="false">IF(U299&lt;&gt;"",ROUND(AG299,2)+ROUND(AH299,2)+ROUND(AI299,2),"")</f>
        <v/>
      </c>
      <c r="AK299" s="255"/>
      <c r="AL299" s="255"/>
      <c r="AM299" s="256"/>
      <c r="AN299" s="257"/>
      <c r="AO299" s="258" t="str">
        <f aca="false">IF(D299&lt;&gt;"",IF(COUNTIF($D$12:$D299,$D299)&gt;1,0,IF(SUM(L299,Q299,V299)&gt;0,IF(AND(T299="",OR(O299&lt;&gt;"",J299&lt;&gt;"")),IF(O299&lt;&gt;"",O299,IF(J299&lt;&gt;"",J299,0)),IF(AND(O299&lt;&gt;"",J299&lt;&gt;"",O299=J299),O299,T299)),0)),"")</f>
        <v/>
      </c>
      <c r="AP299" s="258" t="str">
        <f aca="false">IF(D299&lt;&gt;"",IF(COUNTIF($D$12:$D299,$D299)&gt;1,0,IF(SUM(M299,R299,W299)&gt;0,IF(AND(T299="",OR(O299&lt;&gt;"",J299&lt;&gt;"")),IF(O299&lt;&gt;"",O299,IF(J299&lt;&gt;"",J299,0)),IF(AND(O299&lt;&gt;"",J299&lt;&gt;"",O299=J299),O299,T299)),0)),"")</f>
        <v/>
      </c>
      <c r="AQ299" s="258" t="str">
        <f aca="false">IF(D299&lt;&gt;"",IF(COUNTIF($D$12:$D299,$D299)&gt;1,0,IF(SUM(N299,S299,X299)&gt;0,IF(AND(T299="",OR(O299&lt;&gt;"",J299&lt;&gt;"")),IF(O299&lt;&gt;"",O299,IF(J299&lt;&gt;"",J299,0)),IF(AND(O299&lt;&gt;"",J299&lt;&gt;"",O299=J299),O299,T299)),0)),"")</f>
        <v/>
      </c>
      <c r="AR299" s="257" t="str">
        <f aca="false">IF(D299&lt;&gt;"",IF(J299="OZP12",L299,0),"")</f>
        <v/>
      </c>
      <c r="AS299" s="257" t="str">
        <f aca="false">IF(D299&lt;&gt;"",IF(O299="OZP12",Q299,0),"")</f>
        <v/>
      </c>
      <c r="AT299" s="257" t="str">
        <f aca="false">IF(D299&lt;&gt;"",IF(T299="OZP12",V299,0),"")</f>
        <v/>
      </c>
      <c r="AU299" s="257" t="str">
        <f aca="false">IF(D299&lt;&gt;"",IF(J299="TZP",L299,0),"")</f>
        <v/>
      </c>
      <c r="AV299" s="257" t="str">
        <f aca="false">IF(D299&lt;&gt;"",IF(O299="TZP",Q299,0),"")</f>
        <v/>
      </c>
      <c r="AW299" s="257" t="str">
        <f aca="false">IF(D299&lt;&gt;"",IF(T299="TZP",V299,0),"")</f>
        <v/>
      </c>
      <c r="AX299" s="257" t="str">
        <f aca="false">IF(D299&lt;&gt;"",IF(J299="OZZ",L299,0),"")</f>
        <v/>
      </c>
      <c r="AY299" s="257" t="str">
        <f aca="false">IF(D299&lt;&gt;"",IF(O299="OZZ",Q299,0),"")</f>
        <v/>
      </c>
      <c r="AZ299" s="257" t="str">
        <f aca="false">IF(D299&lt;&gt;"",IF(T299="OZZ",V299,0),"")</f>
        <v/>
      </c>
      <c r="BA299" s="260"/>
      <c r="BB299" s="257" t="str">
        <f aca="false">IF(D299&lt;&gt;"",IF(ISERROR(FIND("/",D299)),0,1),"")</f>
        <v/>
      </c>
      <c r="BC299" s="257" t="str">
        <f aca="false">IF(D299&lt;&gt;"",IF(BB299*1=0,D299,CONCATENATE(MID(D299,1,FIND("/",D299,1)-1),MID(D299,FIND("/",D299,1)+1,LEN(D299)))),"")</f>
        <v/>
      </c>
      <c r="BD299" s="286"/>
      <c r="BE299" s="257" t="str">
        <f aca="false">IF(D299&lt;&gt;"",IF(J299="OZP12",M299,0),"")</f>
        <v/>
      </c>
      <c r="BF299" s="257" t="str">
        <f aca="false">IF(D299&lt;&gt;"",IF(O299="OZP12",R299,0),"")</f>
        <v/>
      </c>
      <c r="BG299" s="257" t="str">
        <f aca="false">IF(D299&lt;&gt;"",IF(T299="OZP12",W299,0),"")</f>
        <v/>
      </c>
      <c r="BH299" s="257" t="str">
        <f aca="false">IF(D299&lt;&gt;"",IF(J299="TZP",M299,0),"")</f>
        <v/>
      </c>
      <c r="BI299" s="257" t="str">
        <f aca="false">IF(D299&lt;&gt;"",IF(O299="TZP",R299,0),"")</f>
        <v/>
      </c>
      <c r="BJ299" s="257" t="str">
        <f aca="false">IF(D299&lt;&gt;"",IF(T299="TZP",W299,0),"")</f>
        <v/>
      </c>
    </row>
    <row r="300" s="261" customFormat="true" ht="18.75" hidden="false" customHeight="true" outlineLevel="0" collapsed="false">
      <c r="A300" s="262" t="n">
        <f aca="false">A299+1</f>
        <v>288</v>
      </c>
      <c r="B300" s="263"/>
      <c r="C300" s="263"/>
      <c r="D300" s="263"/>
      <c r="E300" s="266"/>
      <c r="F300" s="266"/>
      <c r="G300" s="267"/>
      <c r="H300" s="278"/>
      <c r="I300" s="281"/>
      <c r="J300" s="268"/>
      <c r="K300" s="269"/>
      <c r="L300" s="244" t="str">
        <f aca="false">IF(AND(K300&lt;&gt;"",J300&lt;&gt;""),MIN(IF(OR(J300="OZZ",J300="ZZ"),5000,13600),TRUNC(0.75*SUMIF($D$12:$D300,$D300,K$12:K300),2))-SUMIF($D$12:$D299,$D300,L$12:L299),"")</f>
        <v/>
      </c>
      <c r="M300" s="270" t="str">
        <f aca="false">IF(AND(K300&lt;&gt;"",J300&lt;&gt;"",AB300&lt;&gt;""),IF(OR(J300="OZZ",J300="ZZ"),0-SUMIF($D$12:$D299,$D300,M$12:M299),MIN(MIN(13600,TRUNC(0.75*SUMIF($D$12:$D$1442,$D300,K$12:K$1442),2)+SUMIF($D$12:$D300,$D300,AB$12:AB300))-SUMIF($D$12:$D299,$D300,M$12:M299)-SUMIF($D$12:$D$1442,$D300,L$12:L$1442),AB300)),"")</f>
        <v/>
      </c>
      <c r="N300" s="246" t="str">
        <f aca="false">IF(J300&lt;&gt;"",1000-SUMIF($D$12:$D299,$D300,N$12:N299),"")</f>
        <v/>
      </c>
      <c r="O300" s="268"/>
      <c r="P300" s="269"/>
      <c r="Q300" s="244" t="str">
        <f aca="false">IF(AND(P300&lt;&gt;"",O300&lt;&gt;""),MIN(IF(OR(O300="OZZ",O300="ZZ"),5000,13600),TRUNC(0.75*SUMIF($D$12:$D300,$D300,P$12:P300),2))-SUMIF($D$12:$D299,$D300,Q$12:Q299),"")</f>
        <v/>
      </c>
      <c r="R300" s="270" t="str">
        <f aca="false">IF(AND(P300&lt;&gt;"",O300&lt;&gt;"",AF300&lt;&gt;""),IF(OR(O300="OZZ",O300="ZZ"),0-SUMIF($D$12:$D299,$D300,R$12:R299),MIN(MIN(13600,TRUNC(0.75*SUMIF($D$12:$D$1442,$D300,P$12:P$1442),2)+SUMIF($D$12:$D300,$D300,AF$12:AF300))-SUMIF($D$12:$D299,$D300,R$12:R299)-SUMIF($D$12:$D$1442,$D300,Q$12:Q$1442),AF300)),"")</f>
        <v/>
      </c>
      <c r="S300" s="246" t="str">
        <f aca="false">IF(O300&lt;&gt;"",1000-SUMIF($D$12:$D299,$D300,S$12:S299),"")</f>
        <v/>
      </c>
      <c r="T300" s="268"/>
      <c r="U300" s="269"/>
      <c r="V300" s="244" t="str">
        <f aca="false">IF(AND(U300&lt;&gt;"",T300&lt;&gt;""),MIN(IF(OR(T300="OZZ",T300="ZZ"),5000,13600),TRUNC(0.75*SUMIF($D$12:$D300,$D300,U$12:U300),2))-SUMIF($D$12:$D299,$D300,V$12:V299),"")</f>
        <v/>
      </c>
      <c r="W300" s="248" t="str">
        <f aca="false">IF(AND(U300&lt;&gt;"",T300&lt;&gt;"",AJ300&lt;&gt;""),IF(OR(T300="OZZ",T300="ZZ"),0-SUMIF($D$12:$D299,$D300,W$12:W299),MIN(MIN(13600,TRUNC(0.75*SUMIF($D$12:$D$1442,$D300,U$12:U$1442),2)+SUMIF($D$12:$D300,$D300,AJ$12:AJ300))-SUMIF($D$12:$D299,$D300,W$12:W299)-SUMIF($D$12:$D$1442,$D300,V$12:V$1442),AJ300)),"")</f>
        <v/>
      </c>
      <c r="X300" s="246" t="str">
        <f aca="false">IF(T300&lt;&gt;"",1000-SUMIF($D$12:$D299,$D300,X$12:X299),"")</f>
        <v/>
      </c>
      <c r="Y300" s="272"/>
      <c r="Z300" s="273"/>
      <c r="AA300" s="273"/>
      <c r="AB300" s="252" t="str">
        <f aca="false">IF(K300&lt;&gt;"",ROUND(Y300,2)+ROUND(Z300,2)+ROUND(AA300,2),"")</f>
        <v/>
      </c>
      <c r="AC300" s="274"/>
      <c r="AD300" s="273"/>
      <c r="AE300" s="273"/>
      <c r="AF300" s="275" t="str">
        <f aca="false">IF(P300&lt;&gt;"",ROUND(AC300,2)+ROUND(AD300,2)+ROUND(AE300,2),"")</f>
        <v/>
      </c>
      <c r="AG300" s="274"/>
      <c r="AH300" s="273"/>
      <c r="AI300" s="273"/>
      <c r="AJ300" s="275" t="str">
        <f aca="false">IF(U300&lt;&gt;"",ROUND(AG300,2)+ROUND(AH300,2)+ROUND(AI300,2),"")</f>
        <v/>
      </c>
      <c r="AK300" s="255"/>
      <c r="AL300" s="255"/>
      <c r="AM300" s="256"/>
      <c r="AN300" s="257"/>
      <c r="AO300" s="258" t="str">
        <f aca="false">IF(D300&lt;&gt;"",IF(COUNTIF($D$12:$D300,$D300)&gt;1,0,IF(SUM(L300,Q300,V300)&gt;0,IF(AND(T300="",OR(O300&lt;&gt;"",J300&lt;&gt;"")),IF(O300&lt;&gt;"",O300,IF(J300&lt;&gt;"",J300,0)),IF(AND(O300&lt;&gt;"",J300&lt;&gt;"",O300=J300),O300,T300)),0)),"")</f>
        <v/>
      </c>
      <c r="AP300" s="258" t="str">
        <f aca="false">IF(D300&lt;&gt;"",IF(COUNTIF($D$12:$D300,$D300)&gt;1,0,IF(SUM(M300,R300,W300)&gt;0,IF(AND(T300="",OR(O300&lt;&gt;"",J300&lt;&gt;"")),IF(O300&lt;&gt;"",O300,IF(J300&lt;&gt;"",J300,0)),IF(AND(O300&lt;&gt;"",J300&lt;&gt;"",O300=J300),O300,T300)),0)),"")</f>
        <v/>
      </c>
      <c r="AQ300" s="258" t="str">
        <f aca="false">IF(D300&lt;&gt;"",IF(COUNTIF($D$12:$D300,$D300)&gt;1,0,IF(SUM(N300,S300,X300)&gt;0,IF(AND(T300="",OR(O300&lt;&gt;"",J300&lt;&gt;"")),IF(O300&lt;&gt;"",O300,IF(J300&lt;&gt;"",J300,0)),IF(AND(O300&lt;&gt;"",J300&lt;&gt;"",O300=J300),O300,T300)),0)),"")</f>
        <v/>
      </c>
      <c r="AR300" s="257" t="str">
        <f aca="false">IF(D300&lt;&gt;"",IF(J300="OZP12",L300,0),"")</f>
        <v/>
      </c>
      <c r="AS300" s="257" t="str">
        <f aca="false">IF(D300&lt;&gt;"",IF(O300="OZP12",Q300,0),"")</f>
        <v/>
      </c>
      <c r="AT300" s="257" t="str">
        <f aca="false">IF(D300&lt;&gt;"",IF(T300="OZP12",V300,0),"")</f>
        <v/>
      </c>
      <c r="AU300" s="257" t="str">
        <f aca="false">IF(D300&lt;&gt;"",IF(J300="TZP",L300,0),"")</f>
        <v/>
      </c>
      <c r="AV300" s="257" t="str">
        <f aca="false">IF(D300&lt;&gt;"",IF(O300="TZP",Q300,0),"")</f>
        <v/>
      </c>
      <c r="AW300" s="257" t="str">
        <f aca="false">IF(D300&lt;&gt;"",IF(T300="TZP",V300,0),"")</f>
        <v/>
      </c>
      <c r="AX300" s="257" t="str">
        <f aca="false">IF(D300&lt;&gt;"",IF(J300="OZZ",L300,0),"")</f>
        <v/>
      </c>
      <c r="AY300" s="257" t="str">
        <f aca="false">IF(D300&lt;&gt;"",IF(O300="OZZ",Q300,0),"")</f>
        <v/>
      </c>
      <c r="AZ300" s="257" t="str">
        <f aca="false">IF(D300&lt;&gt;"",IF(T300="OZZ",V300,0),"")</f>
        <v/>
      </c>
      <c r="BA300" s="260"/>
      <c r="BB300" s="257" t="str">
        <f aca="false">IF(D300&lt;&gt;"",IF(ISERROR(FIND("/",D300)),0,1),"")</f>
        <v/>
      </c>
      <c r="BC300" s="257" t="str">
        <f aca="false">IF(D300&lt;&gt;"",IF(BB300*1=0,D300,CONCATENATE(MID(D300,1,FIND("/",D300,1)-1),MID(D300,FIND("/",D300,1)+1,LEN(D300)))),"")</f>
        <v/>
      </c>
      <c r="BD300" s="286"/>
      <c r="BE300" s="257" t="str">
        <f aca="false">IF(D300&lt;&gt;"",IF(J300="OZP12",M300,0),"")</f>
        <v/>
      </c>
      <c r="BF300" s="257" t="str">
        <f aca="false">IF(D300&lt;&gt;"",IF(O300="OZP12",R300,0),"")</f>
        <v/>
      </c>
      <c r="BG300" s="257" t="str">
        <f aca="false">IF(D300&lt;&gt;"",IF(T300="OZP12",W300,0),"")</f>
        <v/>
      </c>
      <c r="BH300" s="257" t="str">
        <f aca="false">IF(D300&lt;&gt;"",IF(J300="TZP",M300,0),"")</f>
        <v/>
      </c>
      <c r="BI300" s="257" t="str">
        <f aca="false">IF(D300&lt;&gt;"",IF(O300="TZP",R300,0),"")</f>
        <v/>
      </c>
      <c r="BJ300" s="257" t="str">
        <f aca="false">IF(D300&lt;&gt;"",IF(T300="TZP",W300,0),"")</f>
        <v/>
      </c>
    </row>
    <row r="301" s="261" customFormat="true" ht="18.75" hidden="false" customHeight="true" outlineLevel="0" collapsed="false">
      <c r="A301" s="262" t="n">
        <f aca="false">A300+1</f>
        <v>289</v>
      </c>
      <c r="B301" s="263"/>
      <c r="C301" s="263"/>
      <c r="D301" s="263"/>
      <c r="E301" s="266"/>
      <c r="F301" s="266"/>
      <c r="G301" s="267"/>
      <c r="H301" s="278"/>
      <c r="I301" s="281"/>
      <c r="J301" s="268"/>
      <c r="K301" s="269"/>
      <c r="L301" s="244" t="str">
        <f aca="false">IF(AND(K301&lt;&gt;"",J301&lt;&gt;""),MIN(IF(OR(J301="OZZ",J301="ZZ"),5000,13600),TRUNC(0.75*SUMIF($D$12:$D301,$D301,K$12:K301),2))-SUMIF($D$12:$D300,$D301,L$12:L300),"")</f>
        <v/>
      </c>
      <c r="M301" s="270" t="str">
        <f aca="false">IF(AND(K301&lt;&gt;"",J301&lt;&gt;"",AB301&lt;&gt;""),IF(OR(J301="OZZ",J301="ZZ"),0-SUMIF($D$12:$D300,$D301,M$12:M300),MIN(MIN(13600,TRUNC(0.75*SUMIF($D$12:$D$1442,$D301,K$12:K$1442),2)+SUMIF($D$12:$D301,$D301,AB$12:AB301))-SUMIF($D$12:$D300,$D301,M$12:M300)-SUMIF($D$12:$D$1442,$D301,L$12:L$1442),AB301)),"")</f>
        <v/>
      </c>
      <c r="N301" s="246" t="str">
        <f aca="false">IF(J301&lt;&gt;"",1000-SUMIF($D$12:$D300,$D301,N$12:N300),"")</f>
        <v/>
      </c>
      <c r="O301" s="268"/>
      <c r="P301" s="269"/>
      <c r="Q301" s="244" t="str">
        <f aca="false">IF(AND(P301&lt;&gt;"",O301&lt;&gt;""),MIN(IF(OR(O301="OZZ",O301="ZZ"),5000,13600),TRUNC(0.75*SUMIF($D$12:$D301,$D301,P$12:P301),2))-SUMIF($D$12:$D300,$D301,Q$12:Q300),"")</f>
        <v/>
      </c>
      <c r="R301" s="270" t="str">
        <f aca="false">IF(AND(P301&lt;&gt;"",O301&lt;&gt;"",AF301&lt;&gt;""),IF(OR(O301="OZZ",O301="ZZ"),0-SUMIF($D$12:$D300,$D301,R$12:R300),MIN(MIN(13600,TRUNC(0.75*SUMIF($D$12:$D$1442,$D301,P$12:P$1442),2)+SUMIF($D$12:$D301,$D301,AF$12:AF301))-SUMIF($D$12:$D300,$D301,R$12:R300)-SUMIF($D$12:$D$1442,$D301,Q$12:Q$1442),AF301)),"")</f>
        <v/>
      </c>
      <c r="S301" s="246" t="str">
        <f aca="false">IF(O301&lt;&gt;"",1000-SUMIF($D$12:$D300,$D301,S$12:S300),"")</f>
        <v/>
      </c>
      <c r="T301" s="268"/>
      <c r="U301" s="269"/>
      <c r="V301" s="244" t="str">
        <f aca="false">IF(AND(U301&lt;&gt;"",T301&lt;&gt;""),MIN(IF(OR(T301="OZZ",T301="ZZ"),5000,13600),TRUNC(0.75*SUMIF($D$12:$D301,$D301,U$12:U301),2))-SUMIF($D$12:$D300,$D301,V$12:V300),"")</f>
        <v/>
      </c>
      <c r="W301" s="248" t="str">
        <f aca="false">IF(AND(U301&lt;&gt;"",T301&lt;&gt;"",AJ301&lt;&gt;""),IF(OR(T301="OZZ",T301="ZZ"),0-SUMIF($D$12:$D300,$D301,W$12:W300),MIN(MIN(13600,TRUNC(0.75*SUMIF($D$12:$D$1442,$D301,U$12:U$1442),2)+SUMIF($D$12:$D301,$D301,AJ$12:AJ301))-SUMIF($D$12:$D300,$D301,W$12:W300)-SUMIF($D$12:$D$1442,$D301,V$12:V$1442),AJ301)),"")</f>
        <v/>
      </c>
      <c r="X301" s="246" t="str">
        <f aca="false">IF(T301&lt;&gt;"",1000-SUMIF($D$12:$D300,$D301,X$12:X300),"")</f>
        <v/>
      </c>
      <c r="Y301" s="272"/>
      <c r="Z301" s="273"/>
      <c r="AA301" s="273"/>
      <c r="AB301" s="252" t="str">
        <f aca="false">IF(K301&lt;&gt;"",ROUND(Y301,2)+ROUND(Z301,2)+ROUND(AA301,2),"")</f>
        <v/>
      </c>
      <c r="AC301" s="274"/>
      <c r="AD301" s="273"/>
      <c r="AE301" s="273"/>
      <c r="AF301" s="275" t="str">
        <f aca="false">IF(P301&lt;&gt;"",ROUND(AC301,2)+ROUND(AD301,2)+ROUND(AE301,2),"")</f>
        <v/>
      </c>
      <c r="AG301" s="274"/>
      <c r="AH301" s="273"/>
      <c r="AI301" s="273"/>
      <c r="AJ301" s="275" t="str">
        <f aca="false">IF(U301&lt;&gt;"",ROUND(AG301,2)+ROUND(AH301,2)+ROUND(AI301,2),"")</f>
        <v/>
      </c>
      <c r="AK301" s="255"/>
      <c r="AL301" s="255"/>
      <c r="AM301" s="256"/>
      <c r="AN301" s="257"/>
      <c r="AO301" s="258" t="str">
        <f aca="false">IF(D301&lt;&gt;"",IF(COUNTIF($D$12:$D301,$D301)&gt;1,0,IF(SUM(L301,Q301,V301)&gt;0,IF(AND(T301="",OR(O301&lt;&gt;"",J301&lt;&gt;"")),IF(O301&lt;&gt;"",O301,IF(J301&lt;&gt;"",J301,0)),IF(AND(O301&lt;&gt;"",J301&lt;&gt;"",O301=J301),O301,T301)),0)),"")</f>
        <v/>
      </c>
      <c r="AP301" s="258" t="str">
        <f aca="false">IF(D301&lt;&gt;"",IF(COUNTIF($D$12:$D301,$D301)&gt;1,0,IF(SUM(M301,R301,W301)&gt;0,IF(AND(T301="",OR(O301&lt;&gt;"",J301&lt;&gt;"")),IF(O301&lt;&gt;"",O301,IF(J301&lt;&gt;"",J301,0)),IF(AND(O301&lt;&gt;"",J301&lt;&gt;"",O301=J301),O301,T301)),0)),"")</f>
        <v/>
      </c>
      <c r="AQ301" s="258" t="str">
        <f aca="false">IF(D301&lt;&gt;"",IF(COUNTIF($D$12:$D301,$D301)&gt;1,0,IF(SUM(N301,S301,X301)&gt;0,IF(AND(T301="",OR(O301&lt;&gt;"",J301&lt;&gt;"")),IF(O301&lt;&gt;"",O301,IF(J301&lt;&gt;"",J301,0)),IF(AND(O301&lt;&gt;"",J301&lt;&gt;"",O301=J301),O301,T301)),0)),"")</f>
        <v/>
      </c>
      <c r="AR301" s="257" t="str">
        <f aca="false">IF(D301&lt;&gt;"",IF(J301="OZP12",L301,0),"")</f>
        <v/>
      </c>
      <c r="AS301" s="257" t="str">
        <f aca="false">IF(D301&lt;&gt;"",IF(O301="OZP12",Q301,0),"")</f>
        <v/>
      </c>
      <c r="AT301" s="257" t="str">
        <f aca="false">IF(D301&lt;&gt;"",IF(T301="OZP12",V301,0),"")</f>
        <v/>
      </c>
      <c r="AU301" s="257" t="str">
        <f aca="false">IF(D301&lt;&gt;"",IF(J301="TZP",L301,0),"")</f>
        <v/>
      </c>
      <c r="AV301" s="257" t="str">
        <f aca="false">IF(D301&lt;&gt;"",IF(O301="TZP",Q301,0),"")</f>
        <v/>
      </c>
      <c r="AW301" s="257" t="str">
        <f aca="false">IF(D301&lt;&gt;"",IF(T301="TZP",V301,0),"")</f>
        <v/>
      </c>
      <c r="AX301" s="257" t="str">
        <f aca="false">IF(D301&lt;&gt;"",IF(J301="OZZ",L301,0),"")</f>
        <v/>
      </c>
      <c r="AY301" s="257" t="str">
        <f aca="false">IF(D301&lt;&gt;"",IF(O301="OZZ",Q301,0),"")</f>
        <v/>
      </c>
      <c r="AZ301" s="257" t="str">
        <f aca="false">IF(D301&lt;&gt;"",IF(T301="OZZ",V301,0),"")</f>
        <v/>
      </c>
      <c r="BA301" s="260"/>
      <c r="BB301" s="257" t="str">
        <f aca="false">IF(D301&lt;&gt;"",IF(ISERROR(FIND("/",D301)),0,1),"")</f>
        <v/>
      </c>
      <c r="BC301" s="257" t="str">
        <f aca="false">IF(D301&lt;&gt;"",IF(BB301*1=0,D301,CONCATENATE(MID(D301,1,FIND("/",D301,1)-1),MID(D301,FIND("/",D301,1)+1,LEN(D301)))),"")</f>
        <v/>
      </c>
      <c r="BD301" s="286"/>
      <c r="BE301" s="257" t="str">
        <f aca="false">IF(D301&lt;&gt;"",IF(J301="OZP12",M301,0),"")</f>
        <v/>
      </c>
      <c r="BF301" s="257" t="str">
        <f aca="false">IF(D301&lt;&gt;"",IF(O301="OZP12",R301,0),"")</f>
        <v/>
      </c>
      <c r="BG301" s="257" t="str">
        <f aca="false">IF(D301&lt;&gt;"",IF(T301="OZP12",W301,0),"")</f>
        <v/>
      </c>
      <c r="BH301" s="257" t="str">
        <f aca="false">IF(D301&lt;&gt;"",IF(J301="TZP",M301,0),"")</f>
        <v/>
      </c>
      <c r="BI301" s="257" t="str">
        <f aca="false">IF(D301&lt;&gt;"",IF(O301="TZP",R301,0),"")</f>
        <v/>
      </c>
      <c r="BJ301" s="257" t="str">
        <f aca="false">IF(D301&lt;&gt;"",IF(T301="TZP",W301,0),"")</f>
        <v/>
      </c>
    </row>
    <row r="302" s="261" customFormat="true" ht="18.75" hidden="false" customHeight="true" outlineLevel="0" collapsed="false">
      <c r="A302" s="262" t="n">
        <f aca="false">A301+1</f>
        <v>290</v>
      </c>
      <c r="B302" s="263"/>
      <c r="C302" s="263"/>
      <c r="D302" s="263"/>
      <c r="E302" s="266"/>
      <c r="F302" s="266"/>
      <c r="G302" s="267"/>
      <c r="H302" s="278"/>
      <c r="I302" s="281"/>
      <c r="J302" s="268"/>
      <c r="K302" s="269"/>
      <c r="L302" s="244" t="str">
        <f aca="false">IF(AND(K302&lt;&gt;"",J302&lt;&gt;""),MIN(IF(OR(J302="OZZ",J302="ZZ"),5000,13600),TRUNC(0.75*SUMIF($D$12:$D302,$D302,K$12:K302),2))-SUMIF($D$12:$D301,$D302,L$12:L301),"")</f>
        <v/>
      </c>
      <c r="M302" s="270" t="str">
        <f aca="false">IF(AND(K302&lt;&gt;"",J302&lt;&gt;"",AB302&lt;&gt;""),IF(OR(J302="OZZ",J302="ZZ"),0-SUMIF($D$12:$D301,$D302,M$12:M301),MIN(MIN(13600,TRUNC(0.75*SUMIF($D$12:$D$1442,$D302,K$12:K$1442),2)+SUMIF($D$12:$D302,$D302,AB$12:AB302))-SUMIF($D$12:$D301,$D302,M$12:M301)-SUMIF($D$12:$D$1442,$D302,L$12:L$1442),AB302)),"")</f>
        <v/>
      </c>
      <c r="N302" s="246" t="str">
        <f aca="false">IF(J302&lt;&gt;"",1000-SUMIF($D$12:$D301,$D302,N$12:N301),"")</f>
        <v/>
      </c>
      <c r="O302" s="268"/>
      <c r="P302" s="269"/>
      <c r="Q302" s="244" t="str">
        <f aca="false">IF(AND(P302&lt;&gt;"",O302&lt;&gt;""),MIN(IF(OR(O302="OZZ",O302="ZZ"),5000,13600),TRUNC(0.75*SUMIF($D$12:$D302,$D302,P$12:P302),2))-SUMIF($D$12:$D301,$D302,Q$12:Q301),"")</f>
        <v/>
      </c>
      <c r="R302" s="270" t="str">
        <f aca="false">IF(AND(P302&lt;&gt;"",O302&lt;&gt;"",AF302&lt;&gt;""),IF(OR(O302="OZZ",O302="ZZ"),0-SUMIF($D$12:$D301,$D302,R$12:R301),MIN(MIN(13600,TRUNC(0.75*SUMIF($D$12:$D$1442,$D302,P$12:P$1442),2)+SUMIF($D$12:$D302,$D302,AF$12:AF302))-SUMIF($D$12:$D301,$D302,R$12:R301)-SUMIF($D$12:$D$1442,$D302,Q$12:Q$1442),AF302)),"")</f>
        <v/>
      </c>
      <c r="S302" s="246" t="str">
        <f aca="false">IF(O302&lt;&gt;"",1000-SUMIF($D$12:$D301,$D302,S$12:S301),"")</f>
        <v/>
      </c>
      <c r="T302" s="268"/>
      <c r="U302" s="269"/>
      <c r="V302" s="244" t="str">
        <f aca="false">IF(AND(U302&lt;&gt;"",T302&lt;&gt;""),MIN(IF(OR(T302="OZZ",T302="ZZ"),5000,13600),TRUNC(0.75*SUMIF($D$12:$D302,$D302,U$12:U302),2))-SUMIF($D$12:$D301,$D302,V$12:V301),"")</f>
        <v/>
      </c>
      <c r="W302" s="248" t="str">
        <f aca="false">IF(AND(U302&lt;&gt;"",T302&lt;&gt;"",AJ302&lt;&gt;""),IF(OR(T302="OZZ",T302="ZZ"),0-SUMIF($D$12:$D301,$D302,W$12:W301),MIN(MIN(13600,TRUNC(0.75*SUMIF($D$12:$D$1442,$D302,U$12:U$1442),2)+SUMIF($D$12:$D302,$D302,AJ$12:AJ302))-SUMIF($D$12:$D301,$D302,W$12:W301)-SUMIF($D$12:$D$1442,$D302,V$12:V$1442),AJ302)),"")</f>
        <v/>
      </c>
      <c r="X302" s="246" t="str">
        <f aca="false">IF(T302&lt;&gt;"",1000-SUMIF($D$12:$D301,$D302,X$12:X301),"")</f>
        <v/>
      </c>
      <c r="Y302" s="272"/>
      <c r="Z302" s="273"/>
      <c r="AA302" s="273"/>
      <c r="AB302" s="252" t="str">
        <f aca="false">IF(K302&lt;&gt;"",ROUND(Y302,2)+ROUND(Z302,2)+ROUND(AA302,2),"")</f>
        <v/>
      </c>
      <c r="AC302" s="274"/>
      <c r="AD302" s="273"/>
      <c r="AE302" s="273"/>
      <c r="AF302" s="275" t="str">
        <f aca="false">IF(P302&lt;&gt;"",ROUND(AC302,2)+ROUND(AD302,2)+ROUND(AE302,2),"")</f>
        <v/>
      </c>
      <c r="AG302" s="274"/>
      <c r="AH302" s="273"/>
      <c r="AI302" s="273"/>
      <c r="AJ302" s="275" t="str">
        <f aca="false">IF(U302&lt;&gt;"",ROUND(AG302,2)+ROUND(AH302,2)+ROUND(AI302,2),"")</f>
        <v/>
      </c>
      <c r="AK302" s="255"/>
      <c r="AL302" s="255"/>
      <c r="AM302" s="256"/>
      <c r="AN302" s="257"/>
      <c r="AO302" s="258" t="str">
        <f aca="false">IF(D302&lt;&gt;"",IF(COUNTIF($D$12:$D302,$D302)&gt;1,0,IF(SUM(L302,Q302,V302)&gt;0,IF(AND(T302="",OR(O302&lt;&gt;"",J302&lt;&gt;"")),IF(O302&lt;&gt;"",O302,IF(J302&lt;&gt;"",J302,0)),IF(AND(O302&lt;&gt;"",J302&lt;&gt;"",O302=J302),O302,T302)),0)),"")</f>
        <v/>
      </c>
      <c r="AP302" s="258" t="str">
        <f aca="false">IF(D302&lt;&gt;"",IF(COUNTIF($D$12:$D302,$D302)&gt;1,0,IF(SUM(M302,R302,W302)&gt;0,IF(AND(T302="",OR(O302&lt;&gt;"",J302&lt;&gt;"")),IF(O302&lt;&gt;"",O302,IF(J302&lt;&gt;"",J302,0)),IF(AND(O302&lt;&gt;"",J302&lt;&gt;"",O302=J302),O302,T302)),0)),"")</f>
        <v/>
      </c>
      <c r="AQ302" s="258" t="str">
        <f aca="false">IF(D302&lt;&gt;"",IF(COUNTIF($D$12:$D302,$D302)&gt;1,0,IF(SUM(N302,S302,X302)&gt;0,IF(AND(T302="",OR(O302&lt;&gt;"",J302&lt;&gt;"")),IF(O302&lt;&gt;"",O302,IF(J302&lt;&gt;"",J302,0)),IF(AND(O302&lt;&gt;"",J302&lt;&gt;"",O302=J302),O302,T302)),0)),"")</f>
        <v/>
      </c>
      <c r="AR302" s="257" t="str">
        <f aca="false">IF(D302&lt;&gt;"",IF(J302="OZP12",L302,0),"")</f>
        <v/>
      </c>
      <c r="AS302" s="257" t="str">
        <f aca="false">IF(D302&lt;&gt;"",IF(O302="OZP12",Q302,0),"")</f>
        <v/>
      </c>
      <c r="AT302" s="257" t="str">
        <f aca="false">IF(D302&lt;&gt;"",IF(T302="OZP12",V302,0),"")</f>
        <v/>
      </c>
      <c r="AU302" s="257" t="str">
        <f aca="false">IF(D302&lt;&gt;"",IF(J302="TZP",L302,0),"")</f>
        <v/>
      </c>
      <c r="AV302" s="257" t="str">
        <f aca="false">IF(D302&lt;&gt;"",IF(O302="TZP",Q302,0),"")</f>
        <v/>
      </c>
      <c r="AW302" s="257" t="str">
        <f aca="false">IF(D302&lt;&gt;"",IF(T302="TZP",V302,0),"")</f>
        <v/>
      </c>
      <c r="AX302" s="257" t="str">
        <f aca="false">IF(D302&lt;&gt;"",IF(J302="OZZ",L302,0),"")</f>
        <v/>
      </c>
      <c r="AY302" s="257" t="str">
        <f aca="false">IF(D302&lt;&gt;"",IF(O302="OZZ",Q302,0),"")</f>
        <v/>
      </c>
      <c r="AZ302" s="257" t="str">
        <f aca="false">IF(D302&lt;&gt;"",IF(T302="OZZ",V302,0),"")</f>
        <v/>
      </c>
      <c r="BA302" s="260"/>
      <c r="BB302" s="257" t="str">
        <f aca="false">IF(D302&lt;&gt;"",IF(ISERROR(FIND("/",D302)),0,1),"")</f>
        <v/>
      </c>
      <c r="BC302" s="257" t="str">
        <f aca="false">IF(D302&lt;&gt;"",IF(BB302*1=0,D302,CONCATENATE(MID(D302,1,FIND("/",D302,1)-1),MID(D302,FIND("/",D302,1)+1,LEN(D302)))),"")</f>
        <v/>
      </c>
      <c r="BD302" s="286"/>
      <c r="BE302" s="257" t="str">
        <f aca="false">IF(D302&lt;&gt;"",IF(J302="OZP12",M302,0),"")</f>
        <v/>
      </c>
      <c r="BF302" s="257" t="str">
        <f aca="false">IF(D302&lt;&gt;"",IF(O302="OZP12",R302,0),"")</f>
        <v/>
      </c>
      <c r="BG302" s="257" t="str">
        <f aca="false">IF(D302&lt;&gt;"",IF(T302="OZP12",W302,0),"")</f>
        <v/>
      </c>
      <c r="BH302" s="257" t="str">
        <f aca="false">IF(D302&lt;&gt;"",IF(J302="TZP",M302,0),"")</f>
        <v/>
      </c>
      <c r="BI302" s="257" t="str">
        <f aca="false">IF(D302&lt;&gt;"",IF(O302="TZP",R302,0),"")</f>
        <v/>
      </c>
      <c r="BJ302" s="257" t="str">
        <f aca="false">IF(D302&lt;&gt;"",IF(T302="TZP",W302,0),"")</f>
        <v/>
      </c>
    </row>
    <row r="303" s="261" customFormat="true" ht="18.75" hidden="false" customHeight="true" outlineLevel="0" collapsed="false">
      <c r="A303" s="262" t="n">
        <f aca="false">A302+1</f>
        <v>291</v>
      </c>
      <c r="B303" s="263"/>
      <c r="C303" s="263"/>
      <c r="D303" s="263"/>
      <c r="E303" s="266"/>
      <c r="F303" s="266"/>
      <c r="G303" s="267"/>
      <c r="H303" s="278"/>
      <c r="I303" s="281"/>
      <c r="J303" s="268"/>
      <c r="K303" s="269"/>
      <c r="L303" s="244" t="str">
        <f aca="false">IF(AND(K303&lt;&gt;"",J303&lt;&gt;""),MIN(IF(OR(J303="OZZ",J303="ZZ"),5000,13600),TRUNC(0.75*SUMIF($D$12:$D303,$D303,K$12:K303),2))-SUMIF($D$12:$D302,$D303,L$12:L302),"")</f>
        <v/>
      </c>
      <c r="M303" s="270" t="str">
        <f aca="false">IF(AND(K303&lt;&gt;"",J303&lt;&gt;"",AB303&lt;&gt;""),IF(OR(J303="OZZ",J303="ZZ"),0-SUMIF($D$12:$D302,$D303,M$12:M302),MIN(MIN(13600,TRUNC(0.75*SUMIF($D$12:$D$1442,$D303,K$12:K$1442),2)+SUMIF($D$12:$D303,$D303,AB$12:AB303))-SUMIF($D$12:$D302,$D303,M$12:M302)-SUMIF($D$12:$D$1442,$D303,L$12:L$1442),AB303)),"")</f>
        <v/>
      </c>
      <c r="N303" s="246" t="str">
        <f aca="false">IF(J303&lt;&gt;"",1000-SUMIF($D$12:$D302,$D303,N$12:N302),"")</f>
        <v/>
      </c>
      <c r="O303" s="268"/>
      <c r="P303" s="269"/>
      <c r="Q303" s="244" t="str">
        <f aca="false">IF(AND(P303&lt;&gt;"",O303&lt;&gt;""),MIN(IF(OR(O303="OZZ",O303="ZZ"),5000,13600),TRUNC(0.75*SUMIF($D$12:$D303,$D303,P$12:P303),2))-SUMIF($D$12:$D302,$D303,Q$12:Q302),"")</f>
        <v/>
      </c>
      <c r="R303" s="270" t="str">
        <f aca="false">IF(AND(P303&lt;&gt;"",O303&lt;&gt;"",AF303&lt;&gt;""),IF(OR(O303="OZZ",O303="ZZ"),0-SUMIF($D$12:$D302,$D303,R$12:R302),MIN(MIN(13600,TRUNC(0.75*SUMIF($D$12:$D$1442,$D303,P$12:P$1442),2)+SUMIF($D$12:$D303,$D303,AF$12:AF303))-SUMIF($D$12:$D302,$D303,R$12:R302)-SUMIF($D$12:$D$1442,$D303,Q$12:Q$1442),AF303)),"")</f>
        <v/>
      </c>
      <c r="S303" s="246" t="str">
        <f aca="false">IF(O303&lt;&gt;"",1000-SUMIF($D$12:$D302,$D303,S$12:S302),"")</f>
        <v/>
      </c>
      <c r="T303" s="268"/>
      <c r="U303" s="269"/>
      <c r="V303" s="244" t="str">
        <f aca="false">IF(AND(U303&lt;&gt;"",T303&lt;&gt;""),MIN(IF(OR(T303="OZZ",T303="ZZ"),5000,13600),TRUNC(0.75*SUMIF($D$12:$D303,$D303,U$12:U303),2))-SUMIF($D$12:$D302,$D303,V$12:V302),"")</f>
        <v/>
      </c>
      <c r="W303" s="248" t="str">
        <f aca="false">IF(AND(U303&lt;&gt;"",T303&lt;&gt;"",AJ303&lt;&gt;""),IF(OR(T303="OZZ",T303="ZZ"),0-SUMIF($D$12:$D302,$D303,W$12:W302),MIN(MIN(13600,TRUNC(0.75*SUMIF($D$12:$D$1442,$D303,U$12:U$1442),2)+SUMIF($D$12:$D303,$D303,AJ$12:AJ303))-SUMIF($D$12:$D302,$D303,W$12:W302)-SUMIF($D$12:$D$1442,$D303,V$12:V$1442),AJ303)),"")</f>
        <v/>
      </c>
      <c r="X303" s="246" t="str">
        <f aca="false">IF(T303&lt;&gt;"",1000-SUMIF($D$12:$D302,$D303,X$12:X302),"")</f>
        <v/>
      </c>
      <c r="Y303" s="272"/>
      <c r="Z303" s="273"/>
      <c r="AA303" s="273"/>
      <c r="AB303" s="252" t="str">
        <f aca="false">IF(K303&lt;&gt;"",ROUND(Y303,2)+ROUND(Z303,2)+ROUND(AA303,2),"")</f>
        <v/>
      </c>
      <c r="AC303" s="274"/>
      <c r="AD303" s="273"/>
      <c r="AE303" s="273"/>
      <c r="AF303" s="275" t="str">
        <f aca="false">IF(P303&lt;&gt;"",ROUND(AC303,2)+ROUND(AD303,2)+ROUND(AE303,2),"")</f>
        <v/>
      </c>
      <c r="AG303" s="274"/>
      <c r="AH303" s="273"/>
      <c r="AI303" s="273"/>
      <c r="AJ303" s="275" t="str">
        <f aca="false">IF(U303&lt;&gt;"",ROUND(AG303,2)+ROUND(AH303,2)+ROUND(AI303,2),"")</f>
        <v/>
      </c>
      <c r="AK303" s="255"/>
      <c r="AL303" s="255"/>
      <c r="AM303" s="256"/>
      <c r="AN303" s="257"/>
      <c r="AO303" s="258" t="str">
        <f aca="false">IF(D303&lt;&gt;"",IF(COUNTIF($D$12:$D303,$D303)&gt;1,0,IF(SUM(L303,Q303,V303)&gt;0,IF(AND(T303="",OR(O303&lt;&gt;"",J303&lt;&gt;"")),IF(O303&lt;&gt;"",O303,IF(J303&lt;&gt;"",J303,0)),IF(AND(O303&lt;&gt;"",J303&lt;&gt;"",O303=J303),O303,T303)),0)),"")</f>
        <v/>
      </c>
      <c r="AP303" s="258" t="str">
        <f aca="false">IF(D303&lt;&gt;"",IF(COUNTIF($D$12:$D303,$D303)&gt;1,0,IF(SUM(M303,R303,W303)&gt;0,IF(AND(T303="",OR(O303&lt;&gt;"",J303&lt;&gt;"")),IF(O303&lt;&gt;"",O303,IF(J303&lt;&gt;"",J303,0)),IF(AND(O303&lt;&gt;"",J303&lt;&gt;"",O303=J303),O303,T303)),0)),"")</f>
        <v/>
      </c>
      <c r="AQ303" s="258" t="str">
        <f aca="false">IF(D303&lt;&gt;"",IF(COUNTIF($D$12:$D303,$D303)&gt;1,0,IF(SUM(N303,S303,X303)&gt;0,IF(AND(T303="",OR(O303&lt;&gt;"",J303&lt;&gt;"")),IF(O303&lt;&gt;"",O303,IF(J303&lt;&gt;"",J303,0)),IF(AND(O303&lt;&gt;"",J303&lt;&gt;"",O303=J303),O303,T303)),0)),"")</f>
        <v/>
      </c>
      <c r="AR303" s="257" t="str">
        <f aca="false">IF(D303&lt;&gt;"",IF(J303="OZP12",L303,0),"")</f>
        <v/>
      </c>
      <c r="AS303" s="257" t="str">
        <f aca="false">IF(D303&lt;&gt;"",IF(O303="OZP12",Q303,0),"")</f>
        <v/>
      </c>
      <c r="AT303" s="257" t="str">
        <f aca="false">IF(D303&lt;&gt;"",IF(T303="OZP12",V303,0),"")</f>
        <v/>
      </c>
      <c r="AU303" s="257" t="str">
        <f aca="false">IF(D303&lt;&gt;"",IF(J303="TZP",L303,0),"")</f>
        <v/>
      </c>
      <c r="AV303" s="257" t="str">
        <f aca="false">IF(D303&lt;&gt;"",IF(O303="TZP",Q303,0),"")</f>
        <v/>
      </c>
      <c r="AW303" s="257" t="str">
        <f aca="false">IF(D303&lt;&gt;"",IF(T303="TZP",V303,0),"")</f>
        <v/>
      </c>
      <c r="AX303" s="257" t="str">
        <f aca="false">IF(D303&lt;&gt;"",IF(J303="OZZ",L303,0),"")</f>
        <v/>
      </c>
      <c r="AY303" s="257" t="str">
        <f aca="false">IF(D303&lt;&gt;"",IF(O303="OZZ",Q303,0),"")</f>
        <v/>
      </c>
      <c r="AZ303" s="257" t="str">
        <f aca="false">IF(D303&lt;&gt;"",IF(T303="OZZ",V303,0),"")</f>
        <v/>
      </c>
      <c r="BA303" s="260"/>
      <c r="BB303" s="257" t="str">
        <f aca="false">IF(D303&lt;&gt;"",IF(ISERROR(FIND("/",D303)),0,1),"")</f>
        <v/>
      </c>
      <c r="BC303" s="257" t="str">
        <f aca="false">IF(D303&lt;&gt;"",IF(BB303*1=0,D303,CONCATENATE(MID(D303,1,FIND("/",D303,1)-1),MID(D303,FIND("/",D303,1)+1,LEN(D303)))),"")</f>
        <v/>
      </c>
      <c r="BD303" s="286"/>
      <c r="BE303" s="257" t="str">
        <f aca="false">IF(D303&lt;&gt;"",IF(J303="OZP12",M303,0),"")</f>
        <v/>
      </c>
      <c r="BF303" s="257" t="str">
        <f aca="false">IF(D303&lt;&gt;"",IF(O303="OZP12",R303,0),"")</f>
        <v/>
      </c>
      <c r="BG303" s="257" t="str">
        <f aca="false">IF(D303&lt;&gt;"",IF(T303="OZP12",W303,0),"")</f>
        <v/>
      </c>
      <c r="BH303" s="257" t="str">
        <f aca="false">IF(D303&lt;&gt;"",IF(J303="TZP",M303,0),"")</f>
        <v/>
      </c>
      <c r="BI303" s="257" t="str">
        <f aca="false">IF(D303&lt;&gt;"",IF(O303="TZP",R303,0),"")</f>
        <v/>
      </c>
      <c r="BJ303" s="257" t="str">
        <f aca="false">IF(D303&lt;&gt;"",IF(T303="TZP",W303,0),"")</f>
        <v/>
      </c>
    </row>
    <row r="304" s="261" customFormat="true" ht="18.75" hidden="false" customHeight="true" outlineLevel="0" collapsed="false">
      <c r="A304" s="262" t="n">
        <f aca="false">A303+1</f>
        <v>292</v>
      </c>
      <c r="B304" s="263"/>
      <c r="C304" s="263"/>
      <c r="D304" s="263"/>
      <c r="E304" s="266"/>
      <c r="F304" s="266"/>
      <c r="G304" s="267"/>
      <c r="H304" s="278"/>
      <c r="I304" s="281"/>
      <c r="J304" s="268"/>
      <c r="K304" s="269"/>
      <c r="L304" s="244" t="str">
        <f aca="false">IF(AND(K304&lt;&gt;"",J304&lt;&gt;""),MIN(IF(OR(J304="OZZ",J304="ZZ"),5000,13600),TRUNC(0.75*SUMIF($D$12:$D304,$D304,K$12:K304),2))-SUMIF($D$12:$D303,$D304,L$12:L303),"")</f>
        <v/>
      </c>
      <c r="M304" s="270" t="str">
        <f aca="false">IF(AND(K304&lt;&gt;"",J304&lt;&gt;"",AB304&lt;&gt;""),IF(OR(J304="OZZ",J304="ZZ"),0-SUMIF($D$12:$D303,$D304,M$12:M303),MIN(MIN(13600,TRUNC(0.75*SUMIF($D$12:$D$1442,$D304,K$12:K$1442),2)+SUMIF($D$12:$D304,$D304,AB$12:AB304))-SUMIF($D$12:$D303,$D304,M$12:M303)-SUMIF($D$12:$D$1442,$D304,L$12:L$1442),AB304)),"")</f>
        <v/>
      </c>
      <c r="N304" s="246" t="str">
        <f aca="false">IF(J304&lt;&gt;"",1000-SUMIF($D$12:$D303,$D304,N$12:N303),"")</f>
        <v/>
      </c>
      <c r="O304" s="268"/>
      <c r="P304" s="269"/>
      <c r="Q304" s="244" t="str">
        <f aca="false">IF(AND(P304&lt;&gt;"",O304&lt;&gt;""),MIN(IF(OR(O304="OZZ",O304="ZZ"),5000,13600),TRUNC(0.75*SUMIF($D$12:$D304,$D304,P$12:P304),2))-SUMIF($D$12:$D303,$D304,Q$12:Q303),"")</f>
        <v/>
      </c>
      <c r="R304" s="270" t="str">
        <f aca="false">IF(AND(P304&lt;&gt;"",O304&lt;&gt;"",AF304&lt;&gt;""),IF(OR(O304="OZZ",O304="ZZ"),0-SUMIF($D$12:$D303,$D304,R$12:R303),MIN(MIN(13600,TRUNC(0.75*SUMIF($D$12:$D$1442,$D304,P$12:P$1442),2)+SUMIF($D$12:$D304,$D304,AF$12:AF304))-SUMIF($D$12:$D303,$D304,R$12:R303)-SUMIF($D$12:$D$1442,$D304,Q$12:Q$1442),AF304)),"")</f>
        <v/>
      </c>
      <c r="S304" s="246" t="str">
        <f aca="false">IF(O304&lt;&gt;"",1000-SUMIF($D$12:$D303,$D304,S$12:S303),"")</f>
        <v/>
      </c>
      <c r="T304" s="268"/>
      <c r="U304" s="269"/>
      <c r="V304" s="244" t="str">
        <f aca="false">IF(AND(U304&lt;&gt;"",T304&lt;&gt;""),MIN(IF(OR(T304="OZZ",T304="ZZ"),5000,13600),TRUNC(0.75*SUMIF($D$12:$D304,$D304,U$12:U304),2))-SUMIF($D$12:$D303,$D304,V$12:V303),"")</f>
        <v/>
      </c>
      <c r="W304" s="248" t="str">
        <f aca="false">IF(AND(U304&lt;&gt;"",T304&lt;&gt;"",AJ304&lt;&gt;""),IF(OR(T304="OZZ",T304="ZZ"),0-SUMIF($D$12:$D303,$D304,W$12:W303),MIN(MIN(13600,TRUNC(0.75*SUMIF($D$12:$D$1442,$D304,U$12:U$1442),2)+SUMIF($D$12:$D304,$D304,AJ$12:AJ304))-SUMIF($D$12:$D303,$D304,W$12:W303)-SUMIF($D$12:$D$1442,$D304,V$12:V$1442),AJ304)),"")</f>
        <v/>
      </c>
      <c r="X304" s="246" t="str">
        <f aca="false">IF(T304&lt;&gt;"",1000-SUMIF($D$12:$D303,$D304,X$12:X303),"")</f>
        <v/>
      </c>
      <c r="Y304" s="272"/>
      <c r="Z304" s="273"/>
      <c r="AA304" s="273"/>
      <c r="AB304" s="252" t="str">
        <f aca="false">IF(K304&lt;&gt;"",ROUND(Y304,2)+ROUND(Z304,2)+ROUND(AA304,2),"")</f>
        <v/>
      </c>
      <c r="AC304" s="274"/>
      <c r="AD304" s="273"/>
      <c r="AE304" s="273"/>
      <c r="AF304" s="275" t="str">
        <f aca="false">IF(P304&lt;&gt;"",ROUND(AC304,2)+ROUND(AD304,2)+ROUND(AE304,2),"")</f>
        <v/>
      </c>
      <c r="AG304" s="274"/>
      <c r="AH304" s="273"/>
      <c r="AI304" s="273"/>
      <c r="AJ304" s="275" t="str">
        <f aca="false">IF(U304&lt;&gt;"",ROUND(AG304,2)+ROUND(AH304,2)+ROUND(AI304,2),"")</f>
        <v/>
      </c>
      <c r="AK304" s="255"/>
      <c r="AL304" s="255"/>
      <c r="AM304" s="256"/>
      <c r="AN304" s="257"/>
      <c r="AO304" s="258" t="str">
        <f aca="false">IF(D304&lt;&gt;"",IF(COUNTIF($D$12:$D304,$D304)&gt;1,0,IF(SUM(L304,Q304,V304)&gt;0,IF(AND(T304="",OR(O304&lt;&gt;"",J304&lt;&gt;"")),IF(O304&lt;&gt;"",O304,IF(J304&lt;&gt;"",J304,0)),IF(AND(O304&lt;&gt;"",J304&lt;&gt;"",O304=J304),O304,T304)),0)),"")</f>
        <v/>
      </c>
      <c r="AP304" s="258" t="str">
        <f aca="false">IF(D304&lt;&gt;"",IF(COUNTIF($D$12:$D304,$D304)&gt;1,0,IF(SUM(M304,R304,W304)&gt;0,IF(AND(T304="",OR(O304&lt;&gt;"",J304&lt;&gt;"")),IF(O304&lt;&gt;"",O304,IF(J304&lt;&gt;"",J304,0)),IF(AND(O304&lt;&gt;"",J304&lt;&gt;"",O304=J304),O304,T304)),0)),"")</f>
        <v/>
      </c>
      <c r="AQ304" s="258" t="str">
        <f aca="false">IF(D304&lt;&gt;"",IF(COUNTIF($D$12:$D304,$D304)&gt;1,0,IF(SUM(N304,S304,X304)&gt;0,IF(AND(T304="",OR(O304&lt;&gt;"",J304&lt;&gt;"")),IF(O304&lt;&gt;"",O304,IF(J304&lt;&gt;"",J304,0)),IF(AND(O304&lt;&gt;"",J304&lt;&gt;"",O304=J304),O304,T304)),0)),"")</f>
        <v/>
      </c>
      <c r="AR304" s="257" t="str">
        <f aca="false">IF(D304&lt;&gt;"",IF(J304="OZP12",L304,0),"")</f>
        <v/>
      </c>
      <c r="AS304" s="257" t="str">
        <f aca="false">IF(D304&lt;&gt;"",IF(O304="OZP12",Q304,0),"")</f>
        <v/>
      </c>
      <c r="AT304" s="257" t="str">
        <f aca="false">IF(D304&lt;&gt;"",IF(T304="OZP12",V304,0),"")</f>
        <v/>
      </c>
      <c r="AU304" s="257" t="str">
        <f aca="false">IF(D304&lt;&gt;"",IF(J304="TZP",L304,0),"")</f>
        <v/>
      </c>
      <c r="AV304" s="257" t="str">
        <f aca="false">IF(D304&lt;&gt;"",IF(O304="TZP",Q304,0),"")</f>
        <v/>
      </c>
      <c r="AW304" s="257" t="str">
        <f aca="false">IF(D304&lt;&gt;"",IF(T304="TZP",V304,0),"")</f>
        <v/>
      </c>
      <c r="AX304" s="257" t="str">
        <f aca="false">IF(D304&lt;&gt;"",IF(J304="OZZ",L304,0),"")</f>
        <v/>
      </c>
      <c r="AY304" s="257" t="str">
        <f aca="false">IF(D304&lt;&gt;"",IF(O304="OZZ",Q304,0),"")</f>
        <v/>
      </c>
      <c r="AZ304" s="257" t="str">
        <f aca="false">IF(D304&lt;&gt;"",IF(T304="OZZ",V304,0),"")</f>
        <v/>
      </c>
      <c r="BA304" s="260"/>
      <c r="BB304" s="257" t="str">
        <f aca="false">IF(D304&lt;&gt;"",IF(ISERROR(FIND("/",D304)),0,1),"")</f>
        <v/>
      </c>
      <c r="BC304" s="257" t="str">
        <f aca="false">IF(D304&lt;&gt;"",IF(BB304*1=0,D304,CONCATENATE(MID(D304,1,FIND("/",D304,1)-1),MID(D304,FIND("/",D304,1)+1,LEN(D304)))),"")</f>
        <v/>
      </c>
      <c r="BD304" s="286"/>
      <c r="BE304" s="257" t="str">
        <f aca="false">IF(D304&lt;&gt;"",IF(J304="OZP12",M304,0),"")</f>
        <v/>
      </c>
      <c r="BF304" s="257" t="str">
        <f aca="false">IF(D304&lt;&gt;"",IF(O304="OZP12",R304,0),"")</f>
        <v/>
      </c>
      <c r="BG304" s="257" t="str">
        <f aca="false">IF(D304&lt;&gt;"",IF(T304="OZP12",W304,0),"")</f>
        <v/>
      </c>
      <c r="BH304" s="257" t="str">
        <f aca="false">IF(D304&lt;&gt;"",IF(J304="TZP",M304,0),"")</f>
        <v/>
      </c>
      <c r="BI304" s="257" t="str">
        <f aca="false">IF(D304&lt;&gt;"",IF(O304="TZP",R304,0),"")</f>
        <v/>
      </c>
      <c r="BJ304" s="257" t="str">
        <f aca="false">IF(D304&lt;&gt;"",IF(T304="TZP",W304,0),"")</f>
        <v/>
      </c>
    </row>
    <row r="305" s="261" customFormat="true" ht="18.75" hidden="false" customHeight="true" outlineLevel="0" collapsed="false">
      <c r="A305" s="262" t="n">
        <f aca="false">A304+1</f>
        <v>293</v>
      </c>
      <c r="B305" s="263"/>
      <c r="C305" s="263"/>
      <c r="D305" s="263"/>
      <c r="E305" s="266"/>
      <c r="F305" s="266"/>
      <c r="G305" s="267"/>
      <c r="H305" s="278"/>
      <c r="I305" s="281"/>
      <c r="J305" s="268"/>
      <c r="K305" s="269"/>
      <c r="L305" s="244" t="str">
        <f aca="false">IF(AND(K305&lt;&gt;"",J305&lt;&gt;""),MIN(IF(OR(J305="OZZ",J305="ZZ"),5000,13600),TRUNC(0.75*SUMIF($D$12:$D305,$D305,K$12:K305),2))-SUMIF($D$12:$D304,$D305,L$12:L304),"")</f>
        <v/>
      </c>
      <c r="M305" s="270" t="str">
        <f aca="false">IF(AND(K305&lt;&gt;"",J305&lt;&gt;"",AB305&lt;&gt;""),IF(OR(J305="OZZ",J305="ZZ"),0-SUMIF($D$12:$D304,$D305,M$12:M304),MIN(MIN(13600,TRUNC(0.75*SUMIF($D$12:$D$1442,$D305,K$12:K$1442),2)+SUMIF($D$12:$D305,$D305,AB$12:AB305))-SUMIF($D$12:$D304,$D305,M$12:M304)-SUMIF($D$12:$D$1442,$D305,L$12:L$1442),AB305)),"")</f>
        <v/>
      </c>
      <c r="N305" s="246" t="str">
        <f aca="false">IF(J305&lt;&gt;"",1000-SUMIF($D$12:$D304,$D305,N$12:N304),"")</f>
        <v/>
      </c>
      <c r="O305" s="268"/>
      <c r="P305" s="269"/>
      <c r="Q305" s="244" t="str">
        <f aca="false">IF(AND(P305&lt;&gt;"",O305&lt;&gt;""),MIN(IF(OR(O305="OZZ",O305="ZZ"),5000,13600),TRUNC(0.75*SUMIF($D$12:$D305,$D305,P$12:P305),2))-SUMIF($D$12:$D304,$D305,Q$12:Q304),"")</f>
        <v/>
      </c>
      <c r="R305" s="270" t="str">
        <f aca="false">IF(AND(P305&lt;&gt;"",O305&lt;&gt;"",AF305&lt;&gt;""),IF(OR(O305="OZZ",O305="ZZ"),0-SUMIF($D$12:$D304,$D305,R$12:R304),MIN(MIN(13600,TRUNC(0.75*SUMIF($D$12:$D$1442,$D305,P$12:P$1442),2)+SUMIF($D$12:$D305,$D305,AF$12:AF305))-SUMIF($D$12:$D304,$D305,R$12:R304)-SUMIF($D$12:$D$1442,$D305,Q$12:Q$1442),AF305)),"")</f>
        <v/>
      </c>
      <c r="S305" s="246" t="str">
        <f aca="false">IF(O305&lt;&gt;"",1000-SUMIF($D$12:$D304,$D305,S$12:S304),"")</f>
        <v/>
      </c>
      <c r="T305" s="268"/>
      <c r="U305" s="269"/>
      <c r="V305" s="244" t="str">
        <f aca="false">IF(AND(U305&lt;&gt;"",T305&lt;&gt;""),MIN(IF(OR(T305="OZZ",T305="ZZ"),5000,13600),TRUNC(0.75*SUMIF($D$12:$D305,$D305,U$12:U305),2))-SUMIF($D$12:$D304,$D305,V$12:V304),"")</f>
        <v/>
      </c>
      <c r="W305" s="248" t="str">
        <f aca="false">IF(AND(U305&lt;&gt;"",T305&lt;&gt;"",AJ305&lt;&gt;""),IF(OR(T305="OZZ",T305="ZZ"),0-SUMIF($D$12:$D304,$D305,W$12:W304),MIN(MIN(13600,TRUNC(0.75*SUMIF($D$12:$D$1442,$D305,U$12:U$1442),2)+SUMIF($D$12:$D305,$D305,AJ$12:AJ305))-SUMIF($D$12:$D304,$D305,W$12:W304)-SUMIF($D$12:$D$1442,$D305,V$12:V$1442),AJ305)),"")</f>
        <v/>
      </c>
      <c r="X305" s="246" t="str">
        <f aca="false">IF(T305&lt;&gt;"",1000-SUMIF($D$12:$D304,$D305,X$12:X304),"")</f>
        <v/>
      </c>
      <c r="Y305" s="272"/>
      <c r="Z305" s="273"/>
      <c r="AA305" s="273"/>
      <c r="AB305" s="252" t="str">
        <f aca="false">IF(K305&lt;&gt;"",ROUND(Y305,2)+ROUND(Z305,2)+ROUND(AA305,2),"")</f>
        <v/>
      </c>
      <c r="AC305" s="274"/>
      <c r="AD305" s="273"/>
      <c r="AE305" s="273"/>
      <c r="AF305" s="275" t="str">
        <f aca="false">IF(P305&lt;&gt;"",ROUND(AC305,2)+ROUND(AD305,2)+ROUND(AE305,2),"")</f>
        <v/>
      </c>
      <c r="AG305" s="274"/>
      <c r="AH305" s="273"/>
      <c r="AI305" s="273"/>
      <c r="AJ305" s="275" t="str">
        <f aca="false">IF(U305&lt;&gt;"",ROUND(AG305,2)+ROUND(AH305,2)+ROUND(AI305,2),"")</f>
        <v/>
      </c>
      <c r="AK305" s="255"/>
      <c r="AL305" s="255"/>
      <c r="AM305" s="256"/>
      <c r="AN305" s="257"/>
      <c r="AO305" s="258" t="str">
        <f aca="false">IF(D305&lt;&gt;"",IF(COUNTIF($D$12:$D305,$D305)&gt;1,0,IF(SUM(L305,Q305,V305)&gt;0,IF(AND(T305="",OR(O305&lt;&gt;"",J305&lt;&gt;"")),IF(O305&lt;&gt;"",O305,IF(J305&lt;&gt;"",J305,0)),IF(AND(O305&lt;&gt;"",J305&lt;&gt;"",O305=J305),O305,T305)),0)),"")</f>
        <v/>
      </c>
      <c r="AP305" s="258" t="str">
        <f aca="false">IF(D305&lt;&gt;"",IF(COUNTIF($D$12:$D305,$D305)&gt;1,0,IF(SUM(M305,R305,W305)&gt;0,IF(AND(T305="",OR(O305&lt;&gt;"",J305&lt;&gt;"")),IF(O305&lt;&gt;"",O305,IF(J305&lt;&gt;"",J305,0)),IF(AND(O305&lt;&gt;"",J305&lt;&gt;"",O305=J305),O305,T305)),0)),"")</f>
        <v/>
      </c>
      <c r="AQ305" s="258" t="str">
        <f aca="false">IF(D305&lt;&gt;"",IF(COUNTIF($D$12:$D305,$D305)&gt;1,0,IF(SUM(N305,S305,X305)&gt;0,IF(AND(T305="",OR(O305&lt;&gt;"",J305&lt;&gt;"")),IF(O305&lt;&gt;"",O305,IF(J305&lt;&gt;"",J305,0)),IF(AND(O305&lt;&gt;"",J305&lt;&gt;"",O305=J305),O305,T305)),0)),"")</f>
        <v/>
      </c>
      <c r="AR305" s="257" t="str">
        <f aca="false">IF(D305&lt;&gt;"",IF(J305="OZP12",L305,0),"")</f>
        <v/>
      </c>
      <c r="AS305" s="257" t="str">
        <f aca="false">IF(D305&lt;&gt;"",IF(O305="OZP12",Q305,0),"")</f>
        <v/>
      </c>
      <c r="AT305" s="257" t="str">
        <f aca="false">IF(D305&lt;&gt;"",IF(T305="OZP12",V305,0),"")</f>
        <v/>
      </c>
      <c r="AU305" s="257" t="str">
        <f aca="false">IF(D305&lt;&gt;"",IF(J305="TZP",L305,0),"")</f>
        <v/>
      </c>
      <c r="AV305" s="257" t="str">
        <f aca="false">IF(D305&lt;&gt;"",IF(O305="TZP",Q305,0),"")</f>
        <v/>
      </c>
      <c r="AW305" s="257" t="str">
        <f aca="false">IF(D305&lt;&gt;"",IF(T305="TZP",V305,0),"")</f>
        <v/>
      </c>
      <c r="AX305" s="257" t="str">
        <f aca="false">IF(D305&lt;&gt;"",IF(J305="OZZ",L305,0),"")</f>
        <v/>
      </c>
      <c r="AY305" s="257" t="str">
        <f aca="false">IF(D305&lt;&gt;"",IF(O305="OZZ",Q305,0),"")</f>
        <v/>
      </c>
      <c r="AZ305" s="257" t="str">
        <f aca="false">IF(D305&lt;&gt;"",IF(T305="OZZ",V305,0),"")</f>
        <v/>
      </c>
      <c r="BA305" s="260"/>
      <c r="BB305" s="257" t="str">
        <f aca="false">IF(D305&lt;&gt;"",IF(ISERROR(FIND("/",D305)),0,1),"")</f>
        <v/>
      </c>
      <c r="BC305" s="257" t="str">
        <f aca="false">IF(D305&lt;&gt;"",IF(BB305*1=0,D305,CONCATENATE(MID(D305,1,FIND("/",D305,1)-1),MID(D305,FIND("/",D305,1)+1,LEN(D305)))),"")</f>
        <v/>
      </c>
      <c r="BD305" s="286"/>
      <c r="BE305" s="257" t="str">
        <f aca="false">IF(D305&lt;&gt;"",IF(J305="OZP12",M305,0),"")</f>
        <v/>
      </c>
      <c r="BF305" s="257" t="str">
        <f aca="false">IF(D305&lt;&gt;"",IF(O305="OZP12",R305,0),"")</f>
        <v/>
      </c>
      <c r="BG305" s="257" t="str">
        <f aca="false">IF(D305&lt;&gt;"",IF(T305="OZP12",W305,0),"")</f>
        <v/>
      </c>
      <c r="BH305" s="257" t="str">
        <f aca="false">IF(D305&lt;&gt;"",IF(J305="TZP",M305,0),"")</f>
        <v/>
      </c>
      <c r="BI305" s="257" t="str">
        <f aca="false">IF(D305&lt;&gt;"",IF(O305="TZP",R305,0),"")</f>
        <v/>
      </c>
      <c r="BJ305" s="257" t="str">
        <f aca="false">IF(D305&lt;&gt;"",IF(T305="TZP",W305,0),"")</f>
        <v/>
      </c>
    </row>
    <row r="306" s="261" customFormat="true" ht="18.75" hidden="false" customHeight="true" outlineLevel="0" collapsed="false">
      <c r="A306" s="262" t="n">
        <f aca="false">A305+1</f>
        <v>294</v>
      </c>
      <c r="B306" s="263"/>
      <c r="C306" s="263"/>
      <c r="D306" s="263"/>
      <c r="E306" s="266"/>
      <c r="F306" s="266"/>
      <c r="G306" s="267"/>
      <c r="H306" s="278"/>
      <c r="I306" s="281"/>
      <c r="J306" s="268"/>
      <c r="K306" s="269"/>
      <c r="L306" s="244" t="str">
        <f aca="false">IF(AND(K306&lt;&gt;"",J306&lt;&gt;""),MIN(IF(OR(J306="OZZ",J306="ZZ"),5000,13600),TRUNC(0.75*SUMIF($D$12:$D306,$D306,K$12:K306),2))-SUMIF($D$12:$D305,$D306,L$12:L305),"")</f>
        <v/>
      </c>
      <c r="M306" s="270" t="str">
        <f aca="false">IF(AND(K306&lt;&gt;"",J306&lt;&gt;"",AB306&lt;&gt;""),IF(OR(J306="OZZ",J306="ZZ"),0-SUMIF($D$12:$D305,$D306,M$12:M305),MIN(MIN(13600,TRUNC(0.75*SUMIF($D$12:$D$1442,$D306,K$12:K$1442),2)+SUMIF($D$12:$D306,$D306,AB$12:AB306))-SUMIF($D$12:$D305,$D306,M$12:M305)-SUMIF($D$12:$D$1442,$D306,L$12:L$1442),AB306)),"")</f>
        <v/>
      </c>
      <c r="N306" s="246" t="str">
        <f aca="false">IF(J306&lt;&gt;"",1000-SUMIF($D$12:$D305,$D306,N$12:N305),"")</f>
        <v/>
      </c>
      <c r="O306" s="268"/>
      <c r="P306" s="269"/>
      <c r="Q306" s="244" t="str">
        <f aca="false">IF(AND(P306&lt;&gt;"",O306&lt;&gt;""),MIN(IF(OR(O306="OZZ",O306="ZZ"),5000,13600),TRUNC(0.75*SUMIF($D$12:$D306,$D306,P$12:P306),2))-SUMIF($D$12:$D305,$D306,Q$12:Q305),"")</f>
        <v/>
      </c>
      <c r="R306" s="270" t="str">
        <f aca="false">IF(AND(P306&lt;&gt;"",O306&lt;&gt;"",AF306&lt;&gt;""),IF(OR(O306="OZZ",O306="ZZ"),0-SUMIF($D$12:$D305,$D306,R$12:R305),MIN(MIN(13600,TRUNC(0.75*SUMIF($D$12:$D$1442,$D306,P$12:P$1442),2)+SUMIF($D$12:$D306,$D306,AF$12:AF306))-SUMIF($D$12:$D305,$D306,R$12:R305)-SUMIF($D$12:$D$1442,$D306,Q$12:Q$1442),AF306)),"")</f>
        <v/>
      </c>
      <c r="S306" s="246" t="str">
        <f aca="false">IF(O306&lt;&gt;"",1000-SUMIF($D$12:$D305,$D306,S$12:S305),"")</f>
        <v/>
      </c>
      <c r="T306" s="268"/>
      <c r="U306" s="269"/>
      <c r="V306" s="244" t="str">
        <f aca="false">IF(AND(U306&lt;&gt;"",T306&lt;&gt;""),MIN(IF(OR(T306="OZZ",T306="ZZ"),5000,13600),TRUNC(0.75*SUMIF($D$12:$D306,$D306,U$12:U306),2))-SUMIF($D$12:$D305,$D306,V$12:V305),"")</f>
        <v/>
      </c>
      <c r="W306" s="248" t="str">
        <f aca="false">IF(AND(U306&lt;&gt;"",T306&lt;&gt;"",AJ306&lt;&gt;""),IF(OR(T306="OZZ",T306="ZZ"),0-SUMIF($D$12:$D305,$D306,W$12:W305),MIN(MIN(13600,TRUNC(0.75*SUMIF($D$12:$D$1442,$D306,U$12:U$1442),2)+SUMIF($D$12:$D306,$D306,AJ$12:AJ306))-SUMIF($D$12:$D305,$D306,W$12:W305)-SUMIF($D$12:$D$1442,$D306,V$12:V$1442),AJ306)),"")</f>
        <v/>
      </c>
      <c r="X306" s="246" t="str">
        <f aca="false">IF(T306&lt;&gt;"",1000-SUMIF($D$12:$D305,$D306,X$12:X305),"")</f>
        <v/>
      </c>
      <c r="Y306" s="272"/>
      <c r="Z306" s="273"/>
      <c r="AA306" s="273"/>
      <c r="AB306" s="252" t="str">
        <f aca="false">IF(K306&lt;&gt;"",ROUND(Y306,2)+ROUND(Z306,2)+ROUND(AA306,2),"")</f>
        <v/>
      </c>
      <c r="AC306" s="274"/>
      <c r="AD306" s="273"/>
      <c r="AE306" s="273"/>
      <c r="AF306" s="275" t="str">
        <f aca="false">IF(P306&lt;&gt;"",ROUND(AC306,2)+ROUND(AD306,2)+ROUND(AE306,2),"")</f>
        <v/>
      </c>
      <c r="AG306" s="274"/>
      <c r="AH306" s="273"/>
      <c r="AI306" s="273"/>
      <c r="AJ306" s="275" t="str">
        <f aca="false">IF(U306&lt;&gt;"",ROUND(AG306,2)+ROUND(AH306,2)+ROUND(AI306,2),"")</f>
        <v/>
      </c>
      <c r="AK306" s="255"/>
      <c r="AL306" s="255"/>
      <c r="AM306" s="256"/>
      <c r="AN306" s="257"/>
      <c r="AO306" s="258" t="str">
        <f aca="false">IF(D306&lt;&gt;"",IF(COUNTIF($D$12:$D306,$D306)&gt;1,0,IF(SUM(L306,Q306,V306)&gt;0,IF(AND(T306="",OR(O306&lt;&gt;"",J306&lt;&gt;"")),IF(O306&lt;&gt;"",O306,IF(J306&lt;&gt;"",J306,0)),IF(AND(O306&lt;&gt;"",J306&lt;&gt;"",O306=J306),O306,T306)),0)),"")</f>
        <v/>
      </c>
      <c r="AP306" s="258" t="str">
        <f aca="false">IF(D306&lt;&gt;"",IF(COUNTIF($D$12:$D306,$D306)&gt;1,0,IF(SUM(M306,R306,W306)&gt;0,IF(AND(T306="",OR(O306&lt;&gt;"",J306&lt;&gt;"")),IF(O306&lt;&gt;"",O306,IF(J306&lt;&gt;"",J306,0)),IF(AND(O306&lt;&gt;"",J306&lt;&gt;"",O306=J306),O306,T306)),0)),"")</f>
        <v/>
      </c>
      <c r="AQ306" s="258" t="str">
        <f aca="false">IF(D306&lt;&gt;"",IF(COUNTIF($D$12:$D306,$D306)&gt;1,0,IF(SUM(N306,S306,X306)&gt;0,IF(AND(T306="",OR(O306&lt;&gt;"",J306&lt;&gt;"")),IF(O306&lt;&gt;"",O306,IF(J306&lt;&gt;"",J306,0)),IF(AND(O306&lt;&gt;"",J306&lt;&gt;"",O306=J306),O306,T306)),0)),"")</f>
        <v/>
      </c>
      <c r="AR306" s="257" t="str">
        <f aca="false">IF(D306&lt;&gt;"",IF(J306="OZP12",L306,0),"")</f>
        <v/>
      </c>
      <c r="AS306" s="257" t="str">
        <f aca="false">IF(D306&lt;&gt;"",IF(O306="OZP12",Q306,0),"")</f>
        <v/>
      </c>
      <c r="AT306" s="257" t="str">
        <f aca="false">IF(D306&lt;&gt;"",IF(T306="OZP12",V306,0),"")</f>
        <v/>
      </c>
      <c r="AU306" s="257" t="str">
        <f aca="false">IF(D306&lt;&gt;"",IF(J306="TZP",L306,0),"")</f>
        <v/>
      </c>
      <c r="AV306" s="257" t="str">
        <f aca="false">IF(D306&lt;&gt;"",IF(O306="TZP",Q306,0),"")</f>
        <v/>
      </c>
      <c r="AW306" s="257" t="str">
        <f aca="false">IF(D306&lt;&gt;"",IF(T306="TZP",V306,0),"")</f>
        <v/>
      </c>
      <c r="AX306" s="257" t="str">
        <f aca="false">IF(D306&lt;&gt;"",IF(J306="OZZ",L306,0),"")</f>
        <v/>
      </c>
      <c r="AY306" s="257" t="str">
        <f aca="false">IF(D306&lt;&gt;"",IF(O306="OZZ",Q306,0),"")</f>
        <v/>
      </c>
      <c r="AZ306" s="257" t="str">
        <f aca="false">IF(D306&lt;&gt;"",IF(T306="OZZ",V306,0),"")</f>
        <v/>
      </c>
      <c r="BA306" s="260"/>
      <c r="BB306" s="257" t="str">
        <f aca="false">IF(D306&lt;&gt;"",IF(ISERROR(FIND("/",D306)),0,1),"")</f>
        <v/>
      </c>
      <c r="BC306" s="257" t="str">
        <f aca="false">IF(D306&lt;&gt;"",IF(BB306*1=0,D306,CONCATENATE(MID(D306,1,FIND("/",D306,1)-1),MID(D306,FIND("/",D306,1)+1,LEN(D306)))),"")</f>
        <v/>
      </c>
      <c r="BD306" s="286"/>
      <c r="BE306" s="257" t="str">
        <f aca="false">IF(D306&lt;&gt;"",IF(J306="OZP12",M306,0),"")</f>
        <v/>
      </c>
      <c r="BF306" s="257" t="str">
        <f aca="false">IF(D306&lt;&gt;"",IF(O306="OZP12",R306,0),"")</f>
        <v/>
      </c>
      <c r="BG306" s="257" t="str">
        <f aca="false">IF(D306&lt;&gt;"",IF(T306="OZP12",W306,0),"")</f>
        <v/>
      </c>
      <c r="BH306" s="257" t="str">
        <f aca="false">IF(D306&lt;&gt;"",IF(J306="TZP",M306,0),"")</f>
        <v/>
      </c>
      <c r="BI306" s="257" t="str">
        <f aca="false">IF(D306&lt;&gt;"",IF(O306="TZP",R306,0),"")</f>
        <v/>
      </c>
      <c r="BJ306" s="257" t="str">
        <f aca="false">IF(D306&lt;&gt;"",IF(T306="TZP",W306,0),"")</f>
        <v/>
      </c>
    </row>
    <row r="307" s="261" customFormat="true" ht="18.75" hidden="false" customHeight="true" outlineLevel="0" collapsed="false">
      <c r="A307" s="262" t="n">
        <f aca="false">A306+1</f>
        <v>295</v>
      </c>
      <c r="B307" s="263"/>
      <c r="C307" s="263"/>
      <c r="D307" s="263"/>
      <c r="E307" s="266"/>
      <c r="F307" s="266"/>
      <c r="G307" s="267"/>
      <c r="H307" s="278"/>
      <c r="I307" s="281"/>
      <c r="J307" s="268"/>
      <c r="K307" s="269"/>
      <c r="L307" s="244" t="str">
        <f aca="false">IF(AND(K307&lt;&gt;"",J307&lt;&gt;""),MIN(IF(OR(J307="OZZ",J307="ZZ"),5000,13600),TRUNC(0.75*SUMIF($D$12:$D307,$D307,K$12:K307),2))-SUMIF($D$12:$D306,$D307,L$12:L306),"")</f>
        <v/>
      </c>
      <c r="M307" s="270" t="str">
        <f aca="false">IF(AND(K307&lt;&gt;"",J307&lt;&gt;"",AB307&lt;&gt;""),IF(OR(J307="OZZ",J307="ZZ"),0-SUMIF($D$12:$D306,$D307,M$12:M306),MIN(MIN(13600,TRUNC(0.75*SUMIF($D$12:$D$1442,$D307,K$12:K$1442),2)+SUMIF($D$12:$D307,$D307,AB$12:AB307))-SUMIF($D$12:$D306,$D307,M$12:M306)-SUMIF($D$12:$D$1442,$D307,L$12:L$1442),AB307)),"")</f>
        <v/>
      </c>
      <c r="N307" s="246" t="str">
        <f aca="false">IF(J307&lt;&gt;"",1000-SUMIF($D$12:$D306,$D307,N$12:N306),"")</f>
        <v/>
      </c>
      <c r="O307" s="268"/>
      <c r="P307" s="269"/>
      <c r="Q307" s="244" t="str">
        <f aca="false">IF(AND(P307&lt;&gt;"",O307&lt;&gt;""),MIN(IF(OR(O307="OZZ",O307="ZZ"),5000,13600),TRUNC(0.75*SUMIF($D$12:$D307,$D307,P$12:P307),2))-SUMIF($D$12:$D306,$D307,Q$12:Q306),"")</f>
        <v/>
      </c>
      <c r="R307" s="270" t="str">
        <f aca="false">IF(AND(P307&lt;&gt;"",O307&lt;&gt;"",AF307&lt;&gt;""),IF(OR(O307="OZZ",O307="ZZ"),0-SUMIF($D$12:$D306,$D307,R$12:R306),MIN(MIN(13600,TRUNC(0.75*SUMIF($D$12:$D$1442,$D307,P$12:P$1442),2)+SUMIF($D$12:$D307,$D307,AF$12:AF307))-SUMIF($D$12:$D306,$D307,R$12:R306)-SUMIF($D$12:$D$1442,$D307,Q$12:Q$1442),AF307)),"")</f>
        <v/>
      </c>
      <c r="S307" s="246" t="str">
        <f aca="false">IF(O307&lt;&gt;"",1000-SUMIF($D$12:$D306,$D307,S$12:S306),"")</f>
        <v/>
      </c>
      <c r="T307" s="268"/>
      <c r="U307" s="269"/>
      <c r="V307" s="244" t="str">
        <f aca="false">IF(AND(U307&lt;&gt;"",T307&lt;&gt;""),MIN(IF(OR(T307="OZZ",T307="ZZ"),5000,13600),TRUNC(0.75*SUMIF($D$12:$D307,$D307,U$12:U307),2))-SUMIF($D$12:$D306,$D307,V$12:V306),"")</f>
        <v/>
      </c>
      <c r="W307" s="248" t="str">
        <f aca="false">IF(AND(U307&lt;&gt;"",T307&lt;&gt;"",AJ307&lt;&gt;""),IF(OR(T307="OZZ",T307="ZZ"),0-SUMIF($D$12:$D306,$D307,W$12:W306),MIN(MIN(13600,TRUNC(0.75*SUMIF($D$12:$D$1442,$D307,U$12:U$1442),2)+SUMIF($D$12:$D307,$D307,AJ$12:AJ307))-SUMIF($D$12:$D306,$D307,W$12:W306)-SUMIF($D$12:$D$1442,$D307,V$12:V$1442),AJ307)),"")</f>
        <v/>
      </c>
      <c r="X307" s="246" t="str">
        <f aca="false">IF(T307&lt;&gt;"",1000-SUMIF($D$12:$D306,$D307,X$12:X306),"")</f>
        <v/>
      </c>
      <c r="Y307" s="272"/>
      <c r="Z307" s="273"/>
      <c r="AA307" s="273"/>
      <c r="AB307" s="252" t="str">
        <f aca="false">IF(K307&lt;&gt;"",ROUND(Y307,2)+ROUND(Z307,2)+ROUND(AA307,2),"")</f>
        <v/>
      </c>
      <c r="AC307" s="274"/>
      <c r="AD307" s="273"/>
      <c r="AE307" s="273"/>
      <c r="AF307" s="275" t="str">
        <f aca="false">IF(P307&lt;&gt;"",ROUND(AC307,2)+ROUND(AD307,2)+ROUND(AE307,2),"")</f>
        <v/>
      </c>
      <c r="AG307" s="274"/>
      <c r="AH307" s="273"/>
      <c r="AI307" s="273"/>
      <c r="AJ307" s="275" t="str">
        <f aca="false">IF(U307&lt;&gt;"",ROUND(AG307,2)+ROUND(AH307,2)+ROUND(AI307,2),"")</f>
        <v/>
      </c>
      <c r="AK307" s="255"/>
      <c r="AL307" s="255"/>
      <c r="AM307" s="256"/>
      <c r="AN307" s="257"/>
      <c r="AO307" s="258" t="str">
        <f aca="false">IF(D307&lt;&gt;"",IF(COUNTIF($D$12:$D307,$D307)&gt;1,0,IF(SUM(L307,Q307,V307)&gt;0,IF(AND(T307="",OR(O307&lt;&gt;"",J307&lt;&gt;"")),IF(O307&lt;&gt;"",O307,IF(J307&lt;&gt;"",J307,0)),IF(AND(O307&lt;&gt;"",J307&lt;&gt;"",O307=J307),O307,T307)),0)),"")</f>
        <v/>
      </c>
      <c r="AP307" s="258" t="str">
        <f aca="false">IF(D307&lt;&gt;"",IF(COUNTIF($D$12:$D307,$D307)&gt;1,0,IF(SUM(M307,R307,W307)&gt;0,IF(AND(T307="",OR(O307&lt;&gt;"",J307&lt;&gt;"")),IF(O307&lt;&gt;"",O307,IF(J307&lt;&gt;"",J307,0)),IF(AND(O307&lt;&gt;"",J307&lt;&gt;"",O307=J307),O307,T307)),0)),"")</f>
        <v/>
      </c>
      <c r="AQ307" s="258" t="str">
        <f aca="false">IF(D307&lt;&gt;"",IF(COUNTIF($D$12:$D307,$D307)&gt;1,0,IF(SUM(N307,S307,X307)&gt;0,IF(AND(T307="",OR(O307&lt;&gt;"",J307&lt;&gt;"")),IF(O307&lt;&gt;"",O307,IF(J307&lt;&gt;"",J307,0)),IF(AND(O307&lt;&gt;"",J307&lt;&gt;"",O307=J307),O307,T307)),0)),"")</f>
        <v/>
      </c>
      <c r="AR307" s="257" t="str">
        <f aca="false">IF(D307&lt;&gt;"",IF(J307="OZP12",L307,0),"")</f>
        <v/>
      </c>
      <c r="AS307" s="257" t="str">
        <f aca="false">IF(D307&lt;&gt;"",IF(O307="OZP12",Q307,0),"")</f>
        <v/>
      </c>
      <c r="AT307" s="257" t="str">
        <f aca="false">IF(D307&lt;&gt;"",IF(T307="OZP12",V307,0),"")</f>
        <v/>
      </c>
      <c r="AU307" s="257" t="str">
        <f aca="false">IF(D307&lt;&gt;"",IF(J307="TZP",L307,0),"")</f>
        <v/>
      </c>
      <c r="AV307" s="257" t="str">
        <f aca="false">IF(D307&lt;&gt;"",IF(O307="TZP",Q307,0),"")</f>
        <v/>
      </c>
      <c r="AW307" s="257" t="str">
        <f aca="false">IF(D307&lt;&gt;"",IF(T307="TZP",V307,0),"")</f>
        <v/>
      </c>
      <c r="AX307" s="257" t="str">
        <f aca="false">IF(D307&lt;&gt;"",IF(J307="OZZ",L307,0),"")</f>
        <v/>
      </c>
      <c r="AY307" s="257" t="str">
        <f aca="false">IF(D307&lt;&gt;"",IF(O307="OZZ",Q307,0),"")</f>
        <v/>
      </c>
      <c r="AZ307" s="257" t="str">
        <f aca="false">IF(D307&lt;&gt;"",IF(T307="OZZ",V307,0),"")</f>
        <v/>
      </c>
      <c r="BA307" s="260"/>
      <c r="BB307" s="257" t="str">
        <f aca="false">IF(D307&lt;&gt;"",IF(ISERROR(FIND("/",D307)),0,1),"")</f>
        <v/>
      </c>
      <c r="BC307" s="257" t="str">
        <f aca="false">IF(D307&lt;&gt;"",IF(BB307*1=0,D307,CONCATENATE(MID(D307,1,FIND("/",D307,1)-1),MID(D307,FIND("/",D307,1)+1,LEN(D307)))),"")</f>
        <v/>
      </c>
      <c r="BD307" s="286"/>
      <c r="BE307" s="257" t="str">
        <f aca="false">IF(D307&lt;&gt;"",IF(J307="OZP12",M307,0),"")</f>
        <v/>
      </c>
      <c r="BF307" s="257" t="str">
        <f aca="false">IF(D307&lt;&gt;"",IF(O307="OZP12",R307,0),"")</f>
        <v/>
      </c>
      <c r="BG307" s="257" t="str">
        <f aca="false">IF(D307&lt;&gt;"",IF(T307="OZP12",W307,0),"")</f>
        <v/>
      </c>
      <c r="BH307" s="257" t="str">
        <f aca="false">IF(D307&lt;&gt;"",IF(J307="TZP",M307,0),"")</f>
        <v/>
      </c>
      <c r="BI307" s="257" t="str">
        <f aca="false">IF(D307&lt;&gt;"",IF(O307="TZP",R307,0),"")</f>
        <v/>
      </c>
      <c r="BJ307" s="257" t="str">
        <f aca="false">IF(D307&lt;&gt;"",IF(T307="TZP",W307,0),"")</f>
        <v/>
      </c>
    </row>
    <row r="308" s="261" customFormat="true" ht="18.75" hidden="false" customHeight="true" outlineLevel="0" collapsed="false">
      <c r="A308" s="262" t="n">
        <f aca="false">A307+1</f>
        <v>296</v>
      </c>
      <c r="B308" s="263"/>
      <c r="C308" s="263"/>
      <c r="D308" s="263"/>
      <c r="E308" s="266"/>
      <c r="F308" s="266"/>
      <c r="G308" s="267"/>
      <c r="H308" s="278"/>
      <c r="I308" s="281"/>
      <c r="J308" s="268"/>
      <c r="K308" s="269"/>
      <c r="L308" s="244" t="str">
        <f aca="false">IF(AND(K308&lt;&gt;"",J308&lt;&gt;""),MIN(IF(OR(J308="OZZ",J308="ZZ"),5000,13600),TRUNC(0.75*SUMIF($D$12:$D308,$D308,K$12:K308),2))-SUMIF($D$12:$D307,$D308,L$12:L307),"")</f>
        <v/>
      </c>
      <c r="M308" s="270" t="str">
        <f aca="false">IF(AND(K308&lt;&gt;"",J308&lt;&gt;"",AB308&lt;&gt;""),IF(OR(J308="OZZ",J308="ZZ"),0-SUMIF($D$12:$D307,$D308,M$12:M307),MIN(MIN(13600,TRUNC(0.75*SUMIF($D$12:$D$1442,$D308,K$12:K$1442),2)+SUMIF($D$12:$D308,$D308,AB$12:AB308))-SUMIF($D$12:$D307,$D308,M$12:M307)-SUMIF($D$12:$D$1442,$D308,L$12:L$1442),AB308)),"")</f>
        <v/>
      </c>
      <c r="N308" s="246" t="str">
        <f aca="false">IF(J308&lt;&gt;"",1000-SUMIF($D$12:$D307,$D308,N$12:N307),"")</f>
        <v/>
      </c>
      <c r="O308" s="268"/>
      <c r="P308" s="269"/>
      <c r="Q308" s="244" t="str">
        <f aca="false">IF(AND(P308&lt;&gt;"",O308&lt;&gt;""),MIN(IF(OR(O308="OZZ",O308="ZZ"),5000,13600),TRUNC(0.75*SUMIF($D$12:$D308,$D308,P$12:P308),2))-SUMIF($D$12:$D307,$D308,Q$12:Q307),"")</f>
        <v/>
      </c>
      <c r="R308" s="270" t="str">
        <f aca="false">IF(AND(P308&lt;&gt;"",O308&lt;&gt;"",AF308&lt;&gt;""),IF(OR(O308="OZZ",O308="ZZ"),0-SUMIF($D$12:$D307,$D308,R$12:R307),MIN(MIN(13600,TRUNC(0.75*SUMIF($D$12:$D$1442,$D308,P$12:P$1442),2)+SUMIF($D$12:$D308,$D308,AF$12:AF308))-SUMIF($D$12:$D307,$D308,R$12:R307)-SUMIF($D$12:$D$1442,$D308,Q$12:Q$1442),AF308)),"")</f>
        <v/>
      </c>
      <c r="S308" s="246" t="str">
        <f aca="false">IF(O308&lt;&gt;"",1000-SUMIF($D$12:$D307,$D308,S$12:S307),"")</f>
        <v/>
      </c>
      <c r="T308" s="268"/>
      <c r="U308" s="269"/>
      <c r="V308" s="244" t="str">
        <f aca="false">IF(AND(U308&lt;&gt;"",T308&lt;&gt;""),MIN(IF(OR(T308="OZZ",T308="ZZ"),5000,13600),TRUNC(0.75*SUMIF($D$12:$D308,$D308,U$12:U308),2))-SUMIF($D$12:$D307,$D308,V$12:V307),"")</f>
        <v/>
      </c>
      <c r="W308" s="248" t="str">
        <f aca="false">IF(AND(U308&lt;&gt;"",T308&lt;&gt;"",AJ308&lt;&gt;""),IF(OR(T308="OZZ",T308="ZZ"),0-SUMIF($D$12:$D307,$D308,W$12:W307),MIN(MIN(13600,TRUNC(0.75*SUMIF($D$12:$D$1442,$D308,U$12:U$1442),2)+SUMIF($D$12:$D308,$D308,AJ$12:AJ308))-SUMIF($D$12:$D307,$D308,W$12:W307)-SUMIF($D$12:$D$1442,$D308,V$12:V$1442),AJ308)),"")</f>
        <v/>
      </c>
      <c r="X308" s="246" t="str">
        <f aca="false">IF(T308&lt;&gt;"",1000-SUMIF($D$12:$D307,$D308,X$12:X307),"")</f>
        <v/>
      </c>
      <c r="Y308" s="272"/>
      <c r="Z308" s="273"/>
      <c r="AA308" s="273"/>
      <c r="AB308" s="252" t="str">
        <f aca="false">IF(K308&lt;&gt;"",ROUND(Y308,2)+ROUND(Z308,2)+ROUND(AA308,2),"")</f>
        <v/>
      </c>
      <c r="AC308" s="274"/>
      <c r="AD308" s="273"/>
      <c r="AE308" s="273"/>
      <c r="AF308" s="275" t="str">
        <f aca="false">IF(P308&lt;&gt;"",ROUND(AC308,2)+ROUND(AD308,2)+ROUND(AE308,2),"")</f>
        <v/>
      </c>
      <c r="AG308" s="274"/>
      <c r="AH308" s="273"/>
      <c r="AI308" s="273"/>
      <c r="AJ308" s="275" t="str">
        <f aca="false">IF(U308&lt;&gt;"",ROUND(AG308,2)+ROUND(AH308,2)+ROUND(AI308,2),"")</f>
        <v/>
      </c>
      <c r="AK308" s="255"/>
      <c r="AL308" s="255"/>
      <c r="AM308" s="256"/>
      <c r="AN308" s="257"/>
      <c r="AO308" s="258" t="str">
        <f aca="false">IF(D308&lt;&gt;"",IF(COUNTIF($D$12:$D308,$D308)&gt;1,0,IF(SUM(L308,Q308,V308)&gt;0,IF(AND(T308="",OR(O308&lt;&gt;"",J308&lt;&gt;"")),IF(O308&lt;&gt;"",O308,IF(J308&lt;&gt;"",J308,0)),IF(AND(O308&lt;&gt;"",J308&lt;&gt;"",O308=J308),O308,T308)),0)),"")</f>
        <v/>
      </c>
      <c r="AP308" s="258" t="str">
        <f aca="false">IF(D308&lt;&gt;"",IF(COUNTIF($D$12:$D308,$D308)&gt;1,0,IF(SUM(M308,R308,W308)&gt;0,IF(AND(T308="",OR(O308&lt;&gt;"",J308&lt;&gt;"")),IF(O308&lt;&gt;"",O308,IF(J308&lt;&gt;"",J308,0)),IF(AND(O308&lt;&gt;"",J308&lt;&gt;"",O308=J308),O308,T308)),0)),"")</f>
        <v/>
      </c>
      <c r="AQ308" s="258" t="str">
        <f aca="false">IF(D308&lt;&gt;"",IF(COUNTIF($D$12:$D308,$D308)&gt;1,0,IF(SUM(N308,S308,X308)&gt;0,IF(AND(T308="",OR(O308&lt;&gt;"",J308&lt;&gt;"")),IF(O308&lt;&gt;"",O308,IF(J308&lt;&gt;"",J308,0)),IF(AND(O308&lt;&gt;"",J308&lt;&gt;"",O308=J308),O308,T308)),0)),"")</f>
        <v/>
      </c>
      <c r="AR308" s="257" t="str">
        <f aca="false">IF(D308&lt;&gt;"",IF(J308="OZP12",L308,0),"")</f>
        <v/>
      </c>
      <c r="AS308" s="257" t="str">
        <f aca="false">IF(D308&lt;&gt;"",IF(O308="OZP12",Q308,0),"")</f>
        <v/>
      </c>
      <c r="AT308" s="257" t="str">
        <f aca="false">IF(D308&lt;&gt;"",IF(T308="OZP12",V308,0),"")</f>
        <v/>
      </c>
      <c r="AU308" s="257" t="str">
        <f aca="false">IF(D308&lt;&gt;"",IF(J308="TZP",L308,0),"")</f>
        <v/>
      </c>
      <c r="AV308" s="257" t="str">
        <f aca="false">IF(D308&lt;&gt;"",IF(O308="TZP",Q308,0),"")</f>
        <v/>
      </c>
      <c r="AW308" s="257" t="str">
        <f aca="false">IF(D308&lt;&gt;"",IF(T308="TZP",V308,0),"")</f>
        <v/>
      </c>
      <c r="AX308" s="257" t="str">
        <f aca="false">IF(D308&lt;&gt;"",IF(J308="OZZ",L308,0),"")</f>
        <v/>
      </c>
      <c r="AY308" s="257" t="str">
        <f aca="false">IF(D308&lt;&gt;"",IF(O308="OZZ",Q308,0),"")</f>
        <v/>
      </c>
      <c r="AZ308" s="257" t="str">
        <f aca="false">IF(D308&lt;&gt;"",IF(T308="OZZ",V308,0),"")</f>
        <v/>
      </c>
      <c r="BA308" s="260"/>
      <c r="BB308" s="257" t="str">
        <f aca="false">IF(D308&lt;&gt;"",IF(ISERROR(FIND("/",D308)),0,1),"")</f>
        <v/>
      </c>
      <c r="BC308" s="257" t="str">
        <f aca="false">IF(D308&lt;&gt;"",IF(BB308*1=0,D308,CONCATENATE(MID(D308,1,FIND("/",D308,1)-1),MID(D308,FIND("/",D308,1)+1,LEN(D308)))),"")</f>
        <v/>
      </c>
      <c r="BD308" s="286"/>
      <c r="BE308" s="257" t="str">
        <f aca="false">IF(D308&lt;&gt;"",IF(J308="OZP12",M308,0),"")</f>
        <v/>
      </c>
      <c r="BF308" s="257" t="str">
        <f aca="false">IF(D308&lt;&gt;"",IF(O308="OZP12",R308,0),"")</f>
        <v/>
      </c>
      <c r="BG308" s="257" t="str">
        <f aca="false">IF(D308&lt;&gt;"",IF(T308="OZP12",W308,0),"")</f>
        <v/>
      </c>
      <c r="BH308" s="257" t="str">
        <f aca="false">IF(D308&lt;&gt;"",IF(J308="TZP",M308,0),"")</f>
        <v/>
      </c>
      <c r="BI308" s="257" t="str">
        <f aca="false">IF(D308&lt;&gt;"",IF(O308="TZP",R308,0),"")</f>
        <v/>
      </c>
      <c r="BJ308" s="257" t="str">
        <f aca="false">IF(D308&lt;&gt;"",IF(T308="TZP",W308,0),"")</f>
        <v/>
      </c>
    </row>
    <row r="309" s="261" customFormat="true" ht="18.75" hidden="false" customHeight="true" outlineLevel="0" collapsed="false">
      <c r="A309" s="262" t="n">
        <f aca="false">A308+1</f>
        <v>297</v>
      </c>
      <c r="B309" s="263"/>
      <c r="C309" s="263"/>
      <c r="D309" s="263"/>
      <c r="E309" s="266"/>
      <c r="F309" s="266"/>
      <c r="G309" s="267"/>
      <c r="H309" s="278"/>
      <c r="I309" s="281"/>
      <c r="J309" s="268"/>
      <c r="K309" s="269"/>
      <c r="L309" s="244" t="str">
        <f aca="false">IF(AND(K309&lt;&gt;"",J309&lt;&gt;""),MIN(IF(OR(J309="OZZ",J309="ZZ"),5000,13600),TRUNC(0.75*SUMIF($D$12:$D309,$D309,K$12:K309),2))-SUMIF($D$12:$D308,$D309,L$12:L308),"")</f>
        <v/>
      </c>
      <c r="M309" s="270" t="str">
        <f aca="false">IF(AND(K309&lt;&gt;"",J309&lt;&gt;"",AB309&lt;&gt;""),IF(OR(J309="OZZ",J309="ZZ"),0-SUMIF($D$12:$D308,$D309,M$12:M308),MIN(MIN(13600,TRUNC(0.75*SUMIF($D$12:$D$1442,$D309,K$12:K$1442),2)+SUMIF($D$12:$D309,$D309,AB$12:AB309))-SUMIF($D$12:$D308,$D309,M$12:M308)-SUMIF($D$12:$D$1442,$D309,L$12:L$1442),AB309)),"")</f>
        <v/>
      </c>
      <c r="N309" s="246" t="str">
        <f aca="false">IF(J309&lt;&gt;"",1000-SUMIF($D$12:$D308,$D309,N$12:N308),"")</f>
        <v/>
      </c>
      <c r="O309" s="268"/>
      <c r="P309" s="269"/>
      <c r="Q309" s="244" t="str">
        <f aca="false">IF(AND(P309&lt;&gt;"",O309&lt;&gt;""),MIN(IF(OR(O309="OZZ",O309="ZZ"),5000,13600),TRUNC(0.75*SUMIF($D$12:$D309,$D309,P$12:P309),2))-SUMIF($D$12:$D308,$D309,Q$12:Q308),"")</f>
        <v/>
      </c>
      <c r="R309" s="270" t="str">
        <f aca="false">IF(AND(P309&lt;&gt;"",O309&lt;&gt;"",AF309&lt;&gt;""),IF(OR(O309="OZZ",O309="ZZ"),0-SUMIF($D$12:$D308,$D309,R$12:R308),MIN(MIN(13600,TRUNC(0.75*SUMIF($D$12:$D$1442,$D309,P$12:P$1442),2)+SUMIF($D$12:$D309,$D309,AF$12:AF309))-SUMIF($D$12:$D308,$D309,R$12:R308)-SUMIF($D$12:$D$1442,$D309,Q$12:Q$1442),AF309)),"")</f>
        <v/>
      </c>
      <c r="S309" s="246" t="str">
        <f aca="false">IF(O309&lt;&gt;"",1000-SUMIF($D$12:$D308,$D309,S$12:S308),"")</f>
        <v/>
      </c>
      <c r="T309" s="268"/>
      <c r="U309" s="269"/>
      <c r="V309" s="244" t="str">
        <f aca="false">IF(AND(U309&lt;&gt;"",T309&lt;&gt;""),MIN(IF(OR(T309="OZZ",T309="ZZ"),5000,13600),TRUNC(0.75*SUMIF($D$12:$D309,$D309,U$12:U309),2))-SUMIF($D$12:$D308,$D309,V$12:V308),"")</f>
        <v/>
      </c>
      <c r="W309" s="248" t="str">
        <f aca="false">IF(AND(U309&lt;&gt;"",T309&lt;&gt;"",AJ309&lt;&gt;""),IF(OR(T309="OZZ",T309="ZZ"),0-SUMIF($D$12:$D308,$D309,W$12:W308),MIN(MIN(13600,TRUNC(0.75*SUMIF($D$12:$D$1442,$D309,U$12:U$1442),2)+SUMIF($D$12:$D309,$D309,AJ$12:AJ309))-SUMIF($D$12:$D308,$D309,W$12:W308)-SUMIF($D$12:$D$1442,$D309,V$12:V$1442),AJ309)),"")</f>
        <v/>
      </c>
      <c r="X309" s="246" t="str">
        <f aca="false">IF(T309&lt;&gt;"",1000-SUMIF($D$12:$D308,$D309,X$12:X308),"")</f>
        <v/>
      </c>
      <c r="Y309" s="272"/>
      <c r="Z309" s="273"/>
      <c r="AA309" s="273"/>
      <c r="AB309" s="252" t="str">
        <f aca="false">IF(K309&lt;&gt;"",ROUND(Y309,2)+ROUND(Z309,2)+ROUND(AA309,2),"")</f>
        <v/>
      </c>
      <c r="AC309" s="274"/>
      <c r="AD309" s="273"/>
      <c r="AE309" s="273"/>
      <c r="AF309" s="275" t="str">
        <f aca="false">IF(P309&lt;&gt;"",ROUND(AC309,2)+ROUND(AD309,2)+ROUND(AE309,2),"")</f>
        <v/>
      </c>
      <c r="AG309" s="274"/>
      <c r="AH309" s="273"/>
      <c r="AI309" s="273"/>
      <c r="AJ309" s="275" t="str">
        <f aca="false">IF(U309&lt;&gt;"",ROUND(AG309,2)+ROUND(AH309,2)+ROUND(AI309,2),"")</f>
        <v/>
      </c>
      <c r="AK309" s="255"/>
      <c r="AL309" s="255"/>
      <c r="AM309" s="256"/>
      <c r="AN309" s="257"/>
      <c r="AO309" s="258" t="str">
        <f aca="false">IF(D309&lt;&gt;"",IF(COUNTIF($D$12:$D309,$D309)&gt;1,0,IF(SUM(L309,Q309,V309)&gt;0,IF(AND(T309="",OR(O309&lt;&gt;"",J309&lt;&gt;"")),IF(O309&lt;&gt;"",O309,IF(J309&lt;&gt;"",J309,0)),IF(AND(O309&lt;&gt;"",J309&lt;&gt;"",O309=J309),O309,T309)),0)),"")</f>
        <v/>
      </c>
      <c r="AP309" s="258" t="str">
        <f aca="false">IF(D309&lt;&gt;"",IF(COUNTIF($D$12:$D309,$D309)&gt;1,0,IF(SUM(M309,R309,W309)&gt;0,IF(AND(T309="",OR(O309&lt;&gt;"",J309&lt;&gt;"")),IF(O309&lt;&gt;"",O309,IF(J309&lt;&gt;"",J309,0)),IF(AND(O309&lt;&gt;"",J309&lt;&gt;"",O309=J309),O309,T309)),0)),"")</f>
        <v/>
      </c>
      <c r="AQ309" s="258" t="str">
        <f aca="false">IF(D309&lt;&gt;"",IF(COUNTIF($D$12:$D309,$D309)&gt;1,0,IF(SUM(N309,S309,X309)&gt;0,IF(AND(T309="",OR(O309&lt;&gt;"",J309&lt;&gt;"")),IF(O309&lt;&gt;"",O309,IF(J309&lt;&gt;"",J309,0)),IF(AND(O309&lt;&gt;"",J309&lt;&gt;"",O309=J309),O309,T309)),0)),"")</f>
        <v/>
      </c>
      <c r="AR309" s="257" t="str">
        <f aca="false">IF(D309&lt;&gt;"",IF(J309="OZP12",L309,0),"")</f>
        <v/>
      </c>
      <c r="AS309" s="257" t="str">
        <f aca="false">IF(D309&lt;&gt;"",IF(O309="OZP12",Q309,0),"")</f>
        <v/>
      </c>
      <c r="AT309" s="257" t="str">
        <f aca="false">IF(D309&lt;&gt;"",IF(T309="OZP12",V309,0),"")</f>
        <v/>
      </c>
      <c r="AU309" s="257" t="str">
        <f aca="false">IF(D309&lt;&gt;"",IF(J309="TZP",L309,0),"")</f>
        <v/>
      </c>
      <c r="AV309" s="257" t="str">
        <f aca="false">IF(D309&lt;&gt;"",IF(O309="TZP",Q309,0),"")</f>
        <v/>
      </c>
      <c r="AW309" s="257" t="str">
        <f aca="false">IF(D309&lt;&gt;"",IF(T309="TZP",V309,0),"")</f>
        <v/>
      </c>
      <c r="AX309" s="257" t="str">
        <f aca="false">IF(D309&lt;&gt;"",IF(J309="OZZ",L309,0),"")</f>
        <v/>
      </c>
      <c r="AY309" s="257" t="str">
        <f aca="false">IF(D309&lt;&gt;"",IF(O309="OZZ",Q309,0),"")</f>
        <v/>
      </c>
      <c r="AZ309" s="257" t="str">
        <f aca="false">IF(D309&lt;&gt;"",IF(T309="OZZ",V309,0),"")</f>
        <v/>
      </c>
      <c r="BA309" s="260"/>
      <c r="BB309" s="257" t="str">
        <f aca="false">IF(D309&lt;&gt;"",IF(ISERROR(FIND("/",D309)),0,1),"")</f>
        <v/>
      </c>
      <c r="BC309" s="257" t="str">
        <f aca="false">IF(D309&lt;&gt;"",IF(BB309*1=0,D309,CONCATENATE(MID(D309,1,FIND("/",D309,1)-1),MID(D309,FIND("/",D309,1)+1,LEN(D309)))),"")</f>
        <v/>
      </c>
      <c r="BD309" s="286"/>
      <c r="BE309" s="257" t="str">
        <f aca="false">IF(D309&lt;&gt;"",IF(J309="OZP12",M309,0),"")</f>
        <v/>
      </c>
      <c r="BF309" s="257" t="str">
        <f aca="false">IF(D309&lt;&gt;"",IF(O309="OZP12",R309,0),"")</f>
        <v/>
      </c>
      <c r="BG309" s="257" t="str">
        <f aca="false">IF(D309&lt;&gt;"",IF(T309="OZP12",W309,0),"")</f>
        <v/>
      </c>
      <c r="BH309" s="257" t="str">
        <f aca="false">IF(D309&lt;&gt;"",IF(J309="TZP",M309,0),"")</f>
        <v/>
      </c>
      <c r="BI309" s="257" t="str">
        <f aca="false">IF(D309&lt;&gt;"",IF(O309="TZP",R309,0),"")</f>
        <v/>
      </c>
      <c r="BJ309" s="257" t="str">
        <f aca="false">IF(D309&lt;&gt;"",IF(T309="TZP",W309,0),"")</f>
        <v/>
      </c>
    </row>
    <row r="310" s="261" customFormat="true" ht="18.75" hidden="false" customHeight="true" outlineLevel="0" collapsed="false">
      <c r="A310" s="262" t="n">
        <f aca="false">A309+1</f>
        <v>298</v>
      </c>
      <c r="B310" s="263"/>
      <c r="C310" s="263"/>
      <c r="D310" s="263"/>
      <c r="E310" s="266"/>
      <c r="F310" s="266"/>
      <c r="G310" s="267"/>
      <c r="H310" s="278"/>
      <c r="I310" s="281"/>
      <c r="J310" s="268"/>
      <c r="K310" s="269"/>
      <c r="L310" s="244" t="str">
        <f aca="false">IF(AND(K310&lt;&gt;"",J310&lt;&gt;""),MIN(IF(OR(J310="OZZ",J310="ZZ"),5000,13600),TRUNC(0.75*SUMIF($D$12:$D310,$D310,K$12:K310),2))-SUMIF($D$12:$D309,$D310,L$12:L309),"")</f>
        <v/>
      </c>
      <c r="M310" s="270" t="str">
        <f aca="false">IF(AND(K310&lt;&gt;"",J310&lt;&gt;"",AB310&lt;&gt;""),IF(OR(J310="OZZ",J310="ZZ"),0-SUMIF($D$12:$D309,$D310,M$12:M309),MIN(MIN(13600,TRUNC(0.75*SUMIF($D$12:$D$1442,$D310,K$12:K$1442),2)+SUMIF($D$12:$D310,$D310,AB$12:AB310))-SUMIF($D$12:$D309,$D310,M$12:M309)-SUMIF($D$12:$D$1442,$D310,L$12:L$1442),AB310)),"")</f>
        <v/>
      </c>
      <c r="N310" s="246" t="str">
        <f aca="false">IF(J310&lt;&gt;"",1000-SUMIF($D$12:$D309,$D310,N$12:N309),"")</f>
        <v/>
      </c>
      <c r="O310" s="268"/>
      <c r="P310" s="269"/>
      <c r="Q310" s="244" t="str">
        <f aca="false">IF(AND(P310&lt;&gt;"",O310&lt;&gt;""),MIN(IF(OR(O310="OZZ",O310="ZZ"),5000,13600),TRUNC(0.75*SUMIF($D$12:$D310,$D310,P$12:P310),2))-SUMIF($D$12:$D309,$D310,Q$12:Q309),"")</f>
        <v/>
      </c>
      <c r="R310" s="270" t="str">
        <f aca="false">IF(AND(P310&lt;&gt;"",O310&lt;&gt;"",AF310&lt;&gt;""),IF(OR(O310="OZZ",O310="ZZ"),0-SUMIF($D$12:$D309,$D310,R$12:R309),MIN(MIN(13600,TRUNC(0.75*SUMIF($D$12:$D$1442,$D310,P$12:P$1442),2)+SUMIF($D$12:$D310,$D310,AF$12:AF310))-SUMIF($D$12:$D309,$D310,R$12:R309)-SUMIF($D$12:$D$1442,$D310,Q$12:Q$1442),AF310)),"")</f>
        <v/>
      </c>
      <c r="S310" s="246" t="str">
        <f aca="false">IF(O310&lt;&gt;"",1000-SUMIF($D$12:$D309,$D310,S$12:S309),"")</f>
        <v/>
      </c>
      <c r="T310" s="268"/>
      <c r="U310" s="269"/>
      <c r="V310" s="244" t="str">
        <f aca="false">IF(AND(U310&lt;&gt;"",T310&lt;&gt;""),MIN(IF(OR(T310="OZZ",T310="ZZ"),5000,13600),TRUNC(0.75*SUMIF($D$12:$D310,$D310,U$12:U310),2))-SUMIF($D$12:$D309,$D310,V$12:V309),"")</f>
        <v/>
      </c>
      <c r="W310" s="248" t="str">
        <f aca="false">IF(AND(U310&lt;&gt;"",T310&lt;&gt;"",AJ310&lt;&gt;""),IF(OR(T310="OZZ",T310="ZZ"),0-SUMIF($D$12:$D309,$D310,W$12:W309),MIN(MIN(13600,TRUNC(0.75*SUMIF($D$12:$D$1442,$D310,U$12:U$1442),2)+SUMIF($D$12:$D310,$D310,AJ$12:AJ310))-SUMIF($D$12:$D309,$D310,W$12:W309)-SUMIF($D$12:$D$1442,$D310,V$12:V$1442),AJ310)),"")</f>
        <v/>
      </c>
      <c r="X310" s="246" t="str">
        <f aca="false">IF(T310&lt;&gt;"",1000-SUMIF($D$12:$D309,$D310,X$12:X309),"")</f>
        <v/>
      </c>
      <c r="Y310" s="272"/>
      <c r="Z310" s="273"/>
      <c r="AA310" s="273"/>
      <c r="AB310" s="252" t="str">
        <f aca="false">IF(K310&lt;&gt;"",ROUND(Y310,2)+ROUND(Z310,2)+ROUND(AA310,2),"")</f>
        <v/>
      </c>
      <c r="AC310" s="274"/>
      <c r="AD310" s="273"/>
      <c r="AE310" s="273"/>
      <c r="AF310" s="275" t="str">
        <f aca="false">IF(P310&lt;&gt;"",ROUND(AC310,2)+ROUND(AD310,2)+ROUND(AE310,2),"")</f>
        <v/>
      </c>
      <c r="AG310" s="274"/>
      <c r="AH310" s="273"/>
      <c r="AI310" s="273"/>
      <c r="AJ310" s="275" t="str">
        <f aca="false">IF(U310&lt;&gt;"",ROUND(AG310,2)+ROUND(AH310,2)+ROUND(AI310,2),"")</f>
        <v/>
      </c>
      <c r="AK310" s="255"/>
      <c r="AL310" s="255"/>
      <c r="AM310" s="256"/>
      <c r="AN310" s="257"/>
      <c r="AO310" s="258" t="str">
        <f aca="false">IF(D310&lt;&gt;"",IF(COUNTIF($D$12:$D310,$D310)&gt;1,0,IF(SUM(L310,Q310,V310)&gt;0,IF(AND(T310="",OR(O310&lt;&gt;"",J310&lt;&gt;"")),IF(O310&lt;&gt;"",O310,IF(J310&lt;&gt;"",J310,0)),IF(AND(O310&lt;&gt;"",J310&lt;&gt;"",O310=J310),O310,T310)),0)),"")</f>
        <v/>
      </c>
      <c r="AP310" s="258" t="str">
        <f aca="false">IF(D310&lt;&gt;"",IF(COUNTIF($D$12:$D310,$D310)&gt;1,0,IF(SUM(M310,R310,W310)&gt;0,IF(AND(T310="",OR(O310&lt;&gt;"",J310&lt;&gt;"")),IF(O310&lt;&gt;"",O310,IF(J310&lt;&gt;"",J310,0)),IF(AND(O310&lt;&gt;"",J310&lt;&gt;"",O310=J310),O310,T310)),0)),"")</f>
        <v/>
      </c>
      <c r="AQ310" s="258" t="str">
        <f aca="false">IF(D310&lt;&gt;"",IF(COUNTIF($D$12:$D310,$D310)&gt;1,0,IF(SUM(N310,S310,X310)&gt;0,IF(AND(T310="",OR(O310&lt;&gt;"",J310&lt;&gt;"")),IF(O310&lt;&gt;"",O310,IF(J310&lt;&gt;"",J310,0)),IF(AND(O310&lt;&gt;"",J310&lt;&gt;"",O310=J310),O310,T310)),0)),"")</f>
        <v/>
      </c>
      <c r="AR310" s="257" t="str">
        <f aca="false">IF(D310&lt;&gt;"",IF(J310="OZP12",L310,0),"")</f>
        <v/>
      </c>
      <c r="AS310" s="257" t="str">
        <f aca="false">IF(D310&lt;&gt;"",IF(O310="OZP12",Q310,0),"")</f>
        <v/>
      </c>
      <c r="AT310" s="257" t="str">
        <f aca="false">IF(D310&lt;&gt;"",IF(T310="OZP12",V310,0),"")</f>
        <v/>
      </c>
      <c r="AU310" s="257" t="str">
        <f aca="false">IF(D310&lt;&gt;"",IF(J310="TZP",L310,0),"")</f>
        <v/>
      </c>
      <c r="AV310" s="257" t="str">
        <f aca="false">IF(D310&lt;&gt;"",IF(O310="TZP",Q310,0),"")</f>
        <v/>
      </c>
      <c r="AW310" s="257" t="str">
        <f aca="false">IF(D310&lt;&gt;"",IF(T310="TZP",V310,0),"")</f>
        <v/>
      </c>
      <c r="AX310" s="257" t="str">
        <f aca="false">IF(D310&lt;&gt;"",IF(J310="OZZ",L310,0),"")</f>
        <v/>
      </c>
      <c r="AY310" s="257" t="str">
        <f aca="false">IF(D310&lt;&gt;"",IF(O310="OZZ",Q310,0),"")</f>
        <v/>
      </c>
      <c r="AZ310" s="257" t="str">
        <f aca="false">IF(D310&lt;&gt;"",IF(T310="OZZ",V310,0),"")</f>
        <v/>
      </c>
      <c r="BA310" s="260"/>
      <c r="BB310" s="257" t="str">
        <f aca="false">IF(D310&lt;&gt;"",IF(ISERROR(FIND("/",D310)),0,1),"")</f>
        <v/>
      </c>
      <c r="BC310" s="257" t="str">
        <f aca="false">IF(D310&lt;&gt;"",IF(BB310*1=0,D310,CONCATENATE(MID(D310,1,FIND("/",D310,1)-1),MID(D310,FIND("/",D310,1)+1,LEN(D310)))),"")</f>
        <v/>
      </c>
      <c r="BD310" s="286"/>
      <c r="BE310" s="257" t="str">
        <f aca="false">IF(D310&lt;&gt;"",IF(J310="OZP12",M310,0),"")</f>
        <v/>
      </c>
      <c r="BF310" s="257" t="str">
        <f aca="false">IF(D310&lt;&gt;"",IF(O310="OZP12",R310,0),"")</f>
        <v/>
      </c>
      <c r="BG310" s="257" t="str">
        <f aca="false">IF(D310&lt;&gt;"",IF(T310="OZP12",W310,0),"")</f>
        <v/>
      </c>
      <c r="BH310" s="257" t="str">
        <f aca="false">IF(D310&lt;&gt;"",IF(J310="TZP",M310,0),"")</f>
        <v/>
      </c>
      <c r="BI310" s="257" t="str">
        <f aca="false">IF(D310&lt;&gt;"",IF(O310="TZP",R310,0),"")</f>
        <v/>
      </c>
      <c r="BJ310" s="257" t="str">
        <f aca="false">IF(D310&lt;&gt;"",IF(T310="TZP",W310,0),"")</f>
        <v/>
      </c>
    </row>
    <row r="311" s="261" customFormat="true" ht="18.75" hidden="false" customHeight="true" outlineLevel="0" collapsed="false">
      <c r="A311" s="262" t="n">
        <f aca="false">A310+1</f>
        <v>299</v>
      </c>
      <c r="B311" s="263"/>
      <c r="C311" s="263"/>
      <c r="D311" s="263"/>
      <c r="E311" s="266"/>
      <c r="F311" s="266"/>
      <c r="G311" s="267"/>
      <c r="H311" s="278"/>
      <c r="I311" s="281"/>
      <c r="J311" s="268"/>
      <c r="K311" s="269"/>
      <c r="L311" s="244" t="str">
        <f aca="false">IF(AND(K311&lt;&gt;"",J311&lt;&gt;""),MIN(IF(OR(J311="OZZ",J311="ZZ"),5000,13600),TRUNC(0.75*SUMIF($D$12:$D311,$D311,K$12:K311),2))-SUMIF($D$12:$D310,$D311,L$12:L310),"")</f>
        <v/>
      </c>
      <c r="M311" s="270" t="str">
        <f aca="false">IF(AND(K311&lt;&gt;"",J311&lt;&gt;"",AB311&lt;&gt;""),IF(OR(J311="OZZ",J311="ZZ"),0-SUMIF($D$12:$D310,$D311,M$12:M310),MIN(MIN(13600,TRUNC(0.75*SUMIF($D$12:$D$1442,$D311,K$12:K$1442),2)+SUMIF($D$12:$D311,$D311,AB$12:AB311))-SUMIF($D$12:$D310,$D311,M$12:M310)-SUMIF($D$12:$D$1442,$D311,L$12:L$1442),AB311)),"")</f>
        <v/>
      </c>
      <c r="N311" s="246" t="str">
        <f aca="false">IF(J311&lt;&gt;"",1000-SUMIF($D$12:$D310,$D311,N$12:N310),"")</f>
        <v/>
      </c>
      <c r="O311" s="268"/>
      <c r="P311" s="269"/>
      <c r="Q311" s="244" t="str">
        <f aca="false">IF(AND(P311&lt;&gt;"",O311&lt;&gt;""),MIN(IF(OR(O311="OZZ",O311="ZZ"),5000,13600),TRUNC(0.75*SUMIF($D$12:$D311,$D311,P$12:P311),2))-SUMIF($D$12:$D310,$D311,Q$12:Q310),"")</f>
        <v/>
      </c>
      <c r="R311" s="270" t="str">
        <f aca="false">IF(AND(P311&lt;&gt;"",O311&lt;&gt;"",AF311&lt;&gt;""),IF(OR(O311="OZZ",O311="ZZ"),0-SUMIF($D$12:$D310,$D311,R$12:R310),MIN(MIN(13600,TRUNC(0.75*SUMIF($D$12:$D$1442,$D311,P$12:P$1442),2)+SUMIF($D$12:$D311,$D311,AF$12:AF311))-SUMIF($D$12:$D310,$D311,R$12:R310)-SUMIF($D$12:$D$1442,$D311,Q$12:Q$1442),AF311)),"")</f>
        <v/>
      </c>
      <c r="S311" s="246" t="str">
        <f aca="false">IF(O311&lt;&gt;"",1000-SUMIF($D$12:$D310,$D311,S$12:S310),"")</f>
        <v/>
      </c>
      <c r="T311" s="268"/>
      <c r="U311" s="269"/>
      <c r="V311" s="244" t="str">
        <f aca="false">IF(AND(U311&lt;&gt;"",T311&lt;&gt;""),MIN(IF(OR(T311="OZZ",T311="ZZ"),5000,13600),TRUNC(0.75*SUMIF($D$12:$D311,$D311,U$12:U311),2))-SUMIF($D$12:$D310,$D311,V$12:V310),"")</f>
        <v/>
      </c>
      <c r="W311" s="248" t="str">
        <f aca="false">IF(AND(U311&lt;&gt;"",T311&lt;&gt;"",AJ311&lt;&gt;""),IF(OR(T311="OZZ",T311="ZZ"),0-SUMIF($D$12:$D310,$D311,W$12:W310),MIN(MIN(13600,TRUNC(0.75*SUMIF($D$12:$D$1442,$D311,U$12:U$1442),2)+SUMIF($D$12:$D311,$D311,AJ$12:AJ311))-SUMIF($D$12:$D310,$D311,W$12:W310)-SUMIF($D$12:$D$1442,$D311,V$12:V$1442),AJ311)),"")</f>
        <v/>
      </c>
      <c r="X311" s="246" t="str">
        <f aca="false">IF(T311&lt;&gt;"",1000-SUMIF($D$12:$D310,$D311,X$12:X310),"")</f>
        <v/>
      </c>
      <c r="Y311" s="272"/>
      <c r="Z311" s="273"/>
      <c r="AA311" s="273"/>
      <c r="AB311" s="252" t="str">
        <f aca="false">IF(K311&lt;&gt;"",ROUND(Y311,2)+ROUND(Z311,2)+ROUND(AA311,2),"")</f>
        <v/>
      </c>
      <c r="AC311" s="274"/>
      <c r="AD311" s="273"/>
      <c r="AE311" s="273"/>
      <c r="AF311" s="275" t="str">
        <f aca="false">IF(P311&lt;&gt;"",ROUND(AC311,2)+ROUND(AD311,2)+ROUND(AE311,2),"")</f>
        <v/>
      </c>
      <c r="AG311" s="274"/>
      <c r="AH311" s="273"/>
      <c r="AI311" s="273"/>
      <c r="AJ311" s="275" t="str">
        <f aca="false">IF(U311&lt;&gt;"",ROUND(AG311,2)+ROUND(AH311,2)+ROUND(AI311,2),"")</f>
        <v/>
      </c>
      <c r="AK311" s="255"/>
      <c r="AL311" s="255"/>
      <c r="AM311" s="256"/>
      <c r="AN311" s="257"/>
      <c r="AO311" s="258" t="str">
        <f aca="false">IF(D311&lt;&gt;"",IF(COUNTIF($D$12:$D311,$D311)&gt;1,0,IF(SUM(L311,Q311,V311)&gt;0,IF(AND(T311="",OR(O311&lt;&gt;"",J311&lt;&gt;"")),IF(O311&lt;&gt;"",O311,IF(J311&lt;&gt;"",J311,0)),IF(AND(O311&lt;&gt;"",J311&lt;&gt;"",O311=J311),O311,T311)),0)),"")</f>
        <v/>
      </c>
      <c r="AP311" s="258" t="str">
        <f aca="false">IF(D311&lt;&gt;"",IF(COUNTIF($D$12:$D311,$D311)&gt;1,0,IF(SUM(M311,R311,W311)&gt;0,IF(AND(T311="",OR(O311&lt;&gt;"",J311&lt;&gt;"")),IF(O311&lt;&gt;"",O311,IF(J311&lt;&gt;"",J311,0)),IF(AND(O311&lt;&gt;"",J311&lt;&gt;"",O311=J311),O311,T311)),0)),"")</f>
        <v/>
      </c>
      <c r="AQ311" s="258" t="str">
        <f aca="false">IF(D311&lt;&gt;"",IF(COUNTIF($D$12:$D311,$D311)&gt;1,0,IF(SUM(N311,S311,X311)&gt;0,IF(AND(T311="",OR(O311&lt;&gt;"",J311&lt;&gt;"")),IF(O311&lt;&gt;"",O311,IF(J311&lt;&gt;"",J311,0)),IF(AND(O311&lt;&gt;"",J311&lt;&gt;"",O311=J311),O311,T311)),0)),"")</f>
        <v/>
      </c>
      <c r="AR311" s="257" t="str">
        <f aca="false">IF(D311&lt;&gt;"",IF(J311="OZP12",L311,0),"")</f>
        <v/>
      </c>
      <c r="AS311" s="257" t="str">
        <f aca="false">IF(D311&lt;&gt;"",IF(O311="OZP12",Q311,0),"")</f>
        <v/>
      </c>
      <c r="AT311" s="257" t="str">
        <f aca="false">IF(D311&lt;&gt;"",IF(T311="OZP12",V311,0),"")</f>
        <v/>
      </c>
      <c r="AU311" s="257" t="str">
        <f aca="false">IF(D311&lt;&gt;"",IF(J311="TZP",L311,0),"")</f>
        <v/>
      </c>
      <c r="AV311" s="257" t="str">
        <f aca="false">IF(D311&lt;&gt;"",IF(O311="TZP",Q311,0),"")</f>
        <v/>
      </c>
      <c r="AW311" s="257" t="str">
        <f aca="false">IF(D311&lt;&gt;"",IF(T311="TZP",V311,0),"")</f>
        <v/>
      </c>
      <c r="AX311" s="257" t="str">
        <f aca="false">IF(D311&lt;&gt;"",IF(J311="OZZ",L311,0),"")</f>
        <v/>
      </c>
      <c r="AY311" s="257" t="str">
        <f aca="false">IF(D311&lt;&gt;"",IF(O311="OZZ",Q311,0),"")</f>
        <v/>
      </c>
      <c r="AZ311" s="257" t="str">
        <f aca="false">IF(D311&lt;&gt;"",IF(T311="OZZ",V311,0),"")</f>
        <v/>
      </c>
      <c r="BA311" s="260"/>
      <c r="BB311" s="257" t="str">
        <f aca="false">IF(D311&lt;&gt;"",IF(ISERROR(FIND("/",D311)),0,1),"")</f>
        <v/>
      </c>
      <c r="BC311" s="257" t="str">
        <f aca="false">IF(D311&lt;&gt;"",IF(BB311*1=0,D311,CONCATENATE(MID(D311,1,FIND("/",D311,1)-1),MID(D311,FIND("/",D311,1)+1,LEN(D311)))),"")</f>
        <v/>
      </c>
      <c r="BD311" s="286"/>
      <c r="BE311" s="257" t="str">
        <f aca="false">IF(D311&lt;&gt;"",IF(J311="OZP12",M311,0),"")</f>
        <v/>
      </c>
      <c r="BF311" s="257" t="str">
        <f aca="false">IF(D311&lt;&gt;"",IF(O311="OZP12",R311,0),"")</f>
        <v/>
      </c>
      <c r="BG311" s="257" t="str">
        <f aca="false">IF(D311&lt;&gt;"",IF(T311="OZP12",W311,0),"")</f>
        <v/>
      </c>
      <c r="BH311" s="257" t="str">
        <f aca="false">IF(D311&lt;&gt;"",IF(J311="TZP",M311,0),"")</f>
        <v/>
      </c>
      <c r="BI311" s="257" t="str">
        <f aca="false">IF(D311&lt;&gt;"",IF(O311="TZP",R311,0),"")</f>
        <v/>
      </c>
      <c r="BJ311" s="257" t="str">
        <f aca="false">IF(D311&lt;&gt;"",IF(T311="TZP",W311,0),"")</f>
        <v/>
      </c>
    </row>
    <row r="312" s="261" customFormat="true" ht="18.75" hidden="false" customHeight="true" outlineLevel="0" collapsed="false">
      <c r="A312" s="262" t="n">
        <f aca="false">A311+1</f>
        <v>300</v>
      </c>
      <c r="B312" s="263"/>
      <c r="C312" s="263"/>
      <c r="D312" s="263"/>
      <c r="E312" s="266"/>
      <c r="F312" s="266"/>
      <c r="G312" s="267"/>
      <c r="H312" s="278"/>
      <c r="I312" s="281"/>
      <c r="J312" s="268"/>
      <c r="K312" s="269"/>
      <c r="L312" s="244" t="str">
        <f aca="false">IF(AND(K312&lt;&gt;"",J312&lt;&gt;""),MIN(IF(OR(J312="OZZ",J312="ZZ"),5000,13600),TRUNC(0.75*SUMIF($D$12:$D312,$D312,K$12:K312),2))-SUMIF($D$12:$D311,$D312,L$12:L311),"")</f>
        <v/>
      </c>
      <c r="M312" s="270" t="str">
        <f aca="false">IF(AND(K312&lt;&gt;"",J312&lt;&gt;"",AB312&lt;&gt;""),IF(OR(J312="OZZ",J312="ZZ"),0-SUMIF($D$12:$D311,$D312,M$12:M311),MIN(MIN(13600,TRUNC(0.75*SUMIF($D$12:$D$1442,$D312,K$12:K$1442),2)+SUMIF($D$12:$D312,$D312,AB$12:AB312))-SUMIF($D$12:$D311,$D312,M$12:M311)-SUMIF($D$12:$D$1442,$D312,L$12:L$1442),AB312)),"")</f>
        <v/>
      </c>
      <c r="N312" s="246" t="str">
        <f aca="false">IF(J312&lt;&gt;"",1000-SUMIF($D$12:$D311,$D312,N$12:N311),"")</f>
        <v/>
      </c>
      <c r="O312" s="268"/>
      <c r="P312" s="269"/>
      <c r="Q312" s="244" t="str">
        <f aca="false">IF(AND(P312&lt;&gt;"",O312&lt;&gt;""),MIN(IF(OR(O312="OZZ",O312="ZZ"),5000,13600),TRUNC(0.75*SUMIF($D$12:$D312,$D312,P$12:P312),2))-SUMIF($D$12:$D311,$D312,Q$12:Q311),"")</f>
        <v/>
      </c>
      <c r="R312" s="270" t="str">
        <f aca="false">IF(AND(P312&lt;&gt;"",O312&lt;&gt;"",AF312&lt;&gt;""),IF(OR(O312="OZZ",O312="ZZ"),0-SUMIF($D$12:$D311,$D312,R$12:R311),MIN(MIN(13600,TRUNC(0.75*SUMIF($D$12:$D$1442,$D312,P$12:P$1442),2)+SUMIF($D$12:$D312,$D312,AF$12:AF312))-SUMIF($D$12:$D311,$D312,R$12:R311)-SUMIF($D$12:$D$1442,$D312,Q$12:Q$1442),AF312)),"")</f>
        <v/>
      </c>
      <c r="S312" s="246" t="str">
        <f aca="false">IF(O312&lt;&gt;"",1000-SUMIF($D$12:$D311,$D312,S$12:S311),"")</f>
        <v/>
      </c>
      <c r="T312" s="268"/>
      <c r="U312" s="269"/>
      <c r="V312" s="244" t="str">
        <f aca="false">IF(AND(U312&lt;&gt;"",T312&lt;&gt;""),MIN(IF(OR(T312="OZZ",T312="ZZ"),5000,13600),TRUNC(0.75*SUMIF($D$12:$D312,$D312,U$12:U312),2))-SUMIF($D$12:$D311,$D312,V$12:V311),"")</f>
        <v/>
      </c>
      <c r="W312" s="248" t="str">
        <f aca="false">IF(AND(U312&lt;&gt;"",T312&lt;&gt;"",AJ312&lt;&gt;""),IF(OR(T312="OZZ",T312="ZZ"),0-SUMIF($D$12:$D311,$D312,W$12:W311),MIN(MIN(13600,TRUNC(0.75*SUMIF($D$12:$D$1442,$D312,U$12:U$1442),2)+SUMIF($D$12:$D312,$D312,AJ$12:AJ312))-SUMIF($D$12:$D311,$D312,W$12:W311)-SUMIF($D$12:$D$1442,$D312,V$12:V$1442),AJ312)),"")</f>
        <v/>
      </c>
      <c r="X312" s="246" t="str">
        <f aca="false">IF(T312&lt;&gt;"",1000-SUMIF($D$12:$D311,$D312,X$12:X311),"")</f>
        <v/>
      </c>
      <c r="Y312" s="272"/>
      <c r="Z312" s="273"/>
      <c r="AA312" s="273"/>
      <c r="AB312" s="252" t="str">
        <f aca="false">IF(K312&lt;&gt;"",ROUND(Y312,2)+ROUND(Z312,2)+ROUND(AA312,2),"")</f>
        <v/>
      </c>
      <c r="AC312" s="274"/>
      <c r="AD312" s="273"/>
      <c r="AE312" s="273"/>
      <c r="AF312" s="275" t="str">
        <f aca="false">IF(P312&lt;&gt;"",ROUND(AC312,2)+ROUND(AD312,2)+ROUND(AE312,2),"")</f>
        <v/>
      </c>
      <c r="AG312" s="274"/>
      <c r="AH312" s="273"/>
      <c r="AI312" s="273"/>
      <c r="AJ312" s="275" t="str">
        <f aca="false">IF(U312&lt;&gt;"",ROUND(AG312,2)+ROUND(AH312,2)+ROUND(AI312,2),"")</f>
        <v/>
      </c>
      <c r="AK312" s="255"/>
      <c r="AL312" s="255"/>
      <c r="AM312" s="256"/>
      <c r="AN312" s="257"/>
      <c r="AO312" s="258" t="str">
        <f aca="false">IF(D312&lt;&gt;"",IF(COUNTIF($D$12:$D312,$D312)&gt;1,0,IF(SUM(L312,Q312,V312)&gt;0,IF(AND(T312="",OR(O312&lt;&gt;"",J312&lt;&gt;"")),IF(O312&lt;&gt;"",O312,IF(J312&lt;&gt;"",J312,0)),IF(AND(O312&lt;&gt;"",J312&lt;&gt;"",O312=J312),O312,T312)),0)),"")</f>
        <v/>
      </c>
      <c r="AP312" s="258" t="str">
        <f aca="false">IF(D312&lt;&gt;"",IF(COUNTIF($D$12:$D312,$D312)&gt;1,0,IF(SUM(M312,R312,W312)&gt;0,IF(AND(T312="",OR(O312&lt;&gt;"",J312&lt;&gt;"")),IF(O312&lt;&gt;"",O312,IF(J312&lt;&gt;"",J312,0)),IF(AND(O312&lt;&gt;"",J312&lt;&gt;"",O312=J312),O312,T312)),0)),"")</f>
        <v/>
      </c>
      <c r="AQ312" s="258" t="str">
        <f aca="false">IF(D312&lt;&gt;"",IF(COUNTIF($D$12:$D312,$D312)&gt;1,0,IF(SUM(N312,S312,X312)&gt;0,IF(AND(T312="",OR(O312&lt;&gt;"",J312&lt;&gt;"")),IF(O312&lt;&gt;"",O312,IF(J312&lt;&gt;"",J312,0)),IF(AND(O312&lt;&gt;"",J312&lt;&gt;"",O312=J312),O312,T312)),0)),"")</f>
        <v/>
      </c>
      <c r="AR312" s="257" t="str">
        <f aca="false">IF(D312&lt;&gt;"",IF(J312="OZP12",L312,0),"")</f>
        <v/>
      </c>
      <c r="AS312" s="257" t="str">
        <f aca="false">IF(D312&lt;&gt;"",IF(O312="OZP12",Q312,0),"")</f>
        <v/>
      </c>
      <c r="AT312" s="257" t="str">
        <f aca="false">IF(D312&lt;&gt;"",IF(T312="OZP12",V312,0),"")</f>
        <v/>
      </c>
      <c r="AU312" s="257" t="str">
        <f aca="false">IF(D312&lt;&gt;"",IF(J312="TZP",L312,0),"")</f>
        <v/>
      </c>
      <c r="AV312" s="257" t="str">
        <f aca="false">IF(D312&lt;&gt;"",IF(O312="TZP",Q312,0),"")</f>
        <v/>
      </c>
      <c r="AW312" s="257" t="str">
        <f aca="false">IF(D312&lt;&gt;"",IF(T312="TZP",V312,0),"")</f>
        <v/>
      </c>
      <c r="AX312" s="257" t="str">
        <f aca="false">IF(D312&lt;&gt;"",IF(J312="OZZ",L312,0),"")</f>
        <v/>
      </c>
      <c r="AY312" s="257" t="str">
        <f aca="false">IF(D312&lt;&gt;"",IF(O312="OZZ",Q312,0),"")</f>
        <v/>
      </c>
      <c r="AZ312" s="257" t="str">
        <f aca="false">IF(D312&lt;&gt;"",IF(T312="OZZ",V312,0),"")</f>
        <v/>
      </c>
      <c r="BA312" s="260"/>
      <c r="BB312" s="257" t="str">
        <f aca="false">IF(D312&lt;&gt;"",IF(ISERROR(FIND("/",D312)),0,1),"")</f>
        <v/>
      </c>
      <c r="BC312" s="257" t="str">
        <f aca="false">IF(D312&lt;&gt;"",IF(BB312*1=0,D312,CONCATENATE(MID(D312,1,FIND("/",D312,1)-1),MID(D312,FIND("/",D312,1)+1,LEN(D312)))),"")</f>
        <v/>
      </c>
      <c r="BD312" s="286"/>
      <c r="BE312" s="257" t="str">
        <f aca="false">IF(D312&lt;&gt;"",IF(J312="OZP12",M312,0),"")</f>
        <v/>
      </c>
      <c r="BF312" s="257" t="str">
        <f aca="false">IF(D312&lt;&gt;"",IF(O312="OZP12",R312,0),"")</f>
        <v/>
      </c>
      <c r="BG312" s="257" t="str">
        <f aca="false">IF(D312&lt;&gt;"",IF(T312="OZP12",W312,0),"")</f>
        <v/>
      </c>
      <c r="BH312" s="257" t="str">
        <f aca="false">IF(D312&lt;&gt;"",IF(J312="TZP",M312,0),"")</f>
        <v/>
      </c>
      <c r="BI312" s="257" t="str">
        <f aca="false">IF(D312&lt;&gt;"",IF(O312="TZP",R312,0),"")</f>
        <v/>
      </c>
      <c r="BJ312" s="257" t="str">
        <f aca="false">IF(D312&lt;&gt;"",IF(T312="TZP",W312,0),"")</f>
        <v/>
      </c>
    </row>
    <row r="313" s="261" customFormat="true" ht="18.75" hidden="false" customHeight="true" outlineLevel="0" collapsed="false">
      <c r="A313" s="262" t="n">
        <f aca="false">A312+1</f>
        <v>301</v>
      </c>
      <c r="B313" s="263"/>
      <c r="C313" s="263"/>
      <c r="D313" s="263"/>
      <c r="E313" s="266"/>
      <c r="F313" s="266"/>
      <c r="G313" s="267"/>
      <c r="H313" s="278"/>
      <c r="I313" s="281"/>
      <c r="J313" s="268"/>
      <c r="K313" s="269"/>
      <c r="L313" s="244" t="str">
        <f aca="false">IF(AND(K313&lt;&gt;"",J313&lt;&gt;""),MIN(IF(OR(J313="OZZ",J313="ZZ"),5000,13600),TRUNC(0.75*SUMIF($D$12:$D313,$D313,K$12:K313),2))-SUMIF($D$12:$D312,$D313,L$12:L312),"")</f>
        <v/>
      </c>
      <c r="M313" s="270" t="str">
        <f aca="false">IF(AND(K313&lt;&gt;"",J313&lt;&gt;"",AB313&lt;&gt;""),IF(OR(J313="OZZ",J313="ZZ"),0-SUMIF($D$12:$D312,$D313,M$12:M312),MIN(MIN(13600,TRUNC(0.75*SUMIF($D$12:$D$1442,$D313,K$12:K$1442),2)+SUMIF($D$12:$D313,$D313,AB$12:AB313))-SUMIF($D$12:$D312,$D313,M$12:M312)-SUMIF($D$12:$D$1442,$D313,L$12:L$1442),AB313)),"")</f>
        <v/>
      </c>
      <c r="N313" s="246" t="str">
        <f aca="false">IF(J313&lt;&gt;"",1000-SUMIF($D$12:$D312,$D313,N$12:N312),"")</f>
        <v/>
      </c>
      <c r="O313" s="268"/>
      <c r="P313" s="269"/>
      <c r="Q313" s="244" t="str">
        <f aca="false">IF(AND(P313&lt;&gt;"",O313&lt;&gt;""),MIN(IF(OR(O313="OZZ",O313="ZZ"),5000,13600),TRUNC(0.75*SUMIF($D$12:$D313,$D313,P$12:P313),2))-SUMIF($D$12:$D312,$D313,Q$12:Q312),"")</f>
        <v/>
      </c>
      <c r="R313" s="270" t="str">
        <f aca="false">IF(AND(P313&lt;&gt;"",O313&lt;&gt;"",AF313&lt;&gt;""),IF(OR(O313="OZZ",O313="ZZ"),0-SUMIF($D$12:$D312,$D313,R$12:R312),MIN(MIN(13600,TRUNC(0.75*SUMIF($D$12:$D$1442,$D313,P$12:P$1442),2)+SUMIF($D$12:$D313,$D313,AF$12:AF313))-SUMIF($D$12:$D312,$D313,R$12:R312)-SUMIF($D$12:$D$1442,$D313,Q$12:Q$1442),AF313)),"")</f>
        <v/>
      </c>
      <c r="S313" s="246" t="str">
        <f aca="false">IF(O313&lt;&gt;"",1000-SUMIF($D$12:$D312,$D313,S$12:S312),"")</f>
        <v/>
      </c>
      <c r="T313" s="268"/>
      <c r="U313" s="269"/>
      <c r="V313" s="244" t="str">
        <f aca="false">IF(AND(U313&lt;&gt;"",T313&lt;&gt;""),MIN(IF(OR(T313="OZZ",T313="ZZ"),5000,13600),TRUNC(0.75*SUMIF($D$12:$D313,$D313,U$12:U313),2))-SUMIF($D$12:$D312,$D313,V$12:V312),"")</f>
        <v/>
      </c>
      <c r="W313" s="248" t="str">
        <f aca="false">IF(AND(U313&lt;&gt;"",T313&lt;&gt;"",AJ313&lt;&gt;""),IF(OR(T313="OZZ",T313="ZZ"),0-SUMIF($D$12:$D312,$D313,W$12:W312),MIN(MIN(13600,TRUNC(0.75*SUMIF($D$12:$D$1442,$D313,U$12:U$1442),2)+SUMIF($D$12:$D313,$D313,AJ$12:AJ313))-SUMIF($D$12:$D312,$D313,W$12:W312)-SUMIF($D$12:$D$1442,$D313,V$12:V$1442),AJ313)),"")</f>
        <v/>
      </c>
      <c r="X313" s="246" t="str">
        <f aca="false">IF(T313&lt;&gt;"",1000-SUMIF($D$12:$D312,$D313,X$12:X312),"")</f>
        <v/>
      </c>
      <c r="Y313" s="272"/>
      <c r="Z313" s="273"/>
      <c r="AA313" s="273"/>
      <c r="AB313" s="252" t="str">
        <f aca="false">IF(K313&lt;&gt;"",ROUND(Y313,2)+ROUND(Z313,2)+ROUND(AA313,2),"")</f>
        <v/>
      </c>
      <c r="AC313" s="274"/>
      <c r="AD313" s="273"/>
      <c r="AE313" s="273"/>
      <c r="AF313" s="275" t="str">
        <f aca="false">IF(P313&lt;&gt;"",ROUND(AC313,2)+ROUND(AD313,2)+ROUND(AE313,2),"")</f>
        <v/>
      </c>
      <c r="AG313" s="274"/>
      <c r="AH313" s="273"/>
      <c r="AI313" s="273"/>
      <c r="AJ313" s="275" t="str">
        <f aca="false">IF(U313&lt;&gt;"",ROUND(AG313,2)+ROUND(AH313,2)+ROUND(AI313,2),"")</f>
        <v/>
      </c>
      <c r="AK313" s="255"/>
      <c r="AL313" s="255"/>
      <c r="AM313" s="256"/>
      <c r="AN313" s="257"/>
      <c r="AO313" s="258" t="str">
        <f aca="false">IF(D313&lt;&gt;"",IF(COUNTIF($D$12:$D313,$D313)&gt;1,0,IF(SUM(L313,Q313,V313)&gt;0,IF(AND(T313="",OR(O313&lt;&gt;"",J313&lt;&gt;"")),IF(O313&lt;&gt;"",O313,IF(J313&lt;&gt;"",J313,0)),IF(AND(O313&lt;&gt;"",J313&lt;&gt;"",O313=J313),O313,T313)),0)),"")</f>
        <v/>
      </c>
      <c r="AP313" s="258" t="str">
        <f aca="false">IF(D313&lt;&gt;"",IF(COUNTIF($D$12:$D313,$D313)&gt;1,0,IF(SUM(M313,R313,W313)&gt;0,IF(AND(T313="",OR(O313&lt;&gt;"",J313&lt;&gt;"")),IF(O313&lt;&gt;"",O313,IF(J313&lt;&gt;"",J313,0)),IF(AND(O313&lt;&gt;"",J313&lt;&gt;"",O313=J313),O313,T313)),0)),"")</f>
        <v/>
      </c>
      <c r="AQ313" s="258" t="str">
        <f aca="false">IF(D313&lt;&gt;"",IF(COUNTIF($D$12:$D313,$D313)&gt;1,0,IF(SUM(N313,S313,X313)&gt;0,IF(AND(T313="",OR(O313&lt;&gt;"",J313&lt;&gt;"")),IF(O313&lt;&gt;"",O313,IF(J313&lt;&gt;"",J313,0)),IF(AND(O313&lt;&gt;"",J313&lt;&gt;"",O313=J313),O313,T313)),0)),"")</f>
        <v/>
      </c>
      <c r="AR313" s="257" t="str">
        <f aca="false">IF(D313&lt;&gt;"",IF(J313="OZP12",L313,0),"")</f>
        <v/>
      </c>
      <c r="AS313" s="257" t="str">
        <f aca="false">IF(D313&lt;&gt;"",IF(O313="OZP12",Q313,0),"")</f>
        <v/>
      </c>
      <c r="AT313" s="257" t="str">
        <f aca="false">IF(D313&lt;&gt;"",IF(T313="OZP12",V313,0),"")</f>
        <v/>
      </c>
      <c r="AU313" s="257" t="str">
        <f aca="false">IF(D313&lt;&gt;"",IF(J313="TZP",L313,0),"")</f>
        <v/>
      </c>
      <c r="AV313" s="257" t="str">
        <f aca="false">IF(D313&lt;&gt;"",IF(O313="TZP",Q313,0),"")</f>
        <v/>
      </c>
      <c r="AW313" s="257" t="str">
        <f aca="false">IF(D313&lt;&gt;"",IF(T313="TZP",V313,0),"")</f>
        <v/>
      </c>
      <c r="AX313" s="257" t="str">
        <f aca="false">IF(D313&lt;&gt;"",IF(J313="OZZ",L313,0),"")</f>
        <v/>
      </c>
      <c r="AY313" s="257" t="str">
        <f aca="false">IF(D313&lt;&gt;"",IF(O313="OZZ",Q313,0),"")</f>
        <v/>
      </c>
      <c r="AZ313" s="257" t="str">
        <f aca="false">IF(D313&lt;&gt;"",IF(T313="OZZ",V313,0),"")</f>
        <v/>
      </c>
      <c r="BA313" s="260"/>
      <c r="BB313" s="257" t="str">
        <f aca="false">IF(D313&lt;&gt;"",IF(ISERROR(FIND("/",D313)),0,1),"")</f>
        <v/>
      </c>
      <c r="BC313" s="257" t="str">
        <f aca="false">IF(D313&lt;&gt;"",IF(BB313*1=0,D313,CONCATENATE(MID(D313,1,FIND("/",D313,1)-1),MID(D313,FIND("/",D313,1)+1,LEN(D313)))),"")</f>
        <v/>
      </c>
      <c r="BD313" s="286"/>
      <c r="BE313" s="257" t="str">
        <f aca="false">IF(D313&lt;&gt;"",IF(J313="OZP12",M313,0),"")</f>
        <v/>
      </c>
      <c r="BF313" s="257" t="str">
        <f aca="false">IF(D313&lt;&gt;"",IF(O313="OZP12",R313,0),"")</f>
        <v/>
      </c>
      <c r="BG313" s="257" t="str">
        <f aca="false">IF(D313&lt;&gt;"",IF(T313="OZP12",W313,0),"")</f>
        <v/>
      </c>
      <c r="BH313" s="257" t="str">
        <f aca="false">IF(D313&lt;&gt;"",IF(J313="TZP",M313,0),"")</f>
        <v/>
      </c>
      <c r="BI313" s="257" t="str">
        <f aca="false">IF(D313&lt;&gt;"",IF(O313="TZP",R313,0),"")</f>
        <v/>
      </c>
      <c r="BJ313" s="257" t="str">
        <f aca="false">IF(D313&lt;&gt;"",IF(T313="TZP",W313,0),"")</f>
        <v/>
      </c>
    </row>
    <row r="314" s="261" customFormat="true" ht="18.75" hidden="false" customHeight="true" outlineLevel="0" collapsed="false">
      <c r="A314" s="262" t="n">
        <f aca="false">A313+1</f>
        <v>302</v>
      </c>
      <c r="B314" s="263"/>
      <c r="C314" s="263"/>
      <c r="D314" s="263"/>
      <c r="E314" s="266"/>
      <c r="F314" s="266"/>
      <c r="G314" s="267"/>
      <c r="H314" s="278"/>
      <c r="I314" s="281"/>
      <c r="J314" s="268"/>
      <c r="K314" s="269"/>
      <c r="L314" s="244" t="str">
        <f aca="false">IF(AND(K314&lt;&gt;"",J314&lt;&gt;""),MIN(IF(OR(J314="OZZ",J314="ZZ"),5000,13600),TRUNC(0.75*SUMIF($D$12:$D314,$D314,K$12:K314),2))-SUMIF($D$12:$D313,$D314,L$12:L313),"")</f>
        <v/>
      </c>
      <c r="M314" s="270" t="str">
        <f aca="false">IF(AND(K314&lt;&gt;"",J314&lt;&gt;"",AB314&lt;&gt;""),IF(OR(J314="OZZ",J314="ZZ"),0-SUMIF($D$12:$D313,$D314,M$12:M313),MIN(MIN(13600,TRUNC(0.75*SUMIF($D$12:$D$1442,$D314,K$12:K$1442),2)+SUMIF($D$12:$D314,$D314,AB$12:AB314))-SUMIF($D$12:$D313,$D314,M$12:M313)-SUMIF($D$12:$D$1442,$D314,L$12:L$1442),AB314)),"")</f>
        <v/>
      </c>
      <c r="N314" s="246" t="str">
        <f aca="false">IF(J314&lt;&gt;"",1000-SUMIF($D$12:$D313,$D314,N$12:N313),"")</f>
        <v/>
      </c>
      <c r="O314" s="268"/>
      <c r="P314" s="269"/>
      <c r="Q314" s="244" t="str">
        <f aca="false">IF(AND(P314&lt;&gt;"",O314&lt;&gt;""),MIN(IF(OR(O314="OZZ",O314="ZZ"),5000,13600),TRUNC(0.75*SUMIF($D$12:$D314,$D314,P$12:P314),2))-SUMIF($D$12:$D313,$D314,Q$12:Q313),"")</f>
        <v/>
      </c>
      <c r="R314" s="270" t="str">
        <f aca="false">IF(AND(P314&lt;&gt;"",O314&lt;&gt;"",AF314&lt;&gt;""),IF(OR(O314="OZZ",O314="ZZ"),0-SUMIF($D$12:$D313,$D314,R$12:R313),MIN(MIN(13600,TRUNC(0.75*SUMIF($D$12:$D$1442,$D314,P$12:P$1442),2)+SUMIF($D$12:$D314,$D314,AF$12:AF314))-SUMIF($D$12:$D313,$D314,R$12:R313)-SUMIF($D$12:$D$1442,$D314,Q$12:Q$1442),AF314)),"")</f>
        <v/>
      </c>
      <c r="S314" s="246" t="str">
        <f aca="false">IF(O314&lt;&gt;"",1000-SUMIF($D$12:$D313,$D314,S$12:S313),"")</f>
        <v/>
      </c>
      <c r="T314" s="268"/>
      <c r="U314" s="269"/>
      <c r="V314" s="244" t="str">
        <f aca="false">IF(AND(U314&lt;&gt;"",T314&lt;&gt;""),MIN(IF(OR(T314="OZZ",T314="ZZ"),5000,13600),TRUNC(0.75*SUMIF($D$12:$D314,$D314,U$12:U314),2))-SUMIF($D$12:$D313,$D314,V$12:V313),"")</f>
        <v/>
      </c>
      <c r="W314" s="248" t="str">
        <f aca="false">IF(AND(U314&lt;&gt;"",T314&lt;&gt;"",AJ314&lt;&gt;""),IF(OR(T314="OZZ",T314="ZZ"),0-SUMIF($D$12:$D313,$D314,W$12:W313),MIN(MIN(13600,TRUNC(0.75*SUMIF($D$12:$D$1442,$D314,U$12:U$1442),2)+SUMIF($D$12:$D314,$D314,AJ$12:AJ314))-SUMIF($D$12:$D313,$D314,W$12:W313)-SUMIF($D$12:$D$1442,$D314,V$12:V$1442),AJ314)),"")</f>
        <v/>
      </c>
      <c r="X314" s="246" t="str">
        <f aca="false">IF(T314&lt;&gt;"",1000-SUMIF($D$12:$D313,$D314,X$12:X313),"")</f>
        <v/>
      </c>
      <c r="Y314" s="272"/>
      <c r="Z314" s="273"/>
      <c r="AA314" s="273"/>
      <c r="AB314" s="252" t="str">
        <f aca="false">IF(K314&lt;&gt;"",ROUND(Y314,2)+ROUND(Z314,2)+ROUND(AA314,2),"")</f>
        <v/>
      </c>
      <c r="AC314" s="274"/>
      <c r="AD314" s="273"/>
      <c r="AE314" s="273"/>
      <c r="AF314" s="275" t="str">
        <f aca="false">IF(P314&lt;&gt;"",ROUND(AC314,2)+ROUND(AD314,2)+ROUND(AE314,2),"")</f>
        <v/>
      </c>
      <c r="AG314" s="274"/>
      <c r="AH314" s="273"/>
      <c r="AI314" s="273"/>
      <c r="AJ314" s="275" t="str">
        <f aca="false">IF(U314&lt;&gt;"",ROUND(AG314,2)+ROUND(AH314,2)+ROUND(AI314,2),"")</f>
        <v/>
      </c>
      <c r="AK314" s="255"/>
      <c r="AL314" s="255"/>
      <c r="AM314" s="256"/>
      <c r="AN314" s="257"/>
      <c r="AO314" s="258" t="str">
        <f aca="false">IF(D314&lt;&gt;"",IF(COUNTIF($D$12:$D314,$D314)&gt;1,0,IF(SUM(L314,Q314,V314)&gt;0,IF(AND(T314="",OR(O314&lt;&gt;"",J314&lt;&gt;"")),IF(O314&lt;&gt;"",O314,IF(J314&lt;&gt;"",J314,0)),IF(AND(O314&lt;&gt;"",J314&lt;&gt;"",O314=J314),O314,T314)),0)),"")</f>
        <v/>
      </c>
      <c r="AP314" s="258" t="str">
        <f aca="false">IF(D314&lt;&gt;"",IF(COUNTIF($D$12:$D314,$D314)&gt;1,0,IF(SUM(M314,R314,W314)&gt;0,IF(AND(T314="",OR(O314&lt;&gt;"",J314&lt;&gt;"")),IF(O314&lt;&gt;"",O314,IF(J314&lt;&gt;"",J314,0)),IF(AND(O314&lt;&gt;"",J314&lt;&gt;"",O314=J314),O314,T314)),0)),"")</f>
        <v/>
      </c>
      <c r="AQ314" s="258" t="str">
        <f aca="false">IF(D314&lt;&gt;"",IF(COUNTIF($D$12:$D314,$D314)&gt;1,0,IF(SUM(N314,S314,X314)&gt;0,IF(AND(T314="",OR(O314&lt;&gt;"",J314&lt;&gt;"")),IF(O314&lt;&gt;"",O314,IF(J314&lt;&gt;"",J314,0)),IF(AND(O314&lt;&gt;"",J314&lt;&gt;"",O314=J314),O314,T314)),0)),"")</f>
        <v/>
      </c>
      <c r="AR314" s="257" t="str">
        <f aca="false">IF(D314&lt;&gt;"",IF(J314="OZP12",L314,0),"")</f>
        <v/>
      </c>
      <c r="AS314" s="257" t="str">
        <f aca="false">IF(D314&lt;&gt;"",IF(O314="OZP12",Q314,0),"")</f>
        <v/>
      </c>
      <c r="AT314" s="257" t="str">
        <f aca="false">IF(D314&lt;&gt;"",IF(T314="OZP12",V314,0),"")</f>
        <v/>
      </c>
      <c r="AU314" s="257" t="str">
        <f aca="false">IF(D314&lt;&gt;"",IF(J314="TZP",L314,0),"")</f>
        <v/>
      </c>
      <c r="AV314" s="257" t="str">
        <f aca="false">IF(D314&lt;&gt;"",IF(O314="TZP",Q314,0),"")</f>
        <v/>
      </c>
      <c r="AW314" s="257" t="str">
        <f aca="false">IF(D314&lt;&gt;"",IF(T314="TZP",V314,0),"")</f>
        <v/>
      </c>
      <c r="AX314" s="257" t="str">
        <f aca="false">IF(D314&lt;&gt;"",IF(J314="OZZ",L314,0),"")</f>
        <v/>
      </c>
      <c r="AY314" s="257" t="str">
        <f aca="false">IF(D314&lt;&gt;"",IF(O314="OZZ",Q314,0),"")</f>
        <v/>
      </c>
      <c r="AZ314" s="257" t="str">
        <f aca="false">IF(D314&lt;&gt;"",IF(T314="OZZ",V314,0),"")</f>
        <v/>
      </c>
      <c r="BA314" s="260"/>
      <c r="BB314" s="257" t="str">
        <f aca="false">IF(D314&lt;&gt;"",IF(ISERROR(FIND("/",D314)),0,1),"")</f>
        <v/>
      </c>
      <c r="BC314" s="257" t="str">
        <f aca="false">IF(D314&lt;&gt;"",IF(BB314*1=0,D314,CONCATENATE(MID(D314,1,FIND("/",D314,1)-1),MID(D314,FIND("/",D314,1)+1,LEN(D314)))),"")</f>
        <v/>
      </c>
      <c r="BD314" s="286"/>
      <c r="BE314" s="257" t="str">
        <f aca="false">IF(D314&lt;&gt;"",IF(J314="OZP12",M314,0),"")</f>
        <v/>
      </c>
      <c r="BF314" s="257" t="str">
        <f aca="false">IF(D314&lt;&gt;"",IF(O314="OZP12",R314,0),"")</f>
        <v/>
      </c>
      <c r="BG314" s="257" t="str">
        <f aca="false">IF(D314&lt;&gt;"",IF(T314="OZP12",W314,0),"")</f>
        <v/>
      </c>
      <c r="BH314" s="257" t="str">
        <f aca="false">IF(D314&lt;&gt;"",IF(J314="TZP",M314,0),"")</f>
        <v/>
      </c>
      <c r="BI314" s="257" t="str">
        <f aca="false">IF(D314&lt;&gt;"",IF(O314="TZP",R314,0),"")</f>
        <v/>
      </c>
      <c r="BJ314" s="257" t="str">
        <f aca="false">IF(D314&lt;&gt;"",IF(T314="TZP",W314,0),"")</f>
        <v/>
      </c>
    </row>
    <row r="315" s="261" customFormat="true" ht="18.75" hidden="false" customHeight="true" outlineLevel="0" collapsed="false">
      <c r="A315" s="262" t="n">
        <f aca="false">A314+1</f>
        <v>303</v>
      </c>
      <c r="B315" s="263"/>
      <c r="C315" s="263"/>
      <c r="D315" s="263"/>
      <c r="E315" s="266"/>
      <c r="F315" s="266"/>
      <c r="G315" s="267"/>
      <c r="H315" s="278"/>
      <c r="I315" s="281"/>
      <c r="J315" s="268"/>
      <c r="K315" s="269"/>
      <c r="L315" s="244" t="str">
        <f aca="false">IF(AND(K315&lt;&gt;"",J315&lt;&gt;""),MIN(IF(OR(J315="OZZ",J315="ZZ"),5000,13600),TRUNC(0.75*SUMIF($D$12:$D315,$D315,K$12:K315),2))-SUMIF($D$12:$D314,$D315,L$12:L314),"")</f>
        <v/>
      </c>
      <c r="M315" s="270" t="str">
        <f aca="false">IF(AND(K315&lt;&gt;"",J315&lt;&gt;"",AB315&lt;&gt;""),IF(OR(J315="OZZ",J315="ZZ"),0-SUMIF($D$12:$D314,$D315,M$12:M314),MIN(MIN(13600,TRUNC(0.75*SUMIF($D$12:$D$1442,$D315,K$12:K$1442),2)+SUMIF($D$12:$D315,$D315,AB$12:AB315))-SUMIF($D$12:$D314,$D315,M$12:M314)-SUMIF($D$12:$D$1442,$D315,L$12:L$1442),AB315)),"")</f>
        <v/>
      </c>
      <c r="N315" s="246" t="str">
        <f aca="false">IF(J315&lt;&gt;"",1000-SUMIF($D$12:$D314,$D315,N$12:N314),"")</f>
        <v/>
      </c>
      <c r="O315" s="268"/>
      <c r="P315" s="269"/>
      <c r="Q315" s="244" t="str">
        <f aca="false">IF(AND(P315&lt;&gt;"",O315&lt;&gt;""),MIN(IF(OR(O315="OZZ",O315="ZZ"),5000,13600),TRUNC(0.75*SUMIF($D$12:$D315,$D315,P$12:P315),2))-SUMIF($D$12:$D314,$D315,Q$12:Q314),"")</f>
        <v/>
      </c>
      <c r="R315" s="270" t="str">
        <f aca="false">IF(AND(P315&lt;&gt;"",O315&lt;&gt;"",AF315&lt;&gt;""),IF(OR(O315="OZZ",O315="ZZ"),0-SUMIF($D$12:$D314,$D315,R$12:R314),MIN(MIN(13600,TRUNC(0.75*SUMIF($D$12:$D$1442,$D315,P$12:P$1442),2)+SUMIF($D$12:$D315,$D315,AF$12:AF315))-SUMIF($D$12:$D314,$D315,R$12:R314)-SUMIF($D$12:$D$1442,$D315,Q$12:Q$1442),AF315)),"")</f>
        <v/>
      </c>
      <c r="S315" s="246" t="str">
        <f aca="false">IF(O315&lt;&gt;"",1000-SUMIF($D$12:$D314,$D315,S$12:S314),"")</f>
        <v/>
      </c>
      <c r="T315" s="268"/>
      <c r="U315" s="269"/>
      <c r="V315" s="244" t="str">
        <f aca="false">IF(AND(U315&lt;&gt;"",T315&lt;&gt;""),MIN(IF(OR(T315="OZZ",T315="ZZ"),5000,13600),TRUNC(0.75*SUMIF($D$12:$D315,$D315,U$12:U315),2))-SUMIF($D$12:$D314,$D315,V$12:V314),"")</f>
        <v/>
      </c>
      <c r="W315" s="248" t="str">
        <f aca="false">IF(AND(U315&lt;&gt;"",T315&lt;&gt;"",AJ315&lt;&gt;""),IF(OR(T315="OZZ",T315="ZZ"),0-SUMIF($D$12:$D314,$D315,W$12:W314),MIN(MIN(13600,TRUNC(0.75*SUMIF($D$12:$D$1442,$D315,U$12:U$1442),2)+SUMIF($D$12:$D315,$D315,AJ$12:AJ315))-SUMIF($D$12:$D314,$D315,W$12:W314)-SUMIF($D$12:$D$1442,$D315,V$12:V$1442),AJ315)),"")</f>
        <v/>
      </c>
      <c r="X315" s="246" t="str">
        <f aca="false">IF(T315&lt;&gt;"",1000-SUMIF($D$12:$D314,$D315,X$12:X314),"")</f>
        <v/>
      </c>
      <c r="Y315" s="272"/>
      <c r="Z315" s="273"/>
      <c r="AA315" s="273"/>
      <c r="AB315" s="252" t="str">
        <f aca="false">IF(K315&lt;&gt;"",ROUND(Y315,2)+ROUND(Z315,2)+ROUND(AA315,2),"")</f>
        <v/>
      </c>
      <c r="AC315" s="274"/>
      <c r="AD315" s="273"/>
      <c r="AE315" s="273"/>
      <c r="AF315" s="275" t="str">
        <f aca="false">IF(P315&lt;&gt;"",ROUND(AC315,2)+ROUND(AD315,2)+ROUND(AE315,2),"")</f>
        <v/>
      </c>
      <c r="AG315" s="274"/>
      <c r="AH315" s="273"/>
      <c r="AI315" s="273"/>
      <c r="AJ315" s="275" t="str">
        <f aca="false">IF(U315&lt;&gt;"",ROUND(AG315,2)+ROUND(AH315,2)+ROUND(AI315,2),"")</f>
        <v/>
      </c>
      <c r="AK315" s="255"/>
      <c r="AL315" s="255"/>
      <c r="AM315" s="256"/>
      <c r="AN315" s="257"/>
      <c r="AO315" s="258" t="str">
        <f aca="false">IF(D315&lt;&gt;"",IF(COUNTIF($D$12:$D315,$D315)&gt;1,0,IF(SUM(L315,Q315,V315)&gt;0,IF(AND(T315="",OR(O315&lt;&gt;"",J315&lt;&gt;"")),IF(O315&lt;&gt;"",O315,IF(J315&lt;&gt;"",J315,0)),IF(AND(O315&lt;&gt;"",J315&lt;&gt;"",O315=J315),O315,T315)),0)),"")</f>
        <v/>
      </c>
      <c r="AP315" s="258" t="str">
        <f aca="false">IF(D315&lt;&gt;"",IF(COUNTIF($D$12:$D315,$D315)&gt;1,0,IF(SUM(M315,R315,W315)&gt;0,IF(AND(T315="",OR(O315&lt;&gt;"",J315&lt;&gt;"")),IF(O315&lt;&gt;"",O315,IF(J315&lt;&gt;"",J315,0)),IF(AND(O315&lt;&gt;"",J315&lt;&gt;"",O315=J315),O315,T315)),0)),"")</f>
        <v/>
      </c>
      <c r="AQ315" s="258" t="str">
        <f aca="false">IF(D315&lt;&gt;"",IF(COUNTIF($D$12:$D315,$D315)&gt;1,0,IF(SUM(N315,S315,X315)&gt;0,IF(AND(T315="",OR(O315&lt;&gt;"",J315&lt;&gt;"")),IF(O315&lt;&gt;"",O315,IF(J315&lt;&gt;"",J315,0)),IF(AND(O315&lt;&gt;"",J315&lt;&gt;"",O315=J315),O315,T315)),0)),"")</f>
        <v/>
      </c>
      <c r="AR315" s="257" t="str">
        <f aca="false">IF(D315&lt;&gt;"",IF(J315="OZP12",L315,0),"")</f>
        <v/>
      </c>
      <c r="AS315" s="257" t="str">
        <f aca="false">IF(D315&lt;&gt;"",IF(O315="OZP12",Q315,0),"")</f>
        <v/>
      </c>
      <c r="AT315" s="257" t="str">
        <f aca="false">IF(D315&lt;&gt;"",IF(T315="OZP12",V315,0),"")</f>
        <v/>
      </c>
      <c r="AU315" s="257" t="str">
        <f aca="false">IF(D315&lt;&gt;"",IF(J315="TZP",L315,0),"")</f>
        <v/>
      </c>
      <c r="AV315" s="257" t="str">
        <f aca="false">IF(D315&lt;&gt;"",IF(O315="TZP",Q315,0),"")</f>
        <v/>
      </c>
      <c r="AW315" s="257" t="str">
        <f aca="false">IF(D315&lt;&gt;"",IF(T315="TZP",V315,0),"")</f>
        <v/>
      </c>
      <c r="AX315" s="257" t="str">
        <f aca="false">IF(D315&lt;&gt;"",IF(J315="OZZ",L315,0),"")</f>
        <v/>
      </c>
      <c r="AY315" s="257" t="str">
        <f aca="false">IF(D315&lt;&gt;"",IF(O315="OZZ",Q315,0),"")</f>
        <v/>
      </c>
      <c r="AZ315" s="257" t="str">
        <f aca="false">IF(D315&lt;&gt;"",IF(T315="OZZ",V315,0),"")</f>
        <v/>
      </c>
      <c r="BA315" s="260"/>
      <c r="BB315" s="257" t="str">
        <f aca="false">IF(D315&lt;&gt;"",IF(ISERROR(FIND("/",D315)),0,1),"")</f>
        <v/>
      </c>
      <c r="BC315" s="257" t="str">
        <f aca="false">IF(D315&lt;&gt;"",IF(BB315*1=0,D315,CONCATENATE(MID(D315,1,FIND("/",D315,1)-1),MID(D315,FIND("/",D315,1)+1,LEN(D315)))),"")</f>
        <v/>
      </c>
      <c r="BD315" s="286"/>
      <c r="BE315" s="257" t="str">
        <f aca="false">IF(D315&lt;&gt;"",IF(J315="OZP12",M315,0),"")</f>
        <v/>
      </c>
      <c r="BF315" s="257" t="str">
        <f aca="false">IF(D315&lt;&gt;"",IF(O315="OZP12",R315,0),"")</f>
        <v/>
      </c>
      <c r="BG315" s="257" t="str">
        <f aca="false">IF(D315&lt;&gt;"",IF(T315="OZP12",W315,0),"")</f>
        <v/>
      </c>
      <c r="BH315" s="257" t="str">
        <f aca="false">IF(D315&lt;&gt;"",IF(J315="TZP",M315,0),"")</f>
        <v/>
      </c>
      <c r="BI315" s="257" t="str">
        <f aca="false">IF(D315&lt;&gt;"",IF(O315="TZP",R315,0),"")</f>
        <v/>
      </c>
      <c r="BJ315" s="257" t="str">
        <f aca="false">IF(D315&lt;&gt;"",IF(T315="TZP",W315,0),"")</f>
        <v/>
      </c>
    </row>
    <row r="316" s="261" customFormat="true" ht="18.75" hidden="false" customHeight="true" outlineLevel="0" collapsed="false">
      <c r="A316" s="262" t="n">
        <f aca="false">A315+1</f>
        <v>304</v>
      </c>
      <c r="B316" s="263"/>
      <c r="C316" s="263"/>
      <c r="D316" s="263"/>
      <c r="E316" s="266"/>
      <c r="F316" s="266"/>
      <c r="G316" s="267"/>
      <c r="H316" s="278"/>
      <c r="I316" s="281"/>
      <c r="J316" s="268"/>
      <c r="K316" s="269"/>
      <c r="L316" s="244" t="str">
        <f aca="false">IF(AND(K316&lt;&gt;"",J316&lt;&gt;""),MIN(IF(OR(J316="OZZ",J316="ZZ"),5000,13600),TRUNC(0.75*SUMIF($D$12:$D316,$D316,K$12:K316),2))-SUMIF($D$12:$D315,$D316,L$12:L315),"")</f>
        <v/>
      </c>
      <c r="M316" s="270" t="str">
        <f aca="false">IF(AND(K316&lt;&gt;"",J316&lt;&gt;"",AB316&lt;&gt;""),IF(OR(J316="OZZ",J316="ZZ"),0-SUMIF($D$12:$D315,$D316,M$12:M315),MIN(MIN(13600,TRUNC(0.75*SUMIF($D$12:$D$1442,$D316,K$12:K$1442),2)+SUMIF($D$12:$D316,$D316,AB$12:AB316))-SUMIF($D$12:$D315,$D316,M$12:M315)-SUMIF($D$12:$D$1442,$D316,L$12:L$1442),AB316)),"")</f>
        <v/>
      </c>
      <c r="N316" s="246" t="str">
        <f aca="false">IF(J316&lt;&gt;"",1000-SUMIF($D$12:$D315,$D316,N$12:N315),"")</f>
        <v/>
      </c>
      <c r="O316" s="268"/>
      <c r="P316" s="269"/>
      <c r="Q316" s="244" t="str">
        <f aca="false">IF(AND(P316&lt;&gt;"",O316&lt;&gt;""),MIN(IF(OR(O316="OZZ",O316="ZZ"),5000,13600),TRUNC(0.75*SUMIF($D$12:$D316,$D316,P$12:P316),2))-SUMIF($D$12:$D315,$D316,Q$12:Q315),"")</f>
        <v/>
      </c>
      <c r="R316" s="270" t="str">
        <f aca="false">IF(AND(P316&lt;&gt;"",O316&lt;&gt;"",AF316&lt;&gt;""),IF(OR(O316="OZZ",O316="ZZ"),0-SUMIF($D$12:$D315,$D316,R$12:R315),MIN(MIN(13600,TRUNC(0.75*SUMIF($D$12:$D$1442,$D316,P$12:P$1442),2)+SUMIF($D$12:$D316,$D316,AF$12:AF316))-SUMIF($D$12:$D315,$D316,R$12:R315)-SUMIF($D$12:$D$1442,$D316,Q$12:Q$1442),AF316)),"")</f>
        <v/>
      </c>
      <c r="S316" s="246" t="str">
        <f aca="false">IF(O316&lt;&gt;"",1000-SUMIF($D$12:$D315,$D316,S$12:S315),"")</f>
        <v/>
      </c>
      <c r="T316" s="268"/>
      <c r="U316" s="269"/>
      <c r="V316" s="244" t="str">
        <f aca="false">IF(AND(U316&lt;&gt;"",T316&lt;&gt;""),MIN(IF(OR(T316="OZZ",T316="ZZ"),5000,13600),TRUNC(0.75*SUMIF($D$12:$D316,$D316,U$12:U316),2))-SUMIF($D$12:$D315,$D316,V$12:V315),"")</f>
        <v/>
      </c>
      <c r="W316" s="248" t="str">
        <f aca="false">IF(AND(U316&lt;&gt;"",T316&lt;&gt;"",AJ316&lt;&gt;""),IF(OR(T316="OZZ",T316="ZZ"),0-SUMIF($D$12:$D315,$D316,W$12:W315),MIN(MIN(13600,TRUNC(0.75*SUMIF($D$12:$D$1442,$D316,U$12:U$1442),2)+SUMIF($D$12:$D316,$D316,AJ$12:AJ316))-SUMIF($D$12:$D315,$D316,W$12:W315)-SUMIF($D$12:$D$1442,$D316,V$12:V$1442),AJ316)),"")</f>
        <v/>
      </c>
      <c r="X316" s="246" t="str">
        <f aca="false">IF(T316&lt;&gt;"",1000-SUMIF($D$12:$D315,$D316,X$12:X315),"")</f>
        <v/>
      </c>
      <c r="Y316" s="272"/>
      <c r="Z316" s="273"/>
      <c r="AA316" s="273"/>
      <c r="AB316" s="252" t="str">
        <f aca="false">IF(K316&lt;&gt;"",ROUND(Y316,2)+ROUND(Z316,2)+ROUND(AA316,2),"")</f>
        <v/>
      </c>
      <c r="AC316" s="274"/>
      <c r="AD316" s="273"/>
      <c r="AE316" s="273"/>
      <c r="AF316" s="275" t="str">
        <f aca="false">IF(P316&lt;&gt;"",ROUND(AC316,2)+ROUND(AD316,2)+ROUND(AE316,2),"")</f>
        <v/>
      </c>
      <c r="AG316" s="274"/>
      <c r="AH316" s="273"/>
      <c r="AI316" s="273"/>
      <c r="AJ316" s="275" t="str">
        <f aca="false">IF(U316&lt;&gt;"",ROUND(AG316,2)+ROUND(AH316,2)+ROUND(AI316,2),"")</f>
        <v/>
      </c>
      <c r="AK316" s="255"/>
      <c r="AL316" s="255"/>
      <c r="AM316" s="256"/>
      <c r="AN316" s="257"/>
      <c r="AO316" s="258" t="str">
        <f aca="false">IF(D316&lt;&gt;"",IF(COUNTIF($D$12:$D316,$D316)&gt;1,0,IF(SUM(L316,Q316,V316)&gt;0,IF(AND(T316="",OR(O316&lt;&gt;"",J316&lt;&gt;"")),IF(O316&lt;&gt;"",O316,IF(J316&lt;&gt;"",J316,0)),IF(AND(O316&lt;&gt;"",J316&lt;&gt;"",O316=J316),O316,T316)),0)),"")</f>
        <v/>
      </c>
      <c r="AP316" s="258" t="str">
        <f aca="false">IF(D316&lt;&gt;"",IF(COUNTIF($D$12:$D316,$D316)&gt;1,0,IF(SUM(M316,R316,W316)&gt;0,IF(AND(T316="",OR(O316&lt;&gt;"",J316&lt;&gt;"")),IF(O316&lt;&gt;"",O316,IF(J316&lt;&gt;"",J316,0)),IF(AND(O316&lt;&gt;"",J316&lt;&gt;"",O316=J316),O316,T316)),0)),"")</f>
        <v/>
      </c>
      <c r="AQ316" s="258" t="str">
        <f aca="false">IF(D316&lt;&gt;"",IF(COUNTIF($D$12:$D316,$D316)&gt;1,0,IF(SUM(N316,S316,X316)&gt;0,IF(AND(T316="",OR(O316&lt;&gt;"",J316&lt;&gt;"")),IF(O316&lt;&gt;"",O316,IF(J316&lt;&gt;"",J316,0)),IF(AND(O316&lt;&gt;"",J316&lt;&gt;"",O316=J316),O316,T316)),0)),"")</f>
        <v/>
      </c>
      <c r="AR316" s="257" t="str">
        <f aca="false">IF(D316&lt;&gt;"",IF(J316="OZP12",L316,0),"")</f>
        <v/>
      </c>
      <c r="AS316" s="257" t="str">
        <f aca="false">IF(D316&lt;&gt;"",IF(O316="OZP12",Q316,0),"")</f>
        <v/>
      </c>
      <c r="AT316" s="257" t="str">
        <f aca="false">IF(D316&lt;&gt;"",IF(T316="OZP12",V316,0),"")</f>
        <v/>
      </c>
      <c r="AU316" s="257" t="str">
        <f aca="false">IF(D316&lt;&gt;"",IF(J316="TZP",L316,0),"")</f>
        <v/>
      </c>
      <c r="AV316" s="257" t="str">
        <f aca="false">IF(D316&lt;&gt;"",IF(O316="TZP",Q316,0),"")</f>
        <v/>
      </c>
      <c r="AW316" s="257" t="str">
        <f aca="false">IF(D316&lt;&gt;"",IF(T316="TZP",V316,0),"")</f>
        <v/>
      </c>
      <c r="AX316" s="257" t="str">
        <f aca="false">IF(D316&lt;&gt;"",IF(J316="OZZ",L316,0),"")</f>
        <v/>
      </c>
      <c r="AY316" s="257" t="str">
        <f aca="false">IF(D316&lt;&gt;"",IF(O316="OZZ",Q316,0),"")</f>
        <v/>
      </c>
      <c r="AZ316" s="257" t="str">
        <f aca="false">IF(D316&lt;&gt;"",IF(T316="OZZ",V316,0),"")</f>
        <v/>
      </c>
      <c r="BA316" s="260"/>
      <c r="BB316" s="257" t="str">
        <f aca="false">IF(D316&lt;&gt;"",IF(ISERROR(FIND("/",D316)),0,1),"")</f>
        <v/>
      </c>
      <c r="BC316" s="257" t="str">
        <f aca="false">IF(D316&lt;&gt;"",IF(BB316*1=0,D316,CONCATENATE(MID(D316,1,FIND("/",D316,1)-1),MID(D316,FIND("/",D316,1)+1,LEN(D316)))),"")</f>
        <v/>
      </c>
      <c r="BD316" s="286"/>
      <c r="BE316" s="257" t="str">
        <f aca="false">IF(D316&lt;&gt;"",IF(J316="OZP12",M316,0),"")</f>
        <v/>
      </c>
      <c r="BF316" s="257" t="str">
        <f aca="false">IF(D316&lt;&gt;"",IF(O316="OZP12",R316,0),"")</f>
        <v/>
      </c>
      <c r="BG316" s="257" t="str">
        <f aca="false">IF(D316&lt;&gt;"",IF(T316="OZP12",W316,0),"")</f>
        <v/>
      </c>
      <c r="BH316" s="257" t="str">
        <f aca="false">IF(D316&lt;&gt;"",IF(J316="TZP",M316,0),"")</f>
        <v/>
      </c>
      <c r="BI316" s="257" t="str">
        <f aca="false">IF(D316&lt;&gt;"",IF(O316="TZP",R316,0),"")</f>
        <v/>
      </c>
      <c r="BJ316" s="257" t="str">
        <f aca="false">IF(D316&lt;&gt;"",IF(T316="TZP",W316,0),"")</f>
        <v/>
      </c>
    </row>
    <row r="317" s="261" customFormat="true" ht="18.75" hidden="false" customHeight="true" outlineLevel="0" collapsed="false">
      <c r="A317" s="262" t="n">
        <f aca="false">A316+1</f>
        <v>305</v>
      </c>
      <c r="B317" s="263"/>
      <c r="C317" s="263"/>
      <c r="D317" s="263"/>
      <c r="E317" s="266"/>
      <c r="F317" s="266"/>
      <c r="G317" s="267"/>
      <c r="H317" s="278"/>
      <c r="I317" s="281"/>
      <c r="J317" s="268"/>
      <c r="K317" s="269"/>
      <c r="L317" s="244" t="str">
        <f aca="false">IF(AND(K317&lt;&gt;"",J317&lt;&gt;""),MIN(IF(OR(J317="OZZ",J317="ZZ"),5000,13600),TRUNC(0.75*SUMIF($D$12:$D317,$D317,K$12:K317),2))-SUMIF($D$12:$D316,$D317,L$12:L316),"")</f>
        <v/>
      </c>
      <c r="M317" s="270" t="str">
        <f aca="false">IF(AND(K317&lt;&gt;"",J317&lt;&gt;"",AB317&lt;&gt;""),IF(OR(J317="OZZ",J317="ZZ"),0-SUMIF($D$12:$D316,$D317,M$12:M316),MIN(MIN(13600,TRUNC(0.75*SUMIF($D$12:$D$1442,$D317,K$12:K$1442),2)+SUMIF($D$12:$D317,$D317,AB$12:AB317))-SUMIF($D$12:$D316,$D317,M$12:M316)-SUMIF($D$12:$D$1442,$D317,L$12:L$1442),AB317)),"")</f>
        <v/>
      </c>
      <c r="N317" s="246" t="str">
        <f aca="false">IF(J317&lt;&gt;"",1000-SUMIF($D$12:$D316,$D317,N$12:N316),"")</f>
        <v/>
      </c>
      <c r="O317" s="268"/>
      <c r="P317" s="269"/>
      <c r="Q317" s="244" t="str">
        <f aca="false">IF(AND(P317&lt;&gt;"",O317&lt;&gt;""),MIN(IF(OR(O317="OZZ",O317="ZZ"),5000,13600),TRUNC(0.75*SUMIF($D$12:$D317,$D317,P$12:P317),2))-SUMIF($D$12:$D316,$D317,Q$12:Q316),"")</f>
        <v/>
      </c>
      <c r="R317" s="270" t="str">
        <f aca="false">IF(AND(P317&lt;&gt;"",O317&lt;&gt;"",AF317&lt;&gt;""),IF(OR(O317="OZZ",O317="ZZ"),0-SUMIF($D$12:$D316,$D317,R$12:R316),MIN(MIN(13600,TRUNC(0.75*SUMIF($D$12:$D$1442,$D317,P$12:P$1442),2)+SUMIF($D$12:$D317,$D317,AF$12:AF317))-SUMIF($D$12:$D316,$D317,R$12:R316)-SUMIF($D$12:$D$1442,$D317,Q$12:Q$1442),AF317)),"")</f>
        <v/>
      </c>
      <c r="S317" s="246" t="str">
        <f aca="false">IF(O317&lt;&gt;"",1000-SUMIF($D$12:$D316,$D317,S$12:S316),"")</f>
        <v/>
      </c>
      <c r="T317" s="268"/>
      <c r="U317" s="269"/>
      <c r="V317" s="244" t="str">
        <f aca="false">IF(AND(U317&lt;&gt;"",T317&lt;&gt;""),MIN(IF(OR(T317="OZZ",T317="ZZ"),5000,13600),TRUNC(0.75*SUMIF($D$12:$D317,$D317,U$12:U317),2))-SUMIF($D$12:$D316,$D317,V$12:V316),"")</f>
        <v/>
      </c>
      <c r="W317" s="248" t="str">
        <f aca="false">IF(AND(U317&lt;&gt;"",T317&lt;&gt;"",AJ317&lt;&gt;""),IF(OR(T317="OZZ",T317="ZZ"),0-SUMIF($D$12:$D316,$D317,W$12:W316),MIN(MIN(13600,TRUNC(0.75*SUMIF($D$12:$D$1442,$D317,U$12:U$1442),2)+SUMIF($D$12:$D317,$D317,AJ$12:AJ317))-SUMIF($D$12:$D316,$D317,W$12:W316)-SUMIF($D$12:$D$1442,$D317,V$12:V$1442),AJ317)),"")</f>
        <v/>
      </c>
      <c r="X317" s="246" t="str">
        <f aca="false">IF(T317&lt;&gt;"",1000-SUMIF($D$12:$D316,$D317,X$12:X316),"")</f>
        <v/>
      </c>
      <c r="Y317" s="272"/>
      <c r="Z317" s="273"/>
      <c r="AA317" s="273"/>
      <c r="AB317" s="252" t="str">
        <f aca="false">IF(K317&lt;&gt;"",ROUND(Y317,2)+ROUND(Z317,2)+ROUND(AA317,2),"")</f>
        <v/>
      </c>
      <c r="AC317" s="274"/>
      <c r="AD317" s="273"/>
      <c r="AE317" s="273"/>
      <c r="AF317" s="275" t="str">
        <f aca="false">IF(P317&lt;&gt;"",ROUND(AC317,2)+ROUND(AD317,2)+ROUND(AE317,2),"")</f>
        <v/>
      </c>
      <c r="AG317" s="274"/>
      <c r="AH317" s="273"/>
      <c r="AI317" s="273"/>
      <c r="AJ317" s="275" t="str">
        <f aca="false">IF(U317&lt;&gt;"",ROUND(AG317,2)+ROUND(AH317,2)+ROUND(AI317,2),"")</f>
        <v/>
      </c>
      <c r="AK317" s="255"/>
      <c r="AL317" s="255"/>
      <c r="AM317" s="256"/>
      <c r="AN317" s="257"/>
      <c r="AO317" s="258" t="str">
        <f aca="false">IF(D317&lt;&gt;"",IF(COUNTIF($D$12:$D317,$D317)&gt;1,0,IF(SUM(L317,Q317,V317)&gt;0,IF(AND(T317="",OR(O317&lt;&gt;"",J317&lt;&gt;"")),IF(O317&lt;&gt;"",O317,IF(J317&lt;&gt;"",J317,0)),IF(AND(O317&lt;&gt;"",J317&lt;&gt;"",O317=J317),O317,T317)),0)),"")</f>
        <v/>
      </c>
      <c r="AP317" s="258" t="str">
        <f aca="false">IF(D317&lt;&gt;"",IF(COUNTIF($D$12:$D317,$D317)&gt;1,0,IF(SUM(M317,R317,W317)&gt;0,IF(AND(T317="",OR(O317&lt;&gt;"",J317&lt;&gt;"")),IF(O317&lt;&gt;"",O317,IF(J317&lt;&gt;"",J317,0)),IF(AND(O317&lt;&gt;"",J317&lt;&gt;"",O317=J317),O317,T317)),0)),"")</f>
        <v/>
      </c>
      <c r="AQ317" s="258" t="str">
        <f aca="false">IF(D317&lt;&gt;"",IF(COUNTIF($D$12:$D317,$D317)&gt;1,0,IF(SUM(N317,S317,X317)&gt;0,IF(AND(T317="",OR(O317&lt;&gt;"",J317&lt;&gt;"")),IF(O317&lt;&gt;"",O317,IF(J317&lt;&gt;"",J317,0)),IF(AND(O317&lt;&gt;"",J317&lt;&gt;"",O317=J317),O317,T317)),0)),"")</f>
        <v/>
      </c>
      <c r="AR317" s="257" t="str">
        <f aca="false">IF(D317&lt;&gt;"",IF(J317="OZP12",L317,0),"")</f>
        <v/>
      </c>
      <c r="AS317" s="257" t="str">
        <f aca="false">IF(D317&lt;&gt;"",IF(O317="OZP12",Q317,0),"")</f>
        <v/>
      </c>
      <c r="AT317" s="257" t="str">
        <f aca="false">IF(D317&lt;&gt;"",IF(T317="OZP12",V317,0),"")</f>
        <v/>
      </c>
      <c r="AU317" s="257" t="str">
        <f aca="false">IF(D317&lt;&gt;"",IF(J317="TZP",L317,0),"")</f>
        <v/>
      </c>
      <c r="AV317" s="257" t="str">
        <f aca="false">IF(D317&lt;&gt;"",IF(O317="TZP",Q317,0),"")</f>
        <v/>
      </c>
      <c r="AW317" s="257" t="str">
        <f aca="false">IF(D317&lt;&gt;"",IF(T317="TZP",V317,0),"")</f>
        <v/>
      </c>
      <c r="AX317" s="257" t="str">
        <f aca="false">IF(D317&lt;&gt;"",IF(J317="OZZ",L317,0),"")</f>
        <v/>
      </c>
      <c r="AY317" s="257" t="str">
        <f aca="false">IF(D317&lt;&gt;"",IF(O317="OZZ",Q317,0),"")</f>
        <v/>
      </c>
      <c r="AZ317" s="257" t="str">
        <f aca="false">IF(D317&lt;&gt;"",IF(T317="OZZ",V317,0),"")</f>
        <v/>
      </c>
      <c r="BA317" s="260"/>
      <c r="BB317" s="257" t="str">
        <f aca="false">IF(D317&lt;&gt;"",IF(ISERROR(FIND("/",D317)),0,1),"")</f>
        <v/>
      </c>
      <c r="BC317" s="257" t="str">
        <f aca="false">IF(D317&lt;&gt;"",IF(BB317*1=0,D317,CONCATENATE(MID(D317,1,FIND("/",D317,1)-1),MID(D317,FIND("/",D317,1)+1,LEN(D317)))),"")</f>
        <v/>
      </c>
      <c r="BD317" s="286"/>
      <c r="BE317" s="257" t="str">
        <f aca="false">IF(D317&lt;&gt;"",IF(J317="OZP12",M317,0),"")</f>
        <v/>
      </c>
      <c r="BF317" s="257" t="str">
        <f aca="false">IF(D317&lt;&gt;"",IF(O317="OZP12",R317,0),"")</f>
        <v/>
      </c>
      <c r="BG317" s="257" t="str">
        <f aca="false">IF(D317&lt;&gt;"",IF(T317="OZP12",W317,0),"")</f>
        <v/>
      </c>
      <c r="BH317" s="257" t="str">
        <f aca="false">IF(D317&lt;&gt;"",IF(J317="TZP",M317,0),"")</f>
        <v/>
      </c>
      <c r="BI317" s="257" t="str">
        <f aca="false">IF(D317&lt;&gt;"",IF(O317="TZP",R317,0),"")</f>
        <v/>
      </c>
      <c r="BJ317" s="257" t="str">
        <f aca="false">IF(D317&lt;&gt;"",IF(T317="TZP",W317,0),"")</f>
        <v/>
      </c>
    </row>
    <row r="318" s="261" customFormat="true" ht="18.75" hidden="false" customHeight="true" outlineLevel="0" collapsed="false">
      <c r="A318" s="262" t="n">
        <f aca="false">A317+1</f>
        <v>306</v>
      </c>
      <c r="B318" s="263"/>
      <c r="C318" s="263"/>
      <c r="D318" s="263"/>
      <c r="E318" s="266"/>
      <c r="F318" s="266"/>
      <c r="G318" s="267"/>
      <c r="H318" s="278"/>
      <c r="I318" s="281"/>
      <c r="J318" s="268"/>
      <c r="K318" s="269"/>
      <c r="L318" s="244" t="str">
        <f aca="false">IF(AND(K318&lt;&gt;"",J318&lt;&gt;""),MIN(IF(OR(J318="OZZ",J318="ZZ"),5000,13600),TRUNC(0.75*SUMIF($D$12:$D318,$D318,K$12:K318),2))-SUMIF($D$12:$D317,$D318,L$12:L317),"")</f>
        <v/>
      </c>
      <c r="M318" s="270" t="str">
        <f aca="false">IF(AND(K318&lt;&gt;"",J318&lt;&gt;"",AB318&lt;&gt;""),IF(OR(J318="OZZ",J318="ZZ"),0-SUMIF($D$12:$D317,$D318,M$12:M317),MIN(MIN(13600,TRUNC(0.75*SUMIF($D$12:$D$1442,$D318,K$12:K$1442),2)+SUMIF($D$12:$D318,$D318,AB$12:AB318))-SUMIF($D$12:$D317,$D318,M$12:M317)-SUMIF($D$12:$D$1442,$D318,L$12:L$1442),AB318)),"")</f>
        <v/>
      </c>
      <c r="N318" s="246" t="str">
        <f aca="false">IF(J318&lt;&gt;"",1000-SUMIF($D$12:$D317,$D318,N$12:N317),"")</f>
        <v/>
      </c>
      <c r="O318" s="268"/>
      <c r="P318" s="269"/>
      <c r="Q318" s="244" t="str">
        <f aca="false">IF(AND(P318&lt;&gt;"",O318&lt;&gt;""),MIN(IF(OR(O318="OZZ",O318="ZZ"),5000,13600),TRUNC(0.75*SUMIF($D$12:$D318,$D318,P$12:P318),2))-SUMIF($D$12:$D317,$D318,Q$12:Q317),"")</f>
        <v/>
      </c>
      <c r="R318" s="270" t="str">
        <f aca="false">IF(AND(P318&lt;&gt;"",O318&lt;&gt;"",AF318&lt;&gt;""),IF(OR(O318="OZZ",O318="ZZ"),0-SUMIF($D$12:$D317,$D318,R$12:R317),MIN(MIN(13600,TRUNC(0.75*SUMIF($D$12:$D$1442,$D318,P$12:P$1442),2)+SUMIF($D$12:$D318,$D318,AF$12:AF318))-SUMIF($D$12:$D317,$D318,R$12:R317)-SUMIF($D$12:$D$1442,$D318,Q$12:Q$1442),AF318)),"")</f>
        <v/>
      </c>
      <c r="S318" s="246" t="str">
        <f aca="false">IF(O318&lt;&gt;"",1000-SUMIF($D$12:$D317,$D318,S$12:S317),"")</f>
        <v/>
      </c>
      <c r="T318" s="268"/>
      <c r="U318" s="269"/>
      <c r="V318" s="244" t="str">
        <f aca="false">IF(AND(U318&lt;&gt;"",T318&lt;&gt;""),MIN(IF(OR(T318="OZZ",T318="ZZ"),5000,13600),TRUNC(0.75*SUMIF($D$12:$D318,$D318,U$12:U318),2))-SUMIF($D$12:$D317,$D318,V$12:V317),"")</f>
        <v/>
      </c>
      <c r="W318" s="248" t="str">
        <f aca="false">IF(AND(U318&lt;&gt;"",T318&lt;&gt;"",AJ318&lt;&gt;""),IF(OR(T318="OZZ",T318="ZZ"),0-SUMIF($D$12:$D317,$D318,W$12:W317),MIN(MIN(13600,TRUNC(0.75*SUMIF($D$12:$D$1442,$D318,U$12:U$1442),2)+SUMIF($D$12:$D318,$D318,AJ$12:AJ318))-SUMIF($D$12:$D317,$D318,W$12:W317)-SUMIF($D$12:$D$1442,$D318,V$12:V$1442),AJ318)),"")</f>
        <v/>
      </c>
      <c r="X318" s="246" t="str">
        <f aca="false">IF(T318&lt;&gt;"",1000-SUMIF($D$12:$D317,$D318,X$12:X317),"")</f>
        <v/>
      </c>
      <c r="Y318" s="272"/>
      <c r="Z318" s="273"/>
      <c r="AA318" s="273"/>
      <c r="AB318" s="252" t="str">
        <f aca="false">IF(K318&lt;&gt;"",ROUND(Y318,2)+ROUND(Z318,2)+ROUND(AA318,2),"")</f>
        <v/>
      </c>
      <c r="AC318" s="274"/>
      <c r="AD318" s="273"/>
      <c r="AE318" s="273"/>
      <c r="AF318" s="275" t="str">
        <f aca="false">IF(P318&lt;&gt;"",ROUND(AC318,2)+ROUND(AD318,2)+ROUND(AE318,2),"")</f>
        <v/>
      </c>
      <c r="AG318" s="274"/>
      <c r="AH318" s="273"/>
      <c r="AI318" s="273"/>
      <c r="AJ318" s="275" t="str">
        <f aca="false">IF(U318&lt;&gt;"",ROUND(AG318,2)+ROUND(AH318,2)+ROUND(AI318,2),"")</f>
        <v/>
      </c>
      <c r="AK318" s="255"/>
      <c r="AL318" s="255"/>
      <c r="AM318" s="256"/>
      <c r="AN318" s="257"/>
      <c r="AO318" s="258" t="str">
        <f aca="false">IF(D318&lt;&gt;"",IF(COUNTIF($D$12:$D318,$D318)&gt;1,0,IF(SUM(L318,Q318,V318)&gt;0,IF(AND(T318="",OR(O318&lt;&gt;"",J318&lt;&gt;"")),IF(O318&lt;&gt;"",O318,IF(J318&lt;&gt;"",J318,0)),IF(AND(O318&lt;&gt;"",J318&lt;&gt;"",O318=J318),O318,T318)),0)),"")</f>
        <v/>
      </c>
      <c r="AP318" s="258" t="str">
        <f aca="false">IF(D318&lt;&gt;"",IF(COUNTIF($D$12:$D318,$D318)&gt;1,0,IF(SUM(M318,R318,W318)&gt;0,IF(AND(T318="",OR(O318&lt;&gt;"",J318&lt;&gt;"")),IF(O318&lt;&gt;"",O318,IF(J318&lt;&gt;"",J318,0)),IF(AND(O318&lt;&gt;"",J318&lt;&gt;"",O318=J318),O318,T318)),0)),"")</f>
        <v/>
      </c>
      <c r="AQ318" s="258" t="str">
        <f aca="false">IF(D318&lt;&gt;"",IF(COUNTIF($D$12:$D318,$D318)&gt;1,0,IF(SUM(N318,S318,X318)&gt;0,IF(AND(T318="",OR(O318&lt;&gt;"",J318&lt;&gt;"")),IF(O318&lt;&gt;"",O318,IF(J318&lt;&gt;"",J318,0)),IF(AND(O318&lt;&gt;"",J318&lt;&gt;"",O318=J318),O318,T318)),0)),"")</f>
        <v/>
      </c>
      <c r="AR318" s="257" t="str">
        <f aca="false">IF(D318&lt;&gt;"",IF(J318="OZP12",L318,0),"")</f>
        <v/>
      </c>
      <c r="AS318" s="257" t="str">
        <f aca="false">IF(D318&lt;&gt;"",IF(O318="OZP12",Q318,0),"")</f>
        <v/>
      </c>
      <c r="AT318" s="257" t="str">
        <f aca="false">IF(D318&lt;&gt;"",IF(T318="OZP12",V318,0),"")</f>
        <v/>
      </c>
      <c r="AU318" s="257" t="str">
        <f aca="false">IF(D318&lt;&gt;"",IF(J318="TZP",L318,0),"")</f>
        <v/>
      </c>
      <c r="AV318" s="257" t="str">
        <f aca="false">IF(D318&lt;&gt;"",IF(O318="TZP",Q318,0),"")</f>
        <v/>
      </c>
      <c r="AW318" s="257" t="str">
        <f aca="false">IF(D318&lt;&gt;"",IF(T318="TZP",V318,0),"")</f>
        <v/>
      </c>
      <c r="AX318" s="257" t="str">
        <f aca="false">IF(D318&lt;&gt;"",IF(J318="OZZ",L318,0),"")</f>
        <v/>
      </c>
      <c r="AY318" s="257" t="str">
        <f aca="false">IF(D318&lt;&gt;"",IF(O318="OZZ",Q318,0),"")</f>
        <v/>
      </c>
      <c r="AZ318" s="257" t="str">
        <f aca="false">IF(D318&lt;&gt;"",IF(T318="OZZ",V318,0),"")</f>
        <v/>
      </c>
      <c r="BA318" s="260"/>
      <c r="BB318" s="257" t="str">
        <f aca="false">IF(D318&lt;&gt;"",IF(ISERROR(FIND("/",D318)),0,1),"")</f>
        <v/>
      </c>
      <c r="BC318" s="257" t="str">
        <f aca="false">IF(D318&lt;&gt;"",IF(BB318*1=0,D318,CONCATENATE(MID(D318,1,FIND("/",D318,1)-1),MID(D318,FIND("/",D318,1)+1,LEN(D318)))),"")</f>
        <v/>
      </c>
      <c r="BD318" s="286"/>
      <c r="BE318" s="257" t="str">
        <f aca="false">IF(D318&lt;&gt;"",IF(J318="OZP12",M318,0),"")</f>
        <v/>
      </c>
      <c r="BF318" s="257" t="str">
        <f aca="false">IF(D318&lt;&gt;"",IF(O318="OZP12",R318,0),"")</f>
        <v/>
      </c>
      <c r="BG318" s="257" t="str">
        <f aca="false">IF(D318&lt;&gt;"",IF(T318="OZP12",W318,0),"")</f>
        <v/>
      </c>
      <c r="BH318" s="257" t="str">
        <f aca="false">IF(D318&lt;&gt;"",IF(J318="TZP",M318,0),"")</f>
        <v/>
      </c>
      <c r="BI318" s="257" t="str">
        <f aca="false">IF(D318&lt;&gt;"",IF(O318="TZP",R318,0),"")</f>
        <v/>
      </c>
      <c r="BJ318" s="257" t="str">
        <f aca="false">IF(D318&lt;&gt;"",IF(T318="TZP",W318,0),"")</f>
        <v/>
      </c>
    </row>
    <row r="319" s="261" customFormat="true" ht="18.75" hidden="false" customHeight="true" outlineLevel="0" collapsed="false">
      <c r="A319" s="262" t="n">
        <f aca="false">A318+1</f>
        <v>307</v>
      </c>
      <c r="B319" s="263"/>
      <c r="C319" s="263"/>
      <c r="D319" s="263"/>
      <c r="E319" s="266"/>
      <c r="F319" s="266"/>
      <c r="G319" s="267"/>
      <c r="H319" s="278"/>
      <c r="I319" s="281"/>
      <c r="J319" s="268"/>
      <c r="K319" s="269"/>
      <c r="L319" s="244" t="str">
        <f aca="false">IF(AND(K319&lt;&gt;"",J319&lt;&gt;""),MIN(IF(OR(J319="OZZ",J319="ZZ"),5000,13600),TRUNC(0.75*SUMIF($D$12:$D319,$D319,K$12:K319),2))-SUMIF($D$12:$D318,$D319,L$12:L318),"")</f>
        <v/>
      </c>
      <c r="M319" s="270" t="str">
        <f aca="false">IF(AND(K319&lt;&gt;"",J319&lt;&gt;"",AB319&lt;&gt;""),IF(OR(J319="OZZ",J319="ZZ"),0-SUMIF($D$12:$D318,$D319,M$12:M318),MIN(MIN(13600,TRUNC(0.75*SUMIF($D$12:$D$1442,$D319,K$12:K$1442),2)+SUMIF($D$12:$D319,$D319,AB$12:AB319))-SUMIF($D$12:$D318,$D319,M$12:M318)-SUMIF($D$12:$D$1442,$D319,L$12:L$1442),AB319)),"")</f>
        <v/>
      </c>
      <c r="N319" s="246" t="str">
        <f aca="false">IF(J319&lt;&gt;"",1000-SUMIF($D$12:$D318,$D319,N$12:N318),"")</f>
        <v/>
      </c>
      <c r="O319" s="268"/>
      <c r="P319" s="269"/>
      <c r="Q319" s="244" t="str">
        <f aca="false">IF(AND(P319&lt;&gt;"",O319&lt;&gt;""),MIN(IF(OR(O319="OZZ",O319="ZZ"),5000,13600),TRUNC(0.75*SUMIF($D$12:$D319,$D319,P$12:P319),2))-SUMIF($D$12:$D318,$D319,Q$12:Q318),"")</f>
        <v/>
      </c>
      <c r="R319" s="270" t="str">
        <f aca="false">IF(AND(P319&lt;&gt;"",O319&lt;&gt;"",AF319&lt;&gt;""),IF(OR(O319="OZZ",O319="ZZ"),0-SUMIF($D$12:$D318,$D319,R$12:R318),MIN(MIN(13600,TRUNC(0.75*SUMIF($D$12:$D$1442,$D319,P$12:P$1442),2)+SUMIF($D$12:$D319,$D319,AF$12:AF319))-SUMIF($D$12:$D318,$D319,R$12:R318)-SUMIF($D$12:$D$1442,$D319,Q$12:Q$1442),AF319)),"")</f>
        <v/>
      </c>
      <c r="S319" s="246" t="str">
        <f aca="false">IF(O319&lt;&gt;"",1000-SUMIF($D$12:$D318,$D319,S$12:S318),"")</f>
        <v/>
      </c>
      <c r="T319" s="268"/>
      <c r="U319" s="269"/>
      <c r="V319" s="244" t="str">
        <f aca="false">IF(AND(U319&lt;&gt;"",T319&lt;&gt;""),MIN(IF(OR(T319="OZZ",T319="ZZ"),5000,13600),TRUNC(0.75*SUMIF($D$12:$D319,$D319,U$12:U319),2))-SUMIF($D$12:$D318,$D319,V$12:V318),"")</f>
        <v/>
      </c>
      <c r="W319" s="248" t="str">
        <f aca="false">IF(AND(U319&lt;&gt;"",T319&lt;&gt;"",AJ319&lt;&gt;""),IF(OR(T319="OZZ",T319="ZZ"),0-SUMIF($D$12:$D318,$D319,W$12:W318),MIN(MIN(13600,TRUNC(0.75*SUMIF($D$12:$D$1442,$D319,U$12:U$1442),2)+SUMIF($D$12:$D319,$D319,AJ$12:AJ319))-SUMIF($D$12:$D318,$D319,W$12:W318)-SUMIF($D$12:$D$1442,$D319,V$12:V$1442),AJ319)),"")</f>
        <v/>
      </c>
      <c r="X319" s="246" t="str">
        <f aca="false">IF(T319&lt;&gt;"",1000-SUMIF($D$12:$D318,$D319,X$12:X318),"")</f>
        <v/>
      </c>
      <c r="Y319" s="272"/>
      <c r="Z319" s="273"/>
      <c r="AA319" s="273"/>
      <c r="AB319" s="252" t="str">
        <f aca="false">IF(K319&lt;&gt;"",ROUND(Y319,2)+ROUND(Z319,2)+ROUND(AA319,2),"")</f>
        <v/>
      </c>
      <c r="AC319" s="274"/>
      <c r="AD319" s="273"/>
      <c r="AE319" s="273"/>
      <c r="AF319" s="275" t="str">
        <f aca="false">IF(P319&lt;&gt;"",ROUND(AC319,2)+ROUND(AD319,2)+ROUND(AE319,2),"")</f>
        <v/>
      </c>
      <c r="AG319" s="274"/>
      <c r="AH319" s="273"/>
      <c r="AI319" s="273"/>
      <c r="AJ319" s="275" t="str">
        <f aca="false">IF(U319&lt;&gt;"",ROUND(AG319,2)+ROUND(AH319,2)+ROUND(AI319,2),"")</f>
        <v/>
      </c>
      <c r="AK319" s="255"/>
      <c r="AL319" s="255"/>
      <c r="AM319" s="256"/>
      <c r="AN319" s="257"/>
      <c r="AO319" s="258" t="str">
        <f aca="false">IF(D319&lt;&gt;"",IF(COUNTIF($D$12:$D319,$D319)&gt;1,0,IF(SUM(L319,Q319,V319)&gt;0,IF(AND(T319="",OR(O319&lt;&gt;"",J319&lt;&gt;"")),IF(O319&lt;&gt;"",O319,IF(J319&lt;&gt;"",J319,0)),IF(AND(O319&lt;&gt;"",J319&lt;&gt;"",O319=J319),O319,T319)),0)),"")</f>
        <v/>
      </c>
      <c r="AP319" s="258" t="str">
        <f aca="false">IF(D319&lt;&gt;"",IF(COUNTIF($D$12:$D319,$D319)&gt;1,0,IF(SUM(M319,R319,W319)&gt;0,IF(AND(T319="",OR(O319&lt;&gt;"",J319&lt;&gt;"")),IF(O319&lt;&gt;"",O319,IF(J319&lt;&gt;"",J319,0)),IF(AND(O319&lt;&gt;"",J319&lt;&gt;"",O319=J319),O319,T319)),0)),"")</f>
        <v/>
      </c>
      <c r="AQ319" s="258" t="str">
        <f aca="false">IF(D319&lt;&gt;"",IF(COUNTIF($D$12:$D319,$D319)&gt;1,0,IF(SUM(N319,S319,X319)&gt;0,IF(AND(T319="",OR(O319&lt;&gt;"",J319&lt;&gt;"")),IF(O319&lt;&gt;"",O319,IF(J319&lt;&gt;"",J319,0)),IF(AND(O319&lt;&gt;"",J319&lt;&gt;"",O319=J319),O319,T319)),0)),"")</f>
        <v/>
      </c>
      <c r="AR319" s="257" t="str">
        <f aca="false">IF(D319&lt;&gt;"",IF(J319="OZP12",L319,0),"")</f>
        <v/>
      </c>
      <c r="AS319" s="257" t="str">
        <f aca="false">IF(D319&lt;&gt;"",IF(O319="OZP12",Q319,0),"")</f>
        <v/>
      </c>
      <c r="AT319" s="257" t="str">
        <f aca="false">IF(D319&lt;&gt;"",IF(T319="OZP12",V319,0),"")</f>
        <v/>
      </c>
      <c r="AU319" s="257" t="str">
        <f aca="false">IF(D319&lt;&gt;"",IF(J319="TZP",L319,0),"")</f>
        <v/>
      </c>
      <c r="AV319" s="257" t="str">
        <f aca="false">IF(D319&lt;&gt;"",IF(O319="TZP",Q319,0),"")</f>
        <v/>
      </c>
      <c r="AW319" s="257" t="str">
        <f aca="false">IF(D319&lt;&gt;"",IF(T319="TZP",V319,0),"")</f>
        <v/>
      </c>
      <c r="AX319" s="257" t="str">
        <f aca="false">IF(D319&lt;&gt;"",IF(J319="OZZ",L319,0),"")</f>
        <v/>
      </c>
      <c r="AY319" s="257" t="str">
        <f aca="false">IF(D319&lt;&gt;"",IF(O319="OZZ",Q319,0),"")</f>
        <v/>
      </c>
      <c r="AZ319" s="257" t="str">
        <f aca="false">IF(D319&lt;&gt;"",IF(T319="OZZ",V319,0),"")</f>
        <v/>
      </c>
      <c r="BA319" s="260"/>
      <c r="BB319" s="257" t="str">
        <f aca="false">IF(D319&lt;&gt;"",IF(ISERROR(FIND("/",D319)),0,1),"")</f>
        <v/>
      </c>
      <c r="BC319" s="257" t="str">
        <f aca="false">IF(D319&lt;&gt;"",IF(BB319*1=0,D319,CONCATENATE(MID(D319,1,FIND("/",D319,1)-1),MID(D319,FIND("/",D319,1)+1,LEN(D319)))),"")</f>
        <v/>
      </c>
      <c r="BD319" s="286"/>
      <c r="BE319" s="257" t="str">
        <f aca="false">IF(D319&lt;&gt;"",IF(J319="OZP12",M319,0),"")</f>
        <v/>
      </c>
      <c r="BF319" s="257" t="str">
        <f aca="false">IF(D319&lt;&gt;"",IF(O319="OZP12",R319,0),"")</f>
        <v/>
      </c>
      <c r="BG319" s="257" t="str">
        <f aca="false">IF(D319&lt;&gt;"",IF(T319="OZP12",W319,0),"")</f>
        <v/>
      </c>
      <c r="BH319" s="257" t="str">
        <f aca="false">IF(D319&lt;&gt;"",IF(J319="TZP",M319,0),"")</f>
        <v/>
      </c>
      <c r="BI319" s="257" t="str">
        <f aca="false">IF(D319&lt;&gt;"",IF(O319="TZP",R319,0),"")</f>
        <v/>
      </c>
      <c r="BJ319" s="257" t="str">
        <f aca="false">IF(D319&lt;&gt;"",IF(T319="TZP",W319,0),"")</f>
        <v/>
      </c>
    </row>
    <row r="320" s="261" customFormat="true" ht="18.75" hidden="false" customHeight="true" outlineLevel="0" collapsed="false">
      <c r="A320" s="262" t="n">
        <f aca="false">A319+1</f>
        <v>308</v>
      </c>
      <c r="B320" s="263"/>
      <c r="C320" s="263"/>
      <c r="D320" s="263"/>
      <c r="E320" s="266"/>
      <c r="F320" s="266"/>
      <c r="G320" s="267"/>
      <c r="H320" s="278"/>
      <c r="I320" s="281"/>
      <c r="J320" s="268"/>
      <c r="K320" s="269"/>
      <c r="L320" s="244" t="str">
        <f aca="false">IF(AND(K320&lt;&gt;"",J320&lt;&gt;""),MIN(IF(OR(J320="OZZ",J320="ZZ"),5000,13600),TRUNC(0.75*SUMIF($D$12:$D320,$D320,K$12:K320),2))-SUMIF($D$12:$D319,$D320,L$12:L319),"")</f>
        <v/>
      </c>
      <c r="M320" s="270" t="str">
        <f aca="false">IF(AND(K320&lt;&gt;"",J320&lt;&gt;"",AB320&lt;&gt;""),IF(OR(J320="OZZ",J320="ZZ"),0-SUMIF($D$12:$D319,$D320,M$12:M319),MIN(MIN(13600,TRUNC(0.75*SUMIF($D$12:$D$1442,$D320,K$12:K$1442),2)+SUMIF($D$12:$D320,$D320,AB$12:AB320))-SUMIF($D$12:$D319,$D320,M$12:M319)-SUMIF($D$12:$D$1442,$D320,L$12:L$1442),AB320)),"")</f>
        <v/>
      </c>
      <c r="N320" s="246" t="str">
        <f aca="false">IF(J320&lt;&gt;"",1000-SUMIF($D$12:$D319,$D320,N$12:N319),"")</f>
        <v/>
      </c>
      <c r="O320" s="268"/>
      <c r="P320" s="269"/>
      <c r="Q320" s="244" t="str">
        <f aca="false">IF(AND(P320&lt;&gt;"",O320&lt;&gt;""),MIN(IF(OR(O320="OZZ",O320="ZZ"),5000,13600),TRUNC(0.75*SUMIF($D$12:$D320,$D320,P$12:P320),2))-SUMIF($D$12:$D319,$D320,Q$12:Q319),"")</f>
        <v/>
      </c>
      <c r="R320" s="270" t="str">
        <f aca="false">IF(AND(P320&lt;&gt;"",O320&lt;&gt;"",AF320&lt;&gt;""),IF(OR(O320="OZZ",O320="ZZ"),0-SUMIF($D$12:$D319,$D320,R$12:R319),MIN(MIN(13600,TRUNC(0.75*SUMIF($D$12:$D$1442,$D320,P$12:P$1442),2)+SUMIF($D$12:$D320,$D320,AF$12:AF320))-SUMIF($D$12:$D319,$D320,R$12:R319)-SUMIF($D$12:$D$1442,$D320,Q$12:Q$1442),AF320)),"")</f>
        <v/>
      </c>
      <c r="S320" s="246" t="str">
        <f aca="false">IF(O320&lt;&gt;"",1000-SUMIF($D$12:$D319,$D320,S$12:S319),"")</f>
        <v/>
      </c>
      <c r="T320" s="268"/>
      <c r="U320" s="269"/>
      <c r="V320" s="244" t="str">
        <f aca="false">IF(AND(U320&lt;&gt;"",T320&lt;&gt;""),MIN(IF(OR(T320="OZZ",T320="ZZ"),5000,13600),TRUNC(0.75*SUMIF($D$12:$D320,$D320,U$12:U320),2))-SUMIF($D$12:$D319,$D320,V$12:V319),"")</f>
        <v/>
      </c>
      <c r="W320" s="248" t="str">
        <f aca="false">IF(AND(U320&lt;&gt;"",T320&lt;&gt;"",AJ320&lt;&gt;""),IF(OR(T320="OZZ",T320="ZZ"),0-SUMIF($D$12:$D319,$D320,W$12:W319),MIN(MIN(13600,TRUNC(0.75*SUMIF($D$12:$D$1442,$D320,U$12:U$1442),2)+SUMIF($D$12:$D320,$D320,AJ$12:AJ320))-SUMIF($D$12:$D319,$D320,W$12:W319)-SUMIF($D$12:$D$1442,$D320,V$12:V$1442),AJ320)),"")</f>
        <v/>
      </c>
      <c r="X320" s="246" t="str">
        <f aca="false">IF(T320&lt;&gt;"",1000-SUMIF($D$12:$D319,$D320,X$12:X319),"")</f>
        <v/>
      </c>
      <c r="Y320" s="272"/>
      <c r="Z320" s="273"/>
      <c r="AA320" s="273"/>
      <c r="AB320" s="252" t="str">
        <f aca="false">IF(K320&lt;&gt;"",ROUND(Y320,2)+ROUND(Z320,2)+ROUND(AA320,2),"")</f>
        <v/>
      </c>
      <c r="AC320" s="274"/>
      <c r="AD320" s="273"/>
      <c r="AE320" s="273"/>
      <c r="AF320" s="275" t="str">
        <f aca="false">IF(P320&lt;&gt;"",ROUND(AC320,2)+ROUND(AD320,2)+ROUND(AE320,2),"")</f>
        <v/>
      </c>
      <c r="AG320" s="274"/>
      <c r="AH320" s="273"/>
      <c r="AI320" s="273"/>
      <c r="AJ320" s="275" t="str">
        <f aca="false">IF(U320&lt;&gt;"",ROUND(AG320,2)+ROUND(AH320,2)+ROUND(AI320,2),"")</f>
        <v/>
      </c>
      <c r="AK320" s="255"/>
      <c r="AL320" s="255"/>
      <c r="AM320" s="256"/>
      <c r="AN320" s="257"/>
      <c r="AO320" s="258" t="str">
        <f aca="false">IF(D320&lt;&gt;"",IF(COUNTIF($D$12:$D320,$D320)&gt;1,0,IF(SUM(L320,Q320,V320)&gt;0,IF(AND(T320="",OR(O320&lt;&gt;"",J320&lt;&gt;"")),IF(O320&lt;&gt;"",O320,IF(J320&lt;&gt;"",J320,0)),IF(AND(O320&lt;&gt;"",J320&lt;&gt;"",O320=J320),O320,T320)),0)),"")</f>
        <v/>
      </c>
      <c r="AP320" s="258" t="str">
        <f aca="false">IF(D320&lt;&gt;"",IF(COUNTIF($D$12:$D320,$D320)&gt;1,0,IF(SUM(M320,R320,W320)&gt;0,IF(AND(T320="",OR(O320&lt;&gt;"",J320&lt;&gt;"")),IF(O320&lt;&gt;"",O320,IF(J320&lt;&gt;"",J320,0)),IF(AND(O320&lt;&gt;"",J320&lt;&gt;"",O320=J320),O320,T320)),0)),"")</f>
        <v/>
      </c>
      <c r="AQ320" s="258" t="str">
        <f aca="false">IF(D320&lt;&gt;"",IF(COUNTIF($D$12:$D320,$D320)&gt;1,0,IF(SUM(N320,S320,X320)&gt;0,IF(AND(T320="",OR(O320&lt;&gt;"",J320&lt;&gt;"")),IF(O320&lt;&gt;"",O320,IF(J320&lt;&gt;"",J320,0)),IF(AND(O320&lt;&gt;"",J320&lt;&gt;"",O320=J320),O320,T320)),0)),"")</f>
        <v/>
      </c>
      <c r="AR320" s="257" t="str">
        <f aca="false">IF(D320&lt;&gt;"",IF(J320="OZP12",L320,0),"")</f>
        <v/>
      </c>
      <c r="AS320" s="257" t="str">
        <f aca="false">IF(D320&lt;&gt;"",IF(O320="OZP12",Q320,0),"")</f>
        <v/>
      </c>
      <c r="AT320" s="257" t="str">
        <f aca="false">IF(D320&lt;&gt;"",IF(T320="OZP12",V320,0),"")</f>
        <v/>
      </c>
      <c r="AU320" s="257" t="str">
        <f aca="false">IF(D320&lt;&gt;"",IF(J320="TZP",L320,0),"")</f>
        <v/>
      </c>
      <c r="AV320" s="257" t="str">
        <f aca="false">IF(D320&lt;&gt;"",IF(O320="TZP",Q320,0),"")</f>
        <v/>
      </c>
      <c r="AW320" s="257" t="str">
        <f aca="false">IF(D320&lt;&gt;"",IF(T320="TZP",V320,0),"")</f>
        <v/>
      </c>
      <c r="AX320" s="257" t="str">
        <f aca="false">IF(D320&lt;&gt;"",IF(J320="OZZ",L320,0),"")</f>
        <v/>
      </c>
      <c r="AY320" s="257" t="str">
        <f aca="false">IF(D320&lt;&gt;"",IF(O320="OZZ",Q320,0),"")</f>
        <v/>
      </c>
      <c r="AZ320" s="257" t="str">
        <f aca="false">IF(D320&lt;&gt;"",IF(T320="OZZ",V320,0),"")</f>
        <v/>
      </c>
      <c r="BA320" s="260"/>
      <c r="BB320" s="257" t="str">
        <f aca="false">IF(D320&lt;&gt;"",IF(ISERROR(FIND("/",D320)),0,1),"")</f>
        <v/>
      </c>
      <c r="BC320" s="257" t="str">
        <f aca="false">IF(D320&lt;&gt;"",IF(BB320*1=0,D320,CONCATENATE(MID(D320,1,FIND("/",D320,1)-1),MID(D320,FIND("/",D320,1)+1,LEN(D320)))),"")</f>
        <v/>
      </c>
      <c r="BD320" s="286"/>
      <c r="BE320" s="257" t="str">
        <f aca="false">IF(D320&lt;&gt;"",IF(J320="OZP12",M320,0),"")</f>
        <v/>
      </c>
      <c r="BF320" s="257" t="str">
        <f aca="false">IF(D320&lt;&gt;"",IF(O320="OZP12",R320,0),"")</f>
        <v/>
      </c>
      <c r="BG320" s="257" t="str">
        <f aca="false">IF(D320&lt;&gt;"",IF(T320="OZP12",W320,0),"")</f>
        <v/>
      </c>
      <c r="BH320" s="257" t="str">
        <f aca="false">IF(D320&lt;&gt;"",IF(J320="TZP",M320,0),"")</f>
        <v/>
      </c>
      <c r="BI320" s="257" t="str">
        <f aca="false">IF(D320&lt;&gt;"",IF(O320="TZP",R320,0),"")</f>
        <v/>
      </c>
      <c r="BJ320" s="257" t="str">
        <f aca="false">IF(D320&lt;&gt;"",IF(T320="TZP",W320,0),"")</f>
        <v/>
      </c>
    </row>
    <row r="321" s="261" customFormat="true" ht="18.75" hidden="false" customHeight="true" outlineLevel="0" collapsed="false">
      <c r="A321" s="262" t="n">
        <f aca="false">A320+1</f>
        <v>309</v>
      </c>
      <c r="B321" s="263"/>
      <c r="C321" s="263"/>
      <c r="D321" s="263"/>
      <c r="E321" s="266"/>
      <c r="F321" s="266"/>
      <c r="G321" s="267"/>
      <c r="H321" s="278"/>
      <c r="I321" s="281"/>
      <c r="J321" s="268"/>
      <c r="K321" s="269"/>
      <c r="L321" s="244" t="str">
        <f aca="false">IF(AND(K321&lt;&gt;"",J321&lt;&gt;""),MIN(IF(OR(J321="OZZ",J321="ZZ"),5000,13600),TRUNC(0.75*SUMIF($D$12:$D321,$D321,K$12:K321),2))-SUMIF($D$12:$D320,$D321,L$12:L320),"")</f>
        <v/>
      </c>
      <c r="M321" s="270" t="str">
        <f aca="false">IF(AND(K321&lt;&gt;"",J321&lt;&gt;"",AB321&lt;&gt;""),IF(OR(J321="OZZ",J321="ZZ"),0-SUMIF($D$12:$D320,$D321,M$12:M320),MIN(MIN(13600,TRUNC(0.75*SUMIF($D$12:$D$1442,$D321,K$12:K$1442),2)+SUMIF($D$12:$D321,$D321,AB$12:AB321))-SUMIF($D$12:$D320,$D321,M$12:M320)-SUMIF($D$12:$D$1442,$D321,L$12:L$1442),AB321)),"")</f>
        <v/>
      </c>
      <c r="N321" s="246" t="str">
        <f aca="false">IF(J321&lt;&gt;"",1000-SUMIF($D$12:$D320,$D321,N$12:N320),"")</f>
        <v/>
      </c>
      <c r="O321" s="268"/>
      <c r="P321" s="269"/>
      <c r="Q321" s="244" t="str">
        <f aca="false">IF(AND(P321&lt;&gt;"",O321&lt;&gt;""),MIN(IF(OR(O321="OZZ",O321="ZZ"),5000,13600),TRUNC(0.75*SUMIF($D$12:$D321,$D321,P$12:P321),2))-SUMIF($D$12:$D320,$D321,Q$12:Q320),"")</f>
        <v/>
      </c>
      <c r="R321" s="270" t="str">
        <f aca="false">IF(AND(P321&lt;&gt;"",O321&lt;&gt;"",AF321&lt;&gt;""),IF(OR(O321="OZZ",O321="ZZ"),0-SUMIF($D$12:$D320,$D321,R$12:R320),MIN(MIN(13600,TRUNC(0.75*SUMIF($D$12:$D$1442,$D321,P$12:P$1442),2)+SUMIF($D$12:$D321,$D321,AF$12:AF321))-SUMIF($D$12:$D320,$D321,R$12:R320)-SUMIF($D$12:$D$1442,$D321,Q$12:Q$1442),AF321)),"")</f>
        <v/>
      </c>
      <c r="S321" s="246" t="str">
        <f aca="false">IF(O321&lt;&gt;"",1000-SUMIF($D$12:$D320,$D321,S$12:S320),"")</f>
        <v/>
      </c>
      <c r="T321" s="268"/>
      <c r="U321" s="269"/>
      <c r="V321" s="244" t="str">
        <f aca="false">IF(AND(U321&lt;&gt;"",T321&lt;&gt;""),MIN(IF(OR(T321="OZZ",T321="ZZ"),5000,13600),TRUNC(0.75*SUMIF($D$12:$D321,$D321,U$12:U321),2))-SUMIF($D$12:$D320,$D321,V$12:V320),"")</f>
        <v/>
      </c>
      <c r="W321" s="248" t="str">
        <f aca="false">IF(AND(U321&lt;&gt;"",T321&lt;&gt;"",AJ321&lt;&gt;""),IF(OR(T321="OZZ",T321="ZZ"),0-SUMIF($D$12:$D320,$D321,W$12:W320),MIN(MIN(13600,TRUNC(0.75*SUMIF($D$12:$D$1442,$D321,U$12:U$1442),2)+SUMIF($D$12:$D321,$D321,AJ$12:AJ321))-SUMIF($D$12:$D320,$D321,W$12:W320)-SUMIF($D$12:$D$1442,$D321,V$12:V$1442),AJ321)),"")</f>
        <v/>
      </c>
      <c r="X321" s="246" t="str">
        <f aca="false">IF(T321&lt;&gt;"",1000-SUMIF($D$12:$D320,$D321,X$12:X320),"")</f>
        <v/>
      </c>
      <c r="Y321" s="272"/>
      <c r="Z321" s="273"/>
      <c r="AA321" s="273"/>
      <c r="AB321" s="252" t="str">
        <f aca="false">IF(K321&lt;&gt;"",ROUND(Y321,2)+ROUND(Z321,2)+ROUND(AA321,2),"")</f>
        <v/>
      </c>
      <c r="AC321" s="274"/>
      <c r="AD321" s="273"/>
      <c r="AE321" s="273"/>
      <c r="AF321" s="275" t="str">
        <f aca="false">IF(P321&lt;&gt;"",ROUND(AC321,2)+ROUND(AD321,2)+ROUND(AE321,2),"")</f>
        <v/>
      </c>
      <c r="AG321" s="274"/>
      <c r="AH321" s="273"/>
      <c r="AI321" s="273"/>
      <c r="AJ321" s="275" t="str">
        <f aca="false">IF(U321&lt;&gt;"",ROUND(AG321,2)+ROUND(AH321,2)+ROUND(AI321,2),"")</f>
        <v/>
      </c>
      <c r="AK321" s="255"/>
      <c r="AL321" s="255"/>
      <c r="AM321" s="256"/>
      <c r="AN321" s="257"/>
      <c r="AO321" s="258" t="str">
        <f aca="false">IF(D321&lt;&gt;"",IF(COUNTIF($D$12:$D321,$D321)&gt;1,0,IF(SUM(L321,Q321,V321)&gt;0,IF(AND(T321="",OR(O321&lt;&gt;"",J321&lt;&gt;"")),IF(O321&lt;&gt;"",O321,IF(J321&lt;&gt;"",J321,0)),IF(AND(O321&lt;&gt;"",J321&lt;&gt;"",O321=J321),O321,T321)),0)),"")</f>
        <v/>
      </c>
      <c r="AP321" s="258" t="str">
        <f aca="false">IF(D321&lt;&gt;"",IF(COUNTIF($D$12:$D321,$D321)&gt;1,0,IF(SUM(M321,R321,W321)&gt;0,IF(AND(T321="",OR(O321&lt;&gt;"",J321&lt;&gt;"")),IF(O321&lt;&gt;"",O321,IF(J321&lt;&gt;"",J321,0)),IF(AND(O321&lt;&gt;"",J321&lt;&gt;"",O321=J321),O321,T321)),0)),"")</f>
        <v/>
      </c>
      <c r="AQ321" s="258" t="str">
        <f aca="false">IF(D321&lt;&gt;"",IF(COUNTIF($D$12:$D321,$D321)&gt;1,0,IF(SUM(N321,S321,X321)&gt;0,IF(AND(T321="",OR(O321&lt;&gt;"",J321&lt;&gt;"")),IF(O321&lt;&gt;"",O321,IF(J321&lt;&gt;"",J321,0)),IF(AND(O321&lt;&gt;"",J321&lt;&gt;"",O321=J321),O321,T321)),0)),"")</f>
        <v/>
      </c>
      <c r="AR321" s="257" t="str">
        <f aca="false">IF(D321&lt;&gt;"",IF(J321="OZP12",L321,0),"")</f>
        <v/>
      </c>
      <c r="AS321" s="257" t="str">
        <f aca="false">IF(D321&lt;&gt;"",IF(O321="OZP12",Q321,0),"")</f>
        <v/>
      </c>
      <c r="AT321" s="257" t="str">
        <f aca="false">IF(D321&lt;&gt;"",IF(T321="OZP12",V321,0),"")</f>
        <v/>
      </c>
      <c r="AU321" s="257" t="str">
        <f aca="false">IF(D321&lt;&gt;"",IF(J321="TZP",L321,0),"")</f>
        <v/>
      </c>
      <c r="AV321" s="257" t="str">
        <f aca="false">IF(D321&lt;&gt;"",IF(O321="TZP",Q321,0),"")</f>
        <v/>
      </c>
      <c r="AW321" s="257" t="str">
        <f aca="false">IF(D321&lt;&gt;"",IF(T321="TZP",V321,0),"")</f>
        <v/>
      </c>
      <c r="AX321" s="257" t="str">
        <f aca="false">IF(D321&lt;&gt;"",IF(J321="OZZ",L321,0),"")</f>
        <v/>
      </c>
      <c r="AY321" s="257" t="str">
        <f aca="false">IF(D321&lt;&gt;"",IF(O321="OZZ",Q321,0),"")</f>
        <v/>
      </c>
      <c r="AZ321" s="257" t="str">
        <f aca="false">IF(D321&lt;&gt;"",IF(T321="OZZ",V321,0),"")</f>
        <v/>
      </c>
      <c r="BA321" s="260"/>
      <c r="BB321" s="257" t="str">
        <f aca="false">IF(D321&lt;&gt;"",IF(ISERROR(FIND("/",D321)),0,1),"")</f>
        <v/>
      </c>
      <c r="BC321" s="257" t="str">
        <f aca="false">IF(D321&lt;&gt;"",IF(BB321*1=0,D321,CONCATENATE(MID(D321,1,FIND("/",D321,1)-1),MID(D321,FIND("/",D321,1)+1,LEN(D321)))),"")</f>
        <v/>
      </c>
      <c r="BD321" s="286"/>
      <c r="BE321" s="257" t="str">
        <f aca="false">IF(D321&lt;&gt;"",IF(J321="OZP12",M321,0),"")</f>
        <v/>
      </c>
      <c r="BF321" s="257" t="str">
        <f aca="false">IF(D321&lt;&gt;"",IF(O321="OZP12",R321,0),"")</f>
        <v/>
      </c>
      <c r="BG321" s="257" t="str">
        <f aca="false">IF(D321&lt;&gt;"",IF(T321="OZP12",W321,0),"")</f>
        <v/>
      </c>
      <c r="BH321" s="257" t="str">
        <f aca="false">IF(D321&lt;&gt;"",IF(J321="TZP",M321,0),"")</f>
        <v/>
      </c>
      <c r="BI321" s="257" t="str">
        <f aca="false">IF(D321&lt;&gt;"",IF(O321="TZP",R321,0),"")</f>
        <v/>
      </c>
      <c r="BJ321" s="257" t="str">
        <f aca="false">IF(D321&lt;&gt;"",IF(T321="TZP",W321,0),"")</f>
        <v/>
      </c>
    </row>
    <row r="322" s="261" customFormat="true" ht="18.75" hidden="false" customHeight="true" outlineLevel="0" collapsed="false">
      <c r="A322" s="262" t="n">
        <f aca="false">A321+1</f>
        <v>310</v>
      </c>
      <c r="B322" s="263"/>
      <c r="C322" s="263"/>
      <c r="D322" s="263"/>
      <c r="E322" s="266"/>
      <c r="F322" s="266"/>
      <c r="G322" s="267"/>
      <c r="H322" s="278"/>
      <c r="I322" s="281"/>
      <c r="J322" s="268"/>
      <c r="K322" s="269"/>
      <c r="L322" s="244" t="str">
        <f aca="false">IF(AND(K322&lt;&gt;"",J322&lt;&gt;""),MIN(IF(OR(J322="OZZ",J322="ZZ"),5000,13600),TRUNC(0.75*SUMIF($D$12:$D322,$D322,K$12:K322),2))-SUMIF($D$12:$D321,$D322,L$12:L321),"")</f>
        <v/>
      </c>
      <c r="M322" s="270" t="str">
        <f aca="false">IF(AND(K322&lt;&gt;"",J322&lt;&gt;"",AB322&lt;&gt;""),IF(OR(J322="OZZ",J322="ZZ"),0-SUMIF($D$12:$D321,$D322,M$12:M321),MIN(MIN(13600,TRUNC(0.75*SUMIF($D$12:$D$1442,$D322,K$12:K$1442),2)+SUMIF($D$12:$D322,$D322,AB$12:AB322))-SUMIF($D$12:$D321,$D322,M$12:M321)-SUMIF($D$12:$D$1442,$D322,L$12:L$1442),AB322)),"")</f>
        <v/>
      </c>
      <c r="N322" s="246" t="str">
        <f aca="false">IF(J322&lt;&gt;"",1000-SUMIF($D$12:$D321,$D322,N$12:N321),"")</f>
        <v/>
      </c>
      <c r="O322" s="268"/>
      <c r="P322" s="269"/>
      <c r="Q322" s="244" t="str">
        <f aca="false">IF(AND(P322&lt;&gt;"",O322&lt;&gt;""),MIN(IF(OR(O322="OZZ",O322="ZZ"),5000,13600),TRUNC(0.75*SUMIF($D$12:$D322,$D322,P$12:P322),2))-SUMIF($D$12:$D321,$D322,Q$12:Q321),"")</f>
        <v/>
      </c>
      <c r="R322" s="270" t="str">
        <f aca="false">IF(AND(P322&lt;&gt;"",O322&lt;&gt;"",AF322&lt;&gt;""),IF(OR(O322="OZZ",O322="ZZ"),0-SUMIF($D$12:$D321,$D322,R$12:R321),MIN(MIN(13600,TRUNC(0.75*SUMIF($D$12:$D$1442,$D322,P$12:P$1442),2)+SUMIF($D$12:$D322,$D322,AF$12:AF322))-SUMIF($D$12:$D321,$D322,R$12:R321)-SUMIF($D$12:$D$1442,$D322,Q$12:Q$1442),AF322)),"")</f>
        <v/>
      </c>
      <c r="S322" s="246" t="str">
        <f aca="false">IF(O322&lt;&gt;"",1000-SUMIF($D$12:$D321,$D322,S$12:S321),"")</f>
        <v/>
      </c>
      <c r="T322" s="268"/>
      <c r="U322" s="269"/>
      <c r="V322" s="244" t="str">
        <f aca="false">IF(AND(U322&lt;&gt;"",T322&lt;&gt;""),MIN(IF(OR(T322="OZZ",T322="ZZ"),5000,13600),TRUNC(0.75*SUMIF($D$12:$D322,$D322,U$12:U322),2))-SUMIF($D$12:$D321,$D322,V$12:V321),"")</f>
        <v/>
      </c>
      <c r="W322" s="248" t="str">
        <f aca="false">IF(AND(U322&lt;&gt;"",T322&lt;&gt;"",AJ322&lt;&gt;""),IF(OR(T322="OZZ",T322="ZZ"),0-SUMIF($D$12:$D321,$D322,W$12:W321),MIN(MIN(13600,TRUNC(0.75*SUMIF($D$12:$D$1442,$D322,U$12:U$1442),2)+SUMIF($D$12:$D322,$D322,AJ$12:AJ322))-SUMIF($D$12:$D321,$D322,W$12:W321)-SUMIF($D$12:$D$1442,$D322,V$12:V$1442),AJ322)),"")</f>
        <v/>
      </c>
      <c r="X322" s="246" t="str">
        <f aca="false">IF(T322&lt;&gt;"",1000-SUMIF($D$12:$D321,$D322,X$12:X321),"")</f>
        <v/>
      </c>
      <c r="Y322" s="272"/>
      <c r="Z322" s="273"/>
      <c r="AA322" s="273"/>
      <c r="AB322" s="252" t="str">
        <f aca="false">IF(K322&lt;&gt;"",ROUND(Y322,2)+ROUND(Z322,2)+ROUND(AA322,2),"")</f>
        <v/>
      </c>
      <c r="AC322" s="274"/>
      <c r="AD322" s="273"/>
      <c r="AE322" s="273"/>
      <c r="AF322" s="275" t="str">
        <f aca="false">IF(P322&lt;&gt;"",ROUND(AC322,2)+ROUND(AD322,2)+ROUND(AE322,2),"")</f>
        <v/>
      </c>
      <c r="AG322" s="274"/>
      <c r="AH322" s="273"/>
      <c r="AI322" s="273"/>
      <c r="AJ322" s="275" t="str">
        <f aca="false">IF(U322&lt;&gt;"",ROUND(AG322,2)+ROUND(AH322,2)+ROUND(AI322,2),"")</f>
        <v/>
      </c>
      <c r="AK322" s="255"/>
      <c r="AL322" s="255"/>
      <c r="AM322" s="256"/>
      <c r="AN322" s="257"/>
      <c r="AO322" s="258" t="str">
        <f aca="false">IF(D322&lt;&gt;"",IF(COUNTIF($D$12:$D322,$D322)&gt;1,0,IF(SUM(L322,Q322,V322)&gt;0,IF(AND(T322="",OR(O322&lt;&gt;"",J322&lt;&gt;"")),IF(O322&lt;&gt;"",O322,IF(J322&lt;&gt;"",J322,0)),IF(AND(O322&lt;&gt;"",J322&lt;&gt;"",O322=J322),O322,T322)),0)),"")</f>
        <v/>
      </c>
      <c r="AP322" s="258" t="str">
        <f aca="false">IF(D322&lt;&gt;"",IF(COUNTIF($D$12:$D322,$D322)&gt;1,0,IF(SUM(M322,R322,W322)&gt;0,IF(AND(T322="",OR(O322&lt;&gt;"",J322&lt;&gt;"")),IF(O322&lt;&gt;"",O322,IF(J322&lt;&gt;"",J322,0)),IF(AND(O322&lt;&gt;"",J322&lt;&gt;"",O322=J322),O322,T322)),0)),"")</f>
        <v/>
      </c>
      <c r="AQ322" s="258" t="str">
        <f aca="false">IF(D322&lt;&gt;"",IF(COUNTIF($D$12:$D322,$D322)&gt;1,0,IF(SUM(N322,S322,X322)&gt;0,IF(AND(T322="",OR(O322&lt;&gt;"",J322&lt;&gt;"")),IF(O322&lt;&gt;"",O322,IF(J322&lt;&gt;"",J322,0)),IF(AND(O322&lt;&gt;"",J322&lt;&gt;"",O322=J322),O322,T322)),0)),"")</f>
        <v/>
      </c>
      <c r="AR322" s="257" t="str">
        <f aca="false">IF(D322&lt;&gt;"",IF(J322="OZP12",L322,0),"")</f>
        <v/>
      </c>
      <c r="AS322" s="257" t="str">
        <f aca="false">IF(D322&lt;&gt;"",IF(O322="OZP12",Q322,0),"")</f>
        <v/>
      </c>
      <c r="AT322" s="257" t="str">
        <f aca="false">IF(D322&lt;&gt;"",IF(T322="OZP12",V322,0),"")</f>
        <v/>
      </c>
      <c r="AU322" s="257" t="str">
        <f aca="false">IF(D322&lt;&gt;"",IF(J322="TZP",L322,0),"")</f>
        <v/>
      </c>
      <c r="AV322" s="257" t="str">
        <f aca="false">IF(D322&lt;&gt;"",IF(O322="TZP",Q322,0),"")</f>
        <v/>
      </c>
      <c r="AW322" s="257" t="str">
        <f aca="false">IF(D322&lt;&gt;"",IF(T322="TZP",V322,0),"")</f>
        <v/>
      </c>
      <c r="AX322" s="257" t="str">
        <f aca="false">IF(D322&lt;&gt;"",IF(J322="OZZ",L322,0),"")</f>
        <v/>
      </c>
      <c r="AY322" s="257" t="str">
        <f aca="false">IF(D322&lt;&gt;"",IF(O322="OZZ",Q322,0),"")</f>
        <v/>
      </c>
      <c r="AZ322" s="257" t="str">
        <f aca="false">IF(D322&lt;&gt;"",IF(T322="OZZ",V322,0),"")</f>
        <v/>
      </c>
      <c r="BA322" s="260"/>
      <c r="BB322" s="257" t="str">
        <f aca="false">IF(D322&lt;&gt;"",IF(ISERROR(FIND("/",D322)),0,1),"")</f>
        <v/>
      </c>
      <c r="BC322" s="257" t="str">
        <f aca="false">IF(D322&lt;&gt;"",IF(BB322*1=0,D322,CONCATENATE(MID(D322,1,FIND("/",D322,1)-1),MID(D322,FIND("/",D322,1)+1,LEN(D322)))),"")</f>
        <v/>
      </c>
      <c r="BD322" s="286"/>
      <c r="BE322" s="257" t="str">
        <f aca="false">IF(D322&lt;&gt;"",IF(J322="OZP12",M322,0),"")</f>
        <v/>
      </c>
      <c r="BF322" s="257" t="str">
        <f aca="false">IF(D322&lt;&gt;"",IF(O322="OZP12",R322,0),"")</f>
        <v/>
      </c>
      <c r="BG322" s="257" t="str">
        <f aca="false">IF(D322&lt;&gt;"",IF(T322="OZP12",W322,0),"")</f>
        <v/>
      </c>
      <c r="BH322" s="257" t="str">
        <f aca="false">IF(D322&lt;&gt;"",IF(J322="TZP",M322,0),"")</f>
        <v/>
      </c>
      <c r="BI322" s="257" t="str">
        <f aca="false">IF(D322&lt;&gt;"",IF(O322="TZP",R322,0),"")</f>
        <v/>
      </c>
      <c r="BJ322" s="257" t="str">
        <f aca="false">IF(D322&lt;&gt;"",IF(T322="TZP",W322,0),"")</f>
        <v/>
      </c>
    </row>
    <row r="323" s="261" customFormat="true" ht="18.75" hidden="false" customHeight="true" outlineLevel="0" collapsed="false">
      <c r="A323" s="262" t="n">
        <f aca="false">A322+1</f>
        <v>311</v>
      </c>
      <c r="B323" s="263"/>
      <c r="C323" s="263"/>
      <c r="D323" s="263"/>
      <c r="E323" s="266"/>
      <c r="F323" s="266"/>
      <c r="G323" s="267"/>
      <c r="H323" s="278"/>
      <c r="I323" s="281"/>
      <c r="J323" s="268"/>
      <c r="K323" s="269"/>
      <c r="L323" s="244" t="str">
        <f aca="false">IF(AND(K323&lt;&gt;"",J323&lt;&gt;""),MIN(IF(OR(J323="OZZ",J323="ZZ"),5000,13600),TRUNC(0.75*SUMIF($D$12:$D323,$D323,K$12:K323),2))-SUMIF($D$12:$D322,$D323,L$12:L322),"")</f>
        <v/>
      </c>
      <c r="M323" s="270" t="str">
        <f aca="false">IF(AND(K323&lt;&gt;"",J323&lt;&gt;"",AB323&lt;&gt;""),IF(OR(J323="OZZ",J323="ZZ"),0-SUMIF($D$12:$D322,$D323,M$12:M322),MIN(MIN(13600,TRUNC(0.75*SUMIF($D$12:$D$1442,$D323,K$12:K$1442),2)+SUMIF($D$12:$D323,$D323,AB$12:AB323))-SUMIF($D$12:$D322,$D323,M$12:M322)-SUMIF($D$12:$D$1442,$D323,L$12:L$1442),AB323)),"")</f>
        <v/>
      </c>
      <c r="N323" s="246" t="str">
        <f aca="false">IF(J323&lt;&gt;"",1000-SUMIF($D$12:$D322,$D323,N$12:N322),"")</f>
        <v/>
      </c>
      <c r="O323" s="268"/>
      <c r="P323" s="269"/>
      <c r="Q323" s="244" t="str">
        <f aca="false">IF(AND(P323&lt;&gt;"",O323&lt;&gt;""),MIN(IF(OR(O323="OZZ",O323="ZZ"),5000,13600),TRUNC(0.75*SUMIF($D$12:$D323,$D323,P$12:P323),2))-SUMIF($D$12:$D322,$D323,Q$12:Q322),"")</f>
        <v/>
      </c>
      <c r="R323" s="270" t="str">
        <f aca="false">IF(AND(P323&lt;&gt;"",O323&lt;&gt;"",AF323&lt;&gt;""),IF(OR(O323="OZZ",O323="ZZ"),0-SUMIF($D$12:$D322,$D323,R$12:R322),MIN(MIN(13600,TRUNC(0.75*SUMIF($D$12:$D$1442,$D323,P$12:P$1442),2)+SUMIF($D$12:$D323,$D323,AF$12:AF323))-SUMIF($D$12:$D322,$D323,R$12:R322)-SUMIF($D$12:$D$1442,$D323,Q$12:Q$1442),AF323)),"")</f>
        <v/>
      </c>
      <c r="S323" s="246" t="str">
        <f aca="false">IF(O323&lt;&gt;"",1000-SUMIF($D$12:$D322,$D323,S$12:S322),"")</f>
        <v/>
      </c>
      <c r="T323" s="268"/>
      <c r="U323" s="269"/>
      <c r="V323" s="244" t="str">
        <f aca="false">IF(AND(U323&lt;&gt;"",T323&lt;&gt;""),MIN(IF(OR(T323="OZZ",T323="ZZ"),5000,13600),TRUNC(0.75*SUMIF($D$12:$D323,$D323,U$12:U323),2))-SUMIF($D$12:$D322,$D323,V$12:V322),"")</f>
        <v/>
      </c>
      <c r="W323" s="248" t="str">
        <f aca="false">IF(AND(U323&lt;&gt;"",T323&lt;&gt;"",AJ323&lt;&gt;""),IF(OR(T323="OZZ",T323="ZZ"),0-SUMIF($D$12:$D322,$D323,W$12:W322),MIN(MIN(13600,TRUNC(0.75*SUMIF($D$12:$D$1442,$D323,U$12:U$1442),2)+SUMIF($D$12:$D323,$D323,AJ$12:AJ323))-SUMIF($D$12:$D322,$D323,W$12:W322)-SUMIF($D$12:$D$1442,$D323,V$12:V$1442),AJ323)),"")</f>
        <v/>
      </c>
      <c r="X323" s="246" t="str">
        <f aca="false">IF(T323&lt;&gt;"",1000-SUMIF($D$12:$D322,$D323,X$12:X322),"")</f>
        <v/>
      </c>
      <c r="Y323" s="272"/>
      <c r="Z323" s="273"/>
      <c r="AA323" s="273"/>
      <c r="AB323" s="252" t="str">
        <f aca="false">IF(K323&lt;&gt;"",ROUND(Y323,2)+ROUND(Z323,2)+ROUND(AA323,2),"")</f>
        <v/>
      </c>
      <c r="AC323" s="274"/>
      <c r="AD323" s="273"/>
      <c r="AE323" s="273"/>
      <c r="AF323" s="275" t="str">
        <f aca="false">IF(P323&lt;&gt;"",ROUND(AC323,2)+ROUND(AD323,2)+ROUND(AE323,2),"")</f>
        <v/>
      </c>
      <c r="AG323" s="274"/>
      <c r="AH323" s="273"/>
      <c r="AI323" s="273"/>
      <c r="AJ323" s="275" t="str">
        <f aca="false">IF(U323&lt;&gt;"",ROUND(AG323,2)+ROUND(AH323,2)+ROUND(AI323,2),"")</f>
        <v/>
      </c>
      <c r="AK323" s="255"/>
      <c r="AL323" s="255"/>
      <c r="AM323" s="256"/>
      <c r="AN323" s="257"/>
      <c r="AO323" s="258" t="str">
        <f aca="false">IF(D323&lt;&gt;"",IF(COUNTIF($D$12:$D323,$D323)&gt;1,0,IF(SUM(L323,Q323,V323)&gt;0,IF(AND(T323="",OR(O323&lt;&gt;"",J323&lt;&gt;"")),IF(O323&lt;&gt;"",O323,IF(J323&lt;&gt;"",J323,0)),IF(AND(O323&lt;&gt;"",J323&lt;&gt;"",O323=J323),O323,T323)),0)),"")</f>
        <v/>
      </c>
      <c r="AP323" s="258" t="str">
        <f aca="false">IF(D323&lt;&gt;"",IF(COUNTIF($D$12:$D323,$D323)&gt;1,0,IF(SUM(M323,R323,W323)&gt;0,IF(AND(T323="",OR(O323&lt;&gt;"",J323&lt;&gt;"")),IF(O323&lt;&gt;"",O323,IF(J323&lt;&gt;"",J323,0)),IF(AND(O323&lt;&gt;"",J323&lt;&gt;"",O323=J323),O323,T323)),0)),"")</f>
        <v/>
      </c>
      <c r="AQ323" s="258" t="str">
        <f aca="false">IF(D323&lt;&gt;"",IF(COUNTIF($D$12:$D323,$D323)&gt;1,0,IF(SUM(N323,S323,X323)&gt;0,IF(AND(T323="",OR(O323&lt;&gt;"",J323&lt;&gt;"")),IF(O323&lt;&gt;"",O323,IF(J323&lt;&gt;"",J323,0)),IF(AND(O323&lt;&gt;"",J323&lt;&gt;"",O323=J323),O323,T323)),0)),"")</f>
        <v/>
      </c>
      <c r="AR323" s="257" t="str">
        <f aca="false">IF(D323&lt;&gt;"",IF(J323="OZP12",L323,0),"")</f>
        <v/>
      </c>
      <c r="AS323" s="257" t="str">
        <f aca="false">IF(D323&lt;&gt;"",IF(O323="OZP12",Q323,0),"")</f>
        <v/>
      </c>
      <c r="AT323" s="257" t="str">
        <f aca="false">IF(D323&lt;&gt;"",IF(T323="OZP12",V323,0),"")</f>
        <v/>
      </c>
      <c r="AU323" s="257" t="str">
        <f aca="false">IF(D323&lt;&gt;"",IF(J323="TZP",L323,0),"")</f>
        <v/>
      </c>
      <c r="AV323" s="257" t="str">
        <f aca="false">IF(D323&lt;&gt;"",IF(O323="TZP",Q323,0),"")</f>
        <v/>
      </c>
      <c r="AW323" s="257" t="str">
        <f aca="false">IF(D323&lt;&gt;"",IF(T323="TZP",V323,0),"")</f>
        <v/>
      </c>
      <c r="AX323" s="257" t="str">
        <f aca="false">IF(D323&lt;&gt;"",IF(J323="OZZ",L323,0),"")</f>
        <v/>
      </c>
      <c r="AY323" s="257" t="str">
        <f aca="false">IF(D323&lt;&gt;"",IF(O323="OZZ",Q323,0),"")</f>
        <v/>
      </c>
      <c r="AZ323" s="257" t="str">
        <f aca="false">IF(D323&lt;&gt;"",IF(T323="OZZ",V323,0),"")</f>
        <v/>
      </c>
      <c r="BA323" s="260"/>
      <c r="BB323" s="257" t="str">
        <f aca="false">IF(D323&lt;&gt;"",IF(ISERROR(FIND("/",D323)),0,1),"")</f>
        <v/>
      </c>
      <c r="BC323" s="257" t="str">
        <f aca="false">IF(D323&lt;&gt;"",IF(BB323*1=0,D323,CONCATENATE(MID(D323,1,FIND("/",D323,1)-1),MID(D323,FIND("/",D323,1)+1,LEN(D323)))),"")</f>
        <v/>
      </c>
      <c r="BD323" s="286"/>
      <c r="BE323" s="257" t="str">
        <f aca="false">IF(D323&lt;&gt;"",IF(J323="OZP12",M323,0),"")</f>
        <v/>
      </c>
      <c r="BF323" s="257" t="str">
        <f aca="false">IF(D323&lt;&gt;"",IF(O323="OZP12",R323,0),"")</f>
        <v/>
      </c>
      <c r="BG323" s="257" t="str">
        <f aca="false">IF(D323&lt;&gt;"",IF(T323="OZP12",W323,0),"")</f>
        <v/>
      </c>
      <c r="BH323" s="257" t="str">
        <f aca="false">IF(D323&lt;&gt;"",IF(J323="TZP",M323,0),"")</f>
        <v/>
      </c>
      <c r="BI323" s="257" t="str">
        <f aca="false">IF(D323&lt;&gt;"",IF(O323="TZP",R323,0),"")</f>
        <v/>
      </c>
      <c r="BJ323" s="257" t="str">
        <f aca="false">IF(D323&lt;&gt;"",IF(T323="TZP",W323,0),"")</f>
        <v/>
      </c>
    </row>
    <row r="324" s="261" customFormat="true" ht="18.75" hidden="false" customHeight="true" outlineLevel="0" collapsed="false">
      <c r="A324" s="262" t="n">
        <f aca="false">A323+1</f>
        <v>312</v>
      </c>
      <c r="B324" s="263"/>
      <c r="C324" s="263"/>
      <c r="D324" s="263"/>
      <c r="E324" s="266"/>
      <c r="F324" s="266"/>
      <c r="G324" s="267"/>
      <c r="H324" s="278"/>
      <c r="I324" s="281"/>
      <c r="J324" s="268"/>
      <c r="K324" s="269"/>
      <c r="L324" s="244" t="str">
        <f aca="false">IF(AND(K324&lt;&gt;"",J324&lt;&gt;""),MIN(IF(OR(J324="OZZ",J324="ZZ"),5000,13600),TRUNC(0.75*SUMIF($D$12:$D324,$D324,K$12:K324),2))-SUMIF($D$12:$D323,$D324,L$12:L323),"")</f>
        <v/>
      </c>
      <c r="M324" s="270" t="str">
        <f aca="false">IF(AND(K324&lt;&gt;"",J324&lt;&gt;"",AB324&lt;&gt;""),IF(OR(J324="OZZ",J324="ZZ"),0-SUMIF($D$12:$D323,$D324,M$12:M323),MIN(MIN(13600,TRUNC(0.75*SUMIF($D$12:$D$1442,$D324,K$12:K$1442),2)+SUMIF($D$12:$D324,$D324,AB$12:AB324))-SUMIF($D$12:$D323,$D324,M$12:M323)-SUMIF($D$12:$D$1442,$D324,L$12:L$1442),AB324)),"")</f>
        <v/>
      </c>
      <c r="N324" s="246" t="str">
        <f aca="false">IF(J324&lt;&gt;"",1000-SUMIF($D$12:$D323,$D324,N$12:N323),"")</f>
        <v/>
      </c>
      <c r="O324" s="268"/>
      <c r="P324" s="269"/>
      <c r="Q324" s="244" t="str">
        <f aca="false">IF(AND(P324&lt;&gt;"",O324&lt;&gt;""),MIN(IF(OR(O324="OZZ",O324="ZZ"),5000,13600),TRUNC(0.75*SUMIF($D$12:$D324,$D324,P$12:P324),2))-SUMIF($D$12:$D323,$D324,Q$12:Q323),"")</f>
        <v/>
      </c>
      <c r="R324" s="270" t="str">
        <f aca="false">IF(AND(P324&lt;&gt;"",O324&lt;&gt;"",AF324&lt;&gt;""),IF(OR(O324="OZZ",O324="ZZ"),0-SUMIF($D$12:$D323,$D324,R$12:R323),MIN(MIN(13600,TRUNC(0.75*SUMIF($D$12:$D$1442,$D324,P$12:P$1442),2)+SUMIF($D$12:$D324,$D324,AF$12:AF324))-SUMIF($D$12:$D323,$D324,R$12:R323)-SUMIF($D$12:$D$1442,$D324,Q$12:Q$1442),AF324)),"")</f>
        <v/>
      </c>
      <c r="S324" s="246" t="str">
        <f aca="false">IF(O324&lt;&gt;"",1000-SUMIF($D$12:$D323,$D324,S$12:S323),"")</f>
        <v/>
      </c>
      <c r="T324" s="268"/>
      <c r="U324" s="269"/>
      <c r="V324" s="244" t="str">
        <f aca="false">IF(AND(U324&lt;&gt;"",T324&lt;&gt;""),MIN(IF(OR(T324="OZZ",T324="ZZ"),5000,13600),TRUNC(0.75*SUMIF($D$12:$D324,$D324,U$12:U324),2))-SUMIF($D$12:$D323,$D324,V$12:V323),"")</f>
        <v/>
      </c>
      <c r="W324" s="248" t="str">
        <f aca="false">IF(AND(U324&lt;&gt;"",T324&lt;&gt;"",AJ324&lt;&gt;""),IF(OR(T324="OZZ",T324="ZZ"),0-SUMIF($D$12:$D323,$D324,W$12:W323),MIN(MIN(13600,TRUNC(0.75*SUMIF($D$12:$D$1442,$D324,U$12:U$1442),2)+SUMIF($D$12:$D324,$D324,AJ$12:AJ324))-SUMIF($D$12:$D323,$D324,W$12:W323)-SUMIF($D$12:$D$1442,$D324,V$12:V$1442),AJ324)),"")</f>
        <v/>
      </c>
      <c r="X324" s="246" t="str">
        <f aca="false">IF(T324&lt;&gt;"",1000-SUMIF($D$12:$D323,$D324,X$12:X323),"")</f>
        <v/>
      </c>
      <c r="Y324" s="272"/>
      <c r="Z324" s="273"/>
      <c r="AA324" s="273"/>
      <c r="AB324" s="252" t="str">
        <f aca="false">IF(K324&lt;&gt;"",ROUND(Y324,2)+ROUND(Z324,2)+ROUND(AA324,2),"")</f>
        <v/>
      </c>
      <c r="AC324" s="274"/>
      <c r="AD324" s="273"/>
      <c r="AE324" s="273"/>
      <c r="AF324" s="275" t="str">
        <f aca="false">IF(P324&lt;&gt;"",ROUND(AC324,2)+ROUND(AD324,2)+ROUND(AE324,2),"")</f>
        <v/>
      </c>
      <c r="AG324" s="274"/>
      <c r="AH324" s="273"/>
      <c r="AI324" s="273"/>
      <c r="AJ324" s="275" t="str">
        <f aca="false">IF(U324&lt;&gt;"",ROUND(AG324,2)+ROUND(AH324,2)+ROUND(AI324,2),"")</f>
        <v/>
      </c>
      <c r="AK324" s="255"/>
      <c r="AL324" s="255"/>
      <c r="AM324" s="256"/>
      <c r="AN324" s="257"/>
      <c r="AO324" s="258" t="str">
        <f aca="false">IF(D324&lt;&gt;"",IF(COUNTIF($D$12:$D324,$D324)&gt;1,0,IF(SUM(L324,Q324,V324)&gt;0,IF(AND(T324="",OR(O324&lt;&gt;"",J324&lt;&gt;"")),IF(O324&lt;&gt;"",O324,IF(J324&lt;&gt;"",J324,0)),IF(AND(O324&lt;&gt;"",J324&lt;&gt;"",O324=J324),O324,T324)),0)),"")</f>
        <v/>
      </c>
      <c r="AP324" s="258" t="str">
        <f aca="false">IF(D324&lt;&gt;"",IF(COUNTIF($D$12:$D324,$D324)&gt;1,0,IF(SUM(M324,R324,W324)&gt;0,IF(AND(T324="",OR(O324&lt;&gt;"",J324&lt;&gt;"")),IF(O324&lt;&gt;"",O324,IF(J324&lt;&gt;"",J324,0)),IF(AND(O324&lt;&gt;"",J324&lt;&gt;"",O324=J324),O324,T324)),0)),"")</f>
        <v/>
      </c>
      <c r="AQ324" s="258" t="str">
        <f aca="false">IF(D324&lt;&gt;"",IF(COUNTIF($D$12:$D324,$D324)&gt;1,0,IF(SUM(N324,S324,X324)&gt;0,IF(AND(T324="",OR(O324&lt;&gt;"",J324&lt;&gt;"")),IF(O324&lt;&gt;"",O324,IF(J324&lt;&gt;"",J324,0)),IF(AND(O324&lt;&gt;"",J324&lt;&gt;"",O324=J324),O324,T324)),0)),"")</f>
        <v/>
      </c>
      <c r="AR324" s="257" t="str">
        <f aca="false">IF(D324&lt;&gt;"",IF(J324="OZP12",L324,0),"")</f>
        <v/>
      </c>
      <c r="AS324" s="257" t="str">
        <f aca="false">IF(D324&lt;&gt;"",IF(O324="OZP12",Q324,0),"")</f>
        <v/>
      </c>
      <c r="AT324" s="257" t="str">
        <f aca="false">IF(D324&lt;&gt;"",IF(T324="OZP12",V324,0),"")</f>
        <v/>
      </c>
      <c r="AU324" s="257" t="str">
        <f aca="false">IF(D324&lt;&gt;"",IF(J324="TZP",L324,0),"")</f>
        <v/>
      </c>
      <c r="AV324" s="257" t="str">
        <f aca="false">IF(D324&lt;&gt;"",IF(O324="TZP",Q324,0),"")</f>
        <v/>
      </c>
      <c r="AW324" s="257" t="str">
        <f aca="false">IF(D324&lt;&gt;"",IF(T324="TZP",V324,0),"")</f>
        <v/>
      </c>
      <c r="AX324" s="257" t="str">
        <f aca="false">IF(D324&lt;&gt;"",IF(J324="OZZ",L324,0),"")</f>
        <v/>
      </c>
      <c r="AY324" s="257" t="str">
        <f aca="false">IF(D324&lt;&gt;"",IF(O324="OZZ",Q324,0),"")</f>
        <v/>
      </c>
      <c r="AZ324" s="257" t="str">
        <f aca="false">IF(D324&lt;&gt;"",IF(T324="OZZ",V324,0),"")</f>
        <v/>
      </c>
      <c r="BA324" s="260"/>
      <c r="BB324" s="257" t="str">
        <f aca="false">IF(D324&lt;&gt;"",IF(ISERROR(FIND("/",D324)),0,1),"")</f>
        <v/>
      </c>
      <c r="BC324" s="257" t="str">
        <f aca="false">IF(D324&lt;&gt;"",IF(BB324*1=0,D324,CONCATENATE(MID(D324,1,FIND("/",D324,1)-1),MID(D324,FIND("/",D324,1)+1,LEN(D324)))),"")</f>
        <v/>
      </c>
      <c r="BD324" s="286"/>
      <c r="BE324" s="257" t="str">
        <f aca="false">IF(D324&lt;&gt;"",IF(J324="OZP12",M324,0),"")</f>
        <v/>
      </c>
      <c r="BF324" s="257" t="str">
        <f aca="false">IF(D324&lt;&gt;"",IF(O324="OZP12",R324,0),"")</f>
        <v/>
      </c>
      <c r="BG324" s="257" t="str">
        <f aca="false">IF(D324&lt;&gt;"",IF(T324="OZP12",W324,0),"")</f>
        <v/>
      </c>
      <c r="BH324" s="257" t="str">
        <f aca="false">IF(D324&lt;&gt;"",IF(J324="TZP",M324,0),"")</f>
        <v/>
      </c>
      <c r="BI324" s="257" t="str">
        <f aca="false">IF(D324&lt;&gt;"",IF(O324="TZP",R324,0),"")</f>
        <v/>
      </c>
      <c r="BJ324" s="257" t="str">
        <f aca="false">IF(D324&lt;&gt;"",IF(T324="TZP",W324,0),"")</f>
        <v/>
      </c>
    </row>
    <row r="325" s="261" customFormat="true" ht="18.75" hidden="false" customHeight="true" outlineLevel="0" collapsed="false">
      <c r="A325" s="262" t="n">
        <f aca="false">A324+1</f>
        <v>313</v>
      </c>
      <c r="B325" s="263"/>
      <c r="C325" s="263"/>
      <c r="D325" s="263"/>
      <c r="E325" s="266"/>
      <c r="F325" s="266"/>
      <c r="G325" s="267"/>
      <c r="H325" s="278"/>
      <c r="I325" s="281"/>
      <c r="J325" s="268"/>
      <c r="K325" s="269"/>
      <c r="L325" s="244" t="str">
        <f aca="false">IF(AND(K325&lt;&gt;"",J325&lt;&gt;""),MIN(IF(OR(J325="OZZ",J325="ZZ"),5000,13600),TRUNC(0.75*SUMIF($D$12:$D325,$D325,K$12:K325),2))-SUMIF($D$12:$D324,$D325,L$12:L324),"")</f>
        <v/>
      </c>
      <c r="M325" s="270" t="str">
        <f aca="false">IF(AND(K325&lt;&gt;"",J325&lt;&gt;"",AB325&lt;&gt;""),IF(OR(J325="OZZ",J325="ZZ"),0-SUMIF($D$12:$D324,$D325,M$12:M324),MIN(MIN(13600,TRUNC(0.75*SUMIF($D$12:$D$1442,$D325,K$12:K$1442),2)+SUMIF($D$12:$D325,$D325,AB$12:AB325))-SUMIF($D$12:$D324,$D325,M$12:M324)-SUMIF($D$12:$D$1442,$D325,L$12:L$1442),AB325)),"")</f>
        <v/>
      </c>
      <c r="N325" s="246" t="str">
        <f aca="false">IF(J325&lt;&gt;"",1000-SUMIF($D$12:$D324,$D325,N$12:N324),"")</f>
        <v/>
      </c>
      <c r="O325" s="268"/>
      <c r="P325" s="269"/>
      <c r="Q325" s="244" t="str">
        <f aca="false">IF(AND(P325&lt;&gt;"",O325&lt;&gt;""),MIN(IF(OR(O325="OZZ",O325="ZZ"),5000,13600),TRUNC(0.75*SUMIF($D$12:$D325,$D325,P$12:P325),2))-SUMIF($D$12:$D324,$D325,Q$12:Q324),"")</f>
        <v/>
      </c>
      <c r="R325" s="270" t="str">
        <f aca="false">IF(AND(P325&lt;&gt;"",O325&lt;&gt;"",AF325&lt;&gt;""),IF(OR(O325="OZZ",O325="ZZ"),0-SUMIF($D$12:$D324,$D325,R$12:R324),MIN(MIN(13600,TRUNC(0.75*SUMIF($D$12:$D$1442,$D325,P$12:P$1442),2)+SUMIF($D$12:$D325,$D325,AF$12:AF325))-SUMIF($D$12:$D324,$D325,R$12:R324)-SUMIF($D$12:$D$1442,$D325,Q$12:Q$1442),AF325)),"")</f>
        <v/>
      </c>
      <c r="S325" s="246" t="str">
        <f aca="false">IF(O325&lt;&gt;"",1000-SUMIF($D$12:$D324,$D325,S$12:S324),"")</f>
        <v/>
      </c>
      <c r="T325" s="268"/>
      <c r="U325" s="269"/>
      <c r="V325" s="244" t="str">
        <f aca="false">IF(AND(U325&lt;&gt;"",T325&lt;&gt;""),MIN(IF(OR(T325="OZZ",T325="ZZ"),5000,13600),TRUNC(0.75*SUMIF($D$12:$D325,$D325,U$12:U325),2))-SUMIF($D$12:$D324,$D325,V$12:V324),"")</f>
        <v/>
      </c>
      <c r="W325" s="248" t="str">
        <f aca="false">IF(AND(U325&lt;&gt;"",T325&lt;&gt;"",AJ325&lt;&gt;""),IF(OR(T325="OZZ",T325="ZZ"),0-SUMIF($D$12:$D324,$D325,W$12:W324),MIN(MIN(13600,TRUNC(0.75*SUMIF($D$12:$D$1442,$D325,U$12:U$1442),2)+SUMIF($D$12:$D325,$D325,AJ$12:AJ325))-SUMIF($D$12:$D324,$D325,W$12:W324)-SUMIF($D$12:$D$1442,$D325,V$12:V$1442),AJ325)),"")</f>
        <v/>
      </c>
      <c r="X325" s="246" t="str">
        <f aca="false">IF(T325&lt;&gt;"",1000-SUMIF($D$12:$D324,$D325,X$12:X324),"")</f>
        <v/>
      </c>
      <c r="Y325" s="272"/>
      <c r="Z325" s="273"/>
      <c r="AA325" s="273"/>
      <c r="AB325" s="252" t="str">
        <f aca="false">IF(K325&lt;&gt;"",ROUND(Y325,2)+ROUND(Z325,2)+ROUND(AA325,2),"")</f>
        <v/>
      </c>
      <c r="AC325" s="274"/>
      <c r="AD325" s="273"/>
      <c r="AE325" s="273"/>
      <c r="AF325" s="275" t="str">
        <f aca="false">IF(P325&lt;&gt;"",ROUND(AC325,2)+ROUND(AD325,2)+ROUND(AE325,2),"")</f>
        <v/>
      </c>
      <c r="AG325" s="274"/>
      <c r="AH325" s="273"/>
      <c r="AI325" s="273"/>
      <c r="AJ325" s="275" t="str">
        <f aca="false">IF(U325&lt;&gt;"",ROUND(AG325,2)+ROUND(AH325,2)+ROUND(AI325,2),"")</f>
        <v/>
      </c>
      <c r="AK325" s="255"/>
      <c r="AL325" s="255"/>
      <c r="AM325" s="256"/>
      <c r="AN325" s="257"/>
      <c r="AO325" s="258" t="str">
        <f aca="false">IF(D325&lt;&gt;"",IF(COUNTIF($D$12:$D325,$D325)&gt;1,0,IF(SUM(L325,Q325,V325)&gt;0,IF(AND(T325="",OR(O325&lt;&gt;"",J325&lt;&gt;"")),IF(O325&lt;&gt;"",O325,IF(J325&lt;&gt;"",J325,0)),IF(AND(O325&lt;&gt;"",J325&lt;&gt;"",O325=J325),O325,T325)),0)),"")</f>
        <v/>
      </c>
      <c r="AP325" s="258" t="str">
        <f aca="false">IF(D325&lt;&gt;"",IF(COUNTIF($D$12:$D325,$D325)&gt;1,0,IF(SUM(M325,R325,W325)&gt;0,IF(AND(T325="",OR(O325&lt;&gt;"",J325&lt;&gt;"")),IF(O325&lt;&gt;"",O325,IF(J325&lt;&gt;"",J325,0)),IF(AND(O325&lt;&gt;"",J325&lt;&gt;"",O325=J325),O325,T325)),0)),"")</f>
        <v/>
      </c>
      <c r="AQ325" s="258" t="str">
        <f aca="false">IF(D325&lt;&gt;"",IF(COUNTIF($D$12:$D325,$D325)&gt;1,0,IF(SUM(N325,S325,X325)&gt;0,IF(AND(T325="",OR(O325&lt;&gt;"",J325&lt;&gt;"")),IF(O325&lt;&gt;"",O325,IF(J325&lt;&gt;"",J325,0)),IF(AND(O325&lt;&gt;"",J325&lt;&gt;"",O325=J325),O325,T325)),0)),"")</f>
        <v/>
      </c>
      <c r="AR325" s="257" t="str">
        <f aca="false">IF(D325&lt;&gt;"",IF(J325="OZP12",L325,0),"")</f>
        <v/>
      </c>
      <c r="AS325" s="257" t="str">
        <f aca="false">IF(D325&lt;&gt;"",IF(O325="OZP12",Q325,0),"")</f>
        <v/>
      </c>
      <c r="AT325" s="257" t="str">
        <f aca="false">IF(D325&lt;&gt;"",IF(T325="OZP12",V325,0),"")</f>
        <v/>
      </c>
      <c r="AU325" s="257" t="str">
        <f aca="false">IF(D325&lt;&gt;"",IF(J325="TZP",L325,0),"")</f>
        <v/>
      </c>
      <c r="AV325" s="257" t="str">
        <f aca="false">IF(D325&lt;&gt;"",IF(O325="TZP",Q325,0),"")</f>
        <v/>
      </c>
      <c r="AW325" s="257" t="str">
        <f aca="false">IF(D325&lt;&gt;"",IF(T325="TZP",V325,0),"")</f>
        <v/>
      </c>
      <c r="AX325" s="257" t="str">
        <f aca="false">IF(D325&lt;&gt;"",IF(J325="OZZ",L325,0),"")</f>
        <v/>
      </c>
      <c r="AY325" s="257" t="str">
        <f aca="false">IF(D325&lt;&gt;"",IF(O325="OZZ",Q325,0),"")</f>
        <v/>
      </c>
      <c r="AZ325" s="257" t="str">
        <f aca="false">IF(D325&lt;&gt;"",IF(T325="OZZ",V325,0),"")</f>
        <v/>
      </c>
      <c r="BA325" s="260"/>
      <c r="BB325" s="257" t="str">
        <f aca="false">IF(D325&lt;&gt;"",IF(ISERROR(FIND("/",D325)),0,1),"")</f>
        <v/>
      </c>
      <c r="BC325" s="257" t="str">
        <f aca="false">IF(D325&lt;&gt;"",IF(BB325*1=0,D325,CONCATENATE(MID(D325,1,FIND("/",D325,1)-1),MID(D325,FIND("/",D325,1)+1,LEN(D325)))),"")</f>
        <v/>
      </c>
      <c r="BD325" s="286"/>
      <c r="BE325" s="257" t="str">
        <f aca="false">IF(D325&lt;&gt;"",IF(J325="OZP12",M325,0),"")</f>
        <v/>
      </c>
      <c r="BF325" s="257" t="str">
        <f aca="false">IF(D325&lt;&gt;"",IF(O325="OZP12",R325,0),"")</f>
        <v/>
      </c>
      <c r="BG325" s="257" t="str">
        <f aca="false">IF(D325&lt;&gt;"",IF(T325="OZP12",W325,0),"")</f>
        <v/>
      </c>
      <c r="BH325" s="257" t="str">
        <f aca="false">IF(D325&lt;&gt;"",IF(J325="TZP",M325,0),"")</f>
        <v/>
      </c>
      <c r="BI325" s="257" t="str">
        <f aca="false">IF(D325&lt;&gt;"",IF(O325="TZP",R325,0),"")</f>
        <v/>
      </c>
      <c r="BJ325" s="257" t="str">
        <f aca="false">IF(D325&lt;&gt;"",IF(T325="TZP",W325,0),"")</f>
        <v/>
      </c>
    </row>
    <row r="326" s="261" customFormat="true" ht="18.75" hidden="false" customHeight="true" outlineLevel="0" collapsed="false">
      <c r="A326" s="262" t="n">
        <f aca="false">A325+1</f>
        <v>314</v>
      </c>
      <c r="B326" s="263"/>
      <c r="C326" s="263"/>
      <c r="D326" s="263"/>
      <c r="E326" s="266"/>
      <c r="F326" s="266"/>
      <c r="G326" s="267"/>
      <c r="H326" s="278"/>
      <c r="I326" s="281"/>
      <c r="J326" s="268"/>
      <c r="K326" s="269"/>
      <c r="L326" s="244" t="str">
        <f aca="false">IF(AND(K326&lt;&gt;"",J326&lt;&gt;""),MIN(IF(OR(J326="OZZ",J326="ZZ"),5000,13600),TRUNC(0.75*SUMIF($D$12:$D326,$D326,K$12:K326),2))-SUMIF($D$12:$D325,$D326,L$12:L325),"")</f>
        <v/>
      </c>
      <c r="M326" s="270" t="str">
        <f aca="false">IF(AND(K326&lt;&gt;"",J326&lt;&gt;"",AB326&lt;&gt;""),IF(OR(J326="OZZ",J326="ZZ"),0-SUMIF($D$12:$D325,$D326,M$12:M325),MIN(MIN(13600,TRUNC(0.75*SUMIF($D$12:$D$1442,$D326,K$12:K$1442),2)+SUMIF($D$12:$D326,$D326,AB$12:AB326))-SUMIF($D$12:$D325,$D326,M$12:M325)-SUMIF($D$12:$D$1442,$D326,L$12:L$1442),AB326)),"")</f>
        <v/>
      </c>
      <c r="N326" s="246" t="str">
        <f aca="false">IF(J326&lt;&gt;"",1000-SUMIF($D$12:$D325,$D326,N$12:N325),"")</f>
        <v/>
      </c>
      <c r="O326" s="268"/>
      <c r="P326" s="269"/>
      <c r="Q326" s="244" t="str">
        <f aca="false">IF(AND(P326&lt;&gt;"",O326&lt;&gt;""),MIN(IF(OR(O326="OZZ",O326="ZZ"),5000,13600),TRUNC(0.75*SUMIF($D$12:$D326,$D326,P$12:P326),2))-SUMIF($D$12:$D325,$D326,Q$12:Q325),"")</f>
        <v/>
      </c>
      <c r="R326" s="270" t="str">
        <f aca="false">IF(AND(P326&lt;&gt;"",O326&lt;&gt;"",AF326&lt;&gt;""),IF(OR(O326="OZZ",O326="ZZ"),0-SUMIF($D$12:$D325,$D326,R$12:R325),MIN(MIN(13600,TRUNC(0.75*SUMIF($D$12:$D$1442,$D326,P$12:P$1442),2)+SUMIF($D$12:$D326,$D326,AF$12:AF326))-SUMIF($D$12:$D325,$D326,R$12:R325)-SUMIF($D$12:$D$1442,$D326,Q$12:Q$1442),AF326)),"")</f>
        <v/>
      </c>
      <c r="S326" s="246" t="str">
        <f aca="false">IF(O326&lt;&gt;"",1000-SUMIF($D$12:$D325,$D326,S$12:S325),"")</f>
        <v/>
      </c>
      <c r="T326" s="268"/>
      <c r="U326" s="269"/>
      <c r="V326" s="244" t="str">
        <f aca="false">IF(AND(U326&lt;&gt;"",T326&lt;&gt;""),MIN(IF(OR(T326="OZZ",T326="ZZ"),5000,13600),TRUNC(0.75*SUMIF($D$12:$D326,$D326,U$12:U326),2))-SUMIF($D$12:$D325,$D326,V$12:V325),"")</f>
        <v/>
      </c>
      <c r="W326" s="248" t="str">
        <f aca="false">IF(AND(U326&lt;&gt;"",T326&lt;&gt;"",AJ326&lt;&gt;""),IF(OR(T326="OZZ",T326="ZZ"),0-SUMIF($D$12:$D325,$D326,W$12:W325),MIN(MIN(13600,TRUNC(0.75*SUMIF($D$12:$D$1442,$D326,U$12:U$1442),2)+SUMIF($D$12:$D326,$D326,AJ$12:AJ326))-SUMIF($D$12:$D325,$D326,W$12:W325)-SUMIF($D$12:$D$1442,$D326,V$12:V$1442),AJ326)),"")</f>
        <v/>
      </c>
      <c r="X326" s="246" t="str">
        <f aca="false">IF(T326&lt;&gt;"",1000-SUMIF($D$12:$D325,$D326,X$12:X325),"")</f>
        <v/>
      </c>
      <c r="Y326" s="272"/>
      <c r="Z326" s="273"/>
      <c r="AA326" s="273"/>
      <c r="AB326" s="252" t="str">
        <f aca="false">IF(K326&lt;&gt;"",ROUND(Y326,2)+ROUND(Z326,2)+ROUND(AA326,2),"")</f>
        <v/>
      </c>
      <c r="AC326" s="274"/>
      <c r="AD326" s="273"/>
      <c r="AE326" s="273"/>
      <c r="AF326" s="275" t="str">
        <f aca="false">IF(P326&lt;&gt;"",ROUND(AC326,2)+ROUND(AD326,2)+ROUND(AE326,2),"")</f>
        <v/>
      </c>
      <c r="AG326" s="274"/>
      <c r="AH326" s="273"/>
      <c r="AI326" s="273"/>
      <c r="AJ326" s="275" t="str">
        <f aca="false">IF(U326&lt;&gt;"",ROUND(AG326,2)+ROUND(AH326,2)+ROUND(AI326,2),"")</f>
        <v/>
      </c>
      <c r="AK326" s="255"/>
      <c r="AL326" s="255"/>
      <c r="AM326" s="256"/>
      <c r="AN326" s="257"/>
      <c r="AO326" s="258" t="str">
        <f aca="false">IF(D326&lt;&gt;"",IF(COUNTIF($D$12:$D326,$D326)&gt;1,0,IF(SUM(L326,Q326,V326)&gt;0,IF(AND(T326="",OR(O326&lt;&gt;"",J326&lt;&gt;"")),IF(O326&lt;&gt;"",O326,IF(J326&lt;&gt;"",J326,0)),IF(AND(O326&lt;&gt;"",J326&lt;&gt;"",O326=J326),O326,T326)),0)),"")</f>
        <v/>
      </c>
      <c r="AP326" s="258" t="str">
        <f aca="false">IF(D326&lt;&gt;"",IF(COUNTIF($D$12:$D326,$D326)&gt;1,0,IF(SUM(M326,R326,W326)&gt;0,IF(AND(T326="",OR(O326&lt;&gt;"",J326&lt;&gt;"")),IF(O326&lt;&gt;"",O326,IF(J326&lt;&gt;"",J326,0)),IF(AND(O326&lt;&gt;"",J326&lt;&gt;"",O326=J326),O326,T326)),0)),"")</f>
        <v/>
      </c>
      <c r="AQ326" s="258" t="str">
        <f aca="false">IF(D326&lt;&gt;"",IF(COUNTIF($D$12:$D326,$D326)&gt;1,0,IF(SUM(N326,S326,X326)&gt;0,IF(AND(T326="",OR(O326&lt;&gt;"",J326&lt;&gt;"")),IF(O326&lt;&gt;"",O326,IF(J326&lt;&gt;"",J326,0)),IF(AND(O326&lt;&gt;"",J326&lt;&gt;"",O326=J326),O326,T326)),0)),"")</f>
        <v/>
      </c>
      <c r="AR326" s="257" t="str">
        <f aca="false">IF(D326&lt;&gt;"",IF(J326="OZP12",L326,0),"")</f>
        <v/>
      </c>
      <c r="AS326" s="257" t="str">
        <f aca="false">IF(D326&lt;&gt;"",IF(O326="OZP12",Q326,0),"")</f>
        <v/>
      </c>
      <c r="AT326" s="257" t="str">
        <f aca="false">IF(D326&lt;&gt;"",IF(T326="OZP12",V326,0),"")</f>
        <v/>
      </c>
      <c r="AU326" s="257" t="str">
        <f aca="false">IF(D326&lt;&gt;"",IF(J326="TZP",L326,0),"")</f>
        <v/>
      </c>
      <c r="AV326" s="257" t="str">
        <f aca="false">IF(D326&lt;&gt;"",IF(O326="TZP",Q326,0),"")</f>
        <v/>
      </c>
      <c r="AW326" s="257" t="str">
        <f aca="false">IF(D326&lt;&gt;"",IF(T326="TZP",V326,0),"")</f>
        <v/>
      </c>
      <c r="AX326" s="257" t="str">
        <f aca="false">IF(D326&lt;&gt;"",IF(J326="OZZ",L326,0),"")</f>
        <v/>
      </c>
      <c r="AY326" s="257" t="str">
        <f aca="false">IF(D326&lt;&gt;"",IF(O326="OZZ",Q326,0),"")</f>
        <v/>
      </c>
      <c r="AZ326" s="257" t="str">
        <f aca="false">IF(D326&lt;&gt;"",IF(T326="OZZ",V326,0),"")</f>
        <v/>
      </c>
      <c r="BA326" s="260"/>
      <c r="BB326" s="257" t="str">
        <f aca="false">IF(D326&lt;&gt;"",IF(ISERROR(FIND("/",D326)),0,1),"")</f>
        <v/>
      </c>
      <c r="BC326" s="257" t="str">
        <f aca="false">IF(D326&lt;&gt;"",IF(BB326*1=0,D326,CONCATENATE(MID(D326,1,FIND("/",D326,1)-1),MID(D326,FIND("/",D326,1)+1,LEN(D326)))),"")</f>
        <v/>
      </c>
      <c r="BD326" s="286"/>
      <c r="BE326" s="257" t="str">
        <f aca="false">IF(D326&lt;&gt;"",IF(J326="OZP12",M326,0),"")</f>
        <v/>
      </c>
      <c r="BF326" s="257" t="str">
        <f aca="false">IF(D326&lt;&gt;"",IF(O326="OZP12",R326,0),"")</f>
        <v/>
      </c>
      <c r="BG326" s="257" t="str">
        <f aca="false">IF(D326&lt;&gt;"",IF(T326="OZP12",W326,0),"")</f>
        <v/>
      </c>
      <c r="BH326" s="257" t="str">
        <f aca="false">IF(D326&lt;&gt;"",IF(J326="TZP",M326,0),"")</f>
        <v/>
      </c>
      <c r="BI326" s="257" t="str">
        <f aca="false">IF(D326&lt;&gt;"",IF(O326="TZP",R326,0),"")</f>
        <v/>
      </c>
      <c r="BJ326" s="257" t="str">
        <f aca="false">IF(D326&lt;&gt;"",IF(T326="TZP",W326,0),"")</f>
        <v/>
      </c>
    </row>
    <row r="327" s="261" customFormat="true" ht="18.75" hidden="false" customHeight="true" outlineLevel="0" collapsed="false">
      <c r="A327" s="262" t="n">
        <f aca="false">A326+1</f>
        <v>315</v>
      </c>
      <c r="B327" s="263"/>
      <c r="C327" s="263"/>
      <c r="D327" s="263"/>
      <c r="E327" s="266"/>
      <c r="F327" s="266"/>
      <c r="G327" s="267"/>
      <c r="H327" s="278"/>
      <c r="I327" s="281"/>
      <c r="J327" s="268"/>
      <c r="K327" s="269"/>
      <c r="L327" s="244" t="str">
        <f aca="false">IF(AND(K327&lt;&gt;"",J327&lt;&gt;""),MIN(IF(OR(J327="OZZ",J327="ZZ"),5000,13600),TRUNC(0.75*SUMIF($D$12:$D327,$D327,K$12:K327),2))-SUMIF($D$12:$D326,$D327,L$12:L326),"")</f>
        <v/>
      </c>
      <c r="M327" s="270" t="str">
        <f aca="false">IF(AND(K327&lt;&gt;"",J327&lt;&gt;"",AB327&lt;&gt;""),IF(OR(J327="OZZ",J327="ZZ"),0-SUMIF($D$12:$D326,$D327,M$12:M326),MIN(MIN(13600,TRUNC(0.75*SUMIF($D$12:$D$1442,$D327,K$12:K$1442),2)+SUMIF($D$12:$D327,$D327,AB$12:AB327))-SUMIF($D$12:$D326,$D327,M$12:M326)-SUMIF($D$12:$D$1442,$D327,L$12:L$1442),AB327)),"")</f>
        <v/>
      </c>
      <c r="N327" s="246" t="str">
        <f aca="false">IF(J327&lt;&gt;"",1000-SUMIF($D$12:$D326,$D327,N$12:N326),"")</f>
        <v/>
      </c>
      <c r="O327" s="268"/>
      <c r="P327" s="269"/>
      <c r="Q327" s="244" t="str">
        <f aca="false">IF(AND(P327&lt;&gt;"",O327&lt;&gt;""),MIN(IF(OR(O327="OZZ",O327="ZZ"),5000,13600),TRUNC(0.75*SUMIF($D$12:$D327,$D327,P$12:P327),2))-SUMIF($D$12:$D326,$D327,Q$12:Q326),"")</f>
        <v/>
      </c>
      <c r="R327" s="270" t="str">
        <f aca="false">IF(AND(P327&lt;&gt;"",O327&lt;&gt;"",AF327&lt;&gt;""),IF(OR(O327="OZZ",O327="ZZ"),0-SUMIF($D$12:$D326,$D327,R$12:R326),MIN(MIN(13600,TRUNC(0.75*SUMIF($D$12:$D$1442,$D327,P$12:P$1442),2)+SUMIF($D$12:$D327,$D327,AF$12:AF327))-SUMIF($D$12:$D326,$D327,R$12:R326)-SUMIF($D$12:$D$1442,$D327,Q$12:Q$1442),AF327)),"")</f>
        <v/>
      </c>
      <c r="S327" s="246" t="str">
        <f aca="false">IF(O327&lt;&gt;"",1000-SUMIF($D$12:$D326,$D327,S$12:S326),"")</f>
        <v/>
      </c>
      <c r="T327" s="268"/>
      <c r="U327" s="269"/>
      <c r="V327" s="244" t="str">
        <f aca="false">IF(AND(U327&lt;&gt;"",T327&lt;&gt;""),MIN(IF(OR(T327="OZZ",T327="ZZ"),5000,13600),TRUNC(0.75*SUMIF($D$12:$D327,$D327,U$12:U327),2))-SUMIF($D$12:$D326,$D327,V$12:V326),"")</f>
        <v/>
      </c>
      <c r="W327" s="248" t="str">
        <f aca="false">IF(AND(U327&lt;&gt;"",T327&lt;&gt;"",AJ327&lt;&gt;""),IF(OR(T327="OZZ",T327="ZZ"),0-SUMIF($D$12:$D326,$D327,W$12:W326),MIN(MIN(13600,TRUNC(0.75*SUMIF($D$12:$D$1442,$D327,U$12:U$1442),2)+SUMIF($D$12:$D327,$D327,AJ$12:AJ327))-SUMIF($D$12:$D326,$D327,W$12:W326)-SUMIF($D$12:$D$1442,$D327,V$12:V$1442),AJ327)),"")</f>
        <v/>
      </c>
      <c r="X327" s="246" t="str">
        <f aca="false">IF(T327&lt;&gt;"",1000-SUMIF($D$12:$D326,$D327,X$12:X326),"")</f>
        <v/>
      </c>
      <c r="Y327" s="272"/>
      <c r="Z327" s="273"/>
      <c r="AA327" s="273"/>
      <c r="AB327" s="252" t="str">
        <f aca="false">IF(K327&lt;&gt;"",ROUND(Y327,2)+ROUND(Z327,2)+ROUND(AA327,2),"")</f>
        <v/>
      </c>
      <c r="AC327" s="274"/>
      <c r="AD327" s="273"/>
      <c r="AE327" s="273"/>
      <c r="AF327" s="275" t="str">
        <f aca="false">IF(P327&lt;&gt;"",ROUND(AC327,2)+ROUND(AD327,2)+ROUND(AE327,2),"")</f>
        <v/>
      </c>
      <c r="AG327" s="274"/>
      <c r="AH327" s="273"/>
      <c r="AI327" s="273"/>
      <c r="AJ327" s="275" t="str">
        <f aca="false">IF(U327&lt;&gt;"",ROUND(AG327,2)+ROUND(AH327,2)+ROUND(AI327,2),"")</f>
        <v/>
      </c>
      <c r="AK327" s="255"/>
      <c r="AL327" s="255"/>
      <c r="AM327" s="256"/>
      <c r="AN327" s="257"/>
      <c r="AO327" s="258" t="str">
        <f aca="false">IF(D327&lt;&gt;"",IF(COUNTIF($D$12:$D327,$D327)&gt;1,0,IF(SUM(L327,Q327,V327)&gt;0,IF(AND(T327="",OR(O327&lt;&gt;"",J327&lt;&gt;"")),IF(O327&lt;&gt;"",O327,IF(J327&lt;&gt;"",J327,0)),IF(AND(O327&lt;&gt;"",J327&lt;&gt;"",O327=J327),O327,T327)),0)),"")</f>
        <v/>
      </c>
      <c r="AP327" s="258" t="str">
        <f aca="false">IF(D327&lt;&gt;"",IF(COUNTIF($D$12:$D327,$D327)&gt;1,0,IF(SUM(M327,R327,W327)&gt;0,IF(AND(T327="",OR(O327&lt;&gt;"",J327&lt;&gt;"")),IF(O327&lt;&gt;"",O327,IF(J327&lt;&gt;"",J327,0)),IF(AND(O327&lt;&gt;"",J327&lt;&gt;"",O327=J327),O327,T327)),0)),"")</f>
        <v/>
      </c>
      <c r="AQ327" s="258" t="str">
        <f aca="false">IF(D327&lt;&gt;"",IF(COUNTIF($D$12:$D327,$D327)&gt;1,0,IF(SUM(N327,S327,X327)&gt;0,IF(AND(T327="",OR(O327&lt;&gt;"",J327&lt;&gt;"")),IF(O327&lt;&gt;"",O327,IF(J327&lt;&gt;"",J327,0)),IF(AND(O327&lt;&gt;"",J327&lt;&gt;"",O327=J327),O327,T327)),0)),"")</f>
        <v/>
      </c>
      <c r="AR327" s="257" t="str">
        <f aca="false">IF(D327&lt;&gt;"",IF(J327="OZP12",L327,0),"")</f>
        <v/>
      </c>
      <c r="AS327" s="257" t="str">
        <f aca="false">IF(D327&lt;&gt;"",IF(O327="OZP12",Q327,0),"")</f>
        <v/>
      </c>
      <c r="AT327" s="257" t="str">
        <f aca="false">IF(D327&lt;&gt;"",IF(T327="OZP12",V327,0),"")</f>
        <v/>
      </c>
      <c r="AU327" s="257" t="str">
        <f aca="false">IF(D327&lt;&gt;"",IF(J327="TZP",L327,0),"")</f>
        <v/>
      </c>
      <c r="AV327" s="257" t="str">
        <f aca="false">IF(D327&lt;&gt;"",IF(O327="TZP",Q327,0),"")</f>
        <v/>
      </c>
      <c r="AW327" s="257" t="str">
        <f aca="false">IF(D327&lt;&gt;"",IF(T327="TZP",V327,0),"")</f>
        <v/>
      </c>
      <c r="AX327" s="257" t="str">
        <f aca="false">IF(D327&lt;&gt;"",IF(J327="OZZ",L327,0),"")</f>
        <v/>
      </c>
      <c r="AY327" s="257" t="str">
        <f aca="false">IF(D327&lt;&gt;"",IF(O327="OZZ",Q327,0),"")</f>
        <v/>
      </c>
      <c r="AZ327" s="257" t="str">
        <f aca="false">IF(D327&lt;&gt;"",IF(T327="OZZ",V327,0),"")</f>
        <v/>
      </c>
      <c r="BA327" s="260"/>
      <c r="BB327" s="257" t="str">
        <f aca="false">IF(D327&lt;&gt;"",IF(ISERROR(FIND("/",D327)),0,1),"")</f>
        <v/>
      </c>
      <c r="BC327" s="257" t="str">
        <f aca="false">IF(D327&lt;&gt;"",IF(BB327*1=0,D327,CONCATENATE(MID(D327,1,FIND("/",D327,1)-1),MID(D327,FIND("/",D327,1)+1,LEN(D327)))),"")</f>
        <v/>
      </c>
      <c r="BD327" s="286"/>
      <c r="BE327" s="257" t="str">
        <f aca="false">IF(D327&lt;&gt;"",IF(J327="OZP12",M327,0),"")</f>
        <v/>
      </c>
      <c r="BF327" s="257" t="str">
        <f aca="false">IF(D327&lt;&gt;"",IF(O327="OZP12",R327,0),"")</f>
        <v/>
      </c>
      <c r="BG327" s="257" t="str">
        <f aca="false">IF(D327&lt;&gt;"",IF(T327="OZP12",W327,0),"")</f>
        <v/>
      </c>
      <c r="BH327" s="257" t="str">
        <f aca="false">IF(D327&lt;&gt;"",IF(J327="TZP",M327,0),"")</f>
        <v/>
      </c>
      <c r="BI327" s="257" t="str">
        <f aca="false">IF(D327&lt;&gt;"",IF(O327="TZP",R327,0),"")</f>
        <v/>
      </c>
      <c r="BJ327" s="257" t="str">
        <f aca="false">IF(D327&lt;&gt;"",IF(T327="TZP",W327,0),"")</f>
        <v/>
      </c>
    </row>
    <row r="328" s="261" customFormat="true" ht="18.75" hidden="false" customHeight="true" outlineLevel="0" collapsed="false">
      <c r="A328" s="262" t="n">
        <f aca="false">A327+1</f>
        <v>316</v>
      </c>
      <c r="B328" s="263"/>
      <c r="C328" s="263"/>
      <c r="D328" s="263"/>
      <c r="E328" s="266"/>
      <c r="F328" s="266"/>
      <c r="G328" s="267"/>
      <c r="H328" s="278"/>
      <c r="I328" s="281"/>
      <c r="J328" s="268"/>
      <c r="K328" s="269"/>
      <c r="L328" s="244" t="str">
        <f aca="false">IF(AND(K328&lt;&gt;"",J328&lt;&gt;""),MIN(IF(OR(J328="OZZ",J328="ZZ"),5000,13600),TRUNC(0.75*SUMIF($D$12:$D328,$D328,K$12:K328),2))-SUMIF($D$12:$D327,$D328,L$12:L327),"")</f>
        <v/>
      </c>
      <c r="M328" s="270" t="str">
        <f aca="false">IF(AND(K328&lt;&gt;"",J328&lt;&gt;"",AB328&lt;&gt;""),IF(OR(J328="OZZ",J328="ZZ"),0-SUMIF($D$12:$D327,$D328,M$12:M327),MIN(MIN(13600,TRUNC(0.75*SUMIF($D$12:$D$1442,$D328,K$12:K$1442),2)+SUMIF($D$12:$D328,$D328,AB$12:AB328))-SUMIF($D$12:$D327,$D328,M$12:M327)-SUMIF($D$12:$D$1442,$D328,L$12:L$1442),AB328)),"")</f>
        <v/>
      </c>
      <c r="N328" s="246" t="str">
        <f aca="false">IF(J328&lt;&gt;"",1000-SUMIF($D$12:$D327,$D328,N$12:N327),"")</f>
        <v/>
      </c>
      <c r="O328" s="268"/>
      <c r="P328" s="269"/>
      <c r="Q328" s="244" t="str">
        <f aca="false">IF(AND(P328&lt;&gt;"",O328&lt;&gt;""),MIN(IF(OR(O328="OZZ",O328="ZZ"),5000,13600),TRUNC(0.75*SUMIF($D$12:$D328,$D328,P$12:P328),2))-SUMIF($D$12:$D327,$D328,Q$12:Q327),"")</f>
        <v/>
      </c>
      <c r="R328" s="270" t="str">
        <f aca="false">IF(AND(P328&lt;&gt;"",O328&lt;&gt;"",AF328&lt;&gt;""),IF(OR(O328="OZZ",O328="ZZ"),0-SUMIF($D$12:$D327,$D328,R$12:R327),MIN(MIN(13600,TRUNC(0.75*SUMIF($D$12:$D$1442,$D328,P$12:P$1442),2)+SUMIF($D$12:$D328,$D328,AF$12:AF328))-SUMIF($D$12:$D327,$D328,R$12:R327)-SUMIF($D$12:$D$1442,$D328,Q$12:Q$1442),AF328)),"")</f>
        <v/>
      </c>
      <c r="S328" s="246" t="str">
        <f aca="false">IF(O328&lt;&gt;"",1000-SUMIF($D$12:$D327,$D328,S$12:S327),"")</f>
        <v/>
      </c>
      <c r="T328" s="268"/>
      <c r="U328" s="269"/>
      <c r="V328" s="244" t="str">
        <f aca="false">IF(AND(U328&lt;&gt;"",T328&lt;&gt;""),MIN(IF(OR(T328="OZZ",T328="ZZ"),5000,13600),TRUNC(0.75*SUMIF($D$12:$D328,$D328,U$12:U328),2))-SUMIF($D$12:$D327,$D328,V$12:V327),"")</f>
        <v/>
      </c>
      <c r="W328" s="248" t="str">
        <f aca="false">IF(AND(U328&lt;&gt;"",T328&lt;&gt;"",AJ328&lt;&gt;""),IF(OR(T328="OZZ",T328="ZZ"),0-SUMIF($D$12:$D327,$D328,W$12:W327),MIN(MIN(13600,TRUNC(0.75*SUMIF($D$12:$D$1442,$D328,U$12:U$1442),2)+SUMIF($D$12:$D328,$D328,AJ$12:AJ328))-SUMIF($D$12:$D327,$D328,W$12:W327)-SUMIF($D$12:$D$1442,$D328,V$12:V$1442),AJ328)),"")</f>
        <v/>
      </c>
      <c r="X328" s="246" t="str">
        <f aca="false">IF(T328&lt;&gt;"",1000-SUMIF($D$12:$D327,$D328,X$12:X327),"")</f>
        <v/>
      </c>
      <c r="Y328" s="272"/>
      <c r="Z328" s="273"/>
      <c r="AA328" s="273"/>
      <c r="AB328" s="252" t="str">
        <f aca="false">IF(K328&lt;&gt;"",ROUND(Y328,2)+ROUND(Z328,2)+ROUND(AA328,2),"")</f>
        <v/>
      </c>
      <c r="AC328" s="274"/>
      <c r="AD328" s="273"/>
      <c r="AE328" s="273"/>
      <c r="AF328" s="275" t="str">
        <f aca="false">IF(P328&lt;&gt;"",ROUND(AC328,2)+ROUND(AD328,2)+ROUND(AE328,2),"")</f>
        <v/>
      </c>
      <c r="AG328" s="274"/>
      <c r="AH328" s="273"/>
      <c r="AI328" s="273"/>
      <c r="AJ328" s="275" t="str">
        <f aca="false">IF(U328&lt;&gt;"",ROUND(AG328,2)+ROUND(AH328,2)+ROUND(AI328,2),"")</f>
        <v/>
      </c>
      <c r="AK328" s="255"/>
      <c r="AL328" s="255"/>
      <c r="AM328" s="256"/>
      <c r="AN328" s="257"/>
      <c r="AO328" s="258" t="str">
        <f aca="false">IF(D328&lt;&gt;"",IF(COUNTIF($D$12:$D328,$D328)&gt;1,0,IF(SUM(L328,Q328,V328)&gt;0,IF(AND(T328="",OR(O328&lt;&gt;"",J328&lt;&gt;"")),IF(O328&lt;&gt;"",O328,IF(J328&lt;&gt;"",J328,0)),IF(AND(O328&lt;&gt;"",J328&lt;&gt;"",O328=J328),O328,T328)),0)),"")</f>
        <v/>
      </c>
      <c r="AP328" s="258" t="str">
        <f aca="false">IF(D328&lt;&gt;"",IF(COUNTIF($D$12:$D328,$D328)&gt;1,0,IF(SUM(M328,R328,W328)&gt;0,IF(AND(T328="",OR(O328&lt;&gt;"",J328&lt;&gt;"")),IF(O328&lt;&gt;"",O328,IF(J328&lt;&gt;"",J328,0)),IF(AND(O328&lt;&gt;"",J328&lt;&gt;"",O328=J328),O328,T328)),0)),"")</f>
        <v/>
      </c>
      <c r="AQ328" s="258" t="str">
        <f aca="false">IF(D328&lt;&gt;"",IF(COUNTIF($D$12:$D328,$D328)&gt;1,0,IF(SUM(N328,S328,X328)&gt;0,IF(AND(T328="",OR(O328&lt;&gt;"",J328&lt;&gt;"")),IF(O328&lt;&gt;"",O328,IF(J328&lt;&gt;"",J328,0)),IF(AND(O328&lt;&gt;"",J328&lt;&gt;"",O328=J328),O328,T328)),0)),"")</f>
        <v/>
      </c>
      <c r="AR328" s="257" t="str">
        <f aca="false">IF(D328&lt;&gt;"",IF(J328="OZP12",L328,0),"")</f>
        <v/>
      </c>
      <c r="AS328" s="257" t="str">
        <f aca="false">IF(D328&lt;&gt;"",IF(O328="OZP12",Q328,0),"")</f>
        <v/>
      </c>
      <c r="AT328" s="257" t="str">
        <f aca="false">IF(D328&lt;&gt;"",IF(T328="OZP12",V328,0),"")</f>
        <v/>
      </c>
      <c r="AU328" s="257" t="str">
        <f aca="false">IF(D328&lt;&gt;"",IF(J328="TZP",L328,0),"")</f>
        <v/>
      </c>
      <c r="AV328" s="257" t="str">
        <f aca="false">IF(D328&lt;&gt;"",IF(O328="TZP",Q328,0),"")</f>
        <v/>
      </c>
      <c r="AW328" s="257" t="str">
        <f aca="false">IF(D328&lt;&gt;"",IF(T328="TZP",V328,0),"")</f>
        <v/>
      </c>
      <c r="AX328" s="257" t="str">
        <f aca="false">IF(D328&lt;&gt;"",IF(J328="OZZ",L328,0),"")</f>
        <v/>
      </c>
      <c r="AY328" s="257" t="str">
        <f aca="false">IF(D328&lt;&gt;"",IF(O328="OZZ",Q328,0),"")</f>
        <v/>
      </c>
      <c r="AZ328" s="257" t="str">
        <f aca="false">IF(D328&lt;&gt;"",IF(T328="OZZ",V328,0),"")</f>
        <v/>
      </c>
      <c r="BA328" s="260"/>
      <c r="BB328" s="257" t="str">
        <f aca="false">IF(D328&lt;&gt;"",IF(ISERROR(FIND("/",D328)),0,1),"")</f>
        <v/>
      </c>
      <c r="BC328" s="257" t="str">
        <f aca="false">IF(D328&lt;&gt;"",IF(BB328*1=0,D328,CONCATENATE(MID(D328,1,FIND("/",D328,1)-1),MID(D328,FIND("/",D328,1)+1,LEN(D328)))),"")</f>
        <v/>
      </c>
      <c r="BD328" s="286"/>
      <c r="BE328" s="257" t="str">
        <f aca="false">IF(D328&lt;&gt;"",IF(J328="OZP12",M328,0),"")</f>
        <v/>
      </c>
      <c r="BF328" s="257" t="str">
        <f aca="false">IF(D328&lt;&gt;"",IF(O328="OZP12",R328,0),"")</f>
        <v/>
      </c>
      <c r="BG328" s="257" t="str">
        <f aca="false">IF(D328&lt;&gt;"",IF(T328="OZP12",W328,0),"")</f>
        <v/>
      </c>
      <c r="BH328" s="257" t="str">
        <f aca="false">IF(D328&lt;&gt;"",IF(J328="TZP",M328,0),"")</f>
        <v/>
      </c>
      <c r="BI328" s="257" t="str">
        <f aca="false">IF(D328&lt;&gt;"",IF(O328="TZP",R328,0),"")</f>
        <v/>
      </c>
      <c r="BJ328" s="257" t="str">
        <f aca="false">IF(D328&lt;&gt;"",IF(T328="TZP",W328,0),"")</f>
        <v/>
      </c>
    </row>
    <row r="329" s="261" customFormat="true" ht="18.75" hidden="false" customHeight="true" outlineLevel="0" collapsed="false">
      <c r="A329" s="262" t="n">
        <f aca="false">A328+1</f>
        <v>317</v>
      </c>
      <c r="B329" s="263"/>
      <c r="C329" s="263"/>
      <c r="D329" s="263"/>
      <c r="E329" s="266"/>
      <c r="F329" s="266"/>
      <c r="G329" s="267"/>
      <c r="H329" s="278"/>
      <c r="I329" s="281"/>
      <c r="J329" s="268"/>
      <c r="K329" s="269"/>
      <c r="L329" s="244" t="str">
        <f aca="false">IF(AND(K329&lt;&gt;"",J329&lt;&gt;""),MIN(IF(OR(J329="OZZ",J329="ZZ"),5000,13600),TRUNC(0.75*SUMIF($D$12:$D329,$D329,K$12:K329),2))-SUMIF($D$12:$D328,$D329,L$12:L328),"")</f>
        <v/>
      </c>
      <c r="M329" s="270" t="str">
        <f aca="false">IF(AND(K329&lt;&gt;"",J329&lt;&gt;"",AB329&lt;&gt;""),IF(OR(J329="OZZ",J329="ZZ"),0-SUMIF($D$12:$D328,$D329,M$12:M328),MIN(MIN(13600,TRUNC(0.75*SUMIF($D$12:$D$1442,$D329,K$12:K$1442),2)+SUMIF($D$12:$D329,$D329,AB$12:AB329))-SUMIF($D$12:$D328,$D329,M$12:M328)-SUMIF($D$12:$D$1442,$D329,L$12:L$1442),AB329)),"")</f>
        <v/>
      </c>
      <c r="N329" s="246" t="str">
        <f aca="false">IF(J329&lt;&gt;"",1000-SUMIF($D$12:$D328,$D329,N$12:N328),"")</f>
        <v/>
      </c>
      <c r="O329" s="268"/>
      <c r="P329" s="269"/>
      <c r="Q329" s="244" t="str">
        <f aca="false">IF(AND(P329&lt;&gt;"",O329&lt;&gt;""),MIN(IF(OR(O329="OZZ",O329="ZZ"),5000,13600),TRUNC(0.75*SUMIF($D$12:$D329,$D329,P$12:P329),2))-SUMIF($D$12:$D328,$D329,Q$12:Q328),"")</f>
        <v/>
      </c>
      <c r="R329" s="270" t="str">
        <f aca="false">IF(AND(P329&lt;&gt;"",O329&lt;&gt;"",AF329&lt;&gt;""),IF(OR(O329="OZZ",O329="ZZ"),0-SUMIF($D$12:$D328,$D329,R$12:R328),MIN(MIN(13600,TRUNC(0.75*SUMIF($D$12:$D$1442,$D329,P$12:P$1442),2)+SUMIF($D$12:$D329,$D329,AF$12:AF329))-SUMIF($D$12:$D328,$D329,R$12:R328)-SUMIF($D$12:$D$1442,$D329,Q$12:Q$1442),AF329)),"")</f>
        <v/>
      </c>
      <c r="S329" s="246" t="str">
        <f aca="false">IF(O329&lt;&gt;"",1000-SUMIF($D$12:$D328,$D329,S$12:S328),"")</f>
        <v/>
      </c>
      <c r="T329" s="268"/>
      <c r="U329" s="269"/>
      <c r="V329" s="244" t="str">
        <f aca="false">IF(AND(U329&lt;&gt;"",T329&lt;&gt;""),MIN(IF(OR(T329="OZZ",T329="ZZ"),5000,13600),TRUNC(0.75*SUMIF($D$12:$D329,$D329,U$12:U329),2))-SUMIF($D$12:$D328,$D329,V$12:V328),"")</f>
        <v/>
      </c>
      <c r="W329" s="248" t="str">
        <f aca="false">IF(AND(U329&lt;&gt;"",T329&lt;&gt;"",AJ329&lt;&gt;""),IF(OR(T329="OZZ",T329="ZZ"),0-SUMIF($D$12:$D328,$D329,W$12:W328),MIN(MIN(13600,TRUNC(0.75*SUMIF($D$12:$D$1442,$D329,U$12:U$1442),2)+SUMIF($D$12:$D329,$D329,AJ$12:AJ329))-SUMIF($D$12:$D328,$D329,W$12:W328)-SUMIF($D$12:$D$1442,$D329,V$12:V$1442),AJ329)),"")</f>
        <v/>
      </c>
      <c r="X329" s="246" t="str">
        <f aca="false">IF(T329&lt;&gt;"",1000-SUMIF($D$12:$D328,$D329,X$12:X328),"")</f>
        <v/>
      </c>
      <c r="Y329" s="272"/>
      <c r="Z329" s="273"/>
      <c r="AA329" s="273"/>
      <c r="AB329" s="252" t="str">
        <f aca="false">IF(K329&lt;&gt;"",ROUND(Y329,2)+ROUND(Z329,2)+ROUND(AA329,2),"")</f>
        <v/>
      </c>
      <c r="AC329" s="274"/>
      <c r="AD329" s="273"/>
      <c r="AE329" s="273"/>
      <c r="AF329" s="275" t="str">
        <f aca="false">IF(P329&lt;&gt;"",ROUND(AC329,2)+ROUND(AD329,2)+ROUND(AE329,2),"")</f>
        <v/>
      </c>
      <c r="AG329" s="274"/>
      <c r="AH329" s="273"/>
      <c r="AI329" s="273"/>
      <c r="AJ329" s="275" t="str">
        <f aca="false">IF(U329&lt;&gt;"",ROUND(AG329,2)+ROUND(AH329,2)+ROUND(AI329,2),"")</f>
        <v/>
      </c>
      <c r="AK329" s="255"/>
      <c r="AL329" s="255"/>
      <c r="AM329" s="256"/>
      <c r="AN329" s="257"/>
      <c r="AO329" s="258" t="str">
        <f aca="false">IF(D329&lt;&gt;"",IF(COUNTIF($D$12:$D329,$D329)&gt;1,0,IF(SUM(L329,Q329,V329)&gt;0,IF(AND(T329="",OR(O329&lt;&gt;"",J329&lt;&gt;"")),IF(O329&lt;&gt;"",O329,IF(J329&lt;&gt;"",J329,0)),IF(AND(O329&lt;&gt;"",J329&lt;&gt;"",O329=J329),O329,T329)),0)),"")</f>
        <v/>
      </c>
      <c r="AP329" s="258" t="str">
        <f aca="false">IF(D329&lt;&gt;"",IF(COUNTIF($D$12:$D329,$D329)&gt;1,0,IF(SUM(M329,R329,W329)&gt;0,IF(AND(T329="",OR(O329&lt;&gt;"",J329&lt;&gt;"")),IF(O329&lt;&gt;"",O329,IF(J329&lt;&gt;"",J329,0)),IF(AND(O329&lt;&gt;"",J329&lt;&gt;"",O329=J329),O329,T329)),0)),"")</f>
        <v/>
      </c>
      <c r="AQ329" s="258" t="str">
        <f aca="false">IF(D329&lt;&gt;"",IF(COUNTIF($D$12:$D329,$D329)&gt;1,0,IF(SUM(N329,S329,X329)&gt;0,IF(AND(T329="",OR(O329&lt;&gt;"",J329&lt;&gt;"")),IF(O329&lt;&gt;"",O329,IF(J329&lt;&gt;"",J329,0)),IF(AND(O329&lt;&gt;"",J329&lt;&gt;"",O329=J329),O329,T329)),0)),"")</f>
        <v/>
      </c>
      <c r="AR329" s="257" t="str">
        <f aca="false">IF(D329&lt;&gt;"",IF(J329="OZP12",L329,0),"")</f>
        <v/>
      </c>
      <c r="AS329" s="257" t="str">
        <f aca="false">IF(D329&lt;&gt;"",IF(O329="OZP12",Q329,0),"")</f>
        <v/>
      </c>
      <c r="AT329" s="257" t="str">
        <f aca="false">IF(D329&lt;&gt;"",IF(T329="OZP12",V329,0),"")</f>
        <v/>
      </c>
      <c r="AU329" s="257" t="str">
        <f aca="false">IF(D329&lt;&gt;"",IF(J329="TZP",L329,0),"")</f>
        <v/>
      </c>
      <c r="AV329" s="257" t="str">
        <f aca="false">IF(D329&lt;&gt;"",IF(O329="TZP",Q329,0),"")</f>
        <v/>
      </c>
      <c r="AW329" s="257" t="str">
        <f aca="false">IF(D329&lt;&gt;"",IF(T329="TZP",V329,0),"")</f>
        <v/>
      </c>
      <c r="AX329" s="257" t="str">
        <f aca="false">IF(D329&lt;&gt;"",IF(J329="OZZ",L329,0),"")</f>
        <v/>
      </c>
      <c r="AY329" s="257" t="str">
        <f aca="false">IF(D329&lt;&gt;"",IF(O329="OZZ",Q329,0),"")</f>
        <v/>
      </c>
      <c r="AZ329" s="257" t="str">
        <f aca="false">IF(D329&lt;&gt;"",IF(T329="OZZ",V329,0),"")</f>
        <v/>
      </c>
      <c r="BA329" s="260"/>
      <c r="BB329" s="257" t="str">
        <f aca="false">IF(D329&lt;&gt;"",IF(ISERROR(FIND("/",D329)),0,1),"")</f>
        <v/>
      </c>
      <c r="BC329" s="257" t="str">
        <f aca="false">IF(D329&lt;&gt;"",IF(BB329*1=0,D329,CONCATENATE(MID(D329,1,FIND("/",D329,1)-1),MID(D329,FIND("/",D329,1)+1,LEN(D329)))),"")</f>
        <v/>
      </c>
      <c r="BD329" s="286"/>
      <c r="BE329" s="257" t="str">
        <f aca="false">IF(D329&lt;&gt;"",IF(J329="OZP12",M329,0),"")</f>
        <v/>
      </c>
      <c r="BF329" s="257" t="str">
        <f aca="false">IF(D329&lt;&gt;"",IF(O329="OZP12",R329,0),"")</f>
        <v/>
      </c>
      <c r="BG329" s="257" t="str">
        <f aca="false">IF(D329&lt;&gt;"",IF(T329="OZP12",W329,0),"")</f>
        <v/>
      </c>
      <c r="BH329" s="257" t="str">
        <f aca="false">IF(D329&lt;&gt;"",IF(J329="TZP",M329,0),"")</f>
        <v/>
      </c>
      <c r="BI329" s="257" t="str">
        <f aca="false">IF(D329&lt;&gt;"",IF(O329="TZP",R329,0),"")</f>
        <v/>
      </c>
      <c r="BJ329" s="257" t="str">
        <f aca="false">IF(D329&lt;&gt;"",IF(T329="TZP",W329,0),"")</f>
        <v/>
      </c>
    </row>
    <row r="330" s="261" customFormat="true" ht="18.75" hidden="false" customHeight="true" outlineLevel="0" collapsed="false">
      <c r="A330" s="262" t="n">
        <f aca="false">A329+1</f>
        <v>318</v>
      </c>
      <c r="B330" s="263"/>
      <c r="C330" s="263"/>
      <c r="D330" s="263"/>
      <c r="E330" s="266"/>
      <c r="F330" s="266"/>
      <c r="G330" s="267"/>
      <c r="H330" s="278"/>
      <c r="I330" s="281"/>
      <c r="J330" s="268"/>
      <c r="K330" s="269"/>
      <c r="L330" s="244" t="str">
        <f aca="false">IF(AND(K330&lt;&gt;"",J330&lt;&gt;""),MIN(IF(OR(J330="OZZ",J330="ZZ"),5000,13600),TRUNC(0.75*SUMIF($D$12:$D330,$D330,K$12:K330),2))-SUMIF($D$12:$D329,$D330,L$12:L329),"")</f>
        <v/>
      </c>
      <c r="M330" s="270" t="str">
        <f aca="false">IF(AND(K330&lt;&gt;"",J330&lt;&gt;"",AB330&lt;&gt;""),IF(OR(J330="OZZ",J330="ZZ"),0-SUMIF($D$12:$D329,$D330,M$12:M329),MIN(MIN(13600,TRUNC(0.75*SUMIF($D$12:$D$1442,$D330,K$12:K$1442),2)+SUMIF($D$12:$D330,$D330,AB$12:AB330))-SUMIF($D$12:$D329,$D330,M$12:M329)-SUMIF($D$12:$D$1442,$D330,L$12:L$1442),AB330)),"")</f>
        <v/>
      </c>
      <c r="N330" s="246" t="str">
        <f aca="false">IF(J330&lt;&gt;"",1000-SUMIF($D$12:$D329,$D330,N$12:N329),"")</f>
        <v/>
      </c>
      <c r="O330" s="268"/>
      <c r="P330" s="269"/>
      <c r="Q330" s="244" t="str">
        <f aca="false">IF(AND(P330&lt;&gt;"",O330&lt;&gt;""),MIN(IF(OR(O330="OZZ",O330="ZZ"),5000,13600),TRUNC(0.75*SUMIF($D$12:$D330,$D330,P$12:P330),2))-SUMIF($D$12:$D329,$D330,Q$12:Q329),"")</f>
        <v/>
      </c>
      <c r="R330" s="270" t="str">
        <f aca="false">IF(AND(P330&lt;&gt;"",O330&lt;&gt;"",AF330&lt;&gt;""),IF(OR(O330="OZZ",O330="ZZ"),0-SUMIF($D$12:$D329,$D330,R$12:R329),MIN(MIN(13600,TRUNC(0.75*SUMIF($D$12:$D$1442,$D330,P$12:P$1442),2)+SUMIF($D$12:$D330,$D330,AF$12:AF330))-SUMIF($D$12:$D329,$D330,R$12:R329)-SUMIF($D$12:$D$1442,$D330,Q$12:Q$1442),AF330)),"")</f>
        <v/>
      </c>
      <c r="S330" s="246" t="str">
        <f aca="false">IF(O330&lt;&gt;"",1000-SUMIF($D$12:$D329,$D330,S$12:S329),"")</f>
        <v/>
      </c>
      <c r="T330" s="268"/>
      <c r="U330" s="269"/>
      <c r="V330" s="244" t="str">
        <f aca="false">IF(AND(U330&lt;&gt;"",T330&lt;&gt;""),MIN(IF(OR(T330="OZZ",T330="ZZ"),5000,13600),TRUNC(0.75*SUMIF($D$12:$D330,$D330,U$12:U330),2))-SUMIF($D$12:$D329,$D330,V$12:V329),"")</f>
        <v/>
      </c>
      <c r="W330" s="248" t="str">
        <f aca="false">IF(AND(U330&lt;&gt;"",T330&lt;&gt;"",AJ330&lt;&gt;""),IF(OR(T330="OZZ",T330="ZZ"),0-SUMIF($D$12:$D329,$D330,W$12:W329),MIN(MIN(13600,TRUNC(0.75*SUMIF($D$12:$D$1442,$D330,U$12:U$1442),2)+SUMIF($D$12:$D330,$D330,AJ$12:AJ330))-SUMIF($D$12:$D329,$D330,W$12:W329)-SUMIF($D$12:$D$1442,$D330,V$12:V$1442),AJ330)),"")</f>
        <v/>
      </c>
      <c r="X330" s="246" t="str">
        <f aca="false">IF(T330&lt;&gt;"",1000-SUMIF($D$12:$D329,$D330,X$12:X329),"")</f>
        <v/>
      </c>
      <c r="Y330" s="272"/>
      <c r="Z330" s="273"/>
      <c r="AA330" s="273"/>
      <c r="AB330" s="252" t="str">
        <f aca="false">IF(K330&lt;&gt;"",ROUND(Y330,2)+ROUND(Z330,2)+ROUND(AA330,2),"")</f>
        <v/>
      </c>
      <c r="AC330" s="274"/>
      <c r="AD330" s="273"/>
      <c r="AE330" s="273"/>
      <c r="AF330" s="275" t="str">
        <f aca="false">IF(P330&lt;&gt;"",ROUND(AC330,2)+ROUND(AD330,2)+ROUND(AE330,2),"")</f>
        <v/>
      </c>
      <c r="AG330" s="274"/>
      <c r="AH330" s="273"/>
      <c r="AI330" s="273"/>
      <c r="AJ330" s="275" t="str">
        <f aca="false">IF(U330&lt;&gt;"",ROUND(AG330,2)+ROUND(AH330,2)+ROUND(AI330,2),"")</f>
        <v/>
      </c>
      <c r="AK330" s="255"/>
      <c r="AL330" s="255"/>
      <c r="AM330" s="256"/>
      <c r="AN330" s="257"/>
      <c r="AO330" s="258" t="str">
        <f aca="false">IF(D330&lt;&gt;"",IF(COUNTIF($D$12:$D330,$D330)&gt;1,0,IF(SUM(L330,Q330,V330)&gt;0,IF(AND(T330="",OR(O330&lt;&gt;"",J330&lt;&gt;"")),IF(O330&lt;&gt;"",O330,IF(J330&lt;&gt;"",J330,0)),IF(AND(O330&lt;&gt;"",J330&lt;&gt;"",O330=J330),O330,T330)),0)),"")</f>
        <v/>
      </c>
      <c r="AP330" s="258" t="str">
        <f aca="false">IF(D330&lt;&gt;"",IF(COUNTIF($D$12:$D330,$D330)&gt;1,0,IF(SUM(M330,R330,W330)&gt;0,IF(AND(T330="",OR(O330&lt;&gt;"",J330&lt;&gt;"")),IF(O330&lt;&gt;"",O330,IF(J330&lt;&gt;"",J330,0)),IF(AND(O330&lt;&gt;"",J330&lt;&gt;"",O330=J330),O330,T330)),0)),"")</f>
        <v/>
      </c>
      <c r="AQ330" s="258" t="str">
        <f aca="false">IF(D330&lt;&gt;"",IF(COUNTIF($D$12:$D330,$D330)&gt;1,0,IF(SUM(N330,S330,X330)&gt;0,IF(AND(T330="",OR(O330&lt;&gt;"",J330&lt;&gt;"")),IF(O330&lt;&gt;"",O330,IF(J330&lt;&gt;"",J330,0)),IF(AND(O330&lt;&gt;"",J330&lt;&gt;"",O330=J330),O330,T330)),0)),"")</f>
        <v/>
      </c>
      <c r="AR330" s="257" t="str">
        <f aca="false">IF(D330&lt;&gt;"",IF(J330="OZP12",L330,0),"")</f>
        <v/>
      </c>
      <c r="AS330" s="257" t="str">
        <f aca="false">IF(D330&lt;&gt;"",IF(O330="OZP12",Q330,0),"")</f>
        <v/>
      </c>
      <c r="AT330" s="257" t="str">
        <f aca="false">IF(D330&lt;&gt;"",IF(T330="OZP12",V330,0),"")</f>
        <v/>
      </c>
      <c r="AU330" s="257" t="str">
        <f aca="false">IF(D330&lt;&gt;"",IF(J330="TZP",L330,0),"")</f>
        <v/>
      </c>
      <c r="AV330" s="257" t="str">
        <f aca="false">IF(D330&lt;&gt;"",IF(O330="TZP",Q330,0),"")</f>
        <v/>
      </c>
      <c r="AW330" s="257" t="str">
        <f aca="false">IF(D330&lt;&gt;"",IF(T330="TZP",V330,0),"")</f>
        <v/>
      </c>
      <c r="AX330" s="257" t="str">
        <f aca="false">IF(D330&lt;&gt;"",IF(J330="OZZ",L330,0),"")</f>
        <v/>
      </c>
      <c r="AY330" s="257" t="str">
        <f aca="false">IF(D330&lt;&gt;"",IF(O330="OZZ",Q330,0),"")</f>
        <v/>
      </c>
      <c r="AZ330" s="257" t="str">
        <f aca="false">IF(D330&lt;&gt;"",IF(T330="OZZ",V330,0),"")</f>
        <v/>
      </c>
      <c r="BA330" s="260"/>
      <c r="BB330" s="257" t="str">
        <f aca="false">IF(D330&lt;&gt;"",IF(ISERROR(FIND("/",D330)),0,1),"")</f>
        <v/>
      </c>
      <c r="BC330" s="257" t="str">
        <f aca="false">IF(D330&lt;&gt;"",IF(BB330*1=0,D330,CONCATENATE(MID(D330,1,FIND("/",D330,1)-1),MID(D330,FIND("/",D330,1)+1,LEN(D330)))),"")</f>
        <v/>
      </c>
      <c r="BD330" s="286"/>
      <c r="BE330" s="257" t="str">
        <f aca="false">IF(D330&lt;&gt;"",IF(J330="OZP12",M330,0),"")</f>
        <v/>
      </c>
      <c r="BF330" s="257" t="str">
        <f aca="false">IF(D330&lt;&gt;"",IF(O330="OZP12",R330,0),"")</f>
        <v/>
      </c>
      <c r="BG330" s="257" t="str">
        <f aca="false">IF(D330&lt;&gt;"",IF(T330="OZP12",W330,0),"")</f>
        <v/>
      </c>
      <c r="BH330" s="257" t="str">
        <f aca="false">IF(D330&lt;&gt;"",IF(J330="TZP",M330,0),"")</f>
        <v/>
      </c>
      <c r="BI330" s="257" t="str">
        <f aca="false">IF(D330&lt;&gt;"",IF(O330="TZP",R330,0),"")</f>
        <v/>
      </c>
      <c r="BJ330" s="257" t="str">
        <f aca="false">IF(D330&lt;&gt;"",IF(T330="TZP",W330,0),"")</f>
        <v/>
      </c>
    </row>
    <row r="331" s="261" customFormat="true" ht="18.75" hidden="false" customHeight="true" outlineLevel="0" collapsed="false">
      <c r="A331" s="262" t="n">
        <f aca="false">A330+1</f>
        <v>319</v>
      </c>
      <c r="B331" s="263"/>
      <c r="C331" s="263"/>
      <c r="D331" s="263"/>
      <c r="E331" s="266"/>
      <c r="F331" s="266"/>
      <c r="G331" s="267"/>
      <c r="H331" s="278"/>
      <c r="I331" s="281"/>
      <c r="J331" s="268"/>
      <c r="K331" s="269"/>
      <c r="L331" s="244" t="str">
        <f aca="false">IF(AND(K331&lt;&gt;"",J331&lt;&gt;""),MIN(IF(OR(J331="OZZ",J331="ZZ"),5000,13600),TRUNC(0.75*SUMIF($D$12:$D331,$D331,K$12:K331),2))-SUMIF($D$12:$D330,$D331,L$12:L330),"")</f>
        <v/>
      </c>
      <c r="M331" s="270" t="str">
        <f aca="false">IF(AND(K331&lt;&gt;"",J331&lt;&gt;"",AB331&lt;&gt;""),IF(OR(J331="OZZ",J331="ZZ"),0-SUMIF($D$12:$D330,$D331,M$12:M330),MIN(MIN(13600,TRUNC(0.75*SUMIF($D$12:$D$1442,$D331,K$12:K$1442),2)+SUMIF($D$12:$D331,$D331,AB$12:AB331))-SUMIF($D$12:$D330,$D331,M$12:M330)-SUMIF($D$12:$D$1442,$D331,L$12:L$1442),AB331)),"")</f>
        <v/>
      </c>
      <c r="N331" s="246" t="str">
        <f aca="false">IF(J331&lt;&gt;"",1000-SUMIF($D$12:$D330,$D331,N$12:N330),"")</f>
        <v/>
      </c>
      <c r="O331" s="268"/>
      <c r="P331" s="269"/>
      <c r="Q331" s="244" t="str">
        <f aca="false">IF(AND(P331&lt;&gt;"",O331&lt;&gt;""),MIN(IF(OR(O331="OZZ",O331="ZZ"),5000,13600),TRUNC(0.75*SUMIF($D$12:$D331,$D331,P$12:P331),2))-SUMIF($D$12:$D330,$D331,Q$12:Q330),"")</f>
        <v/>
      </c>
      <c r="R331" s="270" t="str">
        <f aca="false">IF(AND(P331&lt;&gt;"",O331&lt;&gt;"",AF331&lt;&gt;""),IF(OR(O331="OZZ",O331="ZZ"),0-SUMIF($D$12:$D330,$D331,R$12:R330),MIN(MIN(13600,TRUNC(0.75*SUMIF($D$12:$D$1442,$D331,P$12:P$1442),2)+SUMIF($D$12:$D331,$D331,AF$12:AF331))-SUMIF($D$12:$D330,$D331,R$12:R330)-SUMIF($D$12:$D$1442,$D331,Q$12:Q$1442),AF331)),"")</f>
        <v/>
      </c>
      <c r="S331" s="246" t="str">
        <f aca="false">IF(O331&lt;&gt;"",1000-SUMIF($D$12:$D330,$D331,S$12:S330),"")</f>
        <v/>
      </c>
      <c r="T331" s="268"/>
      <c r="U331" s="269"/>
      <c r="V331" s="244" t="str">
        <f aca="false">IF(AND(U331&lt;&gt;"",T331&lt;&gt;""),MIN(IF(OR(T331="OZZ",T331="ZZ"),5000,13600),TRUNC(0.75*SUMIF($D$12:$D331,$D331,U$12:U331),2))-SUMIF($D$12:$D330,$D331,V$12:V330),"")</f>
        <v/>
      </c>
      <c r="W331" s="248" t="str">
        <f aca="false">IF(AND(U331&lt;&gt;"",T331&lt;&gt;"",AJ331&lt;&gt;""),IF(OR(T331="OZZ",T331="ZZ"),0-SUMIF($D$12:$D330,$D331,W$12:W330),MIN(MIN(13600,TRUNC(0.75*SUMIF($D$12:$D$1442,$D331,U$12:U$1442),2)+SUMIF($D$12:$D331,$D331,AJ$12:AJ331))-SUMIF($D$12:$D330,$D331,W$12:W330)-SUMIF($D$12:$D$1442,$D331,V$12:V$1442),AJ331)),"")</f>
        <v/>
      </c>
      <c r="X331" s="246" t="str">
        <f aca="false">IF(T331&lt;&gt;"",1000-SUMIF($D$12:$D330,$D331,X$12:X330),"")</f>
        <v/>
      </c>
      <c r="Y331" s="272"/>
      <c r="Z331" s="273"/>
      <c r="AA331" s="273"/>
      <c r="AB331" s="252" t="str">
        <f aca="false">IF(K331&lt;&gt;"",ROUND(Y331,2)+ROUND(Z331,2)+ROUND(AA331,2),"")</f>
        <v/>
      </c>
      <c r="AC331" s="274"/>
      <c r="AD331" s="273"/>
      <c r="AE331" s="273"/>
      <c r="AF331" s="275" t="str">
        <f aca="false">IF(P331&lt;&gt;"",ROUND(AC331,2)+ROUND(AD331,2)+ROUND(AE331,2),"")</f>
        <v/>
      </c>
      <c r="AG331" s="274"/>
      <c r="AH331" s="273"/>
      <c r="AI331" s="273"/>
      <c r="AJ331" s="275" t="str">
        <f aca="false">IF(U331&lt;&gt;"",ROUND(AG331,2)+ROUND(AH331,2)+ROUND(AI331,2),"")</f>
        <v/>
      </c>
      <c r="AK331" s="255"/>
      <c r="AL331" s="255"/>
      <c r="AM331" s="256"/>
      <c r="AN331" s="257"/>
      <c r="AO331" s="258" t="str">
        <f aca="false">IF(D331&lt;&gt;"",IF(COUNTIF($D$12:$D331,$D331)&gt;1,0,IF(SUM(L331,Q331,V331)&gt;0,IF(AND(T331="",OR(O331&lt;&gt;"",J331&lt;&gt;"")),IF(O331&lt;&gt;"",O331,IF(J331&lt;&gt;"",J331,0)),IF(AND(O331&lt;&gt;"",J331&lt;&gt;"",O331=J331),O331,T331)),0)),"")</f>
        <v/>
      </c>
      <c r="AP331" s="258" t="str">
        <f aca="false">IF(D331&lt;&gt;"",IF(COUNTIF($D$12:$D331,$D331)&gt;1,0,IF(SUM(M331,R331,W331)&gt;0,IF(AND(T331="",OR(O331&lt;&gt;"",J331&lt;&gt;"")),IF(O331&lt;&gt;"",O331,IF(J331&lt;&gt;"",J331,0)),IF(AND(O331&lt;&gt;"",J331&lt;&gt;"",O331=J331),O331,T331)),0)),"")</f>
        <v/>
      </c>
      <c r="AQ331" s="258" t="str">
        <f aca="false">IF(D331&lt;&gt;"",IF(COUNTIF($D$12:$D331,$D331)&gt;1,0,IF(SUM(N331,S331,X331)&gt;0,IF(AND(T331="",OR(O331&lt;&gt;"",J331&lt;&gt;"")),IF(O331&lt;&gt;"",O331,IF(J331&lt;&gt;"",J331,0)),IF(AND(O331&lt;&gt;"",J331&lt;&gt;"",O331=J331),O331,T331)),0)),"")</f>
        <v/>
      </c>
      <c r="AR331" s="257" t="str">
        <f aca="false">IF(D331&lt;&gt;"",IF(J331="OZP12",L331,0),"")</f>
        <v/>
      </c>
      <c r="AS331" s="257" t="str">
        <f aca="false">IF(D331&lt;&gt;"",IF(O331="OZP12",Q331,0),"")</f>
        <v/>
      </c>
      <c r="AT331" s="257" t="str">
        <f aca="false">IF(D331&lt;&gt;"",IF(T331="OZP12",V331,0),"")</f>
        <v/>
      </c>
      <c r="AU331" s="257" t="str">
        <f aca="false">IF(D331&lt;&gt;"",IF(J331="TZP",L331,0),"")</f>
        <v/>
      </c>
      <c r="AV331" s="257" t="str">
        <f aca="false">IF(D331&lt;&gt;"",IF(O331="TZP",Q331,0),"")</f>
        <v/>
      </c>
      <c r="AW331" s="257" t="str">
        <f aca="false">IF(D331&lt;&gt;"",IF(T331="TZP",V331,0),"")</f>
        <v/>
      </c>
      <c r="AX331" s="257" t="str">
        <f aca="false">IF(D331&lt;&gt;"",IF(J331="OZZ",L331,0),"")</f>
        <v/>
      </c>
      <c r="AY331" s="257" t="str">
        <f aca="false">IF(D331&lt;&gt;"",IF(O331="OZZ",Q331,0),"")</f>
        <v/>
      </c>
      <c r="AZ331" s="257" t="str">
        <f aca="false">IF(D331&lt;&gt;"",IF(T331="OZZ",V331,0),"")</f>
        <v/>
      </c>
      <c r="BA331" s="260"/>
      <c r="BB331" s="257" t="str">
        <f aca="false">IF(D331&lt;&gt;"",IF(ISERROR(FIND("/",D331)),0,1),"")</f>
        <v/>
      </c>
      <c r="BC331" s="257" t="str">
        <f aca="false">IF(D331&lt;&gt;"",IF(BB331*1=0,D331,CONCATENATE(MID(D331,1,FIND("/",D331,1)-1),MID(D331,FIND("/",D331,1)+1,LEN(D331)))),"")</f>
        <v/>
      </c>
      <c r="BD331" s="286"/>
      <c r="BE331" s="257" t="str">
        <f aca="false">IF(D331&lt;&gt;"",IF(J331="OZP12",M331,0),"")</f>
        <v/>
      </c>
      <c r="BF331" s="257" t="str">
        <f aca="false">IF(D331&lt;&gt;"",IF(O331="OZP12",R331,0),"")</f>
        <v/>
      </c>
      <c r="BG331" s="257" t="str">
        <f aca="false">IF(D331&lt;&gt;"",IF(T331="OZP12",W331,0),"")</f>
        <v/>
      </c>
      <c r="BH331" s="257" t="str">
        <f aca="false">IF(D331&lt;&gt;"",IF(J331="TZP",M331,0),"")</f>
        <v/>
      </c>
      <c r="BI331" s="257" t="str">
        <f aca="false">IF(D331&lt;&gt;"",IF(O331="TZP",R331,0),"")</f>
        <v/>
      </c>
      <c r="BJ331" s="257" t="str">
        <f aca="false">IF(D331&lt;&gt;"",IF(T331="TZP",W331,0),"")</f>
        <v/>
      </c>
    </row>
    <row r="332" s="261" customFormat="true" ht="18.75" hidden="false" customHeight="true" outlineLevel="0" collapsed="false">
      <c r="A332" s="262" t="n">
        <f aca="false">A331+1</f>
        <v>320</v>
      </c>
      <c r="B332" s="263"/>
      <c r="C332" s="263"/>
      <c r="D332" s="263"/>
      <c r="E332" s="266"/>
      <c r="F332" s="266"/>
      <c r="G332" s="267"/>
      <c r="H332" s="278"/>
      <c r="I332" s="281"/>
      <c r="J332" s="268"/>
      <c r="K332" s="269"/>
      <c r="L332" s="244" t="str">
        <f aca="false">IF(AND(K332&lt;&gt;"",J332&lt;&gt;""),MIN(IF(OR(J332="OZZ",J332="ZZ"),5000,13600),TRUNC(0.75*SUMIF($D$12:$D332,$D332,K$12:K332),2))-SUMIF($D$12:$D331,$D332,L$12:L331),"")</f>
        <v/>
      </c>
      <c r="M332" s="270" t="str">
        <f aca="false">IF(AND(K332&lt;&gt;"",J332&lt;&gt;"",AB332&lt;&gt;""),IF(OR(J332="OZZ",J332="ZZ"),0-SUMIF($D$12:$D331,$D332,M$12:M331),MIN(MIN(13600,TRUNC(0.75*SUMIF($D$12:$D$1442,$D332,K$12:K$1442),2)+SUMIF($D$12:$D332,$D332,AB$12:AB332))-SUMIF($D$12:$D331,$D332,M$12:M331)-SUMIF($D$12:$D$1442,$D332,L$12:L$1442),AB332)),"")</f>
        <v/>
      </c>
      <c r="N332" s="246" t="str">
        <f aca="false">IF(J332&lt;&gt;"",1000-SUMIF($D$12:$D331,$D332,N$12:N331),"")</f>
        <v/>
      </c>
      <c r="O332" s="268"/>
      <c r="P332" s="269"/>
      <c r="Q332" s="244" t="str">
        <f aca="false">IF(AND(P332&lt;&gt;"",O332&lt;&gt;""),MIN(IF(OR(O332="OZZ",O332="ZZ"),5000,13600),TRUNC(0.75*SUMIF($D$12:$D332,$D332,P$12:P332),2))-SUMIF($D$12:$D331,$D332,Q$12:Q331),"")</f>
        <v/>
      </c>
      <c r="R332" s="270" t="str">
        <f aca="false">IF(AND(P332&lt;&gt;"",O332&lt;&gt;"",AF332&lt;&gt;""),IF(OR(O332="OZZ",O332="ZZ"),0-SUMIF($D$12:$D331,$D332,R$12:R331),MIN(MIN(13600,TRUNC(0.75*SUMIF($D$12:$D$1442,$D332,P$12:P$1442),2)+SUMIF($D$12:$D332,$D332,AF$12:AF332))-SUMIF($D$12:$D331,$D332,R$12:R331)-SUMIF($D$12:$D$1442,$D332,Q$12:Q$1442),AF332)),"")</f>
        <v/>
      </c>
      <c r="S332" s="246" t="str">
        <f aca="false">IF(O332&lt;&gt;"",1000-SUMIF($D$12:$D331,$D332,S$12:S331),"")</f>
        <v/>
      </c>
      <c r="T332" s="268"/>
      <c r="U332" s="269"/>
      <c r="V332" s="244" t="str">
        <f aca="false">IF(AND(U332&lt;&gt;"",T332&lt;&gt;""),MIN(IF(OR(T332="OZZ",T332="ZZ"),5000,13600),TRUNC(0.75*SUMIF($D$12:$D332,$D332,U$12:U332),2))-SUMIF($D$12:$D331,$D332,V$12:V331),"")</f>
        <v/>
      </c>
      <c r="W332" s="248" t="str">
        <f aca="false">IF(AND(U332&lt;&gt;"",T332&lt;&gt;"",AJ332&lt;&gt;""),IF(OR(T332="OZZ",T332="ZZ"),0-SUMIF($D$12:$D331,$D332,W$12:W331),MIN(MIN(13600,TRUNC(0.75*SUMIF($D$12:$D$1442,$D332,U$12:U$1442),2)+SUMIF($D$12:$D332,$D332,AJ$12:AJ332))-SUMIF($D$12:$D331,$D332,W$12:W331)-SUMIF($D$12:$D$1442,$D332,V$12:V$1442),AJ332)),"")</f>
        <v/>
      </c>
      <c r="X332" s="246" t="str">
        <f aca="false">IF(T332&lt;&gt;"",1000-SUMIF($D$12:$D331,$D332,X$12:X331),"")</f>
        <v/>
      </c>
      <c r="Y332" s="272"/>
      <c r="Z332" s="273"/>
      <c r="AA332" s="273"/>
      <c r="AB332" s="252" t="str">
        <f aca="false">IF(K332&lt;&gt;"",ROUND(Y332,2)+ROUND(Z332,2)+ROUND(AA332,2),"")</f>
        <v/>
      </c>
      <c r="AC332" s="274"/>
      <c r="AD332" s="273"/>
      <c r="AE332" s="273"/>
      <c r="AF332" s="275" t="str">
        <f aca="false">IF(P332&lt;&gt;"",ROUND(AC332,2)+ROUND(AD332,2)+ROUND(AE332,2),"")</f>
        <v/>
      </c>
      <c r="AG332" s="274"/>
      <c r="AH332" s="273"/>
      <c r="AI332" s="273"/>
      <c r="AJ332" s="275" t="str">
        <f aca="false">IF(U332&lt;&gt;"",ROUND(AG332,2)+ROUND(AH332,2)+ROUND(AI332,2),"")</f>
        <v/>
      </c>
      <c r="AK332" s="255"/>
      <c r="AL332" s="255"/>
      <c r="AM332" s="256"/>
      <c r="AN332" s="257"/>
      <c r="AO332" s="258" t="str">
        <f aca="false">IF(D332&lt;&gt;"",IF(COUNTIF($D$12:$D332,$D332)&gt;1,0,IF(SUM(L332,Q332,V332)&gt;0,IF(AND(T332="",OR(O332&lt;&gt;"",J332&lt;&gt;"")),IF(O332&lt;&gt;"",O332,IF(J332&lt;&gt;"",J332,0)),IF(AND(O332&lt;&gt;"",J332&lt;&gt;"",O332=J332),O332,T332)),0)),"")</f>
        <v/>
      </c>
      <c r="AP332" s="258" t="str">
        <f aca="false">IF(D332&lt;&gt;"",IF(COUNTIF($D$12:$D332,$D332)&gt;1,0,IF(SUM(M332,R332,W332)&gt;0,IF(AND(T332="",OR(O332&lt;&gt;"",J332&lt;&gt;"")),IF(O332&lt;&gt;"",O332,IF(J332&lt;&gt;"",J332,0)),IF(AND(O332&lt;&gt;"",J332&lt;&gt;"",O332=J332),O332,T332)),0)),"")</f>
        <v/>
      </c>
      <c r="AQ332" s="258" t="str">
        <f aca="false">IF(D332&lt;&gt;"",IF(COUNTIF($D$12:$D332,$D332)&gt;1,0,IF(SUM(N332,S332,X332)&gt;0,IF(AND(T332="",OR(O332&lt;&gt;"",J332&lt;&gt;"")),IF(O332&lt;&gt;"",O332,IF(J332&lt;&gt;"",J332,0)),IF(AND(O332&lt;&gt;"",J332&lt;&gt;"",O332=J332),O332,T332)),0)),"")</f>
        <v/>
      </c>
      <c r="AR332" s="257" t="str">
        <f aca="false">IF(D332&lt;&gt;"",IF(J332="OZP12",L332,0),"")</f>
        <v/>
      </c>
      <c r="AS332" s="257" t="str">
        <f aca="false">IF(D332&lt;&gt;"",IF(O332="OZP12",Q332,0),"")</f>
        <v/>
      </c>
      <c r="AT332" s="257" t="str">
        <f aca="false">IF(D332&lt;&gt;"",IF(T332="OZP12",V332,0),"")</f>
        <v/>
      </c>
      <c r="AU332" s="257" t="str">
        <f aca="false">IF(D332&lt;&gt;"",IF(J332="TZP",L332,0),"")</f>
        <v/>
      </c>
      <c r="AV332" s="257" t="str">
        <f aca="false">IF(D332&lt;&gt;"",IF(O332="TZP",Q332,0),"")</f>
        <v/>
      </c>
      <c r="AW332" s="257" t="str">
        <f aca="false">IF(D332&lt;&gt;"",IF(T332="TZP",V332,0),"")</f>
        <v/>
      </c>
      <c r="AX332" s="257" t="str">
        <f aca="false">IF(D332&lt;&gt;"",IF(J332="OZZ",L332,0),"")</f>
        <v/>
      </c>
      <c r="AY332" s="257" t="str">
        <f aca="false">IF(D332&lt;&gt;"",IF(O332="OZZ",Q332,0),"")</f>
        <v/>
      </c>
      <c r="AZ332" s="257" t="str">
        <f aca="false">IF(D332&lt;&gt;"",IF(T332="OZZ",V332,0),"")</f>
        <v/>
      </c>
      <c r="BA332" s="260"/>
      <c r="BB332" s="257" t="str">
        <f aca="false">IF(D332&lt;&gt;"",IF(ISERROR(FIND("/",D332)),0,1),"")</f>
        <v/>
      </c>
      <c r="BC332" s="257" t="str">
        <f aca="false">IF(D332&lt;&gt;"",IF(BB332*1=0,D332,CONCATENATE(MID(D332,1,FIND("/",D332,1)-1),MID(D332,FIND("/",D332,1)+1,LEN(D332)))),"")</f>
        <v/>
      </c>
      <c r="BD332" s="286"/>
      <c r="BE332" s="257" t="str">
        <f aca="false">IF(D332&lt;&gt;"",IF(J332="OZP12",M332,0),"")</f>
        <v/>
      </c>
      <c r="BF332" s="257" t="str">
        <f aca="false">IF(D332&lt;&gt;"",IF(O332="OZP12",R332,0),"")</f>
        <v/>
      </c>
      <c r="BG332" s="257" t="str">
        <f aca="false">IF(D332&lt;&gt;"",IF(T332="OZP12",W332,0),"")</f>
        <v/>
      </c>
      <c r="BH332" s="257" t="str">
        <f aca="false">IF(D332&lt;&gt;"",IF(J332="TZP",M332,0),"")</f>
        <v/>
      </c>
      <c r="BI332" s="257" t="str">
        <f aca="false">IF(D332&lt;&gt;"",IF(O332="TZP",R332,0),"")</f>
        <v/>
      </c>
      <c r="BJ332" s="257" t="str">
        <f aca="false">IF(D332&lt;&gt;"",IF(T332="TZP",W332,0),"")</f>
        <v/>
      </c>
    </row>
    <row r="333" s="261" customFormat="true" ht="18.75" hidden="false" customHeight="true" outlineLevel="0" collapsed="false">
      <c r="A333" s="262" t="n">
        <f aca="false">A332+1</f>
        <v>321</v>
      </c>
      <c r="B333" s="263"/>
      <c r="C333" s="263"/>
      <c r="D333" s="263"/>
      <c r="E333" s="266"/>
      <c r="F333" s="266"/>
      <c r="G333" s="267"/>
      <c r="H333" s="278"/>
      <c r="I333" s="281"/>
      <c r="J333" s="268"/>
      <c r="K333" s="269"/>
      <c r="L333" s="244" t="str">
        <f aca="false">IF(AND(K333&lt;&gt;"",J333&lt;&gt;""),MIN(IF(OR(J333="OZZ",J333="ZZ"),5000,13600),TRUNC(0.75*SUMIF($D$12:$D333,$D333,K$12:K333),2))-SUMIF($D$12:$D332,$D333,L$12:L332),"")</f>
        <v/>
      </c>
      <c r="M333" s="270" t="str">
        <f aca="false">IF(AND(K333&lt;&gt;"",J333&lt;&gt;"",AB333&lt;&gt;""),IF(OR(J333="OZZ",J333="ZZ"),0-SUMIF($D$12:$D332,$D333,M$12:M332),MIN(MIN(13600,TRUNC(0.75*SUMIF($D$12:$D$1442,$D333,K$12:K$1442),2)+SUMIF($D$12:$D333,$D333,AB$12:AB333))-SUMIF($D$12:$D332,$D333,M$12:M332)-SUMIF($D$12:$D$1442,$D333,L$12:L$1442),AB333)),"")</f>
        <v/>
      </c>
      <c r="N333" s="246" t="str">
        <f aca="false">IF(J333&lt;&gt;"",1000-SUMIF($D$12:$D332,$D333,N$12:N332),"")</f>
        <v/>
      </c>
      <c r="O333" s="268"/>
      <c r="P333" s="269"/>
      <c r="Q333" s="244" t="str">
        <f aca="false">IF(AND(P333&lt;&gt;"",O333&lt;&gt;""),MIN(IF(OR(O333="OZZ",O333="ZZ"),5000,13600),TRUNC(0.75*SUMIF($D$12:$D333,$D333,P$12:P333),2))-SUMIF($D$12:$D332,$D333,Q$12:Q332),"")</f>
        <v/>
      </c>
      <c r="R333" s="270" t="str">
        <f aca="false">IF(AND(P333&lt;&gt;"",O333&lt;&gt;"",AF333&lt;&gt;""),IF(OR(O333="OZZ",O333="ZZ"),0-SUMIF($D$12:$D332,$D333,R$12:R332),MIN(MIN(13600,TRUNC(0.75*SUMIF($D$12:$D$1442,$D333,P$12:P$1442),2)+SUMIF($D$12:$D333,$D333,AF$12:AF333))-SUMIF($D$12:$D332,$D333,R$12:R332)-SUMIF($D$12:$D$1442,$D333,Q$12:Q$1442),AF333)),"")</f>
        <v/>
      </c>
      <c r="S333" s="246" t="str">
        <f aca="false">IF(O333&lt;&gt;"",1000-SUMIF($D$12:$D332,$D333,S$12:S332),"")</f>
        <v/>
      </c>
      <c r="T333" s="268"/>
      <c r="U333" s="269"/>
      <c r="V333" s="244" t="str">
        <f aca="false">IF(AND(U333&lt;&gt;"",T333&lt;&gt;""),MIN(IF(OR(T333="OZZ",T333="ZZ"),5000,13600),TRUNC(0.75*SUMIF($D$12:$D333,$D333,U$12:U333),2))-SUMIF($D$12:$D332,$D333,V$12:V332),"")</f>
        <v/>
      </c>
      <c r="W333" s="248" t="str">
        <f aca="false">IF(AND(U333&lt;&gt;"",T333&lt;&gt;"",AJ333&lt;&gt;""),IF(OR(T333="OZZ",T333="ZZ"),0-SUMIF($D$12:$D332,$D333,W$12:W332),MIN(MIN(13600,TRUNC(0.75*SUMIF($D$12:$D$1442,$D333,U$12:U$1442),2)+SUMIF($D$12:$D333,$D333,AJ$12:AJ333))-SUMIF($D$12:$D332,$D333,W$12:W332)-SUMIF($D$12:$D$1442,$D333,V$12:V$1442),AJ333)),"")</f>
        <v/>
      </c>
      <c r="X333" s="246" t="str">
        <f aca="false">IF(T333&lt;&gt;"",1000-SUMIF($D$12:$D332,$D333,X$12:X332),"")</f>
        <v/>
      </c>
      <c r="Y333" s="272"/>
      <c r="Z333" s="273"/>
      <c r="AA333" s="273"/>
      <c r="AB333" s="252" t="str">
        <f aca="false">IF(K333&lt;&gt;"",ROUND(Y333,2)+ROUND(Z333,2)+ROUND(AA333,2),"")</f>
        <v/>
      </c>
      <c r="AC333" s="274"/>
      <c r="AD333" s="273"/>
      <c r="AE333" s="273"/>
      <c r="AF333" s="275" t="str">
        <f aca="false">IF(P333&lt;&gt;"",ROUND(AC333,2)+ROUND(AD333,2)+ROUND(AE333,2),"")</f>
        <v/>
      </c>
      <c r="AG333" s="274"/>
      <c r="AH333" s="273"/>
      <c r="AI333" s="273"/>
      <c r="AJ333" s="275" t="str">
        <f aca="false">IF(U333&lt;&gt;"",ROUND(AG333,2)+ROUND(AH333,2)+ROUND(AI333,2),"")</f>
        <v/>
      </c>
      <c r="AK333" s="255"/>
      <c r="AL333" s="255"/>
      <c r="AM333" s="256"/>
      <c r="AN333" s="257"/>
      <c r="AO333" s="258" t="str">
        <f aca="false">IF(D333&lt;&gt;"",IF(COUNTIF($D$12:$D333,$D333)&gt;1,0,IF(SUM(L333,Q333,V333)&gt;0,IF(AND(T333="",OR(O333&lt;&gt;"",J333&lt;&gt;"")),IF(O333&lt;&gt;"",O333,IF(J333&lt;&gt;"",J333,0)),IF(AND(O333&lt;&gt;"",J333&lt;&gt;"",O333=J333),O333,T333)),0)),"")</f>
        <v/>
      </c>
      <c r="AP333" s="258" t="str">
        <f aca="false">IF(D333&lt;&gt;"",IF(COUNTIF($D$12:$D333,$D333)&gt;1,0,IF(SUM(M333,R333,W333)&gt;0,IF(AND(T333="",OR(O333&lt;&gt;"",J333&lt;&gt;"")),IF(O333&lt;&gt;"",O333,IF(J333&lt;&gt;"",J333,0)),IF(AND(O333&lt;&gt;"",J333&lt;&gt;"",O333=J333),O333,T333)),0)),"")</f>
        <v/>
      </c>
      <c r="AQ333" s="258" t="str">
        <f aca="false">IF(D333&lt;&gt;"",IF(COUNTIF($D$12:$D333,$D333)&gt;1,0,IF(SUM(N333,S333,X333)&gt;0,IF(AND(T333="",OR(O333&lt;&gt;"",J333&lt;&gt;"")),IF(O333&lt;&gt;"",O333,IF(J333&lt;&gt;"",J333,0)),IF(AND(O333&lt;&gt;"",J333&lt;&gt;"",O333=J333),O333,T333)),0)),"")</f>
        <v/>
      </c>
      <c r="AR333" s="257" t="str">
        <f aca="false">IF(D333&lt;&gt;"",IF(J333="OZP12",L333,0),"")</f>
        <v/>
      </c>
      <c r="AS333" s="257" t="str">
        <f aca="false">IF(D333&lt;&gt;"",IF(O333="OZP12",Q333,0),"")</f>
        <v/>
      </c>
      <c r="AT333" s="257" t="str">
        <f aca="false">IF(D333&lt;&gt;"",IF(T333="OZP12",V333,0),"")</f>
        <v/>
      </c>
      <c r="AU333" s="257" t="str">
        <f aca="false">IF(D333&lt;&gt;"",IF(J333="TZP",L333,0),"")</f>
        <v/>
      </c>
      <c r="AV333" s="257" t="str">
        <f aca="false">IF(D333&lt;&gt;"",IF(O333="TZP",Q333,0),"")</f>
        <v/>
      </c>
      <c r="AW333" s="257" t="str">
        <f aca="false">IF(D333&lt;&gt;"",IF(T333="TZP",V333,0),"")</f>
        <v/>
      </c>
      <c r="AX333" s="257" t="str">
        <f aca="false">IF(D333&lt;&gt;"",IF(J333="OZZ",L333,0),"")</f>
        <v/>
      </c>
      <c r="AY333" s="257" t="str">
        <f aca="false">IF(D333&lt;&gt;"",IF(O333="OZZ",Q333,0),"")</f>
        <v/>
      </c>
      <c r="AZ333" s="257" t="str">
        <f aca="false">IF(D333&lt;&gt;"",IF(T333="OZZ",V333,0),"")</f>
        <v/>
      </c>
      <c r="BA333" s="260"/>
      <c r="BB333" s="257" t="str">
        <f aca="false">IF(D333&lt;&gt;"",IF(ISERROR(FIND("/",D333)),0,1),"")</f>
        <v/>
      </c>
      <c r="BC333" s="257" t="str">
        <f aca="false">IF(D333&lt;&gt;"",IF(BB333*1=0,D333,CONCATENATE(MID(D333,1,FIND("/",D333,1)-1),MID(D333,FIND("/",D333,1)+1,LEN(D333)))),"")</f>
        <v/>
      </c>
      <c r="BD333" s="286"/>
      <c r="BE333" s="257" t="str">
        <f aca="false">IF(D333&lt;&gt;"",IF(J333="OZP12",M333,0),"")</f>
        <v/>
      </c>
      <c r="BF333" s="257" t="str">
        <f aca="false">IF(D333&lt;&gt;"",IF(O333="OZP12",R333,0),"")</f>
        <v/>
      </c>
      <c r="BG333" s="257" t="str">
        <f aca="false">IF(D333&lt;&gt;"",IF(T333="OZP12",W333,0),"")</f>
        <v/>
      </c>
      <c r="BH333" s="257" t="str">
        <f aca="false">IF(D333&lt;&gt;"",IF(J333="TZP",M333,0),"")</f>
        <v/>
      </c>
      <c r="BI333" s="257" t="str">
        <f aca="false">IF(D333&lt;&gt;"",IF(O333="TZP",R333,0),"")</f>
        <v/>
      </c>
      <c r="BJ333" s="257" t="str">
        <f aca="false">IF(D333&lt;&gt;"",IF(T333="TZP",W333,0),"")</f>
        <v/>
      </c>
    </row>
    <row r="334" s="261" customFormat="true" ht="18.75" hidden="false" customHeight="true" outlineLevel="0" collapsed="false">
      <c r="A334" s="262" t="n">
        <f aca="false">A333+1</f>
        <v>322</v>
      </c>
      <c r="B334" s="263"/>
      <c r="C334" s="263"/>
      <c r="D334" s="263"/>
      <c r="E334" s="266"/>
      <c r="F334" s="266"/>
      <c r="G334" s="267"/>
      <c r="H334" s="278"/>
      <c r="I334" s="281"/>
      <c r="J334" s="268"/>
      <c r="K334" s="269"/>
      <c r="L334" s="244" t="str">
        <f aca="false">IF(AND(K334&lt;&gt;"",J334&lt;&gt;""),MIN(IF(OR(J334="OZZ",J334="ZZ"),5000,13600),TRUNC(0.75*SUMIF($D$12:$D334,$D334,K$12:K334),2))-SUMIF($D$12:$D333,$D334,L$12:L333),"")</f>
        <v/>
      </c>
      <c r="M334" s="270" t="str">
        <f aca="false">IF(AND(K334&lt;&gt;"",J334&lt;&gt;"",AB334&lt;&gt;""),IF(OR(J334="OZZ",J334="ZZ"),0-SUMIF($D$12:$D333,$D334,M$12:M333),MIN(MIN(13600,TRUNC(0.75*SUMIF($D$12:$D$1442,$D334,K$12:K$1442),2)+SUMIF($D$12:$D334,$D334,AB$12:AB334))-SUMIF($D$12:$D333,$D334,M$12:M333)-SUMIF($D$12:$D$1442,$D334,L$12:L$1442),AB334)),"")</f>
        <v/>
      </c>
      <c r="N334" s="246" t="str">
        <f aca="false">IF(J334&lt;&gt;"",1000-SUMIF($D$12:$D333,$D334,N$12:N333),"")</f>
        <v/>
      </c>
      <c r="O334" s="268"/>
      <c r="P334" s="269"/>
      <c r="Q334" s="244" t="str">
        <f aca="false">IF(AND(P334&lt;&gt;"",O334&lt;&gt;""),MIN(IF(OR(O334="OZZ",O334="ZZ"),5000,13600),TRUNC(0.75*SUMIF($D$12:$D334,$D334,P$12:P334),2))-SUMIF($D$12:$D333,$D334,Q$12:Q333),"")</f>
        <v/>
      </c>
      <c r="R334" s="270" t="str">
        <f aca="false">IF(AND(P334&lt;&gt;"",O334&lt;&gt;"",AF334&lt;&gt;""),IF(OR(O334="OZZ",O334="ZZ"),0-SUMIF($D$12:$D333,$D334,R$12:R333),MIN(MIN(13600,TRUNC(0.75*SUMIF($D$12:$D$1442,$D334,P$12:P$1442),2)+SUMIF($D$12:$D334,$D334,AF$12:AF334))-SUMIF($D$12:$D333,$D334,R$12:R333)-SUMIF($D$12:$D$1442,$D334,Q$12:Q$1442),AF334)),"")</f>
        <v/>
      </c>
      <c r="S334" s="246" t="str">
        <f aca="false">IF(O334&lt;&gt;"",1000-SUMIF($D$12:$D333,$D334,S$12:S333),"")</f>
        <v/>
      </c>
      <c r="T334" s="268"/>
      <c r="U334" s="269"/>
      <c r="V334" s="244" t="str">
        <f aca="false">IF(AND(U334&lt;&gt;"",T334&lt;&gt;""),MIN(IF(OR(T334="OZZ",T334="ZZ"),5000,13600),TRUNC(0.75*SUMIF($D$12:$D334,$D334,U$12:U334),2))-SUMIF($D$12:$D333,$D334,V$12:V333),"")</f>
        <v/>
      </c>
      <c r="W334" s="248" t="str">
        <f aca="false">IF(AND(U334&lt;&gt;"",T334&lt;&gt;"",AJ334&lt;&gt;""),IF(OR(T334="OZZ",T334="ZZ"),0-SUMIF($D$12:$D333,$D334,W$12:W333),MIN(MIN(13600,TRUNC(0.75*SUMIF($D$12:$D$1442,$D334,U$12:U$1442),2)+SUMIF($D$12:$D334,$D334,AJ$12:AJ334))-SUMIF($D$12:$D333,$D334,W$12:W333)-SUMIF($D$12:$D$1442,$D334,V$12:V$1442),AJ334)),"")</f>
        <v/>
      </c>
      <c r="X334" s="246" t="str">
        <f aca="false">IF(T334&lt;&gt;"",1000-SUMIF($D$12:$D333,$D334,X$12:X333),"")</f>
        <v/>
      </c>
      <c r="Y334" s="272"/>
      <c r="Z334" s="273"/>
      <c r="AA334" s="273"/>
      <c r="AB334" s="252" t="str">
        <f aca="false">IF(K334&lt;&gt;"",ROUND(Y334,2)+ROUND(Z334,2)+ROUND(AA334,2),"")</f>
        <v/>
      </c>
      <c r="AC334" s="274"/>
      <c r="AD334" s="273"/>
      <c r="AE334" s="273"/>
      <c r="AF334" s="275" t="str">
        <f aca="false">IF(P334&lt;&gt;"",ROUND(AC334,2)+ROUND(AD334,2)+ROUND(AE334,2),"")</f>
        <v/>
      </c>
      <c r="AG334" s="274"/>
      <c r="AH334" s="273"/>
      <c r="AI334" s="273"/>
      <c r="AJ334" s="275" t="str">
        <f aca="false">IF(U334&lt;&gt;"",ROUND(AG334,2)+ROUND(AH334,2)+ROUND(AI334,2),"")</f>
        <v/>
      </c>
      <c r="AK334" s="255"/>
      <c r="AL334" s="255"/>
      <c r="AM334" s="256"/>
      <c r="AN334" s="257"/>
      <c r="AO334" s="258" t="str">
        <f aca="false">IF(D334&lt;&gt;"",IF(COUNTIF($D$12:$D334,$D334)&gt;1,0,IF(SUM(L334,Q334,V334)&gt;0,IF(AND(T334="",OR(O334&lt;&gt;"",J334&lt;&gt;"")),IF(O334&lt;&gt;"",O334,IF(J334&lt;&gt;"",J334,0)),IF(AND(O334&lt;&gt;"",J334&lt;&gt;"",O334=J334),O334,T334)),0)),"")</f>
        <v/>
      </c>
      <c r="AP334" s="258" t="str">
        <f aca="false">IF(D334&lt;&gt;"",IF(COUNTIF($D$12:$D334,$D334)&gt;1,0,IF(SUM(M334,R334,W334)&gt;0,IF(AND(T334="",OR(O334&lt;&gt;"",J334&lt;&gt;"")),IF(O334&lt;&gt;"",O334,IF(J334&lt;&gt;"",J334,0)),IF(AND(O334&lt;&gt;"",J334&lt;&gt;"",O334=J334),O334,T334)),0)),"")</f>
        <v/>
      </c>
      <c r="AQ334" s="258" t="str">
        <f aca="false">IF(D334&lt;&gt;"",IF(COUNTIF($D$12:$D334,$D334)&gt;1,0,IF(SUM(N334,S334,X334)&gt;0,IF(AND(T334="",OR(O334&lt;&gt;"",J334&lt;&gt;"")),IF(O334&lt;&gt;"",O334,IF(J334&lt;&gt;"",J334,0)),IF(AND(O334&lt;&gt;"",J334&lt;&gt;"",O334=J334),O334,T334)),0)),"")</f>
        <v/>
      </c>
      <c r="AR334" s="257" t="str">
        <f aca="false">IF(D334&lt;&gt;"",IF(J334="OZP12",L334,0),"")</f>
        <v/>
      </c>
      <c r="AS334" s="257" t="str">
        <f aca="false">IF(D334&lt;&gt;"",IF(O334="OZP12",Q334,0),"")</f>
        <v/>
      </c>
      <c r="AT334" s="257" t="str">
        <f aca="false">IF(D334&lt;&gt;"",IF(T334="OZP12",V334,0),"")</f>
        <v/>
      </c>
      <c r="AU334" s="257" t="str">
        <f aca="false">IF(D334&lt;&gt;"",IF(J334="TZP",L334,0),"")</f>
        <v/>
      </c>
      <c r="AV334" s="257" t="str">
        <f aca="false">IF(D334&lt;&gt;"",IF(O334="TZP",Q334,0),"")</f>
        <v/>
      </c>
      <c r="AW334" s="257" t="str">
        <f aca="false">IF(D334&lt;&gt;"",IF(T334="TZP",V334,0),"")</f>
        <v/>
      </c>
      <c r="AX334" s="257" t="str">
        <f aca="false">IF(D334&lt;&gt;"",IF(J334="OZZ",L334,0),"")</f>
        <v/>
      </c>
      <c r="AY334" s="257" t="str">
        <f aca="false">IF(D334&lt;&gt;"",IF(O334="OZZ",Q334,0),"")</f>
        <v/>
      </c>
      <c r="AZ334" s="257" t="str">
        <f aca="false">IF(D334&lt;&gt;"",IF(T334="OZZ",V334,0),"")</f>
        <v/>
      </c>
      <c r="BA334" s="260"/>
      <c r="BB334" s="257" t="str">
        <f aca="false">IF(D334&lt;&gt;"",IF(ISERROR(FIND("/",D334)),0,1),"")</f>
        <v/>
      </c>
      <c r="BC334" s="257" t="str">
        <f aca="false">IF(D334&lt;&gt;"",IF(BB334*1=0,D334,CONCATENATE(MID(D334,1,FIND("/",D334,1)-1),MID(D334,FIND("/",D334,1)+1,LEN(D334)))),"")</f>
        <v/>
      </c>
      <c r="BD334" s="286"/>
      <c r="BE334" s="257" t="str">
        <f aca="false">IF(D334&lt;&gt;"",IF(J334="OZP12",M334,0),"")</f>
        <v/>
      </c>
      <c r="BF334" s="257" t="str">
        <f aca="false">IF(D334&lt;&gt;"",IF(O334="OZP12",R334,0),"")</f>
        <v/>
      </c>
      <c r="BG334" s="257" t="str">
        <f aca="false">IF(D334&lt;&gt;"",IF(T334="OZP12",W334,0),"")</f>
        <v/>
      </c>
      <c r="BH334" s="257" t="str">
        <f aca="false">IF(D334&lt;&gt;"",IF(J334="TZP",M334,0),"")</f>
        <v/>
      </c>
      <c r="BI334" s="257" t="str">
        <f aca="false">IF(D334&lt;&gt;"",IF(O334="TZP",R334,0),"")</f>
        <v/>
      </c>
      <c r="BJ334" s="257" t="str">
        <f aca="false">IF(D334&lt;&gt;"",IF(T334="TZP",W334,0),"")</f>
        <v/>
      </c>
    </row>
    <row r="335" s="261" customFormat="true" ht="18.75" hidden="false" customHeight="true" outlineLevel="0" collapsed="false">
      <c r="A335" s="262" t="n">
        <f aca="false">A334+1</f>
        <v>323</v>
      </c>
      <c r="B335" s="263"/>
      <c r="C335" s="263"/>
      <c r="D335" s="263"/>
      <c r="E335" s="266"/>
      <c r="F335" s="266"/>
      <c r="G335" s="267"/>
      <c r="H335" s="278"/>
      <c r="I335" s="281"/>
      <c r="J335" s="268"/>
      <c r="K335" s="269"/>
      <c r="L335" s="244" t="str">
        <f aca="false">IF(AND(K335&lt;&gt;"",J335&lt;&gt;""),MIN(IF(OR(J335="OZZ",J335="ZZ"),5000,13600),TRUNC(0.75*SUMIF($D$12:$D335,$D335,K$12:K335),2))-SUMIF($D$12:$D334,$D335,L$12:L334),"")</f>
        <v/>
      </c>
      <c r="M335" s="270" t="str">
        <f aca="false">IF(AND(K335&lt;&gt;"",J335&lt;&gt;"",AB335&lt;&gt;""),IF(OR(J335="OZZ",J335="ZZ"),0-SUMIF($D$12:$D334,$D335,M$12:M334),MIN(MIN(13600,TRUNC(0.75*SUMIF($D$12:$D$1442,$D335,K$12:K$1442),2)+SUMIF($D$12:$D335,$D335,AB$12:AB335))-SUMIF($D$12:$D334,$D335,M$12:M334)-SUMIF($D$12:$D$1442,$D335,L$12:L$1442),AB335)),"")</f>
        <v/>
      </c>
      <c r="N335" s="246" t="str">
        <f aca="false">IF(J335&lt;&gt;"",1000-SUMIF($D$12:$D334,$D335,N$12:N334),"")</f>
        <v/>
      </c>
      <c r="O335" s="268"/>
      <c r="P335" s="269"/>
      <c r="Q335" s="244" t="str">
        <f aca="false">IF(AND(P335&lt;&gt;"",O335&lt;&gt;""),MIN(IF(OR(O335="OZZ",O335="ZZ"),5000,13600),TRUNC(0.75*SUMIF($D$12:$D335,$D335,P$12:P335),2))-SUMIF($D$12:$D334,$D335,Q$12:Q334),"")</f>
        <v/>
      </c>
      <c r="R335" s="270" t="str">
        <f aca="false">IF(AND(P335&lt;&gt;"",O335&lt;&gt;"",AF335&lt;&gt;""),IF(OR(O335="OZZ",O335="ZZ"),0-SUMIF($D$12:$D334,$D335,R$12:R334),MIN(MIN(13600,TRUNC(0.75*SUMIF($D$12:$D$1442,$D335,P$12:P$1442),2)+SUMIF($D$12:$D335,$D335,AF$12:AF335))-SUMIF($D$12:$D334,$D335,R$12:R334)-SUMIF($D$12:$D$1442,$D335,Q$12:Q$1442),AF335)),"")</f>
        <v/>
      </c>
      <c r="S335" s="246" t="str">
        <f aca="false">IF(O335&lt;&gt;"",1000-SUMIF($D$12:$D334,$D335,S$12:S334),"")</f>
        <v/>
      </c>
      <c r="T335" s="268"/>
      <c r="U335" s="269"/>
      <c r="V335" s="244" t="str">
        <f aca="false">IF(AND(U335&lt;&gt;"",T335&lt;&gt;""),MIN(IF(OR(T335="OZZ",T335="ZZ"),5000,13600),TRUNC(0.75*SUMIF($D$12:$D335,$D335,U$12:U335),2))-SUMIF($D$12:$D334,$D335,V$12:V334),"")</f>
        <v/>
      </c>
      <c r="W335" s="248" t="str">
        <f aca="false">IF(AND(U335&lt;&gt;"",T335&lt;&gt;"",AJ335&lt;&gt;""),IF(OR(T335="OZZ",T335="ZZ"),0-SUMIF($D$12:$D334,$D335,W$12:W334),MIN(MIN(13600,TRUNC(0.75*SUMIF($D$12:$D$1442,$D335,U$12:U$1442),2)+SUMIF($D$12:$D335,$D335,AJ$12:AJ335))-SUMIF($D$12:$D334,$D335,W$12:W334)-SUMIF($D$12:$D$1442,$D335,V$12:V$1442),AJ335)),"")</f>
        <v/>
      </c>
      <c r="X335" s="246" t="str">
        <f aca="false">IF(T335&lt;&gt;"",1000-SUMIF($D$12:$D334,$D335,X$12:X334),"")</f>
        <v/>
      </c>
      <c r="Y335" s="272"/>
      <c r="Z335" s="273"/>
      <c r="AA335" s="273"/>
      <c r="AB335" s="252" t="str">
        <f aca="false">IF(K335&lt;&gt;"",ROUND(Y335,2)+ROUND(Z335,2)+ROUND(AA335,2),"")</f>
        <v/>
      </c>
      <c r="AC335" s="274"/>
      <c r="AD335" s="273"/>
      <c r="AE335" s="273"/>
      <c r="AF335" s="275" t="str">
        <f aca="false">IF(P335&lt;&gt;"",ROUND(AC335,2)+ROUND(AD335,2)+ROUND(AE335,2),"")</f>
        <v/>
      </c>
      <c r="AG335" s="274"/>
      <c r="AH335" s="273"/>
      <c r="AI335" s="273"/>
      <c r="AJ335" s="275" t="str">
        <f aca="false">IF(U335&lt;&gt;"",ROUND(AG335,2)+ROUND(AH335,2)+ROUND(AI335,2),"")</f>
        <v/>
      </c>
      <c r="AK335" s="255"/>
      <c r="AL335" s="255"/>
      <c r="AM335" s="256"/>
      <c r="AN335" s="257"/>
      <c r="AO335" s="258" t="str">
        <f aca="false">IF(D335&lt;&gt;"",IF(COUNTIF($D$12:$D335,$D335)&gt;1,0,IF(SUM(L335,Q335,V335)&gt;0,IF(AND(T335="",OR(O335&lt;&gt;"",J335&lt;&gt;"")),IF(O335&lt;&gt;"",O335,IF(J335&lt;&gt;"",J335,0)),IF(AND(O335&lt;&gt;"",J335&lt;&gt;"",O335=J335),O335,T335)),0)),"")</f>
        <v/>
      </c>
      <c r="AP335" s="258" t="str">
        <f aca="false">IF(D335&lt;&gt;"",IF(COUNTIF($D$12:$D335,$D335)&gt;1,0,IF(SUM(M335,R335,W335)&gt;0,IF(AND(T335="",OR(O335&lt;&gt;"",J335&lt;&gt;"")),IF(O335&lt;&gt;"",O335,IF(J335&lt;&gt;"",J335,0)),IF(AND(O335&lt;&gt;"",J335&lt;&gt;"",O335=J335),O335,T335)),0)),"")</f>
        <v/>
      </c>
      <c r="AQ335" s="258" t="str">
        <f aca="false">IF(D335&lt;&gt;"",IF(COUNTIF($D$12:$D335,$D335)&gt;1,0,IF(SUM(N335,S335,X335)&gt;0,IF(AND(T335="",OR(O335&lt;&gt;"",J335&lt;&gt;"")),IF(O335&lt;&gt;"",O335,IF(J335&lt;&gt;"",J335,0)),IF(AND(O335&lt;&gt;"",J335&lt;&gt;"",O335=J335),O335,T335)),0)),"")</f>
        <v/>
      </c>
      <c r="AR335" s="257" t="str">
        <f aca="false">IF(D335&lt;&gt;"",IF(J335="OZP12",L335,0),"")</f>
        <v/>
      </c>
      <c r="AS335" s="257" t="str">
        <f aca="false">IF(D335&lt;&gt;"",IF(O335="OZP12",Q335,0),"")</f>
        <v/>
      </c>
      <c r="AT335" s="257" t="str">
        <f aca="false">IF(D335&lt;&gt;"",IF(T335="OZP12",V335,0),"")</f>
        <v/>
      </c>
      <c r="AU335" s="257" t="str">
        <f aca="false">IF(D335&lt;&gt;"",IF(J335="TZP",L335,0),"")</f>
        <v/>
      </c>
      <c r="AV335" s="257" t="str">
        <f aca="false">IF(D335&lt;&gt;"",IF(O335="TZP",Q335,0),"")</f>
        <v/>
      </c>
      <c r="AW335" s="257" t="str">
        <f aca="false">IF(D335&lt;&gt;"",IF(T335="TZP",V335,0),"")</f>
        <v/>
      </c>
      <c r="AX335" s="257" t="str">
        <f aca="false">IF(D335&lt;&gt;"",IF(J335="OZZ",L335,0),"")</f>
        <v/>
      </c>
      <c r="AY335" s="257" t="str">
        <f aca="false">IF(D335&lt;&gt;"",IF(O335="OZZ",Q335,0),"")</f>
        <v/>
      </c>
      <c r="AZ335" s="257" t="str">
        <f aca="false">IF(D335&lt;&gt;"",IF(T335="OZZ",V335,0),"")</f>
        <v/>
      </c>
      <c r="BA335" s="260"/>
      <c r="BB335" s="257" t="str">
        <f aca="false">IF(D335&lt;&gt;"",IF(ISERROR(FIND("/",D335)),0,1),"")</f>
        <v/>
      </c>
      <c r="BC335" s="257" t="str">
        <f aca="false">IF(D335&lt;&gt;"",IF(BB335*1=0,D335,CONCATENATE(MID(D335,1,FIND("/",D335,1)-1),MID(D335,FIND("/",D335,1)+1,LEN(D335)))),"")</f>
        <v/>
      </c>
      <c r="BD335" s="286"/>
      <c r="BE335" s="257" t="str">
        <f aca="false">IF(D335&lt;&gt;"",IF(J335="OZP12",M335,0),"")</f>
        <v/>
      </c>
      <c r="BF335" s="257" t="str">
        <f aca="false">IF(D335&lt;&gt;"",IF(O335="OZP12",R335,0),"")</f>
        <v/>
      </c>
      <c r="BG335" s="257" t="str">
        <f aca="false">IF(D335&lt;&gt;"",IF(T335="OZP12",W335,0),"")</f>
        <v/>
      </c>
      <c r="BH335" s="257" t="str">
        <f aca="false">IF(D335&lt;&gt;"",IF(J335="TZP",M335,0),"")</f>
        <v/>
      </c>
      <c r="BI335" s="257" t="str">
        <f aca="false">IF(D335&lt;&gt;"",IF(O335="TZP",R335,0),"")</f>
        <v/>
      </c>
      <c r="BJ335" s="257" t="str">
        <f aca="false">IF(D335&lt;&gt;"",IF(T335="TZP",W335,0),"")</f>
        <v/>
      </c>
    </row>
    <row r="336" s="261" customFormat="true" ht="18.75" hidden="false" customHeight="true" outlineLevel="0" collapsed="false">
      <c r="A336" s="262" t="n">
        <f aca="false">A335+1</f>
        <v>324</v>
      </c>
      <c r="B336" s="263"/>
      <c r="C336" s="263"/>
      <c r="D336" s="263"/>
      <c r="E336" s="266"/>
      <c r="F336" s="266"/>
      <c r="G336" s="267"/>
      <c r="H336" s="278"/>
      <c r="I336" s="281"/>
      <c r="J336" s="268"/>
      <c r="K336" s="269"/>
      <c r="L336" s="244" t="str">
        <f aca="false">IF(AND(K336&lt;&gt;"",J336&lt;&gt;""),MIN(IF(OR(J336="OZZ",J336="ZZ"),5000,13600),TRUNC(0.75*SUMIF($D$12:$D336,$D336,K$12:K336),2))-SUMIF($D$12:$D335,$D336,L$12:L335),"")</f>
        <v/>
      </c>
      <c r="M336" s="270" t="str">
        <f aca="false">IF(AND(K336&lt;&gt;"",J336&lt;&gt;"",AB336&lt;&gt;""),IF(OR(J336="OZZ",J336="ZZ"),0-SUMIF($D$12:$D335,$D336,M$12:M335),MIN(MIN(13600,TRUNC(0.75*SUMIF($D$12:$D$1442,$D336,K$12:K$1442),2)+SUMIF($D$12:$D336,$D336,AB$12:AB336))-SUMIF($D$12:$D335,$D336,M$12:M335)-SUMIF($D$12:$D$1442,$D336,L$12:L$1442),AB336)),"")</f>
        <v/>
      </c>
      <c r="N336" s="246" t="str">
        <f aca="false">IF(J336&lt;&gt;"",1000-SUMIF($D$12:$D335,$D336,N$12:N335),"")</f>
        <v/>
      </c>
      <c r="O336" s="268"/>
      <c r="P336" s="269"/>
      <c r="Q336" s="244" t="str">
        <f aca="false">IF(AND(P336&lt;&gt;"",O336&lt;&gt;""),MIN(IF(OR(O336="OZZ",O336="ZZ"),5000,13600),TRUNC(0.75*SUMIF($D$12:$D336,$D336,P$12:P336),2))-SUMIF($D$12:$D335,$D336,Q$12:Q335),"")</f>
        <v/>
      </c>
      <c r="R336" s="270" t="str">
        <f aca="false">IF(AND(P336&lt;&gt;"",O336&lt;&gt;"",AF336&lt;&gt;""),IF(OR(O336="OZZ",O336="ZZ"),0-SUMIF($D$12:$D335,$D336,R$12:R335),MIN(MIN(13600,TRUNC(0.75*SUMIF($D$12:$D$1442,$D336,P$12:P$1442),2)+SUMIF($D$12:$D336,$D336,AF$12:AF336))-SUMIF($D$12:$D335,$D336,R$12:R335)-SUMIF($D$12:$D$1442,$D336,Q$12:Q$1442),AF336)),"")</f>
        <v/>
      </c>
      <c r="S336" s="246" t="str">
        <f aca="false">IF(O336&lt;&gt;"",1000-SUMIF($D$12:$D335,$D336,S$12:S335),"")</f>
        <v/>
      </c>
      <c r="T336" s="268"/>
      <c r="U336" s="269"/>
      <c r="V336" s="244" t="str">
        <f aca="false">IF(AND(U336&lt;&gt;"",T336&lt;&gt;""),MIN(IF(OR(T336="OZZ",T336="ZZ"),5000,13600),TRUNC(0.75*SUMIF($D$12:$D336,$D336,U$12:U336),2))-SUMIF($D$12:$D335,$D336,V$12:V335),"")</f>
        <v/>
      </c>
      <c r="W336" s="248" t="str">
        <f aca="false">IF(AND(U336&lt;&gt;"",T336&lt;&gt;"",AJ336&lt;&gt;""),IF(OR(T336="OZZ",T336="ZZ"),0-SUMIF($D$12:$D335,$D336,W$12:W335),MIN(MIN(13600,TRUNC(0.75*SUMIF($D$12:$D$1442,$D336,U$12:U$1442),2)+SUMIF($D$12:$D336,$D336,AJ$12:AJ336))-SUMIF($D$12:$D335,$D336,W$12:W335)-SUMIF($D$12:$D$1442,$D336,V$12:V$1442),AJ336)),"")</f>
        <v/>
      </c>
      <c r="X336" s="246" t="str">
        <f aca="false">IF(T336&lt;&gt;"",1000-SUMIF($D$12:$D335,$D336,X$12:X335),"")</f>
        <v/>
      </c>
      <c r="Y336" s="272"/>
      <c r="Z336" s="273"/>
      <c r="AA336" s="273"/>
      <c r="AB336" s="252" t="str">
        <f aca="false">IF(K336&lt;&gt;"",ROUND(Y336,2)+ROUND(Z336,2)+ROUND(AA336,2),"")</f>
        <v/>
      </c>
      <c r="AC336" s="274"/>
      <c r="AD336" s="273"/>
      <c r="AE336" s="273"/>
      <c r="AF336" s="275" t="str">
        <f aca="false">IF(P336&lt;&gt;"",ROUND(AC336,2)+ROUND(AD336,2)+ROUND(AE336,2),"")</f>
        <v/>
      </c>
      <c r="AG336" s="274"/>
      <c r="AH336" s="273"/>
      <c r="AI336" s="273"/>
      <c r="AJ336" s="275" t="str">
        <f aca="false">IF(U336&lt;&gt;"",ROUND(AG336,2)+ROUND(AH336,2)+ROUND(AI336,2),"")</f>
        <v/>
      </c>
      <c r="AK336" s="255"/>
      <c r="AL336" s="255"/>
      <c r="AM336" s="256"/>
      <c r="AN336" s="257"/>
      <c r="AO336" s="258" t="str">
        <f aca="false">IF(D336&lt;&gt;"",IF(COUNTIF($D$12:$D336,$D336)&gt;1,0,IF(SUM(L336,Q336,V336)&gt;0,IF(AND(T336="",OR(O336&lt;&gt;"",J336&lt;&gt;"")),IF(O336&lt;&gt;"",O336,IF(J336&lt;&gt;"",J336,0)),IF(AND(O336&lt;&gt;"",J336&lt;&gt;"",O336=J336),O336,T336)),0)),"")</f>
        <v/>
      </c>
      <c r="AP336" s="258" t="str">
        <f aca="false">IF(D336&lt;&gt;"",IF(COUNTIF($D$12:$D336,$D336)&gt;1,0,IF(SUM(M336,R336,W336)&gt;0,IF(AND(T336="",OR(O336&lt;&gt;"",J336&lt;&gt;"")),IF(O336&lt;&gt;"",O336,IF(J336&lt;&gt;"",J336,0)),IF(AND(O336&lt;&gt;"",J336&lt;&gt;"",O336=J336),O336,T336)),0)),"")</f>
        <v/>
      </c>
      <c r="AQ336" s="258" t="str">
        <f aca="false">IF(D336&lt;&gt;"",IF(COUNTIF($D$12:$D336,$D336)&gt;1,0,IF(SUM(N336,S336,X336)&gt;0,IF(AND(T336="",OR(O336&lt;&gt;"",J336&lt;&gt;"")),IF(O336&lt;&gt;"",O336,IF(J336&lt;&gt;"",J336,0)),IF(AND(O336&lt;&gt;"",J336&lt;&gt;"",O336=J336),O336,T336)),0)),"")</f>
        <v/>
      </c>
      <c r="AR336" s="257" t="str">
        <f aca="false">IF(D336&lt;&gt;"",IF(J336="OZP12",L336,0),"")</f>
        <v/>
      </c>
      <c r="AS336" s="257" t="str">
        <f aca="false">IF(D336&lt;&gt;"",IF(O336="OZP12",Q336,0),"")</f>
        <v/>
      </c>
      <c r="AT336" s="257" t="str">
        <f aca="false">IF(D336&lt;&gt;"",IF(T336="OZP12",V336,0),"")</f>
        <v/>
      </c>
      <c r="AU336" s="257" t="str">
        <f aca="false">IF(D336&lt;&gt;"",IF(J336="TZP",L336,0),"")</f>
        <v/>
      </c>
      <c r="AV336" s="257" t="str">
        <f aca="false">IF(D336&lt;&gt;"",IF(O336="TZP",Q336,0),"")</f>
        <v/>
      </c>
      <c r="AW336" s="257" t="str">
        <f aca="false">IF(D336&lt;&gt;"",IF(T336="TZP",V336,0),"")</f>
        <v/>
      </c>
      <c r="AX336" s="257" t="str">
        <f aca="false">IF(D336&lt;&gt;"",IF(J336="OZZ",L336,0),"")</f>
        <v/>
      </c>
      <c r="AY336" s="257" t="str">
        <f aca="false">IF(D336&lt;&gt;"",IF(O336="OZZ",Q336,0),"")</f>
        <v/>
      </c>
      <c r="AZ336" s="257" t="str">
        <f aca="false">IF(D336&lt;&gt;"",IF(T336="OZZ",V336,0),"")</f>
        <v/>
      </c>
      <c r="BA336" s="260"/>
      <c r="BB336" s="257" t="str">
        <f aca="false">IF(D336&lt;&gt;"",IF(ISERROR(FIND("/",D336)),0,1),"")</f>
        <v/>
      </c>
      <c r="BC336" s="257" t="str">
        <f aca="false">IF(D336&lt;&gt;"",IF(BB336*1=0,D336,CONCATENATE(MID(D336,1,FIND("/",D336,1)-1),MID(D336,FIND("/",D336,1)+1,LEN(D336)))),"")</f>
        <v/>
      </c>
      <c r="BD336" s="286"/>
      <c r="BE336" s="257" t="str">
        <f aca="false">IF(D336&lt;&gt;"",IF(J336="OZP12",M336,0),"")</f>
        <v/>
      </c>
      <c r="BF336" s="257" t="str">
        <f aca="false">IF(D336&lt;&gt;"",IF(O336="OZP12",R336,0),"")</f>
        <v/>
      </c>
      <c r="BG336" s="257" t="str">
        <f aca="false">IF(D336&lt;&gt;"",IF(T336="OZP12",W336,0),"")</f>
        <v/>
      </c>
      <c r="BH336" s="257" t="str">
        <f aca="false">IF(D336&lt;&gt;"",IF(J336="TZP",M336,0),"")</f>
        <v/>
      </c>
      <c r="BI336" s="257" t="str">
        <f aca="false">IF(D336&lt;&gt;"",IF(O336="TZP",R336,0),"")</f>
        <v/>
      </c>
      <c r="BJ336" s="257" t="str">
        <f aca="false">IF(D336&lt;&gt;"",IF(T336="TZP",W336,0),"")</f>
        <v/>
      </c>
    </row>
    <row r="337" s="261" customFormat="true" ht="18.75" hidden="false" customHeight="true" outlineLevel="0" collapsed="false">
      <c r="A337" s="262" t="n">
        <f aca="false">A336+1</f>
        <v>325</v>
      </c>
      <c r="B337" s="263"/>
      <c r="C337" s="263"/>
      <c r="D337" s="263"/>
      <c r="E337" s="266"/>
      <c r="F337" s="266"/>
      <c r="G337" s="267"/>
      <c r="H337" s="278"/>
      <c r="I337" s="281"/>
      <c r="J337" s="268"/>
      <c r="K337" s="269"/>
      <c r="L337" s="244" t="str">
        <f aca="false">IF(AND(K337&lt;&gt;"",J337&lt;&gt;""),MIN(IF(OR(J337="OZZ",J337="ZZ"),5000,13600),TRUNC(0.75*SUMIF($D$12:$D337,$D337,K$12:K337),2))-SUMIF($D$12:$D336,$D337,L$12:L336),"")</f>
        <v/>
      </c>
      <c r="M337" s="270" t="str">
        <f aca="false">IF(AND(K337&lt;&gt;"",J337&lt;&gt;"",AB337&lt;&gt;""),IF(OR(J337="OZZ",J337="ZZ"),0-SUMIF($D$12:$D336,$D337,M$12:M336),MIN(MIN(13600,TRUNC(0.75*SUMIF($D$12:$D$1442,$D337,K$12:K$1442),2)+SUMIF($D$12:$D337,$D337,AB$12:AB337))-SUMIF($D$12:$D336,$D337,M$12:M336)-SUMIF($D$12:$D$1442,$D337,L$12:L$1442),AB337)),"")</f>
        <v/>
      </c>
      <c r="N337" s="246" t="str">
        <f aca="false">IF(J337&lt;&gt;"",1000-SUMIF($D$12:$D336,$D337,N$12:N336),"")</f>
        <v/>
      </c>
      <c r="O337" s="268"/>
      <c r="P337" s="269"/>
      <c r="Q337" s="244" t="str">
        <f aca="false">IF(AND(P337&lt;&gt;"",O337&lt;&gt;""),MIN(IF(OR(O337="OZZ",O337="ZZ"),5000,13600),TRUNC(0.75*SUMIF($D$12:$D337,$D337,P$12:P337),2))-SUMIF($D$12:$D336,$D337,Q$12:Q336),"")</f>
        <v/>
      </c>
      <c r="R337" s="270" t="str">
        <f aca="false">IF(AND(P337&lt;&gt;"",O337&lt;&gt;"",AF337&lt;&gt;""),IF(OR(O337="OZZ",O337="ZZ"),0-SUMIF($D$12:$D336,$D337,R$12:R336),MIN(MIN(13600,TRUNC(0.75*SUMIF($D$12:$D$1442,$D337,P$12:P$1442),2)+SUMIF($D$12:$D337,$D337,AF$12:AF337))-SUMIF($D$12:$D336,$D337,R$12:R336)-SUMIF($D$12:$D$1442,$D337,Q$12:Q$1442),AF337)),"")</f>
        <v/>
      </c>
      <c r="S337" s="246" t="str">
        <f aca="false">IF(O337&lt;&gt;"",1000-SUMIF($D$12:$D336,$D337,S$12:S336),"")</f>
        <v/>
      </c>
      <c r="T337" s="268"/>
      <c r="U337" s="269"/>
      <c r="V337" s="244" t="str">
        <f aca="false">IF(AND(U337&lt;&gt;"",T337&lt;&gt;""),MIN(IF(OR(T337="OZZ",T337="ZZ"),5000,13600),TRUNC(0.75*SUMIF($D$12:$D337,$D337,U$12:U337),2))-SUMIF($D$12:$D336,$D337,V$12:V336),"")</f>
        <v/>
      </c>
      <c r="W337" s="248" t="str">
        <f aca="false">IF(AND(U337&lt;&gt;"",T337&lt;&gt;"",AJ337&lt;&gt;""),IF(OR(T337="OZZ",T337="ZZ"),0-SUMIF($D$12:$D336,$D337,W$12:W336),MIN(MIN(13600,TRUNC(0.75*SUMIF($D$12:$D$1442,$D337,U$12:U$1442),2)+SUMIF($D$12:$D337,$D337,AJ$12:AJ337))-SUMIF($D$12:$D336,$D337,W$12:W336)-SUMIF($D$12:$D$1442,$D337,V$12:V$1442),AJ337)),"")</f>
        <v/>
      </c>
      <c r="X337" s="246" t="str">
        <f aca="false">IF(T337&lt;&gt;"",1000-SUMIF($D$12:$D336,$D337,X$12:X336),"")</f>
        <v/>
      </c>
      <c r="Y337" s="272"/>
      <c r="Z337" s="273"/>
      <c r="AA337" s="273"/>
      <c r="AB337" s="252" t="str">
        <f aca="false">IF(K337&lt;&gt;"",ROUND(Y337,2)+ROUND(Z337,2)+ROUND(AA337,2),"")</f>
        <v/>
      </c>
      <c r="AC337" s="274"/>
      <c r="AD337" s="273"/>
      <c r="AE337" s="273"/>
      <c r="AF337" s="275" t="str">
        <f aca="false">IF(P337&lt;&gt;"",ROUND(AC337,2)+ROUND(AD337,2)+ROUND(AE337,2),"")</f>
        <v/>
      </c>
      <c r="AG337" s="274"/>
      <c r="AH337" s="273"/>
      <c r="AI337" s="273"/>
      <c r="AJ337" s="275" t="str">
        <f aca="false">IF(U337&lt;&gt;"",ROUND(AG337,2)+ROUND(AH337,2)+ROUND(AI337,2),"")</f>
        <v/>
      </c>
      <c r="AK337" s="255"/>
      <c r="AL337" s="255"/>
      <c r="AM337" s="256"/>
      <c r="AN337" s="257"/>
      <c r="AO337" s="258" t="str">
        <f aca="false">IF(D337&lt;&gt;"",IF(COUNTIF($D$12:$D337,$D337)&gt;1,0,IF(SUM(L337,Q337,V337)&gt;0,IF(AND(T337="",OR(O337&lt;&gt;"",J337&lt;&gt;"")),IF(O337&lt;&gt;"",O337,IF(J337&lt;&gt;"",J337,0)),IF(AND(O337&lt;&gt;"",J337&lt;&gt;"",O337=J337),O337,T337)),0)),"")</f>
        <v/>
      </c>
      <c r="AP337" s="258" t="str">
        <f aca="false">IF(D337&lt;&gt;"",IF(COUNTIF($D$12:$D337,$D337)&gt;1,0,IF(SUM(M337,R337,W337)&gt;0,IF(AND(T337="",OR(O337&lt;&gt;"",J337&lt;&gt;"")),IF(O337&lt;&gt;"",O337,IF(J337&lt;&gt;"",J337,0)),IF(AND(O337&lt;&gt;"",J337&lt;&gt;"",O337=J337),O337,T337)),0)),"")</f>
        <v/>
      </c>
      <c r="AQ337" s="258" t="str">
        <f aca="false">IF(D337&lt;&gt;"",IF(COUNTIF($D$12:$D337,$D337)&gt;1,0,IF(SUM(N337,S337,X337)&gt;0,IF(AND(T337="",OR(O337&lt;&gt;"",J337&lt;&gt;"")),IF(O337&lt;&gt;"",O337,IF(J337&lt;&gt;"",J337,0)),IF(AND(O337&lt;&gt;"",J337&lt;&gt;"",O337=J337),O337,T337)),0)),"")</f>
        <v/>
      </c>
      <c r="AR337" s="257" t="str">
        <f aca="false">IF(D337&lt;&gt;"",IF(J337="OZP12",L337,0),"")</f>
        <v/>
      </c>
      <c r="AS337" s="257" t="str">
        <f aca="false">IF(D337&lt;&gt;"",IF(O337="OZP12",Q337,0),"")</f>
        <v/>
      </c>
      <c r="AT337" s="257" t="str">
        <f aca="false">IF(D337&lt;&gt;"",IF(T337="OZP12",V337,0),"")</f>
        <v/>
      </c>
      <c r="AU337" s="257" t="str">
        <f aca="false">IF(D337&lt;&gt;"",IF(J337="TZP",L337,0),"")</f>
        <v/>
      </c>
      <c r="AV337" s="257" t="str">
        <f aca="false">IF(D337&lt;&gt;"",IF(O337="TZP",Q337,0),"")</f>
        <v/>
      </c>
      <c r="AW337" s="257" t="str">
        <f aca="false">IF(D337&lt;&gt;"",IF(T337="TZP",V337,0),"")</f>
        <v/>
      </c>
      <c r="AX337" s="257" t="str">
        <f aca="false">IF(D337&lt;&gt;"",IF(J337="OZZ",L337,0),"")</f>
        <v/>
      </c>
      <c r="AY337" s="257" t="str">
        <f aca="false">IF(D337&lt;&gt;"",IF(O337="OZZ",Q337,0),"")</f>
        <v/>
      </c>
      <c r="AZ337" s="257" t="str">
        <f aca="false">IF(D337&lt;&gt;"",IF(T337="OZZ",V337,0),"")</f>
        <v/>
      </c>
      <c r="BA337" s="260"/>
      <c r="BB337" s="257" t="str">
        <f aca="false">IF(D337&lt;&gt;"",IF(ISERROR(FIND("/",D337)),0,1),"")</f>
        <v/>
      </c>
      <c r="BC337" s="257" t="str">
        <f aca="false">IF(D337&lt;&gt;"",IF(BB337*1=0,D337,CONCATENATE(MID(D337,1,FIND("/",D337,1)-1),MID(D337,FIND("/",D337,1)+1,LEN(D337)))),"")</f>
        <v/>
      </c>
      <c r="BD337" s="286"/>
      <c r="BE337" s="257" t="str">
        <f aca="false">IF(D337&lt;&gt;"",IF(J337="OZP12",M337,0),"")</f>
        <v/>
      </c>
      <c r="BF337" s="257" t="str">
        <f aca="false">IF(D337&lt;&gt;"",IF(O337="OZP12",R337,0),"")</f>
        <v/>
      </c>
      <c r="BG337" s="257" t="str">
        <f aca="false">IF(D337&lt;&gt;"",IF(T337="OZP12",W337,0),"")</f>
        <v/>
      </c>
      <c r="BH337" s="257" t="str">
        <f aca="false">IF(D337&lt;&gt;"",IF(J337="TZP",M337,0),"")</f>
        <v/>
      </c>
      <c r="BI337" s="257" t="str">
        <f aca="false">IF(D337&lt;&gt;"",IF(O337="TZP",R337,0),"")</f>
        <v/>
      </c>
      <c r="BJ337" s="257" t="str">
        <f aca="false">IF(D337&lt;&gt;"",IF(T337="TZP",W337,0),"")</f>
        <v/>
      </c>
    </row>
    <row r="338" s="261" customFormat="true" ht="18.75" hidden="false" customHeight="true" outlineLevel="0" collapsed="false">
      <c r="A338" s="262" t="n">
        <f aca="false">A337+1</f>
        <v>326</v>
      </c>
      <c r="B338" s="263"/>
      <c r="C338" s="263"/>
      <c r="D338" s="263"/>
      <c r="E338" s="266"/>
      <c r="F338" s="266"/>
      <c r="G338" s="267"/>
      <c r="H338" s="278"/>
      <c r="I338" s="281"/>
      <c r="J338" s="268"/>
      <c r="K338" s="269"/>
      <c r="L338" s="244" t="str">
        <f aca="false">IF(AND(K338&lt;&gt;"",J338&lt;&gt;""),MIN(IF(OR(J338="OZZ",J338="ZZ"),5000,13600),TRUNC(0.75*SUMIF($D$12:$D338,$D338,K$12:K338),2))-SUMIF($D$12:$D337,$D338,L$12:L337),"")</f>
        <v/>
      </c>
      <c r="M338" s="270" t="str">
        <f aca="false">IF(AND(K338&lt;&gt;"",J338&lt;&gt;"",AB338&lt;&gt;""),IF(OR(J338="OZZ",J338="ZZ"),0-SUMIF($D$12:$D337,$D338,M$12:M337),MIN(MIN(13600,TRUNC(0.75*SUMIF($D$12:$D$1442,$D338,K$12:K$1442),2)+SUMIF($D$12:$D338,$D338,AB$12:AB338))-SUMIF($D$12:$D337,$D338,M$12:M337)-SUMIF($D$12:$D$1442,$D338,L$12:L$1442),AB338)),"")</f>
        <v/>
      </c>
      <c r="N338" s="246" t="str">
        <f aca="false">IF(J338&lt;&gt;"",1000-SUMIF($D$12:$D337,$D338,N$12:N337),"")</f>
        <v/>
      </c>
      <c r="O338" s="268"/>
      <c r="P338" s="269"/>
      <c r="Q338" s="244" t="str">
        <f aca="false">IF(AND(P338&lt;&gt;"",O338&lt;&gt;""),MIN(IF(OR(O338="OZZ",O338="ZZ"),5000,13600),TRUNC(0.75*SUMIF($D$12:$D338,$D338,P$12:P338),2))-SUMIF($D$12:$D337,$D338,Q$12:Q337),"")</f>
        <v/>
      </c>
      <c r="R338" s="270" t="str">
        <f aca="false">IF(AND(P338&lt;&gt;"",O338&lt;&gt;"",AF338&lt;&gt;""),IF(OR(O338="OZZ",O338="ZZ"),0-SUMIF($D$12:$D337,$D338,R$12:R337),MIN(MIN(13600,TRUNC(0.75*SUMIF($D$12:$D$1442,$D338,P$12:P$1442),2)+SUMIF($D$12:$D338,$D338,AF$12:AF338))-SUMIF($D$12:$D337,$D338,R$12:R337)-SUMIF($D$12:$D$1442,$D338,Q$12:Q$1442),AF338)),"")</f>
        <v/>
      </c>
      <c r="S338" s="246" t="str">
        <f aca="false">IF(O338&lt;&gt;"",1000-SUMIF($D$12:$D337,$D338,S$12:S337),"")</f>
        <v/>
      </c>
      <c r="T338" s="268"/>
      <c r="U338" s="269"/>
      <c r="V338" s="244" t="str">
        <f aca="false">IF(AND(U338&lt;&gt;"",T338&lt;&gt;""),MIN(IF(OR(T338="OZZ",T338="ZZ"),5000,13600),TRUNC(0.75*SUMIF($D$12:$D338,$D338,U$12:U338),2))-SUMIF($D$12:$D337,$D338,V$12:V337),"")</f>
        <v/>
      </c>
      <c r="W338" s="248" t="str">
        <f aca="false">IF(AND(U338&lt;&gt;"",T338&lt;&gt;"",AJ338&lt;&gt;""),IF(OR(T338="OZZ",T338="ZZ"),0-SUMIF($D$12:$D337,$D338,W$12:W337),MIN(MIN(13600,TRUNC(0.75*SUMIF($D$12:$D$1442,$D338,U$12:U$1442),2)+SUMIF($D$12:$D338,$D338,AJ$12:AJ338))-SUMIF($D$12:$D337,$D338,W$12:W337)-SUMIF($D$12:$D$1442,$D338,V$12:V$1442),AJ338)),"")</f>
        <v/>
      </c>
      <c r="X338" s="246" t="str">
        <f aca="false">IF(T338&lt;&gt;"",1000-SUMIF($D$12:$D337,$D338,X$12:X337),"")</f>
        <v/>
      </c>
      <c r="Y338" s="272"/>
      <c r="Z338" s="273"/>
      <c r="AA338" s="273"/>
      <c r="AB338" s="252" t="str">
        <f aca="false">IF(K338&lt;&gt;"",ROUND(Y338,2)+ROUND(Z338,2)+ROUND(AA338,2),"")</f>
        <v/>
      </c>
      <c r="AC338" s="274"/>
      <c r="AD338" s="273"/>
      <c r="AE338" s="273"/>
      <c r="AF338" s="275" t="str">
        <f aca="false">IF(P338&lt;&gt;"",ROUND(AC338,2)+ROUND(AD338,2)+ROUND(AE338,2),"")</f>
        <v/>
      </c>
      <c r="AG338" s="274"/>
      <c r="AH338" s="273"/>
      <c r="AI338" s="273"/>
      <c r="AJ338" s="275" t="str">
        <f aca="false">IF(U338&lt;&gt;"",ROUND(AG338,2)+ROUND(AH338,2)+ROUND(AI338,2),"")</f>
        <v/>
      </c>
      <c r="AK338" s="255"/>
      <c r="AL338" s="255"/>
      <c r="AM338" s="256"/>
      <c r="AN338" s="257"/>
      <c r="AO338" s="258" t="str">
        <f aca="false">IF(D338&lt;&gt;"",IF(COUNTIF($D$12:$D338,$D338)&gt;1,0,IF(SUM(L338,Q338,V338)&gt;0,IF(AND(T338="",OR(O338&lt;&gt;"",J338&lt;&gt;"")),IF(O338&lt;&gt;"",O338,IF(J338&lt;&gt;"",J338,0)),IF(AND(O338&lt;&gt;"",J338&lt;&gt;"",O338=J338),O338,T338)),0)),"")</f>
        <v/>
      </c>
      <c r="AP338" s="258" t="str">
        <f aca="false">IF(D338&lt;&gt;"",IF(COUNTIF($D$12:$D338,$D338)&gt;1,0,IF(SUM(M338,R338,W338)&gt;0,IF(AND(T338="",OR(O338&lt;&gt;"",J338&lt;&gt;"")),IF(O338&lt;&gt;"",O338,IF(J338&lt;&gt;"",J338,0)),IF(AND(O338&lt;&gt;"",J338&lt;&gt;"",O338=J338),O338,T338)),0)),"")</f>
        <v/>
      </c>
      <c r="AQ338" s="258" t="str">
        <f aca="false">IF(D338&lt;&gt;"",IF(COUNTIF($D$12:$D338,$D338)&gt;1,0,IF(SUM(N338,S338,X338)&gt;0,IF(AND(T338="",OR(O338&lt;&gt;"",J338&lt;&gt;"")),IF(O338&lt;&gt;"",O338,IF(J338&lt;&gt;"",J338,0)),IF(AND(O338&lt;&gt;"",J338&lt;&gt;"",O338=J338),O338,T338)),0)),"")</f>
        <v/>
      </c>
      <c r="AR338" s="257" t="str">
        <f aca="false">IF(D338&lt;&gt;"",IF(J338="OZP12",L338,0),"")</f>
        <v/>
      </c>
      <c r="AS338" s="257" t="str">
        <f aca="false">IF(D338&lt;&gt;"",IF(O338="OZP12",Q338,0),"")</f>
        <v/>
      </c>
      <c r="AT338" s="257" t="str">
        <f aca="false">IF(D338&lt;&gt;"",IF(T338="OZP12",V338,0),"")</f>
        <v/>
      </c>
      <c r="AU338" s="257" t="str">
        <f aca="false">IF(D338&lt;&gt;"",IF(J338="TZP",L338,0),"")</f>
        <v/>
      </c>
      <c r="AV338" s="257" t="str">
        <f aca="false">IF(D338&lt;&gt;"",IF(O338="TZP",Q338,0),"")</f>
        <v/>
      </c>
      <c r="AW338" s="257" t="str">
        <f aca="false">IF(D338&lt;&gt;"",IF(T338="TZP",V338,0),"")</f>
        <v/>
      </c>
      <c r="AX338" s="257" t="str">
        <f aca="false">IF(D338&lt;&gt;"",IF(J338="OZZ",L338,0),"")</f>
        <v/>
      </c>
      <c r="AY338" s="257" t="str">
        <f aca="false">IF(D338&lt;&gt;"",IF(O338="OZZ",Q338,0),"")</f>
        <v/>
      </c>
      <c r="AZ338" s="257" t="str">
        <f aca="false">IF(D338&lt;&gt;"",IF(T338="OZZ",V338,0),"")</f>
        <v/>
      </c>
      <c r="BA338" s="260"/>
      <c r="BB338" s="257" t="str">
        <f aca="false">IF(D338&lt;&gt;"",IF(ISERROR(FIND("/",D338)),0,1),"")</f>
        <v/>
      </c>
      <c r="BC338" s="257" t="str">
        <f aca="false">IF(D338&lt;&gt;"",IF(BB338*1=0,D338,CONCATENATE(MID(D338,1,FIND("/",D338,1)-1),MID(D338,FIND("/",D338,1)+1,LEN(D338)))),"")</f>
        <v/>
      </c>
      <c r="BD338" s="286"/>
      <c r="BE338" s="257" t="str">
        <f aca="false">IF(D338&lt;&gt;"",IF(J338="OZP12",M338,0),"")</f>
        <v/>
      </c>
      <c r="BF338" s="257" t="str">
        <f aca="false">IF(D338&lt;&gt;"",IF(O338="OZP12",R338,0),"")</f>
        <v/>
      </c>
      <c r="BG338" s="257" t="str">
        <f aca="false">IF(D338&lt;&gt;"",IF(T338="OZP12",W338,0),"")</f>
        <v/>
      </c>
      <c r="BH338" s="257" t="str">
        <f aca="false">IF(D338&lt;&gt;"",IF(J338="TZP",M338,0),"")</f>
        <v/>
      </c>
      <c r="BI338" s="257" t="str">
        <f aca="false">IF(D338&lt;&gt;"",IF(O338="TZP",R338,0),"")</f>
        <v/>
      </c>
      <c r="BJ338" s="257" t="str">
        <f aca="false">IF(D338&lt;&gt;"",IF(T338="TZP",W338,0),"")</f>
        <v/>
      </c>
    </row>
    <row r="339" s="261" customFormat="true" ht="18.75" hidden="false" customHeight="true" outlineLevel="0" collapsed="false">
      <c r="A339" s="262" t="n">
        <f aca="false">A338+1</f>
        <v>327</v>
      </c>
      <c r="B339" s="263"/>
      <c r="C339" s="263"/>
      <c r="D339" s="263"/>
      <c r="E339" s="266"/>
      <c r="F339" s="266"/>
      <c r="G339" s="267"/>
      <c r="H339" s="278"/>
      <c r="I339" s="281"/>
      <c r="J339" s="268"/>
      <c r="K339" s="269"/>
      <c r="L339" s="244" t="str">
        <f aca="false">IF(AND(K339&lt;&gt;"",J339&lt;&gt;""),MIN(IF(OR(J339="OZZ",J339="ZZ"),5000,13600),TRUNC(0.75*SUMIF($D$12:$D339,$D339,K$12:K339),2))-SUMIF($D$12:$D338,$D339,L$12:L338),"")</f>
        <v/>
      </c>
      <c r="M339" s="270" t="str">
        <f aca="false">IF(AND(K339&lt;&gt;"",J339&lt;&gt;"",AB339&lt;&gt;""),IF(OR(J339="OZZ",J339="ZZ"),0-SUMIF($D$12:$D338,$D339,M$12:M338),MIN(MIN(13600,TRUNC(0.75*SUMIF($D$12:$D$1442,$D339,K$12:K$1442),2)+SUMIF($D$12:$D339,$D339,AB$12:AB339))-SUMIF($D$12:$D338,$D339,M$12:M338)-SUMIF($D$12:$D$1442,$D339,L$12:L$1442),AB339)),"")</f>
        <v/>
      </c>
      <c r="N339" s="246" t="str">
        <f aca="false">IF(J339&lt;&gt;"",1000-SUMIF($D$12:$D338,$D339,N$12:N338),"")</f>
        <v/>
      </c>
      <c r="O339" s="268"/>
      <c r="P339" s="269"/>
      <c r="Q339" s="244" t="str">
        <f aca="false">IF(AND(P339&lt;&gt;"",O339&lt;&gt;""),MIN(IF(OR(O339="OZZ",O339="ZZ"),5000,13600),TRUNC(0.75*SUMIF($D$12:$D339,$D339,P$12:P339),2))-SUMIF($D$12:$D338,$D339,Q$12:Q338),"")</f>
        <v/>
      </c>
      <c r="R339" s="270" t="str">
        <f aca="false">IF(AND(P339&lt;&gt;"",O339&lt;&gt;"",AF339&lt;&gt;""),IF(OR(O339="OZZ",O339="ZZ"),0-SUMIF($D$12:$D338,$D339,R$12:R338),MIN(MIN(13600,TRUNC(0.75*SUMIF($D$12:$D$1442,$D339,P$12:P$1442),2)+SUMIF($D$12:$D339,$D339,AF$12:AF339))-SUMIF($D$12:$D338,$D339,R$12:R338)-SUMIF($D$12:$D$1442,$D339,Q$12:Q$1442),AF339)),"")</f>
        <v/>
      </c>
      <c r="S339" s="246" t="str">
        <f aca="false">IF(O339&lt;&gt;"",1000-SUMIF($D$12:$D338,$D339,S$12:S338),"")</f>
        <v/>
      </c>
      <c r="T339" s="268"/>
      <c r="U339" s="269"/>
      <c r="V339" s="244" t="str">
        <f aca="false">IF(AND(U339&lt;&gt;"",T339&lt;&gt;""),MIN(IF(OR(T339="OZZ",T339="ZZ"),5000,13600),TRUNC(0.75*SUMIF($D$12:$D339,$D339,U$12:U339),2))-SUMIF($D$12:$D338,$D339,V$12:V338),"")</f>
        <v/>
      </c>
      <c r="W339" s="248" t="str">
        <f aca="false">IF(AND(U339&lt;&gt;"",T339&lt;&gt;"",AJ339&lt;&gt;""),IF(OR(T339="OZZ",T339="ZZ"),0-SUMIF($D$12:$D338,$D339,W$12:W338),MIN(MIN(13600,TRUNC(0.75*SUMIF($D$12:$D$1442,$D339,U$12:U$1442),2)+SUMIF($D$12:$D339,$D339,AJ$12:AJ339))-SUMIF($D$12:$D338,$D339,W$12:W338)-SUMIF($D$12:$D$1442,$D339,V$12:V$1442),AJ339)),"")</f>
        <v/>
      </c>
      <c r="X339" s="246" t="str">
        <f aca="false">IF(T339&lt;&gt;"",1000-SUMIF($D$12:$D338,$D339,X$12:X338),"")</f>
        <v/>
      </c>
      <c r="Y339" s="272"/>
      <c r="Z339" s="273"/>
      <c r="AA339" s="273"/>
      <c r="AB339" s="252" t="str">
        <f aca="false">IF(K339&lt;&gt;"",ROUND(Y339,2)+ROUND(Z339,2)+ROUND(AA339,2),"")</f>
        <v/>
      </c>
      <c r="AC339" s="274"/>
      <c r="AD339" s="273"/>
      <c r="AE339" s="273"/>
      <c r="AF339" s="275" t="str">
        <f aca="false">IF(P339&lt;&gt;"",ROUND(AC339,2)+ROUND(AD339,2)+ROUND(AE339,2),"")</f>
        <v/>
      </c>
      <c r="AG339" s="274"/>
      <c r="AH339" s="273"/>
      <c r="AI339" s="273"/>
      <c r="AJ339" s="275" t="str">
        <f aca="false">IF(U339&lt;&gt;"",ROUND(AG339,2)+ROUND(AH339,2)+ROUND(AI339,2),"")</f>
        <v/>
      </c>
      <c r="AK339" s="255"/>
      <c r="AL339" s="255"/>
      <c r="AM339" s="256"/>
      <c r="AN339" s="257"/>
      <c r="AO339" s="258" t="str">
        <f aca="false">IF(D339&lt;&gt;"",IF(COUNTIF($D$12:$D339,$D339)&gt;1,0,IF(SUM(L339,Q339,V339)&gt;0,IF(AND(T339="",OR(O339&lt;&gt;"",J339&lt;&gt;"")),IF(O339&lt;&gt;"",O339,IF(J339&lt;&gt;"",J339,0)),IF(AND(O339&lt;&gt;"",J339&lt;&gt;"",O339=J339),O339,T339)),0)),"")</f>
        <v/>
      </c>
      <c r="AP339" s="258" t="str">
        <f aca="false">IF(D339&lt;&gt;"",IF(COUNTIF($D$12:$D339,$D339)&gt;1,0,IF(SUM(M339,R339,W339)&gt;0,IF(AND(T339="",OR(O339&lt;&gt;"",J339&lt;&gt;"")),IF(O339&lt;&gt;"",O339,IF(J339&lt;&gt;"",J339,0)),IF(AND(O339&lt;&gt;"",J339&lt;&gt;"",O339=J339),O339,T339)),0)),"")</f>
        <v/>
      </c>
      <c r="AQ339" s="258" t="str">
        <f aca="false">IF(D339&lt;&gt;"",IF(COUNTIF($D$12:$D339,$D339)&gt;1,0,IF(SUM(N339,S339,X339)&gt;0,IF(AND(T339="",OR(O339&lt;&gt;"",J339&lt;&gt;"")),IF(O339&lt;&gt;"",O339,IF(J339&lt;&gt;"",J339,0)),IF(AND(O339&lt;&gt;"",J339&lt;&gt;"",O339=J339),O339,T339)),0)),"")</f>
        <v/>
      </c>
      <c r="AR339" s="257" t="str">
        <f aca="false">IF(D339&lt;&gt;"",IF(J339="OZP12",L339,0),"")</f>
        <v/>
      </c>
      <c r="AS339" s="257" t="str">
        <f aca="false">IF(D339&lt;&gt;"",IF(O339="OZP12",Q339,0),"")</f>
        <v/>
      </c>
      <c r="AT339" s="257" t="str">
        <f aca="false">IF(D339&lt;&gt;"",IF(T339="OZP12",V339,0),"")</f>
        <v/>
      </c>
      <c r="AU339" s="257" t="str">
        <f aca="false">IF(D339&lt;&gt;"",IF(J339="TZP",L339,0),"")</f>
        <v/>
      </c>
      <c r="AV339" s="257" t="str">
        <f aca="false">IF(D339&lt;&gt;"",IF(O339="TZP",Q339,0),"")</f>
        <v/>
      </c>
      <c r="AW339" s="257" t="str">
        <f aca="false">IF(D339&lt;&gt;"",IF(T339="TZP",V339,0),"")</f>
        <v/>
      </c>
      <c r="AX339" s="257" t="str">
        <f aca="false">IF(D339&lt;&gt;"",IF(J339="OZZ",L339,0),"")</f>
        <v/>
      </c>
      <c r="AY339" s="257" t="str">
        <f aca="false">IF(D339&lt;&gt;"",IF(O339="OZZ",Q339,0),"")</f>
        <v/>
      </c>
      <c r="AZ339" s="257" t="str">
        <f aca="false">IF(D339&lt;&gt;"",IF(T339="OZZ",V339,0),"")</f>
        <v/>
      </c>
      <c r="BA339" s="260"/>
      <c r="BB339" s="257" t="str">
        <f aca="false">IF(D339&lt;&gt;"",IF(ISERROR(FIND("/",D339)),0,1),"")</f>
        <v/>
      </c>
      <c r="BC339" s="257" t="str">
        <f aca="false">IF(D339&lt;&gt;"",IF(BB339*1=0,D339,CONCATENATE(MID(D339,1,FIND("/",D339,1)-1),MID(D339,FIND("/",D339,1)+1,LEN(D339)))),"")</f>
        <v/>
      </c>
      <c r="BD339" s="286"/>
      <c r="BE339" s="257" t="str">
        <f aca="false">IF(D339&lt;&gt;"",IF(J339="OZP12",M339,0),"")</f>
        <v/>
      </c>
      <c r="BF339" s="257" t="str">
        <f aca="false">IF(D339&lt;&gt;"",IF(O339="OZP12",R339,0),"")</f>
        <v/>
      </c>
      <c r="BG339" s="257" t="str">
        <f aca="false">IF(D339&lt;&gt;"",IF(T339="OZP12",W339,0),"")</f>
        <v/>
      </c>
      <c r="BH339" s="257" t="str">
        <f aca="false">IF(D339&lt;&gt;"",IF(J339="TZP",M339,0),"")</f>
        <v/>
      </c>
      <c r="BI339" s="257" t="str">
        <f aca="false">IF(D339&lt;&gt;"",IF(O339="TZP",R339,0),"")</f>
        <v/>
      </c>
      <c r="BJ339" s="257" t="str">
        <f aca="false">IF(D339&lt;&gt;"",IF(T339="TZP",W339,0),"")</f>
        <v/>
      </c>
    </row>
    <row r="340" s="261" customFormat="true" ht="18.75" hidden="false" customHeight="true" outlineLevel="0" collapsed="false">
      <c r="A340" s="262" t="n">
        <f aca="false">A339+1</f>
        <v>328</v>
      </c>
      <c r="B340" s="263"/>
      <c r="C340" s="263"/>
      <c r="D340" s="263"/>
      <c r="E340" s="266"/>
      <c r="F340" s="266"/>
      <c r="G340" s="267"/>
      <c r="H340" s="278"/>
      <c r="I340" s="281"/>
      <c r="J340" s="268"/>
      <c r="K340" s="269"/>
      <c r="L340" s="244" t="str">
        <f aca="false">IF(AND(K340&lt;&gt;"",J340&lt;&gt;""),MIN(IF(OR(J340="OZZ",J340="ZZ"),5000,13600),TRUNC(0.75*SUMIF($D$12:$D340,$D340,K$12:K340),2))-SUMIF($D$12:$D339,$D340,L$12:L339),"")</f>
        <v/>
      </c>
      <c r="M340" s="270" t="str">
        <f aca="false">IF(AND(K340&lt;&gt;"",J340&lt;&gt;"",AB340&lt;&gt;""),IF(OR(J340="OZZ",J340="ZZ"),0-SUMIF($D$12:$D339,$D340,M$12:M339),MIN(MIN(13600,TRUNC(0.75*SUMIF($D$12:$D$1442,$D340,K$12:K$1442),2)+SUMIF($D$12:$D340,$D340,AB$12:AB340))-SUMIF($D$12:$D339,$D340,M$12:M339)-SUMIF($D$12:$D$1442,$D340,L$12:L$1442),AB340)),"")</f>
        <v/>
      </c>
      <c r="N340" s="246" t="str">
        <f aca="false">IF(J340&lt;&gt;"",1000-SUMIF($D$12:$D339,$D340,N$12:N339),"")</f>
        <v/>
      </c>
      <c r="O340" s="268"/>
      <c r="P340" s="269"/>
      <c r="Q340" s="244" t="str">
        <f aca="false">IF(AND(P340&lt;&gt;"",O340&lt;&gt;""),MIN(IF(OR(O340="OZZ",O340="ZZ"),5000,13600),TRUNC(0.75*SUMIF($D$12:$D340,$D340,P$12:P340),2))-SUMIF($D$12:$D339,$D340,Q$12:Q339),"")</f>
        <v/>
      </c>
      <c r="R340" s="270" t="str">
        <f aca="false">IF(AND(P340&lt;&gt;"",O340&lt;&gt;"",AF340&lt;&gt;""),IF(OR(O340="OZZ",O340="ZZ"),0-SUMIF($D$12:$D339,$D340,R$12:R339),MIN(MIN(13600,TRUNC(0.75*SUMIF($D$12:$D$1442,$D340,P$12:P$1442),2)+SUMIF($D$12:$D340,$D340,AF$12:AF340))-SUMIF($D$12:$D339,$D340,R$12:R339)-SUMIF($D$12:$D$1442,$D340,Q$12:Q$1442),AF340)),"")</f>
        <v/>
      </c>
      <c r="S340" s="246" t="str">
        <f aca="false">IF(O340&lt;&gt;"",1000-SUMIF($D$12:$D339,$D340,S$12:S339),"")</f>
        <v/>
      </c>
      <c r="T340" s="268"/>
      <c r="U340" s="269"/>
      <c r="V340" s="244" t="str">
        <f aca="false">IF(AND(U340&lt;&gt;"",T340&lt;&gt;""),MIN(IF(OR(T340="OZZ",T340="ZZ"),5000,13600),TRUNC(0.75*SUMIF($D$12:$D340,$D340,U$12:U340),2))-SUMIF($D$12:$D339,$D340,V$12:V339),"")</f>
        <v/>
      </c>
      <c r="W340" s="248" t="str">
        <f aca="false">IF(AND(U340&lt;&gt;"",T340&lt;&gt;"",AJ340&lt;&gt;""),IF(OR(T340="OZZ",T340="ZZ"),0-SUMIF($D$12:$D339,$D340,W$12:W339),MIN(MIN(13600,TRUNC(0.75*SUMIF($D$12:$D$1442,$D340,U$12:U$1442),2)+SUMIF($D$12:$D340,$D340,AJ$12:AJ340))-SUMIF($D$12:$D339,$D340,W$12:W339)-SUMIF($D$12:$D$1442,$D340,V$12:V$1442),AJ340)),"")</f>
        <v/>
      </c>
      <c r="X340" s="246" t="str">
        <f aca="false">IF(T340&lt;&gt;"",1000-SUMIF($D$12:$D339,$D340,X$12:X339),"")</f>
        <v/>
      </c>
      <c r="Y340" s="272"/>
      <c r="Z340" s="273"/>
      <c r="AA340" s="273"/>
      <c r="AB340" s="252" t="str">
        <f aca="false">IF(K340&lt;&gt;"",ROUND(Y340,2)+ROUND(Z340,2)+ROUND(AA340,2),"")</f>
        <v/>
      </c>
      <c r="AC340" s="274"/>
      <c r="AD340" s="273"/>
      <c r="AE340" s="273"/>
      <c r="AF340" s="275" t="str">
        <f aca="false">IF(P340&lt;&gt;"",ROUND(AC340,2)+ROUND(AD340,2)+ROUND(AE340,2),"")</f>
        <v/>
      </c>
      <c r="AG340" s="274"/>
      <c r="AH340" s="273"/>
      <c r="AI340" s="273"/>
      <c r="AJ340" s="275" t="str">
        <f aca="false">IF(U340&lt;&gt;"",ROUND(AG340,2)+ROUND(AH340,2)+ROUND(AI340,2),"")</f>
        <v/>
      </c>
      <c r="AK340" s="255"/>
      <c r="AL340" s="255"/>
      <c r="AM340" s="256"/>
      <c r="AN340" s="257"/>
      <c r="AO340" s="258" t="str">
        <f aca="false">IF(D340&lt;&gt;"",IF(COUNTIF($D$12:$D340,$D340)&gt;1,0,IF(SUM(L340,Q340,V340)&gt;0,IF(AND(T340="",OR(O340&lt;&gt;"",J340&lt;&gt;"")),IF(O340&lt;&gt;"",O340,IF(J340&lt;&gt;"",J340,0)),IF(AND(O340&lt;&gt;"",J340&lt;&gt;"",O340=J340),O340,T340)),0)),"")</f>
        <v/>
      </c>
      <c r="AP340" s="258" t="str">
        <f aca="false">IF(D340&lt;&gt;"",IF(COUNTIF($D$12:$D340,$D340)&gt;1,0,IF(SUM(M340,R340,W340)&gt;0,IF(AND(T340="",OR(O340&lt;&gt;"",J340&lt;&gt;"")),IF(O340&lt;&gt;"",O340,IF(J340&lt;&gt;"",J340,0)),IF(AND(O340&lt;&gt;"",J340&lt;&gt;"",O340=J340),O340,T340)),0)),"")</f>
        <v/>
      </c>
      <c r="AQ340" s="258" t="str">
        <f aca="false">IF(D340&lt;&gt;"",IF(COUNTIF($D$12:$D340,$D340)&gt;1,0,IF(SUM(N340,S340,X340)&gt;0,IF(AND(T340="",OR(O340&lt;&gt;"",J340&lt;&gt;"")),IF(O340&lt;&gt;"",O340,IF(J340&lt;&gt;"",J340,0)),IF(AND(O340&lt;&gt;"",J340&lt;&gt;"",O340=J340),O340,T340)),0)),"")</f>
        <v/>
      </c>
      <c r="AR340" s="257" t="str">
        <f aca="false">IF(D340&lt;&gt;"",IF(J340="OZP12",L340,0),"")</f>
        <v/>
      </c>
      <c r="AS340" s="257" t="str">
        <f aca="false">IF(D340&lt;&gt;"",IF(O340="OZP12",Q340,0),"")</f>
        <v/>
      </c>
      <c r="AT340" s="257" t="str">
        <f aca="false">IF(D340&lt;&gt;"",IF(T340="OZP12",V340,0),"")</f>
        <v/>
      </c>
      <c r="AU340" s="257" t="str">
        <f aca="false">IF(D340&lt;&gt;"",IF(J340="TZP",L340,0),"")</f>
        <v/>
      </c>
      <c r="AV340" s="257" t="str">
        <f aca="false">IF(D340&lt;&gt;"",IF(O340="TZP",Q340,0),"")</f>
        <v/>
      </c>
      <c r="AW340" s="257" t="str">
        <f aca="false">IF(D340&lt;&gt;"",IF(T340="TZP",V340,0),"")</f>
        <v/>
      </c>
      <c r="AX340" s="257" t="str">
        <f aca="false">IF(D340&lt;&gt;"",IF(J340="OZZ",L340,0),"")</f>
        <v/>
      </c>
      <c r="AY340" s="257" t="str">
        <f aca="false">IF(D340&lt;&gt;"",IF(O340="OZZ",Q340,0),"")</f>
        <v/>
      </c>
      <c r="AZ340" s="257" t="str">
        <f aca="false">IF(D340&lt;&gt;"",IF(T340="OZZ",V340,0),"")</f>
        <v/>
      </c>
      <c r="BA340" s="260"/>
      <c r="BB340" s="257" t="str">
        <f aca="false">IF(D340&lt;&gt;"",IF(ISERROR(FIND("/",D340)),0,1),"")</f>
        <v/>
      </c>
      <c r="BC340" s="257" t="str">
        <f aca="false">IF(D340&lt;&gt;"",IF(BB340*1=0,D340,CONCATENATE(MID(D340,1,FIND("/",D340,1)-1),MID(D340,FIND("/",D340,1)+1,LEN(D340)))),"")</f>
        <v/>
      </c>
      <c r="BD340" s="286"/>
      <c r="BE340" s="257" t="str">
        <f aca="false">IF(D340&lt;&gt;"",IF(J340="OZP12",M340,0),"")</f>
        <v/>
      </c>
      <c r="BF340" s="257" t="str">
        <f aca="false">IF(D340&lt;&gt;"",IF(O340="OZP12",R340,0),"")</f>
        <v/>
      </c>
      <c r="BG340" s="257" t="str">
        <f aca="false">IF(D340&lt;&gt;"",IF(T340="OZP12",W340,0),"")</f>
        <v/>
      </c>
      <c r="BH340" s="257" t="str">
        <f aca="false">IF(D340&lt;&gt;"",IF(J340="TZP",M340,0),"")</f>
        <v/>
      </c>
      <c r="BI340" s="257" t="str">
        <f aca="false">IF(D340&lt;&gt;"",IF(O340="TZP",R340,0),"")</f>
        <v/>
      </c>
      <c r="BJ340" s="257" t="str">
        <f aca="false">IF(D340&lt;&gt;"",IF(T340="TZP",W340,0),"")</f>
        <v/>
      </c>
    </row>
    <row r="341" s="261" customFormat="true" ht="18.75" hidden="false" customHeight="true" outlineLevel="0" collapsed="false">
      <c r="A341" s="262" t="n">
        <f aca="false">A340+1</f>
        <v>329</v>
      </c>
      <c r="B341" s="263"/>
      <c r="C341" s="263"/>
      <c r="D341" s="263"/>
      <c r="E341" s="266"/>
      <c r="F341" s="266"/>
      <c r="G341" s="267"/>
      <c r="H341" s="278"/>
      <c r="I341" s="281"/>
      <c r="J341" s="268"/>
      <c r="K341" s="269"/>
      <c r="L341" s="244" t="str">
        <f aca="false">IF(AND(K341&lt;&gt;"",J341&lt;&gt;""),MIN(IF(OR(J341="OZZ",J341="ZZ"),5000,13600),TRUNC(0.75*SUMIF($D$12:$D341,$D341,K$12:K341),2))-SUMIF($D$12:$D340,$D341,L$12:L340),"")</f>
        <v/>
      </c>
      <c r="M341" s="270" t="str">
        <f aca="false">IF(AND(K341&lt;&gt;"",J341&lt;&gt;"",AB341&lt;&gt;""),IF(OR(J341="OZZ",J341="ZZ"),0-SUMIF($D$12:$D340,$D341,M$12:M340),MIN(MIN(13600,TRUNC(0.75*SUMIF($D$12:$D$1442,$D341,K$12:K$1442),2)+SUMIF($D$12:$D341,$D341,AB$12:AB341))-SUMIF($D$12:$D340,$D341,M$12:M340)-SUMIF($D$12:$D$1442,$D341,L$12:L$1442),AB341)),"")</f>
        <v/>
      </c>
      <c r="N341" s="246" t="str">
        <f aca="false">IF(J341&lt;&gt;"",1000-SUMIF($D$12:$D340,$D341,N$12:N340),"")</f>
        <v/>
      </c>
      <c r="O341" s="268"/>
      <c r="P341" s="269"/>
      <c r="Q341" s="244" t="str">
        <f aca="false">IF(AND(P341&lt;&gt;"",O341&lt;&gt;""),MIN(IF(OR(O341="OZZ",O341="ZZ"),5000,13600),TRUNC(0.75*SUMIF($D$12:$D341,$D341,P$12:P341),2))-SUMIF($D$12:$D340,$D341,Q$12:Q340),"")</f>
        <v/>
      </c>
      <c r="R341" s="270" t="str">
        <f aca="false">IF(AND(P341&lt;&gt;"",O341&lt;&gt;"",AF341&lt;&gt;""),IF(OR(O341="OZZ",O341="ZZ"),0-SUMIF($D$12:$D340,$D341,R$12:R340),MIN(MIN(13600,TRUNC(0.75*SUMIF($D$12:$D$1442,$D341,P$12:P$1442),2)+SUMIF($D$12:$D341,$D341,AF$12:AF341))-SUMIF($D$12:$D340,$D341,R$12:R340)-SUMIF($D$12:$D$1442,$D341,Q$12:Q$1442),AF341)),"")</f>
        <v/>
      </c>
      <c r="S341" s="246" t="str">
        <f aca="false">IF(O341&lt;&gt;"",1000-SUMIF($D$12:$D340,$D341,S$12:S340),"")</f>
        <v/>
      </c>
      <c r="T341" s="268"/>
      <c r="U341" s="269"/>
      <c r="V341" s="244" t="str">
        <f aca="false">IF(AND(U341&lt;&gt;"",T341&lt;&gt;""),MIN(IF(OR(T341="OZZ",T341="ZZ"),5000,13600),TRUNC(0.75*SUMIF($D$12:$D341,$D341,U$12:U341),2))-SUMIF($D$12:$D340,$D341,V$12:V340),"")</f>
        <v/>
      </c>
      <c r="W341" s="248" t="str">
        <f aca="false">IF(AND(U341&lt;&gt;"",T341&lt;&gt;"",AJ341&lt;&gt;""),IF(OR(T341="OZZ",T341="ZZ"),0-SUMIF($D$12:$D340,$D341,W$12:W340),MIN(MIN(13600,TRUNC(0.75*SUMIF($D$12:$D$1442,$D341,U$12:U$1442),2)+SUMIF($D$12:$D341,$D341,AJ$12:AJ341))-SUMIF($D$12:$D340,$D341,W$12:W340)-SUMIF($D$12:$D$1442,$D341,V$12:V$1442),AJ341)),"")</f>
        <v/>
      </c>
      <c r="X341" s="246" t="str">
        <f aca="false">IF(T341&lt;&gt;"",1000-SUMIF($D$12:$D340,$D341,X$12:X340),"")</f>
        <v/>
      </c>
      <c r="Y341" s="272"/>
      <c r="Z341" s="273"/>
      <c r="AA341" s="273"/>
      <c r="AB341" s="252" t="str">
        <f aca="false">IF(K341&lt;&gt;"",ROUND(Y341,2)+ROUND(Z341,2)+ROUND(AA341,2),"")</f>
        <v/>
      </c>
      <c r="AC341" s="274"/>
      <c r="AD341" s="273"/>
      <c r="AE341" s="273"/>
      <c r="AF341" s="275" t="str">
        <f aca="false">IF(P341&lt;&gt;"",ROUND(AC341,2)+ROUND(AD341,2)+ROUND(AE341,2),"")</f>
        <v/>
      </c>
      <c r="AG341" s="274"/>
      <c r="AH341" s="273"/>
      <c r="AI341" s="273"/>
      <c r="AJ341" s="275" t="str">
        <f aca="false">IF(U341&lt;&gt;"",ROUND(AG341,2)+ROUND(AH341,2)+ROUND(AI341,2),"")</f>
        <v/>
      </c>
      <c r="AK341" s="255"/>
      <c r="AL341" s="255"/>
      <c r="AM341" s="256"/>
      <c r="AN341" s="257"/>
      <c r="AO341" s="258" t="str">
        <f aca="false">IF(D341&lt;&gt;"",IF(COUNTIF($D$12:$D341,$D341)&gt;1,0,IF(SUM(L341,Q341,V341)&gt;0,IF(AND(T341="",OR(O341&lt;&gt;"",J341&lt;&gt;"")),IF(O341&lt;&gt;"",O341,IF(J341&lt;&gt;"",J341,0)),IF(AND(O341&lt;&gt;"",J341&lt;&gt;"",O341=J341),O341,T341)),0)),"")</f>
        <v/>
      </c>
      <c r="AP341" s="258" t="str">
        <f aca="false">IF(D341&lt;&gt;"",IF(COUNTIF($D$12:$D341,$D341)&gt;1,0,IF(SUM(M341,R341,W341)&gt;0,IF(AND(T341="",OR(O341&lt;&gt;"",J341&lt;&gt;"")),IF(O341&lt;&gt;"",O341,IF(J341&lt;&gt;"",J341,0)),IF(AND(O341&lt;&gt;"",J341&lt;&gt;"",O341=J341),O341,T341)),0)),"")</f>
        <v/>
      </c>
      <c r="AQ341" s="258" t="str">
        <f aca="false">IF(D341&lt;&gt;"",IF(COUNTIF($D$12:$D341,$D341)&gt;1,0,IF(SUM(N341,S341,X341)&gt;0,IF(AND(T341="",OR(O341&lt;&gt;"",J341&lt;&gt;"")),IF(O341&lt;&gt;"",O341,IF(J341&lt;&gt;"",J341,0)),IF(AND(O341&lt;&gt;"",J341&lt;&gt;"",O341=J341),O341,T341)),0)),"")</f>
        <v/>
      </c>
      <c r="AR341" s="257" t="str">
        <f aca="false">IF(D341&lt;&gt;"",IF(J341="OZP12",L341,0),"")</f>
        <v/>
      </c>
      <c r="AS341" s="257" t="str">
        <f aca="false">IF(D341&lt;&gt;"",IF(O341="OZP12",Q341,0),"")</f>
        <v/>
      </c>
      <c r="AT341" s="257" t="str">
        <f aca="false">IF(D341&lt;&gt;"",IF(T341="OZP12",V341,0),"")</f>
        <v/>
      </c>
      <c r="AU341" s="257" t="str">
        <f aca="false">IF(D341&lt;&gt;"",IF(J341="TZP",L341,0),"")</f>
        <v/>
      </c>
      <c r="AV341" s="257" t="str">
        <f aca="false">IF(D341&lt;&gt;"",IF(O341="TZP",Q341,0),"")</f>
        <v/>
      </c>
      <c r="AW341" s="257" t="str">
        <f aca="false">IF(D341&lt;&gt;"",IF(T341="TZP",V341,0),"")</f>
        <v/>
      </c>
      <c r="AX341" s="257" t="str">
        <f aca="false">IF(D341&lt;&gt;"",IF(J341="OZZ",L341,0),"")</f>
        <v/>
      </c>
      <c r="AY341" s="257" t="str">
        <f aca="false">IF(D341&lt;&gt;"",IF(O341="OZZ",Q341,0),"")</f>
        <v/>
      </c>
      <c r="AZ341" s="257" t="str">
        <f aca="false">IF(D341&lt;&gt;"",IF(T341="OZZ",V341,0),"")</f>
        <v/>
      </c>
      <c r="BA341" s="260"/>
      <c r="BB341" s="257" t="str">
        <f aca="false">IF(D341&lt;&gt;"",IF(ISERROR(FIND("/",D341)),0,1),"")</f>
        <v/>
      </c>
      <c r="BC341" s="257" t="str">
        <f aca="false">IF(D341&lt;&gt;"",IF(BB341*1=0,D341,CONCATENATE(MID(D341,1,FIND("/",D341,1)-1),MID(D341,FIND("/",D341,1)+1,LEN(D341)))),"")</f>
        <v/>
      </c>
      <c r="BD341" s="286"/>
      <c r="BE341" s="257" t="str">
        <f aca="false">IF(D341&lt;&gt;"",IF(J341="OZP12",M341,0),"")</f>
        <v/>
      </c>
      <c r="BF341" s="257" t="str">
        <f aca="false">IF(D341&lt;&gt;"",IF(O341="OZP12",R341,0),"")</f>
        <v/>
      </c>
      <c r="BG341" s="257" t="str">
        <f aca="false">IF(D341&lt;&gt;"",IF(T341="OZP12",W341,0),"")</f>
        <v/>
      </c>
      <c r="BH341" s="257" t="str">
        <f aca="false">IF(D341&lt;&gt;"",IF(J341="TZP",M341,0),"")</f>
        <v/>
      </c>
      <c r="BI341" s="257" t="str">
        <f aca="false">IF(D341&lt;&gt;"",IF(O341="TZP",R341,0),"")</f>
        <v/>
      </c>
      <c r="BJ341" s="257" t="str">
        <f aca="false">IF(D341&lt;&gt;"",IF(T341="TZP",W341,0),"")</f>
        <v/>
      </c>
    </row>
    <row r="342" s="261" customFormat="true" ht="18.75" hidden="false" customHeight="true" outlineLevel="0" collapsed="false">
      <c r="A342" s="262" t="n">
        <f aca="false">A341+1</f>
        <v>330</v>
      </c>
      <c r="B342" s="263"/>
      <c r="C342" s="263"/>
      <c r="D342" s="263"/>
      <c r="E342" s="266"/>
      <c r="F342" s="266"/>
      <c r="G342" s="267"/>
      <c r="H342" s="278"/>
      <c r="I342" s="281"/>
      <c r="J342" s="268"/>
      <c r="K342" s="269"/>
      <c r="L342" s="244" t="str">
        <f aca="false">IF(AND(K342&lt;&gt;"",J342&lt;&gt;""),MIN(IF(OR(J342="OZZ",J342="ZZ"),5000,13600),TRUNC(0.75*SUMIF($D$12:$D342,$D342,K$12:K342),2))-SUMIF($D$12:$D341,$D342,L$12:L341),"")</f>
        <v/>
      </c>
      <c r="M342" s="270" t="str">
        <f aca="false">IF(AND(K342&lt;&gt;"",J342&lt;&gt;"",AB342&lt;&gt;""),IF(OR(J342="OZZ",J342="ZZ"),0-SUMIF($D$12:$D341,$D342,M$12:M341),MIN(MIN(13600,TRUNC(0.75*SUMIF($D$12:$D$1442,$D342,K$12:K$1442),2)+SUMIF($D$12:$D342,$D342,AB$12:AB342))-SUMIF($D$12:$D341,$D342,M$12:M341)-SUMIF($D$12:$D$1442,$D342,L$12:L$1442),AB342)),"")</f>
        <v/>
      </c>
      <c r="N342" s="246" t="str">
        <f aca="false">IF(J342&lt;&gt;"",1000-SUMIF($D$12:$D341,$D342,N$12:N341),"")</f>
        <v/>
      </c>
      <c r="O342" s="268"/>
      <c r="P342" s="269"/>
      <c r="Q342" s="244" t="str">
        <f aca="false">IF(AND(P342&lt;&gt;"",O342&lt;&gt;""),MIN(IF(OR(O342="OZZ",O342="ZZ"),5000,13600),TRUNC(0.75*SUMIF($D$12:$D342,$D342,P$12:P342),2))-SUMIF($D$12:$D341,$D342,Q$12:Q341),"")</f>
        <v/>
      </c>
      <c r="R342" s="270" t="str">
        <f aca="false">IF(AND(P342&lt;&gt;"",O342&lt;&gt;"",AF342&lt;&gt;""),IF(OR(O342="OZZ",O342="ZZ"),0-SUMIF($D$12:$D341,$D342,R$12:R341),MIN(MIN(13600,TRUNC(0.75*SUMIF($D$12:$D$1442,$D342,P$12:P$1442),2)+SUMIF($D$12:$D342,$D342,AF$12:AF342))-SUMIF($D$12:$D341,$D342,R$12:R341)-SUMIF($D$12:$D$1442,$D342,Q$12:Q$1442),AF342)),"")</f>
        <v/>
      </c>
      <c r="S342" s="246" t="str">
        <f aca="false">IF(O342&lt;&gt;"",1000-SUMIF($D$12:$D341,$D342,S$12:S341),"")</f>
        <v/>
      </c>
      <c r="T342" s="268"/>
      <c r="U342" s="269"/>
      <c r="V342" s="244" t="str">
        <f aca="false">IF(AND(U342&lt;&gt;"",T342&lt;&gt;""),MIN(IF(OR(T342="OZZ",T342="ZZ"),5000,13600),TRUNC(0.75*SUMIF($D$12:$D342,$D342,U$12:U342),2))-SUMIF($D$12:$D341,$D342,V$12:V341),"")</f>
        <v/>
      </c>
      <c r="W342" s="248" t="str">
        <f aca="false">IF(AND(U342&lt;&gt;"",T342&lt;&gt;"",AJ342&lt;&gt;""),IF(OR(T342="OZZ",T342="ZZ"),0-SUMIF($D$12:$D341,$D342,W$12:W341),MIN(MIN(13600,TRUNC(0.75*SUMIF($D$12:$D$1442,$D342,U$12:U$1442),2)+SUMIF($D$12:$D342,$D342,AJ$12:AJ342))-SUMIF($D$12:$D341,$D342,W$12:W341)-SUMIF($D$12:$D$1442,$D342,V$12:V$1442),AJ342)),"")</f>
        <v/>
      </c>
      <c r="X342" s="246" t="str">
        <f aca="false">IF(T342&lt;&gt;"",1000-SUMIF($D$12:$D341,$D342,X$12:X341),"")</f>
        <v/>
      </c>
      <c r="Y342" s="272"/>
      <c r="Z342" s="273"/>
      <c r="AA342" s="273"/>
      <c r="AB342" s="252" t="str">
        <f aca="false">IF(K342&lt;&gt;"",ROUND(Y342,2)+ROUND(Z342,2)+ROUND(AA342,2),"")</f>
        <v/>
      </c>
      <c r="AC342" s="274"/>
      <c r="AD342" s="273"/>
      <c r="AE342" s="273"/>
      <c r="AF342" s="275" t="str">
        <f aca="false">IF(P342&lt;&gt;"",ROUND(AC342,2)+ROUND(AD342,2)+ROUND(AE342,2),"")</f>
        <v/>
      </c>
      <c r="AG342" s="274"/>
      <c r="AH342" s="273"/>
      <c r="AI342" s="273"/>
      <c r="AJ342" s="275" t="str">
        <f aca="false">IF(U342&lt;&gt;"",ROUND(AG342,2)+ROUND(AH342,2)+ROUND(AI342,2),"")</f>
        <v/>
      </c>
      <c r="AK342" s="255"/>
      <c r="AL342" s="255"/>
      <c r="AM342" s="256"/>
      <c r="AN342" s="257"/>
      <c r="AO342" s="258" t="str">
        <f aca="false">IF(D342&lt;&gt;"",IF(COUNTIF($D$12:$D342,$D342)&gt;1,0,IF(SUM(L342,Q342,V342)&gt;0,IF(AND(T342="",OR(O342&lt;&gt;"",J342&lt;&gt;"")),IF(O342&lt;&gt;"",O342,IF(J342&lt;&gt;"",J342,0)),IF(AND(O342&lt;&gt;"",J342&lt;&gt;"",O342=J342),O342,T342)),0)),"")</f>
        <v/>
      </c>
      <c r="AP342" s="258" t="str">
        <f aca="false">IF(D342&lt;&gt;"",IF(COUNTIF($D$12:$D342,$D342)&gt;1,0,IF(SUM(M342,R342,W342)&gt;0,IF(AND(T342="",OR(O342&lt;&gt;"",J342&lt;&gt;"")),IF(O342&lt;&gt;"",O342,IF(J342&lt;&gt;"",J342,0)),IF(AND(O342&lt;&gt;"",J342&lt;&gt;"",O342=J342),O342,T342)),0)),"")</f>
        <v/>
      </c>
      <c r="AQ342" s="258" t="str">
        <f aca="false">IF(D342&lt;&gt;"",IF(COUNTIF($D$12:$D342,$D342)&gt;1,0,IF(SUM(N342,S342,X342)&gt;0,IF(AND(T342="",OR(O342&lt;&gt;"",J342&lt;&gt;"")),IF(O342&lt;&gt;"",O342,IF(J342&lt;&gt;"",J342,0)),IF(AND(O342&lt;&gt;"",J342&lt;&gt;"",O342=J342),O342,T342)),0)),"")</f>
        <v/>
      </c>
      <c r="AR342" s="257" t="str">
        <f aca="false">IF(D342&lt;&gt;"",IF(J342="OZP12",L342,0),"")</f>
        <v/>
      </c>
      <c r="AS342" s="257" t="str">
        <f aca="false">IF(D342&lt;&gt;"",IF(O342="OZP12",Q342,0),"")</f>
        <v/>
      </c>
      <c r="AT342" s="257" t="str">
        <f aca="false">IF(D342&lt;&gt;"",IF(T342="OZP12",V342,0),"")</f>
        <v/>
      </c>
      <c r="AU342" s="257" t="str">
        <f aca="false">IF(D342&lt;&gt;"",IF(J342="TZP",L342,0),"")</f>
        <v/>
      </c>
      <c r="AV342" s="257" t="str">
        <f aca="false">IF(D342&lt;&gt;"",IF(O342="TZP",Q342,0),"")</f>
        <v/>
      </c>
      <c r="AW342" s="257" t="str">
        <f aca="false">IF(D342&lt;&gt;"",IF(T342="TZP",V342,0),"")</f>
        <v/>
      </c>
      <c r="AX342" s="257" t="str">
        <f aca="false">IF(D342&lt;&gt;"",IF(J342="OZZ",L342,0),"")</f>
        <v/>
      </c>
      <c r="AY342" s="257" t="str">
        <f aca="false">IF(D342&lt;&gt;"",IF(O342="OZZ",Q342,0),"")</f>
        <v/>
      </c>
      <c r="AZ342" s="257" t="str">
        <f aca="false">IF(D342&lt;&gt;"",IF(T342="OZZ",V342,0),"")</f>
        <v/>
      </c>
      <c r="BA342" s="260"/>
      <c r="BB342" s="257" t="str">
        <f aca="false">IF(D342&lt;&gt;"",IF(ISERROR(FIND("/",D342)),0,1),"")</f>
        <v/>
      </c>
      <c r="BC342" s="257" t="str">
        <f aca="false">IF(D342&lt;&gt;"",IF(BB342*1=0,D342,CONCATENATE(MID(D342,1,FIND("/",D342,1)-1),MID(D342,FIND("/",D342,1)+1,LEN(D342)))),"")</f>
        <v/>
      </c>
      <c r="BD342" s="286"/>
      <c r="BE342" s="257" t="str">
        <f aca="false">IF(D342&lt;&gt;"",IF(J342="OZP12",M342,0),"")</f>
        <v/>
      </c>
      <c r="BF342" s="257" t="str">
        <f aca="false">IF(D342&lt;&gt;"",IF(O342="OZP12",R342,0),"")</f>
        <v/>
      </c>
      <c r="BG342" s="257" t="str">
        <f aca="false">IF(D342&lt;&gt;"",IF(T342="OZP12",W342,0),"")</f>
        <v/>
      </c>
      <c r="BH342" s="257" t="str">
        <f aca="false">IF(D342&lt;&gt;"",IF(J342="TZP",M342,0),"")</f>
        <v/>
      </c>
      <c r="BI342" s="257" t="str">
        <f aca="false">IF(D342&lt;&gt;"",IF(O342="TZP",R342,0),"")</f>
        <v/>
      </c>
      <c r="BJ342" s="257" t="str">
        <f aca="false">IF(D342&lt;&gt;"",IF(T342="TZP",W342,0),"")</f>
        <v/>
      </c>
    </row>
    <row r="343" s="261" customFormat="true" ht="18.75" hidden="false" customHeight="true" outlineLevel="0" collapsed="false">
      <c r="A343" s="262" t="n">
        <f aca="false">A342+1</f>
        <v>331</v>
      </c>
      <c r="B343" s="263"/>
      <c r="C343" s="263"/>
      <c r="D343" s="263"/>
      <c r="E343" s="266"/>
      <c r="F343" s="266"/>
      <c r="G343" s="267"/>
      <c r="H343" s="278"/>
      <c r="I343" s="281"/>
      <c r="J343" s="268"/>
      <c r="K343" s="269"/>
      <c r="L343" s="244" t="str">
        <f aca="false">IF(AND(K343&lt;&gt;"",J343&lt;&gt;""),MIN(IF(OR(J343="OZZ",J343="ZZ"),5000,13600),TRUNC(0.75*SUMIF($D$12:$D343,$D343,K$12:K343),2))-SUMIF($D$12:$D342,$D343,L$12:L342),"")</f>
        <v/>
      </c>
      <c r="M343" s="270" t="str">
        <f aca="false">IF(AND(K343&lt;&gt;"",J343&lt;&gt;"",AB343&lt;&gt;""),IF(OR(J343="OZZ",J343="ZZ"),0-SUMIF($D$12:$D342,$D343,M$12:M342),MIN(MIN(13600,TRUNC(0.75*SUMIF($D$12:$D$1442,$D343,K$12:K$1442),2)+SUMIF($D$12:$D343,$D343,AB$12:AB343))-SUMIF($D$12:$D342,$D343,M$12:M342)-SUMIF($D$12:$D$1442,$D343,L$12:L$1442),AB343)),"")</f>
        <v/>
      </c>
      <c r="N343" s="246" t="str">
        <f aca="false">IF(J343&lt;&gt;"",1000-SUMIF($D$12:$D342,$D343,N$12:N342),"")</f>
        <v/>
      </c>
      <c r="O343" s="268"/>
      <c r="P343" s="269"/>
      <c r="Q343" s="244" t="str">
        <f aca="false">IF(AND(P343&lt;&gt;"",O343&lt;&gt;""),MIN(IF(OR(O343="OZZ",O343="ZZ"),5000,13600),TRUNC(0.75*SUMIF($D$12:$D343,$D343,P$12:P343),2))-SUMIF($D$12:$D342,$D343,Q$12:Q342),"")</f>
        <v/>
      </c>
      <c r="R343" s="270" t="str">
        <f aca="false">IF(AND(P343&lt;&gt;"",O343&lt;&gt;"",AF343&lt;&gt;""),IF(OR(O343="OZZ",O343="ZZ"),0-SUMIF($D$12:$D342,$D343,R$12:R342),MIN(MIN(13600,TRUNC(0.75*SUMIF($D$12:$D$1442,$D343,P$12:P$1442),2)+SUMIF($D$12:$D343,$D343,AF$12:AF343))-SUMIF($D$12:$D342,$D343,R$12:R342)-SUMIF($D$12:$D$1442,$D343,Q$12:Q$1442),AF343)),"")</f>
        <v/>
      </c>
      <c r="S343" s="246" t="str">
        <f aca="false">IF(O343&lt;&gt;"",1000-SUMIF($D$12:$D342,$D343,S$12:S342),"")</f>
        <v/>
      </c>
      <c r="T343" s="268"/>
      <c r="U343" s="269"/>
      <c r="V343" s="244" t="str">
        <f aca="false">IF(AND(U343&lt;&gt;"",T343&lt;&gt;""),MIN(IF(OR(T343="OZZ",T343="ZZ"),5000,13600),TRUNC(0.75*SUMIF($D$12:$D343,$D343,U$12:U343),2))-SUMIF($D$12:$D342,$D343,V$12:V342),"")</f>
        <v/>
      </c>
      <c r="W343" s="248" t="str">
        <f aca="false">IF(AND(U343&lt;&gt;"",T343&lt;&gt;"",AJ343&lt;&gt;""),IF(OR(T343="OZZ",T343="ZZ"),0-SUMIF($D$12:$D342,$D343,W$12:W342),MIN(MIN(13600,TRUNC(0.75*SUMIF($D$12:$D$1442,$D343,U$12:U$1442),2)+SUMIF($D$12:$D343,$D343,AJ$12:AJ343))-SUMIF($D$12:$D342,$D343,W$12:W342)-SUMIF($D$12:$D$1442,$D343,V$12:V$1442),AJ343)),"")</f>
        <v/>
      </c>
      <c r="X343" s="246" t="str">
        <f aca="false">IF(T343&lt;&gt;"",1000-SUMIF($D$12:$D342,$D343,X$12:X342),"")</f>
        <v/>
      </c>
      <c r="Y343" s="272"/>
      <c r="Z343" s="273"/>
      <c r="AA343" s="273"/>
      <c r="AB343" s="252" t="str">
        <f aca="false">IF(K343&lt;&gt;"",ROUND(Y343,2)+ROUND(Z343,2)+ROUND(AA343,2),"")</f>
        <v/>
      </c>
      <c r="AC343" s="274"/>
      <c r="AD343" s="273"/>
      <c r="AE343" s="273"/>
      <c r="AF343" s="275" t="str">
        <f aca="false">IF(P343&lt;&gt;"",ROUND(AC343,2)+ROUND(AD343,2)+ROUND(AE343,2),"")</f>
        <v/>
      </c>
      <c r="AG343" s="274"/>
      <c r="AH343" s="273"/>
      <c r="AI343" s="273"/>
      <c r="AJ343" s="275" t="str">
        <f aca="false">IF(U343&lt;&gt;"",ROUND(AG343,2)+ROUND(AH343,2)+ROUND(AI343,2),"")</f>
        <v/>
      </c>
      <c r="AK343" s="255"/>
      <c r="AL343" s="255"/>
      <c r="AM343" s="256"/>
      <c r="AN343" s="257"/>
      <c r="AO343" s="258" t="str">
        <f aca="false">IF(D343&lt;&gt;"",IF(COUNTIF($D$12:$D343,$D343)&gt;1,0,IF(SUM(L343,Q343,V343)&gt;0,IF(AND(T343="",OR(O343&lt;&gt;"",J343&lt;&gt;"")),IF(O343&lt;&gt;"",O343,IF(J343&lt;&gt;"",J343,0)),IF(AND(O343&lt;&gt;"",J343&lt;&gt;"",O343=J343),O343,T343)),0)),"")</f>
        <v/>
      </c>
      <c r="AP343" s="258" t="str">
        <f aca="false">IF(D343&lt;&gt;"",IF(COUNTIF($D$12:$D343,$D343)&gt;1,0,IF(SUM(M343,R343,W343)&gt;0,IF(AND(T343="",OR(O343&lt;&gt;"",J343&lt;&gt;"")),IF(O343&lt;&gt;"",O343,IF(J343&lt;&gt;"",J343,0)),IF(AND(O343&lt;&gt;"",J343&lt;&gt;"",O343=J343),O343,T343)),0)),"")</f>
        <v/>
      </c>
      <c r="AQ343" s="258" t="str">
        <f aca="false">IF(D343&lt;&gt;"",IF(COUNTIF($D$12:$D343,$D343)&gt;1,0,IF(SUM(N343,S343,X343)&gt;0,IF(AND(T343="",OR(O343&lt;&gt;"",J343&lt;&gt;"")),IF(O343&lt;&gt;"",O343,IF(J343&lt;&gt;"",J343,0)),IF(AND(O343&lt;&gt;"",J343&lt;&gt;"",O343=J343),O343,T343)),0)),"")</f>
        <v/>
      </c>
      <c r="AR343" s="257" t="str">
        <f aca="false">IF(D343&lt;&gt;"",IF(J343="OZP12",L343,0),"")</f>
        <v/>
      </c>
      <c r="AS343" s="257" t="str">
        <f aca="false">IF(D343&lt;&gt;"",IF(O343="OZP12",Q343,0),"")</f>
        <v/>
      </c>
      <c r="AT343" s="257" t="str">
        <f aca="false">IF(D343&lt;&gt;"",IF(T343="OZP12",V343,0),"")</f>
        <v/>
      </c>
      <c r="AU343" s="257" t="str">
        <f aca="false">IF(D343&lt;&gt;"",IF(J343="TZP",L343,0),"")</f>
        <v/>
      </c>
      <c r="AV343" s="257" t="str">
        <f aca="false">IF(D343&lt;&gt;"",IF(O343="TZP",Q343,0),"")</f>
        <v/>
      </c>
      <c r="AW343" s="257" t="str">
        <f aca="false">IF(D343&lt;&gt;"",IF(T343="TZP",V343,0),"")</f>
        <v/>
      </c>
      <c r="AX343" s="257" t="str">
        <f aca="false">IF(D343&lt;&gt;"",IF(J343="OZZ",L343,0),"")</f>
        <v/>
      </c>
      <c r="AY343" s="257" t="str">
        <f aca="false">IF(D343&lt;&gt;"",IF(O343="OZZ",Q343,0),"")</f>
        <v/>
      </c>
      <c r="AZ343" s="257" t="str">
        <f aca="false">IF(D343&lt;&gt;"",IF(T343="OZZ",V343,0),"")</f>
        <v/>
      </c>
      <c r="BA343" s="260"/>
      <c r="BB343" s="257" t="str">
        <f aca="false">IF(D343&lt;&gt;"",IF(ISERROR(FIND("/",D343)),0,1),"")</f>
        <v/>
      </c>
      <c r="BC343" s="257" t="str">
        <f aca="false">IF(D343&lt;&gt;"",IF(BB343*1=0,D343,CONCATENATE(MID(D343,1,FIND("/",D343,1)-1),MID(D343,FIND("/",D343,1)+1,LEN(D343)))),"")</f>
        <v/>
      </c>
      <c r="BD343" s="286"/>
      <c r="BE343" s="257" t="str">
        <f aca="false">IF(D343&lt;&gt;"",IF(J343="OZP12",M343,0),"")</f>
        <v/>
      </c>
      <c r="BF343" s="257" t="str">
        <f aca="false">IF(D343&lt;&gt;"",IF(O343="OZP12",R343,0),"")</f>
        <v/>
      </c>
      <c r="BG343" s="257" t="str">
        <f aca="false">IF(D343&lt;&gt;"",IF(T343="OZP12",W343,0),"")</f>
        <v/>
      </c>
      <c r="BH343" s="257" t="str">
        <f aca="false">IF(D343&lt;&gt;"",IF(J343="TZP",M343,0),"")</f>
        <v/>
      </c>
      <c r="BI343" s="257" t="str">
        <f aca="false">IF(D343&lt;&gt;"",IF(O343="TZP",R343,0),"")</f>
        <v/>
      </c>
      <c r="BJ343" s="257" t="str">
        <f aca="false">IF(D343&lt;&gt;"",IF(T343="TZP",W343,0),"")</f>
        <v/>
      </c>
    </row>
    <row r="344" s="261" customFormat="true" ht="18.75" hidden="false" customHeight="true" outlineLevel="0" collapsed="false">
      <c r="A344" s="262" t="n">
        <f aca="false">A343+1</f>
        <v>332</v>
      </c>
      <c r="B344" s="263"/>
      <c r="C344" s="263"/>
      <c r="D344" s="263"/>
      <c r="E344" s="266"/>
      <c r="F344" s="266"/>
      <c r="G344" s="267"/>
      <c r="H344" s="278"/>
      <c r="I344" s="281"/>
      <c r="J344" s="268"/>
      <c r="K344" s="269"/>
      <c r="L344" s="244" t="str">
        <f aca="false">IF(AND(K344&lt;&gt;"",J344&lt;&gt;""),MIN(IF(OR(J344="OZZ",J344="ZZ"),5000,13600),TRUNC(0.75*SUMIF($D$12:$D344,$D344,K$12:K344),2))-SUMIF($D$12:$D343,$D344,L$12:L343),"")</f>
        <v/>
      </c>
      <c r="M344" s="270" t="str">
        <f aca="false">IF(AND(K344&lt;&gt;"",J344&lt;&gt;"",AB344&lt;&gt;""),IF(OR(J344="OZZ",J344="ZZ"),0-SUMIF($D$12:$D343,$D344,M$12:M343),MIN(MIN(13600,TRUNC(0.75*SUMIF($D$12:$D$1442,$D344,K$12:K$1442),2)+SUMIF($D$12:$D344,$D344,AB$12:AB344))-SUMIF($D$12:$D343,$D344,M$12:M343)-SUMIF($D$12:$D$1442,$D344,L$12:L$1442),AB344)),"")</f>
        <v/>
      </c>
      <c r="N344" s="246" t="str">
        <f aca="false">IF(J344&lt;&gt;"",1000-SUMIF($D$12:$D343,$D344,N$12:N343),"")</f>
        <v/>
      </c>
      <c r="O344" s="268"/>
      <c r="P344" s="269"/>
      <c r="Q344" s="244" t="str">
        <f aca="false">IF(AND(P344&lt;&gt;"",O344&lt;&gt;""),MIN(IF(OR(O344="OZZ",O344="ZZ"),5000,13600),TRUNC(0.75*SUMIF($D$12:$D344,$D344,P$12:P344),2))-SUMIF($D$12:$D343,$D344,Q$12:Q343),"")</f>
        <v/>
      </c>
      <c r="R344" s="270" t="str">
        <f aca="false">IF(AND(P344&lt;&gt;"",O344&lt;&gt;"",AF344&lt;&gt;""),IF(OR(O344="OZZ",O344="ZZ"),0-SUMIF($D$12:$D343,$D344,R$12:R343),MIN(MIN(13600,TRUNC(0.75*SUMIF($D$12:$D$1442,$D344,P$12:P$1442),2)+SUMIF($D$12:$D344,$D344,AF$12:AF344))-SUMIF($D$12:$D343,$D344,R$12:R343)-SUMIF($D$12:$D$1442,$D344,Q$12:Q$1442),AF344)),"")</f>
        <v/>
      </c>
      <c r="S344" s="246" t="str">
        <f aca="false">IF(O344&lt;&gt;"",1000-SUMIF($D$12:$D343,$D344,S$12:S343),"")</f>
        <v/>
      </c>
      <c r="T344" s="268"/>
      <c r="U344" s="269"/>
      <c r="V344" s="244" t="str">
        <f aca="false">IF(AND(U344&lt;&gt;"",T344&lt;&gt;""),MIN(IF(OR(T344="OZZ",T344="ZZ"),5000,13600),TRUNC(0.75*SUMIF($D$12:$D344,$D344,U$12:U344),2))-SUMIF($D$12:$D343,$D344,V$12:V343),"")</f>
        <v/>
      </c>
      <c r="W344" s="248" t="str">
        <f aca="false">IF(AND(U344&lt;&gt;"",T344&lt;&gt;"",AJ344&lt;&gt;""),IF(OR(T344="OZZ",T344="ZZ"),0-SUMIF($D$12:$D343,$D344,W$12:W343),MIN(MIN(13600,TRUNC(0.75*SUMIF($D$12:$D$1442,$D344,U$12:U$1442),2)+SUMIF($D$12:$D344,$D344,AJ$12:AJ344))-SUMIF($D$12:$D343,$D344,W$12:W343)-SUMIF($D$12:$D$1442,$D344,V$12:V$1442),AJ344)),"")</f>
        <v/>
      </c>
      <c r="X344" s="246" t="str">
        <f aca="false">IF(T344&lt;&gt;"",1000-SUMIF($D$12:$D343,$D344,X$12:X343),"")</f>
        <v/>
      </c>
      <c r="Y344" s="272"/>
      <c r="Z344" s="273"/>
      <c r="AA344" s="273"/>
      <c r="AB344" s="252" t="str">
        <f aca="false">IF(K344&lt;&gt;"",ROUND(Y344,2)+ROUND(Z344,2)+ROUND(AA344,2),"")</f>
        <v/>
      </c>
      <c r="AC344" s="274"/>
      <c r="AD344" s="273"/>
      <c r="AE344" s="273"/>
      <c r="AF344" s="275" t="str">
        <f aca="false">IF(P344&lt;&gt;"",ROUND(AC344,2)+ROUND(AD344,2)+ROUND(AE344,2),"")</f>
        <v/>
      </c>
      <c r="AG344" s="274"/>
      <c r="AH344" s="273"/>
      <c r="AI344" s="273"/>
      <c r="AJ344" s="275" t="str">
        <f aca="false">IF(U344&lt;&gt;"",ROUND(AG344,2)+ROUND(AH344,2)+ROUND(AI344,2),"")</f>
        <v/>
      </c>
      <c r="AK344" s="255"/>
      <c r="AL344" s="255"/>
      <c r="AM344" s="256"/>
      <c r="AN344" s="257"/>
      <c r="AO344" s="258" t="str">
        <f aca="false">IF(D344&lt;&gt;"",IF(COUNTIF($D$12:$D344,$D344)&gt;1,0,IF(SUM(L344,Q344,V344)&gt;0,IF(AND(T344="",OR(O344&lt;&gt;"",J344&lt;&gt;"")),IF(O344&lt;&gt;"",O344,IF(J344&lt;&gt;"",J344,0)),IF(AND(O344&lt;&gt;"",J344&lt;&gt;"",O344=J344),O344,T344)),0)),"")</f>
        <v/>
      </c>
      <c r="AP344" s="258" t="str">
        <f aca="false">IF(D344&lt;&gt;"",IF(COUNTIF($D$12:$D344,$D344)&gt;1,0,IF(SUM(M344,R344,W344)&gt;0,IF(AND(T344="",OR(O344&lt;&gt;"",J344&lt;&gt;"")),IF(O344&lt;&gt;"",O344,IF(J344&lt;&gt;"",J344,0)),IF(AND(O344&lt;&gt;"",J344&lt;&gt;"",O344=J344),O344,T344)),0)),"")</f>
        <v/>
      </c>
      <c r="AQ344" s="258" t="str">
        <f aca="false">IF(D344&lt;&gt;"",IF(COUNTIF($D$12:$D344,$D344)&gt;1,0,IF(SUM(N344,S344,X344)&gt;0,IF(AND(T344="",OR(O344&lt;&gt;"",J344&lt;&gt;"")),IF(O344&lt;&gt;"",O344,IF(J344&lt;&gt;"",J344,0)),IF(AND(O344&lt;&gt;"",J344&lt;&gt;"",O344=J344),O344,T344)),0)),"")</f>
        <v/>
      </c>
      <c r="AR344" s="257" t="str">
        <f aca="false">IF(D344&lt;&gt;"",IF(J344="OZP12",L344,0),"")</f>
        <v/>
      </c>
      <c r="AS344" s="257" t="str">
        <f aca="false">IF(D344&lt;&gt;"",IF(O344="OZP12",Q344,0),"")</f>
        <v/>
      </c>
      <c r="AT344" s="257" t="str">
        <f aca="false">IF(D344&lt;&gt;"",IF(T344="OZP12",V344,0),"")</f>
        <v/>
      </c>
      <c r="AU344" s="257" t="str">
        <f aca="false">IF(D344&lt;&gt;"",IF(J344="TZP",L344,0),"")</f>
        <v/>
      </c>
      <c r="AV344" s="257" t="str">
        <f aca="false">IF(D344&lt;&gt;"",IF(O344="TZP",Q344,0),"")</f>
        <v/>
      </c>
      <c r="AW344" s="257" t="str">
        <f aca="false">IF(D344&lt;&gt;"",IF(T344="TZP",V344,0),"")</f>
        <v/>
      </c>
      <c r="AX344" s="257" t="str">
        <f aca="false">IF(D344&lt;&gt;"",IF(J344="OZZ",L344,0),"")</f>
        <v/>
      </c>
      <c r="AY344" s="257" t="str">
        <f aca="false">IF(D344&lt;&gt;"",IF(O344="OZZ",Q344,0),"")</f>
        <v/>
      </c>
      <c r="AZ344" s="257" t="str">
        <f aca="false">IF(D344&lt;&gt;"",IF(T344="OZZ",V344,0),"")</f>
        <v/>
      </c>
      <c r="BA344" s="260"/>
      <c r="BB344" s="257" t="str">
        <f aca="false">IF(D344&lt;&gt;"",IF(ISERROR(FIND("/",D344)),0,1),"")</f>
        <v/>
      </c>
      <c r="BC344" s="257" t="str">
        <f aca="false">IF(D344&lt;&gt;"",IF(BB344*1=0,D344,CONCATENATE(MID(D344,1,FIND("/",D344,1)-1),MID(D344,FIND("/",D344,1)+1,LEN(D344)))),"")</f>
        <v/>
      </c>
      <c r="BD344" s="286"/>
      <c r="BE344" s="257" t="str">
        <f aca="false">IF(D344&lt;&gt;"",IF(J344="OZP12",M344,0),"")</f>
        <v/>
      </c>
      <c r="BF344" s="257" t="str">
        <f aca="false">IF(D344&lt;&gt;"",IF(O344="OZP12",R344,0),"")</f>
        <v/>
      </c>
      <c r="BG344" s="257" t="str">
        <f aca="false">IF(D344&lt;&gt;"",IF(T344="OZP12",W344,0),"")</f>
        <v/>
      </c>
      <c r="BH344" s="257" t="str">
        <f aca="false">IF(D344&lt;&gt;"",IF(J344="TZP",M344,0),"")</f>
        <v/>
      </c>
      <c r="BI344" s="257" t="str">
        <f aca="false">IF(D344&lt;&gt;"",IF(O344="TZP",R344,0),"")</f>
        <v/>
      </c>
      <c r="BJ344" s="257" t="str">
        <f aca="false">IF(D344&lt;&gt;"",IF(T344="TZP",W344,0),"")</f>
        <v/>
      </c>
    </row>
    <row r="345" s="261" customFormat="true" ht="18.75" hidden="false" customHeight="true" outlineLevel="0" collapsed="false">
      <c r="A345" s="262" t="n">
        <f aca="false">A344+1</f>
        <v>333</v>
      </c>
      <c r="B345" s="263"/>
      <c r="C345" s="263"/>
      <c r="D345" s="263"/>
      <c r="E345" s="266"/>
      <c r="F345" s="266"/>
      <c r="G345" s="267"/>
      <c r="H345" s="278"/>
      <c r="I345" s="281"/>
      <c r="J345" s="268"/>
      <c r="K345" s="269"/>
      <c r="L345" s="244" t="str">
        <f aca="false">IF(AND(K345&lt;&gt;"",J345&lt;&gt;""),MIN(IF(OR(J345="OZZ",J345="ZZ"),5000,13600),TRUNC(0.75*SUMIF($D$12:$D345,$D345,K$12:K345),2))-SUMIF($D$12:$D344,$D345,L$12:L344),"")</f>
        <v/>
      </c>
      <c r="M345" s="270" t="str">
        <f aca="false">IF(AND(K345&lt;&gt;"",J345&lt;&gt;"",AB345&lt;&gt;""),IF(OR(J345="OZZ",J345="ZZ"),0-SUMIF($D$12:$D344,$D345,M$12:M344),MIN(MIN(13600,TRUNC(0.75*SUMIF($D$12:$D$1442,$D345,K$12:K$1442),2)+SUMIF($D$12:$D345,$D345,AB$12:AB345))-SUMIF($D$12:$D344,$D345,M$12:M344)-SUMIF($D$12:$D$1442,$D345,L$12:L$1442),AB345)),"")</f>
        <v/>
      </c>
      <c r="N345" s="246" t="str">
        <f aca="false">IF(J345&lt;&gt;"",1000-SUMIF($D$12:$D344,$D345,N$12:N344),"")</f>
        <v/>
      </c>
      <c r="O345" s="268"/>
      <c r="P345" s="269"/>
      <c r="Q345" s="244" t="str">
        <f aca="false">IF(AND(P345&lt;&gt;"",O345&lt;&gt;""),MIN(IF(OR(O345="OZZ",O345="ZZ"),5000,13600),TRUNC(0.75*SUMIF($D$12:$D345,$D345,P$12:P345),2))-SUMIF($D$12:$D344,$D345,Q$12:Q344),"")</f>
        <v/>
      </c>
      <c r="R345" s="270" t="str">
        <f aca="false">IF(AND(P345&lt;&gt;"",O345&lt;&gt;"",AF345&lt;&gt;""),IF(OR(O345="OZZ",O345="ZZ"),0-SUMIF($D$12:$D344,$D345,R$12:R344),MIN(MIN(13600,TRUNC(0.75*SUMIF($D$12:$D$1442,$D345,P$12:P$1442),2)+SUMIF($D$12:$D345,$D345,AF$12:AF345))-SUMIF($D$12:$D344,$D345,R$12:R344)-SUMIF($D$12:$D$1442,$D345,Q$12:Q$1442),AF345)),"")</f>
        <v/>
      </c>
      <c r="S345" s="246" t="str">
        <f aca="false">IF(O345&lt;&gt;"",1000-SUMIF($D$12:$D344,$D345,S$12:S344),"")</f>
        <v/>
      </c>
      <c r="T345" s="268"/>
      <c r="U345" s="269"/>
      <c r="V345" s="244" t="str">
        <f aca="false">IF(AND(U345&lt;&gt;"",T345&lt;&gt;""),MIN(IF(OR(T345="OZZ",T345="ZZ"),5000,13600),TRUNC(0.75*SUMIF($D$12:$D345,$D345,U$12:U345),2))-SUMIF($D$12:$D344,$D345,V$12:V344),"")</f>
        <v/>
      </c>
      <c r="W345" s="248" t="str">
        <f aca="false">IF(AND(U345&lt;&gt;"",T345&lt;&gt;"",AJ345&lt;&gt;""),IF(OR(T345="OZZ",T345="ZZ"),0-SUMIF($D$12:$D344,$D345,W$12:W344),MIN(MIN(13600,TRUNC(0.75*SUMIF($D$12:$D$1442,$D345,U$12:U$1442),2)+SUMIF($D$12:$D345,$D345,AJ$12:AJ345))-SUMIF($D$12:$D344,$D345,W$12:W344)-SUMIF($D$12:$D$1442,$D345,V$12:V$1442),AJ345)),"")</f>
        <v/>
      </c>
      <c r="X345" s="246" t="str">
        <f aca="false">IF(T345&lt;&gt;"",1000-SUMIF($D$12:$D344,$D345,X$12:X344),"")</f>
        <v/>
      </c>
      <c r="Y345" s="272"/>
      <c r="Z345" s="273"/>
      <c r="AA345" s="273"/>
      <c r="AB345" s="252" t="str">
        <f aca="false">IF(K345&lt;&gt;"",ROUND(Y345,2)+ROUND(Z345,2)+ROUND(AA345,2),"")</f>
        <v/>
      </c>
      <c r="AC345" s="274"/>
      <c r="AD345" s="273"/>
      <c r="AE345" s="273"/>
      <c r="AF345" s="275" t="str">
        <f aca="false">IF(P345&lt;&gt;"",ROUND(AC345,2)+ROUND(AD345,2)+ROUND(AE345,2),"")</f>
        <v/>
      </c>
      <c r="AG345" s="274"/>
      <c r="AH345" s="273"/>
      <c r="AI345" s="273"/>
      <c r="AJ345" s="275" t="str">
        <f aca="false">IF(U345&lt;&gt;"",ROUND(AG345,2)+ROUND(AH345,2)+ROUND(AI345,2),"")</f>
        <v/>
      </c>
      <c r="AK345" s="255"/>
      <c r="AL345" s="255"/>
      <c r="AM345" s="256"/>
      <c r="AN345" s="257"/>
      <c r="AO345" s="258" t="str">
        <f aca="false">IF(D345&lt;&gt;"",IF(COUNTIF($D$12:$D345,$D345)&gt;1,0,IF(SUM(L345,Q345,V345)&gt;0,IF(AND(T345="",OR(O345&lt;&gt;"",J345&lt;&gt;"")),IF(O345&lt;&gt;"",O345,IF(J345&lt;&gt;"",J345,0)),IF(AND(O345&lt;&gt;"",J345&lt;&gt;"",O345=J345),O345,T345)),0)),"")</f>
        <v/>
      </c>
      <c r="AP345" s="258" t="str">
        <f aca="false">IF(D345&lt;&gt;"",IF(COUNTIF($D$12:$D345,$D345)&gt;1,0,IF(SUM(M345,R345,W345)&gt;0,IF(AND(T345="",OR(O345&lt;&gt;"",J345&lt;&gt;"")),IF(O345&lt;&gt;"",O345,IF(J345&lt;&gt;"",J345,0)),IF(AND(O345&lt;&gt;"",J345&lt;&gt;"",O345=J345),O345,T345)),0)),"")</f>
        <v/>
      </c>
      <c r="AQ345" s="258" t="str">
        <f aca="false">IF(D345&lt;&gt;"",IF(COUNTIF($D$12:$D345,$D345)&gt;1,0,IF(SUM(N345,S345,X345)&gt;0,IF(AND(T345="",OR(O345&lt;&gt;"",J345&lt;&gt;"")),IF(O345&lt;&gt;"",O345,IF(J345&lt;&gt;"",J345,0)),IF(AND(O345&lt;&gt;"",J345&lt;&gt;"",O345=J345),O345,T345)),0)),"")</f>
        <v/>
      </c>
      <c r="AR345" s="257" t="str">
        <f aca="false">IF(D345&lt;&gt;"",IF(J345="OZP12",L345,0),"")</f>
        <v/>
      </c>
      <c r="AS345" s="257" t="str">
        <f aca="false">IF(D345&lt;&gt;"",IF(O345="OZP12",Q345,0),"")</f>
        <v/>
      </c>
      <c r="AT345" s="257" t="str">
        <f aca="false">IF(D345&lt;&gt;"",IF(T345="OZP12",V345,0),"")</f>
        <v/>
      </c>
      <c r="AU345" s="257" t="str">
        <f aca="false">IF(D345&lt;&gt;"",IF(J345="TZP",L345,0),"")</f>
        <v/>
      </c>
      <c r="AV345" s="257" t="str">
        <f aca="false">IF(D345&lt;&gt;"",IF(O345="TZP",Q345,0),"")</f>
        <v/>
      </c>
      <c r="AW345" s="257" t="str">
        <f aca="false">IF(D345&lt;&gt;"",IF(T345="TZP",V345,0),"")</f>
        <v/>
      </c>
      <c r="AX345" s="257" t="str">
        <f aca="false">IF(D345&lt;&gt;"",IF(J345="OZZ",L345,0),"")</f>
        <v/>
      </c>
      <c r="AY345" s="257" t="str">
        <f aca="false">IF(D345&lt;&gt;"",IF(O345="OZZ",Q345,0),"")</f>
        <v/>
      </c>
      <c r="AZ345" s="257" t="str">
        <f aca="false">IF(D345&lt;&gt;"",IF(T345="OZZ",V345,0),"")</f>
        <v/>
      </c>
      <c r="BA345" s="260"/>
      <c r="BB345" s="257" t="str">
        <f aca="false">IF(D345&lt;&gt;"",IF(ISERROR(FIND("/",D345)),0,1),"")</f>
        <v/>
      </c>
      <c r="BC345" s="257" t="str">
        <f aca="false">IF(D345&lt;&gt;"",IF(BB345*1=0,D345,CONCATENATE(MID(D345,1,FIND("/",D345,1)-1),MID(D345,FIND("/",D345,1)+1,LEN(D345)))),"")</f>
        <v/>
      </c>
      <c r="BD345" s="286"/>
      <c r="BE345" s="257" t="str">
        <f aca="false">IF(D345&lt;&gt;"",IF(J345="OZP12",M345,0),"")</f>
        <v/>
      </c>
      <c r="BF345" s="257" t="str">
        <f aca="false">IF(D345&lt;&gt;"",IF(O345="OZP12",R345,0),"")</f>
        <v/>
      </c>
      <c r="BG345" s="257" t="str">
        <f aca="false">IF(D345&lt;&gt;"",IF(T345="OZP12",W345,0),"")</f>
        <v/>
      </c>
      <c r="BH345" s="257" t="str">
        <f aca="false">IF(D345&lt;&gt;"",IF(J345="TZP",M345,0),"")</f>
        <v/>
      </c>
      <c r="BI345" s="257" t="str">
        <f aca="false">IF(D345&lt;&gt;"",IF(O345="TZP",R345,0),"")</f>
        <v/>
      </c>
      <c r="BJ345" s="257" t="str">
        <f aca="false">IF(D345&lt;&gt;"",IF(T345="TZP",W345,0),"")</f>
        <v/>
      </c>
    </row>
    <row r="346" s="261" customFormat="true" ht="18.75" hidden="false" customHeight="true" outlineLevel="0" collapsed="false">
      <c r="A346" s="262" t="n">
        <f aca="false">A345+1</f>
        <v>334</v>
      </c>
      <c r="B346" s="263"/>
      <c r="C346" s="263"/>
      <c r="D346" s="263"/>
      <c r="E346" s="266"/>
      <c r="F346" s="266"/>
      <c r="G346" s="267"/>
      <c r="H346" s="278"/>
      <c r="I346" s="281"/>
      <c r="J346" s="268"/>
      <c r="K346" s="269"/>
      <c r="L346" s="244" t="str">
        <f aca="false">IF(AND(K346&lt;&gt;"",J346&lt;&gt;""),MIN(IF(OR(J346="OZZ",J346="ZZ"),5000,13600),TRUNC(0.75*SUMIF($D$12:$D346,$D346,K$12:K346),2))-SUMIF($D$12:$D345,$D346,L$12:L345),"")</f>
        <v/>
      </c>
      <c r="M346" s="270" t="str">
        <f aca="false">IF(AND(K346&lt;&gt;"",J346&lt;&gt;"",AB346&lt;&gt;""),IF(OR(J346="OZZ",J346="ZZ"),0-SUMIF($D$12:$D345,$D346,M$12:M345),MIN(MIN(13600,TRUNC(0.75*SUMIF($D$12:$D$1442,$D346,K$12:K$1442),2)+SUMIF($D$12:$D346,$D346,AB$12:AB346))-SUMIF($D$12:$D345,$D346,M$12:M345)-SUMIF($D$12:$D$1442,$D346,L$12:L$1442),AB346)),"")</f>
        <v/>
      </c>
      <c r="N346" s="246" t="str">
        <f aca="false">IF(J346&lt;&gt;"",1000-SUMIF($D$12:$D345,$D346,N$12:N345),"")</f>
        <v/>
      </c>
      <c r="O346" s="268"/>
      <c r="P346" s="269"/>
      <c r="Q346" s="244" t="str">
        <f aca="false">IF(AND(P346&lt;&gt;"",O346&lt;&gt;""),MIN(IF(OR(O346="OZZ",O346="ZZ"),5000,13600),TRUNC(0.75*SUMIF($D$12:$D346,$D346,P$12:P346),2))-SUMIF($D$12:$D345,$D346,Q$12:Q345),"")</f>
        <v/>
      </c>
      <c r="R346" s="270" t="str">
        <f aca="false">IF(AND(P346&lt;&gt;"",O346&lt;&gt;"",AF346&lt;&gt;""),IF(OR(O346="OZZ",O346="ZZ"),0-SUMIF($D$12:$D345,$D346,R$12:R345),MIN(MIN(13600,TRUNC(0.75*SUMIF($D$12:$D$1442,$D346,P$12:P$1442),2)+SUMIF($D$12:$D346,$D346,AF$12:AF346))-SUMIF($D$12:$D345,$D346,R$12:R345)-SUMIF($D$12:$D$1442,$D346,Q$12:Q$1442),AF346)),"")</f>
        <v/>
      </c>
      <c r="S346" s="246" t="str">
        <f aca="false">IF(O346&lt;&gt;"",1000-SUMIF($D$12:$D345,$D346,S$12:S345),"")</f>
        <v/>
      </c>
      <c r="T346" s="268"/>
      <c r="U346" s="269"/>
      <c r="V346" s="244" t="str">
        <f aca="false">IF(AND(U346&lt;&gt;"",T346&lt;&gt;""),MIN(IF(OR(T346="OZZ",T346="ZZ"),5000,13600),TRUNC(0.75*SUMIF($D$12:$D346,$D346,U$12:U346),2))-SUMIF($D$12:$D345,$D346,V$12:V345),"")</f>
        <v/>
      </c>
      <c r="W346" s="248" t="str">
        <f aca="false">IF(AND(U346&lt;&gt;"",T346&lt;&gt;"",AJ346&lt;&gt;""),IF(OR(T346="OZZ",T346="ZZ"),0-SUMIF($D$12:$D345,$D346,W$12:W345),MIN(MIN(13600,TRUNC(0.75*SUMIF($D$12:$D$1442,$D346,U$12:U$1442),2)+SUMIF($D$12:$D346,$D346,AJ$12:AJ346))-SUMIF($D$12:$D345,$D346,W$12:W345)-SUMIF($D$12:$D$1442,$D346,V$12:V$1442),AJ346)),"")</f>
        <v/>
      </c>
      <c r="X346" s="246" t="str">
        <f aca="false">IF(T346&lt;&gt;"",1000-SUMIF($D$12:$D345,$D346,X$12:X345),"")</f>
        <v/>
      </c>
      <c r="Y346" s="272"/>
      <c r="Z346" s="273"/>
      <c r="AA346" s="273"/>
      <c r="AB346" s="252" t="str">
        <f aca="false">IF(K346&lt;&gt;"",ROUND(Y346,2)+ROUND(Z346,2)+ROUND(AA346,2),"")</f>
        <v/>
      </c>
      <c r="AC346" s="274"/>
      <c r="AD346" s="273"/>
      <c r="AE346" s="273"/>
      <c r="AF346" s="275" t="str">
        <f aca="false">IF(P346&lt;&gt;"",ROUND(AC346,2)+ROUND(AD346,2)+ROUND(AE346,2),"")</f>
        <v/>
      </c>
      <c r="AG346" s="274"/>
      <c r="AH346" s="273"/>
      <c r="AI346" s="273"/>
      <c r="AJ346" s="275" t="str">
        <f aca="false">IF(U346&lt;&gt;"",ROUND(AG346,2)+ROUND(AH346,2)+ROUND(AI346,2),"")</f>
        <v/>
      </c>
      <c r="AK346" s="255"/>
      <c r="AL346" s="255"/>
      <c r="AM346" s="256"/>
      <c r="AN346" s="257"/>
      <c r="AO346" s="258" t="str">
        <f aca="false">IF(D346&lt;&gt;"",IF(COUNTIF($D$12:$D346,$D346)&gt;1,0,IF(SUM(L346,Q346,V346)&gt;0,IF(AND(T346="",OR(O346&lt;&gt;"",J346&lt;&gt;"")),IF(O346&lt;&gt;"",O346,IF(J346&lt;&gt;"",J346,0)),IF(AND(O346&lt;&gt;"",J346&lt;&gt;"",O346=J346),O346,T346)),0)),"")</f>
        <v/>
      </c>
      <c r="AP346" s="258" t="str">
        <f aca="false">IF(D346&lt;&gt;"",IF(COUNTIF($D$12:$D346,$D346)&gt;1,0,IF(SUM(M346,R346,W346)&gt;0,IF(AND(T346="",OR(O346&lt;&gt;"",J346&lt;&gt;"")),IF(O346&lt;&gt;"",O346,IF(J346&lt;&gt;"",J346,0)),IF(AND(O346&lt;&gt;"",J346&lt;&gt;"",O346=J346),O346,T346)),0)),"")</f>
        <v/>
      </c>
      <c r="AQ346" s="258" t="str">
        <f aca="false">IF(D346&lt;&gt;"",IF(COUNTIF($D$12:$D346,$D346)&gt;1,0,IF(SUM(N346,S346,X346)&gt;0,IF(AND(T346="",OR(O346&lt;&gt;"",J346&lt;&gt;"")),IF(O346&lt;&gt;"",O346,IF(J346&lt;&gt;"",J346,0)),IF(AND(O346&lt;&gt;"",J346&lt;&gt;"",O346=J346),O346,T346)),0)),"")</f>
        <v/>
      </c>
      <c r="AR346" s="257" t="str">
        <f aca="false">IF(D346&lt;&gt;"",IF(J346="OZP12",L346,0),"")</f>
        <v/>
      </c>
      <c r="AS346" s="257" t="str">
        <f aca="false">IF(D346&lt;&gt;"",IF(O346="OZP12",Q346,0),"")</f>
        <v/>
      </c>
      <c r="AT346" s="257" t="str">
        <f aca="false">IF(D346&lt;&gt;"",IF(T346="OZP12",V346,0),"")</f>
        <v/>
      </c>
      <c r="AU346" s="257" t="str">
        <f aca="false">IF(D346&lt;&gt;"",IF(J346="TZP",L346,0),"")</f>
        <v/>
      </c>
      <c r="AV346" s="257" t="str">
        <f aca="false">IF(D346&lt;&gt;"",IF(O346="TZP",Q346,0),"")</f>
        <v/>
      </c>
      <c r="AW346" s="257" t="str">
        <f aca="false">IF(D346&lt;&gt;"",IF(T346="TZP",V346,0),"")</f>
        <v/>
      </c>
      <c r="AX346" s="257" t="str">
        <f aca="false">IF(D346&lt;&gt;"",IF(J346="OZZ",L346,0),"")</f>
        <v/>
      </c>
      <c r="AY346" s="257" t="str">
        <f aca="false">IF(D346&lt;&gt;"",IF(O346="OZZ",Q346,0),"")</f>
        <v/>
      </c>
      <c r="AZ346" s="257" t="str">
        <f aca="false">IF(D346&lt;&gt;"",IF(T346="OZZ",V346,0),"")</f>
        <v/>
      </c>
      <c r="BA346" s="260"/>
      <c r="BB346" s="257" t="str">
        <f aca="false">IF(D346&lt;&gt;"",IF(ISERROR(FIND("/",D346)),0,1),"")</f>
        <v/>
      </c>
      <c r="BC346" s="257" t="str">
        <f aca="false">IF(D346&lt;&gt;"",IF(BB346*1=0,D346,CONCATENATE(MID(D346,1,FIND("/",D346,1)-1),MID(D346,FIND("/",D346,1)+1,LEN(D346)))),"")</f>
        <v/>
      </c>
      <c r="BD346" s="286"/>
      <c r="BE346" s="257" t="str">
        <f aca="false">IF(D346&lt;&gt;"",IF(J346="OZP12",M346,0),"")</f>
        <v/>
      </c>
      <c r="BF346" s="257" t="str">
        <f aca="false">IF(D346&lt;&gt;"",IF(O346="OZP12",R346,0),"")</f>
        <v/>
      </c>
      <c r="BG346" s="257" t="str">
        <f aca="false">IF(D346&lt;&gt;"",IF(T346="OZP12",W346,0),"")</f>
        <v/>
      </c>
      <c r="BH346" s="257" t="str">
        <f aca="false">IF(D346&lt;&gt;"",IF(J346="TZP",M346,0),"")</f>
        <v/>
      </c>
      <c r="BI346" s="257" t="str">
        <f aca="false">IF(D346&lt;&gt;"",IF(O346="TZP",R346,0),"")</f>
        <v/>
      </c>
      <c r="BJ346" s="257" t="str">
        <f aca="false">IF(D346&lt;&gt;"",IF(T346="TZP",W346,0),"")</f>
        <v/>
      </c>
    </row>
    <row r="347" s="261" customFormat="true" ht="18.75" hidden="false" customHeight="true" outlineLevel="0" collapsed="false">
      <c r="A347" s="262" t="n">
        <f aca="false">A346+1</f>
        <v>335</v>
      </c>
      <c r="B347" s="263"/>
      <c r="C347" s="263"/>
      <c r="D347" s="263"/>
      <c r="E347" s="266"/>
      <c r="F347" s="266"/>
      <c r="G347" s="267"/>
      <c r="H347" s="278"/>
      <c r="I347" s="281"/>
      <c r="J347" s="268"/>
      <c r="K347" s="269"/>
      <c r="L347" s="244" t="str">
        <f aca="false">IF(AND(K347&lt;&gt;"",J347&lt;&gt;""),MIN(IF(OR(J347="OZZ",J347="ZZ"),5000,13600),TRUNC(0.75*SUMIF($D$12:$D347,$D347,K$12:K347),2))-SUMIF($D$12:$D346,$D347,L$12:L346),"")</f>
        <v/>
      </c>
      <c r="M347" s="270" t="str">
        <f aca="false">IF(AND(K347&lt;&gt;"",J347&lt;&gt;"",AB347&lt;&gt;""),IF(OR(J347="OZZ",J347="ZZ"),0-SUMIF($D$12:$D346,$D347,M$12:M346),MIN(MIN(13600,TRUNC(0.75*SUMIF($D$12:$D$1442,$D347,K$12:K$1442),2)+SUMIF($D$12:$D347,$D347,AB$12:AB347))-SUMIF($D$12:$D346,$D347,M$12:M346)-SUMIF($D$12:$D$1442,$D347,L$12:L$1442),AB347)),"")</f>
        <v/>
      </c>
      <c r="N347" s="246" t="str">
        <f aca="false">IF(J347&lt;&gt;"",1000-SUMIF($D$12:$D346,$D347,N$12:N346),"")</f>
        <v/>
      </c>
      <c r="O347" s="268"/>
      <c r="P347" s="269"/>
      <c r="Q347" s="244" t="str">
        <f aca="false">IF(AND(P347&lt;&gt;"",O347&lt;&gt;""),MIN(IF(OR(O347="OZZ",O347="ZZ"),5000,13600),TRUNC(0.75*SUMIF($D$12:$D347,$D347,P$12:P347),2))-SUMIF($D$12:$D346,$D347,Q$12:Q346),"")</f>
        <v/>
      </c>
      <c r="R347" s="270" t="str">
        <f aca="false">IF(AND(P347&lt;&gt;"",O347&lt;&gt;"",AF347&lt;&gt;""),IF(OR(O347="OZZ",O347="ZZ"),0-SUMIF($D$12:$D346,$D347,R$12:R346),MIN(MIN(13600,TRUNC(0.75*SUMIF($D$12:$D$1442,$D347,P$12:P$1442),2)+SUMIF($D$12:$D347,$D347,AF$12:AF347))-SUMIF($D$12:$D346,$D347,R$12:R346)-SUMIF($D$12:$D$1442,$D347,Q$12:Q$1442),AF347)),"")</f>
        <v/>
      </c>
      <c r="S347" s="246" t="str">
        <f aca="false">IF(O347&lt;&gt;"",1000-SUMIF($D$12:$D346,$D347,S$12:S346),"")</f>
        <v/>
      </c>
      <c r="T347" s="268"/>
      <c r="U347" s="269"/>
      <c r="V347" s="244" t="str">
        <f aca="false">IF(AND(U347&lt;&gt;"",T347&lt;&gt;""),MIN(IF(OR(T347="OZZ",T347="ZZ"),5000,13600),TRUNC(0.75*SUMIF($D$12:$D347,$D347,U$12:U347),2))-SUMIF($D$12:$D346,$D347,V$12:V346),"")</f>
        <v/>
      </c>
      <c r="W347" s="248" t="str">
        <f aca="false">IF(AND(U347&lt;&gt;"",T347&lt;&gt;"",AJ347&lt;&gt;""),IF(OR(T347="OZZ",T347="ZZ"),0-SUMIF($D$12:$D346,$D347,W$12:W346),MIN(MIN(13600,TRUNC(0.75*SUMIF($D$12:$D$1442,$D347,U$12:U$1442),2)+SUMIF($D$12:$D347,$D347,AJ$12:AJ347))-SUMIF($D$12:$D346,$D347,W$12:W346)-SUMIF($D$12:$D$1442,$D347,V$12:V$1442),AJ347)),"")</f>
        <v/>
      </c>
      <c r="X347" s="246" t="str">
        <f aca="false">IF(T347&lt;&gt;"",1000-SUMIF($D$12:$D346,$D347,X$12:X346),"")</f>
        <v/>
      </c>
      <c r="Y347" s="272"/>
      <c r="Z347" s="273"/>
      <c r="AA347" s="273"/>
      <c r="AB347" s="252" t="str">
        <f aca="false">IF(K347&lt;&gt;"",ROUND(Y347,2)+ROUND(Z347,2)+ROUND(AA347,2),"")</f>
        <v/>
      </c>
      <c r="AC347" s="274"/>
      <c r="AD347" s="273"/>
      <c r="AE347" s="273"/>
      <c r="AF347" s="275" t="str">
        <f aca="false">IF(P347&lt;&gt;"",ROUND(AC347,2)+ROUND(AD347,2)+ROUND(AE347,2),"")</f>
        <v/>
      </c>
      <c r="AG347" s="274"/>
      <c r="AH347" s="273"/>
      <c r="AI347" s="273"/>
      <c r="AJ347" s="275" t="str">
        <f aca="false">IF(U347&lt;&gt;"",ROUND(AG347,2)+ROUND(AH347,2)+ROUND(AI347,2),"")</f>
        <v/>
      </c>
      <c r="AK347" s="255"/>
      <c r="AL347" s="255"/>
      <c r="AM347" s="256"/>
      <c r="AN347" s="257"/>
      <c r="AO347" s="258" t="str">
        <f aca="false">IF(D347&lt;&gt;"",IF(COUNTIF($D$12:$D347,$D347)&gt;1,0,IF(SUM(L347,Q347,V347)&gt;0,IF(AND(T347="",OR(O347&lt;&gt;"",J347&lt;&gt;"")),IF(O347&lt;&gt;"",O347,IF(J347&lt;&gt;"",J347,0)),IF(AND(O347&lt;&gt;"",J347&lt;&gt;"",O347=J347),O347,T347)),0)),"")</f>
        <v/>
      </c>
      <c r="AP347" s="258" t="str">
        <f aca="false">IF(D347&lt;&gt;"",IF(COUNTIF($D$12:$D347,$D347)&gt;1,0,IF(SUM(M347,R347,W347)&gt;0,IF(AND(T347="",OR(O347&lt;&gt;"",J347&lt;&gt;"")),IF(O347&lt;&gt;"",O347,IF(J347&lt;&gt;"",J347,0)),IF(AND(O347&lt;&gt;"",J347&lt;&gt;"",O347=J347),O347,T347)),0)),"")</f>
        <v/>
      </c>
      <c r="AQ347" s="258" t="str">
        <f aca="false">IF(D347&lt;&gt;"",IF(COUNTIF($D$12:$D347,$D347)&gt;1,0,IF(SUM(N347,S347,X347)&gt;0,IF(AND(T347="",OR(O347&lt;&gt;"",J347&lt;&gt;"")),IF(O347&lt;&gt;"",O347,IF(J347&lt;&gt;"",J347,0)),IF(AND(O347&lt;&gt;"",J347&lt;&gt;"",O347=J347),O347,T347)),0)),"")</f>
        <v/>
      </c>
      <c r="AR347" s="257" t="str">
        <f aca="false">IF(D347&lt;&gt;"",IF(J347="OZP12",L347,0),"")</f>
        <v/>
      </c>
      <c r="AS347" s="257" t="str">
        <f aca="false">IF(D347&lt;&gt;"",IF(O347="OZP12",Q347,0),"")</f>
        <v/>
      </c>
      <c r="AT347" s="257" t="str">
        <f aca="false">IF(D347&lt;&gt;"",IF(T347="OZP12",V347,0),"")</f>
        <v/>
      </c>
      <c r="AU347" s="257" t="str">
        <f aca="false">IF(D347&lt;&gt;"",IF(J347="TZP",L347,0),"")</f>
        <v/>
      </c>
      <c r="AV347" s="257" t="str">
        <f aca="false">IF(D347&lt;&gt;"",IF(O347="TZP",Q347,0),"")</f>
        <v/>
      </c>
      <c r="AW347" s="257" t="str">
        <f aca="false">IF(D347&lt;&gt;"",IF(T347="TZP",V347,0),"")</f>
        <v/>
      </c>
      <c r="AX347" s="257" t="str">
        <f aca="false">IF(D347&lt;&gt;"",IF(J347="OZZ",L347,0),"")</f>
        <v/>
      </c>
      <c r="AY347" s="257" t="str">
        <f aca="false">IF(D347&lt;&gt;"",IF(O347="OZZ",Q347,0),"")</f>
        <v/>
      </c>
      <c r="AZ347" s="257" t="str">
        <f aca="false">IF(D347&lt;&gt;"",IF(T347="OZZ",V347,0),"")</f>
        <v/>
      </c>
      <c r="BA347" s="260"/>
      <c r="BB347" s="257" t="str">
        <f aca="false">IF(D347&lt;&gt;"",IF(ISERROR(FIND("/",D347)),0,1),"")</f>
        <v/>
      </c>
      <c r="BC347" s="257" t="str">
        <f aca="false">IF(D347&lt;&gt;"",IF(BB347*1=0,D347,CONCATENATE(MID(D347,1,FIND("/",D347,1)-1),MID(D347,FIND("/",D347,1)+1,LEN(D347)))),"")</f>
        <v/>
      </c>
      <c r="BD347" s="286"/>
      <c r="BE347" s="257" t="str">
        <f aca="false">IF(D347&lt;&gt;"",IF(J347="OZP12",M347,0),"")</f>
        <v/>
      </c>
      <c r="BF347" s="257" t="str">
        <f aca="false">IF(D347&lt;&gt;"",IF(O347="OZP12",R347,0),"")</f>
        <v/>
      </c>
      <c r="BG347" s="257" t="str">
        <f aca="false">IF(D347&lt;&gt;"",IF(T347="OZP12",W347,0),"")</f>
        <v/>
      </c>
      <c r="BH347" s="257" t="str">
        <f aca="false">IF(D347&lt;&gt;"",IF(J347="TZP",M347,0),"")</f>
        <v/>
      </c>
      <c r="BI347" s="257" t="str">
        <f aca="false">IF(D347&lt;&gt;"",IF(O347="TZP",R347,0),"")</f>
        <v/>
      </c>
      <c r="BJ347" s="257" t="str">
        <f aca="false">IF(D347&lt;&gt;"",IF(T347="TZP",W347,0),"")</f>
        <v/>
      </c>
    </row>
    <row r="348" s="261" customFormat="true" ht="18.75" hidden="false" customHeight="true" outlineLevel="0" collapsed="false">
      <c r="A348" s="262" t="n">
        <f aca="false">A347+1</f>
        <v>336</v>
      </c>
      <c r="B348" s="263"/>
      <c r="C348" s="263"/>
      <c r="D348" s="263"/>
      <c r="E348" s="266"/>
      <c r="F348" s="266"/>
      <c r="G348" s="267"/>
      <c r="H348" s="278"/>
      <c r="I348" s="281"/>
      <c r="J348" s="268"/>
      <c r="K348" s="269"/>
      <c r="L348" s="244" t="str">
        <f aca="false">IF(AND(K348&lt;&gt;"",J348&lt;&gt;""),MIN(IF(OR(J348="OZZ",J348="ZZ"),5000,13600),TRUNC(0.75*SUMIF($D$12:$D348,$D348,K$12:K348),2))-SUMIF($D$12:$D347,$D348,L$12:L347),"")</f>
        <v/>
      </c>
      <c r="M348" s="270" t="str">
        <f aca="false">IF(AND(K348&lt;&gt;"",J348&lt;&gt;"",AB348&lt;&gt;""),IF(OR(J348="OZZ",J348="ZZ"),0-SUMIF($D$12:$D347,$D348,M$12:M347),MIN(MIN(13600,TRUNC(0.75*SUMIF($D$12:$D$1442,$D348,K$12:K$1442),2)+SUMIF($D$12:$D348,$D348,AB$12:AB348))-SUMIF($D$12:$D347,$D348,M$12:M347)-SUMIF($D$12:$D$1442,$D348,L$12:L$1442),AB348)),"")</f>
        <v/>
      </c>
      <c r="N348" s="246" t="str">
        <f aca="false">IF(J348&lt;&gt;"",1000-SUMIF($D$12:$D347,$D348,N$12:N347),"")</f>
        <v/>
      </c>
      <c r="O348" s="268"/>
      <c r="P348" s="269"/>
      <c r="Q348" s="244" t="str">
        <f aca="false">IF(AND(P348&lt;&gt;"",O348&lt;&gt;""),MIN(IF(OR(O348="OZZ",O348="ZZ"),5000,13600),TRUNC(0.75*SUMIF($D$12:$D348,$D348,P$12:P348),2))-SUMIF($D$12:$D347,$D348,Q$12:Q347),"")</f>
        <v/>
      </c>
      <c r="R348" s="270" t="str">
        <f aca="false">IF(AND(P348&lt;&gt;"",O348&lt;&gt;"",AF348&lt;&gt;""),IF(OR(O348="OZZ",O348="ZZ"),0-SUMIF($D$12:$D347,$D348,R$12:R347),MIN(MIN(13600,TRUNC(0.75*SUMIF($D$12:$D$1442,$D348,P$12:P$1442),2)+SUMIF($D$12:$D348,$D348,AF$12:AF348))-SUMIF($D$12:$D347,$D348,R$12:R347)-SUMIF($D$12:$D$1442,$D348,Q$12:Q$1442),AF348)),"")</f>
        <v/>
      </c>
      <c r="S348" s="246" t="str">
        <f aca="false">IF(O348&lt;&gt;"",1000-SUMIF($D$12:$D347,$D348,S$12:S347),"")</f>
        <v/>
      </c>
      <c r="T348" s="268"/>
      <c r="U348" s="269"/>
      <c r="V348" s="244" t="str">
        <f aca="false">IF(AND(U348&lt;&gt;"",T348&lt;&gt;""),MIN(IF(OR(T348="OZZ",T348="ZZ"),5000,13600),TRUNC(0.75*SUMIF($D$12:$D348,$D348,U$12:U348),2))-SUMIF($D$12:$D347,$D348,V$12:V347),"")</f>
        <v/>
      </c>
      <c r="W348" s="248" t="str">
        <f aca="false">IF(AND(U348&lt;&gt;"",T348&lt;&gt;"",AJ348&lt;&gt;""),IF(OR(T348="OZZ",T348="ZZ"),0-SUMIF($D$12:$D347,$D348,W$12:W347),MIN(MIN(13600,TRUNC(0.75*SUMIF($D$12:$D$1442,$D348,U$12:U$1442),2)+SUMIF($D$12:$D348,$D348,AJ$12:AJ348))-SUMIF($D$12:$D347,$D348,W$12:W347)-SUMIF($D$12:$D$1442,$D348,V$12:V$1442),AJ348)),"")</f>
        <v/>
      </c>
      <c r="X348" s="246" t="str">
        <f aca="false">IF(T348&lt;&gt;"",1000-SUMIF($D$12:$D347,$D348,X$12:X347),"")</f>
        <v/>
      </c>
      <c r="Y348" s="272"/>
      <c r="Z348" s="273"/>
      <c r="AA348" s="273"/>
      <c r="AB348" s="252" t="str">
        <f aca="false">IF(K348&lt;&gt;"",ROUND(Y348,2)+ROUND(Z348,2)+ROUND(AA348,2),"")</f>
        <v/>
      </c>
      <c r="AC348" s="274"/>
      <c r="AD348" s="273"/>
      <c r="AE348" s="273"/>
      <c r="AF348" s="275" t="str">
        <f aca="false">IF(P348&lt;&gt;"",ROUND(AC348,2)+ROUND(AD348,2)+ROUND(AE348,2),"")</f>
        <v/>
      </c>
      <c r="AG348" s="274"/>
      <c r="AH348" s="273"/>
      <c r="AI348" s="273"/>
      <c r="AJ348" s="275" t="str">
        <f aca="false">IF(U348&lt;&gt;"",ROUND(AG348,2)+ROUND(AH348,2)+ROUND(AI348,2),"")</f>
        <v/>
      </c>
      <c r="AK348" s="255"/>
      <c r="AL348" s="255"/>
      <c r="AM348" s="256"/>
      <c r="AN348" s="257"/>
      <c r="AO348" s="258" t="str">
        <f aca="false">IF(D348&lt;&gt;"",IF(COUNTIF($D$12:$D348,$D348)&gt;1,0,IF(SUM(L348,Q348,V348)&gt;0,IF(AND(T348="",OR(O348&lt;&gt;"",J348&lt;&gt;"")),IF(O348&lt;&gt;"",O348,IF(J348&lt;&gt;"",J348,0)),IF(AND(O348&lt;&gt;"",J348&lt;&gt;"",O348=J348),O348,T348)),0)),"")</f>
        <v/>
      </c>
      <c r="AP348" s="258" t="str">
        <f aca="false">IF(D348&lt;&gt;"",IF(COUNTIF($D$12:$D348,$D348)&gt;1,0,IF(SUM(M348,R348,W348)&gt;0,IF(AND(T348="",OR(O348&lt;&gt;"",J348&lt;&gt;"")),IF(O348&lt;&gt;"",O348,IF(J348&lt;&gt;"",J348,0)),IF(AND(O348&lt;&gt;"",J348&lt;&gt;"",O348=J348),O348,T348)),0)),"")</f>
        <v/>
      </c>
      <c r="AQ348" s="258" t="str">
        <f aca="false">IF(D348&lt;&gt;"",IF(COUNTIF($D$12:$D348,$D348)&gt;1,0,IF(SUM(N348,S348,X348)&gt;0,IF(AND(T348="",OR(O348&lt;&gt;"",J348&lt;&gt;"")),IF(O348&lt;&gt;"",O348,IF(J348&lt;&gt;"",J348,0)),IF(AND(O348&lt;&gt;"",J348&lt;&gt;"",O348=J348),O348,T348)),0)),"")</f>
        <v/>
      </c>
      <c r="AR348" s="257" t="str">
        <f aca="false">IF(D348&lt;&gt;"",IF(J348="OZP12",L348,0),"")</f>
        <v/>
      </c>
      <c r="AS348" s="257" t="str">
        <f aca="false">IF(D348&lt;&gt;"",IF(O348="OZP12",Q348,0),"")</f>
        <v/>
      </c>
      <c r="AT348" s="257" t="str">
        <f aca="false">IF(D348&lt;&gt;"",IF(T348="OZP12",V348,0),"")</f>
        <v/>
      </c>
      <c r="AU348" s="257" t="str">
        <f aca="false">IF(D348&lt;&gt;"",IF(J348="TZP",L348,0),"")</f>
        <v/>
      </c>
      <c r="AV348" s="257" t="str">
        <f aca="false">IF(D348&lt;&gt;"",IF(O348="TZP",Q348,0),"")</f>
        <v/>
      </c>
      <c r="AW348" s="257" t="str">
        <f aca="false">IF(D348&lt;&gt;"",IF(T348="TZP",V348,0),"")</f>
        <v/>
      </c>
      <c r="AX348" s="257" t="str">
        <f aca="false">IF(D348&lt;&gt;"",IF(J348="OZZ",L348,0),"")</f>
        <v/>
      </c>
      <c r="AY348" s="257" t="str">
        <f aca="false">IF(D348&lt;&gt;"",IF(O348="OZZ",Q348,0),"")</f>
        <v/>
      </c>
      <c r="AZ348" s="257" t="str">
        <f aca="false">IF(D348&lt;&gt;"",IF(T348="OZZ",V348,0),"")</f>
        <v/>
      </c>
      <c r="BA348" s="260"/>
      <c r="BB348" s="257" t="str">
        <f aca="false">IF(D348&lt;&gt;"",IF(ISERROR(FIND("/",D348)),0,1),"")</f>
        <v/>
      </c>
      <c r="BC348" s="257" t="str">
        <f aca="false">IF(D348&lt;&gt;"",IF(BB348*1=0,D348,CONCATENATE(MID(D348,1,FIND("/",D348,1)-1),MID(D348,FIND("/",D348,1)+1,LEN(D348)))),"")</f>
        <v/>
      </c>
      <c r="BD348" s="286"/>
      <c r="BE348" s="257" t="str">
        <f aca="false">IF(D348&lt;&gt;"",IF(J348="OZP12",M348,0),"")</f>
        <v/>
      </c>
      <c r="BF348" s="257" t="str">
        <f aca="false">IF(D348&lt;&gt;"",IF(O348="OZP12",R348,0),"")</f>
        <v/>
      </c>
      <c r="BG348" s="257" t="str">
        <f aca="false">IF(D348&lt;&gt;"",IF(T348="OZP12",W348,0),"")</f>
        <v/>
      </c>
      <c r="BH348" s="257" t="str">
        <f aca="false">IF(D348&lt;&gt;"",IF(J348="TZP",M348,0),"")</f>
        <v/>
      </c>
      <c r="BI348" s="257" t="str">
        <f aca="false">IF(D348&lt;&gt;"",IF(O348="TZP",R348,0),"")</f>
        <v/>
      </c>
      <c r="BJ348" s="257" t="str">
        <f aca="false">IF(D348&lt;&gt;"",IF(T348="TZP",W348,0),"")</f>
        <v/>
      </c>
    </row>
    <row r="349" s="261" customFormat="true" ht="18.75" hidden="false" customHeight="true" outlineLevel="0" collapsed="false">
      <c r="A349" s="262" t="n">
        <f aca="false">A348+1</f>
        <v>337</v>
      </c>
      <c r="B349" s="263"/>
      <c r="C349" s="263"/>
      <c r="D349" s="263"/>
      <c r="E349" s="266"/>
      <c r="F349" s="266"/>
      <c r="G349" s="267"/>
      <c r="H349" s="278"/>
      <c r="I349" s="281"/>
      <c r="J349" s="268"/>
      <c r="K349" s="269"/>
      <c r="L349" s="244" t="str">
        <f aca="false">IF(AND(K349&lt;&gt;"",J349&lt;&gt;""),MIN(IF(OR(J349="OZZ",J349="ZZ"),5000,13600),TRUNC(0.75*SUMIF($D$12:$D349,$D349,K$12:K349),2))-SUMIF($D$12:$D348,$D349,L$12:L348),"")</f>
        <v/>
      </c>
      <c r="M349" s="270" t="str">
        <f aca="false">IF(AND(K349&lt;&gt;"",J349&lt;&gt;"",AB349&lt;&gt;""),IF(OR(J349="OZZ",J349="ZZ"),0-SUMIF($D$12:$D348,$D349,M$12:M348),MIN(MIN(13600,TRUNC(0.75*SUMIF($D$12:$D$1442,$D349,K$12:K$1442),2)+SUMIF($D$12:$D349,$D349,AB$12:AB349))-SUMIF($D$12:$D348,$D349,M$12:M348)-SUMIF($D$12:$D$1442,$D349,L$12:L$1442),AB349)),"")</f>
        <v/>
      </c>
      <c r="N349" s="246" t="str">
        <f aca="false">IF(J349&lt;&gt;"",1000-SUMIF($D$12:$D348,$D349,N$12:N348),"")</f>
        <v/>
      </c>
      <c r="O349" s="268"/>
      <c r="P349" s="269"/>
      <c r="Q349" s="244" t="str">
        <f aca="false">IF(AND(P349&lt;&gt;"",O349&lt;&gt;""),MIN(IF(OR(O349="OZZ",O349="ZZ"),5000,13600),TRUNC(0.75*SUMIF($D$12:$D349,$D349,P$12:P349),2))-SUMIF($D$12:$D348,$D349,Q$12:Q348),"")</f>
        <v/>
      </c>
      <c r="R349" s="270" t="str">
        <f aca="false">IF(AND(P349&lt;&gt;"",O349&lt;&gt;"",AF349&lt;&gt;""),IF(OR(O349="OZZ",O349="ZZ"),0-SUMIF($D$12:$D348,$D349,R$12:R348),MIN(MIN(13600,TRUNC(0.75*SUMIF($D$12:$D$1442,$D349,P$12:P$1442),2)+SUMIF($D$12:$D349,$D349,AF$12:AF349))-SUMIF($D$12:$D348,$D349,R$12:R348)-SUMIF($D$12:$D$1442,$D349,Q$12:Q$1442),AF349)),"")</f>
        <v/>
      </c>
      <c r="S349" s="246" t="str">
        <f aca="false">IF(O349&lt;&gt;"",1000-SUMIF($D$12:$D348,$D349,S$12:S348),"")</f>
        <v/>
      </c>
      <c r="T349" s="268"/>
      <c r="U349" s="269"/>
      <c r="V349" s="244" t="str">
        <f aca="false">IF(AND(U349&lt;&gt;"",T349&lt;&gt;""),MIN(IF(OR(T349="OZZ",T349="ZZ"),5000,13600),TRUNC(0.75*SUMIF($D$12:$D349,$D349,U$12:U349),2))-SUMIF($D$12:$D348,$D349,V$12:V348),"")</f>
        <v/>
      </c>
      <c r="W349" s="248" t="str">
        <f aca="false">IF(AND(U349&lt;&gt;"",T349&lt;&gt;"",AJ349&lt;&gt;""),IF(OR(T349="OZZ",T349="ZZ"),0-SUMIF($D$12:$D348,$D349,W$12:W348),MIN(MIN(13600,TRUNC(0.75*SUMIF($D$12:$D$1442,$D349,U$12:U$1442),2)+SUMIF($D$12:$D349,$D349,AJ$12:AJ349))-SUMIF($D$12:$D348,$D349,W$12:W348)-SUMIF($D$12:$D$1442,$D349,V$12:V$1442),AJ349)),"")</f>
        <v/>
      </c>
      <c r="X349" s="246" t="str">
        <f aca="false">IF(T349&lt;&gt;"",1000-SUMIF($D$12:$D348,$D349,X$12:X348),"")</f>
        <v/>
      </c>
      <c r="Y349" s="272"/>
      <c r="Z349" s="273"/>
      <c r="AA349" s="273"/>
      <c r="AB349" s="252" t="str">
        <f aca="false">IF(K349&lt;&gt;"",ROUND(Y349,2)+ROUND(Z349,2)+ROUND(AA349,2),"")</f>
        <v/>
      </c>
      <c r="AC349" s="274"/>
      <c r="AD349" s="273"/>
      <c r="AE349" s="273"/>
      <c r="AF349" s="275" t="str">
        <f aca="false">IF(P349&lt;&gt;"",ROUND(AC349,2)+ROUND(AD349,2)+ROUND(AE349,2),"")</f>
        <v/>
      </c>
      <c r="AG349" s="274"/>
      <c r="AH349" s="273"/>
      <c r="AI349" s="273"/>
      <c r="AJ349" s="275" t="str">
        <f aca="false">IF(U349&lt;&gt;"",ROUND(AG349,2)+ROUND(AH349,2)+ROUND(AI349,2),"")</f>
        <v/>
      </c>
      <c r="AK349" s="255"/>
      <c r="AL349" s="255"/>
      <c r="AM349" s="256"/>
      <c r="AN349" s="257"/>
      <c r="AO349" s="258" t="str">
        <f aca="false">IF(D349&lt;&gt;"",IF(COUNTIF($D$12:$D349,$D349)&gt;1,0,IF(SUM(L349,Q349,V349)&gt;0,IF(AND(T349="",OR(O349&lt;&gt;"",J349&lt;&gt;"")),IF(O349&lt;&gt;"",O349,IF(J349&lt;&gt;"",J349,0)),IF(AND(O349&lt;&gt;"",J349&lt;&gt;"",O349=J349),O349,T349)),0)),"")</f>
        <v/>
      </c>
      <c r="AP349" s="258" t="str">
        <f aca="false">IF(D349&lt;&gt;"",IF(COUNTIF($D$12:$D349,$D349)&gt;1,0,IF(SUM(M349,R349,W349)&gt;0,IF(AND(T349="",OR(O349&lt;&gt;"",J349&lt;&gt;"")),IF(O349&lt;&gt;"",O349,IF(J349&lt;&gt;"",J349,0)),IF(AND(O349&lt;&gt;"",J349&lt;&gt;"",O349=J349),O349,T349)),0)),"")</f>
        <v/>
      </c>
      <c r="AQ349" s="258" t="str">
        <f aca="false">IF(D349&lt;&gt;"",IF(COUNTIF($D$12:$D349,$D349)&gt;1,0,IF(SUM(N349,S349,X349)&gt;0,IF(AND(T349="",OR(O349&lt;&gt;"",J349&lt;&gt;"")),IF(O349&lt;&gt;"",O349,IF(J349&lt;&gt;"",J349,0)),IF(AND(O349&lt;&gt;"",J349&lt;&gt;"",O349=J349),O349,T349)),0)),"")</f>
        <v/>
      </c>
      <c r="AR349" s="257" t="str">
        <f aca="false">IF(D349&lt;&gt;"",IF(J349="OZP12",L349,0),"")</f>
        <v/>
      </c>
      <c r="AS349" s="257" t="str">
        <f aca="false">IF(D349&lt;&gt;"",IF(O349="OZP12",Q349,0),"")</f>
        <v/>
      </c>
      <c r="AT349" s="257" t="str">
        <f aca="false">IF(D349&lt;&gt;"",IF(T349="OZP12",V349,0),"")</f>
        <v/>
      </c>
      <c r="AU349" s="257" t="str">
        <f aca="false">IF(D349&lt;&gt;"",IF(J349="TZP",L349,0),"")</f>
        <v/>
      </c>
      <c r="AV349" s="257" t="str">
        <f aca="false">IF(D349&lt;&gt;"",IF(O349="TZP",Q349,0),"")</f>
        <v/>
      </c>
      <c r="AW349" s="257" t="str">
        <f aca="false">IF(D349&lt;&gt;"",IF(T349="TZP",V349,0),"")</f>
        <v/>
      </c>
      <c r="AX349" s="257" t="str">
        <f aca="false">IF(D349&lt;&gt;"",IF(J349="OZZ",L349,0),"")</f>
        <v/>
      </c>
      <c r="AY349" s="257" t="str">
        <f aca="false">IF(D349&lt;&gt;"",IF(O349="OZZ",Q349,0),"")</f>
        <v/>
      </c>
      <c r="AZ349" s="257" t="str">
        <f aca="false">IF(D349&lt;&gt;"",IF(T349="OZZ",V349,0),"")</f>
        <v/>
      </c>
      <c r="BA349" s="260"/>
      <c r="BB349" s="257" t="str">
        <f aca="false">IF(D349&lt;&gt;"",IF(ISERROR(FIND("/",D349)),0,1),"")</f>
        <v/>
      </c>
      <c r="BC349" s="257" t="str">
        <f aca="false">IF(D349&lt;&gt;"",IF(BB349*1=0,D349,CONCATENATE(MID(D349,1,FIND("/",D349,1)-1),MID(D349,FIND("/",D349,1)+1,LEN(D349)))),"")</f>
        <v/>
      </c>
      <c r="BD349" s="286"/>
      <c r="BE349" s="257" t="str">
        <f aca="false">IF(D349&lt;&gt;"",IF(J349="OZP12",M349,0),"")</f>
        <v/>
      </c>
      <c r="BF349" s="257" t="str">
        <f aca="false">IF(D349&lt;&gt;"",IF(O349="OZP12",R349,0),"")</f>
        <v/>
      </c>
      <c r="BG349" s="257" t="str">
        <f aca="false">IF(D349&lt;&gt;"",IF(T349="OZP12",W349,0),"")</f>
        <v/>
      </c>
      <c r="BH349" s="257" t="str">
        <f aca="false">IF(D349&lt;&gt;"",IF(J349="TZP",M349,0),"")</f>
        <v/>
      </c>
      <c r="BI349" s="257" t="str">
        <f aca="false">IF(D349&lt;&gt;"",IF(O349="TZP",R349,0),"")</f>
        <v/>
      </c>
      <c r="BJ349" s="257" t="str">
        <f aca="false">IF(D349&lt;&gt;"",IF(T349="TZP",W349,0),"")</f>
        <v/>
      </c>
    </row>
    <row r="350" s="261" customFormat="true" ht="18.75" hidden="false" customHeight="true" outlineLevel="0" collapsed="false">
      <c r="A350" s="262" t="n">
        <f aca="false">A349+1</f>
        <v>338</v>
      </c>
      <c r="B350" s="263"/>
      <c r="C350" s="263"/>
      <c r="D350" s="263"/>
      <c r="E350" s="266"/>
      <c r="F350" s="266"/>
      <c r="G350" s="267"/>
      <c r="H350" s="278"/>
      <c r="I350" s="281"/>
      <c r="J350" s="268"/>
      <c r="K350" s="269"/>
      <c r="L350" s="244" t="str">
        <f aca="false">IF(AND(K350&lt;&gt;"",J350&lt;&gt;""),MIN(IF(OR(J350="OZZ",J350="ZZ"),5000,13600),TRUNC(0.75*SUMIF($D$12:$D350,$D350,K$12:K350),2))-SUMIF($D$12:$D349,$D350,L$12:L349),"")</f>
        <v/>
      </c>
      <c r="M350" s="270" t="str">
        <f aca="false">IF(AND(K350&lt;&gt;"",J350&lt;&gt;"",AB350&lt;&gt;""),IF(OR(J350="OZZ",J350="ZZ"),0-SUMIF($D$12:$D349,$D350,M$12:M349),MIN(MIN(13600,TRUNC(0.75*SUMIF($D$12:$D$1442,$D350,K$12:K$1442),2)+SUMIF($D$12:$D350,$D350,AB$12:AB350))-SUMIF($D$12:$D349,$D350,M$12:M349)-SUMIF($D$12:$D$1442,$D350,L$12:L$1442),AB350)),"")</f>
        <v/>
      </c>
      <c r="N350" s="246" t="str">
        <f aca="false">IF(J350&lt;&gt;"",1000-SUMIF($D$12:$D349,$D350,N$12:N349),"")</f>
        <v/>
      </c>
      <c r="O350" s="268"/>
      <c r="P350" s="269"/>
      <c r="Q350" s="244" t="str">
        <f aca="false">IF(AND(P350&lt;&gt;"",O350&lt;&gt;""),MIN(IF(OR(O350="OZZ",O350="ZZ"),5000,13600),TRUNC(0.75*SUMIF($D$12:$D350,$D350,P$12:P350),2))-SUMIF($D$12:$D349,$D350,Q$12:Q349),"")</f>
        <v/>
      </c>
      <c r="R350" s="270" t="str">
        <f aca="false">IF(AND(P350&lt;&gt;"",O350&lt;&gt;"",AF350&lt;&gt;""),IF(OR(O350="OZZ",O350="ZZ"),0-SUMIF($D$12:$D349,$D350,R$12:R349),MIN(MIN(13600,TRUNC(0.75*SUMIF($D$12:$D$1442,$D350,P$12:P$1442),2)+SUMIF($D$12:$D350,$D350,AF$12:AF350))-SUMIF($D$12:$D349,$D350,R$12:R349)-SUMIF($D$12:$D$1442,$D350,Q$12:Q$1442),AF350)),"")</f>
        <v/>
      </c>
      <c r="S350" s="246" t="str">
        <f aca="false">IF(O350&lt;&gt;"",1000-SUMIF($D$12:$D349,$D350,S$12:S349),"")</f>
        <v/>
      </c>
      <c r="T350" s="268"/>
      <c r="U350" s="269"/>
      <c r="V350" s="244" t="str">
        <f aca="false">IF(AND(U350&lt;&gt;"",T350&lt;&gt;""),MIN(IF(OR(T350="OZZ",T350="ZZ"),5000,13600),TRUNC(0.75*SUMIF($D$12:$D350,$D350,U$12:U350),2))-SUMIF($D$12:$D349,$D350,V$12:V349),"")</f>
        <v/>
      </c>
      <c r="W350" s="248" t="str">
        <f aca="false">IF(AND(U350&lt;&gt;"",T350&lt;&gt;"",AJ350&lt;&gt;""),IF(OR(T350="OZZ",T350="ZZ"),0-SUMIF($D$12:$D349,$D350,W$12:W349),MIN(MIN(13600,TRUNC(0.75*SUMIF($D$12:$D$1442,$D350,U$12:U$1442),2)+SUMIF($D$12:$D350,$D350,AJ$12:AJ350))-SUMIF($D$12:$D349,$D350,W$12:W349)-SUMIF($D$12:$D$1442,$D350,V$12:V$1442),AJ350)),"")</f>
        <v/>
      </c>
      <c r="X350" s="246" t="str">
        <f aca="false">IF(T350&lt;&gt;"",1000-SUMIF($D$12:$D349,$D350,X$12:X349),"")</f>
        <v/>
      </c>
      <c r="Y350" s="272"/>
      <c r="Z350" s="273"/>
      <c r="AA350" s="273"/>
      <c r="AB350" s="252" t="str">
        <f aca="false">IF(K350&lt;&gt;"",ROUND(Y350,2)+ROUND(Z350,2)+ROUND(AA350,2),"")</f>
        <v/>
      </c>
      <c r="AC350" s="274"/>
      <c r="AD350" s="273"/>
      <c r="AE350" s="273"/>
      <c r="AF350" s="275" t="str">
        <f aca="false">IF(P350&lt;&gt;"",ROUND(AC350,2)+ROUND(AD350,2)+ROUND(AE350,2),"")</f>
        <v/>
      </c>
      <c r="AG350" s="274"/>
      <c r="AH350" s="273"/>
      <c r="AI350" s="273"/>
      <c r="AJ350" s="275" t="str">
        <f aca="false">IF(U350&lt;&gt;"",ROUND(AG350,2)+ROUND(AH350,2)+ROUND(AI350,2),"")</f>
        <v/>
      </c>
      <c r="AK350" s="255"/>
      <c r="AL350" s="255"/>
      <c r="AM350" s="256"/>
      <c r="AN350" s="257"/>
      <c r="AO350" s="258" t="str">
        <f aca="false">IF(D350&lt;&gt;"",IF(COUNTIF($D$12:$D350,$D350)&gt;1,0,IF(SUM(L350,Q350,V350)&gt;0,IF(AND(T350="",OR(O350&lt;&gt;"",J350&lt;&gt;"")),IF(O350&lt;&gt;"",O350,IF(J350&lt;&gt;"",J350,0)),IF(AND(O350&lt;&gt;"",J350&lt;&gt;"",O350=J350),O350,T350)),0)),"")</f>
        <v/>
      </c>
      <c r="AP350" s="258" t="str">
        <f aca="false">IF(D350&lt;&gt;"",IF(COUNTIF($D$12:$D350,$D350)&gt;1,0,IF(SUM(M350,R350,W350)&gt;0,IF(AND(T350="",OR(O350&lt;&gt;"",J350&lt;&gt;"")),IF(O350&lt;&gt;"",O350,IF(J350&lt;&gt;"",J350,0)),IF(AND(O350&lt;&gt;"",J350&lt;&gt;"",O350=J350),O350,T350)),0)),"")</f>
        <v/>
      </c>
      <c r="AQ350" s="258" t="str">
        <f aca="false">IF(D350&lt;&gt;"",IF(COUNTIF($D$12:$D350,$D350)&gt;1,0,IF(SUM(N350,S350,X350)&gt;0,IF(AND(T350="",OR(O350&lt;&gt;"",J350&lt;&gt;"")),IF(O350&lt;&gt;"",O350,IF(J350&lt;&gt;"",J350,0)),IF(AND(O350&lt;&gt;"",J350&lt;&gt;"",O350=J350),O350,T350)),0)),"")</f>
        <v/>
      </c>
      <c r="AR350" s="257" t="str">
        <f aca="false">IF(D350&lt;&gt;"",IF(J350="OZP12",L350,0),"")</f>
        <v/>
      </c>
      <c r="AS350" s="257" t="str">
        <f aca="false">IF(D350&lt;&gt;"",IF(O350="OZP12",Q350,0),"")</f>
        <v/>
      </c>
      <c r="AT350" s="257" t="str">
        <f aca="false">IF(D350&lt;&gt;"",IF(T350="OZP12",V350,0),"")</f>
        <v/>
      </c>
      <c r="AU350" s="257" t="str">
        <f aca="false">IF(D350&lt;&gt;"",IF(J350="TZP",L350,0),"")</f>
        <v/>
      </c>
      <c r="AV350" s="257" t="str">
        <f aca="false">IF(D350&lt;&gt;"",IF(O350="TZP",Q350,0),"")</f>
        <v/>
      </c>
      <c r="AW350" s="257" t="str">
        <f aca="false">IF(D350&lt;&gt;"",IF(T350="TZP",V350,0),"")</f>
        <v/>
      </c>
      <c r="AX350" s="257" t="str">
        <f aca="false">IF(D350&lt;&gt;"",IF(J350="OZZ",L350,0),"")</f>
        <v/>
      </c>
      <c r="AY350" s="257" t="str">
        <f aca="false">IF(D350&lt;&gt;"",IF(O350="OZZ",Q350,0),"")</f>
        <v/>
      </c>
      <c r="AZ350" s="257" t="str">
        <f aca="false">IF(D350&lt;&gt;"",IF(T350="OZZ",V350,0),"")</f>
        <v/>
      </c>
      <c r="BA350" s="260"/>
      <c r="BB350" s="257" t="str">
        <f aca="false">IF(D350&lt;&gt;"",IF(ISERROR(FIND("/",D350)),0,1),"")</f>
        <v/>
      </c>
      <c r="BC350" s="257" t="str">
        <f aca="false">IF(D350&lt;&gt;"",IF(BB350*1=0,D350,CONCATENATE(MID(D350,1,FIND("/",D350,1)-1),MID(D350,FIND("/",D350,1)+1,LEN(D350)))),"")</f>
        <v/>
      </c>
      <c r="BD350" s="286"/>
      <c r="BE350" s="257" t="str">
        <f aca="false">IF(D350&lt;&gt;"",IF(J350="OZP12",M350,0),"")</f>
        <v/>
      </c>
      <c r="BF350" s="257" t="str">
        <f aca="false">IF(D350&lt;&gt;"",IF(O350="OZP12",R350,0),"")</f>
        <v/>
      </c>
      <c r="BG350" s="257" t="str">
        <f aca="false">IF(D350&lt;&gt;"",IF(T350="OZP12",W350,0),"")</f>
        <v/>
      </c>
      <c r="BH350" s="257" t="str">
        <f aca="false">IF(D350&lt;&gt;"",IF(J350="TZP",M350,0),"")</f>
        <v/>
      </c>
      <c r="BI350" s="257" t="str">
        <f aca="false">IF(D350&lt;&gt;"",IF(O350="TZP",R350,0),"")</f>
        <v/>
      </c>
      <c r="BJ350" s="257" t="str">
        <f aca="false">IF(D350&lt;&gt;"",IF(T350="TZP",W350,0),"")</f>
        <v/>
      </c>
    </row>
    <row r="351" s="261" customFormat="true" ht="18.75" hidden="false" customHeight="true" outlineLevel="0" collapsed="false">
      <c r="A351" s="262" t="n">
        <f aca="false">A350+1</f>
        <v>339</v>
      </c>
      <c r="B351" s="263"/>
      <c r="C351" s="263"/>
      <c r="D351" s="263"/>
      <c r="E351" s="266"/>
      <c r="F351" s="266"/>
      <c r="G351" s="267"/>
      <c r="H351" s="278"/>
      <c r="I351" s="281"/>
      <c r="J351" s="268"/>
      <c r="K351" s="269"/>
      <c r="L351" s="244" t="str">
        <f aca="false">IF(AND(K351&lt;&gt;"",J351&lt;&gt;""),MIN(IF(OR(J351="OZZ",J351="ZZ"),5000,13600),TRUNC(0.75*SUMIF($D$12:$D351,$D351,K$12:K351),2))-SUMIF($D$12:$D350,$D351,L$12:L350),"")</f>
        <v/>
      </c>
      <c r="M351" s="270" t="str">
        <f aca="false">IF(AND(K351&lt;&gt;"",J351&lt;&gt;"",AB351&lt;&gt;""),IF(OR(J351="OZZ",J351="ZZ"),0-SUMIF($D$12:$D350,$D351,M$12:M350),MIN(MIN(13600,TRUNC(0.75*SUMIF($D$12:$D$1442,$D351,K$12:K$1442),2)+SUMIF($D$12:$D351,$D351,AB$12:AB351))-SUMIF($D$12:$D350,$D351,M$12:M350)-SUMIF($D$12:$D$1442,$D351,L$12:L$1442),AB351)),"")</f>
        <v/>
      </c>
      <c r="N351" s="246" t="str">
        <f aca="false">IF(J351&lt;&gt;"",1000-SUMIF($D$12:$D350,$D351,N$12:N350),"")</f>
        <v/>
      </c>
      <c r="O351" s="268"/>
      <c r="P351" s="269"/>
      <c r="Q351" s="244" t="str">
        <f aca="false">IF(AND(P351&lt;&gt;"",O351&lt;&gt;""),MIN(IF(OR(O351="OZZ",O351="ZZ"),5000,13600),TRUNC(0.75*SUMIF($D$12:$D351,$D351,P$12:P351),2))-SUMIF($D$12:$D350,$D351,Q$12:Q350),"")</f>
        <v/>
      </c>
      <c r="R351" s="270" t="str">
        <f aca="false">IF(AND(P351&lt;&gt;"",O351&lt;&gt;"",AF351&lt;&gt;""),IF(OR(O351="OZZ",O351="ZZ"),0-SUMIF($D$12:$D350,$D351,R$12:R350),MIN(MIN(13600,TRUNC(0.75*SUMIF($D$12:$D$1442,$D351,P$12:P$1442),2)+SUMIF($D$12:$D351,$D351,AF$12:AF351))-SUMIF($D$12:$D350,$D351,R$12:R350)-SUMIF($D$12:$D$1442,$D351,Q$12:Q$1442),AF351)),"")</f>
        <v/>
      </c>
      <c r="S351" s="246" t="str">
        <f aca="false">IF(O351&lt;&gt;"",1000-SUMIF($D$12:$D350,$D351,S$12:S350),"")</f>
        <v/>
      </c>
      <c r="T351" s="268"/>
      <c r="U351" s="269"/>
      <c r="V351" s="244" t="str">
        <f aca="false">IF(AND(U351&lt;&gt;"",T351&lt;&gt;""),MIN(IF(OR(T351="OZZ",T351="ZZ"),5000,13600),TRUNC(0.75*SUMIF($D$12:$D351,$D351,U$12:U351),2))-SUMIF($D$12:$D350,$D351,V$12:V350),"")</f>
        <v/>
      </c>
      <c r="W351" s="248" t="str">
        <f aca="false">IF(AND(U351&lt;&gt;"",T351&lt;&gt;"",AJ351&lt;&gt;""),IF(OR(T351="OZZ",T351="ZZ"),0-SUMIF($D$12:$D350,$D351,W$12:W350),MIN(MIN(13600,TRUNC(0.75*SUMIF($D$12:$D$1442,$D351,U$12:U$1442),2)+SUMIF($D$12:$D351,$D351,AJ$12:AJ351))-SUMIF($D$12:$D350,$D351,W$12:W350)-SUMIF($D$12:$D$1442,$D351,V$12:V$1442),AJ351)),"")</f>
        <v/>
      </c>
      <c r="X351" s="246" t="str">
        <f aca="false">IF(T351&lt;&gt;"",1000-SUMIF($D$12:$D350,$D351,X$12:X350),"")</f>
        <v/>
      </c>
      <c r="Y351" s="272"/>
      <c r="Z351" s="273"/>
      <c r="AA351" s="273"/>
      <c r="AB351" s="252" t="str">
        <f aca="false">IF(K351&lt;&gt;"",ROUND(Y351,2)+ROUND(Z351,2)+ROUND(AA351,2),"")</f>
        <v/>
      </c>
      <c r="AC351" s="274"/>
      <c r="AD351" s="273"/>
      <c r="AE351" s="273"/>
      <c r="AF351" s="275" t="str">
        <f aca="false">IF(P351&lt;&gt;"",ROUND(AC351,2)+ROUND(AD351,2)+ROUND(AE351,2),"")</f>
        <v/>
      </c>
      <c r="AG351" s="274"/>
      <c r="AH351" s="273"/>
      <c r="AI351" s="273"/>
      <c r="AJ351" s="275" t="str">
        <f aca="false">IF(U351&lt;&gt;"",ROUND(AG351,2)+ROUND(AH351,2)+ROUND(AI351,2),"")</f>
        <v/>
      </c>
      <c r="AK351" s="255"/>
      <c r="AL351" s="255"/>
      <c r="AM351" s="256"/>
      <c r="AN351" s="257"/>
      <c r="AO351" s="258" t="str">
        <f aca="false">IF(D351&lt;&gt;"",IF(COUNTIF($D$12:$D351,$D351)&gt;1,0,IF(SUM(L351,Q351,V351)&gt;0,IF(AND(T351="",OR(O351&lt;&gt;"",J351&lt;&gt;"")),IF(O351&lt;&gt;"",O351,IF(J351&lt;&gt;"",J351,0)),IF(AND(O351&lt;&gt;"",J351&lt;&gt;"",O351=J351),O351,T351)),0)),"")</f>
        <v/>
      </c>
      <c r="AP351" s="258" t="str">
        <f aca="false">IF(D351&lt;&gt;"",IF(COUNTIF($D$12:$D351,$D351)&gt;1,0,IF(SUM(M351,R351,W351)&gt;0,IF(AND(T351="",OR(O351&lt;&gt;"",J351&lt;&gt;"")),IF(O351&lt;&gt;"",O351,IF(J351&lt;&gt;"",J351,0)),IF(AND(O351&lt;&gt;"",J351&lt;&gt;"",O351=J351),O351,T351)),0)),"")</f>
        <v/>
      </c>
      <c r="AQ351" s="258" t="str">
        <f aca="false">IF(D351&lt;&gt;"",IF(COUNTIF($D$12:$D351,$D351)&gt;1,0,IF(SUM(N351,S351,X351)&gt;0,IF(AND(T351="",OR(O351&lt;&gt;"",J351&lt;&gt;"")),IF(O351&lt;&gt;"",O351,IF(J351&lt;&gt;"",J351,0)),IF(AND(O351&lt;&gt;"",J351&lt;&gt;"",O351=J351),O351,T351)),0)),"")</f>
        <v/>
      </c>
      <c r="AR351" s="257" t="str">
        <f aca="false">IF(D351&lt;&gt;"",IF(J351="OZP12",L351,0),"")</f>
        <v/>
      </c>
      <c r="AS351" s="257" t="str">
        <f aca="false">IF(D351&lt;&gt;"",IF(O351="OZP12",Q351,0),"")</f>
        <v/>
      </c>
      <c r="AT351" s="257" t="str">
        <f aca="false">IF(D351&lt;&gt;"",IF(T351="OZP12",V351,0),"")</f>
        <v/>
      </c>
      <c r="AU351" s="257" t="str">
        <f aca="false">IF(D351&lt;&gt;"",IF(J351="TZP",L351,0),"")</f>
        <v/>
      </c>
      <c r="AV351" s="257" t="str">
        <f aca="false">IF(D351&lt;&gt;"",IF(O351="TZP",Q351,0),"")</f>
        <v/>
      </c>
      <c r="AW351" s="257" t="str">
        <f aca="false">IF(D351&lt;&gt;"",IF(T351="TZP",V351,0),"")</f>
        <v/>
      </c>
      <c r="AX351" s="257" t="str">
        <f aca="false">IF(D351&lt;&gt;"",IF(J351="OZZ",L351,0),"")</f>
        <v/>
      </c>
      <c r="AY351" s="257" t="str">
        <f aca="false">IF(D351&lt;&gt;"",IF(O351="OZZ",Q351,0),"")</f>
        <v/>
      </c>
      <c r="AZ351" s="257" t="str">
        <f aca="false">IF(D351&lt;&gt;"",IF(T351="OZZ",V351,0),"")</f>
        <v/>
      </c>
      <c r="BA351" s="260"/>
      <c r="BB351" s="257" t="str">
        <f aca="false">IF(D351&lt;&gt;"",IF(ISERROR(FIND("/",D351)),0,1),"")</f>
        <v/>
      </c>
      <c r="BC351" s="257" t="str">
        <f aca="false">IF(D351&lt;&gt;"",IF(BB351*1=0,D351,CONCATENATE(MID(D351,1,FIND("/",D351,1)-1),MID(D351,FIND("/",D351,1)+1,LEN(D351)))),"")</f>
        <v/>
      </c>
      <c r="BD351" s="286"/>
      <c r="BE351" s="257" t="str">
        <f aca="false">IF(D351&lt;&gt;"",IF(J351="OZP12",M351,0),"")</f>
        <v/>
      </c>
      <c r="BF351" s="257" t="str">
        <f aca="false">IF(D351&lt;&gt;"",IF(O351="OZP12",R351,0),"")</f>
        <v/>
      </c>
      <c r="BG351" s="257" t="str">
        <f aca="false">IF(D351&lt;&gt;"",IF(T351="OZP12",W351,0),"")</f>
        <v/>
      </c>
      <c r="BH351" s="257" t="str">
        <f aca="false">IF(D351&lt;&gt;"",IF(J351="TZP",M351,0),"")</f>
        <v/>
      </c>
      <c r="BI351" s="257" t="str">
        <f aca="false">IF(D351&lt;&gt;"",IF(O351="TZP",R351,0),"")</f>
        <v/>
      </c>
      <c r="BJ351" s="257" t="str">
        <f aca="false">IF(D351&lt;&gt;"",IF(T351="TZP",W351,0),"")</f>
        <v/>
      </c>
    </row>
    <row r="352" s="261" customFormat="true" ht="18.75" hidden="false" customHeight="true" outlineLevel="0" collapsed="false">
      <c r="A352" s="262" t="n">
        <f aca="false">A351+1</f>
        <v>340</v>
      </c>
      <c r="B352" s="263"/>
      <c r="C352" s="263"/>
      <c r="D352" s="263"/>
      <c r="E352" s="266"/>
      <c r="F352" s="266"/>
      <c r="G352" s="267"/>
      <c r="H352" s="278"/>
      <c r="I352" s="281"/>
      <c r="J352" s="268"/>
      <c r="K352" s="269"/>
      <c r="L352" s="244" t="str">
        <f aca="false">IF(AND(K352&lt;&gt;"",J352&lt;&gt;""),MIN(IF(OR(J352="OZZ",J352="ZZ"),5000,13600),TRUNC(0.75*SUMIF($D$12:$D352,$D352,K$12:K352),2))-SUMIF($D$12:$D351,$D352,L$12:L351),"")</f>
        <v/>
      </c>
      <c r="M352" s="270" t="str">
        <f aca="false">IF(AND(K352&lt;&gt;"",J352&lt;&gt;"",AB352&lt;&gt;""),IF(OR(J352="OZZ",J352="ZZ"),0-SUMIF($D$12:$D351,$D352,M$12:M351),MIN(MIN(13600,TRUNC(0.75*SUMIF($D$12:$D$1442,$D352,K$12:K$1442),2)+SUMIF($D$12:$D352,$D352,AB$12:AB352))-SUMIF($D$12:$D351,$D352,M$12:M351)-SUMIF($D$12:$D$1442,$D352,L$12:L$1442),AB352)),"")</f>
        <v/>
      </c>
      <c r="N352" s="246" t="str">
        <f aca="false">IF(J352&lt;&gt;"",1000-SUMIF($D$12:$D351,$D352,N$12:N351),"")</f>
        <v/>
      </c>
      <c r="O352" s="268"/>
      <c r="P352" s="269"/>
      <c r="Q352" s="244" t="str">
        <f aca="false">IF(AND(P352&lt;&gt;"",O352&lt;&gt;""),MIN(IF(OR(O352="OZZ",O352="ZZ"),5000,13600),TRUNC(0.75*SUMIF($D$12:$D352,$D352,P$12:P352),2))-SUMIF($D$12:$D351,$D352,Q$12:Q351),"")</f>
        <v/>
      </c>
      <c r="R352" s="270" t="str">
        <f aca="false">IF(AND(P352&lt;&gt;"",O352&lt;&gt;"",AF352&lt;&gt;""),IF(OR(O352="OZZ",O352="ZZ"),0-SUMIF($D$12:$D351,$D352,R$12:R351),MIN(MIN(13600,TRUNC(0.75*SUMIF($D$12:$D$1442,$D352,P$12:P$1442),2)+SUMIF($D$12:$D352,$D352,AF$12:AF352))-SUMIF($D$12:$D351,$D352,R$12:R351)-SUMIF($D$12:$D$1442,$D352,Q$12:Q$1442),AF352)),"")</f>
        <v/>
      </c>
      <c r="S352" s="246" t="str">
        <f aca="false">IF(O352&lt;&gt;"",1000-SUMIF($D$12:$D351,$D352,S$12:S351),"")</f>
        <v/>
      </c>
      <c r="T352" s="268"/>
      <c r="U352" s="269"/>
      <c r="V352" s="244" t="str">
        <f aca="false">IF(AND(U352&lt;&gt;"",T352&lt;&gt;""),MIN(IF(OR(T352="OZZ",T352="ZZ"),5000,13600),TRUNC(0.75*SUMIF($D$12:$D352,$D352,U$12:U352),2))-SUMIF($D$12:$D351,$D352,V$12:V351),"")</f>
        <v/>
      </c>
      <c r="W352" s="248" t="str">
        <f aca="false">IF(AND(U352&lt;&gt;"",T352&lt;&gt;"",AJ352&lt;&gt;""),IF(OR(T352="OZZ",T352="ZZ"),0-SUMIF($D$12:$D351,$D352,W$12:W351),MIN(MIN(13600,TRUNC(0.75*SUMIF($D$12:$D$1442,$D352,U$12:U$1442),2)+SUMIF($D$12:$D352,$D352,AJ$12:AJ352))-SUMIF($D$12:$D351,$D352,W$12:W351)-SUMIF($D$12:$D$1442,$D352,V$12:V$1442),AJ352)),"")</f>
        <v/>
      </c>
      <c r="X352" s="246" t="str">
        <f aca="false">IF(T352&lt;&gt;"",1000-SUMIF($D$12:$D351,$D352,X$12:X351),"")</f>
        <v/>
      </c>
      <c r="Y352" s="272"/>
      <c r="Z352" s="273"/>
      <c r="AA352" s="273"/>
      <c r="AB352" s="252" t="str">
        <f aca="false">IF(K352&lt;&gt;"",ROUND(Y352,2)+ROUND(Z352,2)+ROUND(AA352,2),"")</f>
        <v/>
      </c>
      <c r="AC352" s="274"/>
      <c r="AD352" s="273"/>
      <c r="AE352" s="273"/>
      <c r="AF352" s="275" t="str">
        <f aca="false">IF(P352&lt;&gt;"",ROUND(AC352,2)+ROUND(AD352,2)+ROUND(AE352,2),"")</f>
        <v/>
      </c>
      <c r="AG352" s="274"/>
      <c r="AH352" s="273"/>
      <c r="AI352" s="273"/>
      <c r="AJ352" s="275" t="str">
        <f aca="false">IF(U352&lt;&gt;"",ROUND(AG352,2)+ROUND(AH352,2)+ROUND(AI352,2),"")</f>
        <v/>
      </c>
      <c r="AK352" s="255"/>
      <c r="AL352" s="255"/>
      <c r="AM352" s="256"/>
      <c r="AN352" s="257"/>
      <c r="AO352" s="258" t="str">
        <f aca="false">IF(D352&lt;&gt;"",IF(COUNTIF($D$12:$D352,$D352)&gt;1,0,IF(SUM(L352,Q352,V352)&gt;0,IF(AND(T352="",OR(O352&lt;&gt;"",J352&lt;&gt;"")),IF(O352&lt;&gt;"",O352,IF(J352&lt;&gt;"",J352,0)),IF(AND(O352&lt;&gt;"",J352&lt;&gt;"",O352=J352),O352,T352)),0)),"")</f>
        <v/>
      </c>
      <c r="AP352" s="258" t="str">
        <f aca="false">IF(D352&lt;&gt;"",IF(COUNTIF($D$12:$D352,$D352)&gt;1,0,IF(SUM(M352,R352,W352)&gt;0,IF(AND(T352="",OR(O352&lt;&gt;"",J352&lt;&gt;"")),IF(O352&lt;&gt;"",O352,IF(J352&lt;&gt;"",J352,0)),IF(AND(O352&lt;&gt;"",J352&lt;&gt;"",O352=J352),O352,T352)),0)),"")</f>
        <v/>
      </c>
      <c r="AQ352" s="258" t="str">
        <f aca="false">IF(D352&lt;&gt;"",IF(COUNTIF($D$12:$D352,$D352)&gt;1,0,IF(SUM(N352,S352,X352)&gt;0,IF(AND(T352="",OR(O352&lt;&gt;"",J352&lt;&gt;"")),IF(O352&lt;&gt;"",O352,IF(J352&lt;&gt;"",J352,0)),IF(AND(O352&lt;&gt;"",J352&lt;&gt;"",O352=J352),O352,T352)),0)),"")</f>
        <v/>
      </c>
      <c r="AR352" s="257" t="str">
        <f aca="false">IF(D352&lt;&gt;"",IF(J352="OZP12",L352,0),"")</f>
        <v/>
      </c>
      <c r="AS352" s="257" t="str">
        <f aca="false">IF(D352&lt;&gt;"",IF(O352="OZP12",Q352,0),"")</f>
        <v/>
      </c>
      <c r="AT352" s="257" t="str">
        <f aca="false">IF(D352&lt;&gt;"",IF(T352="OZP12",V352,0),"")</f>
        <v/>
      </c>
      <c r="AU352" s="257" t="str">
        <f aca="false">IF(D352&lt;&gt;"",IF(J352="TZP",L352,0),"")</f>
        <v/>
      </c>
      <c r="AV352" s="257" t="str">
        <f aca="false">IF(D352&lt;&gt;"",IF(O352="TZP",Q352,0),"")</f>
        <v/>
      </c>
      <c r="AW352" s="257" t="str">
        <f aca="false">IF(D352&lt;&gt;"",IF(T352="TZP",V352,0),"")</f>
        <v/>
      </c>
      <c r="AX352" s="257" t="str">
        <f aca="false">IF(D352&lt;&gt;"",IF(J352="OZZ",L352,0),"")</f>
        <v/>
      </c>
      <c r="AY352" s="257" t="str">
        <f aca="false">IF(D352&lt;&gt;"",IF(O352="OZZ",Q352,0),"")</f>
        <v/>
      </c>
      <c r="AZ352" s="257" t="str">
        <f aca="false">IF(D352&lt;&gt;"",IF(T352="OZZ",V352,0),"")</f>
        <v/>
      </c>
      <c r="BA352" s="260"/>
      <c r="BB352" s="257" t="str">
        <f aca="false">IF(D352&lt;&gt;"",IF(ISERROR(FIND("/",D352)),0,1),"")</f>
        <v/>
      </c>
      <c r="BC352" s="257" t="str">
        <f aca="false">IF(D352&lt;&gt;"",IF(BB352*1=0,D352,CONCATENATE(MID(D352,1,FIND("/",D352,1)-1),MID(D352,FIND("/",D352,1)+1,LEN(D352)))),"")</f>
        <v/>
      </c>
      <c r="BD352" s="286"/>
      <c r="BE352" s="257" t="str">
        <f aca="false">IF(D352&lt;&gt;"",IF(J352="OZP12",M352,0),"")</f>
        <v/>
      </c>
      <c r="BF352" s="257" t="str">
        <f aca="false">IF(D352&lt;&gt;"",IF(O352="OZP12",R352,0),"")</f>
        <v/>
      </c>
      <c r="BG352" s="257" t="str">
        <f aca="false">IF(D352&lt;&gt;"",IF(T352="OZP12",W352,0),"")</f>
        <v/>
      </c>
      <c r="BH352" s="257" t="str">
        <f aca="false">IF(D352&lt;&gt;"",IF(J352="TZP",M352,0),"")</f>
        <v/>
      </c>
      <c r="BI352" s="257" t="str">
        <f aca="false">IF(D352&lt;&gt;"",IF(O352="TZP",R352,0),"")</f>
        <v/>
      </c>
      <c r="BJ352" s="257" t="str">
        <f aca="false">IF(D352&lt;&gt;"",IF(T352="TZP",W352,0),"")</f>
        <v/>
      </c>
    </row>
    <row r="353" s="261" customFormat="true" ht="18.75" hidden="false" customHeight="true" outlineLevel="0" collapsed="false">
      <c r="A353" s="262" t="n">
        <f aca="false">A352+1</f>
        <v>341</v>
      </c>
      <c r="B353" s="263"/>
      <c r="C353" s="263"/>
      <c r="D353" s="263"/>
      <c r="E353" s="266"/>
      <c r="F353" s="266"/>
      <c r="G353" s="267"/>
      <c r="H353" s="278"/>
      <c r="I353" s="281"/>
      <c r="J353" s="268"/>
      <c r="K353" s="269"/>
      <c r="L353" s="244" t="str">
        <f aca="false">IF(AND(K353&lt;&gt;"",J353&lt;&gt;""),MIN(IF(OR(J353="OZZ",J353="ZZ"),5000,13600),TRUNC(0.75*SUMIF($D$12:$D353,$D353,K$12:K353),2))-SUMIF($D$12:$D352,$D353,L$12:L352),"")</f>
        <v/>
      </c>
      <c r="M353" s="270" t="str">
        <f aca="false">IF(AND(K353&lt;&gt;"",J353&lt;&gt;"",AB353&lt;&gt;""),IF(OR(J353="OZZ",J353="ZZ"),0-SUMIF($D$12:$D352,$D353,M$12:M352),MIN(MIN(13600,TRUNC(0.75*SUMIF($D$12:$D$1442,$D353,K$12:K$1442),2)+SUMIF($D$12:$D353,$D353,AB$12:AB353))-SUMIF($D$12:$D352,$D353,M$12:M352)-SUMIF($D$12:$D$1442,$D353,L$12:L$1442),AB353)),"")</f>
        <v/>
      </c>
      <c r="N353" s="246" t="str">
        <f aca="false">IF(J353&lt;&gt;"",1000-SUMIF($D$12:$D352,$D353,N$12:N352),"")</f>
        <v/>
      </c>
      <c r="O353" s="268"/>
      <c r="P353" s="269"/>
      <c r="Q353" s="244" t="str">
        <f aca="false">IF(AND(P353&lt;&gt;"",O353&lt;&gt;""),MIN(IF(OR(O353="OZZ",O353="ZZ"),5000,13600),TRUNC(0.75*SUMIF($D$12:$D353,$D353,P$12:P353),2))-SUMIF($D$12:$D352,$D353,Q$12:Q352),"")</f>
        <v/>
      </c>
      <c r="R353" s="270" t="str">
        <f aca="false">IF(AND(P353&lt;&gt;"",O353&lt;&gt;"",AF353&lt;&gt;""),IF(OR(O353="OZZ",O353="ZZ"),0-SUMIF($D$12:$D352,$D353,R$12:R352),MIN(MIN(13600,TRUNC(0.75*SUMIF($D$12:$D$1442,$D353,P$12:P$1442),2)+SUMIF($D$12:$D353,$D353,AF$12:AF353))-SUMIF($D$12:$D352,$D353,R$12:R352)-SUMIF($D$12:$D$1442,$D353,Q$12:Q$1442),AF353)),"")</f>
        <v/>
      </c>
      <c r="S353" s="246" t="str">
        <f aca="false">IF(O353&lt;&gt;"",1000-SUMIF($D$12:$D352,$D353,S$12:S352),"")</f>
        <v/>
      </c>
      <c r="T353" s="268"/>
      <c r="U353" s="269"/>
      <c r="V353" s="244" t="str">
        <f aca="false">IF(AND(U353&lt;&gt;"",T353&lt;&gt;""),MIN(IF(OR(T353="OZZ",T353="ZZ"),5000,13600),TRUNC(0.75*SUMIF($D$12:$D353,$D353,U$12:U353),2))-SUMIF($D$12:$D352,$D353,V$12:V352),"")</f>
        <v/>
      </c>
      <c r="W353" s="248" t="str">
        <f aca="false">IF(AND(U353&lt;&gt;"",T353&lt;&gt;"",AJ353&lt;&gt;""),IF(OR(T353="OZZ",T353="ZZ"),0-SUMIF($D$12:$D352,$D353,W$12:W352),MIN(MIN(13600,TRUNC(0.75*SUMIF($D$12:$D$1442,$D353,U$12:U$1442),2)+SUMIF($D$12:$D353,$D353,AJ$12:AJ353))-SUMIF($D$12:$D352,$D353,W$12:W352)-SUMIF($D$12:$D$1442,$D353,V$12:V$1442),AJ353)),"")</f>
        <v/>
      </c>
      <c r="X353" s="246" t="str">
        <f aca="false">IF(T353&lt;&gt;"",1000-SUMIF($D$12:$D352,$D353,X$12:X352),"")</f>
        <v/>
      </c>
      <c r="Y353" s="272"/>
      <c r="Z353" s="273"/>
      <c r="AA353" s="273"/>
      <c r="AB353" s="252" t="str">
        <f aca="false">IF(K353&lt;&gt;"",ROUND(Y353,2)+ROUND(Z353,2)+ROUND(AA353,2),"")</f>
        <v/>
      </c>
      <c r="AC353" s="274"/>
      <c r="AD353" s="273"/>
      <c r="AE353" s="273"/>
      <c r="AF353" s="275" t="str">
        <f aca="false">IF(P353&lt;&gt;"",ROUND(AC353,2)+ROUND(AD353,2)+ROUND(AE353,2),"")</f>
        <v/>
      </c>
      <c r="AG353" s="274"/>
      <c r="AH353" s="273"/>
      <c r="AI353" s="273"/>
      <c r="AJ353" s="275" t="str">
        <f aca="false">IF(U353&lt;&gt;"",ROUND(AG353,2)+ROUND(AH353,2)+ROUND(AI353,2),"")</f>
        <v/>
      </c>
      <c r="AK353" s="255"/>
      <c r="AL353" s="255"/>
      <c r="AM353" s="256"/>
      <c r="AN353" s="257"/>
      <c r="AO353" s="258" t="str">
        <f aca="false">IF(D353&lt;&gt;"",IF(COUNTIF($D$12:$D353,$D353)&gt;1,0,IF(SUM(L353,Q353,V353)&gt;0,IF(AND(T353="",OR(O353&lt;&gt;"",J353&lt;&gt;"")),IF(O353&lt;&gt;"",O353,IF(J353&lt;&gt;"",J353,0)),IF(AND(O353&lt;&gt;"",J353&lt;&gt;"",O353=J353),O353,T353)),0)),"")</f>
        <v/>
      </c>
      <c r="AP353" s="258" t="str">
        <f aca="false">IF(D353&lt;&gt;"",IF(COUNTIF($D$12:$D353,$D353)&gt;1,0,IF(SUM(M353,R353,W353)&gt;0,IF(AND(T353="",OR(O353&lt;&gt;"",J353&lt;&gt;"")),IF(O353&lt;&gt;"",O353,IF(J353&lt;&gt;"",J353,0)),IF(AND(O353&lt;&gt;"",J353&lt;&gt;"",O353=J353),O353,T353)),0)),"")</f>
        <v/>
      </c>
      <c r="AQ353" s="258" t="str">
        <f aca="false">IF(D353&lt;&gt;"",IF(COUNTIF($D$12:$D353,$D353)&gt;1,0,IF(SUM(N353,S353,X353)&gt;0,IF(AND(T353="",OR(O353&lt;&gt;"",J353&lt;&gt;"")),IF(O353&lt;&gt;"",O353,IF(J353&lt;&gt;"",J353,0)),IF(AND(O353&lt;&gt;"",J353&lt;&gt;"",O353=J353),O353,T353)),0)),"")</f>
        <v/>
      </c>
      <c r="AR353" s="257" t="str">
        <f aca="false">IF(D353&lt;&gt;"",IF(J353="OZP12",L353,0),"")</f>
        <v/>
      </c>
      <c r="AS353" s="257" t="str">
        <f aca="false">IF(D353&lt;&gt;"",IF(O353="OZP12",Q353,0),"")</f>
        <v/>
      </c>
      <c r="AT353" s="257" t="str">
        <f aca="false">IF(D353&lt;&gt;"",IF(T353="OZP12",V353,0),"")</f>
        <v/>
      </c>
      <c r="AU353" s="257" t="str">
        <f aca="false">IF(D353&lt;&gt;"",IF(J353="TZP",L353,0),"")</f>
        <v/>
      </c>
      <c r="AV353" s="257" t="str">
        <f aca="false">IF(D353&lt;&gt;"",IF(O353="TZP",Q353,0),"")</f>
        <v/>
      </c>
      <c r="AW353" s="257" t="str">
        <f aca="false">IF(D353&lt;&gt;"",IF(T353="TZP",V353,0),"")</f>
        <v/>
      </c>
      <c r="AX353" s="257" t="str">
        <f aca="false">IF(D353&lt;&gt;"",IF(J353="OZZ",L353,0),"")</f>
        <v/>
      </c>
      <c r="AY353" s="257" t="str">
        <f aca="false">IF(D353&lt;&gt;"",IF(O353="OZZ",Q353,0),"")</f>
        <v/>
      </c>
      <c r="AZ353" s="257" t="str">
        <f aca="false">IF(D353&lt;&gt;"",IF(T353="OZZ",V353,0),"")</f>
        <v/>
      </c>
      <c r="BA353" s="260"/>
      <c r="BB353" s="257" t="str">
        <f aca="false">IF(D353&lt;&gt;"",IF(ISERROR(FIND("/",D353)),0,1),"")</f>
        <v/>
      </c>
      <c r="BC353" s="257" t="str">
        <f aca="false">IF(D353&lt;&gt;"",IF(BB353*1=0,D353,CONCATENATE(MID(D353,1,FIND("/",D353,1)-1),MID(D353,FIND("/",D353,1)+1,LEN(D353)))),"")</f>
        <v/>
      </c>
      <c r="BD353" s="286"/>
      <c r="BE353" s="257" t="str">
        <f aca="false">IF(D353&lt;&gt;"",IF(J353="OZP12",M353,0),"")</f>
        <v/>
      </c>
      <c r="BF353" s="257" t="str">
        <f aca="false">IF(D353&lt;&gt;"",IF(O353="OZP12",R353,0),"")</f>
        <v/>
      </c>
      <c r="BG353" s="257" t="str">
        <f aca="false">IF(D353&lt;&gt;"",IF(T353="OZP12",W353,0),"")</f>
        <v/>
      </c>
      <c r="BH353" s="257" t="str">
        <f aca="false">IF(D353&lt;&gt;"",IF(J353="TZP",M353,0),"")</f>
        <v/>
      </c>
      <c r="BI353" s="257" t="str">
        <f aca="false">IF(D353&lt;&gt;"",IF(O353="TZP",R353,0),"")</f>
        <v/>
      </c>
      <c r="BJ353" s="257" t="str">
        <f aca="false">IF(D353&lt;&gt;"",IF(T353="TZP",W353,0),"")</f>
        <v/>
      </c>
    </row>
    <row r="354" s="261" customFormat="true" ht="18.75" hidden="false" customHeight="true" outlineLevel="0" collapsed="false">
      <c r="A354" s="262" t="n">
        <f aca="false">A353+1</f>
        <v>342</v>
      </c>
      <c r="B354" s="263"/>
      <c r="C354" s="263"/>
      <c r="D354" s="263"/>
      <c r="E354" s="266"/>
      <c r="F354" s="266"/>
      <c r="G354" s="267"/>
      <c r="H354" s="278"/>
      <c r="I354" s="281"/>
      <c r="J354" s="268"/>
      <c r="K354" s="269"/>
      <c r="L354" s="244" t="str">
        <f aca="false">IF(AND(K354&lt;&gt;"",J354&lt;&gt;""),MIN(IF(OR(J354="OZZ",J354="ZZ"),5000,13600),TRUNC(0.75*SUMIF($D$12:$D354,$D354,K$12:K354),2))-SUMIF($D$12:$D353,$D354,L$12:L353),"")</f>
        <v/>
      </c>
      <c r="M354" s="270" t="str">
        <f aca="false">IF(AND(K354&lt;&gt;"",J354&lt;&gt;"",AB354&lt;&gt;""),IF(OR(J354="OZZ",J354="ZZ"),0-SUMIF($D$12:$D353,$D354,M$12:M353),MIN(MIN(13600,TRUNC(0.75*SUMIF($D$12:$D$1442,$D354,K$12:K$1442),2)+SUMIF($D$12:$D354,$D354,AB$12:AB354))-SUMIF($D$12:$D353,$D354,M$12:M353)-SUMIF($D$12:$D$1442,$D354,L$12:L$1442),AB354)),"")</f>
        <v/>
      </c>
      <c r="N354" s="246" t="str">
        <f aca="false">IF(J354&lt;&gt;"",1000-SUMIF($D$12:$D353,$D354,N$12:N353),"")</f>
        <v/>
      </c>
      <c r="O354" s="268"/>
      <c r="P354" s="269"/>
      <c r="Q354" s="244" t="str">
        <f aca="false">IF(AND(P354&lt;&gt;"",O354&lt;&gt;""),MIN(IF(OR(O354="OZZ",O354="ZZ"),5000,13600),TRUNC(0.75*SUMIF($D$12:$D354,$D354,P$12:P354),2))-SUMIF($D$12:$D353,$D354,Q$12:Q353),"")</f>
        <v/>
      </c>
      <c r="R354" s="270" t="str">
        <f aca="false">IF(AND(P354&lt;&gt;"",O354&lt;&gt;"",AF354&lt;&gt;""),IF(OR(O354="OZZ",O354="ZZ"),0-SUMIF($D$12:$D353,$D354,R$12:R353),MIN(MIN(13600,TRUNC(0.75*SUMIF($D$12:$D$1442,$D354,P$12:P$1442),2)+SUMIF($D$12:$D354,$D354,AF$12:AF354))-SUMIF($D$12:$D353,$D354,R$12:R353)-SUMIF($D$12:$D$1442,$D354,Q$12:Q$1442),AF354)),"")</f>
        <v/>
      </c>
      <c r="S354" s="246" t="str">
        <f aca="false">IF(O354&lt;&gt;"",1000-SUMIF($D$12:$D353,$D354,S$12:S353),"")</f>
        <v/>
      </c>
      <c r="T354" s="268"/>
      <c r="U354" s="269"/>
      <c r="V354" s="244" t="str">
        <f aca="false">IF(AND(U354&lt;&gt;"",T354&lt;&gt;""),MIN(IF(OR(T354="OZZ",T354="ZZ"),5000,13600),TRUNC(0.75*SUMIF($D$12:$D354,$D354,U$12:U354),2))-SUMIF($D$12:$D353,$D354,V$12:V353),"")</f>
        <v/>
      </c>
      <c r="W354" s="248" t="str">
        <f aca="false">IF(AND(U354&lt;&gt;"",T354&lt;&gt;"",AJ354&lt;&gt;""),IF(OR(T354="OZZ",T354="ZZ"),0-SUMIF($D$12:$D353,$D354,W$12:W353),MIN(MIN(13600,TRUNC(0.75*SUMIF($D$12:$D$1442,$D354,U$12:U$1442),2)+SUMIF($D$12:$D354,$D354,AJ$12:AJ354))-SUMIF($D$12:$D353,$D354,W$12:W353)-SUMIF($D$12:$D$1442,$D354,V$12:V$1442),AJ354)),"")</f>
        <v/>
      </c>
      <c r="X354" s="246" t="str">
        <f aca="false">IF(T354&lt;&gt;"",1000-SUMIF($D$12:$D353,$D354,X$12:X353),"")</f>
        <v/>
      </c>
      <c r="Y354" s="272"/>
      <c r="Z354" s="273"/>
      <c r="AA354" s="273"/>
      <c r="AB354" s="252" t="str">
        <f aca="false">IF(K354&lt;&gt;"",ROUND(Y354,2)+ROUND(Z354,2)+ROUND(AA354,2),"")</f>
        <v/>
      </c>
      <c r="AC354" s="274"/>
      <c r="AD354" s="273"/>
      <c r="AE354" s="273"/>
      <c r="AF354" s="275" t="str">
        <f aca="false">IF(P354&lt;&gt;"",ROUND(AC354,2)+ROUND(AD354,2)+ROUND(AE354,2),"")</f>
        <v/>
      </c>
      <c r="AG354" s="274"/>
      <c r="AH354" s="273"/>
      <c r="AI354" s="273"/>
      <c r="AJ354" s="275" t="str">
        <f aca="false">IF(U354&lt;&gt;"",ROUND(AG354,2)+ROUND(AH354,2)+ROUND(AI354,2),"")</f>
        <v/>
      </c>
      <c r="AK354" s="255"/>
      <c r="AL354" s="255"/>
      <c r="AM354" s="256"/>
      <c r="AN354" s="257"/>
      <c r="AO354" s="258" t="str">
        <f aca="false">IF(D354&lt;&gt;"",IF(COUNTIF($D$12:$D354,$D354)&gt;1,0,IF(SUM(L354,Q354,V354)&gt;0,IF(AND(T354="",OR(O354&lt;&gt;"",J354&lt;&gt;"")),IF(O354&lt;&gt;"",O354,IF(J354&lt;&gt;"",J354,0)),IF(AND(O354&lt;&gt;"",J354&lt;&gt;"",O354=J354),O354,T354)),0)),"")</f>
        <v/>
      </c>
      <c r="AP354" s="258" t="str">
        <f aca="false">IF(D354&lt;&gt;"",IF(COUNTIF($D$12:$D354,$D354)&gt;1,0,IF(SUM(M354,R354,W354)&gt;0,IF(AND(T354="",OR(O354&lt;&gt;"",J354&lt;&gt;"")),IF(O354&lt;&gt;"",O354,IF(J354&lt;&gt;"",J354,0)),IF(AND(O354&lt;&gt;"",J354&lt;&gt;"",O354=J354),O354,T354)),0)),"")</f>
        <v/>
      </c>
      <c r="AQ354" s="258" t="str">
        <f aca="false">IF(D354&lt;&gt;"",IF(COUNTIF($D$12:$D354,$D354)&gt;1,0,IF(SUM(N354,S354,X354)&gt;0,IF(AND(T354="",OR(O354&lt;&gt;"",J354&lt;&gt;"")),IF(O354&lt;&gt;"",O354,IF(J354&lt;&gt;"",J354,0)),IF(AND(O354&lt;&gt;"",J354&lt;&gt;"",O354=J354),O354,T354)),0)),"")</f>
        <v/>
      </c>
      <c r="AR354" s="257" t="str">
        <f aca="false">IF(D354&lt;&gt;"",IF(J354="OZP12",L354,0),"")</f>
        <v/>
      </c>
      <c r="AS354" s="257" t="str">
        <f aca="false">IF(D354&lt;&gt;"",IF(O354="OZP12",Q354,0),"")</f>
        <v/>
      </c>
      <c r="AT354" s="257" t="str">
        <f aca="false">IF(D354&lt;&gt;"",IF(T354="OZP12",V354,0),"")</f>
        <v/>
      </c>
      <c r="AU354" s="257" t="str">
        <f aca="false">IF(D354&lt;&gt;"",IF(J354="TZP",L354,0),"")</f>
        <v/>
      </c>
      <c r="AV354" s="257" t="str">
        <f aca="false">IF(D354&lt;&gt;"",IF(O354="TZP",Q354,0),"")</f>
        <v/>
      </c>
      <c r="AW354" s="257" t="str">
        <f aca="false">IF(D354&lt;&gt;"",IF(T354="TZP",V354,0),"")</f>
        <v/>
      </c>
      <c r="AX354" s="257" t="str">
        <f aca="false">IF(D354&lt;&gt;"",IF(J354="OZZ",L354,0),"")</f>
        <v/>
      </c>
      <c r="AY354" s="257" t="str">
        <f aca="false">IF(D354&lt;&gt;"",IF(O354="OZZ",Q354,0),"")</f>
        <v/>
      </c>
      <c r="AZ354" s="257" t="str">
        <f aca="false">IF(D354&lt;&gt;"",IF(T354="OZZ",V354,0),"")</f>
        <v/>
      </c>
      <c r="BA354" s="260"/>
      <c r="BB354" s="257" t="str">
        <f aca="false">IF(D354&lt;&gt;"",IF(ISERROR(FIND("/",D354)),0,1),"")</f>
        <v/>
      </c>
      <c r="BC354" s="257" t="str">
        <f aca="false">IF(D354&lt;&gt;"",IF(BB354*1=0,D354,CONCATENATE(MID(D354,1,FIND("/",D354,1)-1),MID(D354,FIND("/",D354,1)+1,LEN(D354)))),"")</f>
        <v/>
      </c>
      <c r="BD354" s="286"/>
      <c r="BE354" s="257" t="str">
        <f aca="false">IF(D354&lt;&gt;"",IF(J354="OZP12",M354,0),"")</f>
        <v/>
      </c>
      <c r="BF354" s="257" t="str">
        <f aca="false">IF(D354&lt;&gt;"",IF(O354="OZP12",R354,0),"")</f>
        <v/>
      </c>
      <c r="BG354" s="257" t="str">
        <f aca="false">IF(D354&lt;&gt;"",IF(T354="OZP12",W354,0),"")</f>
        <v/>
      </c>
      <c r="BH354" s="257" t="str">
        <f aca="false">IF(D354&lt;&gt;"",IF(J354="TZP",M354,0),"")</f>
        <v/>
      </c>
      <c r="BI354" s="257" t="str">
        <f aca="false">IF(D354&lt;&gt;"",IF(O354="TZP",R354,0),"")</f>
        <v/>
      </c>
      <c r="BJ354" s="257" t="str">
        <f aca="false">IF(D354&lt;&gt;"",IF(T354="TZP",W354,0),"")</f>
        <v/>
      </c>
    </row>
    <row r="355" s="261" customFormat="true" ht="18.75" hidden="false" customHeight="true" outlineLevel="0" collapsed="false">
      <c r="A355" s="262" t="n">
        <f aca="false">A354+1</f>
        <v>343</v>
      </c>
      <c r="B355" s="263"/>
      <c r="C355" s="263"/>
      <c r="D355" s="263"/>
      <c r="E355" s="266"/>
      <c r="F355" s="266"/>
      <c r="G355" s="267"/>
      <c r="H355" s="278"/>
      <c r="I355" s="281"/>
      <c r="J355" s="268"/>
      <c r="K355" s="269"/>
      <c r="L355" s="244" t="str">
        <f aca="false">IF(AND(K355&lt;&gt;"",J355&lt;&gt;""),MIN(IF(OR(J355="OZZ",J355="ZZ"),5000,13600),TRUNC(0.75*SUMIF($D$12:$D355,$D355,K$12:K355),2))-SUMIF($D$12:$D354,$D355,L$12:L354),"")</f>
        <v/>
      </c>
      <c r="M355" s="270" t="str">
        <f aca="false">IF(AND(K355&lt;&gt;"",J355&lt;&gt;"",AB355&lt;&gt;""),IF(OR(J355="OZZ",J355="ZZ"),0-SUMIF($D$12:$D354,$D355,M$12:M354),MIN(MIN(13600,TRUNC(0.75*SUMIF($D$12:$D$1442,$D355,K$12:K$1442),2)+SUMIF($D$12:$D355,$D355,AB$12:AB355))-SUMIF($D$12:$D354,$D355,M$12:M354)-SUMIF($D$12:$D$1442,$D355,L$12:L$1442),AB355)),"")</f>
        <v/>
      </c>
      <c r="N355" s="246" t="str">
        <f aca="false">IF(J355&lt;&gt;"",1000-SUMIF($D$12:$D354,$D355,N$12:N354),"")</f>
        <v/>
      </c>
      <c r="O355" s="268"/>
      <c r="P355" s="269"/>
      <c r="Q355" s="244" t="str">
        <f aca="false">IF(AND(P355&lt;&gt;"",O355&lt;&gt;""),MIN(IF(OR(O355="OZZ",O355="ZZ"),5000,13600),TRUNC(0.75*SUMIF($D$12:$D355,$D355,P$12:P355),2))-SUMIF($D$12:$D354,$D355,Q$12:Q354),"")</f>
        <v/>
      </c>
      <c r="R355" s="270" t="str">
        <f aca="false">IF(AND(P355&lt;&gt;"",O355&lt;&gt;"",AF355&lt;&gt;""),IF(OR(O355="OZZ",O355="ZZ"),0-SUMIF($D$12:$D354,$D355,R$12:R354),MIN(MIN(13600,TRUNC(0.75*SUMIF($D$12:$D$1442,$D355,P$12:P$1442),2)+SUMIF($D$12:$D355,$D355,AF$12:AF355))-SUMIF($D$12:$D354,$D355,R$12:R354)-SUMIF($D$12:$D$1442,$D355,Q$12:Q$1442),AF355)),"")</f>
        <v/>
      </c>
      <c r="S355" s="246" t="str">
        <f aca="false">IF(O355&lt;&gt;"",1000-SUMIF($D$12:$D354,$D355,S$12:S354),"")</f>
        <v/>
      </c>
      <c r="T355" s="268"/>
      <c r="U355" s="269"/>
      <c r="V355" s="244" t="str">
        <f aca="false">IF(AND(U355&lt;&gt;"",T355&lt;&gt;""),MIN(IF(OR(T355="OZZ",T355="ZZ"),5000,13600),TRUNC(0.75*SUMIF($D$12:$D355,$D355,U$12:U355),2))-SUMIF($D$12:$D354,$D355,V$12:V354),"")</f>
        <v/>
      </c>
      <c r="W355" s="248" t="str">
        <f aca="false">IF(AND(U355&lt;&gt;"",T355&lt;&gt;"",AJ355&lt;&gt;""),IF(OR(T355="OZZ",T355="ZZ"),0-SUMIF($D$12:$D354,$D355,W$12:W354),MIN(MIN(13600,TRUNC(0.75*SUMIF($D$12:$D$1442,$D355,U$12:U$1442),2)+SUMIF($D$12:$D355,$D355,AJ$12:AJ355))-SUMIF($D$12:$D354,$D355,W$12:W354)-SUMIF($D$12:$D$1442,$D355,V$12:V$1442),AJ355)),"")</f>
        <v/>
      </c>
      <c r="X355" s="246" t="str">
        <f aca="false">IF(T355&lt;&gt;"",1000-SUMIF($D$12:$D354,$D355,X$12:X354),"")</f>
        <v/>
      </c>
      <c r="Y355" s="272"/>
      <c r="Z355" s="273"/>
      <c r="AA355" s="273"/>
      <c r="AB355" s="252" t="str">
        <f aca="false">IF(K355&lt;&gt;"",ROUND(Y355,2)+ROUND(Z355,2)+ROUND(AA355,2),"")</f>
        <v/>
      </c>
      <c r="AC355" s="274"/>
      <c r="AD355" s="273"/>
      <c r="AE355" s="273"/>
      <c r="AF355" s="275" t="str">
        <f aca="false">IF(P355&lt;&gt;"",ROUND(AC355,2)+ROUND(AD355,2)+ROUND(AE355,2),"")</f>
        <v/>
      </c>
      <c r="AG355" s="274"/>
      <c r="AH355" s="273"/>
      <c r="AI355" s="273"/>
      <c r="AJ355" s="275" t="str">
        <f aca="false">IF(U355&lt;&gt;"",ROUND(AG355,2)+ROUND(AH355,2)+ROUND(AI355,2),"")</f>
        <v/>
      </c>
      <c r="AK355" s="255"/>
      <c r="AL355" s="255"/>
      <c r="AM355" s="256"/>
      <c r="AN355" s="257"/>
      <c r="AO355" s="258" t="str">
        <f aca="false">IF(D355&lt;&gt;"",IF(COUNTIF($D$12:$D355,$D355)&gt;1,0,IF(SUM(L355,Q355,V355)&gt;0,IF(AND(T355="",OR(O355&lt;&gt;"",J355&lt;&gt;"")),IF(O355&lt;&gt;"",O355,IF(J355&lt;&gt;"",J355,0)),IF(AND(O355&lt;&gt;"",J355&lt;&gt;"",O355=J355),O355,T355)),0)),"")</f>
        <v/>
      </c>
      <c r="AP355" s="258" t="str">
        <f aca="false">IF(D355&lt;&gt;"",IF(COUNTIF($D$12:$D355,$D355)&gt;1,0,IF(SUM(M355,R355,W355)&gt;0,IF(AND(T355="",OR(O355&lt;&gt;"",J355&lt;&gt;"")),IF(O355&lt;&gt;"",O355,IF(J355&lt;&gt;"",J355,0)),IF(AND(O355&lt;&gt;"",J355&lt;&gt;"",O355=J355),O355,T355)),0)),"")</f>
        <v/>
      </c>
      <c r="AQ355" s="258" t="str">
        <f aca="false">IF(D355&lt;&gt;"",IF(COUNTIF($D$12:$D355,$D355)&gt;1,0,IF(SUM(N355,S355,X355)&gt;0,IF(AND(T355="",OR(O355&lt;&gt;"",J355&lt;&gt;"")),IF(O355&lt;&gt;"",O355,IF(J355&lt;&gt;"",J355,0)),IF(AND(O355&lt;&gt;"",J355&lt;&gt;"",O355=J355),O355,T355)),0)),"")</f>
        <v/>
      </c>
      <c r="AR355" s="257" t="str">
        <f aca="false">IF(D355&lt;&gt;"",IF(J355="OZP12",L355,0),"")</f>
        <v/>
      </c>
      <c r="AS355" s="257" t="str">
        <f aca="false">IF(D355&lt;&gt;"",IF(O355="OZP12",Q355,0),"")</f>
        <v/>
      </c>
      <c r="AT355" s="257" t="str">
        <f aca="false">IF(D355&lt;&gt;"",IF(T355="OZP12",V355,0),"")</f>
        <v/>
      </c>
      <c r="AU355" s="257" t="str">
        <f aca="false">IF(D355&lt;&gt;"",IF(J355="TZP",L355,0),"")</f>
        <v/>
      </c>
      <c r="AV355" s="257" t="str">
        <f aca="false">IF(D355&lt;&gt;"",IF(O355="TZP",Q355,0),"")</f>
        <v/>
      </c>
      <c r="AW355" s="257" t="str">
        <f aca="false">IF(D355&lt;&gt;"",IF(T355="TZP",V355,0),"")</f>
        <v/>
      </c>
      <c r="AX355" s="257" t="str">
        <f aca="false">IF(D355&lt;&gt;"",IF(J355="OZZ",L355,0),"")</f>
        <v/>
      </c>
      <c r="AY355" s="257" t="str">
        <f aca="false">IF(D355&lt;&gt;"",IF(O355="OZZ",Q355,0),"")</f>
        <v/>
      </c>
      <c r="AZ355" s="257" t="str">
        <f aca="false">IF(D355&lt;&gt;"",IF(T355="OZZ",V355,0),"")</f>
        <v/>
      </c>
      <c r="BA355" s="260"/>
      <c r="BB355" s="257" t="str">
        <f aca="false">IF(D355&lt;&gt;"",IF(ISERROR(FIND("/",D355)),0,1),"")</f>
        <v/>
      </c>
      <c r="BC355" s="257" t="str">
        <f aca="false">IF(D355&lt;&gt;"",IF(BB355*1=0,D355,CONCATENATE(MID(D355,1,FIND("/",D355,1)-1),MID(D355,FIND("/",D355,1)+1,LEN(D355)))),"")</f>
        <v/>
      </c>
      <c r="BD355" s="286"/>
      <c r="BE355" s="257" t="str">
        <f aca="false">IF(D355&lt;&gt;"",IF(J355="OZP12",M355,0),"")</f>
        <v/>
      </c>
      <c r="BF355" s="257" t="str">
        <f aca="false">IF(D355&lt;&gt;"",IF(O355="OZP12",R355,0),"")</f>
        <v/>
      </c>
      <c r="BG355" s="257" t="str">
        <f aca="false">IF(D355&lt;&gt;"",IF(T355="OZP12",W355,0),"")</f>
        <v/>
      </c>
      <c r="BH355" s="257" t="str">
        <f aca="false">IF(D355&lt;&gt;"",IF(J355="TZP",M355,0),"")</f>
        <v/>
      </c>
      <c r="BI355" s="257" t="str">
        <f aca="false">IF(D355&lt;&gt;"",IF(O355="TZP",R355,0),"")</f>
        <v/>
      </c>
      <c r="BJ355" s="257" t="str">
        <f aca="false">IF(D355&lt;&gt;"",IF(T355="TZP",W355,0),"")</f>
        <v/>
      </c>
    </row>
    <row r="356" s="261" customFormat="true" ht="18.75" hidden="false" customHeight="true" outlineLevel="0" collapsed="false">
      <c r="A356" s="262" t="n">
        <f aca="false">A355+1</f>
        <v>344</v>
      </c>
      <c r="B356" s="263"/>
      <c r="C356" s="263"/>
      <c r="D356" s="263"/>
      <c r="E356" s="266"/>
      <c r="F356" s="266"/>
      <c r="G356" s="267"/>
      <c r="H356" s="278"/>
      <c r="I356" s="281"/>
      <c r="J356" s="268"/>
      <c r="K356" s="269"/>
      <c r="L356" s="244" t="str">
        <f aca="false">IF(AND(K356&lt;&gt;"",J356&lt;&gt;""),MIN(IF(OR(J356="OZZ",J356="ZZ"),5000,13600),TRUNC(0.75*SUMIF($D$12:$D356,$D356,K$12:K356),2))-SUMIF($D$12:$D355,$D356,L$12:L355),"")</f>
        <v/>
      </c>
      <c r="M356" s="270" t="str">
        <f aca="false">IF(AND(K356&lt;&gt;"",J356&lt;&gt;"",AB356&lt;&gt;""),IF(OR(J356="OZZ",J356="ZZ"),0-SUMIF($D$12:$D355,$D356,M$12:M355),MIN(MIN(13600,TRUNC(0.75*SUMIF($D$12:$D$1442,$D356,K$12:K$1442),2)+SUMIF($D$12:$D356,$D356,AB$12:AB356))-SUMIF($D$12:$D355,$D356,M$12:M355)-SUMIF($D$12:$D$1442,$D356,L$12:L$1442),AB356)),"")</f>
        <v/>
      </c>
      <c r="N356" s="246" t="str">
        <f aca="false">IF(J356&lt;&gt;"",1000-SUMIF($D$12:$D355,$D356,N$12:N355),"")</f>
        <v/>
      </c>
      <c r="O356" s="268"/>
      <c r="P356" s="269"/>
      <c r="Q356" s="244" t="str">
        <f aca="false">IF(AND(P356&lt;&gt;"",O356&lt;&gt;""),MIN(IF(OR(O356="OZZ",O356="ZZ"),5000,13600),TRUNC(0.75*SUMIF($D$12:$D356,$D356,P$12:P356),2))-SUMIF($D$12:$D355,$D356,Q$12:Q355),"")</f>
        <v/>
      </c>
      <c r="R356" s="270" t="str">
        <f aca="false">IF(AND(P356&lt;&gt;"",O356&lt;&gt;"",AF356&lt;&gt;""),IF(OR(O356="OZZ",O356="ZZ"),0-SUMIF($D$12:$D355,$D356,R$12:R355),MIN(MIN(13600,TRUNC(0.75*SUMIF($D$12:$D$1442,$D356,P$12:P$1442),2)+SUMIF($D$12:$D356,$D356,AF$12:AF356))-SUMIF($D$12:$D355,$D356,R$12:R355)-SUMIF($D$12:$D$1442,$D356,Q$12:Q$1442),AF356)),"")</f>
        <v/>
      </c>
      <c r="S356" s="246" t="str">
        <f aca="false">IF(O356&lt;&gt;"",1000-SUMIF($D$12:$D355,$D356,S$12:S355),"")</f>
        <v/>
      </c>
      <c r="T356" s="268"/>
      <c r="U356" s="269"/>
      <c r="V356" s="244" t="str">
        <f aca="false">IF(AND(U356&lt;&gt;"",T356&lt;&gt;""),MIN(IF(OR(T356="OZZ",T356="ZZ"),5000,13600),TRUNC(0.75*SUMIF($D$12:$D356,$D356,U$12:U356),2))-SUMIF($D$12:$D355,$D356,V$12:V355),"")</f>
        <v/>
      </c>
      <c r="W356" s="248" t="str">
        <f aca="false">IF(AND(U356&lt;&gt;"",T356&lt;&gt;"",AJ356&lt;&gt;""),IF(OR(T356="OZZ",T356="ZZ"),0-SUMIF($D$12:$D355,$D356,W$12:W355),MIN(MIN(13600,TRUNC(0.75*SUMIF($D$12:$D$1442,$D356,U$12:U$1442),2)+SUMIF($D$12:$D356,$D356,AJ$12:AJ356))-SUMIF($D$12:$D355,$D356,W$12:W355)-SUMIF($D$12:$D$1442,$D356,V$12:V$1442),AJ356)),"")</f>
        <v/>
      </c>
      <c r="X356" s="246" t="str">
        <f aca="false">IF(T356&lt;&gt;"",1000-SUMIF($D$12:$D355,$D356,X$12:X355),"")</f>
        <v/>
      </c>
      <c r="Y356" s="272"/>
      <c r="Z356" s="273"/>
      <c r="AA356" s="273"/>
      <c r="AB356" s="252" t="str">
        <f aca="false">IF(K356&lt;&gt;"",ROUND(Y356,2)+ROUND(Z356,2)+ROUND(AA356,2),"")</f>
        <v/>
      </c>
      <c r="AC356" s="274"/>
      <c r="AD356" s="273"/>
      <c r="AE356" s="273"/>
      <c r="AF356" s="275" t="str">
        <f aca="false">IF(P356&lt;&gt;"",ROUND(AC356,2)+ROUND(AD356,2)+ROUND(AE356,2),"")</f>
        <v/>
      </c>
      <c r="AG356" s="274"/>
      <c r="AH356" s="273"/>
      <c r="AI356" s="273"/>
      <c r="AJ356" s="275" t="str">
        <f aca="false">IF(U356&lt;&gt;"",ROUND(AG356,2)+ROUND(AH356,2)+ROUND(AI356,2),"")</f>
        <v/>
      </c>
      <c r="AK356" s="255"/>
      <c r="AL356" s="255"/>
      <c r="AM356" s="256"/>
      <c r="AN356" s="257"/>
      <c r="AO356" s="258" t="str">
        <f aca="false">IF(D356&lt;&gt;"",IF(COUNTIF($D$12:$D356,$D356)&gt;1,0,IF(SUM(L356,Q356,V356)&gt;0,IF(AND(T356="",OR(O356&lt;&gt;"",J356&lt;&gt;"")),IF(O356&lt;&gt;"",O356,IF(J356&lt;&gt;"",J356,0)),IF(AND(O356&lt;&gt;"",J356&lt;&gt;"",O356=J356),O356,T356)),0)),"")</f>
        <v/>
      </c>
      <c r="AP356" s="258" t="str">
        <f aca="false">IF(D356&lt;&gt;"",IF(COUNTIF($D$12:$D356,$D356)&gt;1,0,IF(SUM(M356,R356,W356)&gt;0,IF(AND(T356="",OR(O356&lt;&gt;"",J356&lt;&gt;"")),IF(O356&lt;&gt;"",O356,IF(J356&lt;&gt;"",J356,0)),IF(AND(O356&lt;&gt;"",J356&lt;&gt;"",O356=J356),O356,T356)),0)),"")</f>
        <v/>
      </c>
      <c r="AQ356" s="258" t="str">
        <f aca="false">IF(D356&lt;&gt;"",IF(COUNTIF($D$12:$D356,$D356)&gt;1,0,IF(SUM(N356,S356,X356)&gt;0,IF(AND(T356="",OR(O356&lt;&gt;"",J356&lt;&gt;"")),IF(O356&lt;&gt;"",O356,IF(J356&lt;&gt;"",J356,0)),IF(AND(O356&lt;&gt;"",J356&lt;&gt;"",O356=J356),O356,T356)),0)),"")</f>
        <v/>
      </c>
      <c r="AR356" s="257" t="str">
        <f aca="false">IF(D356&lt;&gt;"",IF(J356="OZP12",L356,0),"")</f>
        <v/>
      </c>
      <c r="AS356" s="257" t="str">
        <f aca="false">IF(D356&lt;&gt;"",IF(O356="OZP12",Q356,0),"")</f>
        <v/>
      </c>
      <c r="AT356" s="257" t="str">
        <f aca="false">IF(D356&lt;&gt;"",IF(T356="OZP12",V356,0),"")</f>
        <v/>
      </c>
      <c r="AU356" s="257" t="str">
        <f aca="false">IF(D356&lt;&gt;"",IF(J356="TZP",L356,0),"")</f>
        <v/>
      </c>
      <c r="AV356" s="257" t="str">
        <f aca="false">IF(D356&lt;&gt;"",IF(O356="TZP",Q356,0),"")</f>
        <v/>
      </c>
      <c r="AW356" s="257" t="str">
        <f aca="false">IF(D356&lt;&gt;"",IF(T356="TZP",V356,0),"")</f>
        <v/>
      </c>
      <c r="AX356" s="257" t="str">
        <f aca="false">IF(D356&lt;&gt;"",IF(J356="OZZ",L356,0),"")</f>
        <v/>
      </c>
      <c r="AY356" s="257" t="str">
        <f aca="false">IF(D356&lt;&gt;"",IF(O356="OZZ",Q356,0),"")</f>
        <v/>
      </c>
      <c r="AZ356" s="257" t="str">
        <f aca="false">IF(D356&lt;&gt;"",IF(T356="OZZ",V356,0),"")</f>
        <v/>
      </c>
      <c r="BA356" s="260"/>
      <c r="BB356" s="257" t="str">
        <f aca="false">IF(D356&lt;&gt;"",IF(ISERROR(FIND("/",D356)),0,1),"")</f>
        <v/>
      </c>
      <c r="BC356" s="257" t="str">
        <f aca="false">IF(D356&lt;&gt;"",IF(BB356*1=0,D356,CONCATENATE(MID(D356,1,FIND("/",D356,1)-1),MID(D356,FIND("/",D356,1)+1,LEN(D356)))),"")</f>
        <v/>
      </c>
      <c r="BD356" s="286"/>
      <c r="BE356" s="257" t="str">
        <f aca="false">IF(D356&lt;&gt;"",IF(J356="OZP12",M356,0),"")</f>
        <v/>
      </c>
      <c r="BF356" s="257" t="str">
        <f aca="false">IF(D356&lt;&gt;"",IF(O356="OZP12",R356,0),"")</f>
        <v/>
      </c>
      <c r="BG356" s="257" t="str">
        <f aca="false">IF(D356&lt;&gt;"",IF(T356="OZP12",W356,0),"")</f>
        <v/>
      </c>
      <c r="BH356" s="257" t="str">
        <f aca="false">IF(D356&lt;&gt;"",IF(J356="TZP",M356,0),"")</f>
        <v/>
      </c>
      <c r="BI356" s="257" t="str">
        <f aca="false">IF(D356&lt;&gt;"",IF(O356="TZP",R356,0),"")</f>
        <v/>
      </c>
      <c r="BJ356" s="257" t="str">
        <f aca="false">IF(D356&lt;&gt;"",IF(T356="TZP",W356,0),"")</f>
        <v/>
      </c>
    </row>
    <row r="357" s="261" customFormat="true" ht="18.75" hidden="false" customHeight="true" outlineLevel="0" collapsed="false">
      <c r="A357" s="262" t="n">
        <f aca="false">A356+1</f>
        <v>345</v>
      </c>
      <c r="B357" s="263"/>
      <c r="C357" s="263"/>
      <c r="D357" s="263"/>
      <c r="E357" s="266"/>
      <c r="F357" s="266"/>
      <c r="G357" s="267"/>
      <c r="H357" s="278"/>
      <c r="I357" s="281"/>
      <c r="J357" s="268"/>
      <c r="K357" s="269"/>
      <c r="L357" s="244" t="str">
        <f aca="false">IF(AND(K357&lt;&gt;"",J357&lt;&gt;""),MIN(IF(OR(J357="OZZ",J357="ZZ"),5000,13600),TRUNC(0.75*SUMIF($D$12:$D357,$D357,K$12:K357),2))-SUMIF($D$12:$D356,$D357,L$12:L356),"")</f>
        <v/>
      </c>
      <c r="M357" s="270" t="str">
        <f aca="false">IF(AND(K357&lt;&gt;"",J357&lt;&gt;"",AB357&lt;&gt;""),IF(OR(J357="OZZ",J357="ZZ"),0-SUMIF($D$12:$D356,$D357,M$12:M356),MIN(MIN(13600,TRUNC(0.75*SUMIF($D$12:$D$1442,$D357,K$12:K$1442),2)+SUMIF($D$12:$D357,$D357,AB$12:AB357))-SUMIF($D$12:$D356,$D357,M$12:M356)-SUMIF($D$12:$D$1442,$D357,L$12:L$1442),AB357)),"")</f>
        <v/>
      </c>
      <c r="N357" s="246" t="str">
        <f aca="false">IF(J357&lt;&gt;"",1000-SUMIF($D$12:$D356,$D357,N$12:N356),"")</f>
        <v/>
      </c>
      <c r="O357" s="268"/>
      <c r="P357" s="269"/>
      <c r="Q357" s="244" t="str">
        <f aca="false">IF(AND(P357&lt;&gt;"",O357&lt;&gt;""),MIN(IF(OR(O357="OZZ",O357="ZZ"),5000,13600),TRUNC(0.75*SUMIF($D$12:$D357,$D357,P$12:P357),2))-SUMIF($D$12:$D356,$D357,Q$12:Q356),"")</f>
        <v/>
      </c>
      <c r="R357" s="270" t="str">
        <f aca="false">IF(AND(P357&lt;&gt;"",O357&lt;&gt;"",AF357&lt;&gt;""),IF(OR(O357="OZZ",O357="ZZ"),0-SUMIF($D$12:$D356,$D357,R$12:R356),MIN(MIN(13600,TRUNC(0.75*SUMIF($D$12:$D$1442,$D357,P$12:P$1442),2)+SUMIF($D$12:$D357,$D357,AF$12:AF357))-SUMIF($D$12:$D356,$D357,R$12:R356)-SUMIF($D$12:$D$1442,$D357,Q$12:Q$1442),AF357)),"")</f>
        <v/>
      </c>
      <c r="S357" s="246" t="str">
        <f aca="false">IF(O357&lt;&gt;"",1000-SUMIF($D$12:$D356,$D357,S$12:S356),"")</f>
        <v/>
      </c>
      <c r="T357" s="268"/>
      <c r="U357" s="269"/>
      <c r="V357" s="244" t="str">
        <f aca="false">IF(AND(U357&lt;&gt;"",T357&lt;&gt;""),MIN(IF(OR(T357="OZZ",T357="ZZ"),5000,13600),TRUNC(0.75*SUMIF($D$12:$D357,$D357,U$12:U357),2))-SUMIF($D$12:$D356,$D357,V$12:V356),"")</f>
        <v/>
      </c>
      <c r="W357" s="248" t="str">
        <f aca="false">IF(AND(U357&lt;&gt;"",T357&lt;&gt;"",AJ357&lt;&gt;""),IF(OR(T357="OZZ",T357="ZZ"),0-SUMIF($D$12:$D356,$D357,W$12:W356),MIN(MIN(13600,TRUNC(0.75*SUMIF($D$12:$D$1442,$D357,U$12:U$1442),2)+SUMIF($D$12:$D357,$D357,AJ$12:AJ357))-SUMIF($D$12:$D356,$D357,W$12:W356)-SUMIF($D$12:$D$1442,$D357,V$12:V$1442),AJ357)),"")</f>
        <v/>
      </c>
      <c r="X357" s="246" t="str">
        <f aca="false">IF(T357&lt;&gt;"",1000-SUMIF($D$12:$D356,$D357,X$12:X356),"")</f>
        <v/>
      </c>
      <c r="Y357" s="272"/>
      <c r="Z357" s="273"/>
      <c r="AA357" s="273"/>
      <c r="AB357" s="252" t="str">
        <f aca="false">IF(K357&lt;&gt;"",ROUND(Y357,2)+ROUND(Z357,2)+ROUND(AA357,2),"")</f>
        <v/>
      </c>
      <c r="AC357" s="274"/>
      <c r="AD357" s="273"/>
      <c r="AE357" s="273"/>
      <c r="AF357" s="275" t="str">
        <f aca="false">IF(P357&lt;&gt;"",ROUND(AC357,2)+ROUND(AD357,2)+ROUND(AE357,2),"")</f>
        <v/>
      </c>
      <c r="AG357" s="274"/>
      <c r="AH357" s="273"/>
      <c r="AI357" s="273"/>
      <c r="AJ357" s="275" t="str">
        <f aca="false">IF(U357&lt;&gt;"",ROUND(AG357,2)+ROUND(AH357,2)+ROUND(AI357,2),"")</f>
        <v/>
      </c>
      <c r="AK357" s="255"/>
      <c r="AL357" s="255"/>
      <c r="AM357" s="256"/>
      <c r="AN357" s="257"/>
      <c r="AO357" s="258" t="str">
        <f aca="false">IF(D357&lt;&gt;"",IF(COUNTIF($D$12:$D357,$D357)&gt;1,0,IF(SUM(L357,Q357,V357)&gt;0,IF(AND(T357="",OR(O357&lt;&gt;"",J357&lt;&gt;"")),IF(O357&lt;&gt;"",O357,IF(J357&lt;&gt;"",J357,0)),IF(AND(O357&lt;&gt;"",J357&lt;&gt;"",O357=J357),O357,T357)),0)),"")</f>
        <v/>
      </c>
      <c r="AP357" s="258" t="str">
        <f aca="false">IF(D357&lt;&gt;"",IF(COUNTIF($D$12:$D357,$D357)&gt;1,0,IF(SUM(M357,R357,W357)&gt;0,IF(AND(T357="",OR(O357&lt;&gt;"",J357&lt;&gt;"")),IF(O357&lt;&gt;"",O357,IF(J357&lt;&gt;"",J357,0)),IF(AND(O357&lt;&gt;"",J357&lt;&gt;"",O357=J357),O357,T357)),0)),"")</f>
        <v/>
      </c>
      <c r="AQ357" s="258" t="str">
        <f aca="false">IF(D357&lt;&gt;"",IF(COUNTIF($D$12:$D357,$D357)&gt;1,0,IF(SUM(N357,S357,X357)&gt;0,IF(AND(T357="",OR(O357&lt;&gt;"",J357&lt;&gt;"")),IF(O357&lt;&gt;"",O357,IF(J357&lt;&gt;"",J357,0)),IF(AND(O357&lt;&gt;"",J357&lt;&gt;"",O357=J357),O357,T357)),0)),"")</f>
        <v/>
      </c>
      <c r="AR357" s="257" t="str">
        <f aca="false">IF(D357&lt;&gt;"",IF(J357="OZP12",L357,0),"")</f>
        <v/>
      </c>
      <c r="AS357" s="257" t="str">
        <f aca="false">IF(D357&lt;&gt;"",IF(O357="OZP12",Q357,0),"")</f>
        <v/>
      </c>
      <c r="AT357" s="257" t="str">
        <f aca="false">IF(D357&lt;&gt;"",IF(T357="OZP12",V357,0),"")</f>
        <v/>
      </c>
      <c r="AU357" s="257" t="str">
        <f aca="false">IF(D357&lt;&gt;"",IF(J357="TZP",L357,0),"")</f>
        <v/>
      </c>
      <c r="AV357" s="257" t="str">
        <f aca="false">IF(D357&lt;&gt;"",IF(O357="TZP",Q357,0),"")</f>
        <v/>
      </c>
      <c r="AW357" s="257" t="str">
        <f aca="false">IF(D357&lt;&gt;"",IF(T357="TZP",V357,0),"")</f>
        <v/>
      </c>
      <c r="AX357" s="257" t="str">
        <f aca="false">IF(D357&lt;&gt;"",IF(J357="OZZ",L357,0),"")</f>
        <v/>
      </c>
      <c r="AY357" s="257" t="str">
        <f aca="false">IF(D357&lt;&gt;"",IF(O357="OZZ",Q357,0),"")</f>
        <v/>
      </c>
      <c r="AZ357" s="257" t="str">
        <f aca="false">IF(D357&lt;&gt;"",IF(T357="OZZ",V357,0),"")</f>
        <v/>
      </c>
      <c r="BA357" s="260"/>
      <c r="BB357" s="257" t="str">
        <f aca="false">IF(D357&lt;&gt;"",IF(ISERROR(FIND("/",D357)),0,1),"")</f>
        <v/>
      </c>
      <c r="BC357" s="257" t="str">
        <f aca="false">IF(D357&lt;&gt;"",IF(BB357*1=0,D357,CONCATENATE(MID(D357,1,FIND("/",D357,1)-1),MID(D357,FIND("/",D357,1)+1,LEN(D357)))),"")</f>
        <v/>
      </c>
      <c r="BD357" s="286"/>
      <c r="BE357" s="257" t="str">
        <f aca="false">IF(D357&lt;&gt;"",IF(J357="OZP12",M357,0),"")</f>
        <v/>
      </c>
      <c r="BF357" s="257" t="str">
        <f aca="false">IF(D357&lt;&gt;"",IF(O357="OZP12",R357,0),"")</f>
        <v/>
      </c>
      <c r="BG357" s="257" t="str">
        <f aca="false">IF(D357&lt;&gt;"",IF(T357="OZP12",W357,0),"")</f>
        <v/>
      </c>
      <c r="BH357" s="257" t="str">
        <f aca="false">IF(D357&lt;&gt;"",IF(J357="TZP",M357,0),"")</f>
        <v/>
      </c>
      <c r="BI357" s="257" t="str">
        <f aca="false">IF(D357&lt;&gt;"",IF(O357="TZP",R357,0),"")</f>
        <v/>
      </c>
      <c r="BJ357" s="257" t="str">
        <f aca="false">IF(D357&lt;&gt;"",IF(T357="TZP",W357,0),"")</f>
        <v/>
      </c>
    </row>
    <row r="358" s="261" customFormat="true" ht="18.75" hidden="false" customHeight="true" outlineLevel="0" collapsed="false">
      <c r="A358" s="262" t="n">
        <f aca="false">A357+1</f>
        <v>346</v>
      </c>
      <c r="B358" s="263"/>
      <c r="C358" s="263"/>
      <c r="D358" s="263"/>
      <c r="E358" s="266"/>
      <c r="F358" s="266"/>
      <c r="G358" s="267"/>
      <c r="H358" s="278"/>
      <c r="I358" s="281"/>
      <c r="J358" s="268"/>
      <c r="K358" s="269"/>
      <c r="L358" s="244" t="str">
        <f aca="false">IF(AND(K358&lt;&gt;"",J358&lt;&gt;""),MIN(IF(OR(J358="OZZ",J358="ZZ"),5000,13600),TRUNC(0.75*SUMIF($D$12:$D358,$D358,K$12:K358),2))-SUMIF($D$12:$D357,$D358,L$12:L357),"")</f>
        <v/>
      </c>
      <c r="M358" s="270" t="str">
        <f aca="false">IF(AND(K358&lt;&gt;"",J358&lt;&gt;"",AB358&lt;&gt;""),IF(OR(J358="OZZ",J358="ZZ"),0-SUMIF($D$12:$D357,$D358,M$12:M357),MIN(MIN(13600,TRUNC(0.75*SUMIF($D$12:$D$1442,$D358,K$12:K$1442),2)+SUMIF($D$12:$D358,$D358,AB$12:AB358))-SUMIF($D$12:$D357,$D358,M$12:M357)-SUMIF($D$12:$D$1442,$D358,L$12:L$1442),AB358)),"")</f>
        <v/>
      </c>
      <c r="N358" s="246" t="str">
        <f aca="false">IF(J358&lt;&gt;"",1000-SUMIF($D$12:$D357,$D358,N$12:N357),"")</f>
        <v/>
      </c>
      <c r="O358" s="268"/>
      <c r="P358" s="269"/>
      <c r="Q358" s="244" t="str">
        <f aca="false">IF(AND(P358&lt;&gt;"",O358&lt;&gt;""),MIN(IF(OR(O358="OZZ",O358="ZZ"),5000,13600),TRUNC(0.75*SUMIF($D$12:$D358,$D358,P$12:P358),2))-SUMIF($D$12:$D357,$D358,Q$12:Q357),"")</f>
        <v/>
      </c>
      <c r="R358" s="270" t="str">
        <f aca="false">IF(AND(P358&lt;&gt;"",O358&lt;&gt;"",AF358&lt;&gt;""),IF(OR(O358="OZZ",O358="ZZ"),0-SUMIF($D$12:$D357,$D358,R$12:R357),MIN(MIN(13600,TRUNC(0.75*SUMIF($D$12:$D$1442,$D358,P$12:P$1442),2)+SUMIF($D$12:$D358,$D358,AF$12:AF358))-SUMIF($D$12:$D357,$D358,R$12:R357)-SUMIF($D$12:$D$1442,$D358,Q$12:Q$1442),AF358)),"")</f>
        <v/>
      </c>
      <c r="S358" s="246" t="str">
        <f aca="false">IF(O358&lt;&gt;"",1000-SUMIF($D$12:$D357,$D358,S$12:S357),"")</f>
        <v/>
      </c>
      <c r="T358" s="268"/>
      <c r="U358" s="269"/>
      <c r="V358" s="244" t="str">
        <f aca="false">IF(AND(U358&lt;&gt;"",T358&lt;&gt;""),MIN(IF(OR(T358="OZZ",T358="ZZ"),5000,13600),TRUNC(0.75*SUMIF($D$12:$D358,$D358,U$12:U358),2))-SUMIF($D$12:$D357,$D358,V$12:V357),"")</f>
        <v/>
      </c>
      <c r="W358" s="248" t="str">
        <f aca="false">IF(AND(U358&lt;&gt;"",T358&lt;&gt;"",AJ358&lt;&gt;""),IF(OR(T358="OZZ",T358="ZZ"),0-SUMIF($D$12:$D357,$D358,W$12:W357),MIN(MIN(13600,TRUNC(0.75*SUMIF($D$12:$D$1442,$D358,U$12:U$1442),2)+SUMIF($D$12:$D358,$D358,AJ$12:AJ358))-SUMIF($D$12:$D357,$D358,W$12:W357)-SUMIF($D$12:$D$1442,$D358,V$12:V$1442),AJ358)),"")</f>
        <v/>
      </c>
      <c r="X358" s="246" t="str">
        <f aca="false">IF(T358&lt;&gt;"",1000-SUMIF($D$12:$D357,$D358,X$12:X357),"")</f>
        <v/>
      </c>
      <c r="Y358" s="272"/>
      <c r="Z358" s="273"/>
      <c r="AA358" s="273"/>
      <c r="AB358" s="252" t="str">
        <f aca="false">IF(K358&lt;&gt;"",ROUND(Y358,2)+ROUND(Z358,2)+ROUND(AA358,2),"")</f>
        <v/>
      </c>
      <c r="AC358" s="274"/>
      <c r="AD358" s="273"/>
      <c r="AE358" s="273"/>
      <c r="AF358" s="275" t="str">
        <f aca="false">IF(P358&lt;&gt;"",ROUND(AC358,2)+ROUND(AD358,2)+ROUND(AE358,2),"")</f>
        <v/>
      </c>
      <c r="AG358" s="274"/>
      <c r="AH358" s="273"/>
      <c r="AI358" s="273"/>
      <c r="AJ358" s="275" t="str">
        <f aca="false">IF(U358&lt;&gt;"",ROUND(AG358,2)+ROUND(AH358,2)+ROUND(AI358,2),"")</f>
        <v/>
      </c>
      <c r="AK358" s="255"/>
      <c r="AL358" s="255"/>
      <c r="AM358" s="256"/>
      <c r="AN358" s="257"/>
      <c r="AO358" s="258" t="str">
        <f aca="false">IF(D358&lt;&gt;"",IF(COUNTIF($D$12:$D358,$D358)&gt;1,0,IF(SUM(L358,Q358,V358)&gt;0,IF(AND(T358="",OR(O358&lt;&gt;"",J358&lt;&gt;"")),IF(O358&lt;&gt;"",O358,IF(J358&lt;&gt;"",J358,0)),IF(AND(O358&lt;&gt;"",J358&lt;&gt;"",O358=J358),O358,T358)),0)),"")</f>
        <v/>
      </c>
      <c r="AP358" s="258" t="str">
        <f aca="false">IF(D358&lt;&gt;"",IF(COUNTIF($D$12:$D358,$D358)&gt;1,0,IF(SUM(M358,R358,W358)&gt;0,IF(AND(T358="",OR(O358&lt;&gt;"",J358&lt;&gt;"")),IF(O358&lt;&gt;"",O358,IF(J358&lt;&gt;"",J358,0)),IF(AND(O358&lt;&gt;"",J358&lt;&gt;"",O358=J358),O358,T358)),0)),"")</f>
        <v/>
      </c>
      <c r="AQ358" s="258" t="str">
        <f aca="false">IF(D358&lt;&gt;"",IF(COUNTIF($D$12:$D358,$D358)&gt;1,0,IF(SUM(N358,S358,X358)&gt;0,IF(AND(T358="",OR(O358&lt;&gt;"",J358&lt;&gt;"")),IF(O358&lt;&gt;"",O358,IF(J358&lt;&gt;"",J358,0)),IF(AND(O358&lt;&gt;"",J358&lt;&gt;"",O358=J358),O358,T358)),0)),"")</f>
        <v/>
      </c>
      <c r="AR358" s="257" t="str">
        <f aca="false">IF(D358&lt;&gt;"",IF(J358="OZP12",L358,0),"")</f>
        <v/>
      </c>
      <c r="AS358" s="257" t="str">
        <f aca="false">IF(D358&lt;&gt;"",IF(O358="OZP12",Q358,0),"")</f>
        <v/>
      </c>
      <c r="AT358" s="257" t="str">
        <f aca="false">IF(D358&lt;&gt;"",IF(T358="OZP12",V358,0),"")</f>
        <v/>
      </c>
      <c r="AU358" s="257" t="str">
        <f aca="false">IF(D358&lt;&gt;"",IF(J358="TZP",L358,0),"")</f>
        <v/>
      </c>
      <c r="AV358" s="257" t="str">
        <f aca="false">IF(D358&lt;&gt;"",IF(O358="TZP",Q358,0),"")</f>
        <v/>
      </c>
      <c r="AW358" s="257" t="str">
        <f aca="false">IF(D358&lt;&gt;"",IF(T358="TZP",V358,0),"")</f>
        <v/>
      </c>
      <c r="AX358" s="257" t="str">
        <f aca="false">IF(D358&lt;&gt;"",IF(J358="OZZ",L358,0),"")</f>
        <v/>
      </c>
      <c r="AY358" s="257" t="str">
        <f aca="false">IF(D358&lt;&gt;"",IF(O358="OZZ",Q358,0),"")</f>
        <v/>
      </c>
      <c r="AZ358" s="257" t="str">
        <f aca="false">IF(D358&lt;&gt;"",IF(T358="OZZ",V358,0),"")</f>
        <v/>
      </c>
      <c r="BA358" s="260"/>
      <c r="BB358" s="257" t="str">
        <f aca="false">IF(D358&lt;&gt;"",IF(ISERROR(FIND("/",D358)),0,1),"")</f>
        <v/>
      </c>
      <c r="BC358" s="257" t="str">
        <f aca="false">IF(D358&lt;&gt;"",IF(BB358*1=0,D358,CONCATENATE(MID(D358,1,FIND("/",D358,1)-1),MID(D358,FIND("/",D358,1)+1,LEN(D358)))),"")</f>
        <v/>
      </c>
      <c r="BD358" s="286"/>
      <c r="BE358" s="257" t="str">
        <f aca="false">IF(D358&lt;&gt;"",IF(J358="OZP12",M358,0),"")</f>
        <v/>
      </c>
      <c r="BF358" s="257" t="str">
        <f aca="false">IF(D358&lt;&gt;"",IF(O358="OZP12",R358,0),"")</f>
        <v/>
      </c>
      <c r="BG358" s="257" t="str">
        <f aca="false">IF(D358&lt;&gt;"",IF(T358="OZP12",W358,0),"")</f>
        <v/>
      </c>
      <c r="BH358" s="257" t="str">
        <f aca="false">IF(D358&lt;&gt;"",IF(J358="TZP",M358,0),"")</f>
        <v/>
      </c>
      <c r="BI358" s="257" t="str">
        <f aca="false">IF(D358&lt;&gt;"",IF(O358="TZP",R358,0),"")</f>
        <v/>
      </c>
      <c r="BJ358" s="257" t="str">
        <f aca="false">IF(D358&lt;&gt;"",IF(T358="TZP",W358,0),"")</f>
        <v/>
      </c>
    </row>
    <row r="359" s="261" customFormat="true" ht="18.75" hidden="false" customHeight="true" outlineLevel="0" collapsed="false">
      <c r="A359" s="262" t="n">
        <f aca="false">A358+1</f>
        <v>347</v>
      </c>
      <c r="B359" s="263"/>
      <c r="C359" s="263"/>
      <c r="D359" s="263"/>
      <c r="E359" s="266"/>
      <c r="F359" s="266"/>
      <c r="G359" s="267"/>
      <c r="H359" s="278"/>
      <c r="I359" s="281"/>
      <c r="J359" s="268"/>
      <c r="K359" s="269"/>
      <c r="L359" s="244" t="str">
        <f aca="false">IF(AND(K359&lt;&gt;"",J359&lt;&gt;""),MIN(IF(OR(J359="OZZ",J359="ZZ"),5000,13600),TRUNC(0.75*SUMIF($D$12:$D359,$D359,K$12:K359),2))-SUMIF($D$12:$D358,$D359,L$12:L358),"")</f>
        <v/>
      </c>
      <c r="M359" s="270" t="str">
        <f aca="false">IF(AND(K359&lt;&gt;"",J359&lt;&gt;"",AB359&lt;&gt;""),IF(OR(J359="OZZ",J359="ZZ"),0-SUMIF($D$12:$D358,$D359,M$12:M358),MIN(MIN(13600,TRUNC(0.75*SUMIF($D$12:$D$1442,$D359,K$12:K$1442),2)+SUMIF($D$12:$D359,$D359,AB$12:AB359))-SUMIF($D$12:$D358,$D359,M$12:M358)-SUMIF($D$12:$D$1442,$D359,L$12:L$1442),AB359)),"")</f>
        <v/>
      </c>
      <c r="N359" s="246" t="str">
        <f aca="false">IF(J359&lt;&gt;"",1000-SUMIF($D$12:$D358,$D359,N$12:N358),"")</f>
        <v/>
      </c>
      <c r="O359" s="268"/>
      <c r="P359" s="269"/>
      <c r="Q359" s="244" t="str">
        <f aca="false">IF(AND(P359&lt;&gt;"",O359&lt;&gt;""),MIN(IF(OR(O359="OZZ",O359="ZZ"),5000,13600),TRUNC(0.75*SUMIF($D$12:$D359,$D359,P$12:P359),2))-SUMIF($D$12:$D358,$D359,Q$12:Q358),"")</f>
        <v/>
      </c>
      <c r="R359" s="270" t="str">
        <f aca="false">IF(AND(P359&lt;&gt;"",O359&lt;&gt;"",AF359&lt;&gt;""),IF(OR(O359="OZZ",O359="ZZ"),0-SUMIF($D$12:$D358,$D359,R$12:R358),MIN(MIN(13600,TRUNC(0.75*SUMIF($D$12:$D$1442,$D359,P$12:P$1442),2)+SUMIF($D$12:$D359,$D359,AF$12:AF359))-SUMIF($D$12:$D358,$D359,R$12:R358)-SUMIF($D$12:$D$1442,$D359,Q$12:Q$1442),AF359)),"")</f>
        <v/>
      </c>
      <c r="S359" s="246" t="str">
        <f aca="false">IF(O359&lt;&gt;"",1000-SUMIF($D$12:$D358,$D359,S$12:S358),"")</f>
        <v/>
      </c>
      <c r="T359" s="268"/>
      <c r="U359" s="269"/>
      <c r="V359" s="244" t="str">
        <f aca="false">IF(AND(U359&lt;&gt;"",T359&lt;&gt;""),MIN(IF(OR(T359="OZZ",T359="ZZ"),5000,13600),TRUNC(0.75*SUMIF($D$12:$D359,$D359,U$12:U359),2))-SUMIF($D$12:$D358,$D359,V$12:V358),"")</f>
        <v/>
      </c>
      <c r="W359" s="248" t="str">
        <f aca="false">IF(AND(U359&lt;&gt;"",T359&lt;&gt;"",AJ359&lt;&gt;""),IF(OR(T359="OZZ",T359="ZZ"),0-SUMIF($D$12:$D358,$D359,W$12:W358),MIN(MIN(13600,TRUNC(0.75*SUMIF($D$12:$D$1442,$D359,U$12:U$1442),2)+SUMIF($D$12:$D359,$D359,AJ$12:AJ359))-SUMIF($D$12:$D358,$D359,W$12:W358)-SUMIF($D$12:$D$1442,$D359,V$12:V$1442),AJ359)),"")</f>
        <v/>
      </c>
      <c r="X359" s="246" t="str">
        <f aca="false">IF(T359&lt;&gt;"",1000-SUMIF($D$12:$D358,$D359,X$12:X358),"")</f>
        <v/>
      </c>
      <c r="Y359" s="272"/>
      <c r="Z359" s="273"/>
      <c r="AA359" s="273"/>
      <c r="AB359" s="252" t="str">
        <f aca="false">IF(K359&lt;&gt;"",ROUND(Y359,2)+ROUND(Z359,2)+ROUND(AA359,2),"")</f>
        <v/>
      </c>
      <c r="AC359" s="274"/>
      <c r="AD359" s="273"/>
      <c r="AE359" s="273"/>
      <c r="AF359" s="275" t="str">
        <f aca="false">IF(P359&lt;&gt;"",ROUND(AC359,2)+ROUND(AD359,2)+ROUND(AE359,2),"")</f>
        <v/>
      </c>
      <c r="AG359" s="274"/>
      <c r="AH359" s="273"/>
      <c r="AI359" s="273"/>
      <c r="AJ359" s="275" t="str">
        <f aca="false">IF(U359&lt;&gt;"",ROUND(AG359,2)+ROUND(AH359,2)+ROUND(AI359,2),"")</f>
        <v/>
      </c>
      <c r="AK359" s="255"/>
      <c r="AL359" s="255"/>
      <c r="AM359" s="256"/>
      <c r="AN359" s="257"/>
      <c r="AO359" s="258" t="str">
        <f aca="false">IF(D359&lt;&gt;"",IF(COUNTIF($D$12:$D359,$D359)&gt;1,0,IF(SUM(L359,Q359,V359)&gt;0,IF(AND(T359="",OR(O359&lt;&gt;"",J359&lt;&gt;"")),IF(O359&lt;&gt;"",O359,IF(J359&lt;&gt;"",J359,0)),IF(AND(O359&lt;&gt;"",J359&lt;&gt;"",O359=J359),O359,T359)),0)),"")</f>
        <v/>
      </c>
      <c r="AP359" s="258" t="str">
        <f aca="false">IF(D359&lt;&gt;"",IF(COUNTIF($D$12:$D359,$D359)&gt;1,0,IF(SUM(M359,R359,W359)&gt;0,IF(AND(T359="",OR(O359&lt;&gt;"",J359&lt;&gt;"")),IF(O359&lt;&gt;"",O359,IF(J359&lt;&gt;"",J359,0)),IF(AND(O359&lt;&gt;"",J359&lt;&gt;"",O359=J359),O359,T359)),0)),"")</f>
        <v/>
      </c>
      <c r="AQ359" s="258" t="str">
        <f aca="false">IF(D359&lt;&gt;"",IF(COUNTIF($D$12:$D359,$D359)&gt;1,0,IF(SUM(N359,S359,X359)&gt;0,IF(AND(T359="",OR(O359&lt;&gt;"",J359&lt;&gt;"")),IF(O359&lt;&gt;"",O359,IF(J359&lt;&gt;"",J359,0)),IF(AND(O359&lt;&gt;"",J359&lt;&gt;"",O359=J359),O359,T359)),0)),"")</f>
        <v/>
      </c>
      <c r="AR359" s="257" t="str">
        <f aca="false">IF(D359&lt;&gt;"",IF(J359="OZP12",L359,0),"")</f>
        <v/>
      </c>
      <c r="AS359" s="257" t="str">
        <f aca="false">IF(D359&lt;&gt;"",IF(O359="OZP12",Q359,0),"")</f>
        <v/>
      </c>
      <c r="AT359" s="257" t="str">
        <f aca="false">IF(D359&lt;&gt;"",IF(T359="OZP12",V359,0),"")</f>
        <v/>
      </c>
      <c r="AU359" s="257" t="str">
        <f aca="false">IF(D359&lt;&gt;"",IF(J359="TZP",L359,0),"")</f>
        <v/>
      </c>
      <c r="AV359" s="257" t="str">
        <f aca="false">IF(D359&lt;&gt;"",IF(O359="TZP",Q359,0),"")</f>
        <v/>
      </c>
      <c r="AW359" s="257" t="str">
        <f aca="false">IF(D359&lt;&gt;"",IF(T359="TZP",V359,0),"")</f>
        <v/>
      </c>
      <c r="AX359" s="257" t="str">
        <f aca="false">IF(D359&lt;&gt;"",IF(J359="OZZ",L359,0),"")</f>
        <v/>
      </c>
      <c r="AY359" s="257" t="str">
        <f aca="false">IF(D359&lt;&gt;"",IF(O359="OZZ",Q359,0),"")</f>
        <v/>
      </c>
      <c r="AZ359" s="257" t="str">
        <f aca="false">IF(D359&lt;&gt;"",IF(T359="OZZ",V359,0),"")</f>
        <v/>
      </c>
      <c r="BA359" s="260"/>
      <c r="BB359" s="257" t="str">
        <f aca="false">IF(D359&lt;&gt;"",IF(ISERROR(FIND("/",D359)),0,1),"")</f>
        <v/>
      </c>
      <c r="BC359" s="257" t="str">
        <f aca="false">IF(D359&lt;&gt;"",IF(BB359*1=0,D359,CONCATENATE(MID(D359,1,FIND("/",D359,1)-1),MID(D359,FIND("/",D359,1)+1,LEN(D359)))),"")</f>
        <v/>
      </c>
      <c r="BD359" s="286"/>
      <c r="BE359" s="257" t="str">
        <f aca="false">IF(D359&lt;&gt;"",IF(J359="OZP12",M359,0),"")</f>
        <v/>
      </c>
      <c r="BF359" s="257" t="str">
        <f aca="false">IF(D359&lt;&gt;"",IF(O359="OZP12",R359,0),"")</f>
        <v/>
      </c>
      <c r="BG359" s="257" t="str">
        <f aca="false">IF(D359&lt;&gt;"",IF(T359="OZP12",W359,0),"")</f>
        <v/>
      </c>
      <c r="BH359" s="257" t="str">
        <f aca="false">IF(D359&lt;&gt;"",IF(J359="TZP",M359,0),"")</f>
        <v/>
      </c>
      <c r="BI359" s="257" t="str">
        <f aca="false">IF(D359&lt;&gt;"",IF(O359="TZP",R359,0),"")</f>
        <v/>
      </c>
      <c r="BJ359" s="257" t="str">
        <f aca="false">IF(D359&lt;&gt;"",IF(T359="TZP",W359,0),"")</f>
        <v/>
      </c>
    </row>
    <row r="360" s="261" customFormat="true" ht="18.75" hidden="false" customHeight="true" outlineLevel="0" collapsed="false">
      <c r="A360" s="262" t="n">
        <f aca="false">A359+1</f>
        <v>348</v>
      </c>
      <c r="B360" s="263"/>
      <c r="C360" s="263"/>
      <c r="D360" s="263"/>
      <c r="E360" s="266"/>
      <c r="F360" s="266"/>
      <c r="G360" s="267"/>
      <c r="H360" s="278"/>
      <c r="I360" s="281"/>
      <c r="J360" s="268"/>
      <c r="K360" s="269"/>
      <c r="L360" s="244" t="str">
        <f aca="false">IF(AND(K360&lt;&gt;"",J360&lt;&gt;""),MIN(IF(OR(J360="OZZ",J360="ZZ"),5000,13600),TRUNC(0.75*SUMIF($D$12:$D360,$D360,K$12:K360),2))-SUMIF($D$12:$D359,$D360,L$12:L359),"")</f>
        <v/>
      </c>
      <c r="M360" s="270" t="str">
        <f aca="false">IF(AND(K360&lt;&gt;"",J360&lt;&gt;"",AB360&lt;&gt;""),IF(OR(J360="OZZ",J360="ZZ"),0-SUMIF($D$12:$D359,$D360,M$12:M359),MIN(MIN(13600,TRUNC(0.75*SUMIF($D$12:$D$1442,$D360,K$12:K$1442),2)+SUMIF($D$12:$D360,$D360,AB$12:AB360))-SUMIF($D$12:$D359,$D360,M$12:M359)-SUMIF($D$12:$D$1442,$D360,L$12:L$1442),AB360)),"")</f>
        <v/>
      </c>
      <c r="N360" s="246" t="str">
        <f aca="false">IF(J360&lt;&gt;"",1000-SUMIF($D$12:$D359,$D360,N$12:N359),"")</f>
        <v/>
      </c>
      <c r="O360" s="268"/>
      <c r="P360" s="269"/>
      <c r="Q360" s="244" t="str">
        <f aca="false">IF(AND(P360&lt;&gt;"",O360&lt;&gt;""),MIN(IF(OR(O360="OZZ",O360="ZZ"),5000,13600),TRUNC(0.75*SUMIF($D$12:$D360,$D360,P$12:P360),2))-SUMIF($D$12:$D359,$D360,Q$12:Q359),"")</f>
        <v/>
      </c>
      <c r="R360" s="270" t="str">
        <f aca="false">IF(AND(P360&lt;&gt;"",O360&lt;&gt;"",AF360&lt;&gt;""),IF(OR(O360="OZZ",O360="ZZ"),0-SUMIF($D$12:$D359,$D360,R$12:R359),MIN(MIN(13600,TRUNC(0.75*SUMIF($D$12:$D$1442,$D360,P$12:P$1442),2)+SUMIF($D$12:$D360,$D360,AF$12:AF360))-SUMIF($D$12:$D359,$D360,R$12:R359)-SUMIF($D$12:$D$1442,$D360,Q$12:Q$1442),AF360)),"")</f>
        <v/>
      </c>
      <c r="S360" s="246" t="str">
        <f aca="false">IF(O360&lt;&gt;"",1000-SUMIF($D$12:$D359,$D360,S$12:S359),"")</f>
        <v/>
      </c>
      <c r="T360" s="268"/>
      <c r="U360" s="269"/>
      <c r="V360" s="244" t="str">
        <f aca="false">IF(AND(U360&lt;&gt;"",T360&lt;&gt;""),MIN(IF(OR(T360="OZZ",T360="ZZ"),5000,13600),TRUNC(0.75*SUMIF($D$12:$D360,$D360,U$12:U360),2))-SUMIF($D$12:$D359,$D360,V$12:V359),"")</f>
        <v/>
      </c>
      <c r="W360" s="248" t="str">
        <f aca="false">IF(AND(U360&lt;&gt;"",T360&lt;&gt;"",AJ360&lt;&gt;""),IF(OR(T360="OZZ",T360="ZZ"),0-SUMIF($D$12:$D359,$D360,W$12:W359),MIN(MIN(13600,TRUNC(0.75*SUMIF($D$12:$D$1442,$D360,U$12:U$1442),2)+SUMIF($D$12:$D360,$D360,AJ$12:AJ360))-SUMIF($D$12:$D359,$D360,W$12:W359)-SUMIF($D$12:$D$1442,$D360,V$12:V$1442),AJ360)),"")</f>
        <v/>
      </c>
      <c r="X360" s="246" t="str">
        <f aca="false">IF(T360&lt;&gt;"",1000-SUMIF($D$12:$D359,$D360,X$12:X359),"")</f>
        <v/>
      </c>
      <c r="Y360" s="272"/>
      <c r="Z360" s="273"/>
      <c r="AA360" s="273"/>
      <c r="AB360" s="252" t="str">
        <f aca="false">IF(K360&lt;&gt;"",ROUND(Y360,2)+ROUND(Z360,2)+ROUND(AA360,2),"")</f>
        <v/>
      </c>
      <c r="AC360" s="274"/>
      <c r="AD360" s="273"/>
      <c r="AE360" s="273"/>
      <c r="AF360" s="275" t="str">
        <f aca="false">IF(P360&lt;&gt;"",ROUND(AC360,2)+ROUND(AD360,2)+ROUND(AE360,2),"")</f>
        <v/>
      </c>
      <c r="AG360" s="274"/>
      <c r="AH360" s="273"/>
      <c r="AI360" s="273"/>
      <c r="AJ360" s="275" t="str">
        <f aca="false">IF(U360&lt;&gt;"",ROUND(AG360,2)+ROUND(AH360,2)+ROUND(AI360,2),"")</f>
        <v/>
      </c>
      <c r="AK360" s="255"/>
      <c r="AL360" s="255"/>
      <c r="AM360" s="256"/>
      <c r="AN360" s="257"/>
      <c r="AO360" s="258" t="str">
        <f aca="false">IF(D360&lt;&gt;"",IF(COUNTIF($D$12:$D360,$D360)&gt;1,0,IF(SUM(L360,Q360,V360)&gt;0,IF(AND(T360="",OR(O360&lt;&gt;"",J360&lt;&gt;"")),IF(O360&lt;&gt;"",O360,IF(J360&lt;&gt;"",J360,0)),IF(AND(O360&lt;&gt;"",J360&lt;&gt;"",O360=J360),O360,T360)),0)),"")</f>
        <v/>
      </c>
      <c r="AP360" s="258" t="str">
        <f aca="false">IF(D360&lt;&gt;"",IF(COUNTIF($D$12:$D360,$D360)&gt;1,0,IF(SUM(M360,R360,W360)&gt;0,IF(AND(T360="",OR(O360&lt;&gt;"",J360&lt;&gt;"")),IF(O360&lt;&gt;"",O360,IF(J360&lt;&gt;"",J360,0)),IF(AND(O360&lt;&gt;"",J360&lt;&gt;"",O360=J360),O360,T360)),0)),"")</f>
        <v/>
      </c>
      <c r="AQ360" s="258" t="str">
        <f aca="false">IF(D360&lt;&gt;"",IF(COUNTIF($D$12:$D360,$D360)&gt;1,0,IF(SUM(N360,S360,X360)&gt;0,IF(AND(T360="",OR(O360&lt;&gt;"",J360&lt;&gt;"")),IF(O360&lt;&gt;"",O360,IF(J360&lt;&gt;"",J360,0)),IF(AND(O360&lt;&gt;"",J360&lt;&gt;"",O360=J360),O360,T360)),0)),"")</f>
        <v/>
      </c>
      <c r="AR360" s="257" t="str">
        <f aca="false">IF(D360&lt;&gt;"",IF(J360="OZP12",L360,0),"")</f>
        <v/>
      </c>
      <c r="AS360" s="257" t="str">
        <f aca="false">IF(D360&lt;&gt;"",IF(O360="OZP12",Q360,0),"")</f>
        <v/>
      </c>
      <c r="AT360" s="257" t="str">
        <f aca="false">IF(D360&lt;&gt;"",IF(T360="OZP12",V360,0),"")</f>
        <v/>
      </c>
      <c r="AU360" s="257" t="str">
        <f aca="false">IF(D360&lt;&gt;"",IF(J360="TZP",L360,0),"")</f>
        <v/>
      </c>
      <c r="AV360" s="257" t="str">
        <f aca="false">IF(D360&lt;&gt;"",IF(O360="TZP",Q360,0),"")</f>
        <v/>
      </c>
      <c r="AW360" s="257" t="str">
        <f aca="false">IF(D360&lt;&gt;"",IF(T360="TZP",V360,0),"")</f>
        <v/>
      </c>
      <c r="AX360" s="257" t="str">
        <f aca="false">IF(D360&lt;&gt;"",IF(J360="OZZ",L360,0),"")</f>
        <v/>
      </c>
      <c r="AY360" s="257" t="str">
        <f aca="false">IF(D360&lt;&gt;"",IF(O360="OZZ",Q360,0),"")</f>
        <v/>
      </c>
      <c r="AZ360" s="257" t="str">
        <f aca="false">IF(D360&lt;&gt;"",IF(T360="OZZ",V360,0),"")</f>
        <v/>
      </c>
      <c r="BA360" s="260"/>
      <c r="BB360" s="257" t="str">
        <f aca="false">IF(D360&lt;&gt;"",IF(ISERROR(FIND("/",D360)),0,1),"")</f>
        <v/>
      </c>
      <c r="BC360" s="257" t="str">
        <f aca="false">IF(D360&lt;&gt;"",IF(BB360*1=0,D360,CONCATENATE(MID(D360,1,FIND("/",D360,1)-1),MID(D360,FIND("/",D360,1)+1,LEN(D360)))),"")</f>
        <v/>
      </c>
      <c r="BD360" s="286"/>
      <c r="BE360" s="257" t="str">
        <f aca="false">IF(D360&lt;&gt;"",IF(J360="OZP12",M360,0),"")</f>
        <v/>
      </c>
      <c r="BF360" s="257" t="str">
        <f aca="false">IF(D360&lt;&gt;"",IF(O360="OZP12",R360,0),"")</f>
        <v/>
      </c>
      <c r="BG360" s="257" t="str">
        <f aca="false">IF(D360&lt;&gt;"",IF(T360="OZP12",W360,0),"")</f>
        <v/>
      </c>
      <c r="BH360" s="257" t="str">
        <f aca="false">IF(D360&lt;&gt;"",IF(J360="TZP",M360,0),"")</f>
        <v/>
      </c>
      <c r="BI360" s="257" t="str">
        <f aca="false">IF(D360&lt;&gt;"",IF(O360="TZP",R360,0),"")</f>
        <v/>
      </c>
      <c r="BJ360" s="257" t="str">
        <f aca="false">IF(D360&lt;&gt;"",IF(T360="TZP",W360,0),"")</f>
        <v/>
      </c>
    </row>
    <row r="361" s="261" customFormat="true" ht="18.75" hidden="false" customHeight="true" outlineLevel="0" collapsed="false">
      <c r="A361" s="262" t="n">
        <f aca="false">A360+1</f>
        <v>349</v>
      </c>
      <c r="B361" s="263"/>
      <c r="C361" s="263"/>
      <c r="D361" s="263"/>
      <c r="E361" s="266"/>
      <c r="F361" s="266"/>
      <c r="G361" s="267"/>
      <c r="H361" s="278"/>
      <c r="I361" s="281"/>
      <c r="J361" s="268"/>
      <c r="K361" s="269"/>
      <c r="L361" s="244" t="str">
        <f aca="false">IF(AND(K361&lt;&gt;"",J361&lt;&gt;""),MIN(IF(OR(J361="OZZ",J361="ZZ"),5000,13600),TRUNC(0.75*SUMIF($D$12:$D361,$D361,K$12:K361),2))-SUMIF($D$12:$D360,$D361,L$12:L360),"")</f>
        <v/>
      </c>
      <c r="M361" s="270" t="str">
        <f aca="false">IF(AND(K361&lt;&gt;"",J361&lt;&gt;"",AB361&lt;&gt;""),IF(OR(J361="OZZ",J361="ZZ"),0-SUMIF($D$12:$D360,$D361,M$12:M360),MIN(MIN(13600,TRUNC(0.75*SUMIF($D$12:$D$1442,$D361,K$12:K$1442),2)+SUMIF($D$12:$D361,$D361,AB$12:AB361))-SUMIF($D$12:$D360,$D361,M$12:M360)-SUMIF($D$12:$D$1442,$D361,L$12:L$1442),AB361)),"")</f>
        <v/>
      </c>
      <c r="N361" s="246" t="str">
        <f aca="false">IF(J361&lt;&gt;"",1000-SUMIF($D$12:$D360,$D361,N$12:N360),"")</f>
        <v/>
      </c>
      <c r="O361" s="268"/>
      <c r="P361" s="269"/>
      <c r="Q361" s="244" t="str">
        <f aca="false">IF(AND(P361&lt;&gt;"",O361&lt;&gt;""),MIN(IF(OR(O361="OZZ",O361="ZZ"),5000,13600),TRUNC(0.75*SUMIF($D$12:$D361,$D361,P$12:P361),2))-SUMIF($D$12:$D360,$D361,Q$12:Q360),"")</f>
        <v/>
      </c>
      <c r="R361" s="270" t="str">
        <f aca="false">IF(AND(P361&lt;&gt;"",O361&lt;&gt;"",AF361&lt;&gt;""),IF(OR(O361="OZZ",O361="ZZ"),0-SUMIF($D$12:$D360,$D361,R$12:R360),MIN(MIN(13600,TRUNC(0.75*SUMIF($D$12:$D$1442,$D361,P$12:P$1442),2)+SUMIF($D$12:$D361,$D361,AF$12:AF361))-SUMIF($D$12:$D360,$D361,R$12:R360)-SUMIF($D$12:$D$1442,$D361,Q$12:Q$1442),AF361)),"")</f>
        <v/>
      </c>
      <c r="S361" s="246" t="str">
        <f aca="false">IF(O361&lt;&gt;"",1000-SUMIF($D$12:$D360,$D361,S$12:S360),"")</f>
        <v/>
      </c>
      <c r="T361" s="268"/>
      <c r="U361" s="269"/>
      <c r="V361" s="244" t="str">
        <f aca="false">IF(AND(U361&lt;&gt;"",T361&lt;&gt;""),MIN(IF(OR(T361="OZZ",T361="ZZ"),5000,13600),TRUNC(0.75*SUMIF($D$12:$D361,$D361,U$12:U361),2))-SUMIF($D$12:$D360,$D361,V$12:V360),"")</f>
        <v/>
      </c>
      <c r="W361" s="248" t="str">
        <f aca="false">IF(AND(U361&lt;&gt;"",T361&lt;&gt;"",AJ361&lt;&gt;""),IF(OR(T361="OZZ",T361="ZZ"),0-SUMIF($D$12:$D360,$D361,W$12:W360),MIN(MIN(13600,TRUNC(0.75*SUMIF($D$12:$D$1442,$D361,U$12:U$1442),2)+SUMIF($D$12:$D361,$D361,AJ$12:AJ361))-SUMIF($D$12:$D360,$D361,W$12:W360)-SUMIF($D$12:$D$1442,$D361,V$12:V$1442),AJ361)),"")</f>
        <v/>
      </c>
      <c r="X361" s="246" t="str">
        <f aca="false">IF(T361&lt;&gt;"",1000-SUMIF($D$12:$D360,$D361,X$12:X360),"")</f>
        <v/>
      </c>
      <c r="Y361" s="272"/>
      <c r="Z361" s="273"/>
      <c r="AA361" s="273"/>
      <c r="AB361" s="252" t="str">
        <f aca="false">IF(K361&lt;&gt;"",ROUND(Y361,2)+ROUND(Z361,2)+ROUND(AA361,2),"")</f>
        <v/>
      </c>
      <c r="AC361" s="274"/>
      <c r="AD361" s="273"/>
      <c r="AE361" s="273"/>
      <c r="AF361" s="275" t="str">
        <f aca="false">IF(P361&lt;&gt;"",ROUND(AC361,2)+ROUND(AD361,2)+ROUND(AE361,2),"")</f>
        <v/>
      </c>
      <c r="AG361" s="274"/>
      <c r="AH361" s="273"/>
      <c r="AI361" s="273"/>
      <c r="AJ361" s="275" t="str">
        <f aca="false">IF(U361&lt;&gt;"",ROUND(AG361,2)+ROUND(AH361,2)+ROUND(AI361,2),"")</f>
        <v/>
      </c>
      <c r="AK361" s="255"/>
      <c r="AL361" s="255"/>
      <c r="AM361" s="256"/>
      <c r="AN361" s="257"/>
      <c r="AO361" s="258" t="str">
        <f aca="false">IF(D361&lt;&gt;"",IF(COUNTIF($D$12:$D361,$D361)&gt;1,0,IF(SUM(L361,Q361,V361)&gt;0,IF(AND(T361="",OR(O361&lt;&gt;"",J361&lt;&gt;"")),IF(O361&lt;&gt;"",O361,IF(J361&lt;&gt;"",J361,0)),IF(AND(O361&lt;&gt;"",J361&lt;&gt;"",O361=J361),O361,T361)),0)),"")</f>
        <v/>
      </c>
      <c r="AP361" s="258" t="str">
        <f aca="false">IF(D361&lt;&gt;"",IF(COUNTIF($D$12:$D361,$D361)&gt;1,0,IF(SUM(M361,R361,W361)&gt;0,IF(AND(T361="",OR(O361&lt;&gt;"",J361&lt;&gt;"")),IF(O361&lt;&gt;"",O361,IF(J361&lt;&gt;"",J361,0)),IF(AND(O361&lt;&gt;"",J361&lt;&gt;"",O361=J361),O361,T361)),0)),"")</f>
        <v/>
      </c>
      <c r="AQ361" s="258" t="str">
        <f aca="false">IF(D361&lt;&gt;"",IF(COUNTIF($D$12:$D361,$D361)&gt;1,0,IF(SUM(N361,S361,X361)&gt;0,IF(AND(T361="",OR(O361&lt;&gt;"",J361&lt;&gt;"")),IF(O361&lt;&gt;"",O361,IF(J361&lt;&gt;"",J361,0)),IF(AND(O361&lt;&gt;"",J361&lt;&gt;"",O361=J361),O361,T361)),0)),"")</f>
        <v/>
      </c>
      <c r="AR361" s="257" t="str">
        <f aca="false">IF(D361&lt;&gt;"",IF(J361="OZP12",L361,0),"")</f>
        <v/>
      </c>
      <c r="AS361" s="257" t="str">
        <f aca="false">IF(D361&lt;&gt;"",IF(O361="OZP12",Q361,0),"")</f>
        <v/>
      </c>
      <c r="AT361" s="257" t="str">
        <f aca="false">IF(D361&lt;&gt;"",IF(T361="OZP12",V361,0),"")</f>
        <v/>
      </c>
      <c r="AU361" s="257" t="str">
        <f aca="false">IF(D361&lt;&gt;"",IF(J361="TZP",L361,0),"")</f>
        <v/>
      </c>
      <c r="AV361" s="257" t="str">
        <f aca="false">IF(D361&lt;&gt;"",IF(O361="TZP",Q361,0),"")</f>
        <v/>
      </c>
      <c r="AW361" s="257" t="str">
        <f aca="false">IF(D361&lt;&gt;"",IF(T361="TZP",V361,0),"")</f>
        <v/>
      </c>
      <c r="AX361" s="257" t="str">
        <f aca="false">IF(D361&lt;&gt;"",IF(J361="OZZ",L361,0),"")</f>
        <v/>
      </c>
      <c r="AY361" s="257" t="str">
        <f aca="false">IF(D361&lt;&gt;"",IF(O361="OZZ",Q361,0),"")</f>
        <v/>
      </c>
      <c r="AZ361" s="257" t="str">
        <f aca="false">IF(D361&lt;&gt;"",IF(T361="OZZ",V361,0),"")</f>
        <v/>
      </c>
      <c r="BA361" s="260"/>
      <c r="BB361" s="257" t="str">
        <f aca="false">IF(D361&lt;&gt;"",IF(ISERROR(FIND("/",D361)),0,1),"")</f>
        <v/>
      </c>
      <c r="BC361" s="257" t="str">
        <f aca="false">IF(D361&lt;&gt;"",IF(BB361*1=0,D361,CONCATENATE(MID(D361,1,FIND("/",D361,1)-1),MID(D361,FIND("/",D361,1)+1,LEN(D361)))),"")</f>
        <v/>
      </c>
      <c r="BD361" s="286"/>
      <c r="BE361" s="257" t="str">
        <f aca="false">IF(D361&lt;&gt;"",IF(J361="OZP12",M361,0),"")</f>
        <v/>
      </c>
      <c r="BF361" s="257" t="str">
        <f aca="false">IF(D361&lt;&gt;"",IF(O361="OZP12",R361,0),"")</f>
        <v/>
      </c>
      <c r="BG361" s="257" t="str">
        <f aca="false">IF(D361&lt;&gt;"",IF(T361="OZP12",W361,0),"")</f>
        <v/>
      </c>
      <c r="BH361" s="257" t="str">
        <f aca="false">IF(D361&lt;&gt;"",IF(J361="TZP",M361,0),"")</f>
        <v/>
      </c>
      <c r="BI361" s="257" t="str">
        <f aca="false">IF(D361&lt;&gt;"",IF(O361="TZP",R361,0),"")</f>
        <v/>
      </c>
      <c r="BJ361" s="257" t="str">
        <f aca="false">IF(D361&lt;&gt;"",IF(T361="TZP",W361,0),"")</f>
        <v/>
      </c>
    </row>
    <row r="362" s="261" customFormat="true" ht="18.75" hidden="false" customHeight="true" outlineLevel="0" collapsed="false">
      <c r="A362" s="262" t="n">
        <f aca="false">A361+1</f>
        <v>350</v>
      </c>
      <c r="B362" s="263"/>
      <c r="C362" s="263"/>
      <c r="D362" s="263"/>
      <c r="E362" s="266"/>
      <c r="F362" s="266"/>
      <c r="G362" s="267"/>
      <c r="H362" s="278"/>
      <c r="I362" s="281"/>
      <c r="J362" s="268"/>
      <c r="K362" s="269"/>
      <c r="L362" s="244" t="str">
        <f aca="false">IF(AND(K362&lt;&gt;"",J362&lt;&gt;""),MIN(IF(OR(J362="OZZ",J362="ZZ"),5000,13600),TRUNC(0.75*SUMIF($D$12:$D362,$D362,K$12:K362),2))-SUMIF($D$12:$D361,$D362,L$12:L361),"")</f>
        <v/>
      </c>
      <c r="M362" s="270" t="str">
        <f aca="false">IF(AND(K362&lt;&gt;"",J362&lt;&gt;"",AB362&lt;&gt;""),IF(OR(J362="OZZ",J362="ZZ"),0-SUMIF($D$12:$D361,$D362,M$12:M361),MIN(MIN(13600,TRUNC(0.75*SUMIF($D$12:$D$1442,$D362,K$12:K$1442),2)+SUMIF($D$12:$D362,$D362,AB$12:AB362))-SUMIF($D$12:$D361,$D362,M$12:M361)-SUMIF($D$12:$D$1442,$D362,L$12:L$1442),AB362)),"")</f>
        <v/>
      </c>
      <c r="N362" s="246" t="str">
        <f aca="false">IF(J362&lt;&gt;"",1000-SUMIF($D$12:$D361,$D362,N$12:N361),"")</f>
        <v/>
      </c>
      <c r="O362" s="268"/>
      <c r="P362" s="269"/>
      <c r="Q362" s="244" t="str">
        <f aca="false">IF(AND(P362&lt;&gt;"",O362&lt;&gt;""),MIN(IF(OR(O362="OZZ",O362="ZZ"),5000,13600),TRUNC(0.75*SUMIF($D$12:$D362,$D362,P$12:P362),2))-SUMIF($D$12:$D361,$D362,Q$12:Q361),"")</f>
        <v/>
      </c>
      <c r="R362" s="270" t="str">
        <f aca="false">IF(AND(P362&lt;&gt;"",O362&lt;&gt;"",AF362&lt;&gt;""),IF(OR(O362="OZZ",O362="ZZ"),0-SUMIF($D$12:$D361,$D362,R$12:R361),MIN(MIN(13600,TRUNC(0.75*SUMIF($D$12:$D$1442,$D362,P$12:P$1442),2)+SUMIF($D$12:$D362,$D362,AF$12:AF362))-SUMIF($D$12:$D361,$D362,R$12:R361)-SUMIF($D$12:$D$1442,$D362,Q$12:Q$1442),AF362)),"")</f>
        <v/>
      </c>
      <c r="S362" s="246" t="str">
        <f aca="false">IF(O362&lt;&gt;"",1000-SUMIF($D$12:$D361,$D362,S$12:S361),"")</f>
        <v/>
      </c>
      <c r="T362" s="268"/>
      <c r="U362" s="269"/>
      <c r="V362" s="244" t="str">
        <f aca="false">IF(AND(U362&lt;&gt;"",T362&lt;&gt;""),MIN(IF(OR(T362="OZZ",T362="ZZ"),5000,13600),TRUNC(0.75*SUMIF($D$12:$D362,$D362,U$12:U362),2))-SUMIF($D$12:$D361,$D362,V$12:V361),"")</f>
        <v/>
      </c>
      <c r="W362" s="248" t="str">
        <f aca="false">IF(AND(U362&lt;&gt;"",T362&lt;&gt;"",AJ362&lt;&gt;""),IF(OR(T362="OZZ",T362="ZZ"),0-SUMIF($D$12:$D361,$D362,W$12:W361),MIN(MIN(13600,TRUNC(0.75*SUMIF($D$12:$D$1442,$D362,U$12:U$1442),2)+SUMIF($D$12:$D362,$D362,AJ$12:AJ362))-SUMIF($D$12:$D361,$D362,W$12:W361)-SUMIF($D$12:$D$1442,$D362,V$12:V$1442),AJ362)),"")</f>
        <v/>
      </c>
      <c r="X362" s="246" t="str">
        <f aca="false">IF(T362&lt;&gt;"",1000-SUMIF($D$12:$D361,$D362,X$12:X361),"")</f>
        <v/>
      </c>
      <c r="Y362" s="272"/>
      <c r="Z362" s="273"/>
      <c r="AA362" s="273"/>
      <c r="AB362" s="252" t="str">
        <f aca="false">IF(K362&lt;&gt;"",ROUND(Y362,2)+ROUND(Z362,2)+ROUND(AA362,2),"")</f>
        <v/>
      </c>
      <c r="AC362" s="274"/>
      <c r="AD362" s="273"/>
      <c r="AE362" s="273"/>
      <c r="AF362" s="275" t="str">
        <f aca="false">IF(P362&lt;&gt;"",ROUND(AC362,2)+ROUND(AD362,2)+ROUND(AE362,2),"")</f>
        <v/>
      </c>
      <c r="AG362" s="274"/>
      <c r="AH362" s="273"/>
      <c r="AI362" s="273"/>
      <c r="AJ362" s="275" t="str">
        <f aca="false">IF(U362&lt;&gt;"",ROUND(AG362,2)+ROUND(AH362,2)+ROUND(AI362,2),"")</f>
        <v/>
      </c>
      <c r="AK362" s="255"/>
      <c r="AL362" s="255"/>
      <c r="AM362" s="256"/>
      <c r="AN362" s="257"/>
      <c r="AO362" s="258" t="str">
        <f aca="false">IF(D362&lt;&gt;"",IF(COUNTIF($D$12:$D362,$D362)&gt;1,0,IF(SUM(L362,Q362,V362)&gt;0,IF(AND(T362="",OR(O362&lt;&gt;"",J362&lt;&gt;"")),IF(O362&lt;&gt;"",O362,IF(J362&lt;&gt;"",J362,0)),IF(AND(O362&lt;&gt;"",J362&lt;&gt;"",O362=J362),O362,T362)),0)),"")</f>
        <v/>
      </c>
      <c r="AP362" s="258" t="str">
        <f aca="false">IF(D362&lt;&gt;"",IF(COUNTIF($D$12:$D362,$D362)&gt;1,0,IF(SUM(M362,R362,W362)&gt;0,IF(AND(T362="",OR(O362&lt;&gt;"",J362&lt;&gt;"")),IF(O362&lt;&gt;"",O362,IF(J362&lt;&gt;"",J362,0)),IF(AND(O362&lt;&gt;"",J362&lt;&gt;"",O362=J362),O362,T362)),0)),"")</f>
        <v/>
      </c>
      <c r="AQ362" s="258" t="str">
        <f aca="false">IF(D362&lt;&gt;"",IF(COUNTIF($D$12:$D362,$D362)&gt;1,0,IF(SUM(N362,S362,X362)&gt;0,IF(AND(T362="",OR(O362&lt;&gt;"",J362&lt;&gt;"")),IF(O362&lt;&gt;"",O362,IF(J362&lt;&gt;"",J362,0)),IF(AND(O362&lt;&gt;"",J362&lt;&gt;"",O362=J362),O362,T362)),0)),"")</f>
        <v/>
      </c>
      <c r="AR362" s="257" t="str">
        <f aca="false">IF(D362&lt;&gt;"",IF(J362="OZP12",L362,0),"")</f>
        <v/>
      </c>
      <c r="AS362" s="257" t="str">
        <f aca="false">IF(D362&lt;&gt;"",IF(O362="OZP12",Q362,0),"")</f>
        <v/>
      </c>
      <c r="AT362" s="257" t="str">
        <f aca="false">IF(D362&lt;&gt;"",IF(T362="OZP12",V362,0),"")</f>
        <v/>
      </c>
      <c r="AU362" s="257" t="str">
        <f aca="false">IF(D362&lt;&gt;"",IF(J362="TZP",L362,0),"")</f>
        <v/>
      </c>
      <c r="AV362" s="257" t="str">
        <f aca="false">IF(D362&lt;&gt;"",IF(O362="TZP",Q362,0),"")</f>
        <v/>
      </c>
      <c r="AW362" s="257" t="str">
        <f aca="false">IF(D362&lt;&gt;"",IF(T362="TZP",V362,0),"")</f>
        <v/>
      </c>
      <c r="AX362" s="257" t="str">
        <f aca="false">IF(D362&lt;&gt;"",IF(J362="OZZ",L362,0),"")</f>
        <v/>
      </c>
      <c r="AY362" s="257" t="str">
        <f aca="false">IF(D362&lt;&gt;"",IF(O362="OZZ",Q362,0),"")</f>
        <v/>
      </c>
      <c r="AZ362" s="257" t="str">
        <f aca="false">IF(D362&lt;&gt;"",IF(T362="OZZ",V362,0),"")</f>
        <v/>
      </c>
      <c r="BA362" s="260"/>
      <c r="BB362" s="257" t="str">
        <f aca="false">IF(D362&lt;&gt;"",IF(ISERROR(FIND("/",D362)),0,1),"")</f>
        <v/>
      </c>
      <c r="BC362" s="257" t="str">
        <f aca="false">IF(D362&lt;&gt;"",IF(BB362*1=0,D362,CONCATENATE(MID(D362,1,FIND("/",D362,1)-1),MID(D362,FIND("/",D362,1)+1,LEN(D362)))),"")</f>
        <v/>
      </c>
      <c r="BD362" s="286"/>
      <c r="BE362" s="257" t="str">
        <f aca="false">IF(D362&lt;&gt;"",IF(J362="OZP12",M362,0),"")</f>
        <v/>
      </c>
      <c r="BF362" s="257" t="str">
        <f aca="false">IF(D362&lt;&gt;"",IF(O362="OZP12",R362,0),"")</f>
        <v/>
      </c>
      <c r="BG362" s="257" t="str">
        <f aca="false">IF(D362&lt;&gt;"",IF(T362="OZP12",W362,0),"")</f>
        <v/>
      </c>
      <c r="BH362" s="257" t="str">
        <f aca="false">IF(D362&lt;&gt;"",IF(J362="TZP",M362,0),"")</f>
        <v/>
      </c>
      <c r="BI362" s="257" t="str">
        <f aca="false">IF(D362&lt;&gt;"",IF(O362="TZP",R362,0),"")</f>
        <v/>
      </c>
      <c r="BJ362" s="257" t="str">
        <f aca="false">IF(D362&lt;&gt;"",IF(T362="TZP",W362,0),"")</f>
        <v/>
      </c>
    </row>
    <row r="363" s="261" customFormat="true" ht="18.75" hidden="false" customHeight="true" outlineLevel="0" collapsed="false">
      <c r="A363" s="262" t="n">
        <f aca="false">A362+1</f>
        <v>351</v>
      </c>
      <c r="B363" s="263"/>
      <c r="C363" s="263"/>
      <c r="D363" s="263"/>
      <c r="E363" s="266"/>
      <c r="F363" s="266"/>
      <c r="G363" s="267"/>
      <c r="H363" s="278"/>
      <c r="I363" s="281"/>
      <c r="J363" s="268"/>
      <c r="K363" s="269"/>
      <c r="L363" s="244" t="str">
        <f aca="false">IF(AND(K363&lt;&gt;"",J363&lt;&gt;""),MIN(IF(OR(J363="OZZ",J363="ZZ"),5000,13600),TRUNC(0.75*SUMIF($D$12:$D363,$D363,K$12:K363),2))-SUMIF($D$12:$D362,$D363,L$12:L362),"")</f>
        <v/>
      </c>
      <c r="M363" s="270" t="str">
        <f aca="false">IF(AND(K363&lt;&gt;"",J363&lt;&gt;"",AB363&lt;&gt;""),IF(OR(J363="OZZ",J363="ZZ"),0-SUMIF($D$12:$D362,$D363,M$12:M362),MIN(MIN(13600,TRUNC(0.75*SUMIF($D$12:$D$1442,$D363,K$12:K$1442),2)+SUMIF($D$12:$D363,$D363,AB$12:AB363))-SUMIF($D$12:$D362,$D363,M$12:M362)-SUMIF($D$12:$D$1442,$D363,L$12:L$1442),AB363)),"")</f>
        <v/>
      </c>
      <c r="N363" s="246" t="str">
        <f aca="false">IF(J363&lt;&gt;"",1000-SUMIF($D$12:$D362,$D363,N$12:N362),"")</f>
        <v/>
      </c>
      <c r="O363" s="268"/>
      <c r="P363" s="269"/>
      <c r="Q363" s="244" t="str">
        <f aca="false">IF(AND(P363&lt;&gt;"",O363&lt;&gt;""),MIN(IF(OR(O363="OZZ",O363="ZZ"),5000,13600),TRUNC(0.75*SUMIF($D$12:$D363,$D363,P$12:P363),2))-SUMIF($D$12:$D362,$D363,Q$12:Q362),"")</f>
        <v/>
      </c>
      <c r="R363" s="270" t="str">
        <f aca="false">IF(AND(P363&lt;&gt;"",O363&lt;&gt;"",AF363&lt;&gt;""),IF(OR(O363="OZZ",O363="ZZ"),0-SUMIF($D$12:$D362,$D363,R$12:R362),MIN(MIN(13600,TRUNC(0.75*SUMIF($D$12:$D$1442,$D363,P$12:P$1442),2)+SUMIF($D$12:$D363,$D363,AF$12:AF363))-SUMIF($D$12:$D362,$D363,R$12:R362)-SUMIF($D$12:$D$1442,$D363,Q$12:Q$1442),AF363)),"")</f>
        <v/>
      </c>
      <c r="S363" s="246" t="str">
        <f aca="false">IF(O363&lt;&gt;"",1000-SUMIF($D$12:$D362,$D363,S$12:S362),"")</f>
        <v/>
      </c>
      <c r="T363" s="268"/>
      <c r="U363" s="269"/>
      <c r="V363" s="244" t="str">
        <f aca="false">IF(AND(U363&lt;&gt;"",T363&lt;&gt;""),MIN(IF(OR(T363="OZZ",T363="ZZ"),5000,13600),TRUNC(0.75*SUMIF($D$12:$D363,$D363,U$12:U363),2))-SUMIF($D$12:$D362,$D363,V$12:V362),"")</f>
        <v/>
      </c>
      <c r="W363" s="248" t="str">
        <f aca="false">IF(AND(U363&lt;&gt;"",T363&lt;&gt;"",AJ363&lt;&gt;""),IF(OR(T363="OZZ",T363="ZZ"),0-SUMIF($D$12:$D362,$D363,W$12:W362),MIN(MIN(13600,TRUNC(0.75*SUMIF($D$12:$D$1442,$D363,U$12:U$1442),2)+SUMIF($D$12:$D363,$D363,AJ$12:AJ363))-SUMIF($D$12:$D362,$D363,W$12:W362)-SUMIF($D$12:$D$1442,$D363,V$12:V$1442),AJ363)),"")</f>
        <v/>
      </c>
      <c r="X363" s="246" t="str">
        <f aca="false">IF(T363&lt;&gt;"",1000-SUMIF($D$12:$D362,$D363,X$12:X362),"")</f>
        <v/>
      </c>
      <c r="Y363" s="272"/>
      <c r="Z363" s="273"/>
      <c r="AA363" s="273"/>
      <c r="AB363" s="252" t="str">
        <f aca="false">IF(K363&lt;&gt;"",ROUND(Y363,2)+ROUND(Z363,2)+ROUND(AA363,2),"")</f>
        <v/>
      </c>
      <c r="AC363" s="274"/>
      <c r="AD363" s="273"/>
      <c r="AE363" s="273"/>
      <c r="AF363" s="275" t="str">
        <f aca="false">IF(P363&lt;&gt;"",ROUND(AC363,2)+ROUND(AD363,2)+ROUND(AE363,2),"")</f>
        <v/>
      </c>
      <c r="AG363" s="274"/>
      <c r="AH363" s="273"/>
      <c r="AI363" s="273"/>
      <c r="AJ363" s="275" t="str">
        <f aca="false">IF(U363&lt;&gt;"",ROUND(AG363,2)+ROUND(AH363,2)+ROUND(AI363,2),"")</f>
        <v/>
      </c>
      <c r="AK363" s="255"/>
      <c r="AL363" s="255"/>
      <c r="AM363" s="256"/>
      <c r="AN363" s="257"/>
      <c r="AO363" s="258" t="str">
        <f aca="false">IF(D363&lt;&gt;"",IF(COUNTIF($D$12:$D363,$D363)&gt;1,0,IF(SUM(L363,Q363,V363)&gt;0,IF(AND(T363="",OR(O363&lt;&gt;"",J363&lt;&gt;"")),IF(O363&lt;&gt;"",O363,IF(J363&lt;&gt;"",J363,0)),IF(AND(O363&lt;&gt;"",J363&lt;&gt;"",O363=J363),O363,T363)),0)),"")</f>
        <v/>
      </c>
      <c r="AP363" s="258" t="str">
        <f aca="false">IF(D363&lt;&gt;"",IF(COUNTIF($D$12:$D363,$D363)&gt;1,0,IF(SUM(M363,R363,W363)&gt;0,IF(AND(T363="",OR(O363&lt;&gt;"",J363&lt;&gt;"")),IF(O363&lt;&gt;"",O363,IF(J363&lt;&gt;"",J363,0)),IF(AND(O363&lt;&gt;"",J363&lt;&gt;"",O363=J363),O363,T363)),0)),"")</f>
        <v/>
      </c>
      <c r="AQ363" s="258" t="str">
        <f aca="false">IF(D363&lt;&gt;"",IF(COUNTIF($D$12:$D363,$D363)&gt;1,0,IF(SUM(N363,S363,X363)&gt;0,IF(AND(T363="",OR(O363&lt;&gt;"",J363&lt;&gt;"")),IF(O363&lt;&gt;"",O363,IF(J363&lt;&gt;"",J363,0)),IF(AND(O363&lt;&gt;"",J363&lt;&gt;"",O363=J363),O363,T363)),0)),"")</f>
        <v/>
      </c>
      <c r="AR363" s="257" t="str">
        <f aca="false">IF(D363&lt;&gt;"",IF(J363="OZP12",L363,0),"")</f>
        <v/>
      </c>
      <c r="AS363" s="257" t="str">
        <f aca="false">IF(D363&lt;&gt;"",IF(O363="OZP12",Q363,0),"")</f>
        <v/>
      </c>
      <c r="AT363" s="257" t="str">
        <f aca="false">IF(D363&lt;&gt;"",IF(T363="OZP12",V363,0),"")</f>
        <v/>
      </c>
      <c r="AU363" s="257" t="str">
        <f aca="false">IF(D363&lt;&gt;"",IF(J363="TZP",L363,0),"")</f>
        <v/>
      </c>
      <c r="AV363" s="257" t="str">
        <f aca="false">IF(D363&lt;&gt;"",IF(O363="TZP",Q363,0),"")</f>
        <v/>
      </c>
      <c r="AW363" s="257" t="str">
        <f aca="false">IF(D363&lt;&gt;"",IF(T363="TZP",V363,0),"")</f>
        <v/>
      </c>
      <c r="AX363" s="257" t="str">
        <f aca="false">IF(D363&lt;&gt;"",IF(J363="OZZ",L363,0),"")</f>
        <v/>
      </c>
      <c r="AY363" s="257" t="str">
        <f aca="false">IF(D363&lt;&gt;"",IF(O363="OZZ",Q363,0),"")</f>
        <v/>
      </c>
      <c r="AZ363" s="257" t="str">
        <f aca="false">IF(D363&lt;&gt;"",IF(T363="OZZ",V363,0),"")</f>
        <v/>
      </c>
      <c r="BA363" s="260"/>
      <c r="BB363" s="257" t="str">
        <f aca="false">IF(D363&lt;&gt;"",IF(ISERROR(FIND("/",D363)),0,1),"")</f>
        <v/>
      </c>
      <c r="BC363" s="257" t="str">
        <f aca="false">IF(D363&lt;&gt;"",IF(BB363*1=0,D363,CONCATENATE(MID(D363,1,FIND("/",D363,1)-1),MID(D363,FIND("/",D363,1)+1,LEN(D363)))),"")</f>
        <v/>
      </c>
      <c r="BD363" s="286"/>
      <c r="BE363" s="257" t="str">
        <f aca="false">IF(D363&lt;&gt;"",IF(J363="OZP12",M363,0),"")</f>
        <v/>
      </c>
      <c r="BF363" s="257" t="str">
        <f aca="false">IF(D363&lt;&gt;"",IF(O363="OZP12",R363,0),"")</f>
        <v/>
      </c>
      <c r="BG363" s="257" t="str">
        <f aca="false">IF(D363&lt;&gt;"",IF(T363="OZP12",W363,0),"")</f>
        <v/>
      </c>
      <c r="BH363" s="257" t="str">
        <f aca="false">IF(D363&lt;&gt;"",IF(J363="TZP",M363,0),"")</f>
        <v/>
      </c>
      <c r="BI363" s="257" t="str">
        <f aca="false">IF(D363&lt;&gt;"",IF(O363="TZP",R363,0),"")</f>
        <v/>
      </c>
      <c r="BJ363" s="257" t="str">
        <f aca="false">IF(D363&lt;&gt;"",IF(T363="TZP",W363,0),"")</f>
        <v/>
      </c>
    </row>
    <row r="364" s="261" customFormat="true" ht="18.75" hidden="false" customHeight="true" outlineLevel="0" collapsed="false">
      <c r="A364" s="262" t="n">
        <f aca="false">A363+1</f>
        <v>352</v>
      </c>
      <c r="B364" s="263"/>
      <c r="C364" s="263"/>
      <c r="D364" s="263"/>
      <c r="E364" s="266"/>
      <c r="F364" s="266"/>
      <c r="G364" s="267"/>
      <c r="H364" s="278"/>
      <c r="I364" s="281"/>
      <c r="J364" s="268"/>
      <c r="K364" s="269"/>
      <c r="L364" s="244" t="str">
        <f aca="false">IF(AND(K364&lt;&gt;"",J364&lt;&gt;""),MIN(IF(OR(J364="OZZ",J364="ZZ"),5000,13600),TRUNC(0.75*SUMIF($D$12:$D364,$D364,K$12:K364),2))-SUMIF($D$12:$D363,$D364,L$12:L363),"")</f>
        <v/>
      </c>
      <c r="M364" s="270" t="str">
        <f aca="false">IF(AND(K364&lt;&gt;"",J364&lt;&gt;"",AB364&lt;&gt;""),IF(OR(J364="OZZ",J364="ZZ"),0-SUMIF($D$12:$D363,$D364,M$12:M363),MIN(MIN(13600,TRUNC(0.75*SUMIF($D$12:$D$1442,$D364,K$12:K$1442),2)+SUMIF($D$12:$D364,$D364,AB$12:AB364))-SUMIF($D$12:$D363,$D364,M$12:M363)-SUMIF($D$12:$D$1442,$D364,L$12:L$1442),AB364)),"")</f>
        <v/>
      </c>
      <c r="N364" s="246" t="str">
        <f aca="false">IF(J364&lt;&gt;"",1000-SUMIF($D$12:$D363,$D364,N$12:N363),"")</f>
        <v/>
      </c>
      <c r="O364" s="268"/>
      <c r="P364" s="269"/>
      <c r="Q364" s="244" t="str">
        <f aca="false">IF(AND(P364&lt;&gt;"",O364&lt;&gt;""),MIN(IF(OR(O364="OZZ",O364="ZZ"),5000,13600),TRUNC(0.75*SUMIF($D$12:$D364,$D364,P$12:P364),2))-SUMIF($D$12:$D363,$D364,Q$12:Q363),"")</f>
        <v/>
      </c>
      <c r="R364" s="270" t="str">
        <f aca="false">IF(AND(P364&lt;&gt;"",O364&lt;&gt;"",AF364&lt;&gt;""),IF(OR(O364="OZZ",O364="ZZ"),0-SUMIF($D$12:$D363,$D364,R$12:R363),MIN(MIN(13600,TRUNC(0.75*SUMIF($D$12:$D$1442,$D364,P$12:P$1442),2)+SUMIF($D$12:$D364,$D364,AF$12:AF364))-SUMIF($D$12:$D363,$D364,R$12:R363)-SUMIF($D$12:$D$1442,$D364,Q$12:Q$1442),AF364)),"")</f>
        <v/>
      </c>
      <c r="S364" s="246" t="str">
        <f aca="false">IF(O364&lt;&gt;"",1000-SUMIF($D$12:$D363,$D364,S$12:S363),"")</f>
        <v/>
      </c>
      <c r="T364" s="268"/>
      <c r="U364" s="269"/>
      <c r="V364" s="244" t="str">
        <f aca="false">IF(AND(U364&lt;&gt;"",T364&lt;&gt;""),MIN(IF(OR(T364="OZZ",T364="ZZ"),5000,13600),TRUNC(0.75*SUMIF($D$12:$D364,$D364,U$12:U364),2))-SUMIF($D$12:$D363,$D364,V$12:V363),"")</f>
        <v/>
      </c>
      <c r="W364" s="248" t="str">
        <f aca="false">IF(AND(U364&lt;&gt;"",T364&lt;&gt;"",AJ364&lt;&gt;""),IF(OR(T364="OZZ",T364="ZZ"),0-SUMIF($D$12:$D363,$D364,W$12:W363),MIN(MIN(13600,TRUNC(0.75*SUMIF($D$12:$D$1442,$D364,U$12:U$1442),2)+SUMIF($D$12:$D364,$D364,AJ$12:AJ364))-SUMIF($D$12:$D363,$D364,W$12:W363)-SUMIF($D$12:$D$1442,$D364,V$12:V$1442),AJ364)),"")</f>
        <v/>
      </c>
      <c r="X364" s="246" t="str">
        <f aca="false">IF(T364&lt;&gt;"",1000-SUMIF($D$12:$D363,$D364,X$12:X363),"")</f>
        <v/>
      </c>
      <c r="Y364" s="272"/>
      <c r="Z364" s="273"/>
      <c r="AA364" s="273"/>
      <c r="AB364" s="252" t="str">
        <f aca="false">IF(K364&lt;&gt;"",ROUND(Y364,2)+ROUND(Z364,2)+ROUND(AA364,2),"")</f>
        <v/>
      </c>
      <c r="AC364" s="274"/>
      <c r="AD364" s="273"/>
      <c r="AE364" s="273"/>
      <c r="AF364" s="275" t="str">
        <f aca="false">IF(P364&lt;&gt;"",ROUND(AC364,2)+ROUND(AD364,2)+ROUND(AE364,2),"")</f>
        <v/>
      </c>
      <c r="AG364" s="274"/>
      <c r="AH364" s="273"/>
      <c r="AI364" s="273"/>
      <c r="AJ364" s="275" t="str">
        <f aca="false">IF(U364&lt;&gt;"",ROUND(AG364,2)+ROUND(AH364,2)+ROUND(AI364,2),"")</f>
        <v/>
      </c>
      <c r="AK364" s="255"/>
      <c r="AL364" s="255"/>
      <c r="AM364" s="256"/>
      <c r="AN364" s="257"/>
      <c r="AO364" s="258" t="str">
        <f aca="false">IF(D364&lt;&gt;"",IF(COUNTIF($D$12:$D364,$D364)&gt;1,0,IF(SUM(L364,Q364,V364)&gt;0,IF(AND(T364="",OR(O364&lt;&gt;"",J364&lt;&gt;"")),IF(O364&lt;&gt;"",O364,IF(J364&lt;&gt;"",J364,0)),IF(AND(O364&lt;&gt;"",J364&lt;&gt;"",O364=J364),O364,T364)),0)),"")</f>
        <v/>
      </c>
      <c r="AP364" s="258" t="str">
        <f aca="false">IF(D364&lt;&gt;"",IF(COUNTIF($D$12:$D364,$D364)&gt;1,0,IF(SUM(M364,R364,W364)&gt;0,IF(AND(T364="",OR(O364&lt;&gt;"",J364&lt;&gt;"")),IF(O364&lt;&gt;"",O364,IF(J364&lt;&gt;"",J364,0)),IF(AND(O364&lt;&gt;"",J364&lt;&gt;"",O364=J364),O364,T364)),0)),"")</f>
        <v/>
      </c>
      <c r="AQ364" s="258" t="str">
        <f aca="false">IF(D364&lt;&gt;"",IF(COUNTIF($D$12:$D364,$D364)&gt;1,0,IF(SUM(N364,S364,X364)&gt;0,IF(AND(T364="",OR(O364&lt;&gt;"",J364&lt;&gt;"")),IF(O364&lt;&gt;"",O364,IF(J364&lt;&gt;"",J364,0)),IF(AND(O364&lt;&gt;"",J364&lt;&gt;"",O364=J364),O364,T364)),0)),"")</f>
        <v/>
      </c>
      <c r="AR364" s="257" t="str">
        <f aca="false">IF(D364&lt;&gt;"",IF(J364="OZP12",L364,0),"")</f>
        <v/>
      </c>
      <c r="AS364" s="257" t="str">
        <f aca="false">IF(D364&lt;&gt;"",IF(O364="OZP12",Q364,0),"")</f>
        <v/>
      </c>
      <c r="AT364" s="257" t="str">
        <f aca="false">IF(D364&lt;&gt;"",IF(T364="OZP12",V364,0),"")</f>
        <v/>
      </c>
      <c r="AU364" s="257" t="str">
        <f aca="false">IF(D364&lt;&gt;"",IF(J364="TZP",L364,0),"")</f>
        <v/>
      </c>
      <c r="AV364" s="257" t="str">
        <f aca="false">IF(D364&lt;&gt;"",IF(O364="TZP",Q364,0),"")</f>
        <v/>
      </c>
      <c r="AW364" s="257" t="str">
        <f aca="false">IF(D364&lt;&gt;"",IF(T364="TZP",V364,0),"")</f>
        <v/>
      </c>
      <c r="AX364" s="257" t="str">
        <f aca="false">IF(D364&lt;&gt;"",IF(J364="OZZ",L364,0),"")</f>
        <v/>
      </c>
      <c r="AY364" s="257" t="str">
        <f aca="false">IF(D364&lt;&gt;"",IF(O364="OZZ",Q364,0),"")</f>
        <v/>
      </c>
      <c r="AZ364" s="257" t="str">
        <f aca="false">IF(D364&lt;&gt;"",IF(T364="OZZ",V364,0),"")</f>
        <v/>
      </c>
      <c r="BA364" s="260"/>
      <c r="BB364" s="257" t="str">
        <f aca="false">IF(D364&lt;&gt;"",IF(ISERROR(FIND("/",D364)),0,1),"")</f>
        <v/>
      </c>
      <c r="BC364" s="257" t="str">
        <f aca="false">IF(D364&lt;&gt;"",IF(BB364*1=0,D364,CONCATENATE(MID(D364,1,FIND("/",D364,1)-1),MID(D364,FIND("/",D364,1)+1,LEN(D364)))),"")</f>
        <v/>
      </c>
      <c r="BD364" s="286"/>
      <c r="BE364" s="257" t="str">
        <f aca="false">IF(D364&lt;&gt;"",IF(J364="OZP12",M364,0),"")</f>
        <v/>
      </c>
      <c r="BF364" s="257" t="str">
        <f aca="false">IF(D364&lt;&gt;"",IF(O364="OZP12",R364,0),"")</f>
        <v/>
      </c>
      <c r="BG364" s="257" t="str">
        <f aca="false">IF(D364&lt;&gt;"",IF(T364="OZP12",W364,0),"")</f>
        <v/>
      </c>
      <c r="BH364" s="257" t="str">
        <f aca="false">IF(D364&lt;&gt;"",IF(J364="TZP",M364,0),"")</f>
        <v/>
      </c>
      <c r="BI364" s="257" t="str">
        <f aca="false">IF(D364&lt;&gt;"",IF(O364="TZP",R364,0),"")</f>
        <v/>
      </c>
      <c r="BJ364" s="257" t="str">
        <f aca="false">IF(D364&lt;&gt;"",IF(T364="TZP",W364,0),"")</f>
        <v/>
      </c>
    </row>
    <row r="365" s="261" customFormat="true" ht="18.75" hidden="false" customHeight="true" outlineLevel="0" collapsed="false">
      <c r="A365" s="262" t="n">
        <f aca="false">A364+1</f>
        <v>353</v>
      </c>
      <c r="B365" s="263"/>
      <c r="C365" s="263"/>
      <c r="D365" s="263"/>
      <c r="E365" s="266"/>
      <c r="F365" s="266"/>
      <c r="G365" s="267"/>
      <c r="H365" s="278"/>
      <c r="I365" s="281"/>
      <c r="J365" s="268"/>
      <c r="K365" s="269"/>
      <c r="L365" s="244" t="str">
        <f aca="false">IF(AND(K365&lt;&gt;"",J365&lt;&gt;""),MIN(IF(OR(J365="OZZ",J365="ZZ"),5000,13600),TRUNC(0.75*SUMIF($D$12:$D365,$D365,K$12:K365),2))-SUMIF($D$12:$D364,$D365,L$12:L364),"")</f>
        <v/>
      </c>
      <c r="M365" s="270" t="str">
        <f aca="false">IF(AND(K365&lt;&gt;"",J365&lt;&gt;"",AB365&lt;&gt;""),IF(OR(J365="OZZ",J365="ZZ"),0-SUMIF($D$12:$D364,$D365,M$12:M364),MIN(MIN(13600,TRUNC(0.75*SUMIF($D$12:$D$1442,$D365,K$12:K$1442),2)+SUMIF($D$12:$D365,$D365,AB$12:AB365))-SUMIF($D$12:$D364,$D365,M$12:M364)-SUMIF($D$12:$D$1442,$D365,L$12:L$1442),AB365)),"")</f>
        <v/>
      </c>
      <c r="N365" s="246" t="str">
        <f aca="false">IF(J365&lt;&gt;"",1000-SUMIF($D$12:$D364,$D365,N$12:N364),"")</f>
        <v/>
      </c>
      <c r="O365" s="268"/>
      <c r="P365" s="269"/>
      <c r="Q365" s="244" t="str">
        <f aca="false">IF(AND(P365&lt;&gt;"",O365&lt;&gt;""),MIN(IF(OR(O365="OZZ",O365="ZZ"),5000,13600),TRUNC(0.75*SUMIF($D$12:$D365,$D365,P$12:P365),2))-SUMIF($D$12:$D364,$D365,Q$12:Q364),"")</f>
        <v/>
      </c>
      <c r="R365" s="270" t="str">
        <f aca="false">IF(AND(P365&lt;&gt;"",O365&lt;&gt;"",AF365&lt;&gt;""),IF(OR(O365="OZZ",O365="ZZ"),0-SUMIF($D$12:$D364,$D365,R$12:R364),MIN(MIN(13600,TRUNC(0.75*SUMIF($D$12:$D$1442,$D365,P$12:P$1442),2)+SUMIF($D$12:$D365,$D365,AF$12:AF365))-SUMIF($D$12:$D364,$D365,R$12:R364)-SUMIF($D$12:$D$1442,$D365,Q$12:Q$1442),AF365)),"")</f>
        <v/>
      </c>
      <c r="S365" s="246" t="str">
        <f aca="false">IF(O365&lt;&gt;"",1000-SUMIF($D$12:$D364,$D365,S$12:S364),"")</f>
        <v/>
      </c>
      <c r="T365" s="268"/>
      <c r="U365" s="269"/>
      <c r="V365" s="244" t="str">
        <f aca="false">IF(AND(U365&lt;&gt;"",T365&lt;&gt;""),MIN(IF(OR(T365="OZZ",T365="ZZ"),5000,13600),TRUNC(0.75*SUMIF($D$12:$D365,$D365,U$12:U365),2))-SUMIF($D$12:$D364,$D365,V$12:V364),"")</f>
        <v/>
      </c>
      <c r="W365" s="248" t="str">
        <f aca="false">IF(AND(U365&lt;&gt;"",T365&lt;&gt;"",AJ365&lt;&gt;""),IF(OR(T365="OZZ",T365="ZZ"),0-SUMIF($D$12:$D364,$D365,W$12:W364),MIN(MIN(13600,TRUNC(0.75*SUMIF($D$12:$D$1442,$D365,U$12:U$1442),2)+SUMIF($D$12:$D365,$D365,AJ$12:AJ365))-SUMIF($D$12:$D364,$D365,W$12:W364)-SUMIF($D$12:$D$1442,$D365,V$12:V$1442),AJ365)),"")</f>
        <v/>
      </c>
      <c r="X365" s="246" t="str">
        <f aca="false">IF(T365&lt;&gt;"",1000-SUMIF($D$12:$D364,$D365,X$12:X364),"")</f>
        <v/>
      </c>
      <c r="Y365" s="272"/>
      <c r="Z365" s="273"/>
      <c r="AA365" s="273"/>
      <c r="AB365" s="252" t="str">
        <f aca="false">IF(K365&lt;&gt;"",ROUND(Y365,2)+ROUND(Z365,2)+ROUND(AA365,2),"")</f>
        <v/>
      </c>
      <c r="AC365" s="274"/>
      <c r="AD365" s="273"/>
      <c r="AE365" s="273"/>
      <c r="AF365" s="275" t="str">
        <f aca="false">IF(P365&lt;&gt;"",ROUND(AC365,2)+ROUND(AD365,2)+ROUND(AE365,2),"")</f>
        <v/>
      </c>
      <c r="AG365" s="274"/>
      <c r="AH365" s="273"/>
      <c r="AI365" s="273"/>
      <c r="AJ365" s="275" t="str">
        <f aca="false">IF(U365&lt;&gt;"",ROUND(AG365,2)+ROUND(AH365,2)+ROUND(AI365,2),"")</f>
        <v/>
      </c>
      <c r="AK365" s="255"/>
      <c r="AL365" s="255"/>
      <c r="AM365" s="256"/>
      <c r="AN365" s="257"/>
      <c r="AO365" s="258" t="str">
        <f aca="false">IF(D365&lt;&gt;"",IF(COUNTIF($D$12:$D365,$D365)&gt;1,0,IF(SUM(L365,Q365,V365)&gt;0,IF(AND(T365="",OR(O365&lt;&gt;"",J365&lt;&gt;"")),IF(O365&lt;&gt;"",O365,IF(J365&lt;&gt;"",J365,0)),IF(AND(O365&lt;&gt;"",J365&lt;&gt;"",O365=J365),O365,T365)),0)),"")</f>
        <v/>
      </c>
      <c r="AP365" s="258" t="str">
        <f aca="false">IF(D365&lt;&gt;"",IF(COUNTIF($D$12:$D365,$D365)&gt;1,0,IF(SUM(M365,R365,W365)&gt;0,IF(AND(T365="",OR(O365&lt;&gt;"",J365&lt;&gt;"")),IF(O365&lt;&gt;"",O365,IF(J365&lt;&gt;"",J365,0)),IF(AND(O365&lt;&gt;"",J365&lt;&gt;"",O365=J365),O365,T365)),0)),"")</f>
        <v/>
      </c>
      <c r="AQ365" s="258" t="str">
        <f aca="false">IF(D365&lt;&gt;"",IF(COUNTIF($D$12:$D365,$D365)&gt;1,0,IF(SUM(N365,S365,X365)&gt;0,IF(AND(T365="",OR(O365&lt;&gt;"",J365&lt;&gt;"")),IF(O365&lt;&gt;"",O365,IF(J365&lt;&gt;"",J365,0)),IF(AND(O365&lt;&gt;"",J365&lt;&gt;"",O365=J365),O365,T365)),0)),"")</f>
        <v/>
      </c>
      <c r="AR365" s="257" t="str">
        <f aca="false">IF(D365&lt;&gt;"",IF(J365="OZP12",L365,0),"")</f>
        <v/>
      </c>
      <c r="AS365" s="257" t="str">
        <f aca="false">IF(D365&lt;&gt;"",IF(O365="OZP12",Q365,0),"")</f>
        <v/>
      </c>
      <c r="AT365" s="257" t="str">
        <f aca="false">IF(D365&lt;&gt;"",IF(T365="OZP12",V365,0),"")</f>
        <v/>
      </c>
      <c r="AU365" s="257" t="str">
        <f aca="false">IF(D365&lt;&gt;"",IF(J365="TZP",L365,0),"")</f>
        <v/>
      </c>
      <c r="AV365" s="257" t="str">
        <f aca="false">IF(D365&lt;&gt;"",IF(O365="TZP",Q365,0),"")</f>
        <v/>
      </c>
      <c r="AW365" s="257" t="str">
        <f aca="false">IF(D365&lt;&gt;"",IF(T365="TZP",V365,0),"")</f>
        <v/>
      </c>
      <c r="AX365" s="257" t="str">
        <f aca="false">IF(D365&lt;&gt;"",IF(J365="OZZ",L365,0),"")</f>
        <v/>
      </c>
      <c r="AY365" s="257" t="str">
        <f aca="false">IF(D365&lt;&gt;"",IF(O365="OZZ",Q365,0),"")</f>
        <v/>
      </c>
      <c r="AZ365" s="257" t="str">
        <f aca="false">IF(D365&lt;&gt;"",IF(T365="OZZ",V365,0),"")</f>
        <v/>
      </c>
      <c r="BA365" s="260"/>
      <c r="BB365" s="257" t="str">
        <f aca="false">IF(D365&lt;&gt;"",IF(ISERROR(FIND("/",D365)),0,1),"")</f>
        <v/>
      </c>
      <c r="BC365" s="257" t="str">
        <f aca="false">IF(D365&lt;&gt;"",IF(BB365*1=0,D365,CONCATENATE(MID(D365,1,FIND("/",D365,1)-1),MID(D365,FIND("/",D365,1)+1,LEN(D365)))),"")</f>
        <v/>
      </c>
      <c r="BD365" s="286"/>
      <c r="BE365" s="257" t="str">
        <f aca="false">IF(D365&lt;&gt;"",IF(J365="OZP12",M365,0),"")</f>
        <v/>
      </c>
      <c r="BF365" s="257" t="str">
        <f aca="false">IF(D365&lt;&gt;"",IF(O365="OZP12",R365,0),"")</f>
        <v/>
      </c>
      <c r="BG365" s="257" t="str">
        <f aca="false">IF(D365&lt;&gt;"",IF(T365="OZP12",W365,0),"")</f>
        <v/>
      </c>
      <c r="BH365" s="257" t="str">
        <f aca="false">IF(D365&lt;&gt;"",IF(J365="TZP",M365,0),"")</f>
        <v/>
      </c>
      <c r="BI365" s="257" t="str">
        <f aca="false">IF(D365&lt;&gt;"",IF(O365="TZP",R365,0),"")</f>
        <v/>
      </c>
      <c r="BJ365" s="257" t="str">
        <f aca="false">IF(D365&lt;&gt;"",IF(T365="TZP",W365,0),"")</f>
        <v/>
      </c>
    </row>
    <row r="366" s="261" customFormat="true" ht="18.75" hidden="false" customHeight="true" outlineLevel="0" collapsed="false">
      <c r="A366" s="262" t="n">
        <f aca="false">A365+1</f>
        <v>354</v>
      </c>
      <c r="B366" s="263"/>
      <c r="C366" s="263"/>
      <c r="D366" s="263"/>
      <c r="E366" s="266"/>
      <c r="F366" s="266"/>
      <c r="G366" s="267"/>
      <c r="H366" s="278"/>
      <c r="I366" s="281"/>
      <c r="J366" s="268"/>
      <c r="K366" s="269"/>
      <c r="L366" s="244" t="str">
        <f aca="false">IF(AND(K366&lt;&gt;"",J366&lt;&gt;""),MIN(IF(OR(J366="OZZ",J366="ZZ"),5000,13600),TRUNC(0.75*SUMIF($D$12:$D366,$D366,K$12:K366),2))-SUMIF($D$12:$D365,$D366,L$12:L365),"")</f>
        <v/>
      </c>
      <c r="M366" s="270" t="str">
        <f aca="false">IF(AND(K366&lt;&gt;"",J366&lt;&gt;"",AB366&lt;&gt;""),IF(OR(J366="OZZ",J366="ZZ"),0-SUMIF($D$12:$D365,$D366,M$12:M365),MIN(MIN(13600,TRUNC(0.75*SUMIF($D$12:$D$1442,$D366,K$12:K$1442),2)+SUMIF($D$12:$D366,$D366,AB$12:AB366))-SUMIF($D$12:$D365,$D366,M$12:M365)-SUMIF($D$12:$D$1442,$D366,L$12:L$1442),AB366)),"")</f>
        <v/>
      </c>
      <c r="N366" s="246" t="str">
        <f aca="false">IF(J366&lt;&gt;"",1000-SUMIF($D$12:$D365,$D366,N$12:N365),"")</f>
        <v/>
      </c>
      <c r="O366" s="268"/>
      <c r="P366" s="269"/>
      <c r="Q366" s="244" t="str">
        <f aca="false">IF(AND(P366&lt;&gt;"",O366&lt;&gt;""),MIN(IF(OR(O366="OZZ",O366="ZZ"),5000,13600),TRUNC(0.75*SUMIF($D$12:$D366,$D366,P$12:P366),2))-SUMIF($D$12:$D365,$D366,Q$12:Q365),"")</f>
        <v/>
      </c>
      <c r="R366" s="270" t="str">
        <f aca="false">IF(AND(P366&lt;&gt;"",O366&lt;&gt;"",AF366&lt;&gt;""),IF(OR(O366="OZZ",O366="ZZ"),0-SUMIF($D$12:$D365,$D366,R$12:R365),MIN(MIN(13600,TRUNC(0.75*SUMIF($D$12:$D$1442,$D366,P$12:P$1442),2)+SUMIF($D$12:$D366,$D366,AF$12:AF366))-SUMIF($D$12:$D365,$D366,R$12:R365)-SUMIF($D$12:$D$1442,$D366,Q$12:Q$1442),AF366)),"")</f>
        <v/>
      </c>
      <c r="S366" s="246" t="str">
        <f aca="false">IF(O366&lt;&gt;"",1000-SUMIF($D$12:$D365,$D366,S$12:S365),"")</f>
        <v/>
      </c>
      <c r="T366" s="268"/>
      <c r="U366" s="269"/>
      <c r="V366" s="244" t="str">
        <f aca="false">IF(AND(U366&lt;&gt;"",T366&lt;&gt;""),MIN(IF(OR(T366="OZZ",T366="ZZ"),5000,13600),TRUNC(0.75*SUMIF($D$12:$D366,$D366,U$12:U366),2))-SUMIF($D$12:$D365,$D366,V$12:V365),"")</f>
        <v/>
      </c>
      <c r="W366" s="248" t="str">
        <f aca="false">IF(AND(U366&lt;&gt;"",T366&lt;&gt;"",AJ366&lt;&gt;""),IF(OR(T366="OZZ",T366="ZZ"),0-SUMIF($D$12:$D365,$D366,W$12:W365),MIN(MIN(13600,TRUNC(0.75*SUMIF($D$12:$D$1442,$D366,U$12:U$1442),2)+SUMIF($D$12:$D366,$D366,AJ$12:AJ366))-SUMIF($D$12:$D365,$D366,W$12:W365)-SUMIF($D$12:$D$1442,$D366,V$12:V$1442),AJ366)),"")</f>
        <v/>
      </c>
      <c r="X366" s="246" t="str">
        <f aca="false">IF(T366&lt;&gt;"",1000-SUMIF($D$12:$D365,$D366,X$12:X365),"")</f>
        <v/>
      </c>
      <c r="Y366" s="272"/>
      <c r="Z366" s="273"/>
      <c r="AA366" s="273"/>
      <c r="AB366" s="252" t="str">
        <f aca="false">IF(K366&lt;&gt;"",ROUND(Y366,2)+ROUND(Z366,2)+ROUND(AA366,2),"")</f>
        <v/>
      </c>
      <c r="AC366" s="274"/>
      <c r="AD366" s="273"/>
      <c r="AE366" s="273"/>
      <c r="AF366" s="275" t="str">
        <f aca="false">IF(P366&lt;&gt;"",ROUND(AC366,2)+ROUND(AD366,2)+ROUND(AE366,2),"")</f>
        <v/>
      </c>
      <c r="AG366" s="274"/>
      <c r="AH366" s="273"/>
      <c r="AI366" s="273"/>
      <c r="AJ366" s="275" t="str">
        <f aca="false">IF(U366&lt;&gt;"",ROUND(AG366,2)+ROUND(AH366,2)+ROUND(AI366,2),"")</f>
        <v/>
      </c>
      <c r="AK366" s="255"/>
      <c r="AL366" s="255"/>
      <c r="AM366" s="256"/>
      <c r="AN366" s="257"/>
      <c r="AO366" s="258" t="str">
        <f aca="false">IF(D366&lt;&gt;"",IF(COUNTIF($D$12:$D366,$D366)&gt;1,0,IF(SUM(L366,Q366,V366)&gt;0,IF(AND(T366="",OR(O366&lt;&gt;"",J366&lt;&gt;"")),IF(O366&lt;&gt;"",O366,IF(J366&lt;&gt;"",J366,0)),IF(AND(O366&lt;&gt;"",J366&lt;&gt;"",O366=J366),O366,T366)),0)),"")</f>
        <v/>
      </c>
      <c r="AP366" s="258" t="str">
        <f aca="false">IF(D366&lt;&gt;"",IF(COUNTIF($D$12:$D366,$D366)&gt;1,0,IF(SUM(M366,R366,W366)&gt;0,IF(AND(T366="",OR(O366&lt;&gt;"",J366&lt;&gt;"")),IF(O366&lt;&gt;"",O366,IF(J366&lt;&gt;"",J366,0)),IF(AND(O366&lt;&gt;"",J366&lt;&gt;"",O366=J366),O366,T366)),0)),"")</f>
        <v/>
      </c>
      <c r="AQ366" s="258" t="str">
        <f aca="false">IF(D366&lt;&gt;"",IF(COUNTIF($D$12:$D366,$D366)&gt;1,0,IF(SUM(N366,S366,X366)&gt;0,IF(AND(T366="",OR(O366&lt;&gt;"",J366&lt;&gt;"")),IF(O366&lt;&gt;"",O366,IF(J366&lt;&gt;"",J366,0)),IF(AND(O366&lt;&gt;"",J366&lt;&gt;"",O366=J366),O366,T366)),0)),"")</f>
        <v/>
      </c>
      <c r="AR366" s="257" t="str">
        <f aca="false">IF(D366&lt;&gt;"",IF(J366="OZP12",L366,0),"")</f>
        <v/>
      </c>
      <c r="AS366" s="257" t="str">
        <f aca="false">IF(D366&lt;&gt;"",IF(O366="OZP12",Q366,0),"")</f>
        <v/>
      </c>
      <c r="AT366" s="257" t="str">
        <f aca="false">IF(D366&lt;&gt;"",IF(T366="OZP12",V366,0),"")</f>
        <v/>
      </c>
      <c r="AU366" s="257" t="str">
        <f aca="false">IF(D366&lt;&gt;"",IF(J366="TZP",L366,0),"")</f>
        <v/>
      </c>
      <c r="AV366" s="257" t="str">
        <f aca="false">IF(D366&lt;&gt;"",IF(O366="TZP",Q366,0),"")</f>
        <v/>
      </c>
      <c r="AW366" s="257" t="str">
        <f aca="false">IF(D366&lt;&gt;"",IF(T366="TZP",V366,0),"")</f>
        <v/>
      </c>
      <c r="AX366" s="257" t="str">
        <f aca="false">IF(D366&lt;&gt;"",IF(J366="OZZ",L366,0),"")</f>
        <v/>
      </c>
      <c r="AY366" s="257" t="str">
        <f aca="false">IF(D366&lt;&gt;"",IF(O366="OZZ",Q366,0),"")</f>
        <v/>
      </c>
      <c r="AZ366" s="257" t="str">
        <f aca="false">IF(D366&lt;&gt;"",IF(T366="OZZ",V366,0),"")</f>
        <v/>
      </c>
      <c r="BA366" s="260"/>
      <c r="BB366" s="257" t="str">
        <f aca="false">IF(D366&lt;&gt;"",IF(ISERROR(FIND("/",D366)),0,1),"")</f>
        <v/>
      </c>
      <c r="BC366" s="257" t="str">
        <f aca="false">IF(D366&lt;&gt;"",IF(BB366*1=0,D366,CONCATENATE(MID(D366,1,FIND("/",D366,1)-1),MID(D366,FIND("/",D366,1)+1,LEN(D366)))),"")</f>
        <v/>
      </c>
      <c r="BD366" s="286"/>
      <c r="BE366" s="257" t="str">
        <f aca="false">IF(D366&lt;&gt;"",IF(J366="OZP12",M366,0),"")</f>
        <v/>
      </c>
      <c r="BF366" s="257" t="str">
        <f aca="false">IF(D366&lt;&gt;"",IF(O366="OZP12",R366,0),"")</f>
        <v/>
      </c>
      <c r="BG366" s="257" t="str">
        <f aca="false">IF(D366&lt;&gt;"",IF(T366="OZP12",W366,0),"")</f>
        <v/>
      </c>
      <c r="BH366" s="257" t="str">
        <f aca="false">IF(D366&lt;&gt;"",IF(J366="TZP",M366,0),"")</f>
        <v/>
      </c>
      <c r="BI366" s="257" t="str">
        <f aca="false">IF(D366&lt;&gt;"",IF(O366="TZP",R366,0),"")</f>
        <v/>
      </c>
      <c r="BJ366" s="257" t="str">
        <f aca="false">IF(D366&lt;&gt;"",IF(T366="TZP",W366,0),"")</f>
        <v/>
      </c>
    </row>
    <row r="367" s="261" customFormat="true" ht="18.75" hidden="false" customHeight="true" outlineLevel="0" collapsed="false">
      <c r="A367" s="262" t="n">
        <f aca="false">A366+1</f>
        <v>355</v>
      </c>
      <c r="B367" s="263"/>
      <c r="C367" s="263"/>
      <c r="D367" s="263"/>
      <c r="E367" s="266"/>
      <c r="F367" s="266"/>
      <c r="G367" s="267"/>
      <c r="H367" s="278"/>
      <c r="I367" s="281"/>
      <c r="J367" s="268"/>
      <c r="K367" s="269"/>
      <c r="L367" s="244" t="str">
        <f aca="false">IF(AND(K367&lt;&gt;"",J367&lt;&gt;""),MIN(IF(OR(J367="OZZ",J367="ZZ"),5000,13600),TRUNC(0.75*SUMIF($D$12:$D367,$D367,K$12:K367),2))-SUMIF($D$12:$D366,$D367,L$12:L366),"")</f>
        <v/>
      </c>
      <c r="M367" s="270" t="str">
        <f aca="false">IF(AND(K367&lt;&gt;"",J367&lt;&gt;"",AB367&lt;&gt;""),IF(OR(J367="OZZ",J367="ZZ"),0-SUMIF($D$12:$D366,$D367,M$12:M366),MIN(MIN(13600,TRUNC(0.75*SUMIF($D$12:$D$1442,$D367,K$12:K$1442),2)+SUMIF($D$12:$D367,$D367,AB$12:AB367))-SUMIF($D$12:$D366,$D367,M$12:M366)-SUMIF($D$12:$D$1442,$D367,L$12:L$1442),AB367)),"")</f>
        <v/>
      </c>
      <c r="N367" s="246" t="str">
        <f aca="false">IF(J367&lt;&gt;"",1000-SUMIF($D$12:$D366,$D367,N$12:N366),"")</f>
        <v/>
      </c>
      <c r="O367" s="268"/>
      <c r="P367" s="269"/>
      <c r="Q367" s="244" t="str">
        <f aca="false">IF(AND(P367&lt;&gt;"",O367&lt;&gt;""),MIN(IF(OR(O367="OZZ",O367="ZZ"),5000,13600),TRUNC(0.75*SUMIF($D$12:$D367,$D367,P$12:P367),2))-SUMIF($D$12:$D366,$D367,Q$12:Q366),"")</f>
        <v/>
      </c>
      <c r="R367" s="270" t="str">
        <f aca="false">IF(AND(P367&lt;&gt;"",O367&lt;&gt;"",AF367&lt;&gt;""),IF(OR(O367="OZZ",O367="ZZ"),0-SUMIF($D$12:$D366,$D367,R$12:R366),MIN(MIN(13600,TRUNC(0.75*SUMIF($D$12:$D$1442,$D367,P$12:P$1442),2)+SUMIF($D$12:$D367,$D367,AF$12:AF367))-SUMIF($D$12:$D366,$D367,R$12:R366)-SUMIF($D$12:$D$1442,$D367,Q$12:Q$1442),AF367)),"")</f>
        <v/>
      </c>
      <c r="S367" s="246" t="str">
        <f aca="false">IF(O367&lt;&gt;"",1000-SUMIF($D$12:$D366,$D367,S$12:S366),"")</f>
        <v/>
      </c>
      <c r="T367" s="268"/>
      <c r="U367" s="269"/>
      <c r="V367" s="244" t="str">
        <f aca="false">IF(AND(U367&lt;&gt;"",T367&lt;&gt;""),MIN(IF(OR(T367="OZZ",T367="ZZ"),5000,13600),TRUNC(0.75*SUMIF($D$12:$D367,$D367,U$12:U367),2))-SUMIF($D$12:$D366,$D367,V$12:V366),"")</f>
        <v/>
      </c>
      <c r="W367" s="248" t="str">
        <f aca="false">IF(AND(U367&lt;&gt;"",T367&lt;&gt;"",AJ367&lt;&gt;""),IF(OR(T367="OZZ",T367="ZZ"),0-SUMIF($D$12:$D366,$D367,W$12:W366),MIN(MIN(13600,TRUNC(0.75*SUMIF($D$12:$D$1442,$D367,U$12:U$1442),2)+SUMIF($D$12:$D367,$D367,AJ$12:AJ367))-SUMIF($D$12:$D366,$D367,W$12:W366)-SUMIF($D$12:$D$1442,$D367,V$12:V$1442),AJ367)),"")</f>
        <v/>
      </c>
      <c r="X367" s="246" t="str">
        <f aca="false">IF(T367&lt;&gt;"",1000-SUMIF($D$12:$D366,$D367,X$12:X366),"")</f>
        <v/>
      </c>
      <c r="Y367" s="272"/>
      <c r="Z367" s="273"/>
      <c r="AA367" s="273"/>
      <c r="AB367" s="252" t="str">
        <f aca="false">IF(K367&lt;&gt;"",ROUND(Y367,2)+ROUND(Z367,2)+ROUND(AA367,2),"")</f>
        <v/>
      </c>
      <c r="AC367" s="274"/>
      <c r="AD367" s="273"/>
      <c r="AE367" s="273"/>
      <c r="AF367" s="275" t="str">
        <f aca="false">IF(P367&lt;&gt;"",ROUND(AC367,2)+ROUND(AD367,2)+ROUND(AE367,2),"")</f>
        <v/>
      </c>
      <c r="AG367" s="274"/>
      <c r="AH367" s="273"/>
      <c r="AI367" s="273"/>
      <c r="AJ367" s="275" t="str">
        <f aca="false">IF(U367&lt;&gt;"",ROUND(AG367,2)+ROUND(AH367,2)+ROUND(AI367,2),"")</f>
        <v/>
      </c>
      <c r="AK367" s="255"/>
      <c r="AL367" s="255"/>
      <c r="AM367" s="256"/>
      <c r="AN367" s="257"/>
      <c r="AO367" s="258" t="str">
        <f aca="false">IF(D367&lt;&gt;"",IF(COUNTIF($D$12:$D367,$D367)&gt;1,0,IF(SUM(L367,Q367,V367)&gt;0,IF(AND(T367="",OR(O367&lt;&gt;"",J367&lt;&gt;"")),IF(O367&lt;&gt;"",O367,IF(J367&lt;&gt;"",J367,0)),IF(AND(O367&lt;&gt;"",J367&lt;&gt;"",O367=J367),O367,T367)),0)),"")</f>
        <v/>
      </c>
      <c r="AP367" s="258" t="str">
        <f aca="false">IF(D367&lt;&gt;"",IF(COUNTIF($D$12:$D367,$D367)&gt;1,0,IF(SUM(M367,R367,W367)&gt;0,IF(AND(T367="",OR(O367&lt;&gt;"",J367&lt;&gt;"")),IF(O367&lt;&gt;"",O367,IF(J367&lt;&gt;"",J367,0)),IF(AND(O367&lt;&gt;"",J367&lt;&gt;"",O367=J367),O367,T367)),0)),"")</f>
        <v/>
      </c>
      <c r="AQ367" s="258" t="str">
        <f aca="false">IF(D367&lt;&gt;"",IF(COUNTIF($D$12:$D367,$D367)&gt;1,0,IF(SUM(N367,S367,X367)&gt;0,IF(AND(T367="",OR(O367&lt;&gt;"",J367&lt;&gt;"")),IF(O367&lt;&gt;"",O367,IF(J367&lt;&gt;"",J367,0)),IF(AND(O367&lt;&gt;"",J367&lt;&gt;"",O367=J367),O367,T367)),0)),"")</f>
        <v/>
      </c>
      <c r="AR367" s="257" t="str">
        <f aca="false">IF(D367&lt;&gt;"",IF(J367="OZP12",L367,0),"")</f>
        <v/>
      </c>
      <c r="AS367" s="257" t="str">
        <f aca="false">IF(D367&lt;&gt;"",IF(O367="OZP12",Q367,0),"")</f>
        <v/>
      </c>
      <c r="AT367" s="257" t="str">
        <f aca="false">IF(D367&lt;&gt;"",IF(T367="OZP12",V367,0),"")</f>
        <v/>
      </c>
      <c r="AU367" s="257" t="str">
        <f aca="false">IF(D367&lt;&gt;"",IF(J367="TZP",L367,0),"")</f>
        <v/>
      </c>
      <c r="AV367" s="257" t="str">
        <f aca="false">IF(D367&lt;&gt;"",IF(O367="TZP",Q367,0),"")</f>
        <v/>
      </c>
      <c r="AW367" s="257" t="str">
        <f aca="false">IF(D367&lt;&gt;"",IF(T367="TZP",V367,0),"")</f>
        <v/>
      </c>
      <c r="AX367" s="257" t="str">
        <f aca="false">IF(D367&lt;&gt;"",IF(J367="OZZ",L367,0),"")</f>
        <v/>
      </c>
      <c r="AY367" s="257" t="str">
        <f aca="false">IF(D367&lt;&gt;"",IF(O367="OZZ",Q367,0),"")</f>
        <v/>
      </c>
      <c r="AZ367" s="257" t="str">
        <f aca="false">IF(D367&lt;&gt;"",IF(T367="OZZ",V367,0),"")</f>
        <v/>
      </c>
      <c r="BA367" s="260"/>
      <c r="BB367" s="257" t="str">
        <f aca="false">IF(D367&lt;&gt;"",IF(ISERROR(FIND("/",D367)),0,1),"")</f>
        <v/>
      </c>
      <c r="BC367" s="257" t="str">
        <f aca="false">IF(D367&lt;&gt;"",IF(BB367*1=0,D367,CONCATENATE(MID(D367,1,FIND("/",D367,1)-1),MID(D367,FIND("/",D367,1)+1,LEN(D367)))),"")</f>
        <v/>
      </c>
      <c r="BD367" s="286"/>
      <c r="BE367" s="257" t="str">
        <f aca="false">IF(D367&lt;&gt;"",IF(J367="OZP12",M367,0),"")</f>
        <v/>
      </c>
      <c r="BF367" s="257" t="str">
        <f aca="false">IF(D367&lt;&gt;"",IF(O367="OZP12",R367,0),"")</f>
        <v/>
      </c>
      <c r="BG367" s="257" t="str">
        <f aca="false">IF(D367&lt;&gt;"",IF(T367="OZP12",W367,0),"")</f>
        <v/>
      </c>
      <c r="BH367" s="257" t="str">
        <f aca="false">IF(D367&lt;&gt;"",IF(J367="TZP",M367,0),"")</f>
        <v/>
      </c>
      <c r="BI367" s="257" t="str">
        <f aca="false">IF(D367&lt;&gt;"",IF(O367="TZP",R367,0),"")</f>
        <v/>
      </c>
      <c r="BJ367" s="257" t="str">
        <f aca="false">IF(D367&lt;&gt;"",IF(T367="TZP",W367,0),"")</f>
        <v/>
      </c>
    </row>
    <row r="368" s="261" customFormat="true" ht="18.75" hidden="false" customHeight="true" outlineLevel="0" collapsed="false">
      <c r="A368" s="262" t="n">
        <f aca="false">A367+1</f>
        <v>356</v>
      </c>
      <c r="B368" s="263"/>
      <c r="C368" s="263"/>
      <c r="D368" s="263"/>
      <c r="E368" s="266"/>
      <c r="F368" s="266"/>
      <c r="G368" s="267"/>
      <c r="H368" s="278"/>
      <c r="I368" s="281"/>
      <c r="J368" s="268"/>
      <c r="K368" s="269"/>
      <c r="L368" s="244" t="str">
        <f aca="false">IF(AND(K368&lt;&gt;"",J368&lt;&gt;""),MIN(IF(OR(J368="OZZ",J368="ZZ"),5000,13600),TRUNC(0.75*SUMIF($D$12:$D368,$D368,K$12:K368),2))-SUMIF($D$12:$D367,$D368,L$12:L367),"")</f>
        <v/>
      </c>
      <c r="M368" s="270" t="str">
        <f aca="false">IF(AND(K368&lt;&gt;"",J368&lt;&gt;"",AB368&lt;&gt;""),IF(OR(J368="OZZ",J368="ZZ"),0-SUMIF($D$12:$D367,$D368,M$12:M367),MIN(MIN(13600,TRUNC(0.75*SUMIF($D$12:$D$1442,$D368,K$12:K$1442),2)+SUMIF($D$12:$D368,$D368,AB$12:AB368))-SUMIF($D$12:$D367,$D368,M$12:M367)-SUMIF($D$12:$D$1442,$D368,L$12:L$1442),AB368)),"")</f>
        <v/>
      </c>
      <c r="N368" s="246" t="str">
        <f aca="false">IF(J368&lt;&gt;"",1000-SUMIF($D$12:$D367,$D368,N$12:N367),"")</f>
        <v/>
      </c>
      <c r="O368" s="268"/>
      <c r="P368" s="269"/>
      <c r="Q368" s="244" t="str">
        <f aca="false">IF(AND(P368&lt;&gt;"",O368&lt;&gt;""),MIN(IF(OR(O368="OZZ",O368="ZZ"),5000,13600),TRUNC(0.75*SUMIF($D$12:$D368,$D368,P$12:P368),2))-SUMIF($D$12:$D367,$D368,Q$12:Q367),"")</f>
        <v/>
      </c>
      <c r="R368" s="270" t="str">
        <f aca="false">IF(AND(P368&lt;&gt;"",O368&lt;&gt;"",AF368&lt;&gt;""),IF(OR(O368="OZZ",O368="ZZ"),0-SUMIF($D$12:$D367,$D368,R$12:R367),MIN(MIN(13600,TRUNC(0.75*SUMIF($D$12:$D$1442,$D368,P$12:P$1442),2)+SUMIF($D$12:$D368,$D368,AF$12:AF368))-SUMIF($D$12:$D367,$D368,R$12:R367)-SUMIF($D$12:$D$1442,$D368,Q$12:Q$1442),AF368)),"")</f>
        <v/>
      </c>
      <c r="S368" s="246" t="str">
        <f aca="false">IF(O368&lt;&gt;"",1000-SUMIF($D$12:$D367,$D368,S$12:S367),"")</f>
        <v/>
      </c>
      <c r="T368" s="268"/>
      <c r="U368" s="269"/>
      <c r="V368" s="244" t="str">
        <f aca="false">IF(AND(U368&lt;&gt;"",T368&lt;&gt;""),MIN(IF(OR(T368="OZZ",T368="ZZ"),5000,13600),TRUNC(0.75*SUMIF($D$12:$D368,$D368,U$12:U368),2))-SUMIF($D$12:$D367,$D368,V$12:V367),"")</f>
        <v/>
      </c>
      <c r="W368" s="248" t="str">
        <f aca="false">IF(AND(U368&lt;&gt;"",T368&lt;&gt;"",AJ368&lt;&gt;""),IF(OR(T368="OZZ",T368="ZZ"),0-SUMIF($D$12:$D367,$D368,W$12:W367),MIN(MIN(13600,TRUNC(0.75*SUMIF($D$12:$D$1442,$D368,U$12:U$1442),2)+SUMIF($D$12:$D368,$D368,AJ$12:AJ368))-SUMIF($D$12:$D367,$D368,W$12:W367)-SUMIF($D$12:$D$1442,$D368,V$12:V$1442),AJ368)),"")</f>
        <v/>
      </c>
      <c r="X368" s="246" t="str">
        <f aca="false">IF(T368&lt;&gt;"",1000-SUMIF($D$12:$D367,$D368,X$12:X367),"")</f>
        <v/>
      </c>
      <c r="Y368" s="272"/>
      <c r="Z368" s="273"/>
      <c r="AA368" s="273"/>
      <c r="AB368" s="252" t="str">
        <f aca="false">IF(K368&lt;&gt;"",ROUND(Y368,2)+ROUND(Z368,2)+ROUND(AA368,2),"")</f>
        <v/>
      </c>
      <c r="AC368" s="274"/>
      <c r="AD368" s="273"/>
      <c r="AE368" s="273"/>
      <c r="AF368" s="275" t="str">
        <f aca="false">IF(P368&lt;&gt;"",ROUND(AC368,2)+ROUND(AD368,2)+ROUND(AE368,2),"")</f>
        <v/>
      </c>
      <c r="AG368" s="274"/>
      <c r="AH368" s="273"/>
      <c r="AI368" s="273"/>
      <c r="AJ368" s="275" t="str">
        <f aca="false">IF(U368&lt;&gt;"",ROUND(AG368,2)+ROUND(AH368,2)+ROUND(AI368,2),"")</f>
        <v/>
      </c>
      <c r="AK368" s="255"/>
      <c r="AL368" s="255"/>
      <c r="AM368" s="256"/>
      <c r="AN368" s="257"/>
      <c r="AO368" s="258" t="str">
        <f aca="false">IF(D368&lt;&gt;"",IF(COUNTIF($D$12:$D368,$D368)&gt;1,0,IF(SUM(L368,Q368,V368)&gt;0,IF(AND(T368="",OR(O368&lt;&gt;"",J368&lt;&gt;"")),IF(O368&lt;&gt;"",O368,IF(J368&lt;&gt;"",J368,0)),IF(AND(O368&lt;&gt;"",J368&lt;&gt;"",O368=J368),O368,T368)),0)),"")</f>
        <v/>
      </c>
      <c r="AP368" s="258" t="str">
        <f aca="false">IF(D368&lt;&gt;"",IF(COUNTIF($D$12:$D368,$D368)&gt;1,0,IF(SUM(M368,R368,W368)&gt;0,IF(AND(T368="",OR(O368&lt;&gt;"",J368&lt;&gt;"")),IF(O368&lt;&gt;"",O368,IF(J368&lt;&gt;"",J368,0)),IF(AND(O368&lt;&gt;"",J368&lt;&gt;"",O368=J368),O368,T368)),0)),"")</f>
        <v/>
      </c>
      <c r="AQ368" s="258" t="str">
        <f aca="false">IF(D368&lt;&gt;"",IF(COUNTIF($D$12:$D368,$D368)&gt;1,0,IF(SUM(N368,S368,X368)&gt;0,IF(AND(T368="",OR(O368&lt;&gt;"",J368&lt;&gt;"")),IF(O368&lt;&gt;"",O368,IF(J368&lt;&gt;"",J368,0)),IF(AND(O368&lt;&gt;"",J368&lt;&gt;"",O368=J368),O368,T368)),0)),"")</f>
        <v/>
      </c>
      <c r="AR368" s="257" t="str">
        <f aca="false">IF(D368&lt;&gt;"",IF(J368="OZP12",L368,0),"")</f>
        <v/>
      </c>
      <c r="AS368" s="257" t="str">
        <f aca="false">IF(D368&lt;&gt;"",IF(O368="OZP12",Q368,0),"")</f>
        <v/>
      </c>
      <c r="AT368" s="257" t="str">
        <f aca="false">IF(D368&lt;&gt;"",IF(T368="OZP12",V368,0),"")</f>
        <v/>
      </c>
      <c r="AU368" s="257" t="str">
        <f aca="false">IF(D368&lt;&gt;"",IF(J368="TZP",L368,0),"")</f>
        <v/>
      </c>
      <c r="AV368" s="257" t="str">
        <f aca="false">IF(D368&lt;&gt;"",IF(O368="TZP",Q368,0),"")</f>
        <v/>
      </c>
      <c r="AW368" s="257" t="str">
        <f aca="false">IF(D368&lt;&gt;"",IF(T368="TZP",V368,0),"")</f>
        <v/>
      </c>
      <c r="AX368" s="257" t="str">
        <f aca="false">IF(D368&lt;&gt;"",IF(J368="OZZ",L368,0),"")</f>
        <v/>
      </c>
      <c r="AY368" s="257" t="str">
        <f aca="false">IF(D368&lt;&gt;"",IF(O368="OZZ",Q368,0),"")</f>
        <v/>
      </c>
      <c r="AZ368" s="257" t="str">
        <f aca="false">IF(D368&lt;&gt;"",IF(T368="OZZ",V368,0),"")</f>
        <v/>
      </c>
      <c r="BA368" s="260"/>
      <c r="BB368" s="257" t="str">
        <f aca="false">IF(D368&lt;&gt;"",IF(ISERROR(FIND("/",D368)),0,1),"")</f>
        <v/>
      </c>
      <c r="BC368" s="257" t="str">
        <f aca="false">IF(D368&lt;&gt;"",IF(BB368*1=0,D368,CONCATENATE(MID(D368,1,FIND("/",D368,1)-1),MID(D368,FIND("/",D368,1)+1,LEN(D368)))),"")</f>
        <v/>
      </c>
      <c r="BD368" s="286"/>
      <c r="BE368" s="257" t="str">
        <f aca="false">IF(D368&lt;&gt;"",IF(J368="OZP12",M368,0),"")</f>
        <v/>
      </c>
      <c r="BF368" s="257" t="str">
        <f aca="false">IF(D368&lt;&gt;"",IF(O368="OZP12",R368,0),"")</f>
        <v/>
      </c>
      <c r="BG368" s="257" t="str">
        <f aca="false">IF(D368&lt;&gt;"",IF(T368="OZP12",W368,0),"")</f>
        <v/>
      </c>
      <c r="BH368" s="257" t="str">
        <f aca="false">IF(D368&lt;&gt;"",IF(J368="TZP",M368,0),"")</f>
        <v/>
      </c>
      <c r="BI368" s="257" t="str">
        <f aca="false">IF(D368&lt;&gt;"",IF(O368="TZP",R368,0),"")</f>
        <v/>
      </c>
      <c r="BJ368" s="257" t="str">
        <f aca="false">IF(D368&lt;&gt;"",IF(T368="TZP",W368,0),"")</f>
        <v/>
      </c>
    </row>
    <row r="369" s="261" customFormat="true" ht="18.75" hidden="false" customHeight="true" outlineLevel="0" collapsed="false">
      <c r="A369" s="262" t="n">
        <f aca="false">A368+1</f>
        <v>357</v>
      </c>
      <c r="B369" s="263"/>
      <c r="C369" s="263"/>
      <c r="D369" s="263"/>
      <c r="E369" s="266"/>
      <c r="F369" s="266"/>
      <c r="G369" s="267"/>
      <c r="H369" s="278"/>
      <c r="I369" s="281"/>
      <c r="J369" s="268"/>
      <c r="K369" s="269"/>
      <c r="L369" s="244" t="str">
        <f aca="false">IF(AND(K369&lt;&gt;"",J369&lt;&gt;""),MIN(IF(OR(J369="OZZ",J369="ZZ"),5000,13600),TRUNC(0.75*SUMIF($D$12:$D369,$D369,K$12:K369),2))-SUMIF($D$12:$D368,$D369,L$12:L368),"")</f>
        <v/>
      </c>
      <c r="M369" s="270" t="str">
        <f aca="false">IF(AND(K369&lt;&gt;"",J369&lt;&gt;"",AB369&lt;&gt;""),IF(OR(J369="OZZ",J369="ZZ"),0-SUMIF($D$12:$D368,$D369,M$12:M368),MIN(MIN(13600,TRUNC(0.75*SUMIF($D$12:$D$1442,$D369,K$12:K$1442),2)+SUMIF($D$12:$D369,$D369,AB$12:AB369))-SUMIF($D$12:$D368,$D369,M$12:M368)-SUMIF($D$12:$D$1442,$D369,L$12:L$1442),AB369)),"")</f>
        <v/>
      </c>
      <c r="N369" s="246" t="str">
        <f aca="false">IF(J369&lt;&gt;"",1000-SUMIF($D$12:$D368,$D369,N$12:N368),"")</f>
        <v/>
      </c>
      <c r="O369" s="268"/>
      <c r="P369" s="269"/>
      <c r="Q369" s="244" t="str">
        <f aca="false">IF(AND(P369&lt;&gt;"",O369&lt;&gt;""),MIN(IF(OR(O369="OZZ",O369="ZZ"),5000,13600),TRUNC(0.75*SUMIF($D$12:$D369,$D369,P$12:P369),2))-SUMIF($D$12:$D368,$D369,Q$12:Q368),"")</f>
        <v/>
      </c>
      <c r="R369" s="270" t="str">
        <f aca="false">IF(AND(P369&lt;&gt;"",O369&lt;&gt;"",AF369&lt;&gt;""),IF(OR(O369="OZZ",O369="ZZ"),0-SUMIF($D$12:$D368,$D369,R$12:R368),MIN(MIN(13600,TRUNC(0.75*SUMIF($D$12:$D$1442,$D369,P$12:P$1442),2)+SUMIF($D$12:$D369,$D369,AF$12:AF369))-SUMIF($D$12:$D368,$D369,R$12:R368)-SUMIF($D$12:$D$1442,$D369,Q$12:Q$1442),AF369)),"")</f>
        <v/>
      </c>
      <c r="S369" s="246" t="str">
        <f aca="false">IF(O369&lt;&gt;"",1000-SUMIF($D$12:$D368,$D369,S$12:S368),"")</f>
        <v/>
      </c>
      <c r="T369" s="268"/>
      <c r="U369" s="269"/>
      <c r="V369" s="244" t="str">
        <f aca="false">IF(AND(U369&lt;&gt;"",T369&lt;&gt;""),MIN(IF(OR(T369="OZZ",T369="ZZ"),5000,13600),TRUNC(0.75*SUMIF($D$12:$D369,$D369,U$12:U369),2))-SUMIF($D$12:$D368,$D369,V$12:V368),"")</f>
        <v/>
      </c>
      <c r="W369" s="248" t="str">
        <f aca="false">IF(AND(U369&lt;&gt;"",T369&lt;&gt;"",AJ369&lt;&gt;""),IF(OR(T369="OZZ",T369="ZZ"),0-SUMIF($D$12:$D368,$D369,W$12:W368),MIN(MIN(13600,TRUNC(0.75*SUMIF($D$12:$D$1442,$D369,U$12:U$1442),2)+SUMIF($D$12:$D369,$D369,AJ$12:AJ369))-SUMIF($D$12:$D368,$D369,W$12:W368)-SUMIF($D$12:$D$1442,$D369,V$12:V$1442),AJ369)),"")</f>
        <v/>
      </c>
      <c r="X369" s="246" t="str">
        <f aca="false">IF(T369&lt;&gt;"",1000-SUMIF($D$12:$D368,$D369,X$12:X368),"")</f>
        <v/>
      </c>
      <c r="Y369" s="272"/>
      <c r="Z369" s="273"/>
      <c r="AA369" s="273"/>
      <c r="AB369" s="252" t="str">
        <f aca="false">IF(K369&lt;&gt;"",ROUND(Y369,2)+ROUND(Z369,2)+ROUND(AA369,2),"")</f>
        <v/>
      </c>
      <c r="AC369" s="274"/>
      <c r="AD369" s="273"/>
      <c r="AE369" s="273"/>
      <c r="AF369" s="275" t="str">
        <f aca="false">IF(P369&lt;&gt;"",ROUND(AC369,2)+ROUND(AD369,2)+ROUND(AE369,2),"")</f>
        <v/>
      </c>
      <c r="AG369" s="274"/>
      <c r="AH369" s="273"/>
      <c r="AI369" s="273"/>
      <c r="AJ369" s="275" t="str">
        <f aca="false">IF(U369&lt;&gt;"",ROUND(AG369,2)+ROUND(AH369,2)+ROUND(AI369,2),"")</f>
        <v/>
      </c>
      <c r="AK369" s="255"/>
      <c r="AL369" s="255"/>
      <c r="AM369" s="256"/>
      <c r="AN369" s="257"/>
      <c r="AO369" s="258" t="str">
        <f aca="false">IF(D369&lt;&gt;"",IF(COUNTIF($D$12:$D369,$D369)&gt;1,0,IF(SUM(L369,Q369,V369)&gt;0,IF(AND(T369="",OR(O369&lt;&gt;"",J369&lt;&gt;"")),IF(O369&lt;&gt;"",O369,IF(J369&lt;&gt;"",J369,0)),IF(AND(O369&lt;&gt;"",J369&lt;&gt;"",O369=J369),O369,T369)),0)),"")</f>
        <v/>
      </c>
      <c r="AP369" s="258" t="str">
        <f aca="false">IF(D369&lt;&gt;"",IF(COUNTIF($D$12:$D369,$D369)&gt;1,0,IF(SUM(M369,R369,W369)&gt;0,IF(AND(T369="",OR(O369&lt;&gt;"",J369&lt;&gt;"")),IF(O369&lt;&gt;"",O369,IF(J369&lt;&gt;"",J369,0)),IF(AND(O369&lt;&gt;"",J369&lt;&gt;"",O369=J369),O369,T369)),0)),"")</f>
        <v/>
      </c>
      <c r="AQ369" s="258" t="str">
        <f aca="false">IF(D369&lt;&gt;"",IF(COUNTIF($D$12:$D369,$D369)&gt;1,0,IF(SUM(N369,S369,X369)&gt;0,IF(AND(T369="",OR(O369&lt;&gt;"",J369&lt;&gt;"")),IF(O369&lt;&gt;"",O369,IF(J369&lt;&gt;"",J369,0)),IF(AND(O369&lt;&gt;"",J369&lt;&gt;"",O369=J369),O369,T369)),0)),"")</f>
        <v/>
      </c>
      <c r="AR369" s="257" t="str">
        <f aca="false">IF(D369&lt;&gt;"",IF(J369="OZP12",L369,0),"")</f>
        <v/>
      </c>
      <c r="AS369" s="257" t="str">
        <f aca="false">IF(D369&lt;&gt;"",IF(O369="OZP12",Q369,0),"")</f>
        <v/>
      </c>
      <c r="AT369" s="257" t="str">
        <f aca="false">IF(D369&lt;&gt;"",IF(T369="OZP12",V369,0),"")</f>
        <v/>
      </c>
      <c r="AU369" s="257" t="str">
        <f aca="false">IF(D369&lt;&gt;"",IF(J369="TZP",L369,0),"")</f>
        <v/>
      </c>
      <c r="AV369" s="257" t="str">
        <f aca="false">IF(D369&lt;&gt;"",IF(O369="TZP",Q369,0),"")</f>
        <v/>
      </c>
      <c r="AW369" s="257" t="str">
        <f aca="false">IF(D369&lt;&gt;"",IF(T369="TZP",V369,0),"")</f>
        <v/>
      </c>
      <c r="AX369" s="257" t="str">
        <f aca="false">IF(D369&lt;&gt;"",IF(J369="OZZ",L369,0),"")</f>
        <v/>
      </c>
      <c r="AY369" s="257" t="str">
        <f aca="false">IF(D369&lt;&gt;"",IF(O369="OZZ",Q369,0),"")</f>
        <v/>
      </c>
      <c r="AZ369" s="257" t="str">
        <f aca="false">IF(D369&lt;&gt;"",IF(T369="OZZ",V369,0),"")</f>
        <v/>
      </c>
      <c r="BA369" s="260"/>
      <c r="BB369" s="257" t="str">
        <f aca="false">IF(D369&lt;&gt;"",IF(ISERROR(FIND("/",D369)),0,1),"")</f>
        <v/>
      </c>
      <c r="BC369" s="257" t="str">
        <f aca="false">IF(D369&lt;&gt;"",IF(BB369*1=0,D369,CONCATENATE(MID(D369,1,FIND("/",D369,1)-1),MID(D369,FIND("/",D369,1)+1,LEN(D369)))),"")</f>
        <v/>
      </c>
      <c r="BD369" s="286"/>
      <c r="BE369" s="257" t="str">
        <f aca="false">IF(D369&lt;&gt;"",IF(J369="OZP12",M369,0),"")</f>
        <v/>
      </c>
      <c r="BF369" s="257" t="str">
        <f aca="false">IF(D369&lt;&gt;"",IF(O369="OZP12",R369,0),"")</f>
        <v/>
      </c>
      <c r="BG369" s="257" t="str">
        <f aca="false">IF(D369&lt;&gt;"",IF(T369="OZP12",W369,0),"")</f>
        <v/>
      </c>
      <c r="BH369" s="257" t="str">
        <f aca="false">IF(D369&lt;&gt;"",IF(J369="TZP",M369,0),"")</f>
        <v/>
      </c>
      <c r="BI369" s="257" t="str">
        <f aca="false">IF(D369&lt;&gt;"",IF(O369="TZP",R369,0),"")</f>
        <v/>
      </c>
      <c r="BJ369" s="257" t="str">
        <f aca="false">IF(D369&lt;&gt;"",IF(T369="TZP",W369,0),"")</f>
        <v/>
      </c>
    </row>
    <row r="370" s="261" customFormat="true" ht="18.75" hidden="false" customHeight="true" outlineLevel="0" collapsed="false">
      <c r="A370" s="262" t="n">
        <f aca="false">A369+1</f>
        <v>358</v>
      </c>
      <c r="B370" s="263"/>
      <c r="C370" s="263"/>
      <c r="D370" s="263"/>
      <c r="E370" s="266"/>
      <c r="F370" s="266"/>
      <c r="G370" s="267"/>
      <c r="H370" s="278"/>
      <c r="I370" s="281"/>
      <c r="J370" s="268"/>
      <c r="K370" s="269"/>
      <c r="L370" s="244" t="str">
        <f aca="false">IF(AND(K370&lt;&gt;"",J370&lt;&gt;""),MIN(IF(OR(J370="OZZ",J370="ZZ"),5000,13600),TRUNC(0.75*SUMIF($D$12:$D370,$D370,K$12:K370),2))-SUMIF($D$12:$D369,$D370,L$12:L369),"")</f>
        <v/>
      </c>
      <c r="M370" s="270" t="str">
        <f aca="false">IF(AND(K370&lt;&gt;"",J370&lt;&gt;"",AB370&lt;&gt;""),IF(OR(J370="OZZ",J370="ZZ"),0-SUMIF($D$12:$D369,$D370,M$12:M369),MIN(MIN(13600,TRUNC(0.75*SUMIF($D$12:$D$1442,$D370,K$12:K$1442),2)+SUMIF($D$12:$D370,$D370,AB$12:AB370))-SUMIF($D$12:$D369,$D370,M$12:M369)-SUMIF($D$12:$D$1442,$D370,L$12:L$1442),AB370)),"")</f>
        <v/>
      </c>
      <c r="N370" s="246" t="str">
        <f aca="false">IF(J370&lt;&gt;"",1000-SUMIF($D$12:$D369,$D370,N$12:N369),"")</f>
        <v/>
      </c>
      <c r="O370" s="268"/>
      <c r="P370" s="269"/>
      <c r="Q370" s="244" t="str">
        <f aca="false">IF(AND(P370&lt;&gt;"",O370&lt;&gt;""),MIN(IF(OR(O370="OZZ",O370="ZZ"),5000,13600),TRUNC(0.75*SUMIF($D$12:$D370,$D370,P$12:P370),2))-SUMIF($D$12:$D369,$D370,Q$12:Q369),"")</f>
        <v/>
      </c>
      <c r="R370" s="270" t="str">
        <f aca="false">IF(AND(P370&lt;&gt;"",O370&lt;&gt;"",AF370&lt;&gt;""),IF(OR(O370="OZZ",O370="ZZ"),0-SUMIF($D$12:$D369,$D370,R$12:R369),MIN(MIN(13600,TRUNC(0.75*SUMIF($D$12:$D$1442,$D370,P$12:P$1442),2)+SUMIF($D$12:$D370,$D370,AF$12:AF370))-SUMIF($D$12:$D369,$D370,R$12:R369)-SUMIF($D$12:$D$1442,$D370,Q$12:Q$1442),AF370)),"")</f>
        <v/>
      </c>
      <c r="S370" s="246" t="str">
        <f aca="false">IF(O370&lt;&gt;"",1000-SUMIF($D$12:$D369,$D370,S$12:S369),"")</f>
        <v/>
      </c>
      <c r="T370" s="268"/>
      <c r="U370" s="269"/>
      <c r="V370" s="244" t="str">
        <f aca="false">IF(AND(U370&lt;&gt;"",T370&lt;&gt;""),MIN(IF(OR(T370="OZZ",T370="ZZ"),5000,13600),TRUNC(0.75*SUMIF($D$12:$D370,$D370,U$12:U370),2))-SUMIF($D$12:$D369,$D370,V$12:V369),"")</f>
        <v/>
      </c>
      <c r="W370" s="248" t="str">
        <f aca="false">IF(AND(U370&lt;&gt;"",T370&lt;&gt;"",AJ370&lt;&gt;""),IF(OR(T370="OZZ",T370="ZZ"),0-SUMIF($D$12:$D369,$D370,W$12:W369),MIN(MIN(13600,TRUNC(0.75*SUMIF($D$12:$D$1442,$D370,U$12:U$1442),2)+SUMIF($D$12:$D370,$D370,AJ$12:AJ370))-SUMIF($D$12:$D369,$D370,W$12:W369)-SUMIF($D$12:$D$1442,$D370,V$12:V$1442),AJ370)),"")</f>
        <v/>
      </c>
      <c r="X370" s="246" t="str">
        <f aca="false">IF(T370&lt;&gt;"",1000-SUMIF($D$12:$D369,$D370,X$12:X369),"")</f>
        <v/>
      </c>
      <c r="Y370" s="272"/>
      <c r="Z370" s="273"/>
      <c r="AA370" s="273"/>
      <c r="AB370" s="252" t="str">
        <f aca="false">IF(K370&lt;&gt;"",ROUND(Y370,2)+ROUND(Z370,2)+ROUND(AA370,2),"")</f>
        <v/>
      </c>
      <c r="AC370" s="274"/>
      <c r="AD370" s="273"/>
      <c r="AE370" s="273"/>
      <c r="AF370" s="275" t="str">
        <f aca="false">IF(P370&lt;&gt;"",ROUND(AC370,2)+ROUND(AD370,2)+ROUND(AE370,2),"")</f>
        <v/>
      </c>
      <c r="AG370" s="274"/>
      <c r="AH370" s="273"/>
      <c r="AI370" s="273"/>
      <c r="AJ370" s="275" t="str">
        <f aca="false">IF(U370&lt;&gt;"",ROUND(AG370,2)+ROUND(AH370,2)+ROUND(AI370,2),"")</f>
        <v/>
      </c>
      <c r="AK370" s="255"/>
      <c r="AL370" s="255"/>
      <c r="AM370" s="256"/>
      <c r="AN370" s="257"/>
      <c r="AO370" s="258" t="str">
        <f aca="false">IF(D370&lt;&gt;"",IF(COUNTIF($D$12:$D370,$D370)&gt;1,0,IF(SUM(L370,Q370,V370)&gt;0,IF(AND(T370="",OR(O370&lt;&gt;"",J370&lt;&gt;"")),IF(O370&lt;&gt;"",O370,IF(J370&lt;&gt;"",J370,0)),IF(AND(O370&lt;&gt;"",J370&lt;&gt;"",O370=J370),O370,T370)),0)),"")</f>
        <v/>
      </c>
      <c r="AP370" s="258" t="str">
        <f aca="false">IF(D370&lt;&gt;"",IF(COUNTIF($D$12:$D370,$D370)&gt;1,0,IF(SUM(M370,R370,W370)&gt;0,IF(AND(T370="",OR(O370&lt;&gt;"",J370&lt;&gt;"")),IF(O370&lt;&gt;"",O370,IF(J370&lt;&gt;"",J370,0)),IF(AND(O370&lt;&gt;"",J370&lt;&gt;"",O370=J370),O370,T370)),0)),"")</f>
        <v/>
      </c>
      <c r="AQ370" s="258" t="str">
        <f aca="false">IF(D370&lt;&gt;"",IF(COUNTIF($D$12:$D370,$D370)&gt;1,0,IF(SUM(N370,S370,X370)&gt;0,IF(AND(T370="",OR(O370&lt;&gt;"",J370&lt;&gt;"")),IF(O370&lt;&gt;"",O370,IF(J370&lt;&gt;"",J370,0)),IF(AND(O370&lt;&gt;"",J370&lt;&gt;"",O370=J370),O370,T370)),0)),"")</f>
        <v/>
      </c>
      <c r="AR370" s="257" t="str">
        <f aca="false">IF(D370&lt;&gt;"",IF(J370="OZP12",L370,0),"")</f>
        <v/>
      </c>
      <c r="AS370" s="257" t="str">
        <f aca="false">IF(D370&lt;&gt;"",IF(O370="OZP12",Q370,0),"")</f>
        <v/>
      </c>
      <c r="AT370" s="257" t="str">
        <f aca="false">IF(D370&lt;&gt;"",IF(T370="OZP12",V370,0),"")</f>
        <v/>
      </c>
      <c r="AU370" s="257" t="str">
        <f aca="false">IF(D370&lt;&gt;"",IF(J370="TZP",L370,0),"")</f>
        <v/>
      </c>
      <c r="AV370" s="257" t="str">
        <f aca="false">IF(D370&lt;&gt;"",IF(O370="TZP",Q370,0),"")</f>
        <v/>
      </c>
      <c r="AW370" s="257" t="str">
        <f aca="false">IF(D370&lt;&gt;"",IF(T370="TZP",V370,0),"")</f>
        <v/>
      </c>
      <c r="AX370" s="257" t="str">
        <f aca="false">IF(D370&lt;&gt;"",IF(J370="OZZ",L370,0),"")</f>
        <v/>
      </c>
      <c r="AY370" s="257" t="str">
        <f aca="false">IF(D370&lt;&gt;"",IF(O370="OZZ",Q370,0),"")</f>
        <v/>
      </c>
      <c r="AZ370" s="257" t="str">
        <f aca="false">IF(D370&lt;&gt;"",IF(T370="OZZ",V370,0),"")</f>
        <v/>
      </c>
      <c r="BA370" s="260"/>
      <c r="BB370" s="257" t="str">
        <f aca="false">IF(D370&lt;&gt;"",IF(ISERROR(FIND("/",D370)),0,1),"")</f>
        <v/>
      </c>
      <c r="BC370" s="257" t="str">
        <f aca="false">IF(D370&lt;&gt;"",IF(BB370*1=0,D370,CONCATENATE(MID(D370,1,FIND("/",D370,1)-1),MID(D370,FIND("/",D370,1)+1,LEN(D370)))),"")</f>
        <v/>
      </c>
      <c r="BD370" s="286"/>
      <c r="BE370" s="257" t="str">
        <f aca="false">IF(D370&lt;&gt;"",IF(J370="OZP12",M370,0),"")</f>
        <v/>
      </c>
      <c r="BF370" s="257" t="str">
        <f aca="false">IF(D370&lt;&gt;"",IF(O370="OZP12",R370,0),"")</f>
        <v/>
      </c>
      <c r="BG370" s="257" t="str">
        <f aca="false">IF(D370&lt;&gt;"",IF(T370="OZP12",W370,0),"")</f>
        <v/>
      </c>
      <c r="BH370" s="257" t="str">
        <f aca="false">IF(D370&lt;&gt;"",IF(J370="TZP",M370,0),"")</f>
        <v/>
      </c>
      <c r="BI370" s="257" t="str">
        <f aca="false">IF(D370&lt;&gt;"",IF(O370="TZP",R370,0),"")</f>
        <v/>
      </c>
      <c r="BJ370" s="257" t="str">
        <f aca="false">IF(D370&lt;&gt;"",IF(T370="TZP",W370,0),"")</f>
        <v/>
      </c>
    </row>
    <row r="371" s="261" customFormat="true" ht="18.75" hidden="false" customHeight="true" outlineLevel="0" collapsed="false">
      <c r="A371" s="262" t="n">
        <f aca="false">A370+1</f>
        <v>359</v>
      </c>
      <c r="B371" s="263"/>
      <c r="C371" s="263"/>
      <c r="D371" s="263"/>
      <c r="E371" s="266"/>
      <c r="F371" s="266"/>
      <c r="G371" s="267"/>
      <c r="H371" s="278"/>
      <c r="I371" s="281"/>
      <c r="J371" s="268"/>
      <c r="K371" s="269"/>
      <c r="L371" s="244" t="str">
        <f aca="false">IF(AND(K371&lt;&gt;"",J371&lt;&gt;""),MIN(IF(OR(J371="OZZ",J371="ZZ"),5000,13600),TRUNC(0.75*SUMIF($D$12:$D371,$D371,K$12:K371),2))-SUMIF($D$12:$D370,$D371,L$12:L370),"")</f>
        <v/>
      </c>
      <c r="M371" s="270" t="str">
        <f aca="false">IF(AND(K371&lt;&gt;"",J371&lt;&gt;"",AB371&lt;&gt;""),IF(OR(J371="OZZ",J371="ZZ"),0-SUMIF($D$12:$D370,$D371,M$12:M370),MIN(MIN(13600,TRUNC(0.75*SUMIF($D$12:$D$1442,$D371,K$12:K$1442),2)+SUMIF($D$12:$D371,$D371,AB$12:AB371))-SUMIF($D$12:$D370,$D371,M$12:M370)-SUMIF($D$12:$D$1442,$D371,L$12:L$1442),AB371)),"")</f>
        <v/>
      </c>
      <c r="N371" s="246" t="str">
        <f aca="false">IF(J371&lt;&gt;"",1000-SUMIF($D$12:$D370,$D371,N$12:N370),"")</f>
        <v/>
      </c>
      <c r="O371" s="268"/>
      <c r="P371" s="269"/>
      <c r="Q371" s="244" t="str">
        <f aca="false">IF(AND(P371&lt;&gt;"",O371&lt;&gt;""),MIN(IF(OR(O371="OZZ",O371="ZZ"),5000,13600),TRUNC(0.75*SUMIF($D$12:$D371,$D371,P$12:P371),2))-SUMIF($D$12:$D370,$D371,Q$12:Q370),"")</f>
        <v/>
      </c>
      <c r="R371" s="270" t="str">
        <f aca="false">IF(AND(P371&lt;&gt;"",O371&lt;&gt;"",AF371&lt;&gt;""),IF(OR(O371="OZZ",O371="ZZ"),0-SUMIF($D$12:$D370,$D371,R$12:R370),MIN(MIN(13600,TRUNC(0.75*SUMIF($D$12:$D$1442,$D371,P$12:P$1442),2)+SUMIF($D$12:$D371,$D371,AF$12:AF371))-SUMIF($D$12:$D370,$D371,R$12:R370)-SUMIF($D$12:$D$1442,$D371,Q$12:Q$1442),AF371)),"")</f>
        <v/>
      </c>
      <c r="S371" s="246" t="str">
        <f aca="false">IF(O371&lt;&gt;"",1000-SUMIF($D$12:$D370,$D371,S$12:S370),"")</f>
        <v/>
      </c>
      <c r="T371" s="268"/>
      <c r="U371" s="269"/>
      <c r="V371" s="244" t="str">
        <f aca="false">IF(AND(U371&lt;&gt;"",T371&lt;&gt;""),MIN(IF(OR(T371="OZZ",T371="ZZ"),5000,13600),TRUNC(0.75*SUMIF($D$12:$D371,$D371,U$12:U371),2))-SUMIF($D$12:$D370,$D371,V$12:V370),"")</f>
        <v/>
      </c>
      <c r="W371" s="248" t="str">
        <f aca="false">IF(AND(U371&lt;&gt;"",T371&lt;&gt;"",AJ371&lt;&gt;""),IF(OR(T371="OZZ",T371="ZZ"),0-SUMIF($D$12:$D370,$D371,W$12:W370),MIN(MIN(13600,TRUNC(0.75*SUMIF($D$12:$D$1442,$D371,U$12:U$1442),2)+SUMIF($D$12:$D371,$D371,AJ$12:AJ371))-SUMIF($D$12:$D370,$D371,W$12:W370)-SUMIF($D$12:$D$1442,$D371,V$12:V$1442),AJ371)),"")</f>
        <v/>
      </c>
      <c r="X371" s="246" t="str">
        <f aca="false">IF(T371&lt;&gt;"",1000-SUMIF($D$12:$D370,$D371,X$12:X370),"")</f>
        <v/>
      </c>
      <c r="Y371" s="272"/>
      <c r="Z371" s="273"/>
      <c r="AA371" s="273"/>
      <c r="AB371" s="252" t="str">
        <f aca="false">IF(K371&lt;&gt;"",ROUND(Y371,2)+ROUND(Z371,2)+ROUND(AA371,2),"")</f>
        <v/>
      </c>
      <c r="AC371" s="274"/>
      <c r="AD371" s="273"/>
      <c r="AE371" s="273"/>
      <c r="AF371" s="275" t="str">
        <f aca="false">IF(P371&lt;&gt;"",ROUND(AC371,2)+ROUND(AD371,2)+ROUND(AE371,2),"")</f>
        <v/>
      </c>
      <c r="AG371" s="274"/>
      <c r="AH371" s="273"/>
      <c r="AI371" s="273"/>
      <c r="AJ371" s="275" t="str">
        <f aca="false">IF(U371&lt;&gt;"",ROUND(AG371,2)+ROUND(AH371,2)+ROUND(AI371,2),"")</f>
        <v/>
      </c>
      <c r="AK371" s="255"/>
      <c r="AL371" s="255"/>
      <c r="AM371" s="256"/>
      <c r="AN371" s="257"/>
      <c r="AO371" s="258" t="str">
        <f aca="false">IF(D371&lt;&gt;"",IF(COUNTIF($D$12:$D371,$D371)&gt;1,0,IF(SUM(L371,Q371,V371)&gt;0,IF(AND(T371="",OR(O371&lt;&gt;"",J371&lt;&gt;"")),IF(O371&lt;&gt;"",O371,IF(J371&lt;&gt;"",J371,0)),IF(AND(O371&lt;&gt;"",J371&lt;&gt;"",O371=J371),O371,T371)),0)),"")</f>
        <v/>
      </c>
      <c r="AP371" s="258" t="str">
        <f aca="false">IF(D371&lt;&gt;"",IF(COUNTIF($D$12:$D371,$D371)&gt;1,0,IF(SUM(M371,R371,W371)&gt;0,IF(AND(T371="",OR(O371&lt;&gt;"",J371&lt;&gt;"")),IF(O371&lt;&gt;"",O371,IF(J371&lt;&gt;"",J371,0)),IF(AND(O371&lt;&gt;"",J371&lt;&gt;"",O371=J371),O371,T371)),0)),"")</f>
        <v/>
      </c>
      <c r="AQ371" s="258" t="str">
        <f aca="false">IF(D371&lt;&gt;"",IF(COUNTIF($D$12:$D371,$D371)&gt;1,0,IF(SUM(N371,S371,X371)&gt;0,IF(AND(T371="",OR(O371&lt;&gt;"",J371&lt;&gt;"")),IF(O371&lt;&gt;"",O371,IF(J371&lt;&gt;"",J371,0)),IF(AND(O371&lt;&gt;"",J371&lt;&gt;"",O371=J371),O371,T371)),0)),"")</f>
        <v/>
      </c>
      <c r="AR371" s="257" t="str">
        <f aca="false">IF(D371&lt;&gt;"",IF(J371="OZP12",L371,0),"")</f>
        <v/>
      </c>
      <c r="AS371" s="257" t="str">
        <f aca="false">IF(D371&lt;&gt;"",IF(O371="OZP12",Q371,0),"")</f>
        <v/>
      </c>
      <c r="AT371" s="257" t="str">
        <f aca="false">IF(D371&lt;&gt;"",IF(T371="OZP12",V371,0),"")</f>
        <v/>
      </c>
      <c r="AU371" s="257" t="str">
        <f aca="false">IF(D371&lt;&gt;"",IF(J371="TZP",L371,0),"")</f>
        <v/>
      </c>
      <c r="AV371" s="257" t="str">
        <f aca="false">IF(D371&lt;&gt;"",IF(O371="TZP",Q371,0),"")</f>
        <v/>
      </c>
      <c r="AW371" s="257" t="str">
        <f aca="false">IF(D371&lt;&gt;"",IF(T371="TZP",V371,0),"")</f>
        <v/>
      </c>
      <c r="AX371" s="257" t="str">
        <f aca="false">IF(D371&lt;&gt;"",IF(J371="OZZ",L371,0),"")</f>
        <v/>
      </c>
      <c r="AY371" s="257" t="str">
        <f aca="false">IF(D371&lt;&gt;"",IF(O371="OZZ",Q371,0),"")</f>
        <v/>
      </c>
      <c r="AZ371" s="257" t="str">
        <f aca="false">IF(D371&lt;&gt;"",IF(T371="OZZ",V371,0),"")</f>
        <v/>
      </c>
      <c r="BA371" s="260"/>
      <c r="BB371" s="257" t="str">
        <f aca="false">IF(D371&lt;&gt;"",IF(ISERROR(FIND("/",D371)),0,1),"")</f>
        <v/>
      </c>
      <c r="BC371" s="257" t="str">
        <f aca="false">IF(D371&lt;&gt;"",IF(BB371*1=0,D371,CONCATENATE(MID(D371,1,FIND("/",D371,1)-1),MID(D371,FIND("/",D371,1)+1,LEN(D371)))),"")</f>
        <v/>
      </c>
      <c r="BD371" s="286"/>
      <c r="BE371" s="257" t="str">
        <f aca="false">IF(D371&lt;&gt;"",IF(J371="OZP12",M371,0),"")</f>
        <v/>
      </c>
      <c r="BF371" s="257" t="str">
        <f aca="false">IF(D371&lt;&gt;"",IF(O371="OZP12",R371,0),"")</f>
        <v/>
      </c>
      <c r="BG371" s="257" t="str">
        <f aca="false">IF(D371&lt;&gt;"",IF(T371="OZP12",W371,0),"")</f>
        <v/>
      </c>
      <c r="BH371" s="257" t="str">
        <f aca="false">IF(D371&lt;&gt;"",IF(J371="TZP",M371,0),"")</f>
        <v/>
      </c>
      <c r="BI371" s="257" t="str">
        <f aca="false">IF(D371&lt;&gt;"",IF(O371="TZP",R371,0),"")</f>
        <v/>
      </c>
      <c r="BJ371" s="257" t="str">
        <f aca="false">IF(D371&lt;&gt;"",IF(T371="TZP",W371,0),"")</f>
        <v/>
      </c>
    </row>
    <row r="372" s="261" customFormat="true" ht="18.75" hidden="false" customHeight="true" outlineLevel="0" collapsed="false">
      <c r="A372" s="262" t="n">
        <f aca="false">A371+1</f>
        <v>360</v>
      </c>
      <c r="B372" s="263"/>
      <c r="C372" s="263"/>
      <c r="D372" s="263"/>
      <c r="E372" s="266"/>
      <c r="F372" s="266"/>
      <c r="G372" s="267"/>
      <c r="H372" s="278"/>
      <c r="I372" s="281"/>
      <c r="J372" s="268"/>
      <c r="K372" s="269"/>
      <c r="L372" s="244" t="str">
        <f aca="false">IF(AND(K372&lt;&gt;"",J372&lt;&gt;""),MIN(IF(OR(J372="OZZ",J372="ZZ"),5000,13600),TRUNC(0.75*SUMIF($D$12:$D372,$D372,K$12:K372),2))-SUMIF($D$12:$D371,$D372,L$12:L371),"")</f>
        <v/>
      </c>
      <c r="M372" s="270" t="str">
        <f aca="false">IF(AND(K372&lt;&gt;"",J372&lt;&gt;"",AB372&lt;&gt;""),IF(OR(J372="OZZ",J372="ZZ"),0-SUMIF($D$12:$D371,$D372,M$12:M371),MIN(MIN(13600,TRUNC(0.75*SUMIF($D$12:$D$1442,$D372,K$12:K$1442),2)+SUMIF($D$12:$D372,$D372,AB$12:AB372))-SUMIF($D$12:$D371,$D372,M$12:M371)-SUMIF($D$12:$D$1442,$D372,L$12:L$1442),AB372)),"")</f>
        <v/>
      </c>
      <c r="N372" s="246" t="str">
        <f aca="false">IF(J372&lt;&gt;"",1000-SUMIF($D$12:$D371,$D372,N$12:N371),"")</f>
        <v/>
      </c>
      <c r="O372" s="268"/>
      <c r="P372" s="269"/>
      <c r="Q372" s="244" t="str">
        <f aca="false">IF(AND(P372&lt;&gt;"",O372&lt;&gt;""),MIN(IF(OR(O372="OZZ",O372="ZZ"),5000,13600),TRUNC(0.75*SUMIF($D$12:$D372,$D372,P$12:P372),2))-SUMIF($D$12:$D371,$D372,Q$12:Q371),"")</f>
        <v/>
      </c>
      <c r="R372" s="270" t="str">
        <f aca="false">IF(AND(P372&lt;&gt;"",O372&lt;&gt;"",AF372&lt;&gt;""),IF(OR(O372="OZZ",O372="ZZ"),0-SUMIF($D$12:$D371,$D372,R$12:R371),MIN(MIN(13600,TRUNC(0.75*SUMIF($D$12:$D$1442,$D372,P$12:P$1442),2)+SUMIF($D$12:$D372,$D372,AF$12:AF372))-SUMIF($D$12:$D371,$D372,R$12:R371)-SUMIF($D$12:$D$1442,$D372,Q$12:Q$1442),AF372)),"")</f>
        <v/>
      </c>
      <c r="S372" s="246" t="str">
        <f aca="false">IF(O372&lt;&gt;"",1000-SUMIF($D$12:$D371,$D372,S$12:S371),"")</f>
        <v/>
      </c>
      <c r="T372" s="268"/>
      <c r="U372" s="269"/>
      <c r="V372" s="244" t="str">
        <f aca="false">IF(AND(U372&lt;&gt;"",T372&lt;&gt;""),MIN(IF(OR(T372="OZZ",T372="ZZ"),5000,13600),TRUNC(0.75*SUMIF($D$12:$D372,$D372,U$12:U372),2))-SUMIF($D$12:$D371,$D372,V$12:V371),"")</f>
        <v/>
      </c>
      <c r="W372" s="248" t="str">
        <f aca="false">IF(AND(U372&lt;&gt;"",T372&lt;&gt;"",AJ372&lt;&gt;""),IF(OR(T372="OZZ",T372="ZZ"),0-SUMIF($D$12:$D371,$D372,W$12:W371),MIN(MIN(13600,TRUNC(0.75*SUMIF($D$12:$D$1442,$D372,U$12:U$1442),2)+SUMIF($D$12:$D372,$D372,AJ$12:AJ372))-SUMIF($D$12:$D371,$D372,W$12:W371)-SUMIF($D$12:$D$1442,$D372,V$12:V$1442),AJ372)),"")</f>
        <v/>
      </c>
      <c r="X372" s="246" t="str">
        <f aca="false">IF(T372&lt;&gt;"",1000-SUMIF($D$12:$D371,$D372,X$12:X371),"")</f>
        <v/>
      </c>
      <c r="Y372" s="272"/>
      <c r="Z372" s="273"/>
      <c r="AA372" s="273"/>
      <c r="AB372" s="252" t="str">
        <f aca="false">IF(K372&lt;&gt;"",ROUND(Y372,2)+ROUND(Z372,2)+ROUND(AA372,2),"")</f>
        <v/>
      </c>
      <c r="AC372" s="274"/>
      <c r="AD372" s="273"/>
      <c r="AE372" s="273"/>
      <c r="AF372" s="275" t="str">
        <f aca="false">IF(P372&lt;&gt;"",ROUND(AC372,2)+ROUND(AD372,2)+ROUND(AE372,2),"")</f>
        <v/>
      </c>
      <c r="AG372" s="274"/>
      <c r="AH372" s="273"/>
      <c r="AI372" s="273"/>
      <c r="AJ372" s="275" t="str">
        <f aca="false">IF(U372&lt;&gt;"",ROUND(AG372,2)+ROUND(AH372,2)+ROUND(AI372,2),"")</f>
        <v/>
      </c>
      <c r="AK372" s="255"/>
      <c r="AL372" s="255"/>
      <c r="AM372" s="256"/>
      <c r="AN372" s="257"/>
      <c r="AO372" s="258" t="str">
        <f aca="false">IF(D372&lt;&gt;"",IF(COUNTIF($D$12:$D372,$D372)&gt;1,0,IF(SUM(L372,Q372,V372)&gt;0,IF(AND(T372="",OR(O372&lt;&gt;"",J372&lt;&gt;"")),IF(O372&lt;&gt;"",O372,IF(J372&lt;&gt;"",J372,0)),IF(AND(O372&lt;&gt;"",J372&lt;&gt;"",O372=J372),O372,T372)),0)),"")</f>
        <v/>
      </c>
      <c r="AP372" s="258" t="str">
        <f aca="false">IF(D372&lt;&gt;"",IF(COUNTIF($D$12:$D372,$D372)&gt;1,0,IF(SUM(M372,R372,W372)&gt;0,IF(AND(T372="",OR(O372&lt;&gt;"",J372&lt;&gt;"")),IF(O372&lt;&gt;"",O372,IF(J372&lt;&gt;"",J372,0)),IF(AND(O372&lt;&gt;"",J372&lt;&gt;"",O372=J372),O372,T372)),0)),"")</f>
        <v/>
      </c>
      <c r="AQ372" s="258" t="str">
        <f aca="false">IF(D372&lt;&gt;"",IF(COUNTIF($D$12:$D372,$D372)&gt;1,0,IF(SUM(N372,S372,X372)&gt;0,IF(AND(T372="",OR(O372&lt;&gt;"",J372&lt;&gt;"")),IF(O372&lt;&gt;"",O372,IF(J372&lt;&gt;"",J372,0)),IF(AND(O372&lt;&gt;"",J372&lt;&gt;"",O372=J372),O372,T372)),0)),"")</f>
        <v/>
      </c>
      <c r="AR372" s="257" t="str">
        <f aca="false">IF(D372&lt;&gt;"",IF(J372="OZP12",L372,0),"")</f>
        <v/>
      </c>
      <c r="AS372" s="257" t="str">
        <f aca="false">IF(D372&lt;&gt;"",IF(O372="OZP12",Q372,0),"")</f>
        <v/>
      </c>
      <c r="AT372" s="257" t="str">
        <f aca="false">IF(D372&lt;&gt;"",IF(T372="OZP12",V372,0),"")</f>
        <v/>
      </c>
      <c r="AU372" s="257" t="str">
        <f aca="false">IF(D372&lt;&gt;"",IF(J372="TZP",L372,0),"")</f>
        <v/>
      </c>
      <c r="AV372" s="257" t="str">
        <f aca="false">IF(D372&lt;&gt;"",IF(O372="TZP",Q372,0),"")</f>
        <v/>
      </c>
      <c r="AW372" s="257" t="str">
        <f aca="false">IF(D372&lt;&gt;"",IF(T372="TZP",V372,0),"")</f>
        <v/>
      </c>
      <c r="AX372" s="257" t="str">
        <f aca="false">IF(D372&lt;&gt;"",IF(J372="OZZ",L372,0),"")</f>
        <v/>
      </c>
      <c r="AY372" s="257" t="str">
        <f aca="false">IF(D372&lt;&gt;"",IF(O372="OZZ",Q372,0),"")</f>
        <v/>
      </c>
      <c r="AZ372" s="257" t="str">
        <f aca="false">IF(D372&lt;&gt;"",IF(T372="OZZ",V372,0),"")</f>
        <v/>
      </c>
      <c r="BA372" s="260"/>
      <c r="BB372" s="257" t="str">
        <f aca="false">IF(D372&lt;&gt;"",IF(ISERROR(FIND("/",D372)),0,1),"")</f>
        <v/>
      </c>
      <c r="BC372" s="257" t="str">
        <f aca="false">IF(D372&lt;&gt;"",IF(BB372*1=0,D372,CONCATENATE(MID(D372,1,FIND("/",D372,1)-1),MID(D372,FIND("/",D372,1)+1,LEN(D372)))),"")</f>
        <v/>
      </c>
      <c r="BD372" s="286"/>
      <c r="BE372" s="257" t="str">
        <f aca="false">IF(D372&lt;&gt;"",IF(J372="OZP12",M372,0),"")</f>
        <v/>
      </c>
      <c r="BF372" s="257" t="str">
        <f aca="false">IF(D372&lt;&gt;"",IF(O372="OZP12",R372,0),"")</f>
        <v/>
      </c>
      <c r="BG372" s="257" t="str">
        <f aca="false">IF(D372&lt;&gt;"",IF(T372="OZP12",W372,0),"")</f>
        <v/>
      </c>
      <c r="BH372" s="257" t="str">
        <f aca="false">IF(D372&lt;&gt;"",IF(J372="TZP",M372,0),"")</f>
        <v/>
      </c>
      <c r="BI372" s="257" t="str">
        <f aca="false">IF(D372&lt;&gt;"",IF(O372="TZP",R372,0),"")</f>
        <v/>
      </c>
      <c r="BJ372" s="257" t="str">
        <f aca="false">IF(D372&lt;&gt;"",IF(T372="TZP",W372,0),"")</f>
        <v/>
      </c>
    </row>
    <row r="373" s="261" customFormat="true" ht="18.75" hidden="false" customHeight="true" outlineLevel="0" collapsed="false">
      <c r="A373" s="262" t="n">
        <f aca="false">A372+1</f>
        <v>361</v>
      </c>
      <c r="B373" s="263"/>
      <c r="C373" s="263"/>
      <c r="D373" s="263"/>
      <c r="E373" s="266"/>
      <c r="F373" s="266"/>
      <c r="G373" s="267"/>
      <c r="H373" s="278"/>
      <c r="I373" s="281"/>
      <c r="J373" s="268"/>
      <c r="K373" s="269"/>
      <c r="L373" s="244" t="str">
        <f aca="false">IF(AND(K373&lt;&gt;"",J373&lt;&gt;""),MIN(IF(OR(J373="OZZ",J373="ZZ"),5000,13600),TRUNC(0.75*SUMIF($D$12:$D373,$D373,K$12:K373),2))-SUMIF($D$12:$D372,$D373,L$12:L372),"")</f>
        <v/>
      </c>
      <c r="M373" s="270" t="str">
        <f aca="false">IF(AND(K373&lt;&gt;"",J373&lt;&gt;"",AB373&lt;&gt;""),IF(OR(J373="OZZ",J373="ZZ"),0-SUMIF($D$12:$D372,$D373,M$12:M372),MIN(MIN(13600,TRUNC(0.75*SUMIF($D$12:$D$1442,$D373,K$12:K$1442),2)+SUMIF($D$12:$D373,$D373,AB$12:AB373))-SUMIF($D$12:$D372,$D373,M$12:M372)-SUMIF($D$12:$D$1442,$D373,L$12:L$1442),AB373)),"")</f>
        <v/>
      </c>
      <c r="N373" s="246" t="str">
        <f aca="false">IF(J373&lt;&gt;"",1000-SUMIF($D$12:$D372,$D373,N$12:N372),"")</f>
        <v/>
      </c>
      <c r="O373" s="268"/>
      <c r="P373" s="269"/>
      <c r="Q373" s="244" t="str">
        <f aca="false">IF(AND(P373&lt;&gt;"",O373&lt;&gt;""),MIN(IF(OR(O373="OZZ",O373="ZZ"),5000,13600),TRUNC(0.75*SUMIF($D$12:$D373,$D373,P$12:P373),2))-SUMIF($D$12:$D372,$D373,Q$12:Q372),"")</f>
        <v/>
      </c>
      <c r="R373" s="270" t="str">
        <f aca="false">IF(AND(P373&lt;&gt;"",O373&lt;&gt;"",AF373&lt;&gt;""),IF(OR(O373="OZZ",O373="ZZ"),0-SUMIF($D$12:$D372,$D373,R$12:R372),MIN(MIN(13600,TRUNC(0.75*SUMIF($D$12:$D$1442,$D373,P$12:P$1442),2)+SUMIF($D$12:$D373,$D373,AF$12:AF373))-SUMIF($D$12:$D372,$D373,R$12:R372)-SUMIF($D$12:$D$1442,$D373,Q$12:Q$1442),AF373)),"")</f>
        <v/>
      </c>
      <c r="S373" s="246" t="str">
        <f aca="false">IF(O373&lt;&gt;"",1000-SUMIF($D$12:$D372,$D373,S$12:S372),"")</f>
        <v/>
      </c>
      <c r="T373" s="268"/>
      <c r="U373" s="269"/>
      <c r="V373" s="244" t="str">
        <f aca="false">IF(AND(U373&lt;&gt;"",T373&lt;&gt;""),MIN(IF(OR(T373="OZZ",T373="ZZ"),5000,13600),TRUNC(0.75*SUMIF($D$12:$D373,$D373,U$12:U373),2))-SUMIF($D$12:$D372,$D373,V$12:V372),"")</f>
        <v/>
      </c>
      <c r="W373" s="248" t="str">
        <f aca="false">IF(AND(U373&lt;&gt;"",T373&lt;&gt;"",AJ373&lt;&gt;""),IF(OR(T373="OZZ",T373="ZZ"),0-SUMIF($D$12:$D372,$D373,W$12:W372),MIN(MIN(13600,TRUNC(0.75*SUMIF($D$12:$D$1442,$D373,U$12:U$1442),2)+SUMIF($D$12:$D373,$D373,AJ$12:AJ373))-SUMIF($D$12:$D372,$D373,W$12:W372)-SUMIF($D$12:$D$1442,$D373,V$12:V$1442),AJ373)),"")</f>
        <v/>
      </c>
      <c r="X373" s="246" t="str">
        <f aca="false">IF(T373&lt;&gt;"",1000-SUMIF($D$12:$D372,$D373,X$12:X372),"")</f>
        <v/>
      </c>
      <c r="Y373" s="272"/>
      <c r="Z373" s="273"/>
      <c r="AA373" s="273"/>
      <c r="AB373" s="252" t="str">
        <f aca="false">IF(K373&lt;&gt;"",ROUND(Y373,2)+ROUND(Z373,2)+ROUND(AA373,2),"")</f>
        <v/>
      </c>
      <c r="AC373" s="274"/>
      <c r="AD373" s="273"/>
      <c r="AE373" s="273"/>
      <c r="AF373" s="275" t="str">
        <f aca="false">IF(P373&lt;&gt;"",ROUND(AC373,2)+ROUND(AD373,2)+ROUND(AE373,2),"")</f>
        <v/>
      </c>
      <c r="AG373" s="274"/>
      <c r="AH373" s="273"/>
      <c r="AI373" s="273"/>
      <c r="AJ373" s="275" t="str">
        <f aca="false">IF(U373&lt;&gt;"",ROUND(AG373,2)+ROUND(AH373,2)+ROUND(AI373,2),"")</f>
        <v/>
      </c>
      <c r="AK373" s="255"/>
      <c r="AL373" s="255"/>
      <c r="AM373" s="256"/>
      <c r="AN373" s="257"/>
      <c r="AO373" s="258" t="str">
        <f aca="false">IF(D373&lt;&gt;"",IF(COUNTIF($D$12:$D373,$D373)&gt;1,0,IF(SUM(L373,Q373,V373)&gt;0,IF(AND(T373="",OR(O373&lt;&gt;"",J373&lt;&gt;"")),IF(O373&lt;&gt;"",O373,IF(J373&lt;&gt;"",J373,0)),IF(AND(O373&lt;&gt;"",J373&lt;&gt;"",O373=J373),O373,T373)),0)),"")</f>
        <v/>
      </c>
      <c r="AP373" s="258" t="str">
        <f aca="false">IF(D373&lt;&gt;"",IF(COUNTIF($D$12:$D373,$D373)&gt;1,0,IF(SUM(M373,R373,W373)&gt;0,IF(AND(T373="",OR(O373&lt;&gt;"",J373&lt;&gt;"")),IF(O373&lt;&gt;"",O373,IF(J373&lt;&gt;"",J373,0)),IF(AND(O373&lt;&gt;"",J373&lt;&gt;"",O373=J373),O373,T373)),0)),"")</f>
        <v/>
      </c>
      <c r="AQ373" s="258" t="str">
        <f aca="false">IF(D373&lt;&gt;"",IF(COUNTIF($D$12:$D373,$D373)&gt;1,0,IF(SUM(N373,S373,X373)&gt;0,IF(AND(T373="",OR(O373&lt;&gt;"",J373&lt;&gt;"")),IF(O373&lt;&gt;"",O373,IF(J373&lt;&gt;"",J373,0)),IF(AND(O373&lt;&gt;"",J373&lt;&gt;"",O373=J373),O373,T373)),0)),"")</f>
        <v/>
      </c>
      <c r="AR373" s="257" t="str">
        <f aca="false">IF(D373&lt;&gt;"",IF(J373="OZP12",L373,0),"")</f>
        <v/>
      </c>
      <c r="AS373" s="257" t="str">
        <f aca="false">IF(D373&lt;&gt;"",IF(O373="OZP12",Q373,0),"")</f>
        <v/>
      </c>
      <c r="AT373" s="257" t="str">
        <f aca="false">IF(D373&lt;&gt;"",IF(T373="OZP12",V373,0),"")</f>
        <v/>
      </c>
      <c r="AU373" s="257" t="str">
        <f aca="false">IF(D373&lt;&gt;"",IF(J373="TZP",L373,0),"")</f>
        <v/>
      </c>
      <c r="AV373" s="257" t="str">
        <f aca="false">IF(D373&lt;&gt;"",IF(O373="TZP",Q373,0),"")</f>
        <v/>
      </c>
      <c r="AW373" s="257" t="str">
        <f aca="false">IF(D373&lt;&gt;"",IF(T373="TZP",V373,0),"")</f>
        <v/>
      </c>
      <c r="AX373" s="257" t="str">
        <f aca="false">IF(D373&lt;&gt;"",IF(J373="OZZ",L373,0),"")</f>
        <v/>
      </c>
      <c r="AY373" s="257" t="str">
        <f aca="false">IF(D373&lt;&gt;"",IF(O373="OZZ",Q373,0),"")</f>
        <v/>
      </c>
      <c r="AZ373" s="257" t="str">
        <f aca="false">IF(D373&lt;&gt;"",IF(T373="OZZ",V373,0),"")</f>
        <v/>
      </c>
      <c r="BA373" s="260"/>
      <c r="BB373" s="257" t="str">
        <f aca="false">IF(D373&lt;&gt;"",IF(ISERROR(FIND("/",D373)),0,1),"")</f>
        <v/>
      </c>
      <c r="BC373" s="257" t="str">
        <f aca="false">IF(D373&lt;&gt;"",IF(BB373*1=0,D373,CONCATENATE(MID(D373,1,FIND("/",D373,1)-1),MID(D373,FIND("/",D373,1)+1,LEN(D373)))),"")</f>
        <v/>
      </c>
      <c r="BD373" s="286"/>
      <c r="BE373" s="257" t="str">
        <f aca="false">IF(D373&lt;&gt;"",IF(J373="OZP12",M373,0),"")</f>
        <v/>
      </c>
      <c r="BF373" s="257" t="str">
        <f aca="false">IF(D373&lt;&gt;"",IF(O373="OZP12",R373,0),"")</f>
        <v/>
      </c>
      <c r="BG373" s="257" t="str">
        <f aca="false">IF(D373&lt;&gt;"",IF(T373="OZP12",W373,0),"")</f>
        <v/>
      </c>
      <c r="BH373" s="257" t="str">
        <f aca="false">IF(D373&lt;&gt;"",IF(J373="TZP",M373,0),"")</f>
        <v/>
      </c>
      <c r="BI373" s="257" t="str">
        <f aca="false">IF(D373&lt;&gt;"",IF(O373="TZP",R373,0),"")</f>
        <v/>
      </c>
      <c r="BJ373" s="257" t="str">
        <f aca="false">IF(D373&lt;&gt;"",IF(T373="TZP",W373,0),"")</f>
        <v/>
      </c>
    </row>
    <row r="374" s="261" customFormat="true" ht="18.75" hidden="false" customHeight="true" outlineLevel="0" collapsed="false">
      <c r="A374" s="262" t="n">
        <f aca="false">A373+1</f>
        <v>362</v>
      </c>
      <c r="B374" s="263"/>
      <c r="C374" s="263"/>
      <c r="D374" s="263"/>
      <c r="E374" s="266"/>
      <c r="F374" s="266"/>
      <c r="G374" s="267"/>
      <c r="H374" s="278"/>
      <c r="I374" s="281"/>
      <c r="J374" s="268"/>
      <c r="K374" s="269"/>
      <c r="L374" s="244" t="str">
        <f aca="false">IF(AND(K374&lt;&gt;"",J374&lt;&gt;""),MIN(IF(OR(J374="OZZ",J374="ZZ"),5000,13600),TRUNC(0.75*SUMIF($D$12:$D374,$D374,K$12:K374),2))-SUMIF($D$12:$D373,$D374,L$12:L373),"")</f>
        <v/>
      </c>
      <c r="M374" s="270" t="str">
        <f aca="false">IF(AND(K374&lt;&gt;"",J374&lt;&gt;"",AB374&lt;&gt;""),IF(OR(J374="OZZ",J374="ZZ"),0-SUMIF($D$12:$D373,$D374,M$12:M373),MIN(MIN(13600,TRUNC(0.75*SUMIF($D$12:$D$1442,$D374,K$12:K$1442),2)+SUMIF($D$12:$D374,$D374,AB$12:AB374))-SUMIF($D$12:$D373,$D374,M$12:M373)-SUMIF($D$12:$D$1442,$D374,L$12:L$1442),AB374)),"")</f>
        <v/>
      </c>
      <c r="N374" s="246" t="str">
        <f aca="false">IF(J374&lt;&gt;"",1000-SUMIF($D$12:$D373,$D374,N$12:N373),"")</f>
        <v/>
      </c>
      <c r="O374" s="268"/>
      <c r="P374" s="269"/>
      <c r="Q374" s="244" t="str">
        <f aca="false">IF(AND(P374&lt;&gt;"",O374&lt;&gt;""),MIN(IF(OR(O374="OZZ",O374="ZZ"),5000,13600),TRUNC(0.75*SUMIF($D$12:$D374,$D374,P$12:P374),2))-SUMIF($D$12:$D373,$D374,Q$12:Q373),"")</f>
        <v/>
      </c>
      <c r="R374" s="270" t="str">
        <f aca="false">IF(AND(P374&lt;&gt;"",O374&lt;&gt;"",AF374&lt;&gt;""),IF(OR(O374="OZZ",O374="ZZ"),0-SUMIF($D$12:$D373,$D374,R$12:R373),MIN(MIN(13600,TRUNC(0.75*SUMIF($D$12:$D$1442,$D374,P$12:P$1442),2)+SUMIF($D$12:$D374,$D374,AF$12:AF374))-SUMIF($D$12:$D373,$D374,R$12:R373)-SUMIF($D$12:$D$1442,$D374,Q$12:Q$1442),AF374)),"")</f>
        <v/>
      </c>
      <c r="S374" s="246" t="str">
        <f aca="false">IF(O374&lt;&gt;"",1000-SUMIF($D$12:$D373,$D374,S$12:S373),"")</f>
        <v/>
      </c>
      <c r="T374" s="268"/>
      <c r="U374" s="269"/>
      <c r="V374" s="244" t="str">
        <f aca="false">IF(AND(U374&lt;&gt;"",T374&lt;&gt;""),MIN(IF(OR(T374="OZZ",T374="ZZ"),5000,13600),TRUNC(0.75*SUMIF($D$12:$D374,$D374,U$12:U374),2))-SUMIF($D$12:$D373,$D374,V$12:V373),"")</f>
        <v/>
      </c>
      <c r="W374" s="248" t="str">
        <f aca="false">IF(AND(U374&lt;&gt;"",T374&lt;&gt;"",AJ374&lt;&gt;""),IF(OR(T374="OZZ",T374="ZZ"),0-SUMIF($D$12:$D373,$D374,W$12:W373),MIN(MIN(13600,TRUNC(0.75*SUMIF($D$12:$D$1442,$D374,U$12:U$1442),2)+SUMIF($D$12:$D374,$D374,AJ$12:AJ374))-SUMIF($D$12:$D373,$D374,W$12:W373)-SUMIF($D$12:$D$1442,$D374,V$12:V$1442),AJ374)),"")</f>
        <v/>
      </c>
      <c r="X374" s="246" t="str">
        <f aca="false">IF(T374&lt;&gt;"",1000-SUMIF($D$12:$D373,$D374,X$12:X373),"")</f>
        <v/>
      </c>
      <c r="Y374" s="272"/>
      <c r="Z374" s="273"/>
      <c r="AA374" s="273"/>
      <c r="AB374" s="252" t="str">
        <f aca="false">IF(K374&lt;&gt;"",ROUND(Y374,2)+ROUND(Z374,2)+ROUND(AA374,2),"")</f>
        <v/>
      </c>
      <c r="AC374" s="274"/>
      <c r="AD374" s="273"/>
      <c r="AE374" s="273"/>
      <c r="AF374" s="275" t="str">
        <f aca="false">IF(P374&lt;&gt;"",ROUND(AC374,2)+ROUND(AD374,2)+ROUND(AE374,2),"")</f>
        <v/>
      </c>
      <c r="AG374" s="274"/>
      <c r="AH374" s="273"/>
      <c r="AI374" s="273"/>
      <c r="AJ374" s="275" t="str">
        <f aca="false">IF(U374&lt;&gt;"",ROUND(AG374,2)+ROUND(AH374,2)+ROUND(AI374,2),"")</f>
        <v/>
      </c>
      <c r="AK374" s="255"/>
      <c r="AL374" s="255"/>
      <c r="AM374" s="256"/>
      <c r="AN374" s="257"/>
      <c r="AO374" s="258" t="str">
        <f aca="false">IF(D374&lt;&gt;"",IF(COUNTIF($D$12:$D374,$D374)&gt;1,0,IF(SUM(L374,Q374,V374)&gt;0,IF(AND(T374="",OR(O374&lt;&gt;"",J374&lt;&gt;"")),IF(O374&lt;&gt;"",O374,IF(J374&lt;&gt;"",J374,0)),IF(AND(O374&lt;&gt;"",J374&lt;&gt;"",O374=J374),O374,T374)),0)),"")</f>
        <v/>
      </c>
      <c r="AP374" s="258" t="str">
        <f aca="false">IF(D374&lt;&gt;"",IF(COUNTIF($D$12:$D374,$D374)&gt;1,0,IF(SUM(M374,R374,W374)&gt;0,IF(AND(T374="",OR(O374&lt;&gt;"",J374&lt;&gt;"")),IF(O374&lt;&gt;"",O374,IF(J374&lt;&gt;"",J374,0)),IF(AND(O374&lt;&gt;"",J374&lt;&gt;"",O374=J374),O374,T374)),0)),"")</f>
        <v/>
      </c>
      <c r="AQ374" s="258" t="str">
        <f aca="false">IF(D374&lt;&gt;"",IF(COUNTIF($D$12:$D374,$D374)&gt;1,0,IF(SUM(N374,S374,X374)&gt;0,IF(AND(T374="",OR(O374&lt;&gt;"",J374&lt;&gt;"")),IF(O374&lt;&gt;"",O374,IF(J374&lt;&gt;"",J374,0)),IF(AND(O374&lt;&gt;"",J374&lt;&gt;"",O374=J374),O374,T374)),0)),"")</f>
        <v/>
      </c>
      <c r="AR374" s="257" t="str">
        <f aca="false">IF(D374&lt;&gt;"",IF(J374="OZP12",L374,0),"")</f>
        <v/>
      </c>
      <c r="AS374" s="257" t="str">
        <f aca="false">IF(D374&lt;&gt;"",IF(O374="OZP12",Q374,0),"")</f>
        <v/>
      </c>
      <c r="AT374" s="257" t="str">
        <f aca="false">IF(D374&lt;&gt;"",IF(T374="OZP12",V374,0),"")</f>
        <v/>
      </c>
      <c r="AU374" s="257" t="str">
        <f aca="false">IF(D374&lt;&gt;"",IF(J374="TZP",L374,0),"")</f>
        <v/>
      </c>
      <c r="AV374" s="257" t="str">
        <f aca="false">IF(D374&lt;&gt;"",IF(O374="TZP",Q374,0),"")</f>
        <v/>
      </c>
      <c r="AW374" s="257" t="str">
        <f aca="false">IF(D374&lt;&gt;"",IF(T374="TZP",V374,0),"")</f>
        <v/>
      </c>
      <c r="AX374" s="257" t="str">
        <f aca="false">IF(D374&lt;&gt;"",IF(J374="OZZ",L374,0),"")</f>
        <v/>
      </c>
      <c r="AY374" s="257" t="str">
        <f aca="false">IF(D374&lt;&gt;"",IF(O374="OZZ",Q374,0),"")</f>
        <v/>
      </c>
      <c r="AZ374" s="257" t="str">
        <f aca="false">IF(D374&lt;&gt;"",IF(T374="OZZ",V374,0),"")</f>
        <v/>
      </c>
      <c r="BA374" s="260"/>
      <c r="BB374" s="257" t="str">
        <f aca="false">IF(D374&lt;&gt;"",IF(ISERROR(FIND("/",D374)),0,1),"")</f>
        <v/>
      </c>
      <c r="BC374" s="257" t="str">
        <f aca="false">IF(D374&lt;&gt;"",IF(BB374*1=0,D374,CONCATENATE(MID(D374,1,FIND("/",D374,1)-1),MID(D374,FIND("/",D374,1)+1,LEN(D374)))),"")</f>
        <v/>
      </c>
      <c r="BD374" s="286"/>
      <c r="BE374" s="257" t="str">
        <f aca="false">IF(D374&lt;&gt;"",IF(J374="OZP12",M374,0),"")</f>
        <v/>
      </c>
      <c r="BF374" s="257" t="str">
        <f aca="false">IF(D374&lt;&gt;"",IF(O374="OZP12",R374,0),"")</f>
        <v/>
      </c>
      <c r="BG374" s="257" t="str">
        <f aca="false">IF(D374&lt;&gt;"",IF(T374="OZP12",W374,0),"")</f>
        <v/>
      </c>
      <c r="BH374" s="257" t="str">
        <f aca="false">IF(D374&lt;&gt;"",IF(J374="TZP",M374,0),"")</f>
        <v/>
      </c>
      <c r="BI374" s="257" t="str">
        <f aca="false">IF(D374&lt;&gt;"",IF(O374="TZP",R374,0),"")</f>
        <v/>
      </c>
      <c r="BJ374" s="257" t="str">
        <f aca="false">IF(D374&lt;&gt;"",IF(T374="TZP",W374,0),"")</f>
        <v/>
      </c>
    </row>
    <row r="375" s="261" customFormat="true" ht="18.75" hidden="false" customHeight="true" outlineLevel="0" collapsed="false">
      <c r="A375" s="262" t="n">
        <f aca="false">A374+1</f>
        <v>363</v>
      </c>
      <c r="B375" s="263"/>
      <c r="C375" s="263"/>
      <c r="D375" s="263"/>
      <c r="E375" s="266"/>
      <c r="F375" s="266"/>
      <c r="G375" s="267"/>
      <c r="H375" s="278"/>
      <c r="I375" s="281"/>
      <c r="J375" s="268"/>
      <c r="K375" s="269"/>
      <c r="L375" s="244" t="str">
        <f aca="false">IF(AND(K375&lt;&gt;"",J375&lt;&gt;""),MIN(IF(OR(J375="OZZ",J375="ZZ"),5000,13600),TRUNC(0.75*SUMIF($D$12:$D375,$D375,K$12:K375),2))-SUMIF($D$12:$D374,$D375,L$12:L374),"")</f>
        <v/>
      </c>
      <c r="M375" s="270" t="str">
        <f aca="false">IF(AND(K375&lt;&gt;"",J375&lt;&gt;"",AB375&lt;&gt;""),IF(OR(J375="OZZ",J375="ZZ"),0-SUMIF($D$12:$D374,$D375,M$12:M374),MIN(MIN(13600,TRUNC(0.75*SUMIF($D$12:$D$1442,$D375,K$12:K$1442),2)+SUMIF($D$12:$D375,$D375,AB$12:AB375))-SUMIF($D$12:$D374,$D375,M$12:M374)-SUMIF($D$12:$D$1442,$D375,L$12:L$1442),AB375)),"")</f>
        <v/>
      </c>
      <c r="N375" s="246" t="str">
        <f aca="false">IF(J375&lt;&gt;"",1000-SUMIF($D$12:$D374,$D375,N$12:N374),"")</f>
        <v/>
      </c>
      <c r="O375" s="268"/>
      <c r="P375" s="269"/>
      <c r="Q375" s="244" t="str">
        <f aca="false">IF(AND(P375&lt;&gt;"",O375&lt;&gt;""),MIN(IF(OR(O375="OZZ",O375="ZZ"),5000,13600),TRUNC(0.75*SUMIF($D$12:$D375,$D375,P$12:P375),2))-SUMIF($D$12:$D374,$D375,Q$12:Q374),"")</f>
        <v/>
      </c>
      <c r="R375" s="270" t="str">
        <f aca="false">IF(AND(P375&lt;&gt;"",O375&lt;&gt;"",AF375&lt;&gt;""),IF(OR(O375="OZZ",O375="ZZ"),0-SUMIF($D$12:$D374,$D375,R$12:R374),MIN(MIN(13600,TRUNC(0.75*SUMIF($D$12:$D$1442,$D375,P$12:P$1442),2)+SUMIF($D$12:$D375,$D375,AF$12:AF375))-SUMIF($D$12:$D374,$D375,R$12:R374)-SUMIF($D$12:$D$1442,$D375,Q$12:Q$1442),AF375)),"")</f>
        <v/>
      </c>
      <c r="S375" s="246" t="str">
        <f aca="false">IF(O375&lt;&gt;"",1000-SUMIF($D$12:$D374,$D375,S$12:S374),"")</f>
        <v/>
      </c>
      <c r="T375" s="268"/>
      <c r="U375" s="269"/>
      <c r="V375" s="244" t="str">
        <f aca="false">IF(AND(U375&lt;&gt;"",T375&lt;&gt;""),MIN(IF(OR(T375="OZZ",T375="ZZ"),5000,13600),TRUNC(0.75*SUMIF($D$12:$D375,$D375,U$12:U375),2))-SUMIF($D$12:$D374,$D375,V$12:V374),"")</f>
        <v/>
      </c>
      <c r="W375" s="248" t="str">
        <f aca="false">IF(AND(U375&lt;&gt;"",T375&lt;&gt;"",AJ375&lt;&gt;""),IF(OR(T375="OZZ",T375="ZZ"),0-SUMIF($D$12:$D374,$D375,W$12:W374),MIN(MIN(13600,TRUNC(0.75*SUMIF($D$12:$D$1442,$D375,U$12:U$1442),2)+SUMIF($D$12:$D375,$D375,AJ$12:AJ375))-SUMIF($D$12:$D374,$D375,W$12:W374)-SUMIF($D$12:$D$1442,$D375,V$12:V$1442),AJ375)),"")</f>
        <v/>
      </c>
      <c r="X375" s="246" t="str">
        <f aca="false">IF(T375&lt;&gt;"",1000-SUMIF($D$12:$D374,$D375,X$12:X374),"")</f>
        <v/>
      </c>
      <c r="Y375" s="272"/>
      <c r="Z375" s="273"/>
      <c r="AA375" s="273"/>
      <c r="AB375" s="252" t="str">
        <f aca="false">IF(K375&lt;&gt;"",ROUND(Y375,2)+ROUND(Z375,2)+ROUND(AA375,2),"")</f>
        <v/>
      </c>
      <c r="AC375" s="274"/>
      <c r="AD375" s="273"/>
      <c r="AE375" s="273"/>
      <c r="AF375" s="275" t="str">
        <f aca="false">IF(P375&lt;&gt;"",ROUND(AC375,2)+ROUND(AD375,2)+ROUND(AE375,2),"")</f>
        <v/>
      </c>
      <c r="AG375" s="274"/>
      <c r="AH375" s="273"/>
      <c r="AI375" s="273"/>
      <c r="AJ375" s="275" t="str">
        <f aca="false">IF(U375&lt;&gt;"",ROUND(AG375,2)+ROUND(AH375,2)+ROUND(AI375,2),"")</f>
        <v/>
      </c>
      <c r="AK375" s="255"/>
      <c r="AL375" s="255"/>
      <c r="AM375" s="256"/>
      <c r="AN375" s="257"/>
      <c r="AO375" s="258" t="str">
        <f aca="false">IF(D375&lt;&gt;"",IF(COUNTIF($D$12:$D375,$D375)&gt;1,0,IF(SUM(L375,Q375,V375)&gt;0,IF(AND(T375="",OR(O375&lt;&gt;"",J375&lt;&gt;"")),IF(O375&lt;&gt;"",O375,IF(J375&lt;&gt;"",J375,0)),IF(AND(O375&lt;&gt;"",J375&lt;&gt;"",O375=J375),O375,T375)),0)),"")</f>
        <v/>
      </c>
      <c r="AP375" s="258" t="str">
        <f aca="false">IF(D375&lt;&gt;"",IF(COUNTIF($D$12:$D375,$D375)&gt;1,0,IF(SUM(M375,R375,W375)&gt;0,IF(AND(T375="",OR(O375&lt;&gt;"",J375&lt;&gt;"")),IF(O375&lt;&gt;"",O375,IF(J375&lt;&gt;"",J375,0)),IF(AND(O375&lt;&gt;"",J375&lt;&gt;"",O375=J375),O375,T375)),0)),"")</f>
        <v/>
      </c>
      <c r="AQ375" s="258" t="str">
        <f aca="false">IF(D375&lt;&gt;"",IF(COUNTIF($D$12:$D375,$D375)&gt;1,0,IF(SUM(N375,S375,X375)&gt;0,IF(AND(T375="",OR(O375&lt;&gt;"",J375&lt;&gt;"")),IF(O375&lt;&gt;"",O375,IF(J375&lt;&gt;"",J375,0)),IF(AND(O375&lt;&gt;"",J375&lt;&gt;"",O375=J375),O375,T375)),0)),"")</f>
        <v/>
      </c>
      <c r="AR375" s="257" t="str">
        <f aca="false">IF(D375&lt;&gt;"",IF(J375="OZP12",L375,0),"")</f>
        <v/>
      </c>
      <c r="AS375" s="257" t="str">
        <f aca="false">IF(D375&lt;&gt;"",IF(O375="OZP12",Q375,0),"")</f>
        <v/>
      </c>
      <c r="AT375" s="257" t="str">
        <f aca="false">IF(D375&lt;&gt;"",IF(T375="OZP12",V375,0),"")</f>
        <v/>
      </c>
      <c r="AU375" s="257" t="str">
        <f aca="false">IF(D375&lt;&gt;"",IF(J375="TZP",L375,0),"")</f>
        <v/>
      </c>
      <c r="AV375" s="257" t="str">
        <f aca="false">IF(D375&lt;&gt;"",IF(O375="TZP",Q375,0),"")</f>
        <v/>
      </c>
      <c r="AW375" s="257" t="str">
        <f aca="false">IF(D375&lt;&gt;"",IF(T375="TZP",V375,0),"")</f>
        <v/>
      </c>
      <c r="AX375" s="257" t="str">
        <f aca="false">IF(D375&lt;&gt;"",IF(J375="OZZ",L375,0),"")</f>
        <v/>
      </c>
      <c r="AY375" s="257" t="str">
        <f aca="false">IF(D375&lt;&gt;"",IF(O375="OZZ",Q375,0),"")</f>
        <v/>
      </c>
      <c r="AZ375" s="257" t="str">
        <f aca="false">IF(D375&lt;&gt;"",IF(T375="OZZ",V375,0),"")</f>
        <v/>
      </c>
      <c r="BA375" s="260"/>
      <c r="BB375" s="257" t="str">
        <f aca="false">IF(D375&lt;&gt;"",IF(ISERROR(FIND("/",D375)),0,1),"")</f>
        <v/>
      </c>
      <c r="BC375" s="257" t="str">
        <f aca="false">IF(D375&lt;&gt;"",IF(BB375*1=0,D375,CONCATENATE(MID(D375,1,FIND("/",D375,1)-1),MID(D375,FIND("/",D375,1)+1,LEN(D375)))),"")</f>
        <v/>
      </c>
      <c r="BD375" s="286"/>
      <c r="BE375" s="257" t="str">
        <f aca="false">IF(D375&lt;&gt;"",IF(J375="OZP12",M375,0),"")</f>
        <v/>
      </c>
      <c r="BF375" s="257" t="str">
        <f aca="false">IF(D375&lt;&gt;"",IF(O375="OZP12",R375,0),"")</f>
        <v/>
      </c>
      <c r="BG375" s="257" t="str">
        <f aca="false">IF(D375&lt;&gt;"",IF(T375="OZP12",W375,0),"")</f>
        <v/>
      </c>
      <c r="BH375" s="257" t="str">
        <f aca="false">IF(D375&lt;&gt;"",IF(J375="TZP",M375,0),"")</f>
        <v/>
      </c>
      <c r="BI375" s="257" t="str">
        <f aca="false">IF(D375&lt;&gt;"",IF(O375="TZP",R375,0),"")</f>
        <v/>
      </c>
      <c r="BJ375" s="257" t="str">
        <f aca="false">IF(D375&lt;&gt;"",IF(T375="TZP",W375,0),"")</f>
        <v/>
      </c>
    </row>
    <row r="376" s="261" customFormat="true" ht="18.75" hidden="false" customHeight="true" outlineLevel="0" collapsed="false">
      <c r="A376" s="262" t="n">
        <f aca="false">A375+1</f>
        <v>364</v>
      </c>
      <c r="B376" s="263"/>
      <c r="C376" s="263"/>
      <c r="D376" s="263"/>
      <c r="E376" s="266"/>
      <c r="F376" s="266"/>
      <c r="G376" s="267"/>
      <c r="H376" s="278"/>
      <c r="I376" s="281"/>
      <c r="J376" s="268"/>
      <c r="K376" s="269"/>
      <c r="L376" s="244" t="str">
        <f aca="false">IF(AND(K376&lt;&gt;"",J376&lt;&gt;""),MIN(IF(OR(J376="OZZ",J376="ZZ"),5000,13600),TRUNC(0.75*SUMIF($D$12:$D376,$D376,K$12:K376),2))-SUMIF($D$12:$D375,$D376,L$12:L375),"")</f>
        <v/>
      </c>
      <c r="M376" s="270" t="str">
        <f aca="false">IF(AND(K376&lt;&gt;"",J376&lt;&gt;"",AB376&lt;&gt;""),IF(OR(J376="OZZ",J376="ZZ"),0-SUMIF($D$12:$D375,$D376,M$12:M375),MIN(MIN(13600,TRUNC(0.75*SUMIF($D$12:$D$1442,$D376,K$12:K$1442),2)+SUMIF($D$12:$D376,$D376,AB$12:AB376))-SUMIF($D$12:$D375,$D376,M$12:M375)-SUMIF($D$12:$D$1442,$D376,L$12:L$1442),AB376)),"")</f>
        <v/>
      </c>
      <c r="N376" s="246" t="str">
        <f aca="false">IF(J376&lt;&gt;"",1000-SUMIF($D$12:$D375,$D376,N$12:N375),"")</f>
        <v/>
      </c>
      <c r="O376" s="268"/>
      <c r="P376" s="269"/>
      <c r="Q376" s="244" t="str">
        <f aca="false">IF(AND(P376&lt;&gt;"",O376&lt;&gt;""),MIN(IF(OR(O376="OZZ",O376="ZZ"),5000,13600),TRUNC(0.75*SUMIF($D$12:$D376,$D376,P$12:P376),2))-SUMIF($D$12:$D375,$D376,Q$12:Q375),"")</f>
        <v/>
      </c>
      <c r="R376" s="270" t="str">
        <f aca="false">IF(AND(P376&lt;&gt;"",O376&lt;&gt;"",AF376&lt;&gt;""),IF(OR(O376="OZZ",O376="ZZ"),0-SUMIF($D$12:$D375,$D376,R$12:R375),MIN(MIN(13600,TRUNC(0.75*SUMIF($D$12:$D$1442,$D376,P$12:P$1442),2)+SUMIF($D$12:$D376,$D376,AF$12:AF376))-SUMIF($D$12:$D375,$D376,R$12:R375)-SUMIF($D$12:$D$1442,$D376,Q$12:Q$1442),AF376)),"")</f>
        <v/>
      </c>
      <c r="S376" s="246" t="str">
        <f aca="false">IF(O376&lt;&gt;"",1000-SUMIF($D$12:$D375,$D376,S$12:S375),"")</f>
        <v/>
      </c>
      <c r="T376" s="268"/>
      <c r="U376" s="269"/>
      <c r="V376" s="244" t="str">
        <f aca="false">IF(AND(U376&lt;&gt;"",T376&lt;&gt;""),MIN(IF(OR(T376="OZZ",T376="ZZ"),5000,13600),TRUNC(0.75*SUMIF($D$12:$D376,$D376,U$12:U376),2))-SUMIF($D$12:$D375,$D376,V$12:V375),"")</f>
        <v/>
      </c>
      <c r="W376" s="248" t="str">
        <f aca="false">IF(AND(U376&lt;&gt;"",T376&lt;&gt;"",AJ376&lt;&gt;""),IF(OR(T376="OZZ",T376="ZZ"),0-SUMIF($D$12:$D375,$D376,W$12:W375),MIN(MIN(13600,TRUNC(0.75*SUMIF($D$12:$D$1442,$D376,U$12:U$1442),2)+SUMIF($D$12:$D376,$D376,AJ$12:AJ376))-SUMIF($D$12:$D375,$D376,W$12:W375)-SUMIF($D$12:$D$1442,$D376,V$12:V$1442),AJ376)),"")</f>
        <v/>
      </c>
      <c r="X376" s="246" t="str">
        <f aca="false">IF(T376&lt;&gt;"",1000-SUMIF($D$12:$D375,$D376,X$12:X375),"")</f>
        <v/>
      </c>
      <c r="Y376" s="272"/>
      <c r="Z376" s="273"/>
      <c r="AA376" s="273"/>
      <c r="AB376" s="252" t="str">
        <f aca="false">IF(K376&lt;&gt;"",ROUND(Y376,2)+ROUND(Z376,2)+ROUND(AA376,2),"")</f>
        <v/>
      </c>
      <c r="AC376" s="274"/>
      <c r="AD376" s="273"/>
      <c r="AE376" s="273"/>
      <c r="AF376" s="275" t="str">
        <f aca="false">IF(P376&lt;&gt;"",ROUND(AC376,2)+ROUND(AD376,2)+ROUND(AE376,2),"")</f>
        <v/>
      </c>
      <c r="AG376" s="274"/>
      <c r="AH376" s="273"/>
      <c r="AI376" s="273"/>
      <c r="AJ376" s="275" t="str">
        <f aca="false">IF(U376&lt;&gt;"",ROUND(AG376,2)+ROUND(AH376,2)+ROUND(AI376,2),"")</f>
        <v/>
      </c>
      <c r="AK376" s="255"/>
      <c r="AL376" s="255"/>
      <c r="AM376" s="256"/>
      <c r="AN376" s="257"/>
      <c r="AO376" s="258" t="str">
        <f aca="false">IF(D376&lt;&gt;"",IF(COUNTIF($D$12:$D376,$D376)&gt;1,0,IF(SUM(L376,Q376,V376)&gt;0,IF(AND(T376="",OR(O376&lt;&gt;"",J376&lt;&gt;"")),IF(O376&lt;&gt;"",O376,IF(J376&lt;&gt;"",J376,0)),IF(AND(O376&lt;&gt;"",J376&lt;&gt;"",O376=J376),O376,T376)),0)),"")</f>
        <v/>
      </c>
      <c r="AP376" s="258" t="str">
        <f aca="false">IF(D376&lt;&gt;"",IF(COUNTIF($D$12:$D376,$D376)&gt;1,0,IF(SUM(M376,R376,W376)&gt;0,IF(AND(T376="",OR(O376&lt;&gt;"",J376&lt;&gt;"")),IF(O376&lt;&gt;"",O376,IF(J376&lt;&gt;"",J376,0)),IF(AND(O376&lt;&gt;"",J376&lt;&gt;"",O376=J376),O376,T376)),0)),"")</f>
        <v/>
      </c>
      <c r="AQ376" s="258" t="str">
        <f aca="false">IF(D376&lt;&gt;"",IF(COUNTIF($D$12:$D376,$D376)&gt;1,0,IF(SUM(N376,S376,X376)&gt;0,IF(AND(T376="",OR(O376&lt;&gt;"",J376&lt;&gt;"")),IF(O376&lt;&gt;"",O376,IF(J376&lt;&gt;"",J376,0)),IF(AND(O376&lt;&gt;"",J376&lt;&gt;"",O376=J376),O376,T376)),0)),"")</f>
        <v/>
      </c>
      <c r="AR376" s="257" t="str">
        <f aca="false">IF(D376&lt;&gt;"",IF(J376="OZP12",L376,0),"")</f>
        <v/>
      </c>
      <c r="AS376" s="257" t="str">
        <f aca="false">IF(D376&lt;&gt;"",IF(O376="OZP12",Q376,0),"")</f>
        <v/>
      </c>
      <c r="AT376" s="257" t="str">
        <f aca="false">IF(D376&lt;&gt;"",IF(T376="OZP12",V376,0),"")</f>
        <v/>
      </c>
      <c r="AU376" s="257" t="str">
        <f aca="false">IF(D376&lt;&gt;"",IF(J376="TZP",L376,0),"")</f>
        <v/>
      </c>
      <c r="AV376" s="257" t="str">
        <f aca="false">IF(D376&lt;&gt;"",IF(O376="TZP",Q376,0),"")</f>
        <v/>
      </c>
      <c r="AW376" s="257" t="str">
        <f aca="false">IF(D376&lt;&gt;"",IF(T376="TZP",V376,0),"")</f>
        <v/>
      </c>
      <c r="AX376" s="257" t="str">
        <f aca="false">IF(D376&lt;&gt;"",IF(J376="OZZ",L376,0),"")</f>
        <v/>
      </c>
      <c r="AY376" s="257" t="str">
        <f aca="false">IF(D376&lt;&gt;"",IF(O376="OZZ",Q376,0),"")</f>
        <v/>
      </c>
      <c r="AZ376" s="257" t="str">
        <f aca="false">IF(D376&lt;&gt;"",IF(T376="OZZ",V376,0),"")</f>
        <v/>
      </c>
      <c r="BA376" s="260"/>
      <c r="BB376" s="257" t="str">
        <f aca="false">IF(D376&lt;&gt;"",IF(ISERROR(FIND("/",D376)),0,1),"")</f>
        <v/>
      </c>
      <c r="BC376" s="257" t="str">
        <f aca="false">IF(D376&lt;&gt;"",IF(BB376*1=0,D376,CONCATENATE(MID(D376,1,FIND("/",D376,1)-1),MID(D376,FIND("/",D376,1)+1,LEN(D376)))),"")</f>
        <v/>
      </c>
      <c r="BD376" s="286"/>
      <c r="BE376" s="257" t="str">
        <f aca="false">IF(D376&lt;&gt;"",IF(J376="OZP12",M376,0),"")</f>
        <v/>
      </c>
      <c r="BF376" s="257" t="str">
        <f aca="false">IF(D376&lt;&gt;"",IF(O376="OZP12",R376,0),"")</f>
        <v/>
      </c>
      <c r="BG376" s="257" t="str">
        <f aca="false">IF(D376&lt;&gt;"",IF(T376="OZP12",W376,0),"")</f>
        <v/>
      </c>
      <c r="BH376" s="257" t="str">
        <f aca="false">IF(D376&lt;&gt;"",IF(J376="TZP",M376,0),"")</f>
        <v/>
      </c>
      <c r="BI376" s="257" t="str">
        <f aca="false">IF(D376&lt;&gt;"",IF(O376="TZP",R376,0),"")</f>
        <v/>
      </c>
      <c r="BJ376" s="257" t="str">
        <f aca="false">IF(D376&lt;&gt;"",IF(T376="TZP",W376,0),"")</f>
        <v/>
      </c>
    </row>
    <row r="377" s="261" customFormat="true" ht="18.75" hidden="false" customHeight="true" outlineLevel="0" collapsed="false">
      <c r="A377" s="262" t="n">
        <f aca="false">A376+1</f>
        <v>365</v>
      </c>
      <c r="B377" s="263"/>
      <c r="C377" s="263"/>
      <c r="D377" s="263"/>
      <c r="E377" s="266"/>
      <c r="F377" s="266"/>
      <c r="G377" s="267"/>
      <c r="H377" s="278"/>
      <c r="I377" s="281"/>
      <c r="J377" s="268"/>
      <c r="K377" s="269"/>
      <c r="L377" s="244" t="str">
        <f aca="false">IF(AND(K377&lt;&gt;"",J377&lt;&gt;""),MIN(IF(OR(J377="OZZ",J377="ZZ"),5000,13600),TRUNC(0.75*SUMIF($D$12:$D377,$D377,K$12:K377),2))-SUMIF($D$12:$D376,$D377,L$12:L376),"")</f>
        <v/>
      </c>
      <c r="M377" s="270" t="str">
        <f aca="false">IF(AND(K377&lt;&gt;"",J377&lt;&gt;"",AB377&lt;&gt;""),IF(OR(J377="OZZ",J377="ZZ"),0-SUMIF($D$12:$D376,$D377,M$12:M376),MIN(MIN(13600,TRUNC(0.75*SUMIF($D$12:$D$1442,$D377,K$12:K$1442),2)+SUMIF($D$12:$D377,$D377,AB$12:AB377))-SUMIF($D$12:$D376,$D377,M$12:M376)-SUMIF($D$12:$D$1442,$D377,L$12:L$1442),AB377)),"")</f>
        <v/>
      </c>
      <c r="N377" s="246" t="str">
        <f aca="false">IF(J377&lt;&gt;"",1000-SUMIF($D$12:$D376,$D377,N$12:N376),"")</f>
        <v/>
      </c>
      <c r="O377" s="268"/>
      <c r="P377" s="269"/>
      <c r="Q377" s="244" t="str">
        <f aca="false">IF(AND(P377&lt;&gt;"",O377&lt;&gt;""),MIN(IF(OR(O377="OZZ",O377="ZZ"),5000,13600),TRUNC(0.75*SUMIF($D$12:$D377,$D377,P$12:P377),2))-SUMIF($D$12:$D376,$D377,Q$12:Q376),"")</f>
        <v/>
      </c>
      <c r="R377" s="270" t="str">
        <f aca="false">IF(AND(P377&lt;&gt;"",O377&lt;&gt;"",AF377&lt;&gt;""),IF(OR(O377="OZZ",O377="ZZ"),0-SUMIF($D$12:$D376,$D377,R$12:R376),MIN(MIN(13600,TRUNC(0.75*SUMIF($D$12:$D$1442,$D377,P$12:P$1442),2)+SUMIF($D$12:$D377,$D377,AF$12:AF377))-SUMIF($D$12:$D376,$D377,R$12:R376)-SUMIF($D$12:$D$1442,$D377,Q$12:Q$1442),AF377)),"")</f>
        <v/>
      </c>
      <c r="S377" s="246" t="str">
        <f aca="false">IF(O377&lt;&gt;"",1000-SUMIF($D$12:$D376,$D377,S$12:S376),"")</f>
        <v/>
      </c>
      <c r="T377" s="268"/>
      <c r="U377" s="269"/>
      <c r="V377" s="244" t="str">
        <f aca="false">IF(AND(U377&lt;&gt;"",T377&lt;&gt;""),MIN(IF(OR(T377="OZZ",T377="ZZ"),5000,13600),TRUNC(0.75*SUMIF($D$12:$D377,$D377,U$12:U377),2))-SUMIF($D$12:$D376,$D377,V$12:V376),"")</f>
        <v/>
      </c>
      <c r="W377" s="248" t="str">
        <f aca="false">IF(AND(U377&lt;&gt;"",T377&lt;&gt;"",AJ377&lt;&gt;""),IF(OR(T377="OZZ",T377="ZZ"),0-SUMIF($D$12:$D376,$D377,W$12:W376),MIN(MIN(13600,TRUNC(0.75*SUMIF($D$12:$D$1442,$D377,U$12:U$1442),2)+SUMIF($D$12:$D377,$D377,AJ$12:AJ377))-SUMIF($D$12:$D376,$D377,W$12:W376)-SUMIF($D$12:$D$1442,$D377,V$12:V$1442),AJ377)),"")</f>
        <v/>
      </c>
      <c r="X377" s="246" t="str">
        <f aca="false">IF(T377&lt;&gt;"",1000-SUMIF($D$12:$D376,$D377,X$12:X376),"")</f>
        <v/>
      </c>
      <c r="Y377" s="272"/>
      <c r="Z377" s="273"/>
      <c r="AA377" s="273"/>
      <c r="AB377" s="252" t="str">
        <f aca="false">IF(K377&lt;&gt;"",ROUND(Y377,2)+ROUND(Z377,2)+ROUND(AA377,2),"")</f>
        <v/>
      </c>
      <c r="AC377" s="274"/>
      <c r="AD377" s="273"/>
      <c r="AE377" s="273"/>
      <c r="AF377" s="275" t="str">
        <f aca="false">IF(P377&lt;&gt;"",ROUND(AC377,2)+ROUND(AD377,2)+ROUND(AE377,2),"")</f>
        <v/>
      </c>
      <c r="AG377" s="274"/>
      <c r="AH377" s="273"/>
      <c r="AI377" s="273"/>
      <c r="AJ377" s="275" t="str">
        <f aca="false">IF(U377&lt;&gt;"",ROUND(AG377,2)+ROUND(AH377,2)+ROUND(AI377,2),"")</f>
        <v/>
      </c>
      <c r="AK377" s="255"/>
      <c r="AL377" s="255"/>
      <c r="AM377" s="256"/>
      <c r="AN377" s="257"/>
      <c r="AO377" s="258" t="str">
        <f aca="false">IF(D377&lt;&gt;"",IF(COUNTIF($D$12:$D377,$D377)&gt;1,0,IF(SUM(L377,Q377,V377)&gt;0,IF(AND(T377="",OR(O377&lt;&gt;"",J377&lt;&gt;"")),IF(O377&lt;&gt;"",O377,IF(J377&lt;&gt;"",J377,0)),IF(AND(O377&lt;&gt;"",J377&lt;&gt;"",O377=J377),O377,T377)),0)),"")</f>
        <v/>
      </c>
      <c r="AP377" s="258" t="str">
        <f aca="false">IF(D377&lt;&gt;"",IF(COUNTIF($D$12:$D377,$D377)&gt;1,0,IF(SUM(M377,R377,W377)&gt;0,IF(AND(T377="",OR(O377&lt;&gt;"",J377&lt;&gt;"")),IF(O377&lt;&gt;"",O377,IF(J377&lt;&gt;"",J377,0)),IF(AND(O377&lt;&gt;"",J377&lt;&gt;"",O377=J377),O377,T377)),0)),"")</f>
        <v/>
      </c>
      <c r="AQ377" s="258" t="str">
        <f aca="false">IF(D377&lt;&gt;"",IF(COUNTIF($D$12:$D377,$D377)&gt;1,0,IF(SUM(N377,S377,X377)&gt;0,IF(AND(T377="",OR(O377&lt;&gt;"",J377&lt;&gt;"")),IF(O377&lt;&gt;"",O377,IF(J377&lt;&gt;"",J377,0)),IF(AND(O377&lt;&gt;"",J377&lt;&gt;"",O377=J377),O377,T377)),0)),"")</f>
        <v/>
      </c>
      <c r="AR377" s="257" t="str">
        <f aca="false">IF(D377&lt;&gt;"",IF(J377="OZP12",L377,0),"")</f>
        <v/>
      </c>
      <c r="AS377" s="257" t="str">
        <f aca="false">IF(D377&lt;&gt;"",IF(O377="OZP12",Q377,0),"")</f>
        <v/>
      </c>
      <c r="AT377" s="257" t="str">
        <f aca="false">IF(D377&lt;&gt;"",IF(T377="OZP12",V377,0),"")</f>
        <v/>
      </c>
      <c r="AU377" s="257" t="str">
        <f aca="false">IF(D377&lt;&gt;"",IF(J377="TZP",L377,0),"")</f>
        <v/>
      </c>
      <c r="AV377" s="257" t="str">
        <f aca="false">IF(D377&lt;&gt;"",IF(O377="TZP",Q377,0),"")</f>
        <v/>
      </c>
      <c r="AW377" s="257" t="str">
        <f aca="false">IF(D377&lt;&gt;"",IF(T377="TZP",V377,0),"")</f>
        <v/>
      </c>
      <c r="AX377" s="257" t="str">
        <f aca="false">IF(D377&lt;&gt;"",IF(J377="OZZ",L377,0),"")</f>
        <v/>
      </c>
      <c r="AY377" s="257" t="str">
        <f aca="false">IF(D377&lt;&gt;"",IF(O377="OZZ",Q377,0),"")</f>
        <v/>
      </c>
      <c r="AZ377" s="257" t="str">
        <f aca="false">IF(D377&lt;&gt;"",IF(T377="OZZ",V377,0),"")</f>
        <v/>
      </c>
      <c r="BA377" s="260"/>
      <c r="BB377" s="257" t="str">
        <f aca="false">IF(D377&lt;&gt;"",IF(ISERROR(FIND("/",D377)),0,1),"")</f>
        <v/>
      </c>
      <c r="BC377" s="257" t="str">
        <f aca="false">IF(D377&lt;&gt;"",IF(BB377*1=0,D377,CONCATENATE(MID(D377,1,FIND("/",D377,1)-1),MID(D377,FIND("/",D377,1)+1,LEN(D377)))),"")</f>
        <v/>
      </c>
      <c r="BD377" s="286"/>
      <c r="BE377" s="257" t="str">
        <f aca="false">IF(D377&lt;&gt;"",IF(J377="OZP12",M377,0),"")</f>
        <v/>
      </c>
      <c r="BF377" s="257" t="str">
        <f aca="false">IF(D377&lt;&gt;"",IF(O377="OZP12",R377,0),"")</f>
        <v/>
      </c>
      <c r="BG377" s="257" t="str">
        <f aca="false">IF(D377&lt;&gt;"",IF(T377="OZP12",W377,0),"")</f>
        <v/>
      </c>
      <c r="BH377" s="257" t="str">
        <f aca="false">IF(D377&lt;&gt;"",IF(J377="TZP",M377,0),"")</f>
        <v/>
      </c>
      <c r="BI377" s="257" t="str">
        <f aca="false">IF(D377&lt;&gt;"",IF(O377="TZP",R377,0),"")</f>
        <v/>
      </c>
      <c r="BJ377" s="257" t="str">
        <f aca="false">IF(D377&lt;&gt;"",IF(T377="TZP",W377,0),"")</f>
        <v/>
      </c>
    </row>
    <row r="378" s="261" customFormat="true" ht="18.75" hidden="false" customHeight="true" outlineLevel="0" collapsed="false">
      <c r="A378" s="262" t="n">
        <f aca="false">A377+1</f>
        <v>366</v>
      </c>
      <c r="B378" s="263"/>
      <c r="C378" s="263"/>
      <c r="D378" s="263"/>
      <c r="E378" s="266"/>
      <c r="F378" s="266"/>
      <c r="G378" s="267"/>
      <c r="H378" s="278"/>
      <c r="I378" s="281"/>
      <c r="J378" s="268"/>
      <c r="K378" s="269"/>
      <c r="L378" s="244" t="str">
        <f aca="false">IF(AND(K378&lt;&gt;"",J378&lt;&gt;""),MIN(IF(OR(J378="OZZ",J378="ZZ"),5000,13600),TRUNC(0.75*SUMIF($D$12:$D378,$D378,K$12:K378),2))-SUMIF($D$12:$D377,$D378,L$12:L377),"")</f>
        <v/>
      </c>
      <c r="M378" s="270" t="str">
        <f aca="false">IF(AND(K378&lt;&gt;"",J378&lt;&gt;"",AB378&lt;&gt;""),IF(OR(J378="OZZ",J378="ZZ"),0-SUMIF($D$12:$D377,$D378,M$12:M377),MIN(MIN(13600,TRUNC(0.75*SUMIF($D$12:$D$1442,$D378,K$12:K$1442),2)+SUMIF($D$12:$D378,$D378,AB$12:AB378))-SUMIF($D$12:$D377,$D378,M$12:M377)-SUMIF($D$12:$D$1442,$D378,L$12:L$1442),AB378)),"")</f>
        <v/>
      </c>
      <c r="N378" s="246" t="str">
        <f aca="false">IF(J378&lt;&gt;"",1000-SUMIF($D$12:$D377,$D378,N$12:N377),"")</f>
        <v/>
      </c>
      <c r="O378" s="268"/>
      <c r="P378" s="269"/>
      <c r="Q378" s="244" t="str">
        <f aca="false">IF(AND(P378&lt;&gt;"",O378&lt;&gt;""),MIN(IF(OR(O378="OZZ",O378="ZZ"),5000,13600),TRUNC(0.75*SUMIF($D$12:$D378,$D378,P$12:P378),2))-SUMIF($D$12:$D377,$D378,Q$12:Q377),"")</f>
        <v/>
      </c>
      <c r="R378" s="270" t="str">
        <f aca="false">IF(AND(P378&lt;&gt;"",O378&lt;&gt;"",AF378&lt;&gt;""),IF(OR(O378="OZZ",O378="ZZ"),0-SUMIF($D$12:$D377,$D378,R$12:R377),MIN(MIN(13600,TRUNC(0.75*SUMIF($D$12:$D$1442,$D378,P$12:P$1442),2)+SUMIF($D$12:$D378,$D378,AF$12:AF378))-SUMIF($D$12:$D377,$D378,R$12:R377)-SUMIF($D$12:$D$1442,$D378,Q$12:Q$1442),AF378)),"")</f>
        <v/>
      </c>
      <c r="S378" s="246" t="str">
        <f aca="false">IF(O378&lt;&gt;"",1000-SUMIF($D$12:$D377,$D378,S$12:S377),"")</f>
        <v/>
      </c>
      <c r="T378" s="268"/>
      <c r="U378" s="269"/>
      <c r="V378" s="244" t="str">
        <f aca="false">IF(AND(U378&lt;&gt;"",T378&lt;&gt;""),MIN(IF(OR(T378="OZZ",T378="ZZ"),5000,13600),TRUNC(0.75*SUMIF($D$12:$D378,$D378,U$12:U378),2))-SUMIF($D$12:$D377,$D378,V$12:V377),"")</f>
        <v/>
      </c>
      <c r="W378" s="248" t="str">
        <f aca="false">IF(AND(U378&lt;&gt;"",T378&lt;&gt;"",AJ378&lt;&gt;""),IF(OR(T378="OZZ",T378="ZZ"),0-SUMIF($D$12:$D377,$D378,W$12:W377),MIN(MIN(13600,TRUNC(0.75*SUMIF($D$12:$D$1442,$D378,U$12:U$1442),2)+SUMIF($D$12:$D378,$D378,AJ$12:AJ378))-SUMIF($D$12:$D377,$D378,W$12:W377)-SUMIF($D$12:$D$1442,$D378,V$12:V$1442),AJ378)),"")</f>
        <v/>
      </c>
      <c r="X378" s="246" t="str">
        <f aca="false">IF(T378&lt;&gt;"",1000-SUMIF($D$12:$D377,$D378,X$12:X377),"")</f>
        <v/>
      </c>
      <c r="Y378" s="272"/>
      <c r="Z378" s="273"/>
      <c r="AA378" s="273"/>
      <c r="AB378" s="252" t="str">
        <f aca="false">IF(K378&lt;&gt;"",ROUND(Y378,2)+ROUND(Z378,2)+ROUND(AA378,2),"")</f>
        <v/>
      </c>
      <c r="AC378" s="274"/>
      <c r="AD378" s="273"/>
      <c r="AE378" s="273"/>
      <c r="AF378" s="275" t="str">
        <f aca="false">IF(P378&lt;&gt;"",ROUND(AC378,2)+ROUND(AD378,2)+ROUND(AE378,2),"")</f>
        <v/>
      </c>
      <c r="AG378" s="274"/>
      <c r="AH378" s="273"/>
      <c r="AI378" s="273"/>
      <c r="AJ378" s="275" t="str">
        <f aca="false">IF(U378&lt;&gt;"",ROUND(AG378,2)+ROUND(AH378,2)+ROUND(AI378,2),"")</f>
        <v/>
      </c>
      <c r="AK378" s="255"/>
      <c r="AL378" s="255"/>
      <c r="AM378" s="256"/>
      <c r="AN378" s="257"/>
      <c r="AO378" s="258" t="str">
        <f aca="false">IF(D378&lt;&gt;"",IF(COUNTIF($D$12:$D378,$D378)&gt;1,0,IF(SUM(L378,Q378,V378)&gt;0,IF(AND(T378="",OR(O378&lt;&gt;"",J378&lt;&gt;"")),IF(O378&lt;&gt;"",O378,IF(J378&lt;&gt;"",J378,0)),IF(AND(O378&lt;&gt;"",J378&lt;&gt;"",O378=J378),O378,T378)),0)),"")</f>
        <v/>
      </c>
      <c r="AP378" s="258" t="str">
        <f aca="false">IF(D378&lt;&gt;"",IF(COUNTIF($D$12:$D378,$D378)&gt;1,0,IF(SUM(M378,R378,W378)&gt;0,IF(AND(T378="",OR(O378&lt;&gt;"",J378&lt;&gt;"")),IF(O378&lt;&gt;"",O378,IF(J378&lt;&gt;"",J378,0)),IF(AND(O378&lt;&gt;"",J378&lt;&gt;"",O378=J378),O378,T378)),0)),"")</f>
        <v/>
      </c>
      <c r="AQ378" s="258" t="str">
        <f aca="false">IF(D378&lt;&gt;"",IF(COUNTIF($D$12:$D378,$D378)&gt;1,0,IF(SUM(N378,S378,X378)&gt;0,IF(AND(T378="",OR(O378&lt;&gt;"",J378&lt;&gt;"")),IF(O378&lt;&gt;"",O378,IF(J378&lt;&gt;"",J378,0)),IF(AND(O378&lt;&gt;"",J378&lt;&gt;"",O378=J378),O378,T378)),0)),"")</f>
        <v/>
      </c>
      <c r="AR378" s="257" t="str">
        <f aca="false">IF(D378&lt;&gt;"",IF(J378="OZP12",L378,0),"")</f>
        <v/>
      </c>
      <c r="AS378" s="257" t="str">
        <f aca="false">IF(D378&lt;&gt;"",IF(O378="OZP12",Q378,0),"")</f>
        <v/>
      </c>
      <c r="AT378" s="257" t="str">
        <f aca="false">IF(D378&lt;&gt;"",IF(T378="OZP12",V378,0),"")</f>
        <v/>
      </c>
      <c r="AU378" s="257" t="str">
        <f aca="false">IF(D378&lt;&gt;"",IF(J378="TZP",L378,0),"")</f>
        <v/>
      </c>
      <c r="AV378" s="257" t="str">
        <f aca="false">IF(D378&lt;&gt;"",IF(O378="TZP",Q378,0),"")</f>
        <v/>
      </c>
      <c r="AW378" s="257" t="str">
        <f aca="false">IF(D378&lt;&gt;"",IF(T378="TZP",V378,0),"")</f>
        <v/>
      </c>
      <c r="AX378" s="257" t="str">
        <f aca="false">IF(D378&lt;&gt;"",IF(J378="OZZ",L378,0),"")</f>
        <v/>
      </c>
      <c r="AY378" s="257" t="str">
        <f aca="false">IF(D378&lt;&gt;"",IF(O378="OZZ",Q378,0),"")</f>
        <v/>
      </c>
      <c r="AZ378" s="257" t="str">
        <f aca="false">IF(D378&lt;&gt;"",IF(T378="OZZ",V378,0),"")</f>
        <v/>
      </c>
      <c r="BA378" s="260"/>
      <c r="BB378" s="257" t="str">
        <f aca="false">IF(D378&lt;&gt;"",IF(ISERROR(FIND("/",D378)),0,1),"")</f>
        <v/>
      </c>
      <c r="BC378" s="257" t="str">
        <f aca="false">IF(D378&lt;&gt;"",IF(BB378*1=0,D378,CONCATENATE(MID(D378,1,FIND("/",D378,1)-1),MID(D378,FIND("/",D378,1)+1,LEN(D378)))),"")</f>
        <v/>
      </c>
      <c r="BD378" s="286"/>
      <c r="BE378" s="257" t="str">
        <f aca="false">IF(D378&lt;&gt;"",IF(J378="OZP12",M378,0),"")</f>
        <v/>
      </c>
      <c r="BF378" s="257" t="str">
        <f aca="false">IF(D378&lt;&gt;"",IF(O378="OZP12",R378,0),"")</f>
        <v/>
      </c>
      <c r="BG378" s="257" t="str">
        <f aca="false">IF(D378&lt;&gt;"",IF(T378="OZP12",W378,0),"")</f>
        <v/>
      </c>
      <c r="BH378" s="257" t="str">
        <f aca="false">IF(D378&lt;&gt;"",IF(J378="TZP",M378,0),"")</f>
        <v/>
      </c>
      <c r="BI378" s="257" t="str">
        <f aca="false">IF(D378&lt;&gt;"",IF(O378="TZP",R378,0),"")</f>
        <v/>
      </c>
      <c r="BJ378" s="257" t="str">
        <f aca="false">IF(D378&lt;&gt;"",IF(T378="TZP",W378,0),"")</f>
        <v/>
      </c>
    </row>
    <row r="379" s="261" customFormat="true" ht="18.75" hidden="false" customHeight="true" outlineLevel="0" collapsed="false">
      <c r="A379" s="262" t="n">
        <f aca="false">A378+1</f>
        <v>367</v>
      </c>
      <c r="B379" s="263"/>
      <c r="C379" s="263"/>
      <c r="D379" s="263"/>
      <c r="E379" s="266"/>
      <c r="F379" s="266"/>
      <c r="G379" s="267"/>
      <c r="H379" s="278"/>
      <c r="I379" s="281"/>
      <c r="J379" s="268"/>
      <c r="K379" s="269"/>
      <c r="L379" s="244" t="str">
        <f aca="false">IF(AND(K379&lt;&gt;"",J379&lt;&gt;""),MIN(IF(OR(J379="OZZ",J379="ZZ"),5000,13600),TRUNC(0.75*SUMIF($D$12:$D379,$D379,K$12:K379),2))-SUMIF($D$12:$D378,$D379,L$12:L378),"")</f>
        <v/>
      </c>
      <c r="M379" s="270" t="str">
        <f aca="false">IF(AND(K379&lt;&gt;"",J379&lt;&gt;"",AB379&lt;&gt;""),IF(OR(J379="OZZ",J379="ZZ"),0-SUMIF($D$12:$D378,$D379,M$12:M378),MIN(MIN(13600,TRUNC(0.75*SUMIF($D$12:$D$1442,$D379,K$12:K$1442),2)+SUMIF($D$12:$D379,$D379,AB$12:AB379))-SUMIF($D$12:$D378,$D379,M$12:M378)-SUMIF($D$12:$D$1442,$D379,L$12:L$1442),AB379)),"")</f>
        <v/>
      </c>
      <c r="N379" s="246" t="str">
        <f aca="false">IF(J379&lt;&gt;"",1000-SUMIF($D$12:$D378,$D379,N$12:N378),"")</f>
        <v/>
      </c>
      <c r="O379" s="268"/>
      <c r="P379" s="269"/>
      <c r="Q379" s="244" t="str">
        <f aca="false">IF(AND(P379&lt;&gt;"",O379&lt;&gt;""),MIN(IF(OR(O379="OZZ",O379="ZZ"),5000,13600),TRUNC(0.75*SUMIF($D$12:$D379,$D379,P$12:P379),2))-SUMIF($D$12:$D378,$D379,Q$12:Q378),"")</f>
        <v/>
      </c>
      <c r="R379" s="270" t="str">
        <f aca="false">IF(AND(P379&lt;&gt;"",O379&lt;&gt;"",AF379&lt;&gt;""),IF(OR(O379="OZZ",O379="ZZ"),0-SUMIF($D$12:$D378,$D379,R$12:R378),MIN(MIN(13600,TRUNC(0.75*SUMIF($D$12:$D$1442,$D379,P$12:P$1442),2)+SUMIF($D$12:$D379,$D379,AF$12:AF379))-SUMIF($D$12:$D378,$D379,R$12:R378)-SUMIF($D$12:$D$1442,$D379,Q$12:Q$1442),AF379)),"")</f>
        <v/>
      </c>
      <c r="S379" s="246" t="str">
        <f aca="false">IF(O379&lt;&gt;"",1000-SUMIF($D$12:$D378,$D379,S$12:S378),"")</f>
        <v/>
      </c>
      <c r="T379" s="268"/>
      <c r="U379" s="269"/>
      <c r="V379" s="244" t="str">
        <f aca="false">IF(AND(U379&lt;&gt;"",T379&lt;&gt;""),MIN(IF(OR(T379="OZZ",T379="ZZ"),5000,13600),TRUNC(0.75*SUMIF($D$12:$D379,$D379,U$12:U379),2))-SUMIF($D$12:$D378,$D379,V$12:V378),"")</f>
        <v/>
      </c>
      <c r="W379" s="248" t="str">
        <f aca="false">IF(AND(U379&lt;&gt;"",T379&lt;&gt;"",AJ379&lt;&gt;""),IF(OR(T379="OZZ",T379="ZZ"),0-SUMIF($D$12:$D378,$D379,W$12:W378),MIN(MIN(13600,TRUNC(0.75*SUMIF($D$12:$D$1442,$D379,U$12:U$1442),2)+SUMIF($D$12:$D379,$D379,AJ$12:AJ379))-SUMIF($D$12:$D378,$D379,W$12:W378)-SUMIF($D$12:$D$1442,$D379,V$12:V$1442),AJ379)),"")</f>
        <v/>
      </c>
      <c r="X379" s="246" t="str">
        <f aca="false">IF(T379&lt;&gt;"",1000-SUMIF($D$12:$D378,$D379,X$12:X378),"")</f>
        <v/>
      </c>
      <c r="Y379" s="272"/>
      <c r="Z379" s="273"/>
      <c r="AA379" s="273"/>
      <c r="AB379" s="252" t="str">
        <f aca="false">IF(K379&lt;&gt;"",ROUND(Y379,2)+ROUND(Z379,2)+ROUND(AA379,2),"")</f>
        <v/>
      </c>
      <c r="AC379" s="274"/>
      <c r="AD379" s="273"/>
      <c r="AE379" s="273"/>
      <c r="AF379" s="275" t="str">
        <f aca="false">IF(P379&lt;&gt;"",ROUND(AC379,2)+ROUND(AD379,2)+ROUND(AE379,2),"")</f>
        <v/>
      </c>
      <c r="AG379" s="274"/>
      <c r="AH379" s="273"/>
      <c r="AI379" s="273"/>
      <c r="AJ379" s="275" t="str">
        <f aca="false">IF(U379&lt;&gt;"",ROUND(AG379,2)+ROUND(AH379,2)+ROUND(AI379,2),"")</f>
        <v/>
      </c>
      <c r="AK379" s="255"/>
      <c r="AL379" s="255"/>
      <c r="AM379" s="256"/>
      <c r="AN379" s="257"/>
      <c r="AO379" s="258" t="str">
        <f aca="false">IF(D379&lt;&gt;"",IF(COUNTIF($D$12:$D379,$D379)&gt;1,0,IF(SUM(L379,Q379,V379)&gt;0,IF(AND(T379="",OR(O379&lt;&gt;"",J379&lt;&gt;"")),IF(O379&lt;&gt;"",O379,IF(J379&lt;&gt;"",J379,0)),IF(AND(O379&lt;&gt;"",J379&lt;&gt;"",O379=J379),O379,T379)),0)),"")</f>
        <v/>
      </c>
      <c r="AP379" s="258" t="str">
        <f aca="false">IF(D379&lt;&gt;"",IF(COUNTIF($D$12:$D379,$D379)&gt;1,0,IF(SUM(M379,R379,W379)&gt;0,IF(AND(T379="",OR(O379&lt;&gt;"",J379&lt;&gt;"")),IF(O379&lt;&gt;"",O379,IF(J379&lt;&gt;"",J379,0)),IF(AND(O379&lt;&gt;"",J379&lt;&gt;"",O379=J379),O379,T379)),0)),"")</f>
        <v/>
      </c>
      <c r="AQ379" s="258" t="str">
        <f aca="false">IF(D379&lt;&gt;"",IF(COUNTIF($D$12:$D379,$D379)&gt;1,0,IF(SUM(N379,S379,X379)&gt;0,IF(AND(T379="",OR(O379&lt;&gt;"",J379&lt;&gt;"")),IF(O379&lt;&gt;"",O379,IF(J379&lt;&gt;"",J379,0)),IF(AND(O379&lt;&gt;"",J379&lt;&gt;"",O379=J379),O379,T379)),0)),"")</f>
        <v/>
      </c>
      <c r="AR379" s="257" t="str">
        <f aca="false">IF(D379&lt;&gt;"",IF(J379="OZP12",L379,0),"")</f>
        <v/>
      </c>
      <c r="AS379" s="257" t="str">
        <f aca="false">IF(D379&lt;&gt;"",IF(O379="OZP12",Q379,0),"")</f>
        <v/>
      </c>
      <c r="AT379" s="257" t="str">
        <f aca="false">IF(D379&lt;&gt;"",IF(T379="OZP12",V379,0),"")</f>
        <v/>
      </c>
      <c r="AU379" s="257" t="str">
        <f aca="false">IF(D379&lt;&gt;"",IF(J379="TZP",L379,0),"")</f>
        <v/>
      </c>
      <c r="AV379" s="257" t="str">
        <f aca="false">IF(D379&lt;&gt;"",IF(O379="TZP",Q379,0),"")</f>
        <v/>
      </c>
      <c r="AW379" s="257" t="str">
        <f aca="false">IF(D379&lt;&gt;"",IF(T379="TZP",V379,0),"")</f>
        <v/>
      </c>
      <c r="AX379" s="257" t="str">
        <f aca="false">IF(D379&lt;&gt;"",IF(J379="OZZ",L379,0),"")</f>
        <v/>
      </c>
      <c r="AY379" s="257" t="str">
        <f aca="false">IF(D379&lt;&gt;"",IF(O379="OZZ",Q379,0),"")</f>
        <v/>
      </c>
      <c r="AZ379" s="257" t="str">
        <f aca="false">IF(D379&lt;&gt;"",IF(T379="OZZ",V379,0),"")</f>
        <v/>
      </c>
      <c r="BA379" s="260"/>
      <c r="BB379" s="257" t="str">
        <f aca="false">IF(D379&lt;&gt;"",IF(ISERROR(FIND("/",D379)),0,1),"")</f>
        <v/>
      </c>
      <c r="BC379" s="257" t="str">
        <f aca="false">IF(D379&lt;&gt;"",IF(BB379*1=0,D379,CONCATENATE(MID(D379,1,FIND("/",D379,1)-1),MID(D379,FIND("/",D379,1)+1,LEN(D379)))),"")</f>
        <v/>
      </c>
      <c r="BD379" s="286"/>
      <c r="BE379" s="257" t="str">
        <f aca="false">IF(D379&lt;&gt;"",IF(J379="OZP12",M379,0),"")</f>
        <v/>
      </c>
      <c r="BF379" s="257" t="str">
        <f aca="false">IF(D379&lt;&gt;"",IF(O379="OZP12",R379,0),"")</f>
        <v/>
      </c>
      <c r="BG379" s="257" t="str">
        <f aca="false">IF(D379&lt;&gt;"",IF(T379="OZP12",W379,0),"")</f>
        <v/>
      </c>
      <c r="BH379" s="257" t="str">
        <f aca="false">IF(D379&lt;&gt;"",IF(J379="TZP",M379,0),"")</f>
        <v/>
      </c>
      <c r="BI379" s="257" t="str">
        <f aca="false">IF(D379&lt;&gt;"",IF(O379="TZP",R379,0),"")</f>
        <v/>
      </c>
      <c r="BJ379" s="257" t="str">
        <f aca="false">IF(D379&lt;&gt;"",IF(T379="TZP",W379,0),"")</f>
        <v/>
      </c>
    </row>
    <row r="380" s="261" customFormat="true" ht="18.75" hidden="false" customHeight="true" outlineLevel="0" collapsed="false">
      <c r="A380" s="262" t="n">
        <f aca="false">A379+1</f>
        <v>368</v>
      </c>
      <c r="B380" s="263"/>
      <c r="C380" s="263"/>
      <c r="D380" s="263"/>
      <c r="E380" s="266"/>
      <c r="F380" s="266"/>
      <c r="G380" s="267"/>
      <c r="H380" s="278"/>
      <c r="I380" s="281"/>
      <c r="J380" s="268"/>
      <c r="K380" s="269"/>
      <c r="L380" s="244" t="str">
        <f aca="false">IF(AND(K380&lt;&gt;"",J380&lt;&gt;""),MIN(IF(OR(J380="OZZ",J380="ZZ"),5000,13600),TRUNC(0.75*SUMIF($D$12:$D380,$D380,K$12:K380),2))-SUMIF($D$12:$D379,$D380,L$12:L379),"")</f>
        <v/>
      </c>
      <c r="M380" s="270" t="str">
        <f aca="false">IF(AND(K380&lt;&gt;"",J380&lt;&gt;"",AB380&lt;&gt;""),IF(OR(J380="OZZ",J380="ZZ"),0-SUMIF($D$12:$D379,$D380,M$12:M379),MIN(MIN(13600,TRUNC(0.75*SUMIF($D$12:$D$1442,$D380,K$12:K$1442),2)+SUMIF($D$12:$D380,$D380,AB$12:AB380))-SUMIF($D$12:$D379,$D380,M$12:M379)-SUMIF($D$12:$D$1442,$D380,L$12:L$1442),AB380)),"")</f>
        <v/>
      </c>
      <c r="N380" s="246" t="str">
        <f aca="false">IF(J380&lt;&gt;"",1000-SUMIF($D$12:$D379,$D380,N$12:N379),"")</f>
        <v/>
      </c>
      <c r="O380" s="268"/>
      <c r="P380" s="269"/>
      <c r="Q380" s="244" t="str">
        <f aca="false">IF(AND(P380&lt;&gt;"",O380&lt;&gt;""),MIN(IF(OR(O380="OZZ",O380="ZZ"),5000,13600),TRUNC(0.75*SUMIF($D$12:$D380,$D380,P$12:P380),2))-SUMIF($D$12:$D379,$D380,Q$12:Q379),"")</f>
        <v/>
      </c>
      <c r="R380" s="270" t="str">
        <f aca="false">IF(AND(P380&lt;&gt;"",O380&lt;&gt;"",AF380&lt;&gt;""),IF(OR(O380="OZZ",O380="ZZ"),0-SUMIF($D$12:$D379,$D380,R$12:R379),MIN(MIN(13600,TRUNC(0.75*SUMIF($D$12:$D$1442,$D380,P$12:P$1442),2)+SUMIF($D$12:$D380,$D380,AF$12:AF380))-SUMIF($D$12:$D379,$D380,R$12:R379)-SUMIF($D$12:$D$1442,$D380,Q$12:Q$1442),AF380)),"")</f>
        <v/>
      </c>
      <c r="S380" s="246" t="str">
        <f aca="false">IF(O380&lt;&gt;"",1000-SUMIF($D$12:$D379,$D380,S$12:S379),"")</f>
        <v/>
      </c>
      <c r="T380" s="268"/>
      <c r="U380" s="269"/>
      <c r="V380" s="244" t="str">
        <f aca="false">IF(AND(U380&lt;&gt;"",T380&lt;&gt;""),MIN(IF(OR(T380="OZZ",T380="ZZ"),5000,13600),TRUNC(0.75*SUMIF($D$12:$D380,$D380,U$12:U380),2))-SUMIF($D$12:$D379,$D380,V$12:V379),"")</f>
        <v/>
      </c>
      <c r="W380" s="248" t="str">
        <f aca="false">IF(AND(U380&lt;&gt;"",T380&lt;&gt;"",AJ380&lt;&gt;""),IF(OR(T380="OZZ",T380="ZZ"),0-SUMIF($D$12:$D379,$D380,W$12:W379),MIN(MIN(13600,TRUNC(0.75*SUMIF($D$12:$D$1442,$D380,U$12:U$1442),2)+SUMIF($D$12:$D380,$D380,AJ$12:AJ380))-SUMIF($D$12:$D379,$D380,W$12:W379)-SUMIF($D$12:$D$1442,$D380,V$12:V$1442),AJ380)),"")</f>
        <v/>
      </c>
      <c r="X380" s="246" t="str">
        <f aca="false">IF(T380&lt;&gt;"",1000-SUMIF($D$12:$D379,$D380,X$12:X379),"")</f>
        <v/>
      </c>
      <c r="Y380" s="272"/>
      <c r="Z380" s="273"/>
      <c r="AA380" s="273"/>
      <c r="AB380" s="252" t="str">
        <f aca="false">IF(K380&lt;&gt;"",ROUND(Y380,2)+ROUND(Z380,2)+ROUND(AA380,2),"")</f>
        <v/>
      </c>
      <c r="AC380" s="274"/>
      <c r="AD380" s="273"/>
      <c r="AE380" s="273"/>
      <c r="AF380" s="275" t="str">
        <f aca="false">IF(P380&lt;&gt;"",ROUND(AC380,2)+ROUND(AD380,2)+ROUND(AE380,2),"")</f>
        <v/>
      </c>
      <c r="AG380" s="274"/>
      <c r="AH380" s="273"/>
      <c r="AI380" s="273"/>
      <c r="AJ380" s="275" t="str">
        <f aca="false">IF(U380&lt;&gt;"",ROUND(AG380,2)+ROUND(AH380,2)+ROUND(AI380,2),"")</f>
        <v/>
      </c>
      <c r="AK380" s="255"/>
      <c r="AL380" s="255"/>
      <c r="AM380" s="256"/>
      <c r="AN380" s="257"/>
      <c r="AO380" s="258" t="str">
        <f aca="false">IF(D380&lt;&gt;"",IF(COUNTIF($D$12:$D380,$D380)&gt;1,0,IF(SUM(L380,Q380,V380)&gt;0,IF(AND(T380="",OR(O380&lt;&gt;"",J380&lt;&gt;"")),IF(O380&lt;&gt;"",O380,IF(J380&lt;&gt;"",J380,0)),IF(AND(O380&lt;&gt;"",J380&lt;&gt;"",O380=J380),O380,T380)),0)),"")</f>
        <v/>
      </c>
      <c r="AP380" s="258" t="str">
        <f aca="false">IF(D380&lt;&gt;"",IF(COUNTIF($D$12:$D380,$D380)&gt;1,0,IF(SUM(M380,R380,W380)&gt;0,IF(AND(T380="",OR(O380&lt;&gt;"",J380&lt;&gt;"")),IF(O380&lt;&gt;"",O380,IF(J380&lt;&gt;"",J380,0)),IF(AND(O380&lt;&gt;"",J380&lt;&gt;"",O380=J380),O380,T380)),0)),"")</f>
        <v/>
      </c>
      <c r="AQ380" s="258" t="str">
        <f aca="false">IF(D380&lt;&gt;"",IF(COUNTIF($D$12:$D380,$D380)&gt;1,0,IF(SUM(N380,S380,X380)&gt;0,IF(AND(T380="",OR(O380&lt;&gt;"",J380&lt;&gt;"")),IF(O380&lt;&gt;"",O380,IF(J380&lt;&gt;"",J380,0)),IF(AND(O380&lt;&gt;"",J380&lt;&gt;"",O380=J380),O380,T380)),0)),"")</f>
        <v/>
      </c>
      <c r="AR380" s="257" t="str">
        <f aca="false">IF(D380&lt;&gt;"",IF(J380="OZP12",L380,0),"")</f>
        <v/>
      </c>
      <c r="AS380" s="257" t="str">
        <f aca="false">IF(D380&lt;&gt;"",IF(O380="OZP12",Q380,0),"")</f>
        <v/>
      </c>
      <c r="AT380" s="257" t="str">
        <f aca="false">IF(D380&lt;&gt;"",IF(T380="OZP12",V380,0),"")</f>
        <v/>
      </c>
      <c r="AU380" s="257" t="str">
        <f aca="false">IF(D380&lt;&gt;"",IF(J380="TZP",L380,0),"")</f>
        <v/>
      </c>
      <c r="AV380" s="257" t="str">
        <f aca="false">IF(D380&lt;&gt;"",IF(O380="TZP",Q380,0),"")</f>
        <v/>
      </c>
      <c r="AW380" s="257" t="str">
        <f aca="false">IF(D380&lt;&gt;"",IF(T380="TZP",V380,0),"")</f>
        <v/>
      </c>
      <c r="AX380" s="257" t="str">
        <f aca="false">IF(D380&lt;&gt;"",IF(J380="OZZ",L380,0),"")</f>
        <v/>
      </c>
      <c r="AY380" s="257" t="str">
        <f aca="false">IF(D380&lt;&gt;"",IF(O380="OZZ",Q380,0),"")</f>
        <v/>
      </c>
      <c r="AZ380" s="257" t="str">
        <f aca="false">IF(D380&lt;&gt;"",IF(T380="OZZ",V380,0),"")</f>
        <v/>
      </c>
      <c r="BA380" s="260"/>
      <c r="BB380" s="257" t="str">
        <f aca="false">IF(D380&lt;&gt;"",IF(ISERROR(FIND("/",D380)),0,1),"")</f>
        <v/>
      </c>
      <c r="BC380" s="257" t="str">
        <f aca="false">IF(D380&lt;&gt;"",IF(BB380*1=0,D380,CONCATENATE(MID(D380,1,FIND("/",D380,1)-1),MID(D380,FIND("/",D380,1)+1,LEN(D380)))),"")</f>
        <v/>
      </c>
      <c r="BD380" s="286"/>
      <c r="BE380" s="257" t="str">
        <f aca="false">IF(D380&lt;&gt;"",IF(J380="OZP12",M380,0),"")</f>
        <v/>
      </c>
      <c r="BF380" s="257" t="str">
        <f aca="false">IF(D380&lt;&gt;"",IF(O380="OZP12",R380,0),"")</f>
        <v/>
      </c>
      <c r="BG380" s="257" t="str">
        <f aca="false">IF(D380&lt;&gt;"",IF(T380="OZP12",W380,0),"")</f>
        <v/>
      </c>
      <c r="BH380" s="257" t="str">
        <f aca="false">IF(D380&lt;&gt;"",IF(J380="TZP",M380,0),"")</f>
        <v/>
      </c>
      <c r="BI380" s="257" t="str">
        <f aca="false">IF(D380&lt;&gt;"",IF(O380="TZP",R380,0),"")</f>
        <v/>
      </c>
      <c r="BJ380" s="257" t="str">
        <f aca="false">IF(D380&lt;&gt;"",IF(T380="TZP",W380,0),"")</f>
        <v/>
      </c>
    </row>
    <row r="381" s="261" customFormat="true" ht="18.75" hidden="false" customHeight="true" outlineLevel="0" collapsed="false">
      <c r="A381" s="262" t="n">
        <f aca="false">A380+1</f>
        <v>369</v>
      </c>
      <c r="B381" s="263"/>
      <c r="C381" s="263"/>
      <c r="D381" s="263"/>
      <c r="E381" s="266"/>
      <c r="F381" s="266"/>
      <c r="G381" s="267"/>
      <c r="H381" s="278"/>
      <c r="I381" s="281"/>
      <c r="J381" s="268"/>
      <c r="K381" s="269"/>
      <c r="L381" s="244" t="str">
        <f aca="false">IF(AND(K381&lt;&gt;"",J381&lt;&gt;""),MIN(IF(OR(J381="OZZ",J381="ZZ"),5000,13600),TRUNC(0.75*SUMIF($D$12:$D381,$D381,K$12:K381),2))-SUMIF($D$12:$D380,$D381,L$12:L380),"")</f>
        <v/>
      </c>
      <c r="M381" s="270" t="str">
        <f aca="false">IF(AND(K381&lt;&gt;"",J381&lt;&gt;"",AB381&lt;&gt;""),IF(OR(J381="OZZ",J381="ZZ"),0-SUMIF($D$12:$D380,$D381,M$12:M380),MIN(MIN(13600,TRUNC(0.75*SUMIF($D$12:$D$1442,$D381,K$12:K$1442),2)+SUMIF($D$12:$D381,$D381,AB$12:AB381))-SUMIF($D$12:$D380,$D381,M$12:M380)-SUMIF($D$12:$D$1442,$D381,L$12:L$1442),AB381)),"")</f>
        <v/>
      </c>
      <c r="N381" s="246" t="str">
        <f aca="false">IF(J381&lt;&gt;"",1000-SUMIF($D$12:$D380,$D381,N$12:N380),"")</f>
        <v/>
      </c>
      <c r="O381" s="268"/>
      <c r="P381" s="269"/>
      <c r="Q381" s="244" t="str">
        <f aca="false">IF(AND(P381&lt;&gt;"",O381&lt;&gt;""),MIN(IF(OR(O381="OZZ",O381="ZZ"),5000,13600),TRUNC(0.75*SUMIF($D$12:$D381,$D381,P$12:P381),2))-SUMIF($D$12:$D380,$D381,Q$12:Q380),"")</f>
        <v/>
      </c>
      <c r="R381" s="270" t="str">
        <f aca="false">IF(AND(P381&lt;&gt;"",O381&lt;&gt;"",AF381&lt;&gt;""),IF(OR(O381="OZZ",O381="ZZ"),0-SUMIF($D$12:$D380,$D381,R$12:R380),MIN(MIN(13600,TRUNC(0.75*SUMIF($D$12:$D$1442,$D381,P$12:P$1442),2)+SUMIF($D$12:$D381,$D381,AF$12:AF381))-SUMIF($D$12:$D380,$D381,R$12:R380)-SUMIF($D$12:$D$1442,$D381,Q$12:Q$1442),AF381)),"")</f>
        <v/>
      </c>
      <c r="S381" s="246" t="str">
        <f aca="false">IF(O381&lt;&gt;"",1000-SUMIF($D$12:$D380,$D381,S$12:S380),"")</f>
        <v/>
      </c>
      <c r="T381" s="268"/>
      <c r="U381" s="269"/>
      <c r="V381" s="244" t="str">
        <f aca="false">IF(AND(U381&lt;&gt;"",T381&lt;&gt;""),MIN(IF(OR(T381="OZZ",T381="ZZ"),5000,13600),TRUNC(0.75*SUMIF($D$12:$D381,$D381,U$12:U381),2))-SUMIF($D$12:$D380,$D381,V$12:V380),"")</f>
        <v/>
      </c>
      <c r="W381" s="248" t="str">
        <f aca="false">IF(AND(U381&lt;&gt;"",T381&lt;&gt;"",AJ381&lt;&gt;""),IF(OR(T381="OZZ",T381="ZZ"),0-SUMIF($D$12:$D380,$D381,W$12:W380),MIN(MIN(13600,TRUNC(0.75*SUMIF($D$12:$D$1442,$D381,U$12:U$1442),2)+SUMIF($D$12:$D381,$D381,AJ$12:AJ381))-SUMIF($D$12:$D380,$D381,W$12:W380)-SUMIF($D$12:$D$1442,$D381,V$12:V$1442),AJ381)),"")</f>
        <v/>
      </c>
      <c r="X381" s="246" t="str">
        <f aca="false">IF(T381&lt;&gt;"",1000-SUMIF($D$12:$D380,$D381,X$12:X380),"")</f>
        <v/>
      </c>
      <c r="Y381" s="272"/>
      <c r="Z381" s="273"/>
      <c r="AA381" s="273"/>
      <c r="AB381" s="252" t="str">
        <f aca="false">IF(K381&lt;&gt;"",ROUND(Y381,2)+ROUND(Z381,2)+ROUND(AA381,2),"")</f>
        <v/>
      </c>
      <c r="AC381" s="274"/>
      <c r="AD381" s="273"/>
      <c r="AE381" s="273"/>
      <c r="AF381" s="275" t="str">
        <f aca="false">IF(P381&lt;&gt;"",ROUND(AC381,2)+ROUND(AD381,2)+ROUND(AE381,2),"")</f>
        <v/>
      </c>
      <c r="AG381" s="274"/>
      <c r="AH381" s="273"/>
      <c r="AI381" s="273"/>
      <c r="AJ381" s="275" t="str">
        <f aca="false">IF(U381&lt;&gt;"",ROUND(AG381,2)+ROUND(AH381,2)+ROUND(AI381,2),"")</f>
        <v/>
      </c>
      <c r="AK381" s="255"/>
      <c r="AL381" s="255"/>
      <c r="AM381" s="256"/>
      <c r="AN381" s="257"/>
      <c r="AO381" s="258" t="str">
        <f aca="false">IF(D381&lt;&gt;"",IF(COUNTIF($D$12:$D381,$D381)&gt;1,0,IF(SUM(L381,Q381,V381)&gt;0,IF(AND(T381="",OR(O381&lt;&gt;"",J381&lt;&gt;"")),IF(O381&lt;&gt;"",O381,IF(J381&lt;&gt;"",J381,0)),IF(AND(O381&lt;&gt;"",J381&lt;&gt;"",O381=J381),O381,T381)),0)),"")</f>
        <v/>
      </c>
      <c r="AP381" s="258" t="str">
        <f aca="false">IF(D381&lt;&gt;"",IF(COUNTIF($D$12:$D381,$D381)&gt;1,0,IF(SUM(M381,R381,W381)&gt;0,IF(AND(T381="",OR(O381&lt;&gt;"",J381&lt;&gt;"")),IF(O381&lt;&gt;"",O381,IF(J381&lt;&gt;"",J381,0)),IF(AND(O381&lt;&gt;"",J381&lt;&gt;"",O381=J381),O381,T381)),0)),"")</f>
        <v/>
      </c>
      <c r="AQ381" s="258" t="str">
        <f aca="false">IF(D381&lt;&gt;"",IF(COUNTIF($D$12:$D381,$D381)&gt;1,0,IF(SUM(N381,S381,X381)&gt;0,IF(AND(T381="",OR(O381&lt;&gt;"",J381&lt;&gt;"")),IF(O381&lt;&gt;"",O381,IF(J381&lt;&gt;"",J381,0)),IF(AND(O381&lt;&gt;"",J381&lt;&gt;"",O381=J381),O381,T381)),0)),"")</f>
        <v/>
      </c>
      <c r="AR381" s="257" t="str">
        <f aca="false">IF(D381&lt;&gt;"",IF(J381="OZP12",L381,0),"")</f>
        <v/>
      </c>
      <c r="AS381" s="257" t="str">
        <f aca="false">IF(D381&lt;&gt;"",IF(O381="OZP12",Q381,0),"")</f>
        <v/>
      </c>
      <c r="AT381" s="257" t="str">
        <f aca="false">IF(D381&lt;&gt;"",IF(T381="OZP12",V381,0),"")</f>
        <v/>
      </c>
      <c r="AU381" s="257" t="str">
        <f aca="false">IF(D381&lt;&gt;"",IF(J381="TZP",L381,0),"")</f>
        <v/>
      </c>
      <c r="AV381" s="257" t="str">
        <f aca="false">IF(D381&lt;&gt;"",IF(O381="TZP",Q381,0),"")</f>
        <v/>
      </c>
      <c r="AW381" s="257" t="str">
        <f aca="false">IF(D381&lt;&gt;"",IF(T381="TZP",V381,0),"")</f>
        <v/>
      </c>
      <c r="AX381" s="257" t="str">
        <f aca="false">IF(D381&lt;&gt;"",IF(J381="OZZ",L381,0),"")</f>
        <v/>
      </c>
      <c r="AY381" s="257" t="str">
        <f aca="false">IF(D381&lt;&gt;"",IF(O381="OZZ",Q381,0),"")</f>
        <v/>
      </c>
      <c r="AZ381" s="257" t="str">
        <f aca="false">IF(D381&lt;&gt;"",IF(T381="OZZ",V381,0),"")</f>
        <v/>
      </c>
      <c r="BA381" s="260"/>
      <c r="BB381" s="257" t="str">
        <f aca="false">IF(D381&lt;&gt;"",IF(ISERROR(FIND("/",D381)),0,1),"")</f>
        <v/>
      </c>
      <c r="BC381" s="257" t="str">
        <f aca="false">IF(D381&lt;&gt;"",IF(BB381*1=0,D381,CONCATENATE(MID(D381,1,FIND("/",D381,1)-1),MID(D381,FIND("/",D381,1)+1,LEN(D381)))),"")</f>
        <v/>
      </c>
      <c r="BD381" s="286"/>
      <c r="BE381" s="257" t="str">
        <f aca="false">IF(D381&lt;&gt;"",IF(J381="OZP12",M381,0),"")</f>
        <v/>
      </c>
      <c r="BF381" s="257" t="str">
        <f aca="false">IF(D381&lt;&gt;"",IF(O381="OZP12",R381,0),"")</f>
        <v/>
      </c>
      <c r="BG381" s="257" t="str">
        <f aca="false">IF(D381&lt;&gt;"",IF(T381="OZP12",W381,0),"")</f>
        <v/>
      </c>
      <c r="BH381" s="257" t="str">
        <f aca="false">IF(D381&lt;&gt;"",IF(J381="TZP",M381,0),"")</f>
        <v/>
      </c>
      <c r="BI381" s="257" t="str">
        <f aca="false">IF(D381&lt;&gt;"",IF(O381="TZP",R381,0),"")</f>
        <v/>
      </c>
      <c r="BJ381" s="257" t="str">
        <f aca="false">IF(D381&lt;&gt;"",IF(T381="TZP",W381,0),"")</f>
        <v/>
      </c>
    </row>
    <row r="382" s="261" customFormat="true" ht="18.75" hidden="false" customHeight="true" outlineLevel="0" collapsed="false">
      <c r="A382" s="262" t="n">
        <f aca="false">A381+1</f>
        <v>370</v>
      </c>
      <c r="B382" s="263"/>
      <c r="C382" s="263"/>
      <c r="D382" s="263"/>
      <c r="E382" s="266"/>
      <c r="F382" s="266"/>
      <c r="G382" s="267"/>
      <c r="H382" s="278"/>
      <c r="I382" s="281"/>
      <c r="J382" s="268"/>
      <c r="K382" s="269"/>
      <c r="L382" s="244" t="str">
        <f aca="false">IF(AND(K382&lt;&gt;"",J382&lt;&gt;""),MIN(IF(OR(J382="OZZ",J382="ZZ"),5000,13600),TRUNC(0.75*SUMIF($D$12:$D382,$D382,K$12:K382),2))-SUMIF($D$12:$D381,$D382,L$12:L381),"")</f>
        <v/>
      </c>
      <c r="M382" s="270" t="str">
        <f aca="false">IF(AND(K382&lt;&gt;"",J382&lt;&gt;"",AB382&lt;&gt;""),IF(OR(J382="OZZ",J382="ZZ"),0-SUMIF($D$12:$D381,$D382,M$12:M381),MIN(MIN(13600,TRUNC(0.75*SUMIF($D$12:$D$1442,$D382,K$12:K$1442),2)+SUMIF($D$12:$D382,$D382,AB$12:AB382))-SUMIF($D$12:$D381,$D382,M$12:M381)-SUMIF($D$12:$D$1442,$D382,L$12:L$1442),AB382)),"")</f>
        <v/>
      </c>
      <c r="N382" s="246" t="str">
        <f aca="false">IF(J382&lt;&gt;"",1000-SUMIF($D$12:$D381,$D382,N$12:N381),"")</f>
        <v/>
      </c>
      <c r="O382" s="268"/>
      <c r="P382" s="269"/>
      <c r="Q382" s="244" t="str">
        <f aca="false">IF(AND(P382&lt;&gt;"",O382&lt;&gt;""),MIN(IF(OR(O382="OZZ",O382="ZZ"),5000,13600),TRUNC(0.75*SUMIF($D$12:$D382,$D382,P$12:P382),2))-SUMIF($D$12:$D381,$D382,Q$12:Q381),"")</f>
        <v/>
      </c>
      <c r="R382" s="270" t="str">
        <f aca="false">IF(AND(P382&lt;&gt;"",O382&lt;&gt;"",AF382&lt;&gt;""),IF(OR(O382="OZZ",O382="ZZ"),0-SUMIF($D$12:$D381,$D382,R$12:R381),MIN(MIN(13600,TRUNC(0.75*SUMIF($D$12:$D$1442,$D382,P$12:P$1442),2)+SUMIF($D$12:$D382,$D382,AF$12:AF382))-SUMIF($D$12:$D381,$D382,R$12:R381)-SUMIF($D$12:$D$1442,$D382,Q$12:Q$1442),AF382)),"")</f>
        <v/>
      </c>
      <c r="S382" s="246" t="str">
        <f aca="false">IF(O382&lt;&gt;"",1000-SUMIF($D$12:$D381,$D382,S$12:S381),"")</f>
        <v/>
      </c>
      <c r="T382" s="268"/>
      <c r="U382" s="269"/>
      <c r="V382" s="244" t="str">
        <f aca="false">IF(AND(U382&lt;&gt;"",T382&lt;&gt;""),MIN(IF(OR(T382="OZZ",T382="ZZ"),5000,13600),TRUNC(0.75*SUMIF($D$12:$D382,$D382,U$12:U382),2))-SUMIF($D$12:$D381,$D382,V$12:V381),"")</f>
        <v/>
      </c>
      <c r="W382" s="248" t="str">
        <f aca="false">IF(AND(U382&lt;&gt;"",T382&lt;&gt;"",AJ382&lt;&gt;""),IF(OR(T382="OZZ",T382="ZZ"),0-SUMIF($D$12:$D381,$D382,W$12:W381),MIN(MIN(13600,TRUNC(0.75*SUMIF($D$12:$D$1442,$D382,U$12:U$1442),2)+SUMIF($D$12:$D382,$D382,AJ$12:AJ382))-SUMIF($D$12:$D381,$D382,W$12:W381)-SUMIF($D$12:$D$1442,$D382,V$12:V$1442),AJ382)),"")</f>
        <v/>
      </c>
      <c r="X382" s="246" t="str">
        <f aca="false">IF(T382&lt;&gt;"",1000-SUMIF($D$12:$D381,$D382,X$12:X381),"")</f>
        <v/>
      </c>
      <c r="Y382" s="272"/>
      <c r="Z382" s="273"/>
      <c r="AA382" s="273"/>
      <c r="AB382" s="252" t="str">
        <f aca="false">IF(K382&lt;&gt;"",ROUND(Y382,2)+ROUND(Z382,2)+ROUND(AA382,2),"")</f>
        <v/>
      </c>
      <c r="AC382" s="274"/>
      <c r="AD382" s="273"/>
      <c r="AE382" s="273"/>
      <c r="AF382" s="275" t="str">
        <f aca="false">IF(P382&lt;&gt;"",ROUND(AC382,2)+ROUND(AD382,2)+ROUND(AE382,2),"")</f>
        <v/>
      </c>
      <c r="AG382" s="274"/>
      <c r="AH382" s="273"/>
      <c r="AI382" s="273"/>
      <c r="AJ382" s="275" t="str">
        <f aca="false">IF(U382&lt;&gt;"",ROUND(AG382,2)+ROUND(AH382,2)+ROUND(AI382,2),"")</f>
        <v/>
      </c>
      <c r="AK382" s="255"/>
      <c r="AL382" s="255"/>
      <c r="AM382" s="256"/>
      <c r="AN382" s="257"/>
      <c r="AO382" s="258" t="str">
        <f aca="false">IF(D382&lt;&gt;"",IF(COUNTIF($D$12:$D382,$D382)&gt;1,0,IF(SUM(L382,Q382,V382)&gt;0,IF(AND(T382="",OR(O382&lt;&gt;"",J382&lt;&gt;"")),IF(O382&lt;&gt;"",O382,IF(J382&lt;&gt;"",J382,0)),IF(AND(O382&lt;&gt;"",J382&lt;&gt;"",O382=J382),O382,T382)),0)),"")</f>
        <v/>
      </c>
      <c r="AP382" s="258" t="str">
        <f aca="false">IF(D382&lt;&gt;"",IF(COUNTIF($D$12:$D382,$D382)&gt;1,0,IF(SUM(M382,R382,W382)&gt;0,IF(AND(T382="",OR(O382&lt;&gt;"",J382&lt;&gt;"")),IF(O382&lt;&gt;"",O382,IF(J382&lt;&gt;"",J382,0)),IF(AND(O382&lt;&gt;"",J382&lt;&gt;"",O382=J382),O382,T382)),0)),"")</f>
        <v/>
      </c>
      <c r="AQ382" s="258" t="str">
        <f aca="false">IF(D382&lt;&gt;"",IF(COUNTIF($D$12:$D382,$D382)&gt;1,0,IF(SUM(N382,S382,X382)&gt;0,IF(AND(T382="",OR(O382&lt;&gt;"",J382&lt;&gt;"")),IF(O382&lt;&gt;"",O382,IF(J382&lt;&gt;"",J382,0)),IF(AND(O382&lt;&gt;"",J382&lt;&gt;"",O382=J382),O382,T382)),0)),"")</f>
        <v/>
      </c>
      <c r="AR382" s="257" t="str">
        <f aca="false">IF(D382&lt;&gt;"",IF(J382="OZP12",L382,0),"")</f>
        <v/>
      </c>
      <c r="AS382" s="257" t="str">
        <f aca="false">IF(D382&lt;&gt;"",IF(O382="OZP12",Q382,0),"")</f>
        <v/>
      </c>
      <c r="AT382" s="257" t="str">
        <f aca="false">IF(D382&lt;&gt;"",IF(T382="OZP12",V382,0),"")</f>
        <v/>
      </c>
      <c r="AU382" s="257" t="str">
        <f aca="false">IF(D382&lt;&gt;"",IF(J382="TZP",L382,0),"")</f>
        <v/>
      </c>
      <c r="AV382" s="257" t="str">
        <f aca="false">IF(D382&lt;&gt;"",IF(O382="TZP",Q382,0),"")</f>
        <v/>
      </c>
      <c r="AW382" s="257" t="str">
        <f aca="false">IF(D382&lt;&gt;"",IF(T382="TZP",V382,0),"")</f>
        <v/>
      </c>
      <c r="AX382" s="257" t="str">
        <f aca="false">IF(D382&lt;&gt;"",IF(J382="OZZ",L382,0),"")</f>
        <v/>
      </c>
      <c r="AY382" s="257" t="str">
        <f aca="false">IF(D382&lt;&gt;"",IF(O382="OZZ",Q382,0),"")</f>
        <v/>
      </c>
      <c r="AZ382" s="257" t="str">
        <f aca="false">IF(D382&lt;&gt;"",IF(T382="OZZ",V382,0),"")</f>
        <v/>
      </c>
      <c r="BA382" s="260"/>
      <c r="BB382" s="257" t="str">
        <f aca="false">IF(D382&lt;&gt;"",IF(ISERROR(FIND("/",D382)),0,1),"")</f>
        <v/>
      </c>
      <c r="BC382" s="257" t="str">
        <f aca="false">IF(D382&lt;&gt;"",IF(BB382*1=0,D382,CONCATENATE(MID(D382,1,FIND("/",D382,1)-1),MID(D382,FIND("/",D382,1)+1,LEN(D382)))),"")</f>
        <v/>
      </c>
      <c r="BD382" s="286"/>
      <c r="BE382" s="257" t="str">
        <f aca="false">IF(D382&lt;&gt;"",IF(J382="OZP12",M382,0),"")</f>
        <v/>
      </c>
      <c r="BF382" s="257" t="str">
        <f aca="false">IF(D382&lt;&gt;"",IF(O382="OZP12",R382,0),"")</f>
        <v/>
      </c>
      <c r="BG382" s="257" t="str">
        <f aca="false">IF(D382&lt;&gt;"",IF(T382="OZP12",W382,0),"")</f>
        <v/>
      </c>
      <c r="BH382" s="257" t="str">
        <f aca="false">IF(D382&lt;&gt;"",IF(J382="TZP",M382,0),"")</f>
        <v/>
      </c>
      <c r="BI382" s="257" t="str">
        <f aca="false">IF(D382&lt;&gt;"",IF(O382="TZP",R382,0),"")</f>
        <v/>
      </c>
      <c r="BJ382" s="257" t="str">
        <f aca="false">IF(D382&lt;&gt;"",IF(T382="TZP",W382,0),"")</f>
        <v/>
      </c>
    </row>
    <row r="383" s="261" customFormat="true" ht="18.75" hidden="false" customHeight="true" outlineLevel="0" collapsed="false">
      <c r="A383" s="262" t="n">
        <f aca="false">A382+1</f>
        <v>371</v>
      </c>
      <c r="B383" s="263"/>
      <c r="C383" s="263"/>
      <c r="D383" s="263"/>
      <c r="E383" s="266"/>
      <c r="F383" s="266"/>
      <c r="G383" s="267"/>
      <c r="H383" s="278"/>
      <c r="I383" s="281"/>
      <c r="J383" s="268"/>
      <c r="K383" s="269"/>
      <c r="L383" s="244" t="str">
        <f aca="false">IF(AND(K383&lt;&gt;"",J383&lt;&gt;""),MIN(IF(OR(J383="OZZ",J383="ZZ"),5000,13600),TRUNC(0.75*SUMIF($D$12:$D383,$D383,K$12:K383),2))-SUMIF($D$12:$D382,$D383,L$12:L382),"")</f>
        <v/>
      </c>
      <c r="M383" s="270" t="str">
        <f aca="false">IF(AND(K383&lt;&gt;"",J383&lt;&gt;"",AB383&lt;&gt;""),IF(OR(J383="OZZ",J383="ZZ"),0-SUMIF($D$12:$D382,$D383,M$12:M382),MIN(MIN(13600,TRUNC(0.75*SUMIF($D$12:$D$1442,$D383,K$12:K$1442),2)+SUMIF($D$12:$D383,$D383,AB$12:AB383))-SUMIF($D$12:$D382,$D383,M$12:M382)-SUMIF($D$12:$D$1442,$D383,L$12:L$1442),AB383)),"")</f>
        <v/>
      </c>
      <c r="N383" s="246" t="str">
        <f aca="false">IF(J383&lt;&gt;"",1000-SUMIF($D$12:$D382,$D383,N$12:N382),"")</f>
        <v/>
      </c>
      <c r="O383" s="268"/>
      <c r="P383" s="269"/>
      <c r="Q383" s="244" t="str">
        <f aca="false">IF(AND(P383&lt;&gt;"",O383&lt;&gt;""),MIN(IF(OR(O383="OZZ",O383="ZZ"),5000,13600),TRUNC(0.75*SUMIF($D$12:$D383,$D383,P$12:P383),2))-SUMIF($D$12:$D382,$D383,Q$12:Q382),"")</f>
        <v/>
      </c>
      <c r="R383" s="270" t="str">
        <f aca="false">IF(AND(P383&lt;&gt;"",O383&lt;&gt;"",AF383&lt;&gt;""),IF(OR(O383="OZZ",O383="ZZ"),0-SUMIF($D$12:$D382,$D383,R$12:R382),MIN(MIN(13600,TRUNC(0.75*SUMIF($D$12:$D$1442,$D383,P$12:P$1442),2)+SUMIF($D$12:$D383,$D383,AF$12:AF383))-SUMIF($D$12:$D382,$D383,R$12:R382)-SUMIF($D$12:$D$1442,$D383,Q$12:Q$1442),AF383)),"")</f>
        <v/>
      </c>
      <c r="S383" s="246" t="str">
        <f aca="false">IF(O383&lt;&gt;"",1000-SUMIF($D$12:$D382,$D383,S$12:S382),"")</f>
        <v/>
      </c>
      <c r="T383" s="268"/>
      <c r="U383" s="269"/>
      <c r="V383" s="244" t="str">
        <f aca="false">IF(AND(U383&lt;&gt;"",T383&lt;&gt;""),MIN(IF(OR(T383="OZZ",T383="ZZ"),5000,13600),TRUNC(0.75*SUMIF($D$12:$D383,$D383,U$12:U383),2))-SUMIF($D$12:$D382,$D383,V$12:V382),"")</f>
        <v/>
      </c>
      <c r="W383" s="248" t="str">
        <f aca="false">IF(AND(U383&lt;&gt;"",T383&lt;&gt;"",AJ383&lt;&gt;""),IF(OR(T383="OZZ",T383="ZZ"),0-SUMIF($D$12:$D382,$D383,W$12:W382),MIN(MIN(13600,TRUNC(0.75*SUMIF($D$12:$D$1442,$D383,U$12:U$1442),2)+SUMIF($D$12:$D383,$D383,AJ$12:AJ383))-SUMIF($D$12:$D382,$D383,W$12:W382)-SUMIF($D$12:$D$1442,$D383,V$12:V$1442),AJ383)),"")</f>
        <v/>
      </c>
      <c r="X383" s="246" t="str">
        <f aca="false">IF(T383&lt;&gt;"",1000-SUMIF($D$12:$D382,$D383,X$12:X382),"")</f>
        <v/>
      </c>
      <c r="Y383" s="272"/>
      <c r="Z383" s="273"/>
      <c r="AA383" s="273"/>
      <c r="AB383" s="252" t="str">
        <f aca="false">IF(K383&lt;&gt;"",ROUND(Y383,2)+ROUND(Z383,2)+ROUND(AA383,2),"")</f>
        <v/>
      </c>
      <c r="AC383" s="274"/>
      <c r="AD383" s="273"/>
      <c r="AE383" s="273"/>
      <c r="AF383" s="275" t="str">
        <f aca="false">IF(P383&lt;&gt;"",ROUND(AC383,2)+ROUND(AD383,2)+ROUND(AE383,2),"")</f>
        <v/>
      </c>
      <c r="AG383" s="274"/>
      <c r="AH383" s="273"/>
      <c r="AI383" s="273"/>
      <c r="AJ383" s="275" t="str">
        <f aca="false">IF(U383&lt;&gt;"",ROUND(AG383,2)+ROUND(AH383,2)+ROUND(AI383,2),"")</f>
        <v/>
      </c>
      <c r="AK383" s="255"/>
      <c r="AL383" s="255"/>
      <c r="AM383" s="256"/>
      <c r="AN383" s="257"/>
      <c r="AO383" s="258" t="str">
        <f aca="false">IF(D383&lt;&gt;"",IF(COUNTIF($D$12:$D383,$D383)&gt;1,0,IF(SUM(L383,Q383,V383)&gt;0,IF(AND(T383="",OR(O383&lt;&gt;"",J383&lt;&gt;"")),IF(O383&lt;&gt;"",O383,IF(J383&lt;&gt;"",J383,0)),IF(AND(O383&lt;&gt;"",J383&lt;&gt;"",O383=J383),O383,T383)),0)),"")</f>
        <v/>
      </c>
      <c r="AP383" s="258" t="str">
        <f aca="false">IF(D383&lt;&gt;"",IF(COUNTIF($D$12:$D383,$D383)&gt;1,0,IF(SUM(M383,R383,W383)&gt;0,IF(AND(T383="",OR(O383&lt;&gt;"",J383&lt;&gt;"")),IF(O383&lt;&gt;"",O383,IF(J383&lt;&gt;"",J383,0)),IF(AND(O383&lt;&gt;"",J383&lt;&gt;"",O383=J383),O383,T383)),0)),"")</f>
        <v/>
      </c>
      <c r="AQ383" s="258" t="str">
        <f aca="false">IF(D383&lt;&gt;"",IF(COUNTIF($D$12:$D383,$D383)&gt;1,0,IF(SUM(N383,S383,X383)&gt;0,IF(AND(T383="",OR(O383&lt;&gt;"",J383&lt;&gt;"")),IF(O383&lt;&gt;"",O383,IF(J383&lt;&gt;"",J383,0)),IF(AND(O383&lt;&gt;"",J383&lt;&gt;"",O383=J383),O383,T383)),0)),"")</f>
        <v/>
      </c>
      <c r="AR383" s="257" t="str">
        <f aca="false">IF(D383&lt;&gt;"",IF(J383="OZP12",L383,0),"")</f>
        <v/>
      </c>
      <c r="AS383" s="257" t="str">
        <f aca="false">IF(D383&lt;&gt;"",IF(O383="OZP12",Q383,0),"")</f>
        <v/>
      </c>
      <c r="AT383" s="257" t="str">
        <f aca="false">IF(D383&lt;&gt;"",IF(T383="OZP12",V383,0),"")</f>
        <v/>
      </c>
      <c r="AU383" s="257" t="str">
        <f aca="false">IF(D383&lt;&gt;"",IF(J383="TZP",L383,0),"")</f>
        <v/>
      </c>
      <c r="AV383" s="257" t="str">
        <f aca="false">IF(D383&lt;&gt;"",IF(O383="TZP",Q383,0),"")</f>
        <v/>
      </c>
      <c r="AW383" s="257" t="str">
        <f aca="false">IF(D383&lt;&gt;"",IF(T383="TZP",V383,0),"")</f>
        <v/>
      </c>
      <c r="AX383" s="257" t="str">
        <f aca="false">IF(D383&lt;&gt;"",IF(J383="OZZ",L383,0),"")</f>
        <v/>
      </c>
      <c r="AY383" s="257" t="str">
        <f aca="false">IF(D383&lt;&gt;"",IF(O383="OZZ",Q383,0),"")</f>
        <v/>
      </c>
      <c r="AZ383" s="257" t="str">
        <f aca="false">IF(D383&lt;&gt;"",IF(T383="OZZ",V383,0),"")</f>
        <v/>
      </c>
      <c r="BA383" s="260"/>
      <c r="BB383" s="257" t="str">
        <f aca="false">IF(D383&lt;&gt;"",IF(ISERROR(FIND("/",D383)),0,1),"")</f>
        <v/>
      </c>
      <c r="BC383" s="257" t="str">
        <f aca="false">IF(D383&lt;&gt;"",IF(BB383*1=0,D383,CONCATENATE(MID(D383,1,FIND("/",D383,1)-1),MID(D383,FIND("/",D383,1)+1,LEN(D383)))),"")</f>
        <v/>
      </c>
      <c r="BD383" s="286"/>
      <c r="BE383" s="257" t="str">
        <f aca="false">IF(D383&lt;&gt;"",IF(J383="OZP12",M383,0),"")</f>
        <v/>
      </c>
      <c r="BF383" s="257" t="str">
        <f aca="false">IF(D383&lt;&gt;"",IF(O383="OZP12",R383,0),"")</f>
        <v/>
      </c>
      <c r="BG383" s="257" t="str">
        <f aca="false">IF(D383&lt;&gt;"",IF(T383="OZP12",W383,0),"")</f>
        <v/>
      </c>
      <c r="BH383" s="257" t="str">
        <f aca="false">IF(D383&lt;&gt;"",IF(J383="TZP",M383,0),"")</f>
        <v/>
      </c>
      <c r="BI383" s="257" t="str">
        <f aca="false">IF(D383&lt;&gt;"",IF(O383="TZP",R383,0),"")</f>
        <v/>
      </c>
      <c r="BJ383" s="257" t="str">
        <f aca="false">IF(D383&lt;&gt;"",IF(T383="TZP",W383,0),"")</f>
        <v/>
      </c>
    </row>
    <row r="384" s="261" customFormat="true" ht="18.75" hidden="false" customHeight="true" outlineLevel="0" collapsed="false">
      <c r="A384" s="262" t="n">
        <f aca="false">A383+1</f>
        <v>372</v>
      </c>
      <c r="B384" s="263"/>
      <c r="C384" s="263"/>
      <c r="D384" s="263"/>
      <c r="E384" s="266"/>
      <c r="F384" s="266"/>
      <c r="G384" s="267"/>
      <c r="H384" s="278"/>
      <c r="I384" s="281"/>
      <c r="J384" s="268"/>
      <c r="K384" s="269"/>
      <c r="L384" s="244" t="str">
        <f aca="false">IF(AND(K384&lt;&gt;"",J384&lt;&gt;""),MIN(IF(OR(J384="OZZ",J384="ZZ"),5000,13600),TRUNC(0.75*SUMIF($D$12:$D384,$D384,K$12:K384),2))-SUMIF($D$12:$D383,$D384,L$12:L383),"")</f>
        <v/>
      </c>
      <c r="M384" s="270" t="str">
        <f aca="false">IF(AND(K384&lt;&gt;"",J384&lt;&gt;"",AB384&lt;&gt;""),IF(OR(J384="OZZ",J384="ZZ"),0-SUMIF($D$12:$D383,$D384,M$12:M383),MIN(MIN(13600,TRUNC(0.75*SUMIF($D$12:$D$1442,$D384,K$12:K$1442),2)+SUMIF($D$12:$D384,$D384,AB$12:AB384))-SUMIF($D$12:$D383,$D384,M$12:M383)-SUMIF($D$12:$D$1442,$D384,L$12:L$1442),AB384)),"")</f>
        <v/>
      </c>
      <c r="N384" s="246" t="str">
        <f aca="false">IF(J384&lt;&gt;"",1000-SUMIF($D$12:$D383,$D384,N$12:N383),"")</f>
        <v/>
      </c>
      <c r="O384" s="268"/>
      <c r="P384" s="269"/>
      <c r="Q384" s="244" t="str">
        <f aca="false">IF(AND(P384&lt;&gt;"",O384&lt;&gt;""),MIN(IF(OR(O384="OZZ",O384="ZZ"),5000,13600),TRUNC(0.75*SUMIF($D$12:$D384,$D384,P$12:P384),2))-SUMIF($D$12:$D383,$D384,Q$12:Q383),"")</f>
        <v/>
      </c>
      <c r="R384" s="270" t="str">
        <f aca="false">IF(AND(P384&lt;&gt;"",O384&lt;&gt;"",AF384&lt;&gt;""),IF(OR(O384="OZZ",O384="ZZ"),0-SUMIF($D$12:$D383,$D384,R$12:R383),MIN(MIN(13600,TRUNC(0.75*SUMIF($D$12:$D$1442,$D384,P$12:P$1442),2)+SUMIF($D$12:$D384,$D384,AF$12:AF384))-SUMIF($D$12:$D383,$D384,R$12:R383)-SUMIF($D$12:$D$1442,$D384,Q$12:Q$1442),AF384)),"")</f>
        <v/>
      </c>
      <c r="S384" s="246" t="str">
        <f aca="false">IF(O384&lt;&gt;"",1000-SUMIF($D$12:$D383,$D384,S$12:S383),"")</f>
        <v/>
      </c>
      <c r="T384" s="268"/>
      <c r="U384" s="269"/>
      <c r="V384" s="244" t="str">
        <f aca="false">IF(AND(U384&lt;&gt;"",T384&lt;&gt;""),MIN(IF(OR(T384="OZZ",T384="ZZ"),5000,13600),TRUNC(0.75*SUMIF($D$12:$D384,$D384,U$12:U384),2))-SUMIF($D$12:$D383,$D384,V$12:V383),"")</f>
        <v/>
      </c>
      <c r="W384" s="248" t="str">
        <f aca="false">IF(AND(U384&lt;&gt;"",T384&lt;&gt;"",AJ384&lt;&gt;""),IF(OR(T384="OZZ",T384="ZZ"),0-SUMIF($D$12:$D383,$D384,W$12:W383),MIN(MIN(13600,TRUNC(0.75*SUMIF($D$12:$D$1442,$D384,U$12:U$1442),2)+SUMIF($D$12:$D384,$D384,AJ$12:AJ384))-SUMIF($D$12:$D383,$D384,W$12:W383)-SUMIF($D$12:$D$1442,$D384,V$12:V$1442),AJ384)),"")</f>
        <v/>
      </c>
      <c r="X384" s="246" t="str">
        <f aca="false">IF(T384&lt;&gt;"",1000-SUMIF($D$12:$D383,$D384,X$12:X383),"")</f>
        <v/>
      </c>
      <c r="Y384" s="272"/>
      <c r="Z384" s="273"/>
      <c r="AA384" s="273"/>
      <c r="AB384" s="252" t="str">
        <f aca="false">IF(K384&lt;&gt;"",ROUND(Y384,2)+ROUND(Z384,2)+ROUND(AA384,2),"")</f>
        <v/>
      </c>
      <c r="AC384" s="274"/>
      <c r="AD384" s="273"/>
      <c r="AE384" s="273"/>
      <c r="AF384" s="275" t="str">
        <f aca="false">IF(P384&lt;&gt;"",ROUND(AC384,2)+ROUND(AD384,2)+ROUND(AE384,2),"")</f>
        <v/>
      </c>
      <c r="AG384" s="274"/>
      <c r="AH384" s="273"/>
      <c r="AI384" s="273"/>
      <c r="AJ384" s="275" t="str">
        <f aca="false">IF(U384&lt;&gt;"",ROUND(AG384,2)+ROUND(AH384,2)+ROUND(AI384,2),"")</f>
        <v/>
      </c>
      <c r="AK384" s="255"/>
      <c r="AL384" s="255"/>
      <c r="AM384" s="256"/>
      <c r="AN384" s="257"/>
      <c r="AO384" s="258" t="str">
        <f aca="false">IF(D384&lt;&gt;"",IF(COUNTIF($D$12:$D384,$D384)&gt;1,0,IF(SUM(L384,Q384,V384)&gt;0,IF(AND(T384="",OR(O384&lt;&gt;"",J384&lt;&gt;"")),IF(O384&lt;&gt;"",O384,IF(J384&lt;&gt;"",J384,0)),IF(AND(O384&lt;&gt;"",J384&lt;&gt;"",O384=J384),O384,T384)),0)),"")</f>
        <v/>
      </c>
      <c r="AP384" s="258" t="str">
        <f aca="false">IF(D384&lt;&gt;"",IF(COUNTIF($D$12:$D384,$D384)&gt;1,0,IF(SUM(M384,R384,W384)&gt;0,IF(AND(T384="",OR(O384&lt;&gt;"",J384&lt;&gt;"")),IF(O384&lt;&gt;"",O384,IF(J384&lt;&gt;"",J384,0)),IF(AND(O384&lt;&gt;"",J384&lt;&gt;"",O384=J384),O384,T384)),0)),"")</f>
        <v/>
      </c>
      <c r="AQ384" s="258" t="str">
        <f aca="false">IF(D384&lt;&gt;"",IF(COUNTIF($D$12:$D384,$D384)&gt;1,0,IF(SUM(N384,S384,X384)&gt;0,IF(AND(T384="",OR(O384&lt;&gt;"",J384&lt;&gt;"")),IF(O384&lt;&gt;"",O384,IF(J384&lt;&gt;"",J384,0)),IF(AND(O384&lt;&gt;"",J384&lt;&gt;"",O384=J384),O384,T384)),0)),"")</f>
        <v/>
      </c>
      <c r="AR384" s="257" t="str">
        <f aca="false">IF(D384&lt;&gt;"",IF(J384="OZP12",L384,0),"")</f>
        <v/>
      </c>
      <c r="AS384" s="257" t="str">
        <f aca="false">IF(D384&lt;&gt;"",IF(O384="OZP12",Q384,0),"")</f>
        <v/>
      </c>
      <c r="AT384" s="257" t="str">
        <f aca="false">IF(D384&lt;&gt;"",IF(T384="OZP12",V384,0),"")</f>
        <v/>
      </c>
      <c r="AU384" s="257" t="str">
        <f aca="false">IF(D384&lt;&gt;"",IF(J384="TZP",L384,0),"")</f>
        <v/>
      </c>
      <c r="AV384" s="257" t="str">
        <f aca="false">IF(D384&lt;&gt;"",IF(O384="TZP",Q384,0),"")</f>
        <v/>
      </c>
      <c r="AW384" s="257" t="str">
        <f aca="false">IF(D384&lt;&gt;"",IF(T384="TZP",V384,0),"")</f>
        <v/>
      </c>
      <c r="AX384" s="257" t="str">
        <f aca="false">IF(D384&lt;&gt;"",IF(J384="OZZ",L384,0),"")</f>
        <v/>
      </c>
      <c r="AY384" s="257" t="str">
        <f aca="false">IF(D384&lt;&gt;"",IF(O384="OZZ",Q384,0),"")</f>
        <v/>
      </c>
      <c r="AZ384" s="257" t="str">
        <f aca="false">IF(D384&lt;&gt;"",IF(T384="OZZ",V384,0),"")</f>
        <v/>
      </c>
      <c r="BA384" s="260"/>
      <c r="BB384" s="257" t="str">
        <f aca="false">IF(D384&lt;&gt;"",IF(ISERROR(FIND("/",D384)),0,1),"")</f>
        <v/>
      </c>
      <c r="BC384" s="257" t="str">
        <f aca="false">IF(D384&lt;&gt;"",IF(BB384*1=0,D384,CONCATENATE(MID(D384,1,FIND("/",D384,1)-1),MID(D384,FIND("/",D384,1)+1,LEN(D384)))),"")</f>
        <v/>
      </c>
      <c r="BD384" s="286"/>
      <c r="BE384" s="257" t="str">
        <f aca="false">IF(D384&lt;&gt;"",IF(J384="OZP12",M384,0),"")</f>
        <v/>
      </c>
      <c r="BF384" s="257" t="str">
        <f aca="false">IF(D384&lt;&gt;"",IF(O384="OZP12",R384,0),"")</f>
        <v/>
      </c>
      <c r="BG384" s="257" t="str">
        <f aca="false">IF(D384&lt;&gt;"",IF(T384="OZP12",W384,0),"")</f>
        <v/>
      </c>
      <c r="BH384" s="257" t="str">
        <f aca="false">IF(D384&lt;&gt;"",IF(J384="TZP",M384,0),"")</f>
        <v/>
      </c>
      <c r="BI384" s="257" t="str">
        <f aca="false">IF(D384&lt;&gt;"",IF(O384="TZP",R384,0),"")</f>
        <v/>
      </c>
      <c r="BJ384" s="257" t="str">
        <f aca="false">IF(D384&lt;&gt;"",IF(T384="TZP",W384,0),"")</f>
        <v/>
      </c>
    </row>
    <row r="385" s="261" customFormat="true" ht="18.75" hidden="false" customHeight="true" outlineLevel="0" collapsed="false">
      <c r="A385" s="262" t="n">
        <f aca="false">A384+1</f>
        <v>373</v>
      </c>
      <c r="B385" s="263"/>
      <c r="C385" s="263"/>
      <c r="D385" s="263"/>
      <c r="E385" s="266"/>
      <c r="F385" s="266"/>
      <c r="G385" s="267"/>
      <c r="H385" s="278"/>
      <c r="I385" s="281"/>
      <c r="J385" s="268"/>
      <c r="K385" s="269"/>
      <c r="L385" s="244" t="str">
        <f aca="false">IF(AND(K385&lt;&gt;"",J385&lt;&gt;""),MIN(IF(OR(J385="OZZ",J385="ZZ"),5000,13600),TRUNC(0.75*SUMIF($D$12:$D385,$D385,K$12:K385),2))-SUMIF($D$12:$D384,$D385,L$12:L384),"")</f>
        <v/>
      </c>
      <c r="M385" s="270" t="str">
        <f aca="false">IF(AND(K385&lt;&gt;"",J385&lt;&gt;"",AB385&lt;&gt;""),IF(OR(J385="OZZ",J385="ZZ"),0-SUMIF($D$12:$D384,$D385,M$12:M384),MIN(MIN(13600,TRUNC(0.75*SUMIF($D$12:$D$1442,$D385,K$12:K$1442),2)+SUMIF($D$12:$D385,$D385,AB$12:AB385))-SUMIF($D$12:$D384,$D385,M$12:M384)-SUMIF($D$12:$D$1442,$D385,L$12:L$1442),AB385)),"")</f>
        <v/>
      </c>
      <c r="N385" s="246" t="str">
        <f aca="false">IF(J385&lt;&gt;"",1000-SUMIF($D$12:$D384,$D385,N$12:N384),"")</f>
        <v/>
      </c>
      <c r="O385" s="268"/>
      <c r="P385" s="269"/>
      <c r="Q385" s="244" t="str">
        <f aca="false">IF(AND(P385&lt;&gt;"",O385&lt;&gt;""),MIN(IF(OR(O385="OZZ",O385="ZZ"),5000,13600),TRUNC(0.75*SUMIF($D$12:$D385,$D385,P$12:P385),2))-SUMIF($D$12:$D384,$D385,Q$12:Q384),"")</f>
        <v/>
      </c>
      <c r="R385" s="270" t="str">
        <f aca="false">IF(AND(P385&lt;&gt;"",O385&lt;&gt;"",AF385&lt;&gt;""),IF(OR(O385="OZZ",O385="ZZ"),0-SUMIF($D$12:$D384,$D385,R$12:R384),MIN(MIN(13600,TRUNC(0.75*SUMIF($D$12:$D$1442,$D385,P$12:P$1442),2)+SUMIF($D$12:$D385,$D385,AF$12:AF385))-SUMIF($D$12:$D384,$D385,R$12:R384)-SUMIF($D$12:$D$1442,$D385,Q$12:Q$1442),AF385)),"")</f>
        <v/>
      </c>
      <c r="S385" s="246" t="str">
        <f aca="false">IF(O385&lt;&gt;"",1000-SUMIF($D$12:$D384,$D385,S$12:S384),"")</f>
        <v/>
      </c>
      <c r="T385" s="268"/>
      <c r="U385" s="269"/>
      <c r="V385" s="244" t="str">
        <f aca="false">IF(AND(U385&lt;&gt;"",T385&lt;&gt;""),MIN(IF(OR(T385="OZZ",T385="ZZ"),5000,13600),TRUNC(0.75*SUMIF($D$12:$D385,$D385,U$12:U385),2))-SUMIF($D$12:$D384,$D385,V$12:V384),"")</f>
        <v/>
      </c>
      <c r="W385" s="248" t="str">
        <f aca="false">IF(AND(U385&lt;&gt;"",T385&lt;&gt;"",AJ385&lt;&gt;""),IF(OR(T385="OZZ",T385="ZZ"),0-SUMIF($D$12:$D384,$D385,W$12:W384),MIN(MIN(13600,TRUNC(0.75*SUMIF($D$12:$D$1442,$D385,U$12:U$1442),2)+SUMIF($D$12:$D385,$D385,AJ$12:AJ385))-SUMIF($D$12:$D384,$D385,W$12:W384)-SUMIF($D$12:$D$1442,$D385,V$12:V$1442),AJ385)),"")</f>
        <v/>
      </c>
      <c r="X385" s="246" t="str">
        <f aca="false">IF(T385&lt;&gt;"",1000-SUMIF($D$12:$D384,$D385,X$12:X384),"")</f>
        <v/>
      </c>
      <c r="Y385" s="272"/>
      <c r="Z385" s="273"/>
      <c r="AA385" s="273"/>
      <c r="AB385" s="252" t="str">
        <f aca="false">IF(K385&lt;&gt;"",ROUND(Y385,2)+ROUND(Z385,2)+ROUND(AA385,2),"")</f>
        <v/>
      </c>
      <c r="AC385" s="274"/>
      <c r="AD385" s="273"/>
      <c r="AE385" s="273"/>
      <c r="AF385" s="275" t="str">
        <f aca="false">IF(P385&lt;&gt;"",ROUND(AC385,2)+ROUND(AD385,2)+ROUND(AE385,2),"")</f>
        <v/>
      </c>
      <c r="AG385" s="274"/>
      <c r="AH385" s="273"/>
      <c r="AI385" s="273"/>
      <c r="AJ385" s="275" t="str">
        <f aca="false">IF(U385&lt;&gt;"",ROUND(AG385,2)+ROUND(AH385,2)+ROUND(AI385,2),"")</f>
        <v/>
      </c>
      <c r="AK385" s="255"/>
      <c r="AL385" s="255"/>
      <c r="AM385" s="256"/>
      <c r="AN385" s="257"/>
      <c r="AO385" s="258" t="str">
        <f aca="false">IF(D385&lt;&gt;"",IF(COUNTIF($D$12:$D385,$D385)&gt;1,0,IF(SUM(L385,Q385,V385)&gt;0,IF(AND(T385="",OR(O385&lt;&gt;"",J385&lt;&gt;"")),IF(O385&lt;&gt;"",O385,IF(J385&lt;&gt;"",J385,0)),IF(AND(O385&lt;&gt;"",J385&lt;&gt;"",O385=J385),O385,T385)),0)),"")</f>
        <v/>
      </c>
      <c r="AP385" s="258" t="str">
        <f aca="false">IF(D385&lt;&gt;"",IF(COUNTIF($D$12:$D385,$D385)&gt;1,0,IF(SUM(M385,R385,W385)&gt;0,IF(AND(T385="",OR(O385&lt;&gt;"",J385&lt;&gt;"")),IF(O385&lt;&gt;"",O385,IF(J385&lt;&gt;"",J385,0)),IF(AND(O385&lt;&gt;"",J385&lt;&gt;"",O385=J385),O385,T385)),0)),"")</f>
        <v/>
      </c>
      <c r="AQ385" s="258" t="str">
        <f aca="false">IF(D385&lt;&gt;"",IF(COUNTIF($D$12:$D385,$D385)&gt;1,0,IF(SUM(N385,S385,X385)&gt;0,IF(AND(T385="",OR(O385&lt;&gt;"",J385&lt;&gt;"")),IF(O385&lt;&gt;"",O385,IF(J385&lt;&gt;"",J385,0)),IF(AND(O385&lt;&gt;"",J385&lt;&gt;"",O385=J385),O385,T385)),0)),"")</f>
        <v/>
      </c>
      <c r="AR385" s="257" t="str">
        <f aca="false">IF(D385&lt;&gt;"",IF(J385="OZP12",L385,0),"")</f>
        <v/>
      </c>
      <c r="AS385" s="257" t="str">
        <f aca="false">IF(D385&lt;&gt;"",IF(O385="OZP12",Q385,0),"")</f>
        <v/>
      </c>
      <c r="AT385" s="257" t="str">
        <f aca="false">IF(D385&lt;&gt;"",IF(T385="OZP12",V385,0),"")</f>
        <v/>
      </c>
      <c r="AU385" s="257" t="str">
        <f aca="false">IF(D385&lt;&gt;"",IF(J385="TZP",L385,0),"")</f>
        <v/>
      </c>
      <c r="AV385" s="257" t="str">
        <f aca="false">IF(D385&lt;&gt;"",IF(O385="TZP",Q385,0),"")</f>
        <v/>
      </c>
      <c r="AW385" s="257" t="str">
        <f aca="false">IF(D385&lt;&gt;"",IF(T385="TZP",V385,0),"")</f>
        <v/>
      </c>
      <c r="AX385" s="257" t="str">
        <f aca="false">IF(D385&lt;&gt;"",IF(J385="OZZ",L385,0),"")</f>
        <v/>
      </c>
      <c r="AY385" s="257" t="str">
        <f aca="false">IF(D385&lt;&gt;"",IF(O385="OZZ",Q385,0),"")</f>
        <v/>
      </c>
      <c r="AZ385" s="257" t="str">
        <f aca="false">IF(D385&lt;&gt;"",IF(T385="OZZ",V385,0),"")</f>
        <v/>
      </c>
      <c r="BA385" s="260"/>
      <c r="BB385" s="257" t="str">
        <f aca="false">IF(D385&lt;&gt;"",IF(ISERROR(FIND("/",D385)),0,1),"")</f>
        <v/>
      </c>
      <c r="BC385" s="257" t="str">
        <f aca="false">IF(D385&lt;&gt;"",IF(BB385*1=0,D385,CONCATENATE(MID(D385,1,FIND("/",D385,1)-1),MID(D385,FIND("/",D385,1)+1,LEN(D385)))),"")</f>
        <v/>
      </c>
      <c r="BD385" s="286"/>
      <c r="BE385" s="257" t="str">
        <f aca="false">IF(D385&lt;&gt;"",IF(J385="OZP12",M385,0),"")</f>
        <v/>
      </c>
      <c r="BF385" s="257" t="str">
        <f aca="false">IF(D385&lt;&gt;"",IF(O385="OZP12",R385,0),"")</f>
        <v/>
      </c>
      <c r="BG385" s="257" t="str">
        <f aca="false">IF(D385&lt;&gt;"",IF(T385="OZP12",W385,0),"")</f>
        <v/>
      </c>
      <c r="BH385" s="257" t="str">
        <f aca="false">IF(D385&lt;&gt;"",IF(J385="TZP",M385,0),"")</f>
        <v/>
      </c>
      <c r="BI385" s="257" t="str">
        <f aca="false">IF(D385&lt;&gt;"",IF(O385="TZP",R385,0),"")</f>
        <v/>
      </c>
      <c r="BJ385" s="257" t="str">
        <f aca="false">IF(D385&lt;&gt;"",IF(T385="TZP",W385,0),"")</f>
        <v/>
      </c>
    </row>
    <row r="386" s="261" customFormat="true" ht="18.75" hidden="false" customHeight="true" outlineLevel="0" collapsed="false">
      <c r="A386" s="262" t="n">
        <f aca="false">A385+1</f>
        <v>374</v>
      </c>
      <c r="B386" s="263"/>
      <c r="C386" s="263"/>
      <c r="D386" s="263"/>
      <c r="E386" s="266"/>
      <c r="F386" s="266"/>
      <c r="G386" s="267"/>
      <c r="H386" s="278"/>
      <c r="I386" s="281"/>
      <c r="J386" s="268"/>
      <c r="K386" s="269"/>
      <c r="L386" s="244" t="str">
        <f aca="false">IF(AND(K386&lt;&gt;"",J386&lt;&gt;""),MIN(IF(OR(J386="OZZ",J386="ZZ"),5000,13600),TRUNC(0.75*SUMIF($D$12:$D386,$D386,K$12:K386),2))-SUMIF($D$12:$D385,$D386,L$12:L385),"")</f>
        <v/>
      </c>
      <c r="M386" s="270" t="str">
        <f aca="false">IF(AND(K386&lt;&gt;"",J386&lt;&gt;"",AB386&lt;&gt;""),IF(OR(J386="OZZ",J386="ZZ"),0-SUMIF($D$12:$D385,$D386,M$12:M385),MIN(MIN(13600,TRUNC(0.75*SUMIF($D$12:$D$1442,$D386,K$12:K$1442),2)+SUMIF($D$12:$D386,$D386,AB$12:AB386))-SUMIF($D$12:$D385,$D386,M$12:M385)-SUMIF($D$12:$D$1442,$D386,L$12:L$1442),AB386)),"")</f>
        <v/>
      </c>
      <c r="N386" s="246" t="str">
        <f aca="false">IF(J386&lt;&gt;"",1000-SUMIF($D$12:$D385,$D386,N$12:N385),"")</f>
        <v/>
      </c>
      <c r="O386" s="268"/>
      <c r="P386" s="269"/>
      <c r="Q386" s="244" t="str">
        <f aca="false">IF(AND(P386&lt;&gt;"",O386&lt;&gt;""),MIN(IF(OR(O386="OZZ",O386="ZZ"),5000,13600),TRUNC(0.75*SUMIF($D$12:$D386,$D386,P$12:P386),2))-SUMIF($D$12:$D385,$D386,Q$12:Q385),"")</f>
        <v/>
      </c>
      <c r="R386" s="270" t="str">
        <f aca="false">IF(AND(P386&lt;&gt;"",O386&lt;&gt;"",AF386&lt;&gt;""),IF(OR(O386="OZZ",O386="ZZ"),0-SUMIF($D$12:$D385,$D386,R$12:R385),MIN(MIN(13600,TRUNC(0.75*SUMIF($D$12:$D$1442,$D386,P$12:P$1442),2)+SUMIF($D$12:$D386,$D386,AF$12:AF386))-SUMIF($D$12:$D385,$D386,R$12:R385)-SUMIF($D$12:$D$1442,$D386,Q$12:Q$1442),AF386)),"")</f>
        <v/>
      </c>
      <c r="S386" s="246" t="str">
        <f aca="false">IF(O386&lt;&gt;"",1000-SUMIF($D$12:$D385,$D386,S$12:S385),"")</f>
        <v/>
      </c>
      <c r="T386" s="268"/>
      <c r="U386" s="269"/>
      <c r="V386" s="244" t="str">
        <f aca="false">IF(AND(U386&lt;&gt;"",T386&lt;&gt;""),MIN(IF(OR(T386="OZZ",T386="ZZ"),5000,13600),TRUNC(0.75*SUMIF($D$12:$D386,$D386,U$12:U386),2))-SUMIF($D$12:$D385,$D386,V$12:V385),"")</f>
        <v/>
      </c>
      <c r="W386" s="248" t="str">
        <f aca="false">IF(AND(U386&lt;&gt;"",T386&lt;&gt;"",AJ386&lt;&gt;""),IF(OR(T386="OZZ",T386="ZZ"),0-SUMIF($D$12:$D385,$D386,W$12:W385),MIN(MIN(13600,TRUNC(0.75*SUMIF($D$12:$D$1442,$D386,U$12:U$1442),2)+SUMIF($D$12:$D386,$D386,AJ$12:AJ386))-SUMIF($D$12:$D385,$D386,W$12:W385)-SUMIF($D$12:$D$1442,$D386,V$12:V$1442),AJ386)),"")</f>
        <v/>
      </c>
      <c r="X386" s="246" t="str">
        <f aca="false">IF(T386&lt;&gt;"",1000-SUMIF($D$12:$D385,$D386,X$12:X385),"")</f>
        <v/>
      </c>
      <c r="Y386" s="272"/>
      <c r="Z386" s="273"/>
      <c r="AA386" s="273"/>
      <c r="AB386" s="252" t="str">
        <f aca="false">IF(K386&lt;&gt;"",ROUND(Y386,2)+ROUND(Z386,2)+ROUND(AA386,2),"")</f>
        <v/>
      </c>
      <c r="AC386" s="274"/>
      <c r="AD386" s="273"/>
      <c r="AE386" s="273"/>
      <c r="AF386" s="275" t="str">
        <f aca="false">IF(P386&lt;&gt;"",ROUND(AC386,2)+ROUND(AD386,2)+ROUND(AE386,2),"")</f>
        <v/>
      </c>
      <c r="AG386" s="274"/>
      <c r="AH386" s="273"/>
      <c r="AI386" s="273"/>
      <c r="AJ386" s="275" t="str">
        <f aca="false">IF(U386&lt;&gt;"",ROUND(AG386,2)+ROUND(AH386,2)+ROUND(AI386,2),"")</f>
        <v/>
      </c>
      <c r="AK386" s="255"/>
      <c r="AL386" s="255"/>
      <c r="AM386" s="256"/>
      <c r="AN386" s="257"/>
      <c r="AO386" s="258" t="str">
        <f aca="false">IF(D386&lt;&gt;"",IF(COUNTIF($D$12:$D386,$D386)&gt;1,0,IF(SUM(L386,Q386,V386)&gt;0,IF(AND(T386="",OR(O386&lt;&gt;"",J386&lt;&gt;"")),IF(O386&lt;&gt;"",O386,IF(J386&lt;&gt;"",J386,0)),IF(AND(O386&lt;&gt;"",J386&lt;&gt;"",O386=J386),O386,T386)),0)),"")</f>
        <v/>
      </c>
      <c r="AP386" s="258" t="str">
        <f aca="false">IF(D386&lt;&gt;"",IF(COUNTIF($D$12:$D386,$D386)&gt;1,0,IF(SUM(M386,R386,W386)&gt;0,IF(AND(T386="",OR(O386&lt;&gt;"",J386&lt;&gt;"")),IF(O386&lt;&gt;"",O386,IF(J386&lt;&gt;"",J386,0)),IF(AND(O386&lt;&gt;"",J386&lt;&gt;"",O386=J386),O386,T386)),0)),"")</f>
        <v/>
      </c>
      <c r="AQ386" s="258" t="str">
        <f aca="false">IF(D386&lt;&gt;"",IF(COUNTIF($D$12:$D386,$D386)&gt;1,0,IF(SUM(N386,S386,X386)&gt;0,IF(AND(T386="",OR(O386&lt;&gt;"",J386&lt;&gt;"")),IF(O386&lt;&gt;"",O386,IF(J386&lt;&gt;"",J386,0)),IF(AND(O386&lt;&gt;"",J386&lt;&gt;"",O386=J386),O386,T386)),0)),"")</f>
        <v/>
      </c>
      <c r="AR386" s="257" t="str">
        <f aca="false">IF(D386&lt;&gt;"",IF(J386="OZP12",L386,0),"")</f>
        <v/>
      </c>
      <c r="AS386" s="257" t="str">
        <f aca="false">IF(D386&lt;&gt;"",IF(O386="OZP12",Q386,0),"")</f>
        <v/>
      </c>
      <c r="AT386" s="257" t="str">
        <f aca="false">IF(D386&lt;&gt;"",IF(T386="OZP12",V386,0),"")</f>
        <v/>
      </c>
      <c r="AU386" s="257" t="str">
        <f aca="false">IF(D386&lt;&gt;"",IF(J386="TZP",L386,0),"")</f>
        <v/>
      </c>
      <c r="AV386" s="257" t="str">
        <f aca="false">IF(D386&lt;&gt;"",IF(O386="TZP",Q386,0),"")</f>
        <v/>
      </c>
      <c r="AW386" s="257" t="str">
        <f aca="false">IF(D386&lt;&gt;"",IF(T386="TZP",V386,0),"")</f>
        <v/>
      </c>
      <c r="AX386" s="257" t="str">
        <f aca="false">IF(D386&lt;&gt;"",IF(J386="OZZ",L386,0),"")</f>
        <v/>
      </c>
      <c r="AY386" s="257" t="str">
        <f aca="false">IF(D386&lt;&gt;"",IF(O386="OZZ",Q386,0),"")</f>
        <v/>
      </c>
      <c r="AZ386" s="257" t="str">
        <f aca="false">IF(D386&lt;&gt;"",IF(T386="OZZ",V386,0),"")</f>
        <v/>
      </c>
      <c r="BA386" s="260"/>
      <c r="BB386" s="257" t="str">
        <f aca="false">IF(D386&lt;&gt;"",IF(ISERROR(FIND("/",D386)),0,1),"")</f>
        <v/>
      </c>
      <c r="BC386" s="257" t="str">
        <f aca="false">IF(D386&lt;&gt;"",IF(BB386*1=0,D386,CONCATENATE(MID(D386,1,FIND("/",D386,1)-1),MID(D386,FIND("/",D386,1)+1,LEN(D386)))),"")</f>
        <v/>
      </c>
      <c r="BD386" s="286"/>
      <c r="BE386" s="257" t="str">
        <f aca="false">IF(D386&lt;&gt;"",IF(J386="OZP12",M386,0),"")</f>
        <v/>
      </c>
      <c r="BF386" s="257" t="str">
        <f aca="false">IF(D386&lt;&gt;"",IF(O386="OZP12",R386,0),"")</f>
        <v/>
      </c>
      <c r="BG386" s="257" t="str">
        <f aca="false">IF(D386&lt;&gt;"",IF(T386="OZP12",W386,0),"")</f>
        <v/>
      </c>
      <c r="BH386" s="257" t="str">
        <f aca="false">IF(D386&lt;&gt;"",IF(J386="TZP",M386,0),"")</f>
        <v/>
      </c>
      <c r="BI386" s="257" t="str">
        <f aca="false">IF(D386&lt;&gt;"",IF(O386="TZP",R386,0),"")</f>
        <v/>
      </c>
      <c r="BJ386" s="257" t="str">
        <f aca="false">IF(D386&lt;&gt;"",IF(T386="TZP",W386,0),"")</f>
        <v/>
      </c>
    </row>
    <row r="387" s="261" customFormat="true" ht="18.75" hidden="false" customHeight="true" outlineLevel="0" collapsed="false">
      <c r="A387" s="262" t="n">
        <f aca="false">A386+1</f>
        <v>375</v>
      </c>
      <c r="B387" s="263"/>
      <c r="C387" s="263"/>
      <c r="D387" s="263"/>
      <c r="E387" s="266"/>
      <c r="F387" s="266"/>
      <c r="G387" s="267"/>
      <c r="H387" s="278"/>
      <c r="I387" s="281"/>
      <c r="J387" s="268"/>
      <c r="K387" s="269"/>
      <c r="L387" s="244" t="str">
        <f aca="false">IF(AND(K387&lt;&gt;"",J387&lt;&gt;""),MIN(IF(OR(J387="OZZ",J387="ZZ"),5000,13600),TRUNC(0.75*SUMIF($D$12:$D387,$D387,K$12:K387),2))-SUMIF($D$12:$D386,$D387,L$12:L386),"")</f>
        <v/>
      </c>
      <c r="M387" s="270" t="str">
        <f aca="false">IF(AND(K387&lt;&gt;"",J387&lt;&gt;"",AB387&lt;&gt;""),IF(OR(J387="OZZ",J387="ZZ"),0-SUMIF($D$12:$D386,$D387,M$12:M386),MIN(MIN(13600,TRUNC(0.75*SUMIF($D$12:$D$1442,$D387,K$12:K$1442),2)+SUMIF($D$12:$D387,$D387,AB$12:AB387))-SUMIF($D$12:$D386,$D387,M$12:M386)-SUMIF($D$12:$D$1442,$D387,L$12:L$1442),AB387)),"")</f>
        <v/>
      </c>
      <c r="N387" s="246" t="str">
        <f aca="false">IF(J387&lt;&gt;"",1000-SUMIF($D$12:$D386,$D387,N$12:N386),"")</f>
        <v/>
      </c>
      <c r="O387" s="268"/>
      <c r="P387" s="269"/>
      <c r="Q387" s="244" t="str">
        <f aca="false">IF(AND(P387&lt;&gt;"",O387&lt;&gt;""),MIN(IF(OR(O387="OZZ",O387="ZZ"),5000,13600),TRUNC(0.75*SUMIF($D$12:$D387,$D387,P$12:P387),2))-SUMIF($D$12:$D386,$D387,Q$12:Q386),"")</f>
        <v/>
      </c>
      <c r="R387" s="270" t="str">
        <f aca="false">IF(AND(P387&lt;&gt;"",O387&lt;&gt;"",AF387&lt;&gt;""),IF(OR(O387="OZZ",O387="ZZ"),0-SUMIF($D$12:$D386,$D387,R$12:R386),MIN(MIN(13600,TRUNC(0.75*SUMIF($D$12:$D$1442,$D387,P$12:P$1442),2)+SUMIF($D$12:$D387,$D387,AF$12:AF387))-SUMIF($D$12:$D386,$D387,R$12:R386)-SUMIF($D$12:$D$1442,$D387,Q$12:Q$1442),AF387)),"")</f>
        <v/>
      </c>
      <c r="S387" s="246" t="str">
        <f aca="false">IF(O387&lt;&gt;"",1000-SUMIF($D$12:$D386,$D387,S$12:S386),"")</f>
        <v/>
      </c>
      <c r="T387" s="268"/>
      <c r="U387" s="269"/>
      <c r="V387" s="244" t="str">
        <f aca="false">IF(AND(U387&lt;&gt;"",T387&lt;&gt;""),MIN(IF(OR(T387="OZZ",T387="ZZ"),5000,13600),TRUNC(0.75*SUMIF($D$12:$D387,$D387,U$12:U387),2))-SUMIF($D$12:$D386,$D387,V$12:V386),"")</f>
        <v/>
      </c>
      <c r="W387" s="248" t="str">
        <f aca="false">IF(AND(U387&lt;&gt;"",T387&lt;&gt;"",AJ387&lt;&gt;""),IF(OR(T387="OZZ",T387="ZZ"),0-SUMIF($D$12:$D386,$D387,W$12:W386),MIN(MIN(13600,TRUNC(0.75*SUMIF($D$12:$D$1442,$D387,U$12:U$1442),2)+SUMIF($D$12:$D387,$D387,AJ$12:AJ387))-SUMIF($D$12:$D386,$D387,W$12:W386)-SUMIF($D$12:$D$1442,$D387,V$12:V$1442),AJ387)),"")</f>
        <v/>
      </c>
      <c r="X387" s="246" t="str">
        <f aca="false">IF(T387&lt;&gt;"",1000-SUMIF($D$12:$D386,$D387,X$12:X386),"")</f>
        <v/>
      </c>
      <c r="Y387" s="272"/>
      <c r="Z387" s="273"/>
      <c r="AA387" s="273"/>
      <c r="AB387" s="252" t="str">
        <f aca="false">IF(K387&lt;&gt;"",ROUND(Y387,2)+ROUND(Z387,2)+ROUND(AA387,2),"")</f>
        <v/>
      </c>
      <c r="AC387" s="274"/>
      <c r="AD387" s="273"/>
      <c r="AE387" s="273"/>
      <c r="AF387" s="275" t="str">
        <f aca="false">IF(P387&lt;&gt;"",ROUND(AC387,2)+ROUND(AD387,2)+ROUND(AE387,2),"")</f>
        <v/>
      </c>
      <c r="AG387" s="274"/>
      <c r="AH387" s="273"/>
      <c r="AI387" s="273"/>
      <c r="AJ387" s="275" t="str">
        <f aca="false">IF(U387&lt;&gt;"",ROUND(AG387,2)+ROUND(AH387,2)+ROUND(AI387,2),"")</f>
        <v/>
      </c>
      <c r="AK387" s="255"/>
      <c r="AL387" s="255"/>
      <c r="AM387" s="256"/>
      <c r="AN387" s="257"/>
      <c r="AO387" s="258" t="str">
        <f aca="false">IF(D387&lt;&gt;"",IF(COUNTIF($D$12:$D387,$D387)&gt;1,0,IF(SUM(L387,Q387,V387)&gt;0,IF(AND(T387="",OR(O387&lt;&gt;"",J387&lt;&gt;"")),IF(O387&lt;&gt;"",O387,IF(J387&lt;&gt;"",J387,0)),IF(AND(O387&lt;&gt;"",J387&lt;&gt;"",O387=J387),O387,T387)),0)),"")</f>
        <v/>
      </c>
      <c r="AP387" s="258" t="str">
        <f aca="false">IF(D387&lt;&gt;"",IF(COUNTIF($D$12:$D387,$D387)&gt;1,0,IF(SUM(M387,R387,W387)&gt;0,IF(AND(T387="",OR(O387&lt;&gt;"",J387&lt;&gt;"")),IF(O387&lt;&gt;"",O387,IF(J387&lt;&gt;"",J387,0)),IF(AND(O387&lt;&gt;"",J387&lt;&gt;"",O387=J387),O387,T387)),0)),"")</f>
        <v/>
      </c>
      <c r="AQ387" s="258" t="str">
        <f aca="false">IF(D387&lt;&gt;"",IF(COUNTIF($D$12:$D387,$D387)&gt;1,0,IF(SUM(N387,S387,X387)&gt;0,IF(AND(T387="",OR(O387&lt;&gt;"",J387&lt;&gt;"")),IF(O387&lt;&gt;"",O387,IF(J387&lt;&gt;"",J387,0)),IF(AND(O387&lt;&gt;"",J387&lt;&gt;"",O387=J387),O387,T387)),0)),"")</f>
        <v/>
      </c>
      <c r="AR387" s="257" t="str">
        <f aca="false">IF(D387&lt;&gt;"",IF(J387="OZP12",L387,0),"")</f>
        <v/>
      </c>
      <c r="AS387" s="257" t="str">
        <f aca="false">IF(D387&lt;&gt;"",IF(O387="OZP12",Q387,0),"")</f>
        <v/>
      </c>
      <c r="AT387" s="257" t="str">
        <f aca="false">IF(D387&lt;&gt;"",IF(T387="OZP12",V387,0),"")</f>
        <v/>
      </c>
      <c r="AU387" s="257" t="str">
        <f aca="false">IF(D387&lt;&gt;"",IF(J387="TZP",L387,0),"")</f>
        <v/>
      </c>
      <c r="AV387" s="257" t="str">
        <f aca="false">IF(D387&lt;&gt;"",IF(O387="TZP",Q387,0),"")</f>
        <v/>
      </c>
      <c r="AW387" s="257" t="str">
        <f aca="false">IF(D387&lt;&gt;"",IF(T387="TZP",V387,0),"")</f>
        <v/>
      </c>
      <c r="AX387" s="257" t="str">
        <f aca="false">IF(D387&lt;&gt;"",IF(J387="OZZ",L387,0),"")</f>
        <v/>
      </c>
      <c r="AY387" s="257" t="str">
        <f aca="false">IF(D387&lt;&gt;"",IF(O387="OZZ",Q387,0),"")</f>
        <v/>
      </c>
      <c r="AZ387" s="257" t="str">
        <f aca="false">IF(D387&lt;&gt;"",IF(T387="OZZ",V387,0),"")</f>
        <v/>
      </c>
      <c r="BA387" s="260"/>
      <c r="BB387" s="257" t="str">
        <f aca="false">IF(D387&lt;&gt;"",IF(ISERROR(FIND("/",D387)),0,1),"")</f>
        <v/>
      </c>
      <c r="BC387" s="257" t="str">
        <f aca="false">IF(D387&lt;&gt;"",IF(BB387*1=0,D387,CONCATENATE(MID(D387,1,FIND("/",D387,1)-1),MID(D387,FIND("/",D387,1)+1,LEN(D387)))),"")</f>
        <v/>
      </c>
      <c r="BD387" s="286"/>
      <c r="BE387" s="257" t="str">
        <f aca="false">IF(D387&lt;&gt;"",IF(J387="OZP12",M387,0),"")</f>
        <v/>
      </c>
      <c r="BF387" s="257" t="str">
        <f aca="false">IF(D387&lt;&gt;"",IF(O387="OZP12",R387,0),"")</f>
        <v/>
      </c>
      <c r="BG387" s="257" t="str">
        <f aca="false">IF(D387&lt;&gt;"",IF(T387="OZP12",W387,0),"")</f>
        <v/>
      </c>
      <c r="BH387" s="257" t="str">
        <f aca="false">IF(D387&lt;&gt;"",IF(J387="TZP",M387,0),"")</f>
        <v/>
      </c>
      <c r="BI387" s="257" t="str">
        <f aca="false">IF(D387&lt;&gt;"",IF(O387="TZP",R387,0),"")</f>
        <v/>
      </c>
      <c r="BJ387" s="257" t="str">
        <f aca="false">IF(D387&lt;&gt;"",IF(T387="TZP",W387,0),"")</f>
        <v/>
      </c>
    </row>
    <row r="388" s="261" customFormat="true" ht="18.75" hidden="false" customHeight="true" outlineLevel="0" collapsed="false">
      <c r="A388" s="262" t="n">
        <f aca="false">A387+1</f>
        <v>376</v>
      </c>
      <c r="B388" s="263"/>
      <c r="C388" s="263"/>
      <c r="D388" s="263"/>
      <c r="E388" s="266"/>
      <c r="F388" s="266"/>
      <c r="G388" s="267"/>
      <c r="H388" s="278"/>
      <c r="I388" s="281"/>
      <c r="J388" s="268"/>
      <c r="K388" s="269"/>
      <c r="L388" s="244" t="str">
        <f aca="false">IF(AND(K388&lt;&gt;"",J388&lt;&gt;""),MIN(IF(OR(J388="OZZ",J388="ZZ"),5000,13600),TRUNC(0.75*SUMIF($D$12:$D388,$D388,K$12:K388),2))-SUMIF($D$12:$D387,$D388,L$12:L387),"")</f>
        <v/>
      </c>
      <c r="M388" s="270" t="str">
        <f aca="false">IF(AND(K388&lt;&gt;"",J388&lt;&gt;"",AB388&lt;&gt;""),IF(OR(J388="OZZ",J388="ZZ"),0-SUMIF($D$12:$D387,$D388,M$12:M387),MIN(MIN(13600,TRUNC(0.75*SUMIF($D$12:$D$1442,$D388,K$12:K$1442),2)+SUMIF($D$12:$D388,$D388,AB$12:AB388))-SUMIF($D$12:$D387,$D388,M$12:M387)-SUMIF($D$12:$D$1442,$D388,L$12:L$1442),AB388)),"")</f>
        <v/>
      </c>
      <c r="N388" s="246" t="str">
        <f aca="false">IF(J388&lt;&gt;"",1000-SUMIF($D$12:$D387,$D388,N$12:N387),"")</f>
        <v/>
      </c>
      <c r="O388" s="268"/>
      <c r="P388" s="269"/>
      <c r="Q388" s="244" t="str">
        <f aca="false">IF(AND(P388&lt;&gt;"",O388&lt;&gt;""),MIN(IF(OR(O388="OZZ",O388="ZZ"),5000,13600),TRUNC(0.75*SUMIF($D$12:$D388,$D388,P$12:P388),2))-SUMIF($D$12:$D387,$D388,Q$12:Q387),"")</f>
        <v/>
      </c>
      <c r="R388" s="270" t="str">
        <f aca="false">IF(AND(P388&lt;&gt;"",O388&lt;&gt;"",AF388&lt;&gt;""),IF(OR(O388="OZZ",O388="ZZ"),0-SUMIF($D$12:$D387,$D388,R$12:R387),MIN(MIN(13600,TRUNC(0.75*SUMIF($D$12:$D$1442,$D388,P$12:P$1442),2)+SUMIF($D$12:$D388,$D388,AF$12:AF388))-SUMIF($D$12:$D387,$D388,R$12:R387)-SUMIF($D$12:$D$1442,$D388,Q$12:Q$1442),AF388)),"")</f>
        <v/>
      </c>
      <c r="S388" s="246" t="str">
        <f aca="false">IF(O388&lt;&gt;"",1000-SUMIF($D$12:$D387,$D388,S$12:S387),"")</f>
        <v/>
      </c>
      <c r="T388" s="268"/>
      <c r="U388" s="269"/>
      <c r="V388" s="244" t="str">
        <f aca="false">IF(AND(U388&lt;&gt;"",T388&lt;&gt;""),MIN(IF(OR(T388="OZZ",T388="ZZ"),5000,13600),TRUNC(0.75*SUMIF($D$12:$D388,$D388,U$12:U388),2))-SUMIF($D$12:$D387,$D388,V$12:V387),"")</f>
        <v/>
      </c>
      <c r="W388" s="248" t="str">
        <f aca="false">IF(AND(U388&lt;&gt;"",T388&lt;&gt;"",AJ388&lt;&gt;""),IF(OR(T388="OZZ",T388="ZZ"),0-SUMIF($D$12:$D387,$D388,W$12:W387),MIN(MIN(13600,TRUNC(0.75*SUMIF($D$12:$D$1442,$D388,U$12:U$1442),2)+SUMIF($D$12:$D388,$D388,AJ$12:AJ388))-SUMIF($D$12:$D387,$D388,W$12:W387)-SUMIF($D$12:$D$1442,$D388,V$12:V$1442),AJ388)),"")</f>
        <v/>
      </c>
      <c r="X388" s="246" t="str">
        <f aca="false">IF(T388&lt;&gt;"",1000-SUMIF($D$12:$D387,$D388,X$12:X387),"")</f>
        <v/>
      </c>
      <c r="Y388" s="272"/>
      <c r="Z388" s="273"/>
      <c r="AA388" s="273"/>
      <c r="AB388" s="252" t="str">
        <f aca="false">IF(K388&lt;&gt;"",ROUND(Y388,2)+ROUND(Z388,2)+ROUND(AA388,2),"")</f>
        <v/>
      </c>
      <c r="AC388" s="274"/>
      <c r="AD388" s="273"/>
      <c r="AE388" s="273"/>
      <c r="AF388" s="275" t="str">
        <f aca="false">IF(P388&lt;&gt;"",ROUND(AC388,2)+ROUND(AD388,2)+ROUND(AE388,2),"")</f>
        <v/>
      </c>
      <c r="AG388" s="274"/>
      <c r="AH388" s="273"/>
      <c r="AI388" s="273"/>
      <c r="AJ388" s="275" t="str">
        <f aca="false">IF(U388&lt;&gt;"",ROUND(AG388,2)+ROUND(AH388,2)+ROUND(AI388,2),"")</f>
        <v/>
      </c>
      <c r="AK388" s="255"/>
      <c r="AL388" s="255"/>
      <c r="AM388" s="256"/>
      <c r="AN388" s="257"/>
      <c r="AO388" s="258" t="str">
        <f aca="false">IF(D388&lt;&gt;"",IF(COUNTIF($D$12:$D388,$D388)&gt;1,0,IF(SUM(L388,Q388,V388)&gt;0,IF(AND(T388="",OR(O388&lt;&gt;"",J388&lt;&gt;"")),IF(O388&lt;&gt;"",O388,IF(J388&lt;&gt;"",J388,0)),IF(AND(O388&lt;&gt;"",J388&lt;&gt;"",O388=J388),O388,T388)),0)),"")</f>
        <v/>
      </c>
      <c r="AP388" s="258" t="str">
        <f aca="false">IF(D388&lt;&gt;"",IF(COUNTIF($D$12:$D388,$D388)&gt;1,0,IF(SUM(M388,R388,W388)&gt;0,IF(AND(T388="",OR(O388&lt;&gt;"",J388&lt;&gt;"")),IF(O388&lt;&gt;"",O388,IF(J388&lt;&gt;"",J388,0)),IF(AND(O388&lt;&gt;"",J388&lt;&gt;"",O388=J388),O388,T388)),0)),"")</f>
        <v/>
      </c>
      <c r="AQ388" s="258" t="str">
        <f aca="false">IF(D388&lt;&gt;"",IF(COUNTIF($D$12:$D388,$D388)&gt;1,0,IF(SUM(N388,S388,X388)&gt;0,IF(AND(T388="",OR(O388&lt;&gt;"",J388&lt;&gt;"")),IF(O388&lt;&gt;"",O388,IF(J388&lt;&gt;"",J388,0)),IF(AND(O388&lt;&gt;"",J388&lt;&gt;"",O388=J388),O388,T388)),0)),"")</f>
        <v/>
      </c>
      <c r="AR388" s="257" t="str">
        <f aca="false">IF(D388&lt;&gt;"",IF(J388="OZP12",L388,0),"")</f>
        <v/>
      </c>
      <c r="AS388" s="257" t="str">
        <f aca="false">IF(D388&lt;&gt;"",IF(O388="OZP12",Q388,0),"")</f>
        <v/>
      </c>
      <c r="AT388" s="257" t="str">
        <f aca="false">IF(D388&lt;&gt;"",IF(T388="OZP12",V388,0),"")</f>
        <v/>
      </c>
      <c r="AU388" s="257" t="str">
        <f aca="false">IF(D388&lt;&gt;"",IF(J388="TZP",L388,0),"")</f>
        <v/>
      </c>
      <c r="AV388" s="257" t="str">
        <f aca="false">IF(D388&lt;&gt;"",IF(O388="TZP",Q388,0),"")</f>
        <v/>
      </c>
      <c r="AW388" s="257" t="str">
        <f aca="false">IF(D388&lt;&gt;"",IF(T388="TZP",V388,0),"")</f>
        <v/>
      </c>
      <c r="AX388" s="257" t="str">
        <f aca="false">IF(D388&lt;&gt;"",IF(J388="OZZ",L388,0),"")</f>
        <v/>
      </c>
      <c r="AY388" s="257" t="str">
        <f aca="false">IF(D388&lt;&gt;"",IF(O388="OZZ",Q388,0),"")</f>
        <v/>
      </c>
      <c r="AZ388" s="257" t="str">
        <f aca="false">IF(D388&lt;&gt;"",IF(T388="OZZ",V388,0),"")</f>
        <v/>
      </c>
      <c r="BA388" s="260"/>
      <c r="BB388" s="257" t="str">
        <f aca="false">IF(D388&lt;&gt;"",IF(ISERROR(FIND("/",D388)),0,1),"")</f>
        <v/>
      </c>
      <c r="BC388" s="257" t="str">
        <f aca="false">IF(D388&lt;&gt;"",IF(BB388*1=0,D388,CONCATENATE(MID(D388,1,FIND("/",D388,1)-1),MID(D388,FIND("/",D388,1)+1,LEN(D388)))),"")</f>
        <v/>
      </c>
      <c r="BD388" s="286"/>
      <c r="BE388" s="257" t="str">
        <f aca="false">IF(D388&lt;&gt;"",IF(J388="OZP12",M388,0),"")</f>
        <v/>
      </c>
      <c r="BF388" s="257" t="str">
        <f aca="false">IF(D388&lt;&gt;"",IF(O388="OZP12",R388,0),"")</f>
        <v/>
      </c>
      <c r="BG388" s="257" t="str">
        <f aca="false">IF(D388&lt;&gt;"",IF(T388="OZP12",W388,0),"")</f>
        <v/>
      </c>
      <c r="BH388" s="257" t="str">
        <f aca="false">IF(D388&lt;&gt;"",IF(J388="TZP",M388,0),"")</f>
        <v/>
      </c>
      <c r="BI388" s="257" t="str">
        <f aca="false">IF(D388&lt;&gt;"",IF(O388="TZP",R388,0),"")</f>
        <v/>
      </c>
      <c r="BJ388" s="257" t="str">
        <f aca="false">IF(D388&lt;&gt;"",IF(T388="TZP",W388,0),"")</f>
        <v/>
      </c>
    </row>
    <row r="389" s="261" customFormat="true" ht="18.75" hidden="false" customHeight="true" outlineLevel="0" collapsed="false">
      <c r="A389" s="262" t="n">
        <f aca="false">A388+1</f>
        <v>377</v>
      </c>
      <c r="B389" s="263"/>
      <c r="C389" s="263"/>
      <c r="D389" s="263"/>
      <c r="E389" s="266"/>
      <c r="F389" s="266"/>
      <c r="G389" s="267"/>
      <c r="H389" s="278"/>
      <c r="I389" s="281"/>
      <c r="J389" s="268"/>
      <c r="K389" s="269"/>
      <c r="L389" s="244" t="str">
        <f aca="false">IF(AND(K389&lt;&gt;"",J389&lt;&gt;""),MIN(IF(OR(J389="OZZ",J389="ZZ"),5000,13600),TRUNC(0.75*SUMIF($D$12:$D389,$D389,K$12:K389),2))-SUMIF($D$12:$D388,$D389,L$12:L388),"")</f>
        <v/>
      </c>
      <c r="M389" s="270" t="str">
        <f aca="false">IF(AND(K389&lt;&gt;"",J389&lt;&gt;"",AB389&lt;&gt;""),IF(OR(J389="OZZ",J389="ZZ"),0-SUMIF($D$12:$D388,$D389,M$12:M388),MIN(MIN(13600,TRUNC(0.75*SUMIF($D$12:$D$1442,$D389,K$12:K$1442),2)+SUMIF($D$12:$D389,$D389,AB$12:AB389))-SUMIF($D$12:$D388,$D389,M$12:M388)-SUMIF($D$12:$D$1442,$D389,L$12:L$1442),AB389)),"")</f>
        <v/>
      </c>
      <c r="N389" s="246" t="str">
        <f aca="false">IF(J389&lt;&gt;"",1000-SUMIF($D$12:$D388,$D389,N$12:N388),"")</f>
        <v/>
      </c>
      <c r="O389" s="268"/>
      <c r="P389" s="269"/>
      <c r="Q389" s="244" t="str">
        <f aca="false">IF(AND(P389&lt;&gt;"",O389&lt;&gt;""),MIN(IF(OR(O389="OZZ",O389="ZZ"),5000,13600),TRUNC(0.75*SUMIF($D$12:$D389,$D389,P$12:P389),2))-SUMIF($D$12:$D388,$D389,Q$12:Q388),"")</f>
        <v/>
      </c>
      <c r="R389" s="270" t="str">
        <f aca="false">IF(AND(P389&lt;&gt;"",O389&lt;&gt;"",AF389&lt;&gt;""),IF(OR(O389="OZZ",O389="ZZ"),0-SUMIF($D$12:$D388,$D389,R$12:R388),MIN(MIN(13600,TRUNC(0.75*SUMIF($D$12:$D$1442,$D389,P$12:P$1442),2)+SUMIF($D$12:$D389,$D389,AF$12:AF389))-SUMIF($D$12:$D388,$D389,R$12:R388)-SUMIF($D$12:$D$1442,$D389,Q$12:Q$1442),AF389)),"")</f>
        <v/>
      </c>
      <c r="S389" s="246" t="str">
        <f aca="false">IF(O389&lt;&gt;"",1000-SUMIF($D$12:$D388,$D389,S$12:S388),"")</f>
        <v/>
      </c>
      <c r="T389" s="268"/>
      <c r="U389" s="269"/>
      <c r="V389" s="244" t="str">
        <f aca="false">IF(AND(U389&lt;&gt;"",T389&lt;&gt;""),MIN(IF(OR(T389="OZZ",T389="ZZ"),5000,13600),TRUNC(0.75*SUMIF($D$12:$D389,$D389,U$12:U389),2))-SUMIF($D$12:$D388,$D389,V$12:V388),"")</f>
        <v/>
      </c>
      <c r="W389" s="248" t="str">
        <f aca="false">IF(AND(U389&lt;&gt;"",T389&lt;&gt;"",AJ389&lt;&gt;""),IF(OR(T389="OZZ",T389="ZZ"),0-SUMIF($D$12:$D388,$D389,W$12:W388),MIN(MIN(13600,TRUNC(0.75*SUMIF($D$12:$D$1442,$D389,U$12:U$1442),2)+SUMIF($D$12:$D389,$D389,AJ$12:AJ389))-SUMIF($D$12:$D388,$D389,W$12:W388)-SUMIF($D$12:$D$1442,$D389,V$12:V$1442),AJ389)),"")</f>
        <v/>
      </c>
      <c r="X389" s="246" t="str">
        <f aca="false">IF(T389&lt;&gt;"",1000-SUMIF($D$12:$D388,$D389,X$12:X388),"")</f>
        <v/>
      </c>
      <c r="Y389" s="272"/>
      <c r="Z389" s="273"/>
      <c r="AA389" s="273"/>
      <c r="AB389" s="252" t="str">
        <f aca="false">IF(K389&lt;&gt;"",ROUND(Y389,2)+ROUND(Z389,2)+ROUND(AA389,2),"")</f>
        <v/>
      </c>
      <c r="AC389" s="274"/>
      <c r="AD389" s="273"/>
      <c r="AE389" s="273"/>
      <c r="AF389" s="275" t="str">
        <f aca="false">IF(P389&lt;&gt;"",ROUND(AC389,2)+ROUND(AD389,2)+ROUND(AE389,2),"")</f>
        <v/>
      </c>
      <c r="AG389" s="274"/>
      <c r="AH389" s="273"/>
      <c r="AI389" s="273"/>
      <c r="AJ389" s="275" t="str">
        <f aca="false">IF(U389&lt;&gt;"",ROUND(AG389,2)+ROUND(AH389,2)+ROUND(AI389,2),"")</f>
        <v/>
      </c>
      <c r="AK389" s="255"/>
      <c r="AL389" s="255"/>
      <c r="AM389" s="256"/>
      <c r="AN389" s="257"/>
      <c r="AO389" s="258" t="str">
        <f aca="false">IF(D389&lt;&gt;"",IF(COUNTIF($D$12:$D389,$D389)&gt;1,0,IF(SUM(L389,Q389,V389)&gt;0,IF(AND(T389="",OR(O389&lt;&gt;"",J389&lt;&gt;"")),IF(O389&lt;&gt;"",O389,IF(J389&lt;&gt;"",J389,0)),IF(AND(O389&lt;&gt;"",J389&lt;&gt;"",O389=J389),O389,T389)),0)),"")</f>
        <v/>
      </c>
      <c r="AP389" s="258" t="str">
        <f aca="false">IF(D389&lt;&gt;"",IF(COUNTIF($D$12:$D389,$D389)&gt;1,0,IF(SUM(M389,R389,W389)&gt;0,IF(AND(T389="",OR(O389&lt;&gt;"",J389&lt;&gt;"")),IF(O389&lt;&gt;"",O389,IF(J389&lt;&gt;"",J389,0)),IF(AND(O389&lt;&gt;"",J389&lt;&gt;"",O389=J389),O389,T389)),0)),"")</f>
        <v/>
      </c>
      <c r="AQ389" s="258" t="str">
        <f aca="false">IF(D389&lt;&gt;"",IF(COUNTIF($D$12:$D389,$D389)&gt;1,0,IF(SUM(N389,S389,X389)&gt;0,IF(AND(T389="",OR(O389&lt;&gt;"",J389&lt;&gt;"")),IF(O389&lt;&gt;"",O389,IF(J389&lt;&gt;"",J389,0)),IF(AND(O389&lt;&gt;"",J389&lt;&gt;"",O389=J389),O389,T389)),0)),"")</f>
        <v/>
      </c>
      <c r="AR389" s="257" t="str">
        <f aca="false">IF(D389&lt;&gt;"",IF(J389="OZP12",L389,0),"")</f>
        <v/>
      </c>
      <c r="AS389" s="257" t="str">
        <f aca="false">IF(D389&lt;&gt;"",IF(O389="OZP12",Q389,0),"")</f>
        <v/>
      </c>
      <c r="AT389" s="257" t="str">
        <f aca="false">IF(D389&lt;&gt;"",IF(T389="OZP12",V389,0),"")</f>
        <v/>
      </c>
      <c r="AU389" s="257" t="str">
        <f aca="false">IF(D389&lt;&gt;"",IF(J389="TZP",L389,0),"")</f>
        <v/>
      </c>
      <c r="AV389" s="257" t="str">
        <f aca="false">IF(D389&lt;&gt;"",IF(O389="TZP",Q389,0),"")</f>
        <v/>
      </c>
      <c r="AW389" s="257" t="str">
        <f aca="false">IF(D389&lt;&gt;"",IF(T389="TZP",V389,0),"")</f>
        <v/>
      </c>
      <c r="AX389" s="257" t="str">
        <f aca="false">IF(D389&lt;&gt;"",IF(J389="OZZ",L389,0),"")</f>
        <v/>
      </c>
      <c r="AY389" s="257" t="str">
        <f aca="false">IF(D389&lt;&gt;"",IF(O389="OZZ",Q389,0),"")</f>
        <v/>
      </c>
      <c r="AZ389" s="257" t="str">
        <f aca="false">IF(D389&lt;&gt;"",IF(T389="OZZ",V389,0),"")</f>
        <v/>
      </c>
      <c r="BA389" s="260"/>
      <c r="BB389" s="257" t="str">
        <f aca="false">IF(D389&lt;&gt;"",IF(ISERROR(FIND("/",D389)),0,1),"")</f>
        <v/>
      </c>
      <c r="BC389" s="257" t="str">
        <f aca="false">IF(D389&lt;&gt;"",IF(BB389*1=0,D389,CONCATENATE(MID(D389,1,FIND("/",D389,1)-1),MID(D389,FIND("/",D389,1)+1,LEN(D389)))),"")</f>
        <v/>
      </c>
      <c r="BD389" s="286"/>
      <c r="BE389" s="257" t="str">
        <f aca="false">IF(D389&lt;&gt;"",IF(J389="OZP12",M389,0),"")</f>
        <v/>
      </c>
      <c r="BF389" s="257" t="str">
        <f aca="false">IF(D389&lt;&gt;"",IF(O389="OZP12",R389,0),"")</f>
        <v/>
      </c>
      <c r="BG389" s="257" t="str">
        <f aca="false">IF(D389&lt;&gt;"",IF(T389="OZP12",W389,0),"")</f>
        <v/>
      </c>
      <c r="BH389" s="257" t="str">
        <f aca="false">IF(D389&lt;&gt;"",IF(J389="TZP",M389,0),"")</f>
        <v/>
      </c>
      <c r="BI389" s="257" t="str">
        <f aca="false">IF(D389&lt;&gt;"",IF(O389="TZP",R389,0),"")</f>
        <v/>
      </c>
      <c r="BJ389" s="257" t="str">
        <f aca="false">IF(D389&lt;&gt;"",IF(T389="TZP",W389,0),"")</f>
        <v/>
      </c>
    </row>
    <row r="390" s="261" customFormat="true" ht="18.75" hidden="false" customHeight="true" outlineLevel="0" collapsed="false">
      <c r="A390" s="262" t="n">
        <f aca="false">A389+1</f>
        <v>378</v>
      </c>
      <c r="B390" s="263"/>
      <c r="C390" s="263"/>
      <c r="D390" s="263"/>
      <c r="E390" s="266"/>
      <c r="F390" s="266"/>
      <c r="G390" s="267"/>
      <c r="H390" s="278"/>
      <c r="I390" s="281"/>
      <c r="J390" s="268"/>
      <c r="K390" s="269"/>
      <c r="L390" s="244" t="str">
        <f aca="false">IF(AND(K390&lt;&gt;"",J390&lt;&gt;""),MIN(IF(OR(J390="OZZ",J390="ZZ"),5000,13600),TRUNC(0.75*SUMIF($D$12:$D390,$D390,K$12:K390),2))-SUMIF($D$12:$D389,$D390,L$12:L389),"")</f>
        <v/>
      </c>
      <c r="M390" s="270" t="str">
        <f aca="false">IF(AND(K390&lt;&gt;"",J390&lt;&gt;"",AB390&lt;&gt;""),IF(OR(J390="OZZ",J390="ZZ"),0-SUMIF($D$12:$D389,$D390,M$12:M389),MIN(MIN(13600,TRUNC(0.75*SUMIF($D$12:$D$1442,$D390,K$12:K$1442),2)+SUMIF($D$12:$D390,$D390,AB$12:AB390))-SUMIF($D$12:$D389,$D390,M$12:M389)-SUMIF($D$12:$D$1442,$D390,L$12:L$1442),AB390)),"")</f>
        <v/>
      </c>
      <c r="N390" s="246" t="str">
        <f aca="false">IF(J390&lt;&gt;"",1000-SUMIF($D$12:$D389,$D390,N$12:N389),"")</f>
        <v/>
      </c>
      <c r="O390" s="268"/>
      <c r="P390" s="269"/>
      <c r="Q390" s="244" t="str">
        <f aca="false">IF(AND(P390&lt;&gt;"",O390&lt;&gt;""),MIN(IF(OR(O390="OZZ",O390="ZZ"),5000,13600),TRUNC(0.75*SUMIF($D$12:$D390,$D390,P$12:P390),2))-SUMIF($D$12:$D389,$D390,Q$12:Q389),"")</f>
        <v/>
      </c>
      <c r="R390" s="270" t="str">
        <f aca="false">IF(AND(P390&lt;&gt;"",O390&lt;&gt;"",AF390&lt;&gt;""),IF(OR(O390="OZZ",O390="ZZ"),0-SUMIF($D$12:$D389,$D390,R$12:R389),MIN(MIN(13600,TRUNC(0.75*SUMIF($D$12:$D$1442,$D390,P$12:P$1442),2)+SUMIF($D$12:$D390,$D390,AF$12:AF390))-SUMIF($D$12:$D389,$D390,R$12:R389)-SUMIF($D$12:$D$1442,$D390,Q$12:Q$1442),AF390)),"")</f>
        <v/>
      </c>
      <c r="S390" s="246" t="str">
        <f aca="false">IF(O390&lt;&gt;"",1000-SUMIF($D$12:$D389,$D390,S$12:S389),"")</f>
        <v/>
      </c>
      <c r="T390" s="268"/>
      <c r="U390" s="269"/>
      <c r="V390" s="244" t="str">
        <f aca="false">IF(AND(U390&lt;&gt;"",T390&lt;&gt;""),MIN(IF(OR(T390="OZZ",T390="ZZ"),5000,13600),TRUNC(0.75*SUMIF($D$12:$D390,$D390,U$12:U390),2))-SUMIF($D$12:$D389,$D390,V$12:V389),"")</f>
        <v/>
      </c>
      <c r="W390" s="248" t="str">
        <f aca="false">IF(AND(U390&lt;&gt;"",T390&lt;&gt;"",AJ390&lt;&gt;""),IF(OR(T390="OZZ",T390="ZZ"),0-SUMIF($D$12:$D389,$D390,W$12:W389),MIN(MIN(13600,TRUNC(0.75*SUMIF($D$12:$D$1442,$D390,U$12:U$1442),2)+SUMIF($D$12:$D390,$D390,AJ$12:AJ390))-SUMIF($D$12:$D389,$D390,W$12:W389)-SUMIF($D$12:$D$1442,$D390,V$12:V$1442),AJ390)),"")</f>
        <v/>
      </c>
      <c r="X390" s="246" t="str">
        <f aca="false">IF(T390&lt;&gt;"",1000-SUMIF($D$12:$D389,$D390,X$12:X389),"")</f>
        <v/>
      </c>
      <c r="Y390" s="272"/>
      <c r="Z390" s="273"/>
      <c r="AA390" s="273"/>
      <c r="AB390" s="252" t="str">
        <f aca="false">IF(K390&lt;&gt;"",ROUND(Y390,2)+ROUND(Z390,2)+ROUND(AA390,2),"")</f>
        <v/>
      </c>
      <c r="AC390" s="274"/>
      <c r="AD390" s="273"/>
      <c r="AE390" s="273"/>
      <c r="AF390" s="275" t="str">
        <f aca="false">IF(P390&lt;&gt;"",ROUND(AC390,2)+ROUND(AD390,2)+ROUND(AE390,2),"")</f>
        <v/>
      </c>
      <c r="AG390" s="274"/>
      <c r="AH390" s="273"/>
      <c r="AI390" s="273"/>
      <c r="AJ390" s="275" t="str">
        <f aca="false">IF(U390&lt;&gt;"",ROUND(AG390,2)+ROUND(AH390,2)+ROUND(AI390,2),"")</f>
        <v/>
      </c>
      <c r="AK390" s="255"/>
      <c r="AL390" s="255"/>
      <c r="AM390" s="256"/>
      <c r="AN390" s="257"/>
      <c r="AO390" s="258" t="str">
        <f aca="false">IF(D390&lt;&gt;"",IF(COUNTIF($D$12:$D390,$D390)&gt;1,0,IF(SUM(L390,Q390,V390)&gt;0,IF(AND(T390="",OR(O390&lt;&gt;"",J390&lt;&gt;"")),IF(O390&lt;&gt;"",O390,IF(J390&lt;&gt;"",J390,0)),IF(AND(O390&lt;&gt;"",J390&lt;&gt;"",O390=J390),O390,T390)),0)),"")</f>
        <v/>
      </c>
      <c r="AP390" s="258" t="str">
        <f aca="false">IF(D390&lt;&gt;"",IF(COUNTIF($D$12:$D390,$D390)&gt;1,0,IF(SUM(M390,R390,W390)&gt;0,IF(AND(T390="",OR(O390&lt;&gt;"",J390&lt;&gt;"")),IF(O390&lt;&gt;"",O390,IF(J390&lt;&gt;"",J390,0)),IF(AND(O390&lt;&gt;"",J390&lt;&gt;"",O390=J390),O390,T390)),0)),"")</f>
        <v/>
      </c>
      <c r="AQ390" s="258" t="str">
        <f aca="false">IF(D390&lt;&gt;"",IF(COUNTIF($D$12:$D390,$D390)&gt;1,0,IF(SUM(N390,S390,X390)&gt;0,IF(AND(T390="",OR(O390&lt;&gt;"",J390&lt;&gt;"")),IF(O390&lt;&gt;"",O390,IF(J390&lt;&gt;"",J390,0)),IF(AND(O390&lt;&gt;"",J390&lt;&gt;"",O390=J390),O390,T390)),0)),"")</f>
        <v/>
      </c>
      <c r="AR390" s="257" t="str">
        <f aca="false">IF(D390&lt;&gt;"",IF(J390="OZP12",L390,0),"")</f>
        <v/>
      </c>
      <c r="AS390" s="257" t="str">
        <f aca="false">IF(D390&lt;&gt;"",IF(O390="OZP12",Q390,0),"")</f>
        <v/>
      </c>
      <c r="AT390" s="257" t="str">
        <f aca="false">IF(D390&lt;&gt;"",IF(T390="OZP12",V390,0),"")</f>
        <v/>
      </c>
      <c r="AU390" s="257" t="str">
        <f aca="false">IF(D390&lt;&gt;"",IF(J390="TZP",L390,0),"")</f>
        <v/>
      </c>
      <c r="AV390" s="257" t="str">
        <f aca="false">IF(D390&lt;&gt;"",IF(O390="TZP",Q390,0),"")</f>
        <v/>
      </c>
      <c r="AW390" s="257" t="str">
        <f aca="false">IF(D390&lt;&gt;"",IF(T390="TZP",V390,0),"")</f>
        <v/>
      </c>
      <c r="AX390" s="257" t="str">
        <f aca="false">IF(D390&lt;&gt;"",IF(J390="OZZ",L390,0),"")</f>
        <v/>
      </c>
      <c r="AY390" s="257" t="str">
        <f aca="false">IF(D390&lt;&gt;"",IF(O390="OZZ",Q390,0),"")</f>
        <v/>
      </c>
      <c r="AZ390" s="257" t="str">
        <f aca="false">IF(D390&lt;&gt;"",IF(T390="OZZ",V390,0),"")</f>
        <v/>
      </c>
      <c r="BA390" s="260"/>
      <c r="BB390" s="257" t="str">
        <f aca="false">IF(D390&lt;&gt;"",IF(ISERROR(FIND("/",D390)),0,1),"")</f>
        <v/>
      </c>
      <c r="BC390" s="257" t="str">
        <f aca="false">IF(D390&lt;&gt;"",IF(BB390*1=0,D390,CONCATENATE(MID(D390,1,FIND("/",D390,1)-1),MID(D390,FIND("/",D390,1)+1,LEN(D390)))),"")</f>
        <v/>
      </c>
      <c r="BD390" s="286"/>
      <c r="BE390" s="257" t="str">
        <f aca="false">IF(D390&lt;&gt;"",IF(J390="OZP12",M390,0),"")</f>
        <v/>
      </c>
      <c r="BF390" s="257" t="str">
        <f aca="false">IF(D390&lt;&gt;"",IF(O390="OZP12",R390,0),"")</f>
        <v/>
      </c>
      <c r="BG390" s="257" t="str">
        <f aca="false">IF(D390&lt;&gt;"",IF(T390="OZP12",W390,0),"")</f>
        <v/>
      </c>
      <c r="BH390" s="257" t="str">
        <f aca="false">IF(D390&lt;&gt;"",IF(J390="TZP",M390,0),"")</f>
        <v/>
      </c>
      <c r="BI390" s="257" t="str">
        <f aca="false">IF(D390&lt;&gt;"",IF(O390="TZP",R390,0),"")</f>
        <v/>
      </c>
      <c r="BJ390" s="257" t="str">
        <f aca="false">IF(D390&lt;&gt;"",IF(T390="TZP",W390,0),"")</f>
        <v/>
      </c>
    </row>
    <row r="391" s="261" customFormat="true" ht="18.75" hidden="false" customHeight="true" outlineLevel="0" collapsed="false">
      <c r="A391" s="262" t="n">
        <f aca="false">A390+1</f>
        <v>379</v>
      </c>
      <c r="B391" s="263"/>
      <c r="C391" s="263"/>
      <c r="D391" s="263"/>
      <c r="E391" s="266"/>
      <c r="F391" s="266"/>
      <c r="G391" s="267"/>
      <c r="H391" s="278"/>
      <c r="I391" s="281"/>
      <c r="J391" s="268"/>
      <c r="K391" s="269"/>
      <c r="L391" s="244" t="str">
        <f aca="false">IF(AND(K391&lt;&gt;"",J391&lt;&gt;""),MIN(IF(OR(J391="OZZ",J391="ZZ"),5000,13600),TRUNC(0.75*SUMIF($D$12:$D391,$D391,K$12:K391),2))-SUMIF($D$12:$D390,$D391,L$12:L390),"")</f>
        <v/>
      </c>
      <c r="M391" s="270" t="str">
        <f aca="false">IF(AND(K391&lt;&gt;"",J391&lt;&gt;"",AB391&lt;&gt;""),IF(OR(J391="OZZ",J391="ZZ"),0-SUMIF($D$12:$D390,$D391,M$12:M390),MIN(MIN(13600,TRUNC(0.75*SUMIF($D$12:$D$1442,$D391,K$12:K$1442),2)+SUMIF($D$12:$D391,$D391,AB$12:AB391))-SUMIF($D$12:$D390,$D391,M$12:M390)-SUMIF($D$12:$D$1442,$D391,L$12:L$1442),AB391)),"")</f>
        <v/>
      </c>
      <c r="N391" s="246" t="str">
        <f aca="false">IF(J391&lt;&gt;"",1000-SUMIF($D$12:$D390,$D391,N$12:N390),"")</f>
        <v/>
      </c>
      <c r="O391" s="268"/>
      <c r="P391" s="269"/>
      <c r="Q391" s="244" t="str">
        <f aca="false">IF(AND(P391&lt;&gt;"",O391&lt;&gt;""),MIN(IF(OR(O391="OZZ",O391="ZZ"),5000,13600),TRUNC(0.75*SUMIF($D$12:$D391,$D391,P$12:P391),2))-SUMIF($D$12:$D390,$D391,Q$12:Q390),"")</f>
        <v/>
      </c>
      <c r="R391" s="270" t="str">
        <f aca="false">IF(AND(P391&lt;&gt;"",O391&lt;&gt;"",AF391&lt;&gt;""),IF(OR(O391="OZZ",O391="ZZ"),0-SUMIF($D$12:$D390,$D391,R$12:R390),MIN(MIN(13600,TRUNC(0.75*SUMIF($D$12:$D$1442,$D391,P$12:P$1442),2)+SUMIF($D$12:$D391,$D391,AF$12:AF391))-SUMIF($D$12:$D390,$D391,R$12:R390)-SUMIF($D$12:$D$1442,$D391,Q$12:Q$1442),AF391)),"")</f>
        <v/>
      </c>
      <c r="S391" s="246" t="str">
        <f aca="false">IF(O391&lt;&gt;"",1000-SUMIF($D$12:$D390,$D391,S$12:S390),"")</f>
        <v/>
      </c>
      <c r="T391" s="268"/>
      <c r="U391" s="269"/>
      <c r="V391" s="244" t="str">
        <f aca="false">IF(AND(U391&lt;&gt;"",T391&lt;&gt;""),MIN(IF(OR(T391="OZZ",T391="ZZ"),5000,13600),TRUNC(0.75*SUMIF($D$12:$D391,$D391,U$12:U391),2))-SUMIF($D$12:$D390,$D391,V$12:V390),"")</f>
        <v/>
      </c>
      <c r="W391" s="248" t="str">
        <f aca="false">IF(AND(U391&lt;&gt;"",T391&lt;&gt;"",AJ391&lt;&gt;""),IF(OR(T391="OZZ",T391="ZZ"),0-SUMIF($D$12:$D390,$D391,W$12:W390),MIN(MIN(13600,TRUNC(0.75*SUMIF($D$12:$D$1442,$D391,U$12:U$1442),2)+SUMIF($D$12:$D391,$D391,AJ$12:AJ391))-SUMIF($D$12:$D390,$D391,W$12:W390)-SUMIF($D$12:$D$1442,$D391,V$12:V$1442),AJ391)),"")</f>
        <v/>
      </c>
      <c r="X391" s="246" t="str">
        <f aca="false">IF(T391&lt;&gt;"",1000-SUMIF($D$12:$D390,$D391,X$12:X390),"")</f>
        <v/>
      </c>
      <c r="Y391" s="272"/>
      <c r="Z391" s="273"/>
      <c r="AA391" s="273"/>
      <c r="AB391" s="252" t="str">
        <f aca="false">IF(K391&lt;&gt;"",ROUND(Y391,2)+ROUND(Z391,2)+ROUND(AA391,2),"")</f>
        <v/>
      </c>
      <c r="AC391" s="274"/>
      <c r="AD391" s="273"/>
      <c r="AE391" s="273"/>
      <c r="AF391" s="275" t="str">
        <f aca="false">IF(P391&lt;&gt;"",ROUND(AC391,2)+ROUND(AD391,2)+ROUND(AE391,2),"")</f>
        <v/>
      </c>
      <c r="AG391" s="274"/>
      <c r="AH391" s="273"/>
      <c r="AI391" s="273"/>
      <c r="AJ391" s="275" t="str">
        <f aca="false">IF(U391&lt;&gt;"",ROUND(AG391,2)+ROUND(AH391,2)+ROUND(AI391,2),"")</f>
        <v/>
      </c>
      <c r="AK391" s="255"/>
      <c r="AL391" s="255"/>
      <c r="AM391" s="256"/>
      <c r="AN391" s="257"/>
      <c r="AO391" s="258" t="str">
        <f aca="false">IF(D391&lt;&gt;"",IF(COUNTIF($D$12:$D391,$D391)&gt;1,0,IF(SUM(L391,Q391,V391)&gt;0,IF(AND(T391="",OR(O391&lt;&gt;"",J391&lt;&gt;"")),IF(O391&lt;&gt;"",O391,IF(J391&lt;&gt;"",J391,0)),IF(AND(O391&lt;&gt;"",J391&lt;&gt;"",O391=J391),O391,T391)),0)),"")</f>
        <v/>
      </c>
      <c r="AP391" s="258" t="str">
        <f aca="false">IF(D391&lt;&gt;"",IF(COUNTIF($D$12:$D391,$D391)&gt;1,0,IF(SUM(M391,R391,W391)&gt;0,IF(AND(T391="",OR(O391&lt;&gt;"",J391&lt;&gt;"")),IF(O391&lt;&gt;"",O391,IF(J391&lt;&gt;"",J391,0)),IF(AND(O391&lt;&gt;"",J391&lt;&gt;"",O391=J391),O391,T391)),0)),"")</f>
        <v/>
      </c>
      <c r="AQ391" s="258" t="str">
        <f aca="false">IF(D391&lt;&gt;"",IF(COUNTIF($D$12:$D391,$D391)&gt;1,0,IF(SUM(N391,S391,X391)&gt;0,IF(AND(T391="",OR(O391&lt;&gt;"",J391&lt;&gt;"")),IF(O391&lt;&gt;"",O391,IF(J391&lt;&gt;"",J391,0)),IF(AND(O391&lt;&gt;"",J391&lt;&gt;"",O391=J391),O391,T391)),0)),"")</f>
        <v/>
      </c>
      <c r="AR391" s="257" t="str">
        <f aca="false">IF(D391&lt;&gt;"",IF(J391="OZP12",L391,0),"")</f>
        <v/>
      </c>
      <c r="AS391" s="257" t="str">
        <f aca="false">IF(D391&lt;&gt;"",IF(O391="OZP12",Q391,0),"")</f>
        <v/>
      </c>
      <c r="AT391" s="257" t="str">
        <f aca="false">IF(D391&lt;&gt;"",IF(T391="OZP12",V391,0),"")</f>
        <v/>
      </c>
      <c r="AU391" s="257" t="str">
        <f aca="false">IF(D391&lt;&gt;"",IF(J391="TZP",L391,0),"")</f>
        <v/>
      </c>
      <c r="AV391" s="257" t="str">
        <f aca="false">IF(D391&lt;&gt;"",IF(O391="TZP",Q391,0),"")</f>
        <v/>
      </c>
      <c r="AW391" s="257" t="str">
        <f aca="false">IF(D391&lt;&gt;"",IF(T391="TZP",V391,0),"")</f>
        <v/>
      </c>
      <c r="AX391" s="257" t="str">
        <f aca="false">IF(D391&lt;&gt;"",IF(J391="OZZ",L391,0),"")</f>
        <v/>
      </c>
      <c r="AY391" s="257" t="str">
        <f aca="false">IF(D391&lt;&gt;"",IF(O391="OZZ",Q391,0),"")</f>
        <v/>
      </c>
      <c r="AZ391" s="257" t="str">
        <f aca="false">IF(D391&lt;&gt;"",IF(T391="OZZ",V391,0),"")</f>
        <v/>
      </c>
      <c r="BA391" s="260"/>
      <c r="BB391" s="257" t="str">
        <f aca="false">IF(D391&lt;&gt;"",IF(ISERROR(FIND("/",D391)),0,1),"")</f>
        <v/>
      </c>
      <c r="BC391" s="257" t="str">
        <f aca="false">IF(D391&lt;&gt;"",IF(BB391*1=0,D391,CONCATENATE(MID(D391,1,FIND("/",D391,1)-1),MID(D391,FIND("/",D391,1)+1,LEN(D391)))),"")</f>
        <v/>
      </c>
      <c r="BD391" s="286"/>
      <c r="BE391" s="257" t="str">
        <f aca="false">IF(D391&lt;&gt;"",IF(J391="OZP12",M391,0),"")</f>
        <v/>
      </c>
      <c r="BF391" s="257" t="str">
        <f aca="false">IF(D391&lt;&gt;"",IF(O391="OZP12",R391,0),"")</f>
        <v/>
      </c>
      <c r="BG391" s="257" t="str">
        <f aca="false">IF(D391&lt;&gt;"",IF(T391="OZP12",W391,0),"")</f>
        <v/>
      </c>
      <c r="BH391" s="257" t="str">
        <f aca="false">IF(D391&lt;&gt;"",IF(J391="TZP",M391,0),"")</f>
        <v/>
      </c>
      <c r="BI391" s="257" t="str">
        <f aca="false">IF(D391&lt;&gt;"",IF(O391="TZP",R391,0),"")</f>
        <v/>
      </c>
      <c r="BJ391" s="257" t="str">
        <f aca="false">IF(D391&lt;&gt;"",IF(T391="TZP",W391,0),"")</f>
        <v/>
      </c>
    </row>
    <row r="392" s="261" customFormat="true" ht="18.75" hidden="false" customHeight="true" outlineLevel="0" collapsed="false">
      <c r="A392" s="262" t="n">
        <f aca="false">A391+1</f>
        <v>380</v>
      </c>
      <c r="B392" s="263"/>
      <c r="C392" s="263"/>
      <c r="D392" s="263"/>
      <c r="E392" s="266"/>
      <c r="F392" s="266"/>
      <c r="G392" s="267"/>
      <c r="H392" s="278"/>
      <c r="I392" s="281"/>
      <c r="J392" s="268"/>
      <c r="K392" s="269"/>
      <c r="L392" s="244" t="str">
        <f aca="false">IF(AND(K392&lt;&gt;"",J392&lt;&gt;""),MIN(IF(OR(J392="OZZ",J392="ZZ"),5000,13600),TRUNC(0.75*SUMIF($D$12:$D392,$D392,K$12:K392),2))-SUMIF($D$12:$D391,$D392,L$12:L391),"")</f>
        <v/>
      </c>
      <c r="M392" s="270" t="str">
        <f aca="false">IF(AND(K392&lt;&gt;"",J392&lt;&gt;"",AB392&lt;&gt;""),IF(OR(J392="OZZ",J392="ZZ"),0-SUMIF($D$12:$D391,$D392,M$12:M391),MIN(MIN(13600,TRUNC(0.75*SUMIF($D$12:$D$1442,$D392,K$12:K$1442),2)+SUMIF($D$12:$D392,$D392,AB$12:AB392))-SUMIF($D$12:$D391,$D392,M$12:M391)-SUMIF($D$12:$D$1442,$D392,L$12:L$1442),AB392)),"")</f>
        <v/>
      </c>
      <c r="N392" s="246" t="str">
        <f aca="false">IF(J392&lt;&gt;"",1000-SUMIF($D$12:$D391,$D392,N$12:N391),"")</f>
        <v/>
      </c>
      <c r="O392" s="268"/>
      <c r="P392" s="269"/>
      <c r="Q392" s="244" t="str">
        <f aca="false">IF(AND(P392&lt;&gt;"",O392&lt;&gt;""),MIN(IF(OR(O392="OZZ",O392="ZZ"),5000,13600),TRUNC(0.75*SUMIF($D$12:$D392,$D392,P$12:P392),2))-SUMIF($D$12:$D391,$D392,Q$12:Q391),"")</f>
        <v/>
      </c>
      <c r="R392" s="270" t="str">
        <f aca="false">IF(AND(P392&lt;&gt;"",O392&lt;&gt;"",AF392&lt;&gt;""),IF(OR(O392="OZZ",O392="ZZ"),0-SUMIF($D$12:$D391,$D392,R$12:R391),MIN(MIN(13600,TRUNC(0.75*SUMIF($D$12:$D$1442,$D392,P$12:P$1442),2)+SUMIF($D$12:$D392,$D392,AF$12:AF392))-SUMIF($D$12:$D391,$D392,R$12:R391)-SUMIF($D$12:$D$1442,$D392,Q$12:Q$1442),AF392)),"")</f>
        <v/>
      </c>
      <c r="S392" s="246" t="str">
        <f aca="false">IF(O392&lt;&gt;"",1000-SUMIF($D$12:$D391,$D392,S$12:S391),"")</f>
        <v/>
      </c>
      <c r="T392" s="268"/>
      <c r="U392" s="269"/>
      <c r="V392" s="244" t="str">
        <f aca="false">IF(AND(U392&lt;&gt;"",T392&lt;&gt;""),MIN(IF(OR(T392="OZZ",T392="ZZ"),5000,13600),TRUNC(0.75*SUMIF($D$12:$D392,$D392,U$12:U392),2))-SUMIF($D$12:$D391,$D392,V$12:V391),"")</f>
        <v/>
      </c>
      <c r="W392" s="248" t="str">
        <f aca="false">IF(AND(U392&lt;&gt;"",T392&lt;&gt;"",AJ392&lt;&gt;""),IF(OR(T392="OZZ",T392="ZZ"),0-SUMIF($D$12:$D391,$D392,W$12:W391),MIN(MIN(13600,TRUNC(0.75*SUMIF($D$12:$D$1442,$D392,U$12:U$1442),2)+SUMIF($D$12:$D392,$D392,AJ$12:AJ392))-SUMIF($D$12:$D391,$D392,W$12:W391)-SUMIF($D$12:$D$1442,$D392,V$12:V$1442),AJ392)),"")</f>
        <v/>
      </c>
      <c r="X392" s="246" t="str">
        <f aca="false">IF(T392&lt;&gt;"",1000-SUMIF($D$12:$D391,$D392,X$12:X391),"")</f>
        <v/>
      </c>
      <c r="Y392" s="272"/>
      <c r="Z392" s="273"/>
      <c r="AA392" s="273"/>
      <c r="AB392" s="252" t="str">
        <f aca="false">IF(K392&lt;&gt;"",ROUND(Y392,2)+ROUND(Z392,2)+ROUND(AA392,2),"")</f>
        <v/>
      </c>
      <c r="AC392" s="274"/>
      <c r="AD392" s="273"/>
      <c r="AE392" s="273"/>
      <c r="AF392" s="275" t="str">
        <f aca="false">IF(P392&lt;&gt;"",ROUND(AC392,2)+ROUND(AD392,2)+ROUND(AE392,2),"")</f>
        <v/>
      </c>
      <c r="AG392" s="274"/>
      <c r="AH392" s="273"/>
      <c r="AI392" s="273"/>
      <c r="AJ392" s="275" t="str">
        <f aca="false">IF(U392&lt;&gt;"",ROUND(AG392,2)+ROUND(AH392,2)+ROUND(AI392,2),"")</f>
        <v/>
      </c>
      <c r="AK392" s="255"/>
      <c r="AL392" s="255"/>
      <c r="AM392" s="256"/>
      <c r="AN392" s="257"/>
      <c r="AO392" s="258" t="str">
        <f aca="false">IF(D392&lt;&gt;"",IF(COUNTIF($D$12:$D392,$D392)&gt;1,0,IF(SUM(L392,Q392,V392)&gt;0,IF(AND(T392="",OR(O392&lt;&gt;"",J392&lt;&gt;"")),IF(O392&lt;&gt;"",O392,IF(J392&lt;&gt;"",J392,0)),IF(AND(O392&lt;&gt;"",J392&lt;&gt;"",O392=J392),O392,T392)),0)),"")</f>
        <v/>
      </c>
      <c r="AP392" s="258" t="str">
        <f aca="false">IF(D392&lt;&gt;"",IF(COUNTIF($D$12:$D392,$D392)&gt;1,0,IF(SUM(M392,R392,W392)&gt;0,IF(AND(T392="",OR(O392&lt;&gt;"",J392&lt;&gt;"")),IF(O392&lt;&gt;"",O392,IF(J392&lt;&gt;"",J392,0)),IF(AND(O392&lt;&gt;"",J392&lt;&gt;"",O392=J392),O392,T392)),0)),"")</f>
        <v/>
      </c>
      <c r="AQ392" s="258" t="str">
        <f aca="false">IF(D392&lt;&gt;"",IF(COUNTIF($D$12:$D392,$D392)&gt;1,0,IF(SUM(N392,S392,X392)&gt;0,IF(AND(T392="",OR(O392&lt;&gt;"",J392&lt;&gt;"")),IF(O392&lt;&gt;"",O392,IF(J392&lt;&gt;"",J392,0)),IF(AND(O392&lt;&gt;"",J392&lt;&gt;"",O392=J392),O392,T392)),0)),"")</f>
        <v/>
      </c>
      <c r="AR392" s="257" t="str">
        <f aca="false">IF(D392&lt;&gt;"",IF(J392="OZP12",L392,0),"")</f>
        <v/>
      </c>
      <c r="AS392" s="257" t="str">
        <f aca="false">IF(D392&lt;&gt;"",IF(O392="OZP12",Q392,0),"")</f>
        <v/>
      </c>
      <c r="AT392" s="257" t="str">
        <f aca="false">IF(D392&lt;&gt;"",IF(T392="OZP12",V392,0),"")</f>
        <v/>
      </c>
      <c r="AU392" s="257" t="str">
        <f aca="false">IF(D392&lt;&gt;"",IF(J392="TZP",L392,0),"")</f>
        <v/>
      </c>
      <c r="AV392" s="257" t="str">
        <f aca="false">IF(D392&lt;&gt;"",IF(O392="TZP",Q392,0),"")</f>
        <v/>
      </c>
      <c r="AW392" s="257" t="str">
        <f aca="false">IF(D392&lt;&gt;"",IF(T392="TZP",V392,0),"")</f>
        <v/>
      </c>
      <c r="AX392" s="257" t="str">
        <f aca="false">IF(D392&lt;&gt;"",IF(J392="OZZ",L392,0),"")</f>
        <v/>
      </c>
      <c r="AY392" s="257" t="str">
        <f aca="false">IF(D392&lt;&gt;"",IF(O392="OZZ",Q392,0),"")</f>
        <v/>
      </c>
      <c r="AZ392" s="257" t="str">
        <f aca="false">IF(D392&lt;&gt;"",IF(T392="OZZ",V392,0),"")</f>
        <v/>
      </c>
      <c r="BA392" s="260"/>
      <c r="BB392" s="257" t="str">
        <f aca="false">IF(D392&lt;&gt;"",IF(ISERROR(FIND("/",D392)),0,1),"")</f>
        <v/>
      </c>
      <c r="BC392" s="257" t="str">
        <f aca="false">IF(D392&lt;&gt;"",IF(BB392*1=0,D392,CONCATENATE(MID(D392,1,FIND("/",D392,1)-1),MID(D392,FIND("/",D392,1)+1,LEN(D392)))),"")</f>
        <v/>
      </c>
      <c r="BD392" s="286"/>
      <c r="BE392" s="257" t="str">
        <f aca="false">IF(D392&lt;&gt;"",IF(J392="OZP12",M392,0),"")</f>
        <v/>
      </c>
      <c r="BF392" s="257" t="str">
        <f aca="false">IF(D392&lt;&gt;"",IF(O392="OZP12",R392,0),"")</f>
        <v/>
      </c>
      <c r="BG392" s="257" t="str">
        <f aca="false">IF(D392&lt;&gt;"",IF(T392="OZP12",W392,0),"")</f>
        <v/>
      </c>
      <c r="BH392" s="257" t="str">
        <f aca="false">IF(D392&lt;&gt;"",IF(J392="TZP",M392,0),"")</f>
        <v/>
      </c>
      <c r="BI392" s="257" t="str">
        <f aca="false">IF(D392&lt;&gt;"",IF(O392="TZP",R392,0),"")</f>
        <v/>
      </c>
      <c r="BJ392" s="257" t="str">
        <f aca="false">IF(D392&lt;&gt;"",IF(T392="TZP",W392,0),"")</f>
        <v/>
      </c>
    </row>
    <row r="393" s="261" customFormat="true" ht="18.75" hidden="false" customHeight="true" outlineLevel="0" collapsed="false">
      <c r="A393" s="262" t="n">
        <f aca="false">A392+1</f>
        <v>381</v>
      </c>
      <c r="B393" s="263"/>
      <c r="C393" s="263"/>
      <c r="D393" s="263"/>
      <c r="E393" s="266"/>
      <c r="F393" s="266"/>
      <c r="G393" s="267"/>
      <c r="H393" s="278"/>
      <c r="I393" s="281"/>
      <c r="J393" s="268"/>
      <c r="K393" s="269"/>
      <c r="L393" s="244" t="str">
        <f aca="false">IF(AND(K393&lt;&gt;"",J393&lt;&gt;""),MIN(IF(OR(J393="OZZ",J393="ZZ"),5000,13600),TRUNC(0.75*SUMIF($D$12:$D393,$D393,K$12:K393),2))-SUMIF($D$12:$D392,$D393,L$12:L392),"")</f>
        <v/>
      </c>
      <c r="M393" s="270" t="str">
        <f aca="false">IF(AND(K393&lt;&gt;"",J393&lt;&gt;"",AB393&lt;&gt;""),IF(OR(J393="OZZ",J393="ZZ"),0-SUMIF($D$12:$D392,$D393,M$12:M392),MIN(MIN(13600,TRUNC(0.75*SUMIF($D$12:$D$1442,$D393,K$12:K$1442),2)+SUMIF($D$12:$D393,$D393,AB$12:AB393))-SUMIF($D$12:$D392,$D393,M$12:M392)-SUMIF($D$12:$D$1442,$D393,L$12:L$1442),AB393)),"")</f>
        <v/>
      </c>
      <c r="N393" s="246" t="str">
        <f aca="false">IF(J393&lt;&gt;"",1000-SUMIF($D$12:$D392,$D393,N$12:N392),"")</f>
        <v/>
      </c>
      <c r="O393" s="268"/>
      <c r="P393" s="269"/>
      <c r="Q393" s="244" t="str">
        <f aca="false">IF(AND(P393&lt;&gt;"",O393&lt;&gt;""),MIN(IF(OR(O393="OZZ",O393="ZZ"),5000,13600),TRUNC(0.75*SUMIF($D$12:$D393,$D393,P$12:P393),2))-SUMIF($D$12:$D392,$D393,Q$12:Q392),"")</f>
        <v/>
      </c>
      <c r="R393" s="270" t="str">
        <f aca="false">IF(AND(P393&lt;&gt;"",O393&lt;&gt;"",AF393&lt;&gt;""),IF(OR(O393="OZZ",O393="ZZ"),0-SUMIF($D$12:$D392,$D393,R$12:R392),MIN(MIN(13600,TRUNC(0.75*SUMIF($D$12:$D$1442,$D393,P$12:P$1442),2)+SUMIF($D$12:$D393,$D393,AF$12:AF393))-SUMIF($D$12:$D392,$D393,R$12:R392)-SUMIF($D$12:$D$1442,$D393,Q$12:Q$1442),AF393)),"")</f>
        <v/>
      </c>
      <c r="S393" s="246" t="str">
        <f aca="false">IF(O393&lt;&gt;"",1000-SUMIF($D$12:$D392,$D393,S$12:S392),"")</f>
        <v/>
      </c>
      <c r="T393" s="268"/>
      <c r="U393" s="269"/>
      <c r="V393" s="244" t="str">
        <f aca="false">IF(AND(U393&lt;&gt;"",T393&lt;&gt;""),MIN(IF(OR(T393="OZZ",T393="ZZ"),5000,13600),TRUNC(0.75*SUMIF($D$12:$D393,$D393,U$12:U393),2))-SUMIF($D$12:$D392,$D393,V$12:V392),"")</f>
        <v/>
      </c>
      <c r="W393" s="248" t="str">
        <f aca="false">IF(AND(U393&lt;&gt;"",T393&lt;&gt;"",AJ393&lt;&gt;""),IF(OR(T393="OZZ",T393="ZZ"),0-SUMIF($D$12:$D392,$D393,W$12:W392),MIN(MIN(13600,TRUNC(0.75*SUMIF($D$12:$D$1442,$D393,U$12:U$1442),2)+SUMIF($D$12:$D393,$D393,AJ$12:AJ393))-SUMIF($D$12:$D392,$D393,W$12:W392)-SUMIF($D$12:$D$1442,$D393,V$12:V$1442),AJ393)),"")</f>
        <v/>
      </c>
      <c r="X393" s="246" t="str">
        <f aca="false">IF(T393&lt;&gt;"",1000-SUMIF($D$12:$D392,$D393,X$12:X392),"")</f>
        <v/>
      </c>
      <c r="Y393" s="272"/>
      <c r="Z393" s="273"/>
      <c r="AA393" s="273"/>
      <c r="AB393" s="252" t="str">
        <f aca="false">IF(K393&lt;&gt;"",ROUND(Y393,2)+ROUND(Z393,2)+ROUND(AA393,2),"")</f>
        <v/>
      </c>
      <c r="AC393" s="274"/>
      <c r="AD393" s="273"/>
      <c r="AE393" s="273"/>
      <c r="AF393" s="275" t="str">
        <f aca="false">IF(P393&lt;&gt;"",ROUND(AC393,2)+ROUND(AD393,2)+ROUND(AE393,2),"")</f>
        <v/>
      </c>
      <c r="AG393" s="274"/>
      <c r="AH393" s="273"/>
      <c r="AI393" s="273"/>
      <c r="AJ393" s="275" t="str">
        <f aca="false">IF(U393&lt;&gt;"",ROUND(AG393,2)+ROUND(AH393,2)+ROUND(AI393,2),"")</f>
        <v/>
      </c>
      <c r="AK393" s="255"/>
      <c r="AL393" s="255"/>
      <c r="AM393" s="256"/>
      <c r="AN393" s="257"/>
      <c r="AO393" s="258" t="str">
        <f aca="false">IF(D393&lt;&gt;"",IF(COUNTIF($D$12:$D393,$D393)&gt;1,0,IF(SUM(L393,Q393,V393)&gt;0,IF(AND(T393="",OR(O393&lt;&gt;"",J393&lt;&gt;"")),IF(O393&lt;&gt;"",O393,IF(J393&lt;&gt;"",J393,0)),IF(AND(O393&lt;&gt;"",J393&lt;&gt;"",O393=J393),O393,T393)),0)),"")</f>
        <v/>
      </c>
      <c r="AP393" s="258" t="str">
        <f aca="false">IF(D393&lt;&gt;"",IF(COUNTIF($D$12:$D393,$D393)&gt;1,0,IF(SUM(M393,R393,W393)&gt;0,IF(AND(T393="",OR(O393&lt;&gt;"",J393&lt;&gt;"")),IF(O393&lt;&gt;"",O393,IF(J393&lt;&gt;"",J393,0)),IF(AND(O393&lt;&gt;"",J393&lt;&gt;"",O393=J393),O393,T393)),0)),"")</f>
        <v/>
      </c>
      <c r="AQ393" s="258" t="str">
        <f aca="false">IF(D393&lt;&gt;"",IF(COUNTIF($D$12:$D393,$D393)&gt;1,0,IF(SUM(N393,S393,X393)&gt;0,IF(AND(T393="",OR(O393&lt;&gt;"",J393&lt;&gt;"")),IF(O393&lt;&gt;"",O393,IF(J393&lt;&gt;"",J393,0)),IF(AND(O393&lt;&gt;"",J393&lt;&gt;"",O393=J393),O393,T393)),0)),"")</f>
        <v/>
      </c>
      <c r="AR393" s="257" t="str">
        <f aca="false">IF(D393&lt;&gt;"",IF(J393="OZP12",L393,0),"")</f>
        <v/>
      </c>
      <c r="AS393" s="257" t="str">
        <f aca="false">IF(D393&lt;&gt;"",IF(O393="OZP12",Q393,0),"")</f>
        <v/>
      </c>
      <c r="AT393" s="257" t="str">
        <f aca="false">IF(D393&lt;&gt;"",IF(T393="OZP12",V393,0),"")</f>
        <v/>
      </c>
      <c r="AU393" s="257" t="str">
        <f aca="false">IF(D393&lt;&gt;"",IF(J393="TZP",L393,0),"")</f>
        <v/>
      </c>
      <c r="AV393" s="257" t="str">
        <f aca="false">IF(D393&lt;&gt;"",IF(O393="TZP",Q393,0),"")</f>
        <v/>
      </c>
      <c r="AW393" s="257" t="str">
        <f aca="false">IF(D393&lt;&gt;"",IF(T393="TZP",V393,0),"")</f>
        <v/>
      </c>
      <c r="AX393" s="257" t="str">
        <f aca="false">IF(D393&lt;&gt;"",IF(J393="OZZ",L393,0),"")</f>
        <v/>
      </c>
      <c r="AY393" s="257" t="str">
        <f aca="false">IF(D393&lt;&gt;"",IF(O393="OZZ",Q393,0),"")</f>
        <v/>
      </c>
      <c r="AZ393" s="257" t="str">
        <f aca="false">IF(D393&lt;&gt;"",IF(T393="OZZ",V393,0),"")</f>
        <v/>
      </c>
      <c r="BA393" s="260"/>
      <c r="BB393" s="257" t="str">
        <f aca="false">IF(D393&lt;&gt;"",IF(ISERROR(FIND("/",D393)),0,1),"")</f>
        <v/>
      </c>
      <c r="BC393" s="257" t="str">
        <f aca="false">IF(D393&lt;&gt;"",IF(BB393*1=0,D393,CONCATENATE(MID(D393,1,FIND("/",D393,1)-1),MID(D393,FIND("/",D393,1)+1,LEN(D393)))),"")</f>
        <v/>
      </c>
      <c r="BD393" s="286"/>
      <c r="BE393" s="257" t="str">
        <f aca="false">IF(D393&lt;&gt;"",IF(J393="OZP12",M393,0),"")</f>
        <v/>
      </c>
      <c r="BF393" s="257" t="str">
        <f aca="false">IF(D393&lt;&gt;"",IF(O393="OZP12",R393,0),"")</f>
        <v/>
      </c>
      <c r="BG393" s="257" t="str">
        <f aca="false">IF(D393&lt;&gt;"",IF(T393="OZP12",W393,0),"")</f>
        <v/>
      </c>
      <c r="BH393" s="257" t="str">
        <f aca="false">IF(D393&lt;&gt;"",IF(J393="TZP",M393,0),"")</f>
        <v/>
      </c>
      <c r="BI393" s="257" t="str">
        <f aca="false">IF(D393&lt;&gt;"",IF(O393="TZP",R393,0),"")</f>
        <v/>
      </c>
      <c r="BJ393" s="257" t="str">
        <f aca="false">IF(D393&lt;&gt;"",IF(T393="TZP",W393,0),"")</f>
        <v/>
      </c>
    </row>
    <row r="394" s="261" customFormat="true" ht="18.75" hidden="false" customHeight="true" outlineLevel="0" collapsed="false">
      <c r="A394" s="262" t="n">
        <f aca="false">A393+1</f>
        <v>382</v>
      </c>
      <c r="B394" s="263"/>
      <c r="C394" s="263"/>
      <c r="D394" s="263"/>
      <c r="E394" s="266"/>
      <c r="F394" s="266"/>
      <c r="G394" s="267"/>
      <c r="H394" s="278"/>
      <c r="I394" s="281"/>
      <c r="J394" s="268"/>
      <c r="K394" s="269"/>
      <c r="L394" s="244" t="str">
        <f aca="false">IF(AND(K394&lt;&gt;"",J394&lt;&gt;""),MIN(IF(OR(J394="OZZ",J394="ZZ"),5000,13600),TRUNC(0.75*SUMIF($D$12:$D394,$D394,K$12:K394),2))-SUMIF($D$12:$D393,$D394,L$12:L393),"")</f>
        <v/>
      </c>
      <c r="M394" s="270" t="str">
        <f aca="false">IF(AND(K394&lt;&gt;"",J394&lt;&gt;"",AB394&lt;&gt;""),IF(OR(J394="OZZ",J394="ZZ"),0-SUMIF($D$12:$D393,$D394,M$12:M393),MIN(MIN(13600,TRUNC(0.75*SUMIF($D$12:$D$1442,$D394,K$12:K$1442),2)+SUMIF($D$12:$D394,$D394,AB$12:AB394))-SUMIF($D$12:$D393,$D394,M$12:M393)-SUMIF($D$12:$D$1442,$D394,L$12:L$1442),AB394)),"")</f>
        <v/>
      </c>
      <c r="N394" s="246" t="str">
        <f aca="false">IF(J394&lt;&gt;"",1000-SUMIF($D$12:$D393,$D394,N$12:N393),"")</f>
        <v/>
      </c>
      <c r="O394" s="268"/>
      <c r="P394" s="269"/>
      <c r="Q394" s="244" t="str">
        <f aca="false">IF(AND(P394&lt;&gt;"",O394&lt;&gt;""),MIN(IF(OR(O394="OZZ",O394="ZZ"),5000,13600),TRUNC(0.75*SUMIF($D$12:$D394,$D394,P$12:P394),2))-SUMIF($D$12:$D393,$D394,Q$12:Q393),"")</f>
        <v/>
      </c>
      <c r="R394" s="270" t="str">
        <f aca="false">IF(AND(P394&lt;&gt;"",O394&lt;&gt;"",AF394&lt;&gt;""),IF(OR(O394="OZZ",O394="ZZ"),0-SUMIF($D$12:$D393,$D394,R$12:R393),MIN(MIN(13600,TRUNC(0.75*SUMIF($D$12:$D$1442,$D394,P$12:P$1442),2)+SUMIF($D$12:$D394,$D394,AF$12:AF394))-SUMIF($D$12:$D393,$D394,R$12:R393)-SUMIF($D$12:$D$1442,$D394,Q$12:Q$1442),AF394)),"")</f>
        <v/>
      </c>
      <c r="S394" s="246" t="str">
        <f aca="false">IF(O394&lt;&gt;"",1000-SUMIF($D$12:$D393,$D394,S$12:S393),"")</f>
        <v/>
      </c>
      <c r="T394" s="268"/>
      <c r="U394" s="269"/>
      <c r="V394" s="244" t="str">
        <f aca="false">IF(AND(U394&lt;&gt;"",T394&lt;&gt;""),MIN(IF(OR(T394="OZZ",T394="ZZ"),5000,13600),TRUNC(0.75*SUMIF($D$12:$D394,$D394,U$12:U394),2))-SUMIF($D$12:$D393,$D394,V$12:V393),"")</f>
        <v/>
      </c>
      <c r="W394" s="248" t="str">
        <f aca="false">IF(AND(U394&lt;&gt;"",T394&lt;&gt;"",AJ394&lt;&gt;""),IF(OR(T394="OZZ",T394="ZZ"),0-SUMIF($D$12:$D393,$D394,W$12:W393),MIN(MIN(13600,TRUNC(0.75*SUMIF($D$12:$D$1442,$D394,U$12:U$1442),2)+SUMIF($D$12:$D394,$D394,AJ$12:AJ394))-SUMIF($D$12:$D393,$D394,W$12:W393)-SUMIF($D$12:$D$1442,$D394,V$12:V$1442),AJ394)),"")</f>
        <v/>
      </c>
      <c r="X394" s="246" t="str">
        <f aca="false">IF(T394&lt;&gt;"",1000-SUMIF($D$12:$D393,$D394,X$12:X393),"")</f>
        <v/>
      </c>
      <c r="Y394" s="272"/>
      <c r="Z394" s="273"/>
      <c r="AA394" s="273"/>
      <c r="AB394" s="252" t="str">
        <f aca="false">IF(K394&lt;&gt;"",ROUND(Y394,2)+ROUND(Z394,2)+ROUND(AA394,2),"")</f>
        <v/>
      </c>
      <c r="AC394" s="274"/>
      <c r="AD394" s="273"/>
      <c r="AE394" s="273"/>
      <c r="AF394" s="275" t="str">
        <f aca="false">IF(P394&lt;&gt;"",ROUND(AC394,2)+ROUND(AD394,2)+ROUND(AE394,2),"")</f>
        <v/>
      </c>
      <c r="AG394" s="274"/>
      <c r="AH394" s="273"/>
      <c r="AI394" s="273"/>
      <c r="AJ394" s="275" t="str">
        <f aca="false">IF(U394&lt;&gt;"",ROUND(AG394,2)+ROUND(AH394,2)+ROUND(AI394,2),"")</f>
        <v/>
      </c>
      <c r="AK394" s="255"/>
      <c r="AL394" s="255"/>
      <c r="AM394" s="256"/>
      <c r="AN394" s="257"/>
      <c r="AO394" s="258" t="str">
        <f aca="false">IF(D394&lt;&gt;"",IF(COUNTIF($D$12:$D394,$D394)&gt;1,0,IF(SUM(L394,Q394,V394)&gt;0,IF(AND(T394="",OR(O394&lt;&gt;"",J394&lt;&gt;"")),IF(O394&lt;&gt;"",O394,IF(J394&lt;&gt;"",J394,0)),IF(AND(O394&lt;&gt;"",J394&lt;&gt;"",O394=J394),O394,T394)),0)),"")</f>
        <v/>
      </c>
      <c r="AP394" s="258" t="str">
        <f aca="false">IF(D394&lt;&gt;"",IF(COUNTIF($D$12:$D394,$D394)&gt;1,0,IF(SUM(M394,R394,W394)&gt;0,IF(AND(T394="",OR(O394&lt;&gt;"",J394&lt;&gt;"")),IF(O394&lt;&gt;"",O394,IF(J394&lt;&gt;"",J394,0)),IF(AND(O394&lt;&gt;"",J394&lt;&gt;"",O394=J394),O394,T394)),0)),"")</f>
        <v/>
      </c>
      <c r="AQ394" s="258" t="str">
        <f aca="false">IF(D394&lt;&gt;"",IF(COUNTIF($D$12:$D394,$D394)&gt;1,0,IF(SUM(N394,S394,X394)&gt;0,IF(AND(T394="",OR(O394&lt;&gt;"",J394&lt;&gt;"")),IF(O394&lt;&gt;"",O394,IF(J394&lt;&gt;"",J394,0)),IF(AND(O394&lt;&gt;"",J394&lt;&gt;"",O394=J394),O394,T394)),0)),"")</f>
        <v/>
      </c>
      <c r="AR394" s="257" t="str">
        <f aca="false">IF(D394&lt;&gt;"",IF(J394="OZP12",L394,0),"")</f>
        <v/>
      </c>
      <c r="AS394" s="257" t="str">
        <f aca="false">IF(D394&lt;&gt;"",IF(O394="OZP12",Q394,0),"")</f>
        <v/>
      </c>
      <c r="AT394" s="257" t="str">
        <f aca="false">IF(D394&lt;&gt;"",IF(T394="OZP12",V394,0),"")</f>
        <v/>
      </c>
      <c r="AU394" s="257" t="str">
        <f aca="false">IF(D394&lt;&gt;"",IF(J394="TZP",L394,0),"")</f>
        <v/>
      </c>
      <c r="AV394" s="257" t="str">
        <f aca="false">IF(D394&lt;&gt;"",IF(O394="TZP",Q394,0),"")</f>
        <v/>
      </c>
      <c r="AW394" s="257" t="str">
        <f aca="false">IF(D394&lt;&gt;"",IF(T394="TZP",V394,0),"")</f>
        <v/>
      </c>
      <c r="AX394" s="257" t="str">
        <f aca="false">IF(D394&lt;&gt;"",IF(J394="OZZ",L394,0),"")</f>
        <v/>
      </c>
      <c r="AY394" s="257" t="str">
        <f aca="false">IF(D394&lt;&gt;"",IF(O394="OZZ",Q394,0),"")</f>
        <v/>
      </c>
      <c r="AZ394" s="257" t="str">
        <f aca="false">IF(D394&lt;&gt;"",IF(T394="OZZ",V394,0),"")</f>
        <v/>
      </c>
      <c r="BA394" s="260"/>
      <c r="BB394" s="257" t="str">
        <f aca="false">IF(D394&lt;&gt;"",IF(ISERROR(FIND("/",D394)),0,1),"")</f>
        <v/>
      </c>
      <c r="BC394" s="257" t="str">
        <f aca="false">IF(D394&lt;&gt;"",IF(BB394*1=0,D394,CONCATENATE(MID(D394,1,FIND("/",D394,1)-1),MID(D394,FIND("/",D394,1)+1,LEN(D394)))),"")</f>
        <v/>
      </c>
      <c r="BD394" s="286"/>
      <c r="BE394" s="257" t="str">
        <f aca="false">IF(D394&lt;&gt;"",IF(J394="OZP12",M394,0),"")</f>
        <v/>
      </c>
      <c r="BF394" s="257" t="str">
        <f aca="false">IF(D394&lt;&gt;"",IF(O394="OZP12",R394,0),"")</f>
        <v/>
      </c>
      <c r="BG394" s="257" t="str">
        <f aca="false">IF(D394&lt;&gt;"",IF(T394="OZP12",W394,0),"")</f>
        <v/>
      </c>
      <c r="BH394" s="257" t="str">
        <f aca="false">IF(D394&lt;&gt;"",IF(J394="TZP",M394,0),"")</f>
        <v/>
      </c>
      <c r="BI394" s="257" t="str">
        <f aca="false">IF(D394&lt;&gt;"",IF(O394="TZP",R394,0),"")</f>
        <v/>
      </c>
      <c r="BJ394" s="257" t="str">
        <f aca="false">IF(D394&lt;&gt;"",IF(T394="TZP",W394,0),"")</f>
        <v/>
      </c>
    </row>
    <row r="395" s="261" customFormat="true" ht="18.75" hidden="false" customHeight="true" outlineLevel="0" collapsed="false">
      <c r="A395" s="262" t="n">
        <f aca="false">A394+1</f>
        <v>383</v>
      </c>
      <c r="B395" s="263"/>
      <c r="C395" s="263"/>
      <c r="D395" s="263"/>
      <c r="E395" s="266"/>
      <c r="F395" s="266"/>
      <c r="G395" s="267"/>
      <c r="H395" s="278"/>
      <c r="I395" s="281"/>
      <c r="J395" s="268"/>
      <c r="K395" s="269"/>
      <c r="L395" s="244" t="str">
        <f aca="false">IF(AND(K395&lt;&gt;"",J395&lt;&gt;""),MIN(IF(OR(J395="OZZ",J395="ZZ"),5000,13600),TRUNC(0.75*SUMIF($D$12:$D395,$D395,K$12:K395),2))-SUMIF($D$12:$D394,$D395,L$12:L394),"")</f>
        <v/>
      </c>
      <c r="M395" s="270" t="str">
        <f aca="false">IF(AND(K395&lt;&gt;"",J395&lt;&gt;"",AB395&lt;&gt;""),IF(OR(J395="OZZ",J395="ZZ"),0-SUMIF($D$12:$D394,$D395,M$12:M394),MIN(MIN(13600,TRUNC(0.75*SUMIF($D$12:$D$1442,$D395,K$12:K$1442),2)+SUMIF($D$12:$D395,$D395,AB$12:AB395))-SUMIF($D$12:$D394,$D395,M$12:M394)-SUMIF($D$12:$D$1442,$D395,L$12:L$1442),AB395)),"")</f>
        <v/>
      </c>
      <c r="N395" s="246" t="str">
        <f aca="false">IF(J395&lt;&gt;"",1000-SUMIF($D$12:$D394,$D395,N$12:N394),"")</f>
        <v/>
      </c>
      <c r="O395" s="268"/>
      <c r="P395" s="269"/>
      <c r="Q395" s="244" t="str">
        <f aca="false">IF(AND(P395&lt;&gt;"",O395&lt;&gt;""),MIN(IF(OR(O395="OZZ",O395="ZZ"),5000,13600),TRUNC(0.75*SUMIF($D$12:$D395,$D395,P$12:P395),2))-SUMIF($D$12:$D394,$D395,Q$12:Q394),"")</f>
        <v/>
      </c>
      <c r="R395" s="270" t="str">
        <f aca="false">IF(AND(P395&lt;&gt;"",O395&lt;&gt;"",AF395&lt;&gt;""),IF(OR(O395="OZZ",O395="ZZ"),0-SUMIF($D$12:$D394,$D395,R$12:R394),MIN(MIN(13600,TRUNC(0.75*SUMIF($D$12:$D$1442,$D395,P$12:P$1442),2)+SUMIF($D$12:$D395,$D395,AF$12:AF395))-SUMIF($D$12:$D394,$D395,R$12:R394)-SUMIF($D$12:$D$1442,$D395,Q$12:Q$1442),AF395)),"")</f>
        <v/>
      </c>
      <c r="S395" s="246" t="str">
        <f aca="false">IF(O395&lt;&gt;"",1000-SUMIF($D$12:$D394,$D395,S$12:S394),"")</f>
        <v/>
      </c>
      <c r="T395" s="268"/>
      <c r="U395" s="269"/>
      <c r="V395" s="244" t="str">
        <f aca="false">IF(AND(U395&lt;&gt;"",T395&lt;&gt;""),MIN(IF(OR(T395="OZZ",T395="ZZ"),5000,13600),TRUNC(0.75*SUMIF($D$12:$D395,$D395,U$12:U395),2))-SUMIF($D$12:$D394,$D395,V$12:V394),"")</f>
        <v/>
      </c>
      <c r="W395" s="248" t="str">
        <f aca="false">IF(AND(U395&lt;&gt;"",T395&lt;&gt;"",AJ395&lt;&gt;""),IF(OR(T395="OZZ",T395="ZZ"),0-SUMIF($D$12:$D394,$D395,W$12:W394),MIN(MIN(13600,TRUNC(0.75*SUMIF($D$12:$D$1442,$D395,U$12:U$1442),2)+SUMIF($D$12:$D395,$D395,AJ$12:AJ395))-SUMIF($D$12:$D394,$D395,W$12:W394)-SUMIF($D$12:$D$1442,$D395,V$12:V$1442),AJ395)),"")</f>
        <v/>
      </c>
      <c r="X395" s="246" t="str">
        <f aca="false">IF(T395&lt;&gt;"",1000-SUMIF($D$12:$D394,$D395,X$12:X394),"")</f>
        <v/>
      </c>
      <c r="Y395" s="272"/>
      <c r="Z395" s="273"/>
      <c r="AA395" s="273"/>
      <c r="AB395" s="252" t="str">
        <f aca="false">IF(K395&lt;&gt;"",ROUND(Y395,2)+ROUND(Z395,2)+ROUND(AA395,2),"")</f>
        <v/>
      </c>
      <c r="AC395" s="274"/>
      <c r="AD395" s="273"/>
      <c r="AE395" s="273"/>
      <c r="AF395" s="275" t="str">
        <f aca="false">IF(P395&lt;&gt;"",ROUND(AC395,2)+ROUND(AD395,2)+ROUND(AE395,2),"")</f>
        <v/>
      </c>
      <c r="AG395" s="274"/>
      <c r="AH395" s="273"/>
      <c r="AI395" s="273"/>
      <c r="AJ395" s="275" t="str">
        <f aca="false">IF(U395&lt;&gt;"",ROUND(AG395,2)+ROUND(AH395,2)+ROUND(AI395,2),"")</f>
        <v/>
      </c>
      <c r="AK395" s="255"/>
      <c r="AL395" s="255"/>
      <c r="AM395" s="256"/>
      <c r="AN395" s="257"/>
      <c r="AO395" s="258" t="str">
        <f aca="false">IF(D395&lt;&gt;"",IF(COUNTIF($D$12:$D395,$D395)&gt;1,0,IF(SUM(L395,Q395,V395)&gt;0,IF(AND(T395="",OR(O395&lt;&gt;"",J395&lt;&gt;"")),IF(O395&lt;&gt;"",O395,IF(J395&lt;&gt;"",J395,0)),IF(AND(O395&lt;&gt;"",J395&lt;&gt;"",O395=J395),O395,T395)),0)),"")</f>
        <v/>
      </c>
      <c r="AP395" s="258" t="str">
        <f aca="false">IF(D395&lt;&gt;"",IF(COUNTIF($D$12:$D395,$D395)&gt;1,0,IF(SUM(M395,R395,W395)&gt;0,IF(AND(T395="",OR(O395&lt;&gt;"",J395&lt;&gt;"")),IF(O395&lt;&gt;"",O395,IF(J395&lt;&gt;"",J395,0)),IF(AND(O395&lt;&gt;"",J395&lt;&gt;"",O395=J395),O395,T395)),0)),"")</f>
        <v/>
      </c>
      <c r="AQ395" s="258" t="str">
        <f aca="false">IF(D395&lt;&gt;"",IF(COUNTIF($D$12:$D395,$D395)&gt;1,0,IF(SUM(N395,S395,X395)&gt;0,IF(AND(T395="",OR(O395&lt;&gt;"",J395&lt;&gt;"")),IF(O395&lt;&gt;"",O395,IF(J395&lt;&gt;"",J395,0)),IF(AND(O395&lt;&gt;"",J395&lt;&gt;"",O395=J395),O395,T395)),0)),"")</f>
        <v/>
      </c>
      <c r="AR395" s="257" t="str">
        <f aca="false">IF(D395&lt;&gt;"",IF(J395="OZP12",L395,0),"")</f>
        <v/>
      </c>
      <c r="AS395" s="257" t="str">
        <f aca="false">IF(D395&lt;&gt;"",IF(O395="OZP12",Q395,0),"")</f>
        <v/>
      </c>
      <c r="AT395" s="257" t="str">
        <f aca="false">IF(D395&lt;&gt;"",IF(T395="OZP12",V395,0),"")</f>
        <v/>
      </c>
      <c r="AU395" s="257" t="str">
        <f aca="false">IF(D395&lt;&gt;"",IF(J395="TZP",L395,0),"")</f>
        <v/>
      </c>
      <c r="AV395" s="257" t="str">
        <f aca="false">IF(D395&lt;&gt;"",IF(O395="TZP",Q395,0),"")</f>
        <v/>
      </c>
      <c r="AW395" s="257" t="str">
        <f aca="false">IF(D395&lt;&gt;"",IF(T395="TZP",V395,0),"")</f>
        <v/>
      </c>
      <c r="AX395" s="257" t="str">
        <f aca="false">IF(D395&lt;&gt;"",IF(J395="OZZ",L395,0),"")</f>
        <v/>
      </c>
      <c r="AY395" s="257" t="str">
        <f aca="false">IF(D395&lt;&gt;"",IF(O395="OZZ",Q395,0),"")</f>
        <v/>
      </c>
      <c r="AZ395" s="257" t="str">
        <f aca="false">IF(D395&lt;&gt;"",IF(T395="OZZ",V395,0),"")</f>
        <v/>
      </c>
      <c r="BA395" s="260"/>
      <c r="BB395" s="257" t="str">
        <f aca="false">IF(D395&lt;&gt;"",IF(ISERROR(FIND("/",D395)),0,1),"")</f>
        <v/>
      </c>
      <c r="BC395" s="257" t="str">
        <f aca="false">IF(D395&lt;&gt;"",IF(BB395*1=0,D395,CONCATENATE(MID(D395,1,FIND("/",D395,1)-1),MID(D395,FIND("/",D395,1)+1,LEN(D395)))),"")</f>
        <v/>
      </c>
      <c r="BD395" s="286"/>
      <c r="BE395" s="257" t="str">
        <f aca="false">IF(D395&lt;&gt;"",IF(J395="OZP12",M395,0),"")</f>
        <v/>
      </c>
      <c r="BF395" s="257" t="str">
        <f aca="false">IF(D395&lt;&gt;"",IF(O395="OZP12",R395,0),"")</f>
        <v/>
      </c>
      <c r="BG395" s="257" t="str">
        <f aca="false">IF(D395&lt;&gt;"",IF(T395="OZP12",W395,0),"")</f>
        <v/>
      </c>
      <c r="BH395" s="257" t="str">
        <f aca="false">IF(D395&lt;&gt;"",IF(J395="TZP",M395,0),"")</f>
        <v/>
      </c>
      <c r="BI395" s="257" t="str">
        <f aca="false">IF(D395&lt;&gt;"",IF(O395="TZP",R395,0),"")</f>
        <v/>
      </c>
      <c r="BJ395" s="257" t="str">
        <f aca="false">IF(D395&lt;&gt;"",IF(T395="TZP",W395,0),"")</f>
        <v/>
      </c>
    </row>
    <row r="396" s="261" customFormat="true" ht="18.75" hidden="false" customHeight="true" outlineLevel="0" collapsed="false">
      <c r="A396" s="262" t="n">
        <f aca="false">A395+1</f>
        <v>384</v>
      </c>
      <c r="B396" s="263"/>
      <c r="C396" s="263"/>
      <c r="D396" s="263"/>
      <c r="E396" s="266"/>
      <c r="F396" s="266"/>
      <c r="G396" s="267"/>
      <c r="H396" s="278"/>
      <c r="I396" s="281"/>
      <c r="J396" s="268"/>
      <c r="K396" s="269"/>
      <c r="L396" s="244" t="str">
        <f aca="false">IF(AND(K396&lt;&gt;"",J396&lt;&gt;""),MIN(IF(OR(J396="OZZ",J396="ZZ"),5000,13600),TRUNC(0.75*SUMIF($D$12:$D396,$D396,K$12:K396),2))-SUMIF($D$12:$D395,$D396,L$12:L395),"")</f>
        <v/>
      </c>
      <c r="M396" s="270" t="str">
        <f aca="false">IF(AND(K396&lt;&gt;"",J396&lt;&gt;"",AB396&lt;&gt;""),IF(OR(J396="OZZ",J396="ZZ"),0-SUMIF($D$12:$D395,$D396,M$12:M395),MIN(MIN(13600,TRUNC(0.75*SUMIF($D$12:$D$1442,$D396,K$12:K$1442),2)+SUMIF($D$12:$D396,$D396,AB$12:AB396))-SUMIF($D$12:$D395,$D396,M$12:M395)-SUMIF($D$12:$D$1442,$D396,L$12:L$1442),AB396)),"")</f>
        <v/>
      </c>
      <c r="N396" s="246" t="str">
        <f aca="false">IF(J396&lt;&gt;"",1000-SUMIF($D$12:$D395,$D396,N$12:N395),"")</f>
        <v/>
      </c>
      <c r="O396" s="268"/>
      <c r="P396" s="269"/>
      <c r="Q396" s="244" t="str">
        <f aca="false">IF(AND(P396&lt;&gt;"",O396&lt;&gt;""),MIN(IF(OR(O396="OZZ",O396="ZZ"),5000,13600),TRUNC(0.75*SUMIF($D$12:$D396,$D396,P$12:P396),2))-SUMIF($D$12:$D395,$D396,Q$12:Q395),"")</f>
        <v/>
      </c>
      <c r="R396" s="270" t="str">
        <f aca="false">IF(AND(P396&lt;&gt;"",O396&lt;&gt;"",AF396&lt;&gt;""),IF(OR(O396="OZZ",O396="ZZ"),0-SUMIF($D$12:$D395,$D396,R$12:R395),MIN(MIN(13600,TRUNC(0.75*SUMIF($D$12:$D$1442,$D396,P$12:P$1442),2)+SUMIF($D$12:$D396,$D396,AF$12:AF396))-SUMIF($D$12:$D395,$D396,R$12:R395)-SUMIF($D$12:$D$1442,$D396,Q$12:Q$1442),AF396)),"")</f>
        <v/>
      </c>
      <c r="S396" s="246" t="str">
        <f aca="false">IF(O396&lt;&gt;"",1000-SUMIF($D$12:$D395,$D396,S$12:S395),"")</f>
        <v/>
      </c>
      <c r="T396" s="268"/>
      <c r="U396" s="269"/>
      <c r="V396" s="244" t="str">
        <f aca="false">IF(AND(U396&lt;&gt;"",T396&lt;&gt;""),MIN(IF(OR(T396="OZZ",T396="ZZ"),5000,13600),TRUNC(0.75*SUMIF($D$12:$D396,$D396,U$12:U396),2))-SUMIF($D$12:$D395,$D396,V$12:V395),"")</f>
        <v/>
      </c>
      <c r="W396" s="248" t="str">
        <f aca="false">IF(AND(U396&lt;&gt;"",T396&lt;&gt;"",AJ396&lt;&gt;""),IF(OR(T396="OZZ",T396="ZZ"),0-SUMIF($D$12:$D395,$D396,W$12:W395),MIN(MIN(13600,TRUNC(0.75*SUMIF($D$12:$D$1442,$D396,U$12:U$1442),2)+SUMIF($D$12:$D396,$D396,AJ$12:AJ396))-SUMIF($D$12:$D395,$D396,W$12:W395)-SUMIF($D$12:$D$1442,$D396,V$12:V$1442),AJ396)),"")</f>
        <v/>
      </c>
      <c r="X396" s="246" t="str">
        <f aca="false">IF(T396&lt;&gt;"",1000-SUMIF($D$12:$D395,$D396,X$12:X395),"")</f>
        <v/>
      </c>
      <c r="Y396" s="272"/>
      <c r="Z396" s="273"/>
      <c r="AA396" s="273"/>
      <c r="AB396" s="252" t="str">
        <f aca="false">IF(K396&lt;&gt;"",ROUND(Y396,2)+ROUND(Z396,2)+ROUND(AA396,2),"")</f>
        <v/>
      </c>
      <c r="AC396" s="274"/>
      <c r="AD396" s="273"/>
      <c r="AE396" s="273"/>
      <c r="AF396" s="275" t="str">
        <f aca="false">IF(P396&lt;&gt;"",ROUND(AC396,2)+ROUND(AD396,2)+ROUND(AE396,2),"")</f>
        <v/>
      </c>
      <c r="AG396" s="274"/>
      <c r="AH396" s="273"/>
      <c r="AI396" s="273"/>
      <c r="AJ396" s="275" t="str">
        <f aca="false">IF(U396&lt;&gt;"",ROUND(AG396,2)+ROUND(AH396,2)+ROUND(AI396,2),"")</f>
        <v/>
      </c>
      <c r="AK396" s="255"/>
      <c r="AL396" s="255"/>
      <c r="AM396" s="256"/>
      <c r="AN396" s="257"/>
      <c r="AO396" s="258" t="str">
        <f aca="false">IF(D396&lt;&gt;"",IF(COUNTIF($D$12:$D396,$D396)&gt;1,0,IF(SUM(L396,Q396,V396)&gt;0,IF(AND(T396="",OR(O396&lt;&gt;"",J396&lt;&gt;"")),IF(O396&lt;&gt;"",O396,IF(J396&lt;&gt;"",J396,0)),IF(AND(O396&lt;&gt;"",J396&lt;&gt;"",O396=J396),O396,T396)),0)),"")</f>
        <v/>
      </c>
      <c r="AP396" s="258" t="str">
        <f aca="false">IF(D396&lt;&gt;"",IF(COUNTIF($D$12:$D396,$D396)&gt;1,0,IF(SUM(M396,R396,W396)&gt;0,IF(AND(T396="",OR(O396&lt;&gt;"",J396&lt;&gt;"")),IF(O396&lt;&gt;"",O396,IF(J396&lt;&gt;"",J396,0)),IF(AND(O396&lt;&gt;"",J396&lt;&gt;"",O396=J396),O396,T396)),0)),"")</f>
        <v/>
      </c>
      <c r="AQ396" s="258" t="str">
        <f aca="false">IF(D396&lt;&gt;"",IF(COUNTIF($D$12:$D396,$D396)&gt;1,0,IF(SUM(N396,S396,X396)&gt;0,IF(AND(T396="",OR(O396&lt;&gt;"",J396&lt;&gt;"")),IF(O396&lt;&gt;"",O396,IF(J396&lt;&gt;"",J396,0)),IF(AND(O396&lt;&gt;"",J396&lt;&gt;"",O396=J396),O396,T396)),0)),"")</f>
        <v/>
      </c>
      <c r="AR396" s="257" t="str">
        <f aca="false">IF(D396&lt;&gt;"",IF(J396="OZP12",L396,0),"")</f>
        <v/>
      </c>
      <c r="AS396" s="257" t="str">
        <f aca="false">IF(D396&lt;&gt;"",IF(O396="OZP12",Q396,0),"")</f>
        <v/>
      </c>
      <c r="AT396" s="257" t="str">
        <f aca="false">IF(D396&lt;&gt;"",IF(T396="OZP12",V396,0),"")</f>
        <v/>
      </c>
      <c r="AU396" s="257" t="str">
        <f aca="false">IF(D396&lt;&gt;"",IF(J396="TZP",L396,0),"")</f>
        <v/>
      </c>
      <c r="AV396" s="257" t="str">
        <f aca="false">IF(D396&lt;&gt;"",IF(O396="TZP",Q396,0),"")</f>
        <v/>
      </c>
      <c r="AW396" s="257" t="str">
        <f aca="false">IF(D396&lt;&gt;"",IF(T396="TZP",V396,0),"")</f>
        <v/>
      </c>
      <c r="AX396" s="257" t="str">
        <f aca="false">IF(D396&lt;&gt;"",IF(J396="OZZ",L396,0),"")</f>
        <v/>
      </c>
      <c r="AY396" s="257" t="str">
        <f aca="false">IF(D396&lt;&gt;"",IF(O396="OZZ",Q396,0),"")</f>
        <v/>
      </c>
      <c r="AZ396" s="257" t="str">
        <f aca="false">IF(D396&lt;&gt;"",IF(T396="OZZ",V396,0),"")</f>
        <v/>
      </c>
      <c r="BA396" s="260"/>
      <c r="BB396" s="257" t="str">
        <f aca="false">IF(D396&lt;&gt;"",IF(ISERROR(FIND("/",D396)),0,1),"")</f>
        <v/>
      </c>
      <c r="BC396" s="257" t="str">
        <f aca="false">IF(D396&lt;&gt;"",IF(BB396*1=0,D396,CONCATENATE(MID(D396,1,FIND("/",D396,1)-1),MID(D396,FIND("/",D396,1)+1,LEN(D396)))),"")</f>
        <v/>
      </c>
      <c r="BD396" s="286"/>
      <c r="BE396" s="257" t="str">
        <f aca="false">IF(D396&lt;&gt;"",IF(J396="OZP12",M396,0),"")</f>
        <v/>
      </c>
      <c r="BF396" s="257" t="str">
        <f aca="false">IF(D396&lt;&gt;"",IF(O396="OZP12",R396,0),"")</f>
        <v/>
      </c>
      <c r="BG396" s="257" t="str">
        <f aca="false">IF(D396&lt;&gt;"",IF(T396="OZP12",W396,0),"")</f>
        <v/>
      </c>
      <c r="BH396" s="257" t="str">
        <f aca="false">IF(D396&lt;&gt;"",IF(J396="TZP",M396,0),"")</f>
        <v/>
      </c>
      <c r="BI396" s="257" t="str">
        <f aca="false">IF(D396&lt;&gt;"",IF(O396="TZP",R396,0),"")</f>
        <v/>
      </c>
      <c r="BJ396" s="257" t="str">
        <f aca="false">IF(D396&lt;&gt;"",IF(T396="TZP",W396,0),"")</f>
        <v/>
      </c>
    </row>
    <row r="397" s="261" customFormat="true" ht="18.75" hidden="false" customHeight="true" outlineLevel="0" collapsed="false">
      <c r="A397" s="262" t="n">
        <f aca="false">A396+1</f>
        <v>385</v>
      </c>
      <c r="B397" s="263"/>
      <c r="C397" s="263"/>
      <c r="D397" s="263"/>
      <c r="E397" s="266"/>
      <c r="F397" s="266"/>
      <c r="G397" s="267"/>
      <c r="H397" s="278"/>
      <c r="I397" s="281"/>
      <c r="J397" s="268"/>
      <c r="K397" s="269"/>
      <c r="L397" s="244" t="str">
        <f aca="false">IF(AND(K397&lt;&gt;"",J397&lt;&gt;""),MIN(IF(OR(J397="OZZ",J397="ZZ"),5000,13600),TRUNC(0.75*SUMIF($D$12:$D397,$D397,K$12:K397),2))-SUMIF($D$12:$D396,$D397,L$12:L396),"")</f>
        <v/>
      </c>
      <c r="M397" s="270" t="str">
        <f aca="false">IF(AND(K397&lt;&gt;"",J397&lt;&gt;"",AB397&lt;&gt;""),IF(OR(J397="OZZ",J397="ZZ"),0-SUMIF($D$12:$D396,$D397,M$12:M396),MIN(MIN(13600,TRUNC(0.75*SUMIF($D$12:$D$1442,$D397,K$12:K$1442),2)+SUMIF($D$12:$D397,$D397,AB$12:AB397))-SUMIF($D$12:$D396,$D397,M$12:M396)-SUMIF($D$12:$D$1442,$D397,L$12:L$1442),AB397)),"")</f>
        <v/>
      </c>
      <c r="N397" s="246" t="str">
        <f aca="false">IF(J397&lt;&gt;"",1000-SUMIF($D$12:$D396,$D397,N$12:N396),"")</f>
        <v/>
      </c>
      <c r="O397" s="268"/>
      <c r="P397" s="269"/>
      <c r="Q397" s="244" t="str">
        <f aca="false">IF(AND(P397&lt;&gt;"",O397&lt;&gt;""),MIN(IF(OR(O397="OZZ",O397="ZZ"),5000,13600),TRUNC(0.75*SUMIF($D$12:$D397,$D397,P$12:P397),2))-SUMIF($D$12:$D396,$D397,Q$12:Q396),"")</f>
        <v/>
      </c>
      <c r="R397" s="270" t="str">
        <f aca="false">IF(AND(P397&lt;&gt;"",O397&lt;&gt;"",AF397&lt;&gt;""),IF(OR(O397="OZZ",O397="ZZ"),0-SUMIF($D$12:$D396,$D397,R$12:R396),MIN(MIN(13600,TRUNC(0.75*SUMIF($D$12:$D$1442,$D397,P$12:P$1442),2)+SUMIF($D$12:$D397,$D397,AF$12:AF397))-SUMIF($D$12:$D396,$D397,R$12:R396)-SUMIF($D$12:$D$1442,$D397,Q$12:Q$1442),AF397)),"")</f>
        <v/>
      </c>
      <c r="S397" s="246" t="str">
        <f aca="false">IF(O397&lt;&gt;"",1000-SUMIF($D$12:$D396,$D397,S$12:S396),"")</f>
        <v/>
      </c>
      <c r="T397" s="268"/>
      <c r="U397" s="269"/>
      <c r="V397" s="244" t="str">
        <f aca="false">IF(AND(U397&lt;&gt;"",T397&lt;&gt;""),MIN(IF(OR(T397="OZZ",T397="ZZ"),5000,13600),TRUNC(0.75*SUMIF($D$12:$D397,$D397,U$12:U397),2))-SUMIF($D$12:$D396,$D397,V$12:V396),"")</f>
        <v/>
      </c>
      <c r="W397" s="248" t="str">
        <f aca="false">IF(AND(U397&lt;&gt;"",T397&lt;&gt;"",AJ397&lt;&gt;""),IF(OR(T397="OZZ",T397="ZZ"),0-SUMIF($D$12:$D396,$D397,W$12:W396),MIN(MIN(13600,TRUNC(0.75*SUMIF($D$12:$D$1442,$D397,U$12:U$1442),2)+SUMIF($D$12:$D397,$D397,AJ$12:AJ397))-SUMIF($D$12:$D396,$D397,W$12:W396)-SUMIF($D$12:$D$1442,$D397,V$12:V$1442),AJ397)),"")</f>
        <v/>
      </c>
      <c r="X397" s="246" t="str">
        <f aca="false">IF(T397&lt;&gt;"",1000-SUMIF($D$12:$D396,$D397,X$12:X396),"")</f>
        <v/>
      </c>
      <c r="Y397" s="272"/>
      <c r="Z397" s="273"/>
      <c r="AA397" s="273"/>
      <c r="AB397" s="252" t="str">
        <f aca="false">IF(K397&lt;&gt;"",ROUND(Y397,2)+ROUND(Z397,2)+ROUND(AA397,2),"")</f>
        <v/>
      </c>
      <c r="AC397" s="274"/>
      <c r="AD397" s="273"/>
      <c r="AE397" s="273"/>
      <c r="AF397" s="275" t="str">
        <f aca="false">IF(P397&lt;&gt;"",ROUND(AC397,2)+ROUND(AD397,2)+ROUND(AE397,2),"")</f>
        <v/>
      </c>
      <c r="AG397" s="274"/>
      <c r="AH397" s="273"/>
      <c r="AI397" s="273"/>
      <c r="AJ397" s="275" t="str">
        <f aca="false">IF(U397&lt;&gt;"",ROUND(AG397,2)+ROUND(AH397,2)+ROUND(AI397,2),"")</f>
        <v/>
      </c>
      <c r="AK397" s="255"/>
      <c r="AL397" s="255"/>
      <c r="AM397" s="256"/>
      <c r="AN397" s="257"/>
      <c r="AO397" s="258" t="str">
        <f aca="false">IF(D397&lt;&gt;"",IF(COUNTIF($D$12:$D397,$D397)&gt;1,0,IF(SUM(L397,Q397,V397)&gt;0,IF(AND(T397="",OR(O397&lt;&gt;"",J397&lt;&gt;"")),IF(O397&lt;&gt;"",O397,IF(J397&lt;&gt;"",J397,0)),IF(AND(O397&lt;&gt;"",J397&lt;&gt;"",O397=J397),O397,T397)),0)),"")</f>
        <v/>
      </c>
      <c r="AP397" s="258" t="str">
        <f aca="false">IF(D397&lt;&gt;"",IF(COUNTIF($D$12:$D397,$D397)&gt;1,0,IF(SUM(M397,R397,W397)&gt;0,IF(AND(T397="",OR(O397&lt;&gt;"",J397&lt;&gt;"")),IF(O397&lt;&gt;"",O397,IF(J397&lt;&gt;"",J397,0)),IF(AND(O397&lt;&gt;"",J397&lt;&gt;"",O397=J397),O397,T397)),0)),"")</f>
        <v/>
      </c>
      <c r="AQ397" s="258" t="str">
        <f aca="false">IF(D397&lt;&gt;"",IF(COUNTIF($D$12:$D397,$D397)&gt;1,0,IF(SUM(N397,S397,X397)&gt;0,IF(AND(T397="",OR(O397&lt;&gt;"",J397&lt;&gt;"")),IF(O397&lt;&gt;"",O397,IF(J397&lt;&gt;"",J397,0)),IF(AND(O397&lt;&gt;"",J397&lt;&gt;"",O397=J397),O397,T397)),0)),"")</f>
        <v/>
      </c>
      <c r="AR397" s="257" t="str">
        <f aca="false">IF(D397&lt;&gt;"",IF(J397="OZP12",L397,0),"")</f>
        <v/>
      </c>
      <c r="AS397" s="257" t="str">
        <f aca="false">IF(D397&lt;&gt;"",IF(O397="OZP12",Q397,0),"")</f>
        <v/>
      </c>
      <c r="AT397" s="257" t="str">
        <f aca="false">IF(D397&lt;&gt;"",IF(T397="OZP12",V397,0),"")</f>
        <v/>
      </c>
      <c r="AU397" s="257" t="str">
        <f aca="false">IF(D397&lt;&gt;"",IF(J397="TZP",L397,0),"")</f>
        <v/>
      </c>
      <c r="AV397" s="257" t="str">
        <f aca="false">IF(D397&lt;&gt;"",IF(O397="TZP",Q397,0),"")</f>
        <v/>
      </c>
      <c r="AW397" s="257" t="str">
        <f aca="false">IF(D397&lt;&gt;"",IF(T397="TZP",V397,0),"")</f>
        <v/>
      </c>
      <c r="AX397" s="257" t="str">
        <f aca="false">IF(D397&lt;&gt;"",IF(J397="OZZ",L397,0),"")</f>
        <v/>
      </c>
      <c r="AY397" s="257" t="str">
        <f aca="false">IF(D397&lt;&gt;"",IF(O397="OZZ",Q397,0),"")</f>
        <v/>
      </c>
      <c r="AZ397" s="257" t="str">
        <f aca="false">IF(D397&lt;&gt;"",IF(T397="OZZ",V397,0),"")</f>
        <v/>
      </c>
      <c r="BA397" s="260"/>
      <c r="BB397" s="257" t="str">
        <f aca="false">IF(D397&lt;&gt;"",IF(ISERROR(FIND("/",D397)),0,1),"")</f>
        <v/>
      </c>
      <c r="BC397" s="257" t="str">
        <f aca="false">IF(D397&lt;&gt;"",IF(BB397*1=0,D397,CONCATENATE(MID(D397,1,FIND("/",D397,1)-1),MID(D397,FIND("/",D397,1)+1,LEN(D397)))),"")</f>
        <v/>
      </c>
      <c r="BD397" s="286"/>
      <c r="BE397" s="257" t="str">
        <f aca="false">IF(D397&lt;&gt;"",IF(J397="OZP12",M397,0),"")</f>
        <v/>
      </c>
      <c r="BF397" s="257" t="str">
        <f aca="false">IF(D397&lt;&gt;"",IF(O397="OZP12",R397,0),"")</f>
        <v/>
      </c>
      <c r="BG397" s="257" t="str">
        <f aca="false">IF(D397&lt;&gt;"",IF(T397="OZP12",W397,0),"")</f>
        <v/>
      </c>
      <c r="BH397" s="257" t="str">
        <f aca="false">IF(D397&lt;&gt;"",IF(J397="TZP",M397,0),"")</f>
        <v/>
      </c>
      <c r="BI397" s="257" t="str">
        <f aca="false">IF(D397&lt;&gt;"",IF(O397="TZP",R397,0),"")</f>
        <v/>
      </c>
      <c r="BJ397" s="257" t="str">
        <f aca="false">IF(D397&lt;&gt;"",IF(T397="TZP",W397,0),"")</f>
        <v/>
      </c>
    </row>
    <row r="398" s="261" customFormat="true" ht="18.75" hidden="false" customHeight="true" outlineLevel="0" collapsed="false">
      <c r="A398" s="262" t="n">
        <f aca="false">A397+1</f>
        <v>386</v>
      </c>
      <c r="B398" s="263"/>
      <c r="C398" s="263"/>
      <c r="D398" s="263"/>
      <c r="E398" s="266"/>
      <c r="F398" s="266"/>
      <c r="G398" s="267"/>
      <c r="H398" s="278"/>
      <c r="I398" s="281"/>
      <c r="J398" s="268"/>
      <c r="K398" s="269"/>
      <c r="L398" s="244" t="str">
        <f aca="false">IF(AND(K398&lt;&gt;"",J398&lt;&gt;""),MIN(IF(OR(J398="OZZ",J398="ZZ"),5000,13600),TRUNC(0.75*SUMIF($D$12:$D398,$D398,K$12:K398),2))-SUMIF($D$12:$D397,$D398,L$12:L397),"")</f>
        <v/>
      </c>
      <c r="M398" s="270" t="str">
        <f aca="false">IF(AND(K398&lt;&gt;"",J398&lt;&gt;"",AB398&lt;&gt;""),IF(OR(J398="OZZ",J398="ZZ"),0-SUMIF($D$12:$D397,$D398,M$12:M397),MIN(MIN(13600,TRUNC(0.75*SUMIF($D$12:$D$1442,$D398,K$12:K$1442),2)+SUMIF($D$12:$D398,$D398,AB$12:AB398))-SUMIF($D$12:$D397,$D398,M$12:M397)-SUMIF($D$12:$D$1442,$D398,L$12:L$1442),AB398)),"")</f>
        <v/>
      </c>
      <c r="N398" s="246" t="str">
        <f aca="false">IF(J398&lt;&gt;"",1000-SUMIF($D$12:$D397,$D398,N$12:N397),"")</f>
        <v/>
      </c>
      <c r="O398" s="268"/>
      <c r="P398" s="269"/>
      <c r="Q398" s="244" t="str">
        <f aca="false">IF(AND(P398&lt;&gt;"",O398&lt;&gt;""),MIN(IF(OR(O398="OZZ",O398="ZZ"),5000,13600),TRUNC(0.75*SUMIF($D$12:$D398,$D398,P$12:P398),2))-SUMIF($D$12:$D397,$D398,Q$12:Q397),"")</f>
        <v/>
      </c>
      <c r="R398" s="270" t="str">
        <f aca="false">IF(AND(P398&lt;&gt;"",O398&lt;&gt;"",AF398&lt;&gt;""),IF(OR(O398="OZZ",O398="ZZ"),0-SUMIF($D$12:$D397,$D398,R$12:R397),MIN(MIN(13600,TRUNC(0.75*SUMIF($D$12:$D$1442,$D398,P$12:P$1442),2)+SUMIF($D$12:$D398,$D398,AF$12:AF398))-SUMIF($D$12:$D397,$D398,R$12:R397)-SUMIF($D$12:$D$1442,$D398,Q$12:Q$1442),AF398)),"")</f>
        <v/>
      </c>
      <c r="S398" s="246" t="str">
        <f aca="false">IF(O398&lt;&gt;"",1000-SUMIF($D$12:$D397,$D398,S$12:S397),"")</f>
        <v/>
      </c>
      <c r="T398" s="268"/>
      <c r="U398" s="269"/>
      <c r="V398" s="244" t="str">
        <f aca="false">IF(AND(U398&lt;&gt;"",T398&lt;&gt;""),MIN(IF(OR(T398="OZZ",T398="ZZ"),5000,13600),TRUNC(0.75*SUMIF($D$12:$D398,$D398,U$12:U398),2))-SUMIF($D$12:$D397,$D398,V$12:V397),"")</f>
        <v/>
      </c>
      <c r="W398" s="248" t="str">
        <f aca="false">IF(AND(U398&lt;&gt;"",T398&lt;&gt;"",AJ398&lt;&gt;""),IF(OR(T398="OZZ",T398="ZZ"),0-SUMIF($D$12:$D397,$D398,W$12:W397),MIN(MIN(13600,TRUNC(0.75*SUMIF($D$12:$D$1442,$D398,U$12:U$1442),2)+SUMIF($D$12:$D398,$D398,AJ$12:AJ398))-SUMIF($D$12:$D397,$D398,W$12:W397)-SUMIF($D$12:$D$1442,$D398,V$12:V$1442),AJ398)),"")</f>
        <v/>
      </c>
      <c r="X398" s="246" t="str">
        <f aca="false">IF(T398&lt;&gt;"",1000-SUMIF($D$12:$D397,$D398,X$12:X397),"")</f>
        <v/>
      </c>
      <c r="Y398" s="272"/>
      <c r="Z398" s="273"/>
      <c r="AA398" s="273"/>
      <c r="AB398" s="252" t="str">
        <f aca="false">IF(K398&lt;&gt;"",ROUND(Y398,2)+ROUND(Z398,2)+ROUND(AA398,2),"")</f>
        <v/>
      </c>
      <c r="AC398" s="274"/>
      <c r="AD398" s="273"/>
      <c r="AE398" s="273"/>
      <c r="AF398" s="275" t="str">
        <f aca="false">IF(P398&lt;&gt;"",ROUND(AC398,2)+ROUND(AD398,2)+ROUND(AE398,2),"")</f>
        <v/>
      </c>
      <c r="AG398" s="274"/>
      <c r="AH398" s="273"/>
      <c r="AI398" s="273"/>
      <c r="AJ398" s="275" t="str">
        <f aca="false">IF(U398&lt;&gt;"",ROUND(AG398,2)+ROUND(AH398,2)+ROUND(AI398,2),"")</f>
        <v/>
      </c>
      <c r="AK398" s="255"/>
      <c r="AL398" s="255"/>
      <c r="AM398" s="256"/>
      <c r="AN398" s="257"/>
      <c r="AO398" s="258" t="str">
        <f aca="false">IF(D398&lt;&gt;"",IF(COUNTIF($D$12:$D398,$D398)&gt;1,0,IF(SUM(L398,Q398,V398)&gt;0,IF(AND(T398="",OR(O398&lt;&gt;"",J398&lt;&gt;"")),IF(O398&lt;&gt;"",O398,IF(J398&lt;&gt;"",J398,0)),IF(AND(O398&lt;&gt;"",J398&lt;&gt;"",O398=J398),O398,T398)),0)),"")</f>
        <v/>
      </c>
      <c r="AP398" s="258" t="str">
        <f aca="false">IF(D398&lt;&gt;"",IF(COUNTIF($D$12:$D398,$D398)&gt;1,0,IF(SUM(M398,R398,W398)&gt;0,IF(AND(T398="",OR(O398&lt;&gt;"",J398&lt;&gt;"")),IF(O398&lt;&gt;"",O398,IF(J398&lt;&gt;"",J398,0)),IF(AND(O398&lt;&gt;"",J398&lt;&gt;"",O398=J398),O398,T398)),0)),"")</f>
        <v/>
      </c>
      <c r="AQ398" s="258" t="str">
        <f aca="false">IF(D398&lt;&gt;"",IF(COUNTIF($D$12:$D398,$D398)&gt;1,0,IF(SUM(N398,S398,X398)&gt;0,IF(AND(T398="",OR(O398&lt;&gt;"",J398&lt;&gt;"")),IF(O398&lt;&gt;"",O398,IF(J398&lt;&gt;"",J398,0)),IF(AND(O398&lt;&gt;"",J398&lt;&gt;"",O398=J398),O398,T398)),0)),"")</f>
        <v/>
      </c>
      <c r="AR398" s="257" t="str">
        <f aca="false">IF(D398&lt;&gt;"",IF(J398="OZP12",L398,0),"")</f>
        <v/>
      </c>
      <c r="AS398" s="257" t="str">
        <f aca="false">IF(D398&lt;&gt;"",IF(O398="OZP12",Q398,0),"")</f>
        <v/>
      </c>
      <c r="AT398" s="257" t="str">
        <f aca="false">IF(D398&lt;&gt;"",IF(T398="OZP12",V398,0),"")</f>
        <v/>
      </c>
      <c r="AU398" s="257" t="str">
        <f aca="false">IF(D398&lt;&gt;"",IF(J398="TZP",L398,0),"")</f>
        <v/>
      </c>
      <c r="AV398" s="257" t="str">
        <f aca="false">IF(D398&lt;&gt;"",IF(O398="TZP",Q398,0),"")</f>
        <v/>
      </c>
      <c r="AW398" s="257" t="str">
        <f aca="false">IF(D398&lt;&gt;"",IF(T398="TZP",V398,0),"")</f>
        <v/>
      </c>
      <c r="AX398" s="257" t="str">
        <f aca="false">IF(D398&lt;&gt;"",IF(J398="OZZ",L398,0),"")</f>
        <v/>
      </c>
      <c r="AY398" s="257" t="str">
        <f aca="false">IF(D398&lt;&gt;"",IF(O398="OZZ",Q398,0),"")</f>
        <v/>
      </c>
      <c r="AZ398" s="257" t="str">
        <f aca="false">IF(D398&lt;&gt;"",IF(T398="OZZ",V398,0),"")</f>
        <v/>
      </c>
      <c r="BA398" s="260"/>
      <c r="BB398" s="257" t="str">
        <f aca="false">IF(D398&lt;&gt;"",IF(ISERROR(FIND("/",D398)),0,1),"")</f>
        <v/>
      </c>
      <c r="BC398" s="257" t="str">
        <f aca="false">IF(D398&lt;&gt;"",IF(BB398*1=0,D398,CONCATENATE(MID(D398,1,FIND("/",D398,1)-1),MID(D398,FIND("/",D398,1)+1,LEN(D398)))),"")</f>
        <v/>
      </c>
      <c r="BD398" s="286"/>
      <c r="BE398" s="257" t="str">
        <f aca="false">IF(D398&lt;&gt;"",IF(J398="OZP12",M398,0),"")</f>
        <v/>
      </c>
      <c r="BF398" s="257" t="str">
        <f aca="false">IF(D398&lt;&gt;"",IF(O398="OZP12",R398,0),"")</f>
        <v/>
      </c>
      <c r="BG398" s="257" t="str">
        <f aca="false">IF(D398&lt;&gt;"",IF(T398="OZP12",W398,0),"")</f>
        <v/>
      </c>
      <c r="BH398" s="257" t="str">
        <f aca="false">IF(D398&lt;&gt;"",IF(J398="TZP",M398,0),"")</f>
        <v/>
      </c>
      <c r="BI398" s="257" t="str">
        <f aca="false">IF(D398&lt;&gt;"",IF(O398="TZP",R398,0),"")</f>
        <v/>
      </c>
      <c r="BJ398" s="257" t="str">
        <f aca="false">IF(D398&lt;&gt;"",IF(T398="TZP",W398,0),"")</f>
        <v/>
      </c>
    </row>
    <row r="399" s="261" customFormat="true" ht="18.75" hidden="false" customHeight="true" outlineLevel="0" collapsed="false">
      <c r="A399" s="262" t="n">
        <f aca="false">A398+1</f>
        <v>387</v>
      </c>
      <c r="B399" s="263"/>
      <c r="C399" s="263"/>
      <c r="D399" s="263"/>
      <c r="E399" s="266"/>
      <c r="F399" s="266"/>
      <c r="G399" s="267"/>
      <c r="H399" s="278"/>
      <c r="I399" s="281"/>
      <c r="J399" s="268"/>
      <c r="K399" s="269"/>
      <c r="L399" s="244" t="str">
        <f aca="false">IF(AND(K399&lt;&gt;"",J399&lt;&gt;""),MIN(IF(OR(J399="OZZ",J399="ZZ"),5000,13600),TRUNC(0.75*SUMIF($D$12:$D399,$D399,K$12:K399),2))-SUMIF($D$12:$D398,$D399,L$12:L398),"")</f>
        <v/>
      </c>
      <c r="M399" s="270" t="str">
        <f aca="false">IF(AND(K399&lt;&gt;"",J399&lt;&gt;"",AB399&lt;&gt;""),IF(OR(J399="OZZ",J399="ZZ"),0-SUMIF($D$12:$D398,$D399,M$12:M398),MIN(MIN(13600,TRUNC(0.75*SUMIF($D$12:$D$1442,$D399,K$12:K$1442),2)+SUMIF($D$12:$D399,$D399,AB$12:AB399))-SUMIF($D$12:$D398,$D399,M$12:M398)-SUMIF($D$12:$D$1442,$D399,L$12:L$1442),AB399)),"")</f>
        <v/>
      </c>
      <c r="N399" s="246" t="str">
        <f aca="false">IF(J399&lt;&gt;"",1000-SUMIF($D$12:$D398,$D399,N$12:N398),"")</f>
        <v/>
      </c>
      <c r="O399" s="268"/>
      <c r="P399" s="269"/>
      <c r="Q399" s="244" t="str">
        <f aca="false">IF(AND(P399&lt;&gt;"",O399&lt;&gt;""),MIN(IF(OR(O399="OZZ",O399="ZZ"),5000,13600),TRUNC(0.75*SUMIF($D$12:$D399,$D399,P$12:P399),2))-SUMIF($D$12:$D398,$D399,Q$12:Q398),"")</f>
        <v/>
      </c>
      <c r="R399" s="270" t="str">
        <f aca="false">IF(AND(P399&lt;&gt;"",O399&lt;&gt;"",AF399&lt;&gt;""),IF(OR(O399="OZZ",O399="ZZ"),0-SUMIF($D$12:$D398,$D399,R$12:R398),MIN(MIN(13600,TRUNC(0.75*SUMIF($D$12:$D$1442,$D399,P$12:P$1442),2)+SUMIF($D$12:$D399,$D399,AF$12:AF399))-SUMIF($D$12:$D398,$D399,R$12:R398)-SUMIF($D$12:$D$1442,$D399,Q$12:Q$1442),AF399)),"")</f>
        <v/>
      </c>
      <c r="S399" s="246" t="str">
        <f aca="false">IF(O399&lt;&gt;"",1000-SUMIF($D$12:$D398,$D399,S$12:S398),"")</f>
        <v/>
      </c>
      <c r="T399" s="268"/>
      <c r="U399" s="269"/>
      <c r="V399" s="244" t="str">
        <f aca="false">IF(AND(U399&lt;&gt;"",T399&lt;&gt;""),MIN(IF(OR(T399="OZZ",T399="ZZ"),5000,13600),TRUNC(0.75*SUMIF($D$12:$D399,$D399,U$12:U399),2))-SUMIF($D$12:$D398,$D399,V$12:V398),"")</f>
        <v/>
      </c>
      <c r="W399" s="248" t="str">
        <f aca="false">IF(AND(U399&lt;&gt;"",T399&lt;&gt;"",AJ399&lt;&gt;""),IF(OR(T399="OZZ",T399="ZZ"),0-SUMIF($D$12:$D398,$D399,W$12:W398),MIN(MIN(13600,TRUNC(0.75*SUMIF($D$12:$D$1442,$D399,U$12:U$1442),2)+SUMIF($D$12:$D399,$D399,AJ$12:AJ399))-SUMIF($D$12:$D398,$D399,W$12:W398)-SUMIF($D$12:$D$1442,$D399,V$12:V$1442),AJ399)),"")</f>
        <v/>
      </c>
      <c r="X399" s="246" t="str">
        <f aca="false">IF(T399&lt;&gt;"",1000-SUMIF($D$12:$D398,$D399,X$12:X398),"")</f>
        <v/>
      </c>
      <c r="Y399" s="272"/>
      <c r="Z399" s="273"/>
      <c r="AA399" s="273"/>
      <c r="AB399" s="252" t="str">
        <f aca="false">IF(K399&lt;&gt;"",ROUND(Y399,2)+ROUND(Z399,2)+ROUND(AA399,2),"")</f>
        <v/>
      </c>
      <c r="AC399" s="274"/>
      <c r="AD399" s="273"/>
      <c r="AE399" s="273"/>
      <c r="AF399" s="275" t="str">
        <f aca="false">IF(P399&lt;&gt;"",ROUND(AC399,2)+ROUND(AD399,2)+ROUND(AE399,2),"")</f>
        <v/>
      </c>
      <c r="AG399" s="274"/>
      <c r="AH399" s="273"/>
      <c r="AI399" s="273"/>
      <c r="AJ399" s="275" t="str">
        <f aca="false">IF(U399&lt;&gt;"",ROUND(AG399,2)+ROUND(AH399,2)+ROUND(AI399,2),"")</f>
        <v/>
      </c>
      <c r="AK399" s="255"/>
      <c r="AL399" s="255"/>
      <c r="AM399" s="256"/>
      <c r="AN399" s="257"/>
      <c r="AO399" s="258" t="str">
        <f aca="false">IF(D399&lt;&gt;"",IF(COUNTIF($D$12:$D399,$D399)&gt;1,0,IF(SUM(L399,Q399,V399)&gt;0,IF(AND(T399="",OR(O399&lt;&gt;"",J399&lt;&gt;"")),IF(O399&lt;&gt;"",O399,IF(J399&lt;&gt;"",J399,0)),IF(AND(O399&lt;&gt;"",J399&lt;&gt;"",O399=J399),O399,T399)),0)),"")</f>
        <v/>
      </c>
      <c r="AP399" s="258" t="str">
        <f aca="false">IF(D399&lt;&gt;"",IF(COUNTIF($D$12:$D399,$D399)&gt;1,0,IF(SUM(M399,R399,W399)&gt;0,IF(AND(T399="",OR(O399&lt;&gt;"",J399&lt;&gt;"")),IF(O399&lt;&gt;"",O399,IF(J399&lt;&gt;"",J399,0)),IF(AND(O399&lt;&gt;"",J399&lt;&gt;"",O399=J399),O399,T399)),0)),"")</f>
        <v/>
      </c>
      <c r="AQ399" s="258" t="str">
        <f aca="false">IF(D399&lt;&gt;"",IF(COUNTIF($D$12:$D399,$D399)&gt;1,0,IF(SUM(N399,S399,X399)&gt;0,IF(AND(T399="",OR(O399&lt;&gt;"",J399&lt;&gt;"")),IF(O399&lt;&gt;"",O399,IF(J399&lt;&gt;"",J399,0)),IF(AND(O399&lt;&gt;"",J399&lt;&gt;"",O399=J399),O399,T399)),0)),"")</f>
        <v/>
      </c>
      <c r="AR399" s="257" t="str">
        <f aca="false">IF(D399&lt;&gt;"",IF(J399="OZP12",L399,0),"")</f>
        <v/>
      </c>
      <c r="AS399" s="257" t="str">
        <f aca="false">IF(D399&lt;&gt;"",IF(O399="OZP12",Q399,0),"")</f>
        <v/>
      </c>
      <c r="AT399" s="257" t="str">
        <f aca="false">IF(D399&lt;&gt;"",IF(T399="OZP12",V399,0),"")</f>
        <v/>
      </c>
      <c r="AU399" s="257" t="str">
        <f aca="false">IF(D399&lt;&gt;"",IF(J399="TZP",L399,0),"")</f>
        <v/>
      </c>
      <c r="AV399" s="257" t="str">
        <f aca="false">IF(D399&lt;&gt;"",IF(O399="TZP",Q399,0),"")</f>
        <v/>
      </c>
      <c r="AW399" s="257" t="str">
        <f aca="false">IF(D399&lt;&gt;"",IF(T399="TZP",V399,0),"")</f>
        <v/>
      </c>
      <c r="AX399" s="257" t="str">
        <f aca="false">IF(D399&lt;&gt;"",IF(J399="OZZ",L399,0),"")</f>
        <v/>
      </c>
      <c r="AY399" s="257" t="str">
        <f aca="false">IF(D399&lt;&gt;"",IF(O399="OZZ",Q399,0),"")</f>
        <v/>
      </c>
      <c r="AZ399" s="257" t="str">
        <f aca="false">IF(D399&lt;&gt;"",IF(T399="OZZ",V399,0),"")</f>
        <v/>
      </c>
      <c r="BA399" s="260"/>
      <c r="BB399" s="257" t="str">
        <f aca="false">IF(D399&lt;&gt;"",IF(ISERROR(FIND("/",D399)),0,1),"")</f>
        <v/>
      </c>
      <c r="BC399" s="257" t="str">
        <f aca="false">IF(D399&lt;&gt;"",IF(BB399*1=0,D399,CONCATENATE(MID(D399,1,FIND("/",D399,1)-1),MID(D399,FIND("/",D399,1)+1,LEN(D399)))),"")</f>
        <v/>
      </c>
      <c r="BD399" s="286"/>
      <c r="BE399" s="257" t="str">
        <f aca="false">IF(D399&lt;&gt;"",IF(J399="OZP12",M399,0),"")</f>
        <v/>
      </c>
      <c r="BF399" s="257" t="str">
        <f aca="false">IF(D399&lt;&gt;"",IF(O399="OZP12",R399,0),"")</f>
        <v/>
      </c>
      <c r="BG399" s="257" t="str">
        <f aca="false">IF(D399&lt;&gt;"",IF(T399="OZP12",W399,0),"")</f>
        <v/>
      </c>
      <c r="BH399" s="257" t="str">
        <f aca="false">IF(D399&lt;&gt;"",IF(J399="TZP",M399,0),"")</f>
        <v/>
      </c>
      <c r="BI399" s="257" t="str">
        <f aca="false">IF(D399&lt;&gt;"",IF(O399="TZP",R399,0),"")</f>
        <v/>
      </c>
      <c r="BJ399" s="257" t="str">
        <f aca="false">IF(D399&lt;&gt;"",IF(T399="TZP",W399,0),"")</f>
        <v/>
      </c>
    </row>
    <row r="400" s="261" customFormat="true" ht="18.75" hidden="false" customHeight="true" outlineLevel="0" collapsed="false">
      <c r="A400" s="262" t="n">
        <f aca="false">A399+1</f>
        <v>388</v>
      </c>
      <c r="B400" s="263"/>
      <c r="C400" s="263"/>
      <c r="D400" s="263"/>
      <c r="E400" s="266"/>
      <c r="F400" s="266"/>
      <c r="G400" s="267"/>
      <c r="H400" s="278"/>
      <c r="I400" s="281"/>
      <c r="J400" s="268"/>
      <c r="K400" s="269"/>
      <c r="L400" s="244" t="str">
        <f aca="false">IF(AND(K400&lt;&gt;"",J400&lt;&gt;""),MIN(IF(OR(J400="OZZ",J400="ZZ"),5000,13600),TRUNC(0.75*SUMIF($D$12:$D400,$D400,K$12:K400),2))-SUMIF($D$12:$D399,$D400,L$12:L399),"")</f>
        <v/>
      </c>
      <c r="M400" s="270" t="str">
        <f aca="false">IF(AND(K400&lt;&gt;"",J400&lt;&gt;"",AB400&lt;&gt;""),IF(OR(J400="OZZ",J400="ZZ"),0-SUMIF($D$12:$D399,$D400,M$12:M399),MIN(MIN(13600,TRUNC(0.75*SUMIF($D$12:$D$1442,$D400,K$12:K$1442),2)+SUMIF($D$12:$D400,$D400,AB$12:AB400))-SUMIF($D$12:$D399,$D400,M$12:M399)-SUMIF($D$12:$D$1442,$D400,L$12:L$1442),AB400)),"")</f>
        <v/>
      </c>
      <c r="N400" s="246" t="str">
        <f aca="false">IF(J400&lt;&gt;"",1000-SUMIF($D$12:$D399,$D400,N$12:N399),"")</f>
        <v/>
      </c>
      <c r="O400" s="268"/>
      <c r="P400" s="269"/>
      <c r="Q400" s="244" t="str">
        <f aca="false">IF(AND(P400&lt;&gt;"",O400&lt;&gt;""),MIN(IF(OR(O400="OZZ",O400="ZZ"),5000,13600),TRUNC(0.75*SUMIF($D$12:$D400,$D400,P$12:P400),2))-SUMIF($D$12:$D399,$D400,Q$12:Q399),"")</f>
        <v/>
      </c>
      <c r="R400" s="270" t="str">
        <f aca="false">IF(AND(P400&lt;&gt;"",O400&lt;&gt;"",AF400&lt;&gt;""),IF(OR(O400="OZZ",O400="ZZ"),0-SUMIF($D$12:$D399,$D400,R$12:R399),MIN(MIN(13600,TRUNC(0.75*SUMIF($D$12:$D$1442,$D400,P$12:P$1442),2)+SUMIF($D$12:$D400,$D400,AF$12:AF400))-SUMIF($D$12:$D399,$D400,R$12:R399)-SUMIF($D$12:$D$1442,$D400,Q$12:Q$1442),AF400)),"")</f>
        <v/>
      </c>
      <c r="S400" s="246" t="str">
        <f aca="false">IF(O400&lt;&gt;"",1000-SUMIF($D$12:$D399,$D400,S$12:S399),"")</f>
        <v/>
      </c>
      <c r="T400" s="268"/>
      <c r="U400" s="269"/>
      <c r="V400" s="244" t="str">
        <f aca="false">IF(AND(U400&lt;&gt;"",T400&lt;&gt;""),MIN(IF(OR(T400="OZZ",T400="ZZ"),5000,13600),TRUNC(0.75*SUMIF($D$12:$D400,$D400,U$12:U400),2))-SUMIF($D$12:$D399,$D400,V$12:V399),"")</f>
        <v/>
      </c>
      <c r="W400" s="248" t="str">
        <f aca="false">IF(AND(U400&lt;&gt;"",T400&lt;&gt;"",AJ400&lt;&gt;""),IF(OR(T400="OZZ",T400="ZZ"),0-SUMIF($D$12:$D399,$D400,W$12:W399),MIN(MIN(13600,TRUNC(0.75*SUMIF($D$12:$D$1442,$D400,U$12:U$1442),2)+SUMIF($D$12:$D400,$D400,AJ$12:AJ400))-SUMIF($D$12:$D399,$D400,W$12:W399)-SUMIF($D$12:$D$1442,$D400,V$12:V$1442),AJ400)),"")</f>
        <v/>
      </c>
      <c r="X400" s="246" t="str">
        <f aca="false">IF(T400&lt;&gt;"",1000-SUMIF($D$12:$D399,$D400,X$12:X399),"")</f>
        <v/>
      </c>
      <c r="Y400" s="272"/>
      <c r="Z400" s="273"/>
      <c r="AA400" s="273"/>
      <c r="AB400" s="252" t="str">
        <f aca="false">IF(K400&lt;&gt;"",ROUND(Y400,2)+ROUND(Z400,2)+ROUND(AA400,2),"")</f>
        <v/>
      </c>
      <c r="AC400" s="274"/>
      <c r="AD400" s="273"/>
      <c r="AE400" s="273"/>
      <c r="AF400" s="275" t="str">
        <f aca="false">IF(P400&lt;&gt;"",ROUND(AC400,2)+ROUND(AD400,2)+ROUND(AE400,2),"")</f>
        <v/>
      </c>
      <c r="AG400" s="274"/>
      <c r="AH400" s="273"/>
      <c r="AI400" s="273"/>
      <c r="AJ400" s="275" t="str">
        <f aca="false">IF(U400&lt;&gt;"",ROUND(AG400,2)+ROUND(AH400,2)+ROUND(AI400,2),"")</f>
        <v/>
      </c>
      <c r="AK400" s="255"/>
      <c r="AL400" s="255"/>
      <c r="AM400" s="256"/>
      <c r="AN400" s="257"/>
      <c r="AO400" s="258" t="str">
        <f aca="false">IF(D400&lt;&gt;"",IF(COUNTIF($D$12:$D400,$D400)&gt;1,0,IF(SUM(L400,Q400,V400)&gt;0,IF(AND(T400="",OR(O400&lt;&gt;"",J400&lt;&gt;"")),IF(O400&lt;&gt;"",O400,IF(J400&lt;&gt;"",J400,0)),IF(AND(O400&lt;&gt;"",J400&lt;&gt;"",O400=J400),O400,T400)),0)),"")</f>
        <v/>
      </c>
      <c r="AP400" s="258" t="str">
        <f aca="false">IF(D400&lt;&gt;"",IF(COUNTIF($D$12:$D400,$D400)&gt;1,0,IF(SUM(M400,R400,W400)&gt;0,IF(AND(T400="",OR(O400&lt;&gt;"",J400&lt;&gt;"")),IF(O400&lt;&gt;"",O400,IF(J400&lt;&gt;"",J400,0)),IF(AND(O400&lt;&gt;"",J400&lt;&gt;"",O400=J400),O400,T400)),0)),"")</f>
        <v/>
      </c>
      <c r="AQ400" s="258" t="str">
        <f aca="false">IF(D400&lt;&gt;"",IF(COUNTIF($D$12:$D400,$D400)&gt;1,0,IF(SUM(N400,S400,X400)&gt;0,IF(AND(T400="",OR(O400&lt;&gt;"",J400&lt;&gt;"")),IF(O400&lt;&gt;"",O400,IF(J400&lt;&gt;"",J400,0)),IF(AND(O400&lt;&gt;"",J400&lt;&gt;"",O400=J400),O400,T400)),0)),"")</f>
        <v/>
      </c>
      <c r="AR400" s="257" t="str">
        <f aca="false">IF(D400&lt;&gt;"",IF(J400="OZP12",L400,0),"")</f>
        <v/>
      </c>
      <c r="AS400" s="257" t="str">
        <f aca="false">IF(D400&lt;&gt;"",IF(O400="OZP12",Q400,0),"")</f>
        <v/>
      </c>
      <c r="AT400" s="257" t="str">
        <f aca="false">IF(D400&lt;&gt;"",IF(T400="OZP12",V400,0),"")</f>
        <v/>
      </c>
      <c r="AU400" s="257" t="str">
        <f aca="false">IF(D400&lt;&gt;"",IF(J400="TZP",L400,0),"")</f>
        <v/>
      </c>
      <c r="AV400" s="257" t="str">
        <f aca="false">IF(D400&lt;&gt;"",IF(O400="TZP",Q400,0),"")</f>
        <v/>
      </c>
      <c r="AW400" s="257" t="str">
        <f aca="false">IF(D400&lt;&gt;"",IF(T400="TZP",V400,0),"")</f>
        <v/>
      </c>
      <c r="AX400" s="257" t="str">
        <f aca="false">IF(D400&lt;&gt;"",IF(J400="OZZ",L400,0),"")</f>
        <v/>
      </c>
      <c r="AY400" s="257" t="str">
        <f aca="false">IF(D400&lt;&gt;"",IF(O400="OZZ",Q400,0),"")</f>
        <v/>
      </c>
      <c r="AZ400" s="257" t="str">
        <f aca="false">IF(D400&lt;&gt;"",IF(T400="OZZ",V400,0),"")</f>
        <v/>
      </c>
      <c r="BA400" s="260"/>
      <c r="BB400" s="257" t="str">
        <f aca="false">IF(D400&lt;&gt;"",IF(ISERROR(FIND("/",D400)),0,1),"")</f>
        <v/>
      </c>
      <c r="BC400" s="257" t="str">
        <f aca="false">IF(D400&lt;&gt;"",IF(BB400*1=0,D400,CONCATENATE(MID(D400,1,FIND("/",D400,1)-1),MID(D400,FIND("/",D400,1)+1,LEN(D400)))),"")</f>
        <v/>
      </c>
      <c r="BD400" s="286"/>
      <c r="BE400" s="257" t="str">
        <f aca="false">IF(D400&lt;&gt;"",IF(J400="OZP12",M400,0),"")</f>
        <v/>
      </c>
      <c r="BF400" s="257" t="str">
        <f aca="false">IF(D400&lt;&gt;"",IF(O400="OZP12",R400,0),"")</f>
        <v/>
      </c>
      <c r="BG400" s="257" t="str">
        <f aca="false">IF(D400&lt;&gt;"",IF(T400="OZP12",W400,0),"")</f>
        <v/>
      </c>
      <c r="BH400" s="257" t="str">
        <f aca="false">IF(D400&lt;&gt;"",IF(J400="TZP",M400,0),"")</f>
        <v/>
      </c>
      <c r="BI400" s="257" t="str">
        <f aca="false">IF(D400&lt;&gt;"",IF(O400="TZP",R400,0),"")</f>
        <v/>
      </c>
      <c r="BJ400" s="257" t="str">
        <f aca="false">IF(D400&lt;&gt;"",IF(T400="TZP",W400,0),"")</f>
        <v/>
      </c>
    </row>
    <row r="401" s="261" customFormat="true" ht="18.75" hidden="false" customHeight="true" outlineLevel="0" collapsed="false">
      <c r="A401" s="262" t="n">
        <f aca="false">A400+1</f>
        <v>389</v>
      </c>
      <c r="B401" s="263"/>
      <c r="C401" s="263"/>
      <c r="D401" s="263"/>
      <c r="E401" s="266"/>
      <c r="F401" s="266"/>
      <c r="G401" s="267"/>
      <c r="H401" s="278"/>
      <c r="I401" s="281"/>
      <c r="J401" s="268"/>
      <c r="K401" s="269"/>
      <c r="L401" s="244" t="str">
        <f aca="false">IF(AND(K401&lt;&gt;"",J401&lt;&gt;""),MIN(IF(OR(J401="OZZ",J401="ZZ"),5000,13600),TRUNC(0.75*SUMIF($D$12:$D401,$D401,K$12:K401),2))-SUMIF($D$12:$D400,$D401,L$12:L400),"")</f>
        <v/>
      </c>
      <c r="M401" s="270" t="str">
        <f aca="false">IF(AND(K401&lt;&gt;"",J401&lt;&gt;"",AB401&lt;&gt;""),IF(OR(J401="OZZ",J401="ZZ"),0-SUMIF($D$12:$D400,$D401,M$12:M400),MIN(MIN(13600,TRUNC(0.75*SUMIF($D$12:$D$1442,$D401,K$12:K$1442),2)+SUMIF($D$12:$D401,$D401,AB$12:AB401))-SUMIF($D$12:$D400,$D401,M$12:M400)-SUMIF($D$12:$D$1442,$D401,L$12:L$1442),AB401)),"")</f>
        <v/>
      </c>
      <c r="N401" s="246" t="str">
        <f aca="false">IF(J401&lt;&gt;"",1000-SUMIF($D$12:$D400,$D401,N$12:N400),"")</f>
        <v/>
      </c>
      <c r="O401" s="268"/>
      <c r="P401" s="269"/>
      <c r="Q401" s="244" t="str">
        <f aca="false">IF(AND(P401&lt;&gt;"",O401&lt;&gt;""),MIN(IF(OR(O401="OZZ",O401="ZZ"),5000,13600),TRUNC(0.75*SUMIF($D$12:$D401,$D401,P$12:P401),2))-SUMIF($D$12:$D400,$D401,Q$12:Q400),"")</f>
        <v/>
      </c>
      <c r="R401" s="270" t="str">
        <f aca="false">IF(AND(P401&lt;&gt;"",O401&lt;&gt;"",AF401&lt;&gt;""),IF(OR(O401="OZZ",O401="ZZ"),0-SUMIF($D$12:$D400,$D401,R$12:R400),MIN(MIN(13600,TRUNC(0.75*SUMIF($D$12:$D$1442,$D401,P$12:P$1442),2)+SUMIF($D$12:$D401,$D401,AF$12:AF401))-SUMIF($D$12:$D400,$D401,R$12:R400)-SUMIF($D$12:$D$1442,$D401,Q$12:Q$1442),AF401)),"")</f>
        <v/>
      </c>
      <c r="S401" s="246" t="str">
        <f aca="false">IF(O401&lt;&gt;"",1000-SUMIF($D$12:$D400,$D401,S$12:S400),"")</f>
        <v/>
      </c>
      <c r="T401" s="268"/>
      <c r="U401" s="269"/>
      <c r="V401" s="244" t="str">
        <f aca="false">IF(AND(U401&lt;&gt;"",T401&lt;&gt;""),MIN(IF(OR(T401="OZZ",T401="ZZ"),5000,13600),TRUNC(0.75*SUMIF($D$12:$D401,$D401,U$12:U401),2))-SUMIF($D$12:$D400,$D401,V$12:V400),"")</f>
        <v/>
      </c>
      <c r="W401" s="248" t="str">
        <f aca="false">IF(AND(U401&lt;&gt;"",T401&lt;&gt;"",AJ401&lt;&gt;""),IF(OR(T401="OZZ",T401="ZZ"),0-SUMIF($D$12:$D400,$D401,W$12:W400),MIN(MIN(13600,TRUNC(0.75*SUMIF($D$12:$D$1442,$D401,U$12:U$1442),2)+SUMIF($D$12:$D401,$D401,AJ$12:AJ401))-SUMIF($D$12:$D400,$D401,W$12:W400)-SUMIF($D$12:$D$1442,$D401,V$12:V$1442),AJ401)),"")</f>
        <v/>
      </c>
      <c r="X401" s="246" t="str">
        <f aca="false">IF(T401&lt;&gt;"",1000-SUMIF($D$12:$D400,$D401,X$12:X400),"")</f>
        <v/>
      </c>
      <c r="Y401" s="272"/>
      <c r="Z401" s="273"/>
      <c r="AA401" s="273"/>
      <c r="AB401" s="252" t="str">
        <f aca="false">IF(K401&lt;&gt;"",ROUND(Y401,2)+ROUND(Z401,2)+ROUND(AA401,2),"")</f>
        <v/>
      </c>
      <c r="AC401" s="274"/>
      <c r="AD401" s="273"/>
      <c r="AE401" s="273"/>
      <c r="AF401" s="275" t="str">
        <f aca="false">IF(P401&lt;&gt;"",ROUND(AC401,2)+ROUND(AD401,2)+ROUND(AE401,2),"")</f>
        <v/>
      </c>
      <c r="AG401" s="274"/>
      <c r="AH401" s="273"/>
      <c r="AI401" s="273"/>
      <c r="AJ401" s="275" t="str">
        <f aca="false">IF(U401&lt;&gt;"",ROUND(AG401,2)+ROUND(AH401,2)+ROUND(AI401,2),"")</f>
        <v/>
      </c>
      <c r="AK401" s="255"/>
      <c r="AL401" s="255"/>
      <c r="AM401" s="256"/>
      <c r="AN401" s="257"/>
      <c r="AO401" s="258" t="str">
        <f aca="false">IF(D401&lt;&gt;"",IF(COUNTIF($D$12:$D401,$D401)&gt;1,0,IF(SUM(L401,Q401,V401)&gt;0,IF(AND(T401="",OR(O401&lt;&gt;"",J401&lt;&gt;"")),IF(O401&lt;&gt;"",O401,IF(J401&lt;&gt;"",J401,0)),IF(AND(O401&lt;&gt;"",J401&lt;&gt;"",O401=J401),O401,T401)),0)),"")</f>
        <v/>
      </c>
      <c r="AP401" s="258" t="str">
        <f aca="false">IF(D401&lt;&gt;"",IF(COUNTIF($D$12:$D401,$D401)&gt;1,0,IF(SUM(M401,R401,W401)&gt;0,IF(AND(T401="",OR(O401&lt;&gt;"",J401&lt;&gt;"")),IF(O401&lt;&gt;"",O401,IF(J401&lt;&gt;"",J401,0)),IF(AND(O401&lt;&gt;"",J401&lt;&gt;"",O401=J401),O401,T401)),0)),"")</f>
        <v/>
      </c>
      <c r="AQ401" s="258" t="str">
        <f aca="false">IF(D401&lt;&gt;"",IF(COUNTIF($D$12:$D401,$D401)&gt;1,0,IF(SUM(N401,S401,X401)&gt;0,IF(AND(T401="",OR(O401&lt;&gt;"",J401&lt;&gt;"")),IF(O401&lt;&gt;"",O401,IF(J401&lt;&gt;"",J401,0)),IF(AND(O401&lt;&gt;"",J401&lt;&gt;"",O401=J401),O401,T401)),0)),"")</f>
        <v/>
      </c>
      <c r="AR401" s="257" t="str">
        <f aca="false">IF(D401&lt;&gt;"",IF(J401="OZP12",L401,0),"")</f>
        <v/>
      </c>
      <c r="AS401" s="257" t="str">
        <f aca="false">IF(D401&lt;&gt;"",IF(O401="OZP12",Q401,0),"")</f>
        <v/>
      </c>
      <c r="AT401" s="257" t="str">
        <f aca="false">IF(D401&lt;&gt;"",IF(T401="OZP12",V401,0),"")</f>
        <v/>
      </c>
      <c r="AU401" s="257" t="str">
        <f aca="false">IF(D401&lt;&gt;"",IF(J401="TZP",L401,0),"")</f>
        <v/>
      </c>
      <c r="AV401" s="257" t="str">
        <f aca="false">IF(D401&lt;&gt;"",IF(O401="TZP",Q401,0),"")</f>
        <v/>
      </c>
      <c r="AW401" s="257" t="str">
        <f aca="false">IF(D401&lt;&gt;"",IF(T401="TZP",V401,0),"")</f>
        <v/>
      </c>
      <c r="AX401" s="257" t="str">
        <f aca="false">IF(D401&lt;&gt;"",IF(J401="OZZ",L401,0),"")</f>
        <v/>
      </c>
      <c r="AY401" s="257" t="str">
        <f aca="false">IF(D401&lt;&gt;"",IF(O401="OZZ",Q401,0),"")</f>
        <v/>
      </c>
      <c r="AZ401" s="257" t="str">
        <f aca="false">IF(D401&lt;&gt;"",IF(T401="OZZ",V401,0),"")</f>
        <v/>
      </c>
      <c r="BA401" s="260"/>
      <c r="BB401" s="257" t="str">
        <f aca="false">IF(D401&lt;&gt;"",IF(ISERROR(FIND("/",D401)),0,1),"")</f>
        <v/>
      </c>
      <c r="BC401" s="257" t="str">
        <f aca="false">IF(D401&lt;&gt;"",IF(BB401*1=0,D401,CONCATENATE(MID(D401,1,FIND("/",D401,1)-1),MID(D401,FIND("/",D401,1)+1,LEN(D401)))),"")</f>
        <v/>
      </c>
      <c r="BD401" s="286"/>
      <c r="BE401" s="257" t="str">
        <f aca="false">IF(D401&lt;&gt;"",IF(J401="OZP12",M401,0),"")</f>
        <v/>
      </c>
      <c r="BF401" s="257" t="str">
        <f aca="false">IF(D401&lt;&gt;"",IF(O401="OZP12",R401,0),"")</f>
        <v/>
      </c>
      <c r="BG401" s="257" t="str">
        <f aca="false">IF(D401&lt;&gt;"",IF(T401="OZP12",W401,0),"")</f>
        <v/>
      </c>
      <c r="BH401" s="257" t="str">
        <f aca="false">IF(D401&lt;&gt;"",IF(J401="TZP",M401,0),"")</f>
        <v/>
      </c>
      <c r="BI401" s="257" t="str">
        <f aca="false">IF(D401&lt;&gt;"",IF(O401="TZP",R401,0),"")</f>
        <v/>
      </c>
      <c r="BJ401" s="257" t="str">
        <f aca="false">IF(D401&lt;&gt;"",IF(T401="TZP",W401,0),"")</f>
        <v/>
      </c>
    </row>
    <row r="402" s="261" customFormat="true" ht="18.75" hidden="false" customHeight="true" outlineLevel="0" collapsed="false">
      <c r="A402" s="262" t="n">
        <f aca="false">A401+1</f>
        <v>390</v>
      </c>
      <c r="B402" s="263"/>
      <c r="C402" s="263"/>
      <c r="D402" s="263"/>
      <c r="E402" s="266"/>
      <c r="F402" s="266"/>
      <c r="G402" s="267"/>
      <c r="H402" s="278"/>
      <c r="I402" s="281"/>
      <c r="J402" s="268"/>
      <c r="K402" s="269"/>
      <c r="L402" s="244" t="str">
        <f aca="false">IF(AND(K402&lt;&gt;"",J402&lt;&gt;""),MIN(IF(OR(J402="OZZ",J402="ZZ"),5000,13600),TRUNC(0.75*SUMIF($D$12:$D402,$D402,K$12:K402),2))-SUMIF($D$12:$D401,$D402,L$12:L401),"")</f>
        <v/>
      </c>
      <c r="M402" s="270" t="str">
        <f aca="false">IF(AND(K402&lt;&gt;"",J402&lt;&gt;"",AB402&lt;&gt;""),IF(OR(J402="OZZ",J402="ZZ"),0-SUMIF($D$12:$D401,$D402,M$12:M401),MIN(MIN(13600,TRUNC(0.75*SUMIF($D$12:$D$1442,$D402,K$12:K$1442),2)+SUMIF($D$12:$D402,$D402,AB$12:AB402))-SUMIF($D$12:$D401,$D402,M$12:M401)-SUMIF($D$12:$D$1442,$D402,L$12:L$1442),AB402)),"")</f>
        <v/>
      </c>
      <c r="N402" s="246" t="str">
        <f aca="false">IF(J402&lt;&gt;"",1000-SUMIF($D$12:$D401,$D402,N$12:N401),"")</f>
        <v/>
      </c>
      <c r="O402" s="268"/>
      <c r="P402" s="269"/>
      <c r="Q402" s="244" t="str">
        <f aca="false">IF(AND(P402&lt;&gt;"",O402&lt;&gt;""),MIN(IF(OR(O402="OZZ",O402="ZZ"),5000,13600),TRUNC(0.75*SUMIF($D$12:$D402,$D402,P$12:P402),2))-SUMIF($D$12:$D401,$D402,Q$12:Q401),"")</f>
        <v/>
      </c>
      <c r="R402" s="270" t="str">
        <f aca="false">IF(AND(P402&lt;&gt;"",O402&lt;&gt;"",AF402&lt;&gt;""),IF(OR(O402="OZZ",O402="ZZ"),0-SUMIF($D$12:$D401,$D402,R$12:R401),MIN(MIN(13600,TRUNC(0.75*SUMIF($D$12:$D$1442,$D402,P$12:P$1442),2)+SUMIF($D$12:$D402,$D402,AF$12:AF402))-SUMIF($D$12:$D401,$D402,R$12:R401)-SUMIF($D$12:$D$1442,$D402,Q$12:Q$1442),AF402)),"")</f>
        <v/>
      </c>
      <c r="S402" s="246" t="str">
        <f aca="false">IF(O402&lt;&gt;"",1000-SUMIF($D$12:$D401,$D402,S$12:S401),"")</f>
        <v/>
      </c>
      <c r="T402" s="268"/>
      <c r="U402" s="269"/>
      <c r="V402" s="244" t="str">
        <f aca="false">IF(AND(U402&lt;&gt;"",T402&lt;&gt;""),MIN(IF(OR(T402="OZZ",T402="ZZ"),5000,13600),TRUNC(0.75*SUMIF($D$12:$D402,$D402,U$12:U402),2))-SUMIF($D$12:$D401,$D402,V$12:V401),"")</f>
        <v/>
      </c>
      <c r="W402" s="248" t="str">
        <f aca="false">IF(AND(U402&lt;&gt;"",T402&lt;&gt;"",AJ402&lt;&gt;""),IF(OR(T402="OZZ",T402="ZZ"),0-SUMIF($D$12:$D401,$D402,W$12:W401),MIN(MIN(13600,TRUNC(0.75*SUMIF($D$12:$D$1442,$D402,U$12:U$1442),2)+SUMIF($D$12:$D402,$D402,AJ$12:AJ402))-SUMIF($D$12:$D401,$D402,W$12:W401)-SUMIF($D$12:$D$1442,$D402,V$12:V$1442),AJ402)),"")</f>
        <v/>
      </c>
      <c r="X402" s="246" t="str">
        <f aca="false">IF(T402&lt;&gt;"",1000-SUMIF($D$12:$D401,$D402,X$12:X401),"")</f>
        <v/>
      </c>
      <c r="Y402" s="272"/>
      <c r="Z402" s="273"/>
      <c r="AA402" s="273"/>
      <c r="AB402" s="252" t="str">
        <f aca="false">IF(K402&lt;&gt;"",ROUND(Y402,2)+ROUND(Z402,2)+ROUND(AA402,2),"")</f>
        <v/>
      </c>
      <c r="AC402" s="274"/>
      <c r="AD402" s="273"/>
      <c r="AE402" s="273"/>
      <c r="AF402" s="275" t="str">
        <f aca="false">IF(P402&lt;&gt;"",ROUND(AC402,2)+ROUND(AD402,2)+ROUND(AE402,2),"")</f>
        <v/>
      </c>
      <c r="AG402" s="274"/>
      <c r="AH402" s="273"/>
      <c r="AI402" s="273"/>
      <c r="AJ402" s="275" t="str">
        <f aca="false">IF(U402&lt;&gt;"",ROUND(AG402,2)+ROUND(AH402,2)+ROUND(AI402,2),"")</f>
        <v/>
      </c>
      <c r="AK402" s="255"/>
      <c r="AL402" s="255"/>
      <c r="AM402" s="256"/>
      <c r="AN402" s="257"/>
      <c r="AO402" s="258" t="str">
        <f aca="false">IF(D402&lt;&gt;"",IF(COUNTIF($D$12:$D402,$D402)&gt;1,0,IF(SUM(L402,Q402,V402)&gt;0,IF(AND(T402="",OR(O402&lt;&gt;"",J402&lt;&gt;"")),IF(O402&lt;&gt;"",O402,IF(J402&lt;&gt;"",J402,0)),IF(AND(O402&lt;&gt;"",J402&lt;&gt;"",O402=J402),O402,T402)),0)),"")</f>
        <v/>
      </c>
      <c r="AP402" s="258" t="str">
        <f aca="false">IF(D402&lt;&gt;"",IF(COUNTIF($D$12:$D402,$D402)&gt;1,0,IF(SUM(M402,R402,W402)&gt;0,IF(AND(T402="",OR(O402&lt;&gt;"",J402&lt;&gt;"")),IF(O402&lt;&gt;"",O402,IF(J402&lt;&gt;"",J402,0)),IF(AND(O402&lt;&gt;"",J402&lt;&gt;"",O402=J402),O402,T402)),0)),"")</f>
        <v/>
      </c>
      <c r="AQ402" s="258" t="str">
        <f aca="false">IF(D402&lt;&gt;"",IF(COUNTIF($D$12:$D402,$D402)&gt;1,0,IF(SUM(N402,S402,X402)&gt;0,IF(AND(T402="",OR(O402&lt;&gt;"",J402&lt;&gt;"")),IF(O402&lt;&gt;"",O402,IF(J402&lt;&gt;"",J402,0)),IF(AND(O402&lt;&gt;"",J402&lt;&gt;"",O402=J402),O402,T402)),0)),"")</f>
        <v/>
      </c>
      <c r="AR402" s="257" t="str">
        <f aca="false">IF(D402&lt;&gt;"",IF(J402="OZP12",L402,0),"")</f>
        <v/>
      </c>
      <c r="AS402" s="257" t="str">
        <f aca="false">IF(D402&lt;&gt;"",IF(O402="OZP12",Q402,0),"")</f>
        <v/>
      </c>
      <c r="AT402" s="257" t="str">
        <f aca="false">IF(D402&lt;&gt;"",IF(T402="OZP12",V402,0),"")</f>
        <v/>
      </c>
      <c r="AU402" s="257" t="str">
        <f aca="false">IF(D402&lt;&gt;"",IF(J402="TZP",L402,0),"")</f>
        <v/>
      </c>
      <c r="AV402" s="257" t="str">
        <f aca="false">IF(D402&lt;&gt;"",IF(O402="TZP",Q402,0),"")</f>
        <v/>
      </c>
      <c r="AW402" s="257" t="str">
        <f aca="false">IF(D402&lt;&gt;"",IF(T402="TZP",V402,0),"")</f>
        <v/>
      </c>
      <c r="AX402" s="257" t="str">
        <f aca="false">IF(D402&lt;&gt;"",IF(J402="OZZ",L402,0),"")</f>
        <v/>
      </c>
      <c r="AY402" s="257" t="str">
        <f aca="false">IF(D402&lt;&gt;"",IF(O402="OZZ",Q402,0),"")</f>
        <v/>
      </c>
      <c r="AZ402" s="257" t="str">
        <f aca="false">IF(D402&lt;&gt;"",IF(T402="OZZ",V402,0),"")</f>
        <v/>
      </c>
      <c r="BA402" s="260"/>
      <c r="BB402" s="257" t="str">
        <f aca="false">IF(D402&lt;&gt;"",IF(ISERROR(FIND("/",D402)),0,1),"")</f>
        <v/>
      </c>
      <c r="BC402" s="257" t="str">
        <f aca="false">IF(D402&lt;&gt;"",IF(BB402*1=0,D402,CONCATENATE(MID(D402,1,FIND("/",D402,1)-1),MID(D402,FIND("/",D402,1)+1,LEN(D402)))),"")</f>
        <v/>
      </c>
      <c r="BD402" s="286"/>
      <c r="BE402" s="257" t="str">
        <f aca="false">IF(D402&lt;&gt;"",IF(J402="OZP12",M402,0),"")</f>
        <v/>
      </c>
      <c r="BF402" s="257" t="str">
        <f aca="false">IF(D402&lt;&gt;"",IF(O402="OZP12",R402,0),"")</f>
        <v/>
      </c>
      <c r="BG402" s="257" t="str">
        <f aca="false">IF(D402&lt;&gt;"",IF(T402="OZP12",W402,0),"")</f>
        <v/>
      </c>
      <c r="BH402" s="257" t="str">
        <f aca="false">IF(D402&lt;&gt;"",IF(J402="TZP",M402,0),"")</f>
        <v/>
      </c>
      <c r="BI402" s="257" t="str">
        <f aca="false">IF(D402&lt;&gt;"",IF(O402="TZP",R402,0),"")</f>
        <v/>
      </c>
      <c r="BJ402" s="257" t="str">
        <f aca="false">IF(D402&lt;&gt;"",IF(T402="TZP",W402,0),"")</f>
        <v/>
      </c>
    </row>
    <row r="403" s="261" customFormat="true" ht="18.75" hidden="false" customHeight="true" outlineLevel="0" collapsed="false">
      <c r="A403" s="262" t="n">
        <f aca="false">A402+1</f>
        <v>391</v>
      </c>
      <c r="B403" s="263"/>
      <c r="C403" s="263"/>
      <c r="D403" s="263"/>
      <c r="E403" s="266"/>
      <c r="F403" s="266"/>
      <c r="G403" s="267"/>
      <c r="H403" s="278"/>
      <c r="I403" s="281"/>
      <c r="J403" s="268"/>
      <c r="K403" s="269"/>
      <c r="L403" s="244" t="str">
        <f aca="false">IF(AND(K403&lt;&gt;"",J403&lt;&gt;""),MIN(IF(OR(J403="OZZ",J403="ZZ"),5000,13600),TRUNC(0.75*SUMIF($D$12:$D403,$D403,K$12:K403),2))-SUMIF($D$12:$D402,$D403,L$12:L402),"")</f>
        <v/>
      </c>
      <c r="M403" s="270" t="str">
        <f aca="false">IF(AND(K403&lt;&gt;"",J403&lt;&gt;"",AB403&lt;&gt;""),IF(OR(J403="OZZ",J403="ZZ"),0-SUMIF($D$12:$D402,$D403,M$12:M402),MIN(MIN(13600,TRUNC(0.75*SUMIF($D$12:$D$1442,$D403,K$12:K$1442),2)+SUMIF($D$12:$D403,$D403,AB$12:AB403))-SUMIF($D$12:$D402,$D403,M$12:M402)-SUMIF($D$12:$D$1442,$D403,L$12:L$1442),AB403)),"")</f>
        <v/>
      </c>
      <c r="N403" s="246" t="str">
        <f aca="false">IF(J403&lt;&gt;"",1000-SUMIF($D$12:$D402,$D403,N$12:N402),"")</f>
        <v/>
      </c>
      <c r="O403" s="268"/>
      <c r="P403" s="269"/>
      <c r="Q403" s="244" t="str">
        <f aca="false">IF(AND(P403&lt;&gt;"",O403&lt;&gt;""),MIN(IF(OR(O403="OZZ",O403="ZZ"),5000,13600),TRUNC(0.75*SUMIF($D$12:$D403,$D403,P$12:P403),2))-SUMIF($D$12:$D402,$D403,Q$12:Q402),"")</f>
        <v/>
      </c>
      <c r="R403" s="270" t="str">
        <f aca="false">IF(AND(P403&lt;&gt;"",O403&lt;&gt;"",AF403&lt;&gt;""),IF(OR(O403="OZZ",O403="ZZ"),0-SUMIF($D$12:$D402,$D403,R$12:R402),MIN(MIN(13600,TRUNC(0.75*SUMIF($D$12:$D$1442,$D403,P$12:P$1442),2)+SUMIF($D$12:$D403,$D403,AF$12:AF403))-SUMIF($D$12:$D402,$D403,R$12:R402)-SUMIF($D$12:$D$1442,$D403,Q$12:Q$1442),AF403)),"")</f>
        <v/>
      </c>
      <c r="S403" s="246" t="str">
        <f aca="false">IF(O403&lt;&gt;"",1000-SUMIF($D$12:$D402,$D403,S$12:S402),"")</f>
        <v/>
      </c>
      <c r="T403" s="268"/>
      <c r="U403" s="269"/>
      <c r="V403" s="244" t="str">
        <f aca="false">IF(AND(U403&lt;&gt;"",T403&lt;&gt;""),MIN(IF(OR(T403="OZZ",T403="ZZ"),5000,13600),TRUNC(0.75*SUMIF($D$12:$D403,$D403,U$12:U403),2))-SUMIF($D$12:$D402,$D403,V$12:V402),"")</f>
        <v/>
      </c>
      <c r="W403" s="248" t="str">
        <f aca="false">IF(AND(U403&lt;&gt;"",T403&lt;&gt;"",AJ403&lt;&gt;""),IF(OR(T403="OZZ",T403="ZZ"),0-SUMIF($D$12:$D402,$D403,W$12:W402),MIN(MIN(13600,TRUNC(0.75*SUMIF($D$12:$D$1442,$D403,U$12:U$1442),2)+SUMIF($D$12:$D403,$D403,AJ$12:AJ403))-SUMIF($D$12:$D402,$D403,W$12:W402)-SUMIF($D$12:$D$1442,$D403,V$12:V$1442),AJ403)),"")</f>
        <v/>
      </c>
      <c r="X403" s="246" t="str">
        <f aca="false">IF(T403&lt;&gt;"",1000-SUMIF($D$12:$D402,$D403,X$12:X402),"")</f>
        <v/>
      </c>
      <c r="Y403" s="272"/>
      <c r="Z403" s="273"/>
      <c r="AA403" s="273"/>
      <c r="AB403" s="252" t="str">
        <f aca="false">IF(K403&lt;&gt;"",ROUND(Y403,2)+ROUND(Z403,2)+ROUND(AA403,2),"")</f>
        <v/>
      </c>
      <c r="AC403" s="274"/>
      <c r="AD403" s="273"/>
      <c r="AE403" s="273"/>
      <c r="AF403" s="275" t="str">
        <f aca="false">IF(P403&lt;&gt;"",ROUND(AC403,2)+ROUND(AD403,2)+ROUND(AE403,2),"")</f>
        <v/>
      </c>
      <c r="AG403" s="274"/>
      <c r="AH403" s="273"/>
      <c r="AI403" s="273"/>
      <c r="AJ403" s="275" t="str">
        <f aca="false">IF(U403&lt;&gt;"",ROUND(AG403,2)+ROUND(AH403,2)+ROUND(AI403,2),"")</f>
        <v/>
      </c>
      <c r="AK403" s="255"/>
      <c r="AL403" s="255"/>
      <c r="AM403" s="256"/>
      <c r="AN403" s="257"/>
      <c r="AO403" s="258" t="str">
        <f aca="false">IF(D403&lt;&gt;"",IF(COUNTIF($D$12:$D403,$D403)&gt;1,0,IF(SUM(L403,Q403,V403)&gt;0,IF(AND(T403="",OR(O403&lt;&gt;"",J403&lt;&gt;"")),IF(O403&lt;&gt;"",O403,IF(J403&lt;&gt;"",J403,0)),IF(AND(O403&lt;&gt;"",J403&lt;&gt;"",O403=J403),O403,T403)),0)),"")</f>
        <v/>
      </c>
      <c r="AP403" s="258" t="str">
        <f aca="false">IF(D403&lt;&gt;"",IF(COUNTIF($D$12:$D403,$D403)&gt;1,0,IF(SUM(M403,R403,W403)&gt;0,IF(AND(T403="",OR(O403&lt;&gt;"",J403&lt;&gt;"")),IF(O403&lt;&gt;"",O403,IF(J403&lt;&gt;"",J403,0)),IF(AND(O403&lt;&gt;"",J403&lt;&gt;"",O403=J403),O403,T403)),0)),"")</f>
        <v/>
      </c>
      <c r="AQ403" s="258" t="str">
        <f aca="false">IF(D403&lt;&gt;"",IF(COUNTIF($D$12:$D403,$D403)&gt;1,0,IF(SUM(N403,S403,X403)&gt;0,IF(AND(T403="",OR(O403&lt;&gt;"",J403&lt;&gt;"")),IF(O403&lt;&gt;"",O403,IF(J403&lt;&gt;"",J403,0)),IF(AND(O403&lt;&gt;"",J403&lt;&gt;"",O403=J403),O403,T403)),0)),"")</f>
        <v/>
      </c>
      <c r="AR403" s="257" t="str">
        <f aca="false">IF(D403&lt;&gt;"",IF(J403="OZP12",L403,0),"")</f>
        <v/>
      </c>
      <c r="AS403" s="257" t="str">
        <f aca="false">IF(D403&lt;&gt;"",IF(O403="OZP12",Q403,0),"")</f>
        <v/>
      </c>
      <c r="AT403" s="257" t="str">
        <f aca="false">IF(D403&lt;&gt;"",IF(T403="OZP12",V403,0),"")</f>
        <v/>
      </c>
      <c r="AU403" s="257" t="str">
        <f aca="false">IF(D403&lt;&gt;"",IF(J403="TZP",L403,0),"")</f>
        <v/>
      </c>
      <c r="AV403" s="257" t="str">
        <f aca="false">IF(D403&lt;&gt;"",IF(O403="TZP",Q403,0),"")</f>
        <v/>
      </c>
      <c r="AW403" s="257" t="str">
        <f aca="false">IF(D403&lt;&gt;"",IF(T403="TZP",V403,0),"")</f>
        <v/>
      </c>
      <c r="AX403" s="257" t="str">
        <f aca="false">IF(D403&lt;&gt;"",IF(J403="OZZ",L403,0),"")</f>
        <v/>
      </c>
      <c r="AY403" s="257" t="str">
        <f aca="false">IF(D403&lt;&gt;"",IF(O403="OZZ",Q403,0),"")</f>
        <v/>
      </c>
      <c r="AZ403" s="257" t="str">
        <f aca="false">IF(D403&lt;&gt;"",IF(T403="OZZ",V403,0),"")</f>
        <v/>
      </c>
      <c r="BA403" s="260"/>
      <c r="BB403" s="257" t="str">
        <f aca="false">IF(D403&lt;&gt;"",IF(ISERROR(FIND("/",D403)),0,1),"")</f>
        <v/>
      </c>
      <c r="BC403" s="257" t="str">
        <f aca="false">IF(D403&lt;&gt;"",IF(BB403*1=0,D403,CONCATENATE(MID(D403,1,FIND("/",D403,1)-1),MID(D403,FIND("/",D403,1)+1,LEN(D403)))),"")</f>
        <v/>
      </c>
      <c r="BD403" s="286"/>
      <c r="BE403" s="257" t="str">
        <f aca="false">IF(D403&lt;&gt;"",IF(J403="OZP12",M403,0),"")</f>
        <v/>
      </c>
      <c r="BF403" s="257" t="str">
        <f aca="false">IF(D403&lt;&gt;"",IF(O403="OZP12",R403,0),"")</f>
        <v/>
      </c>
      <c r="BG403" s="257" t="str">
        <f aca="false">IF(D403&lt;&gt;"",IF(T403="OZP12",W403,0),"")</f>
        <v/>
      </c>
      <c r="BH403" s="257" t="str">
        <f aca="false">IF(D403&lt;&gt;"",IF(J403="TZP",M403,0),"")</f>
        <v/>
      </c>
      <c r="BI403" s="257" t="str">
        <f aca="false">IF(D403&lt;&gt;"",IF(O403="TZP",R403,0),"")</f>
        <v/>
      </c>
      <c r="BJ403" s="257" t="str">
        <f aca="false">IF(D403&lt;&gt;"",IF(T403="TZP",W403,0),"")</f>
        <v/>
      </c>
    </row>
    <row r="404" s="261" customFormat="true" ht="18.75" hidden="false" customHeight="true" outlineLevel="0" collapsed="false">
      <c r="A404" s="262" t="n">
        <f aca="false">A403+1</f>
        <v>392</v>
      </c>
      <c r="B404" s="263"/>
      <c r="C404" s="263"/>
      <c r="D404" s="263"/>
      <c r="E404" s="266"/>
      <c r="F404" s="266"/>
      <c r="G404" s="267"/>
      <c r="H404" s="278"/>
      <c r="I404" s="281"/>
      <c r="J404" s="268"/>
      <c r="K404" s="269"/>
      <c r="L404" s="244" t="str">
        <f aca="false">IF(AND(K404&lt;&gt;"",J404&lt;&gt;""),MIN(IF(OR(J404="OZZ",J404="ZZ"),5000,13600),TRUNC(0.75*SUMIF($D$12:$D404,$D404,K$12:K404),2))-SUMIF($D$12:$D403,$D404,L$12:L403),"")</f>
        <v/>
      </c>
      <c r="M404" s="270" t="str">
        <f aca="false">IF(AND(K404&lt;&gt;"",J404&lt;&gt;"",AB404&lt;&gt;""),IF(OR(J404="OZZ",J404="ZZ"),0-SUMIF($D$12:$D403,$D404,M$12:M403),MIN(MIN(13600,TRUNC(0.75*SUMIF($D$12:$D$1442,$D404,K$12:K$1442),2)+SUMIF($D$12:$D404,$D404,AB$12:AB404))-SUMIF($D$12:$D403,$D404,M$12:M403)-SUMIF($D$12:$D$1442,$D404,L$12:L$1442),AB404)),"")</f>
        <v/>
      </c>
      <c r="N404" s="246" t="str">
        <f aca="false">IF(J404&lt;&gt;"",1000-SUMIF($D$12:$D403,$D404,N$12:N403),"")</f>
        <v/>
      </c>
      <c r="O404" s="268"/>
      <c r="P404" s="269"/>
      <c r="Q404" s="244" t="str">
        <f aca="false">IF(AND(P404&lt;&gt;"",O404&lt;&gt;""),MIN(IF(OR(O404="OZZ",O404="ZZ"),5000,13600),TRUNC(0.75*SUMIF($D$12:$D404,$D404,P$12:P404),2))-SUMIF($D$12:$D403,$D404,Q$12:Q403),"")</f>
        <v/>
      </c>
      <c r="R404" s="270" t="str">
        <f aca="false">IF(AND(P404&lt;&gt;"",O404&lt;&gt;"",AF404&lt;&gt;""),IF(OR(O404="OZZ",O404="ZZ"),0-SUMIF($D$12:$D403,$D404,R$12:R403),MIN(MIN(13600,TRUNC(0.75*SUMIF($D$12:$D$1442,$D404,P$12:P$1442),2)+SUMIF($D$12:$D404,$D404,AF$12:AF404))-SUMIF($D$12:$D403,$D404,R$12:R403)-SUMIF($D$12:$D$1442,$D404,Q$12:Q$1442),AF404)),"")</f>
        <v/>
      </c>
      <c r="S404" s="246" t="str">
        <f aca="false">IF(O404&lt;&gt;"",1000-SUMIF($D$12:$D403,$D404,S$12:S403),"")</f>
        <v/>
      </c>
      <c r="T404" s="268"/>
      <c r="U404" s="269"/>
      <c r="V404" s="244" t="str">
        <f aca="false">IF(AND(U404&lt;&gt;"",T404&lt;&gt;""),MIN(IF(OR(T404="OZZ",T404="ZZ"),5000,13600),TRUNC(0.75*SUMIF($D$12:$D404,$D404,U$12:U404),2))-SUMIF($D$12:$D403,$D404,V$12:V403),"")</f>
        <v/>
      </c>
      <c r="W404" s="248" t="str">
        <f aca="false">IF(AND(U404&lt;&gt;"",T404&lt;&gt;"",AJ404&lt;&gt;""),IF(OR(T404="OZZ",T404="ZZ"),0-SUMIF($D$12:$D403,$D404,W$12:W403),MIN(MIN(13600,TRUNC(0.75*SUMIF($D$12:$D$1442,$D404,U$12:U$1442),2)+SUMIF($D$12:$D404,$D404,AJ$12:AJ404))-SUMIF($D$12:$D403,$D404,W$12:W403)-SUMIF($D$12:$D$1442,$D404,V$12:V$1442),AJ404)),"")</f>
        <v/>
      </c>
      <c r="X404" s="246" t="str">
        <f aca="false">IF(T404&lt;&gt;"",1000-SUMIF($D$12:$D403,$D404,X$12:X403),"")</f>
        <v/>
      </c>
      <c r="Y404" s="272"/>
      <c r="Z404" s="273"/>
      <c r="AA404" s="273"/>
      <c r="AB404" s="252" t="str">
        <f aca="false">IF(K404&lt;&gt;"",ROUND(Y404,2)+ROUND(Z404,2)+ROUND(AA404,2),"")</f>
        <v/>
      </c>
      <c r="AC404" s="274"/>
      <c r="AD404" s="273"/>
      <c r="AE404" s="273"/>
      <c r="AF404" s="275" t="str">
        <f aca="false">IF(P404&lt;&gt;"",ROUND(AC404,2)+ROUND(AD404,2)+ROUND(AE404,2),"")</f>
        <v/>
      </c>
      <c r="AG404" s="274"/>
      <c r="AH404" s="273"/>
      <c r="AI404" s="273"/>
      <c r="AJ404" s="275" t="str">
        <f aca="false">IF(U404&lt;&gt;"",ROUND(AG404,2)+ROUND(AH404,2)+ROUND(AI404,2),"")</f>
        <v/>
      </c>
      <c r="AK404" s="255"/>
      <c r="AL404" s="255"/>
      <c r="AM404" s="256"/>
      <c r="AN404" s="257"/>
      <c r="AO404" s="258" t="str">
        <f aca="false">IF(D404&lt;&gt;"",IF(COUNTIF($D$12:$D404,$D404)&gt;1,0,IF(SUM(L404,Q404,V404)&gt;0,IF(AND(T404="",OR(O404&lt;&gt;"",J404&lt;&gt;"")),IF(O404&lt;&gt;"",O404,IF(J404&lt;&gt;"",J404,0)),IF(AND(O404&lt;&gt;"",J404&lt;&gt;"",O404=J404),O404,T404)),0)),"")</f>
        <v/>
      </c>
      <c r="AP404" s="258" t="str">
        <f aca="false">IF(D404&lt;&gt;"",IF(COUNTIF($D$12:$D404,$D404)&gt;1,0,IF(SUM(M404,R404,W404)&gt;0,IF(AND(T404="",OR(O404&lt;&gt;"",J404&lt;&gt;"")),IF(O404&lt;&gt;"",O404,IF(J404&lt;&gt;"",J404,0)),IF(AND(O404&lt;&gt;"",J404&lt;&gt;"",O404=J404),O404,T404)),0)),"")</f>
        <v/>
      </c>
      <c r="AQ404" s="258" t="str">
        <f aca="false">IF(D404&lt;&gt;"",IF(COUNTIF($D$12:$D404,$D404)&gt;1,0,IF(SUM(N404,S404,X404)&gt;0,IF(AND(T404="",OR(O404&lt;&gt;"",J404&lt;&gt;"")),IF(O404&lt;&gt;"",O404,IF(J404&lt;&gt;"",J404,0)),IF(AND(O404&lt;&gt;"",J404&lt;&gt;"",O404=J404),O404,T404)),0)),"")</f>
        <v/>
      </c>
      <c r="AR404" s="257" t="str">
        <f aca="false">IF(D404&lt;&gt;"",IF(J404="OZP12",L404,0),"")</f>
        <v/>
      </c>
      <c r="AS404" s="257" t="str">
        <f aca="false">IF(D404&lt;&gt;"",IF(O404="OZP12",Q404,0),"")</f>
        <v/>
      </c>
      <c r="AT404" s="257" t="str">
        <f aca="false">IF(D404&lt;&gt;"",IF(T404="OZP12",V404,0),"")</f>
        <v/>
      </c>
      <c r="AU404" s="257" t="str">
        <f aca="false">IF(D404&lt;&gt;"",IF(J404="TZP",L404,0),"")</f>
        <v/>
      </c>
      <c r="AV404" s="257" t="str">
        <f aca="false">IF(D404&lt;&gt;"",IF(O404="TZP",Q404,0),"")</f>
        <v/>
      </c>
      <c r="AW404" s="257" t="str">
        <f aca="false">IF(D404&lt;&gt;"",IF(T404="TZP",V404,0),"")</f>
        <v/>
      </c>
      <c r="AX404" s="257" t="str">
        <f aca="false">IF(D404&lt;&gt;"",IF(J404="OZZ",L404,0),"")</f>
        <v/>
      </c>
      <c r="AY404" s="257" t="str">
        <f aca="false">IF(D404&lt;&gt;"",IF(O404="OZZ",Q404,0),"")</f>
        <v/>
      </c>
      <c r="AZ404" s="257" t="str">
        <f aca="false">IF(D404&lt;&gt;"",IF(T404="OZZ",V404,0),"")</f>
        <v/>
      </c>
      <c r="BA404" s="260"/>
      <c r="BB404" s="257" t="str">
        <f aca="false">IF(D404&lt;&gt;"",IF(ISERROR(FIND("/",D404)),0,1),"")</f>
        <v/>
      </c>
      <c r="BC404" s="257" t="str">
        <f aca="false">IF(D404&lt;&gt;"",IF(BB404*1=0,D404,CONCATENATE(MID(D404,1,FIND("/",D404,1)-1),MID(D404,FIND("/",D404,1)+1,LEN(D404)))),"")</f>
        <v/>
      </c>
      <c r="BD404" s="286"/>
      <c r="BE404" s="257" t="str">
        <f aca="false">IF(D404&lt;&gt;"",IF(J404="OZP12",M404,0),"")</f>
        <v/>
      </c>
      <c r="BF404" s="257" t="str">
        <f aca="false">IF(D404&lt;&gt;"",IF(O404="OZP12",R404,0),"")</f>
        <v/>
      </c>
      <c r="BG404" s="257" t="str">
        <f aca="false">IF(D404&lt;&gt;"",IF(T404="OZP12",W404,0),"")</f>
        <v/>
      </c>
      <c r="BH404" s="257" t="str">
        <f aca="false">IF(D404&lt;&gt;"",IF(J404="TZP",M404,0),"")</f>
        <v/>
      </c>
      <c r="BI404" s="257" t="str">
        <f aca="false">IF(D404&lt;&gt;"",IF(O404="TZP",R404,0),"")</f>
        <v/>
      </c>
      <c r="BJ404" s="257" t="str">
        <f aca="false">IF(D404&lt;&gt;"",IF(T404="TZP",W404,0),"")</f>
        <v/>
      </c>
    </row>
    <row r="405" s="261" customFormat="true" ht="18.75" hidden="false" customHeight="true" outlineLevel="0" collapsed="false">
      <c r="A405" s="262" t="n">
        <f aca="false">A404+1</f>
        <v>393</v>
      </c>
      <c r="B405" s="263"/>
      <c r="C405" s="263"/>
      <c r="D405" s="263"/>
      <c r="E405" s="266"/>
      <c r="F405" s="266"/>
      <c r="G405" s="267"/>
      <c r="H405" s="278"/>
      <c r="I405" s="281"/>
      <c r="J405" s="268"/>
      <c r="K405" s="269"/>
      <c r="L405" s="244" t="str">
        <f aca="false">IF(AND(K405&lt;&gt;"",J405&lt;&gt;""),MIN(IF(OR(J405="OZZ",J405="ZZ"),5000,13600),TRUNC(0.75*SUMIF($D$12:$D405,$D405,K$12:K405),2))-SUMIF($D$12:$D404,$D405,L$12:L404),"")</f>
        <v/>
      </c>
      <c r="M405" s="270" t="str">
        <f aca="false">IF(AND(K405&lt;&gt;"",J405&lt;&gt;"",AB405&lt;&gt;""),IF(OR(J405="OZZ",J405="ZZ"),0-SUMIF($D$12:$D404,$D405,M$12:M404),MIN(MIN(13600,TRUNC(0.75*SUMIF($D$12:$D$1442,$D405,K$12:K$1442),2)+SUMIF($D$12:$D405,$D405,AB$12:AB405))-SUMIF($D$12:$D404,$D405,M$12:M404)-SUMIF($D$12:$D$1442,$D405,L$12:L$1442),AB405)),"")</f>
        <v/>
      </c>
      <c r="N405" s="246" t="str">
        <f aca="false">IF(J405&lt;&gt;"",1000-SUMIF($D$12:$D404,$D405,N$12:N404),"")</f>
        <v/>
      </c>
      <c r="O405" s="268"/>
      <c r="P405" s="269"/>
      <c r="Q405" s="244" t="str">
        <f aca="false">IF(AND(P405&lt;&gt;"",O405&lt;&gt;""),MIN(IF(OR(O405="OZZ",O405="ZZ"),5000,13600),TRUNC(0.75*SUMIF($D$12:$D405,$D405,P$12:P405),2))-SUMIF($D$12:$D404,$D405,Q$12:Q404),"")</f>
        <v/>
      </c>
      <c r="R405" s="270" t="str">
        <f aca="false">IF(AND(P405&lt;&gt;"",O405&lt;&gt;"",AF405&lt;&gt;""),IF(OR(O405="OZZ",O405="ZZ"),0-SUMIF($D$12:$D404,$D405,R$12:R404),MIN(MIN(13600,TRUNC(0.75*SUMIF($D$12:$D$1442,$D405,P$12:P$1442),2)+SUMIF($D$12:$D405,$D405,AF$12:AF405))-SUMIF($D$12:$D404,$D405,R$12:R404)-SUMIF($D$12:$D$1442,$D405,Q$12:Q$1442),AF405)),"")</f>
        <v/>
      </c>
      <c r="S405" s="246" t="str">
        <f aca="false">IF(O405&lt;&gt;"",1000-SUMIF($D$12:$D404,$D405,S$12:S404),"")</f>
        <v/>
      </c>
      <c r="T405" s="268"/>
      <c r="U405" s="269"/>
      <c r="V405" s="244" t="str">
        <f aca="false">IF(AND(U405&lt;&gt;"",T405&lt;&gt;""),MIN(IF(OR(T405="OZZ",T405="ZZ"),5000,13600),TRUNC(0.75*SUMIF($D$12:$D405,$D405,U$12:U405),2))-SUMIF($D$12:$D404,$D405,V$12:V404),"")</f>
        <v/>
      </c>
      <c r="W405" s="248" t="str">
        <f aca="false">IF(AND(U405&lt;&gt;"",T405&lt;&gt;"",AJ405&lt;&gt;""),IF(OR(T405="OZZ",T405="ZZ"),0-SUMIF($D$12:$D404,$D405,W$12:W404),MIN(MIN(13600,TRUNC(0.75*SUMIF($D$12:$D$1442,$D405,U$12:U$1442),2)+SUMIF($D$12:$D405,$D405,AJ$12:AJ405))-SUMIF($D$12:$D404,$D405,W$12:W404)-SUMIF($D$12:$D$1442,$D405,V$12:V$1442),AJ405)),"")</f>
        <v/>
      </c>
      <c r="X405" s="246" t="str">
        <f aca="false">IF(T405&lt;&gt;"",1000-SUMIF($D$12:$D404,$D405,X$12:X404),"")</f>
        <v/>
      </c>
      <c r="Y405" s="272"/>
      <c r="Z405" s="273"/>
      <c r="AA405" s="273"/>
      <c r="AB405" s="252" t="str">
        <f aca="false">IF(K405&lt;&gt;"",ROUND(Y405,2)+ROUND(Z405,2)+ROUND(AA405,2),"")</f>
        <v/>
      </c>
      <c r="AC405" s="274"/>
      <c r="AD405" s="273"/>
      <c r="AE405" s="273"/>
      <c r="AF405" s="275" t="str">
        <f aca="false">IF(P405&lt;&gt;"",ROUND(AC405,2)+ROUND(AD405,2)+ROUND(AE405,2),"")</f>
        <v/>
      </c>
      <c r="AG405" s="274"/>
      <c r="AH405" s="273"/>
      <c r="AI405" s="273"/>
      <c r="AJ405" s="275" t="str">
        <f aca="false">IF(U405&lt;&gt;"",ROUND(AG405,2)+ROUND(AH405,2)+ROUND(AI405,2),"")</f>
        <v/>
      </c>
      <c r="AK405" s="255"/>
      <c r="AL405" s="255"/>
      <c r="AM405" s="256"/>
      <c r="AN405" s="257"/>
      <c r="AO405" s="258" t="str">
        <f aca="false">IF(D405&lt;&gt;"",IF(COUNTIF($D$12:$D405,$D405)&gt;1,0,IF(SUM(L405,Q405,V405)&gt;0,IF(AND(T405="",OR(O405&lt;&gt;"",J405&lt;&gt;"")),IF(O405&lt;&gt;"",O405,IF(J405&lt;&gt;"",J405,0)),IF(AND(O405&lt;&gt;"",J405&lt;&gt;"",O405=J405),O405,T405)),0)),"")</f>
        <v/>
      </c>
      <c r="AP405" s="258" t="str">
        <f aca="false">IF(D405&lt;&gt;"",IF(COUNTIF($D$12:$D405,$D405)&gt;1,0,IF(SUM(M405,R405,W405)&gt;0,IF(AND(T405="",OR(O405&lt;&gt;"",J405&lt;&gt;"")),IF(O405&lt;&gt;"",O405,IF(J405&lt;&gt;"",J405,0)),IF(AND(O405&lt;&gt;"",J405&lt;&gt;"",O405=J405),O405,T405)),0)),"")</f>
        <v/>
      </c>
      <c r="AQ405" s="258" t="str">
        <f aca="false">IF(D405&lt;&gt;"",IF(COUNTIF($D$12:$D405,$D405)&gt;1,0,IF(SUM(N405,S405,X405)&gt;0,IF(AND(T405="",OR(O405&lt;&gt;"",J405&lt;&gt;"")),IF(O405&lt;&gt;"",O405,IF(J405&lt;&gt;"",J405,0)),IF(AND(O405&lt;&gt;"",J405&lt;&gt;"",O405=J405),O405,T405)),0)),"")</f>
        <v/>
      </c>
      <c r="AR405" s="257" t="str">
        <f aca="false">IF(D405&lt;&gt;"",IF(J405="OZP12",L405,0),"")</f>
        <v/>
      </c>
      <c r="AS405" s="257" t="str">
        <f aca="false">IF(D405&lt;&gt;"",IF(O405="OZP12",Q405,0),"")</f>
        <v/>
      </c>
      <c r="AT405" s="257" t="str">
        <f aca="false">IF(D405&lt;&gt;"",IF(T405="OZP12",V405,0),"")</f>
        <v/>
      </c>
      <c r="AU405" s="257" t="str">
        <f aca="false">IF(D405&lt;&gt;"",IF(J405="TZP",L405,0),"")</f>
        <v/>
      </c>
      <c r="AV405" s="257" t="str">
        <f aca="false">IF(D405&lt;&gt;"",IF(O405="TZP",Q405,0),"")</f>
        <v/>
      </c>
      <c r="AW405" s="257" t="str">
        <f aca="false">IF(D405&lt;&gt;"",IF(T405="TZP",V405,0),"")</f>
        <v/>
      </c>
      <c r="AX405" s="257" t="str">
        <f aca="false">IF(D405&lt;&gt;"",IF(J405="OZZ",L405,0),"")</f>
        <v/>
      </c>
      <c r="AY405" s="257" t="str">
        <f aca="false">IF(D405&lt;&gt;"",IF(O405="OZZ",Q405,0),"")</f>
        <v/>
      </c>
      <c r="AZ405" s="257" t="str">
        <f aca="false">IF(D405&lt;&gt;"",IF(T405="OZZ",V405,0),"")</f>
        <v/>
      </c>
      <c r="BA405" s="260"/>
      <c r="BB405" s="257" t="str">
        <f aca="false">IF(D405&lt;&gt;"",IF(ISERROR(FIND("/",D405)),0,1),"")</f>
        <v/>
      </c>
      <c r="BC405" s="257" t="str">
        <f aca="false">IF(D405&lt;&gt;"",IF(BB405*1=0,D405,CONCATENATE(MID(D405,1,FIND("/",D405,1)-1),MID(D405,FIND("/",D405,1)+1,LEN(D405)))),"")</f>
        <v/>
      </c>
      <c r="BD405" s="286"/>
      <c r="BE405" s="257" t="str">
        <f aca="false">IF(D405&lt;&gt;"",IF(J405="OZP12",M405,0),"")</f>
        <v/>
      </c>
      <c r="BF405" s="257" t="str">
        <f aca="false">IF(D405&lt;&gt;"",IF(O405="OZP12",R405,0),"")</f>
        <v/>
      </c>
      <c r="BG405" s="257" t="str">
        <f aca="false">IF(D405&lt;&gt;"",IF(T405="OZP12",W405,0),"")</f>
        <v/>
      </c>
      <c r="BH405" s="257" t="str">
        <f aca="false">IF(D405&lt;&gt;"",IF(J405="TZP",M405,0),"")</f>
        <v/>
      </c>
      <c r="BI405" s="257" t="str">
        <f aca="false">IF(D405&lt;&gt;"",IF(O405="TZP",R405,0),"")</f>
        <v/>
      </c>
      <c r="BJ405" s="257" t="str">
        <f aca="false">IF(D405&lt;&gt;"",IF(T405="TZP",W405,0),"")</f>
        <v/>
      </c>
    </row>
    <row r="406" s="261" customFormat="true" ht="18.75" hidden="false" customHeight="true" outlineLevel="0" collapsed="false">
      <c r="A406" s="262" t="n">
        <f aca="false">A405+1</f>
        <v>394</v>
      </c>
      <c r="B406" s="263"/>
      <c r="C406" s="263"/>
      <c r="D406" s="263"/>
      <c r="E406" s="266"/>
      <c r="F406" s="266"/>
      <c r="G406" s="267"/>
      <c r="H406" s="278"/>
      <c r="I406" s="281"/>
      <c r="J406" s="268"/>
      <c r="K406" s="269"/>
      <c r="L406" s="244" t="str">
        <f aca="false">IF(AND(K406&lt;&gt;"",J406&lt;&gt;""),MIN(IF(OR(J406="OZZ",J406="ZZ"),5000,13600),TRUNC(0.75*SUMIF($D$12:$D406,$D406,K$12:K406),2))-SUMIF($D$12:$D405,$D406,L$12:L405),"")</f>
        <v/>
      </c>
      <c r="M406" s="270" t="str">
        <f aca="false">IF(AND(K406&lt;&gt;"",J406&lt;&gt;"",AB406&lt;&gt;""),IF(OR(J406="OZZ",J406="ZZ"),0-SUMIF($D$12:$D405,$D406,M$12:M405),MIN(MIN(13600,TRUNC(0.75*SUMIF($D$12:$D$1442,$D406,K$12:K$1442),2)+SUMIF($D$12:$D406,$D406,AB$12:AB406))-SUMIF($D$12:$D405,$D406,M$12:M405)-SUMIF($D$12:$D$1442,$D406,L$12:L$1442),AB406)),"")</f>
        <v/>
      </c>
      <c r="N406" s="246" t="str">
        <f aca="false">IF(J406&lt;&gt;"",1000-SUMIF($D$12:$D405,$D406,N$12:N405),"")</f>
        <v/>
      </c>
      <c r="O406" s="268"/>
      <c r="P406" s="269"/>
      <c r="Q406" s="244" t="str">
        <f aca="false">IF(AND(P406&lt;&gt;"",O406&lt;&gt;""),MIN(IF(OR(O406="OZZ",O406="ZZ"),5000,13600),TRUNC(0.75*SUMIF($D$12:$D406,$D406,P$12:P406),2))-SUMIF($D$12:$D405,$D406,Q$12:Q405),"")</f>
        <v/>
      </c>
      <c r="R406" s="270" t="str">
        <f aca="false">IF(AND(P406&lt;&gt;"",O406&lt;&gt;"",AF406&lt;&gt;""),IF(OR(O406="OZZ",O406="ZZ"),0-SUMIF($D$12:$D405,$D406,R$12:R405),MIN(MIN(13600,TRUNC(0.75*SUMIF($D$12:$D$1442,$D406,P$12:P$1442),2)+SUMIF($D$12:$D406,$D406,AF$12:AF406))-SUMIF($D$12:$D405,$D406,R$12:R405)-SUMIF($D$12:$D$1442,$D406,Q$12:Q$1442),AF406)),"")</f>
        <v/>
      </c>
      <c r="S406" s="246" t="str">
        <f aca="false">IF(O406&lt;&gt;"",1000-SUMIF($D$12:$D405,$D406,S$12:S405),"")</f>
        <v/>
      </c>
      <c r="T406" s="268"/>
      <c r="U406" s="269"/>
      <c r="V406" s="244" t="str">
        <f aca="false">IF(AND(U406&lt;&gt;"",T406&lt;&gt;""),MIN(IF(OR(T406="OZZ",T406="ZZ"),5000,13600),TRUNC(0.75*SUMIF($D$12:$D406,$D406,U$12:U406),2))-SUMIF($D$12:$D405,$D406,V$12:V405),"")</f>
        <v/>
      </c>
      <c r="W406" s="248" t="str">
        <f aca="false">IF(AND(U406&lt;&gt;"",T406&lt;&gt;"",AJ406&lt;&gt;""),IF(OR(T406="OZZ",T406="ZZ"),0-SUMIF($D$12:$D405,$D406,W$12:W405),MIN(MIN(13600,TRUNC(0.75*SUMIF($D$12:$D$1442,$D406,U$12:U$1442),2)+SUMIF($D$12:$D406,$D406,AJ$12:AJ406))-SUMIF($D$12:$D405,$D406,W$12:W405)-SUMIF($D$12:$D$1442,$D406,V$12:V$1442),AJ406)),"")</f>
        <v/>
      </c>
      <c r="X406" s="246" t="str">
        <f aca="false">IF(T406&lt;&gt;"",1000-SUMIF($D$12:$D405,$D406,X$12:X405),"")</f>
        <v/>
      </c>
      <c r="Y406" s="272"/>
      <c r="Z406" s="273"/>
      <c r="AA406" s="273"/>
      <c r="AB406" s="252" t="str">
        <f aca="false">IF(K406&lt;&gt;"",ROUND(Y406,2)+ROUND(Z406,2)+ROUND(AA406,2),"")</f>
        <v/>
      </c>
      <c r="AC406" s="274"/>
      <c r="AD406" s="273"/>
      <c r="AE406" s="273"/>
      <c r="AF406" s="275" t="str">
        <f aca="false">IF(P406&lt;&gt;"",ROUND(AC406,2)+ROUND(AD406,2)+ROUND(AE406,2),"")</f>
        <v/>
      </c>
      <c r="AG406" s="274"/>
      <c r="AH406" s="273"/>
      <c r="AI406" s="273"/>
      <c r="AJ406" s="275" t="str">
        <f aca="false">IF(U406&lt;&gt;"",ROUND(AG406,2)+ROUND(AH406,2)+ROUND(AI406,2),"")</f>
        <v/>
      </c>
      <c r="AK406" s="255"/>
      <c r="AL406" s="255"/>
      <c r="AM406" s="256"/>
      <c r="AN406" s="257"/>
      <c r="AO406" s="258" t="str">
        <f aca="false">IF(D406&lt;&gt;"",IF(COUNTIF($D$12:$D406,$D406)&gt;1,0,IF(SUM(L406,Q406,V406)&gt;0,IF(AND(T406="",OR(O406&lt;&gt;"",J406&lt;&gt;"")),IF(O406&lt;&gt;"",O406,IF(J406&lt;&gt;"",J406,0)),IF(AND(O406&lt;&gt;"",J406&lt;&gt;"",O406=J406),O406,T406)),0)),"")</f>
        <v/>
      </c>
      <c r="AP406" s="258" t="str">
        <f aca="false">IF(D406&lt;&gt;"",IF(COUNTIF($D$12:$D406,$D406)&gt;1,0,IF(SUM(M406,R406,W406)&gt;0,IF(AND(T406="",OR(O406&lt;&gt;"",J406&lt;&gt;"")),IF(O406&lt;&gt;"",O406,IF(J406&lt;&gt;"",J406,0)),IF(AND(O406&lt;&gt;"",J406&lt;&gt;"",O406=J406),O406,T406)),0)),"")</f>
        <v/>
      </c>
      <c r="AQ406" s="258" t="str">
        <f aca="false">IF(D406&lt;&gt;"",IF(COUNTIF($D$12:$D406,$D406)&gt;1,0,IF(SUM(N406,S406,X406)&gt;0,IF(AND(T406="",OR(O406&lt;&gt;"",J406&lt;&gt;"")),IF(O406&lt;&gt;"",O406,IF(J406&lt;&gt;"",J406,0)),IF(AND(O406&lt;&gt;"",J406&lt;&gt;"",O406=J406),O406,T406)),0)),"")</f>
        <v/>
      </c>
      <c r="AR406" s="257" t="str">
        <f aca="false">IF(D406&lt;&gt;"",IF(J406="OZP12",L406,0),"")</f>
        <v/>
      </c>
      <c r="AS406" s="257" t="str">
        <f aca="false">IF(D406&lt;&gt;"",IF(O406="OZP12",Q406,0),"")</f>
        <v/>
      </c>
      <c r="AT406" s="257" t="str">
        <f aca="false">IF(D406&lt;&gt;"",IF(T406="OZP12",V406,0),"")</f>
        <v/>
      </c>
      <c r="AU406" s="257" t="str">
        <f aca="false">IF(D406&lt;&gt;"",IF(J406="TZP",L406,0),"")</f>
        <v/>
      </c>
      <c r="AV406" s="257" t="str">
        <f aca="false">IF(D406&lt;&gt;"",IF(O406="TZP",Q406,0),"")</f>
        <v/>
      </c>
      <c r="AW406" s="257" t="str">
        <f aca="false">IF(D406&lt;&gt;"",IF(T406="TZP",V406,0),"")</f>
        <v/>
      </c>
      <c r="AX406" s="257" t="str">
        <f aca="false">IF(D406&lt;&gt;"",IF(J406="OZZ",L406,0),"")</f>
        <v/>
      </c>
      <c r="AY406" s="257" t="str">
        <f aca="false">IF(D406&lt;&gt;"",IF(O406="OZZ",Q406,0),"")</f>
        <v/>
      </c>
      <c r="AZ406" s="257" t="str">
        <f aca="false">IF(D406&lt;&gt;"",IF(T406="OZZ",V406,0),"")</f>
        <v/>
      </c>
      <c r="BA406" s="260"/>
      <c r="BB406" s="257" t="str">
        <f aca="false">IF(D406&lt;&gt;"",IF(ISERROR(FIND("/",D406)),0,1),"")</f>
        <v/>
      </c>
      <c r="BC406" s="257" t="str">
        <f aca="false">IF(D406&lt;&gt;"",IF(BB406*1=0,D406,CONCATENATE(MID(D406,1,FIND("/",D406,1)-1),MID(D406,FIND("/",D406,1)+1,LEN(D406)))),"")</f>
        <v/>
      </c>
      <c r="BD406" s="286"/>
      <c r="BE406" s="257" t="str">
        <f aca="false">IF(D406&lt;&gt;"",IF(J406="OZP12",M406,0),"")</f>
        <v/>
      </c>
      <c r="BF406" s="257" t="str">
        <f aca="false">IF(D406&lt;&gt;"",IF(O406="OZP12",R406,0),"")</f>
        <v/>
      </c>
      <c r="BG406" s="257" t="str">
        <f aca="false">IF(D406&lt;&gt;"",IF(T406="OZP12",W406,0),"")</f>
        <v/>
      </c>
      <c r="BH406" s="257" t="str">
        <f aca="false">IF(D406&lt;&gt;"",IF(J406="TZP",M406,0),"")</f>
        <v/>
      </c>
      <c r="BI406" s="257" t="str">
        <f aca="false">IF(D406&lt;&gt;"",IF(O406="TZP",R406,0),"")</f>
        <v/>
      </c>
      <c r="BJ406" s="257" t="str">
        <f aca="false">IF(D406&lt;&gt;"",IF(T406="TZP",W406,0),"")</f>
        <v/>
      </c>
    </row>
    <row r="407" s="261" customFormat="true" ht="18.75" hidden="false" customHeight="true" outlineLevel="0" collapsed="false">
      <c r="A407" s="262" t="n">
        <f aca="false">A406+1</f>
        <v>395</v>
      </c>
      <c r="B407" s="263"/>
      <c r="C407" s="263"/>
      <c r="D407" s="263"/>
      <c r="E407" s="266"/>
      <c r="F407" s="266"/>
      <c r="G407" s="267"/>
      <c r="H407" s="278"/>
      <c r="I407" s="281"/>
      <c r="J407" s="268"/>
      <c r="K407" s="269"/>
      <c r="L407" s="244" t="str">
        <f aca="false">IF(AND(K407&lt;&gt;"",J407&lt;&gt;""),MIN(IF(OR(J407="OZZ",J407="ZZ"),5000,13600),TRUNC(0.75*SUMIF($D$12:$D407,$D407,K$12:K407),2))-SUMIF($D$12:$D406,$D407,L$12:L406),"")</f>
        <v/>
      </c>
      <c r="M407" s="270" t="str">
        <f aca="false">IF(AND(K407&lt;&gt;"",J407&lt;&gt;"",AB407&lt;&gt;""),IF(OR(J407="OZZ",J407="ZZ"),0-SUMIF($D$12:$D406,$D407,M$12:M406),MIN(MIN(13600,TRUNC(0.75*SUMIF($D$12:$D$1442,$D407,K$12:K$1442),2)+SUMIF($D$12:$D407,$D407,AB$12:AB407))-SUMIF($D$12:$D406,$D407,M$12:M406)-SUMIF($D$12:$D$1442,$D407,L$12:L$1442),AB407)),"")</f>
        <v/>
      </c>
      <c r="N407" s="246" t="str">
        <f aca="false">IF(J407&lt;&gt;"",1000-SUMIF($D$12:$D406,$D407,N$12:N406),"")</f>
        <v/>
      </c>
      <c r="O407" s="268"/>
      <c r="P407" s="269"/>
      <c r="Q407" s="244" t="str">
        <f aca="false">IF(AND(P407&lt;&gt;"",O407&lt;&gt;""),MIN(IF(OR(O407="OZZ",O407="ZZ"),5000,13600),TRUNC(0.75*SUMIF($D$12:$D407,$D407,P$12:P407),2))-SUMIF($D$12:$D406,$D407,Q$12:Q406),"")</f>
        <v/>
      </c>
      <c r="R407" s="270" t="str">
        <f aca="false">IF(AND(P407&lt;&gt;"",O407&lt;&gt;"",AF407&lt;&gt;""),IF(OR(O407="OZZ",O407="ZZ"),0-SUMIF($D$12:$D406,$D407,R$12:R406),MIN(MIN(13600,TRUNC(0.75*SUMIF($D$12:$D$1442,$D407,P$12:P$1442),2)+SUMIF($D$12:$D407,$D407,AF$12:AF407))-SUMIF($D$12:$D406,$D407,R$12:R406)-SUMIF($D$12:$D$1442,$D407,Q$12:Q$1442),AF407)),"")</f>
        <v/>
      </c>
      <c r="S407" s="246" t="str">
        <f aca="false">IF(O407&lt;&gt;"",1000-SUMIF($D$12:$D406,$D407,S$12:S406),"")</f>
        <v/>
      </c>
      <c r="T407" s="268"/>
      <c r="U407" s="269"/>
      <c r="V407" s="244" t="str">
        <f aca="false">IF(AND(U407&lt;&gt;"",T407&lt;&gt;""),MIN(IF(OR(T407="OZZ",T407="ZZ"),5000,13600),TRUNC(0.75*SUMIF($D$12:$D407,$D407,U$12:U407),2))-SUMIF($D$12:$D406,$D407,V$12:V406),"")</f>
        <v/>
      </c>
      <c r="W407" s="248" t="str">
        <f aca="false">IF(AND(U407&lt;&gt;"",T407&lt;&gt;"",AJ407&lt;&gt;""),IF(OR(T407="OZZ",T407="ZZ"),0-SUMIF($D$12:$D406,$D407,W$12:W406),MIN(MIN(13600,TRUNC(0.75*SUMIF($D$12:$D$1442,$D407,U$12:U$1442),2)+SUMIF($D$12:$D407,$D407,AJ$12:AJ407))-SUMIF($D$12:$D406,$D407,W$12:W406)-SUMIF($D$12:$D$1442,$D407,V$12:V$1442),AJ407)),"")</f>
        <v/>
      </c>
      <c r="X407" s="246" t="str">
        <f aca="false">IF(T407&lt;&gt;"",1000-SUMIF($D$12:$D406,$D407,X$12:X406),"")</f>
        <v/>
      </c>
      <c r="Y407" s="272"/>
      <c r="Z407" s="273"/>
      <c r="AA407" s="273"/>
      <c r="AB407" s="252" t="str">
        <f aca="false">IF(K407&lt;&gt;"",ROUND(Y407,2)+ROUND(Z407,2)+ROUND(AA407,2),"")</f>
        <v/>
      </c>
      <c r="AC407" s="274"/>
      <c r="AD407" s="273"/>
      <c r="AE407" s="273"/>
      <c r="AF407" s="275" t="str">
        <f aca="false">IF(P407&lt;&gt;"",ROUND(AC407,2)+ROUND(AD407,2)+ROUND(AE407,2),"")</f>
        <v/>
      </c>
      <c r="AG407" s="274"/>
      <c r="AH407" s="273"/>
      <c r="AI407" s="273"/>
      <c r="AJ407" s="275" t="str">
        <f aca="false">IF(U407&lt;&gt;"",ROUND(AG407,2)+ROUND(AH407,2)+ROUND(AI407,2),"")</f>
        <v/>
      </c>
      <c r="AK407" s="255"/>
      <c r="AL407" s="255"/>
      <c r="AM407" s="256"/>
      <c r="AN407" s="257"/>
      <c r="AO407" s="258" t="str">
        <f aca="false">IF(D407&lt;&gt;"",IF(COUNTIF($D$12:$D407,$D407)&gt;1,0,IF(SUM(L407,Q407,V407)&gt;0,IF(AND(T407="",OR(O407&lt;&gt;"",J407&lt;&gt;"")),IF(O407&lt;&gt;"",O407,IF(J407&lt;&gt;"",J407,0)),IF(AND(O407&lt;&gt;"",J407&lt;&gt;"",O407=J407),O407,T407)),0)),"")</f>
        <v/>
      </c>
      <c r="AP407" s="258" t="str">
        <f aca="false">IF(D407&lt;&gt;"",IF(COUNTIF($D$12:$D407,$D407)&gt;1,0,IF(SUM(M407,R407,W407)&gt;0,IF(AND(T407="",OR(O407&lt;&gt;"",J407&lt;&gt;"")),IF(O407&lt;&gt;"",O407,IF(J407&lt;&gt;"",J407,0)),IF(AND(O407&lt;&gt;"",J407&lt;&gt;"",O407=J407),O407,T407)),0)),"")</f>
        <v/>
      </c>
      <c r="AQ407" s="258" t="str">
        <f aca="false">IF(D407&lt;&gt;"",IF(COUNTIF($D$12:$D407,$D407)&gt;1,0,IF(SUM(N407,S407,X407)&gt;0,IF(AND(T407="",OR(O407&lt;&gt;"",J407&lt;&gt;"")),IF(O407&lt;&gt;"",O407,IF(J407&lt;&gt;"",J407,0)),IF(AND(O407&lt;&gt;"",J407&lt;&gt;"",O407=J407),O407,T407)),0)),"")</f>
        <v/>
      </c>
      <c r="AR407" s="257" t="str">
        <f aca="false">IF(D407&lt;&gt;"",IF(J407="OZP12",L407,0),"")</f>
        <v/>
      </c>
      <c r="AS407" s="257" t="str">
        <f aca="false">IF(D407&lt;&gt;"",IF(O407="OZP12",Q407,0),"")</f>
        <v/>
      </c>
      <c r="AT407" s="257" t="str">
        <f aca="false">IF(D407&lt;&gt;"",IF(T407="OZP12",V407,0),"")</f>
        <v/>
      </c>
      <c r="AU407" s="257" t="str">
        <f aca="false">IF(D407&lt;&gt;"",IF(J407="TZP",L407,0),"")</f>
        <v/>
      </c>
      <c r="AV407" s="257" t="str">
        <f aca="false">IF(D407&lt;&gt;"",IF(O407="TZP",Q407,0),"")</f>
        <v/>
      </c>
      <c r="AW407" s="257" t="str">
        <f aca="false">IF(D407&lt;&gt;"",IF(T407="TZP",V407,0),"")</f>
        <v/>
      </c>
      <c r="AX407" s="257" t="str">
        <f aca="false">IF(D407&lt;&gt;"",IF(J407="OZZ",L407,0),"")</f>
        <v/>
      </c>
      <c r="AY407" s="257" t="str">
        <f aca="false">IF(D407&lt;&gt;"",IF(O407="OZZ",Q407,0),"")</f>
        <v/>
      </c>
      <c r="AZ407" s="257" t="str">
        <f aca="false">IF(D407&lt;&gt;"",IF(T407="OZZ",V407,0),"")</f>
        <v/>
      </c>
      <c r="BA407" s="260"/>
      <c r="BB407" s="257" t="str">
        <f aca="false">IF(D407&lt;&gt;"",IF(ISERROR(FIND("/",D407)),0,1),"")</f>
        <v/>
      </c>
      <c r="BC407" s="257" t="str">
        <f aca="false">IF(D407&lt;&gt;"",IF(BB407*1=0,D407,CONCATENATE(MID(D407,1,FIND("/",D407,1)-1),MID(D407,FIND("/",D407,1)+1,LEN(D407)))),"")</f>
        <v/>
      </c>
      <c r="BD407" s="286"/>
      <c r="BE407" s="257" t="str">
        <f aca="false">IF(D407&lt;&gt;"",IF(J407="OZP12",M407,0),"")</f>
        <v/>
      </c>
      <c r="BF407" s="257" t="str">
        <f aca="false">IF(D407&lt;&gt;"",IF(O407="OZP12",R407,0),"")</f>
        <v/>
      </c>
      <c r="BG407" s="257" t="str">
        <f aca="false">IF(D407&lt;&gt;"",IF(T407="OZP12",W407,0),"")</f>
        <v/>
      </c>
      <c r="BH407" s="257" t="str">
        <f aca="false">IF(D407&lt;&gt;"",IF(J407="TZP",M407,0),"")</f>
        <v/>
      </c>
      <c r="BI407" s="257" t="str">
        <f aca="false">IF(D407&lt;&gt;"",IF(O407="TZP",R407,0),"")</f>
        <v/>
      </c>
      <c r="BJ407" s="257" t="str">
        <f aca="false">IF(D407&lt;&gt;"",IF(T407="TZP",W407,0),"")</f>
        <v/>
      </c>
    </row>
    <row r="408" s="261" customFormat="true" ht="18.75" hidden="false" customHeight="true" outlineLevel="0" collapsed="false">
      <c r="A408" s="262" t="n">
        <f aca="false">A407+1</f>
        <v>396</v>
      </c>
      <c r="B408" s="263"/>
      <c r="C408" s="263"/>
      <c r="D408" s="263"/>
      <c r="E408" s="266"/>
      <c r="F408" s="266"/>
      <c r="G408" s="267"/>
      <c r="H408" s="278"/>
      <c r="I408" s="281"/>
      <c r="J408" s="268"/>
      <c r="K408" s="269"/>
      <c r="L408" s="244" t="str">
        <f aca="false">IF(AND(K408&lt;&gt;"",J408&lt;&gt;""),MIN(IF(OR(J408="OZZ",J408="ZZ"),5000,13600),TRUNC(0.75*SUMIF($D$12:$D408,$D408,K$12:K408),2))-SUMIF($D$12:$D407,$D408,L$12:L407),"")</f>
        <v/>
      </c>
      <c r="M408" s="270" t="str">
        <f aca="false">IF(AND(K408&lt;&gt;"",J408&lt;&gt;"",AB408&lt;&gt;""),IF(OR(J408="OZZ",J408="ZZ"),0-SUMIF($D$12:$D407,$D408,M$12:M407),MIN(MIN(13600,TRUNC(0.75*SUMIF($D$12:$D$1442,$D408,K$12:K$1442),2)+SUMIF($D$12:$D408,$D408,AB$12:AB408))-SUMIF($D$12:$D407,$D408,M$12:M407)-SUMIF($D$12:$D$1442,$D408,L$12:L$1442),AB408)),"")</f>
        <v/>
      </c>
      <c r="N408" s="246" t="str">
        <f aca="false">IF(J408&lt;&gt;"",1000-SUMIF($D$12:$D407,$D408,N$12:N407),"")</f>
        <v/>
      </c>
      <c r="O408" s="268"/>
      <c r="P408" s="269"/>
      <c r="Q408" s="244" t="str">
        <f aca="false">IF(AND(P408&lt;&gt;"",O408&lt;&gt;""),MIN(IF(OR(O408="OZZ",O408="ZZ"),5000,13600),TRUNC(0.75*SUMIF($D$12:$D408,$D408,P$12:P408),2))-SUMIF($D$12:$D407,$D408,Q$12:Q407),"")</f>
        <v/>
      </c>
      <c r="R408" s="270" t="str">
        <f aca="false">IF(AND(P408&lt;&gt;"",O408&lt;&gt;"",AF408&lt;&gt;""),IF(OR(O408="OZZ",O408="ZZ"),0-SUMIF($D$12:$D407,$D408,R$12:R407),MIN(MIN(13600,TRUNC(0.75*SUMIF($D$12:$D$1442,$D408,P$12:P$1442),2)+SUMIF($D$12:$D408,$D408,AF$12:AF408))-SUMIF($D$12:$D407,$D408,R$12:R407)-SUMIF($D$12:$D$1442,$D408,Q$12:Q$1442),AF408)),"")</f>
        <v/>
      </c>
      <c r="S408" s="246" t="str">
        <f aca="false">IF(O408&lt;&gt;"",1000-SUMIF($D$12:$D407,$D408,S$12:S407),"")</f>
        <v/>
      </c>
      <c r="T408" s="268"/>
      <c r="U408" s="269"/>
      <c r="V408" s="244" t="str">
        <f aca="false">IF(AND(U408&lt;&gt;"",T408&lt;&gt;""),MIN(IF(OR(T408="OZZ",T408="ZZ"),5000,13600),TRUNC(0.75*SUMIF($D$12:$D408,$D408,U$12:U408),2))-SUMIF($D$12:$D407,$D408,V$12:V407),"")</f>
        <v/>
      </c>
      <c r="W408" s="248" t="str">
        <f aca="false">IF(AND(U408&lt;&gt;"",T408&lt;&gt;"",AJ408&lt;&gt;""),IF(OR(T408="OZZ",T408="ZZ"),0-SUMIF($D$12:$D407,$D408,W$12:W407),MIN(MIN(13600,TRUNC(0.75*SUMIF($D$12:$D$1442,$D408,U$12:U$1442),2)+SUMIF($D$12:$D408,$D408,AJ$12:AJ408))-SUMIF($D$12:$D407,$D408,W$12:W407)-SUMIF($D$12:$D$1442,$D408,V$12:V$1442),AJ408)),"")</f>
        <v/>
      </c>
      <c r="X408" s="246" t="str">
        <f aca="false">IF(T408&lt;&gt;"",1000-SUMIF($D$12:$D407,$D408,X$12:X407),"")</f>
        <v/>
      </c>
      <c r="Y408" s="272"/>
      <c r="Z408" s="273"/>
      <c r="AA408" s="273"/>
      <c r="AB408" s="252" t="str">
        <f aca="false">IF(K408&lt;&gt;"",ROUND(Y408,2)+ROUND(Z408,2)+ROUND(AA408,2),"")</f>
        <v/>
      </c>
      <c r="AC408" s="274"/>
      <c r="AD408" s="273"/>
      <c r="AE408" s="273"/>
      <c r="AF408" s="275" t="str">
        <f aca="false">IF(P408&lt;&gt;"",ROUND(AC408,2)+ROUND(AD408,2)+ROUND(AE408,2),"")</f>
        <v/>
      </c>
      <c r="AG408" s="274"/>
      <c r="AH408" s="273"/>
      <c r="AI408" s="273"/>
      <c r="AJ408" s="275" t="str">
        <f aca="false">IF(U408&lt;&gt;"",ROUND(AG408,2)+ROUND(AH408,2)+ROUND(AI408,2),"")</f>
        <v/>
      </c>
      <c r="AK408" s="255"/>
      <c r="AL408" s="255"/>
      <c r="AM408" s="256"/>
      <c r="AN408" s="257"/>
      <c r="AO408" s="258" t="str">
        <f aca="false">IF(D408&lt;&gt;"",IF(COUNTIF($D$12:$D408,$D408)&gt;1,0,IF(SUM(L408,Q408,V408)&gt;0,IF(AND(T408="",OR(O408&lt;&gt;"",J408&lt;&gt;"")),IF(O408&lt;&gt;"",O408,IF(J408&lt;&gt;"",J408,0)),IF(AND(O408&lt;&gt;"",J408&lt;&gt;"",O408=J408),O408,T408)),0)),"")</f>
        <v/>
      </c>
      <c r="AP408" s="258" t="str">
        <f aca="false">IF(D408&lt;&gt;"",IF(COUNTIF($D$12:$D408,$D408)&gt;1,0,IF(SUM(M408,R408,W408)&gt;0,IF(AND(T408="",OR(O408&lt;&gt;"",J408&lt;&gt;"")),IF(O408&lt;&gt;"",O408,IF(J408&lt;&gt;"",J408,0)),IF(AND(O408&lt;&gt;"",J408&lt;&gt;"",O408=J408),O408,T408)),0)),"")</f>
        <v/>
      </c>
      <c r="AQ408" s="258" t="str">
        <f aca="false">IF(D408&lt;&gt;"",IF(COUNTIF($D$12:$D408,$D408)&gt;1,0,IF(SUM(N408,S408,X408)&gt;0,IF(AND(T408="",OR(O408&lt;&gt;"",J408&lt;&gt;"")),IF(O408&lt;&gt;"",O408,IF(J408&lt;&gt;"",J408,0)),IF(AND(O408&lt;&gt;"",J408&lt;&gt;"",O408=J408),O408,T408)),0)),"")</f>
        <v/>
      </c>
      <c r="AR408" s="257" t="str">
        <f aca="false">IF(D408&lt;&gt;"",IF(J408="OZP12",L408,0),"")</f>
        <v/>
      </c>
      <c r="AS408" s="257" t="str">
        <f aca="false">IF(D408&lt;&gt;"",IF(O408="OZP12",Q408,0),"")</f>
        <v/>
      </c>
      <c r="AT408" s="257" t="str">
        <f aca="false">IF(D408&lt;&gt;"",IF(T408="OZP12",V408,0),"")</f>
        <v/>
      </c>
      <c r="AU408" s="257" t="str">
        <f aca="false">IF(D408&lt;&gt;"",IF(J408="TZP",L408,0),"")</f>
        <v/>
      </c>
      <c r="AV408" s="257" t="str">
        <f aca="false">IF(D408&lt;&gt;"",IF(O408="TZP",Q408,0),"")</f>
        <v/>
      </c>
      <c r="AW408" s="257" t="str">
        <f aca="false">IF(D408&lt;&gt;"",IF(T408="TZP",V408,0),"")</f>
        <v/>
      </c>
      <c r="AX408" s="257" t="str">
        <f aca="false">IF(D408&lt;&gt;"",IF(J408="OZZ",L408,0),"")</f>
        <v/>
      </c>
      <c r="AY408" s="257" t="str">
        <f aca="false">IF(D408&lt;&gt;"",IF(O408="OZZ",Q408,0),"")</f>
        <v/>
      </c>
      <c r="AZ408" s="257" t="str">
        <f aca="false">IF(D408&lt;&gt;"",IF(T408="OZZ",V408,0),"")</f>
        <v/>
      </c>
      <c r="BA408" s="260"/>
      <c r="BB408" s="257" t="str">
        <f aca="false">IF(D408&lt;&gt;"",IF(ISERROR(FIND("/",D408)),0,1),"")</f>
        <v/>
      </c>
      <c r="BC408" s="257" t="str">
        <f aca="false">IF(D408&lt;&gt;"",IF(BB408*1=0,D408,CONCATENATE(MID(D408,1,FIND("/",D408,1)-1),MID(D408,FIND("/",D408,1)+1,LEN(D408)))),"")</f>
        <v/>
      </c>
      <c r="BD408" s="286"/>
      <c r="BE408" s="257" t="str">
        <f aca="false">IF(D408&lt;&gt;"",IF(J408="OZP12",M408,0),"")</f>
        <v/>
      </c>
      <c r="BF408" s="257" t="str">
        <f aca="false">IF(D408&lt;&gt;"",IF(O408="OZP12",R408,0),"")</f>
        <v/>
      </c>
      <c r="BG408" s="257" t="str">
        <f aca="false">IF(D408&lt;&gt;"",IF(T408="OZP12",W408,0),"")</f>
        <v/>
      </c>
      <c r="BH408" s="257" t="str">
        <f aca="false">IF(D408&lt;&gt;"",IF(J408="TZP",M408,0),"")</f>
        <v/>
      </c>
      <c r="BI408" s="257" t="str">
        <f aca="false">IF(D408&lt;&gt;"",IF(O408="TZP",R408,0),"")</f>
        <v/>
      </c>
      <c r="BJ408" s="257" t="str">
        <f aca="false">IF(D408&lt;&gt;"",IF(T408="TZP",W408,0),"")</f>
        <v/>
      </c>
    </row>
    <row r="409" s="261" customFormat="true" ht="18.75" hidden="false" customHeight="true" outlineLevel="0" collapsed="false">
      <c r="A409" s="262" t="n">
        <f aca="false">A408+1</f>
        <v>397</v>
      </c>
      <c r="B409" s="263"/>
      <c r="C409" s="263"/>
      <c r="D409" s="263"/>
      <c r="E409" s="266"/>
      <c r="F409" s="266"/>
      <c r="G409" s="267"/>
      <c r="H409" s="278"/>
      <c r="I409" s="281"/>
      <c r="J409" s="268"/>
      <c r="K409" s="269"/>
      <c r="L409" s="244" t="str">
        <f aca="false">IF(AND(K409&lt;&gt;"",J409&lt;&gt;""),MIN(IF(OR(J409="OZZ",J409="ZZ"),5000,13600),TRUNC(0.75*SUMIF($D$12:$D409,$D409,K$12:K409),2))-SUMIF($D$12:$D408,$D409,L$12:L408),"")</f>
        <v/>
      </c>
      <c r="M409" s="270" t="str">
        <f aca="false">IF(AND(K409&lt;&gt;"",J409&lt;&gt;"",AB409&lt;&gt;""),IF(OR(J409="OZZ",J409="ZZ"),0-SUMIF($D$12:$D408,$D409,M$12:M408),MIN(MIN(13600,TRUNC(0.75*SUMIF($D$12:$D$1442,$D409,K$12:K$1442),2)+SUMIF($D$12:$D409,$D409,AB$12:AB409))-SUMIF($D$12:$D408,$D409,M$12:M408)-SUMIF($D$12:$D$1442,$D409,L$12:L$1442),AB409)),"")</f>
        <v/>
      </c>
      <c r="N409" s="246" t="str">
        <f aca="false">IF(J409&lt;&gt;"",1000-SUMIF($D$12:$D408,$D409,N$12:N408),"")</f>
        <v/>
      </c>
      <c r="O409" s="268"/>
      <c r="P409" s="269"/>
      <c r="Q409" s="244" t="str">
        <f aca="false">IF(AND(P409&lt;&gt;"",O409&lt;&gt;""),MIN(IF(OR(O409="OZZ",O409="ZZ"),5000,13600),TRUNC(0.75*SUMIF($D$12:$D409,$D409,P$12:P409),2))-SUMIF($D$12:$D408,$D409,Q$12:Q408),"")</f>
        <v/>
      </c>
      <c r="R409" s="270" t="str">
        <f aca="false">IF(AND(P409&lt;&gt;"",O409&lt;&gt;"",AF409&lt;&gt;""),IF(OR(O409="OZZ",O409="ZZ"),0-SUMIF($D$12:$D408,$D409,R$12:R408),MIN(MIN(13600,TRUNC(0.75*SUMIF($D$12:$D$1442,$D409,P$12:P$1442),2)+SUMIF($D$12:$D409,$D409,AF$12:AF409))-SUMIF($D$12:$D408,$D409,R$12:R408)-SUMIF($D$12:$D$1442,$D409,Q$12:Q$1442),AF409)),"")</f>
        <v/>
      </c>
      <c r="S409" s="246" t="str">
        <f aca="false">IF(O409&lt;&gt;"",1000-SUMIF($D$12:$D408,$D409,S$12:S408),"")</f>
        <v/>
      </c>
      <c r="T409" s="268"/>
      <c r="U409" s="269"/>
      <c r="V409" s="244" t="str">
        <f aca="false">IF(AND(U409&lt;&gt;"",T409&lt;&gt;""),MIN(IF(OR(T409="OZZ",T409="ZZ"),5000,13600),TRUNC(0.75*SUMIF($D$12:$D409,$D409,U$12:U409),2))-SUMIF($D$12:$D408,$D409,V$12:V408),"")</f>
        <v/>
      </c>
      <c r="W409" s="248" t="str">
        <f aca="false">IF(AND(U409&lt;&gt;"",T409&lt;&gt;"",AJ409&lt;&gt;""),IF(OR(T409="OZZ",T409="ZZ"),0-SUMIF($D$12:$D408,$D409,W$12:W408),MIN(MIN(13600,TRUNC(0.75*SUMIF($D$12:$D$1442,$D409,U$12:U$1442),2)+SUMIF($D$12:$D409,$D409,AJ$12:AJ409))-SUMIF($D$12:$D408,$D409,W$12:W408)-SUMIF($D$12:$D$1442,$D409,V$12:V$1442),AJ409)),"")</f>
        <v/>
      </c>
      <c r="X409" s="246" t="str">
        <f aca="false">IF(T409&lt;&gt;"",1000-SUMIF($D$12:$D408,$D409,X$12:X408),"")</f>
        <v/>
      </c>
      <c r="Y409" s="272"/>
      <c r="Z409" s="273"/>
      <c r="AA409" s="273"/>
      <c r="AB409" s="252" t="str">
        <f aca="false">IF(K409&lt;&gt;"",ROUND(Y409,2)+ROUND(Z409,2)+ROUND(AA409,2),"")</f>
        <v/>
      </c>
      <c r="AC409" s="274"/>
      <c r="AD409" s="273"/>
      <c r="AE409" s="273"/>
      <c r="AF409" s="275" t="str">
        <f aca="false">IF(P409&lt;&gt;"",ROUND(AC409,2)+ROUND(AD409,2)+ROUND(AE409,2),"")</f>
        <v/>
      </c>
      <c r="AG409" s="274"/>
      <c r="AH409" s="273"/>
      <c r="AI409" s="273"/>
      <c r="AJ409" s="275" t="str">
        <f aca="false">IF(U409&lt;&gt;"",ROUND(AG409,2)+ROUND(AH409,2)+ROUND(AI409,2),"")</f>
        <v/>
      </c>
      <c r="AK409" s="255"/>
      <c r="AL409" s="255"/>
      <c r="AM409" s="256"/>
      <c r="AN409" s="257"/>
      <c r="AO409" s="258" t="str">
        <f aca="false">IF(D409&lt;&gt;"",IF(COUNTIF($D$12:$D409,$D409)&gt;1,0,IF(SUM(L409,Q409,V409)&gt;0,IF(AND(T409="",OR(O409&lt;&gt;"",J409&lt;&gt;"")),IF(O409&lt;&gt;"",O409,IF(J409&lt;&gt;"",J409,0)),IF(AND(O409&lt;&gt;"",J409&lt;&gt;"",O409=J409),O409,T409)),0)),"")</f>
        <v/>
      </c>
      <c r="AP409" s="258" t="str">
        <f aca="false">IF(D409&lt;&gt;"",IF(COUNTIF($D$12:$D409,$D409)&gt;1,0,IF(SUM(M409,R409,W409)&gt;0,IF(AND(T409="",OR(O409&lt;&gt;"",J409&lt;&gt;"")),IF(O409&lt;&gt;"",O409,IF(J409&lt;&gt;"",J409,0)),IF(AND(O409&lt;&gt;"",J409&lt;&gt;"",O409=J409),O409,T409)),0)),"")</f>
        <v/>
      </c>
      <c r="AQ409" s="258" t="str">
        <f aca="false">IF(D409&lt;&gt;"",IF(COUNTIF($D$12:$D409,$D409)&gt;1,0,IF(SUM(N409,S409,X409)&gt;0,IF(AND(T409="",OR(O409&lt;&gt;"",J409&lt;&gt;"")),IF(O409&lt;&gt;"",O409,IF(J409&lt;&gt;"",J409,0)),IF(AND(O409&lt;&gt;"",J409&lt;&gt;"",O409=J409),O409,T409)),0)),"")</f>
        <v/>
      </c>
      <c r="AR409" s="257" t="str">
        <f aca="false">IF(D409&lt;&gt;"",IF(J409="OZP12",L409,0),"")</f>
        <v/>
      </c>
      <c r="AS409" s="257" t="str">
        <f aca="false">IF(D409&lt;&gt;"",IF(O409="OZP12",Q409,0),"")</f>
        <v/>
      </c>
      <c r="AT409" s="257" t="str">
        <f aca="false">IF(D409&lt;&gt;"",IF(T409="OZP12",V409,0),"")</f>
        <v/>
      </c>
      <c r="AU409" s="257" t="str">
        <f aca="false">IF(D409&lt;&gt;"",IF(J409="TZP",L409,0),"")</f>
        <v/>
      </c>
      <c r="AV409" s="257" t="str">
        <f aca="false">IF(D409&lt;&gt;"",IF(O409="TZP",Q409,0),"")</f>
        <v/>
      </c>
      <c r="AW409" s="257" t="str">
        <f aca="false">IF(D409&lt;&gt;"",IF(T409="TZP",V409,0),"")</f>
        <v/>
      </c>
      <c r="AX409" s="257" t="str">
        <f aca="false">IF(D409&lt;&gt;"",IF(J409="OZZ",L409,0),"")</f>
        <v/>
      </c>
      <c r="AY409" s="257" t="str">
        <f aca="false">IF(D409&lt;&gt;"",IF(O409="OZZ",Q409,0),"")</f>
        <v/>
      </c>
      <c r="AZ409" s="257" t="str">
        <f aca="false">IF(D409&lt;&gt;"",IF(T409="OZZ",V409,0),"")</f>
        <v/>
      </c>
      <c r="BA409" s="260"/>
      <c r="BB409" s="257" t="str">
        <f aca="false">IF(D409&lt;&gt;"",IF(ISERROR(FIND("/",D409)),0,1),"")</f>
        <v/>
      </c>
      <c r="BC409" s="257" t="str">
        <f aca="false">IF(D409&lt;&gt;"",IF(BB409*1=0,D409,CONCATENATE(MID(D409,1,FIND("/",D409,1)-1),MID(D409,FIND("/",D409,1)+1,LEN(D409)))),"")</f>
        <v/>
      </c>
      <c r="BD409" s="286"/>
      <c r="BE409" s="257" t="str">
        <f aca="false">IF(D409&lt;&gt;"",IF(J409="OZP12",M409,0),"")</f>
        <v/>
      </c>
      <c r="BF409" s="257" t="str">
        <f aca="false">IF(D409&lt;&gt;"",IF(O409="OZP12",R409,0),"")</f>
        <v/>
      </c>
      <c r="BG409" s="257" t="str">
        <f aca="false">IF(D409&lt;&gt;"",IF(T409="OZP12",W409,0),"")</f>
        <v/>
      </c>
      <c r="BH409" s="257" t="str">
        <f aca="false">IF(D409&lt;&gt;"",IF(J409="TZP",M409,0),"")</f>
        <v/>
      </c>
      <c r="BI409" s="257" t="str">
        <f aca="false">IF(D409&lt;&gt;"",IF(O409="TZP",R409,0),"")</f>
        <v/>
      </c>
      <c r="BJ409" s="257" t="str">
        <f aca="false">IF(D409&lt;&gt;"",IF(T409="TZP",W409,0),"")</f>
        <v/>
      </c>
    </row>
    <row r="410" s="261" customFormat="true" ht="18.75" hidden="false" customHeight="true" outlineLevel="0" collapsed="false">
      <c r="A410" s="262" t="n">
        <f aca="false">A409+1</f>
        <v>398</v>
      </c>
      <c r="B410" s="263"/>
      <c r="C410" s="263"/>
      <c r="D410" s="263"/>
      <c r="E410" s="266"/>
      <c r="F410" s="266"/>
      <c r="G410" s="267"/>
      <c r="H410" s="278"/>
      <c r="I410" s="281"/>
      <c r="J410" s="268"/>
      <c r="K410" s="269"/>
      <c r="L410" s="244" t="str">
        <f aca="false">IF(AND(K410&lt;&gt;"",J410&lt;&gt;""),MIN(IF(OR(J410="OZZ",J410="ZZ"),5000,13600),TRUNC(0.75*SUMIF($D$12:$D410,$D410,K$12:K410),2))-SUMIF($D$12:$D409,$D410,L$12:L409),"")</f>
        <v/>
      </c>
      <c r="M410" s="270" t="str">
        <f aca="false">IF(AND(K410&lt;&gt;"",J410&lt;&gt;"",AB410&lt;&gt;""),IF(OR(J410="OZZ",J410="ZZ"),0-SUMIF($D$12:$D409,$D410,M$12:M409),MIN(MIN(13600,TRUNC(0.75*SUMIF($D$12:$D$1442,$D410,K$12:K$1442),2)+SUMIF($D$12:$D410,$D410,AB$12:AB410))-SUMIF($D$12:$D409,$D410,M$12:M409)-SUMIF($D$12:$D$1442,$D410,L$12:L$1442),AB410)),"")</f>
        <v/>
      </c>
      <c r="N410" s="246" t="str">
        <f aca="false">IF(J410&lt;&gt;"",1000-SUMIF($D$12:$D409,$D410,N$12:N409),"")</f>
        <v/>
      </c>
      <c r="O410" s="268"/>
      <c r="P410" s="269"/>
      <c r="Q410" s="244" t="str">
        <f aca="false">IF(AND(P410&lt;&gt;"",O410&lt;&gt;""),MIN(IF(OR(O410="OZZ",O410="ZZ"),5000,13600),TRUNC(0.75*SUMIF($D$12:$D410,$D410,P$12:P410),2))-SUMIF($D$12:$D409,$D410,Q$12:Q409),"")</f>
        <v/>
      </c>
      <c r="R410" s="270" t="str">
        <f aca="false">IF(AND(P410&lt;&gt;"",O410&lt;&gt;"",AF410&lt;&gt;""),IF(OR(O410="OZZ",O410="ZZ"),0-SUMIF($D$12:$D409,$D410,R$12:R409),MIN(MIN(13600,TRUNC(0.75*SUMIF($D$12:$D$1442,$D410,P$12:P$1442),2)+SUMIF($D$12:$D410,$D410,AF$12:AF410))-SUMIF($D$12:$D409,$D410,R$12:R409)-SUMIF($D$12:$D$1442,$D410,Q$12:Q$1442),AF410)),"")</f>
        <v/>
      </c>
      <c r="S410" s="246" t="str">
        <f aca="false">IF(O410&lt;&gt;"",1000-SUMIF($D$12:$D409,$D410,S$12:S409),"")</f>
        <v/>
      </c>
      <c r="T410" s="268"/>
      <c r="U410" s="269"/>
      <c r="V410" s="244" t="str">
        <f aca="false">IF(AND(U410&lt;&gt;"",T410&lt;&gt;""),MIN(IF(OR(T410="OZZ",T410="ZZ"),5000,13600),TRUNC(0.75*SUMIF($D$12:$D410,$D410,U$12:U410),2))-SUMIF($D$12:$D409,$D410,V$12:V409),"")</f>
        <v/>
      </c>
      <c r="W410" s="248" t="str">
        <f aca="false">IF(AND(U410&lt;&gt;"",T410&lt;&gt;"",AJ410&lt;&gt;""),IF(OR(T410="OZZ",T410="ZZ"),0-SUMIF($D$12:$D409,$D410,W$12:W409),MIN(MIN(13600,TRUNC(0.75*SUMIF($D$12:$D$1442,$D410,U$12:U$1442),2)+SUMIF($D$12:$D410,$D410,AJ$12:AJ410))-SUMIF($D$12:$D409,$D410,W$12:W409)-SUMIF($D$12:$D$1442,$D410,V$12:V$1442),AJ410)),"")</f>
        <v/>
      </c>
      <c r="X410" s="246" t="str">
        <f aca="false">IF(T410&lt;&gt;"",1000-SUMIF($D$12:$D409,$D410,X$12:X409),"")</f>
        <v/>
      </c>
      <c r="Y410" s="272"/>
      <c r="Z410" s="273"/>
      <c r="AA410" s="273"/>
      <c r="AB410" s="252" t="str">
        <f aca="false">IF(K410&lt;&gt;"",ROUND(Y410,2)+ROUND(Z410,2)+ROUND(AA410,2),"")</f>
        <v/>
      </c>
      <c r="AC410" s="274"/>
      <c r="AD410" s="273"/>
      <c r="AE410" s="273"/>
      <c r="AF410" s="275" t="str">
        <f aca="false">IF(P410&lt;&gt;"",ROUND(AC410,2)+ROUND(AD410,2)+ROUND(AE410,2),"")</f>
        <v/>
      </c>
      <c r="AG410" s="274"/>
      <c r="AH410" s="273"/>
      <c r="AI410" s="273"/>
      <c r="AJ410" s="275" t="str">
        <f aca="false">IF(U410&lt;&gt;"",ROUND(AG410,2)+ROUND(AH410,2)+ROUND(AI410,2),"")</f>
        <v/>
      </c>
      <c r="AK410" s="255"/>
      <c r="AL410" s="255"/>
      <c r="AM410" s="256"/>
      <c r="AN410" s="257"/>
      <c r="AO410" s="258" t="str">
        <f aca="false">IF(D410&lt;&gt;"",IF(COUNTIF($D$12:$D410,$D410)&gt;1,0,IF(SUM(L410,Q410,V410)&gt;0,IF(AND(T410="",OR(O410&lt;&gt;"",J410&lt;&gt;"")),IF(O410&lt;&gt;"",O410,IF(J410&lt;&gt;"",J410,0)),IF(AND(O410&lt;&gt;"",J410&lt;&gt;"",O410=J410),O410,T410)),0)),"")</f>
        <v/>
      </c>
      <c r="AP410" s="258" t="str">
        <f aca="false">IF(D410&lt;&gt;"",IF(COUNTIF($D$12:$D410,$D410)&gt;1,0,IF(SUM(M410,R410,W410)&gt;0,IF(AND(T410="",OR(O410&lt;&gt;"",J410&lt;&gt;"")),IF(O410&lt;&gt;"",O410,IF(J410&lt;&gt;"",J410,0)),IF(AND(O410&lt;&gt;"",J410&lt;&gt;"",O410=J410),O410,T410)),0)),"")</f>
        <v/>
      </c>
      <c r="AQ410" s="258" t="str">
        <f aca="false">IF(D410&lt;&gt;"",IF(COUNTIF($D$12:$D410,$D410)&gt;1,0,IF(SUM(N410,S410,X410)&gt;0,IF(AND(T410="",OR(O410&lt;&gt;"",J410&lt;&gt;"")),IF(O410&lt;&gt;"",O410,IF(J410&lt;&gt;"",J410,0)),IF(AND(O410&lt;&gt;"",J410&lt;&gt;"",O410=J410),O410,T410)),0)),"")</f>
        <v/>
      </c>
      <c r="AR410" s="257" t="str">
        <f aca="false">IF(D410&lt;&gt;"",IF(J410="OZP12",L410,0),"")</f>
        <v/>
      </c>
      <c r="AS410" s="257" t="str">
        <f aca="false">IF(D410&lt;&gt;"",IF(O410="OZP12",Q410,0),"")</f>
        <v/>
      </c>
      <c r="AT410" s="257" t="str">
        <f aca="false">IF(D410&lt;&gt;"",IF(T410="OZP12",V410,0),"")</f>
        <v/>
      </c>
      <c r="AU410" s="257" t="str">
        <f aca="false">IF(D410&lt;&gt;"",IF(J410="TZP",L410,0),"")</f>
        <v/>
      </c>
      <c r="AV410" s="257" t="str">
        <f aca="false">IF(D410&lt;&gt;"",IF(O410="TZP",Q410,0),"")</f>
        <v/>
      </c>
      <c r="AW410" s="257" t="str">
        <f aca="false">IF(D410&lt;&gt;"",IF(T410="TZP",V410,0),"")</f>
        <v/>
      </c>
      <c r="AX410" s="257" t="str">
        <f aca="false">IF(D410&lt;&gt;"",IF(J410="OZZ",L410,0),"")</f>
        <v/>
      </c>
      <c r="AY410" s="257" t="str">
        <f aca="false">IF(D410&lt;&gt;"",IF(O410="OZZ",Q410,0),"")</f>
        <v/>
      </c>
      <c r="AZ410" s="257" t="str">
        <f aca="false">IF(D410&lt;&gt;"",IF(T410="OZZ",V410,0),"")</f>
        <v/>
      </c>
      <c r="BA410" s="260"/>
      <c r="BB410" s="257" t="str">
        <f aca="false">IF(D410&lt;&gt;"",IF(ISERROR(FIND("/",D410)),0,1),"")</f>
        <v/>
      </c>
      <c r="BC410" s="257" t="str">
        <f aca="false">IF(D410&lt;&gt;"",IF(BB410*1=0,D410,CONCATENATE(MID(D410,1,FIND("/",D410,1)-1),MID(D410,FIND("/",D410,1)+1,LEN(D410)))),"")</f>
        <v/>
      </c>
      <c r="BD410" s="286"/>
      <c r="BE410" s="257" t="str">
        <f aca="false">IF(D410&lt;&gt;"",IF(J410="OZP12",M410,0),"")</f>
        <v/>
      </c>
      <c r="BF410" s="257" t="str">
        <f aca="false">IF(D410&lt;&gt;"",IF(O410="OZP12",R410,0),"")</f>
        <v/>
      </c>
      <c r="BG410" s="257" t="str">
        <f aca="false">IF(D410&lt;&gt;"",IF(T410="OZP12",W410,0),"")</f>
        <v/>
      </c>
      <c r="BH410" s="257" t="str">
        <f aca="false">IF(D410&lt;&gt;"",IF(J410="TZP",M410,0),"")</f>
        <v/>
      </c>
      <c r="BI410" s="257" t="str">
        <f aca="false">IF(D410&lt;&gt;"",IF(O410="TZP",R410,0),"")</f>
        <v/>
      </c>
      <c r="BJ410" s="257" t="str">
        <f aca="false">IF(D410&lt;&gt;"",IF(T410="TZP",W410,0),"")</f>
        <v/>
      </c>
    </row>
    <row r="411" s="261" customFormat="true" ht="18.75" hidden="false" customHeight="true" outlineLevel="0" collapsed="false">
      <c r="A411" s="262" t="n">
        <f aca="false">A410+1</f>
        <v>399</v>
      </c>
      <c r="B411" s="263"/>
      <c r="C411" s="263"/>
      <c r="D411" s="263"/>
      <c r="E411" s="266"/>
      <c r="F411" s="266"/>
      <c r="G411" s="267"/>
      <c r="H411" s="278"/>
      <c r="I411" s="281"/>
      <c r="J411" s="268"/>
      <c r="K411" s="269"/>
      <c r="L411" s="244" t="str">
        <f aca="false">IF(AND(K411&lt;&gt;"",J411&lt;&gt;""),MIN(IF(OR(J411="OZZ",J411="ZZ"),5000,13600),TRUNC(0.75*SUMIF($D$12:$D411,$D411,K$12:K411),2))-SUMIF($D$12:$D410,$D411,L$12:L410),"")</f>
        <v/>
      </c>
      <c r="M411" s="270" t="str">
        <f aca="false">IF(AND(K411&lt;&gt;"",J411&lt;&gt;"",AB411&lt;&gt;""),IF(OR(J411="OZZ",J411="ZZ"),0-SUMIF($D$12:$D410,$D411,M$12:M410),MIN(MIN(13600,TRUNC(0.75*SUMIF($D$12:$D$1442,$D411,K$12:K$1442),2)+SUMIF($D$12:$D411,$D411,AB$12:AB411))-SUMIF($D$12:$D410,$D411,M$12:M410)-SUMIF($D$12:$D$1442,$D411,L$12:L$1442),AB411)),"")</f>
        <v/>
      </c>
      <c r="N411" s="246" t="str">
        <f aca="false">IF(J411&lt;&gt;"",1000-SUMIF($D$12:$D410,$D411,N$12:N410),"")</f>
        <v/>
      </c>
      <c r="O411" s="268"/>
      <c r="P411" s="269"/>
      <c r="Q411" s="244" t="str">
        <f aca="false">IF(AND(P411&lt;&gt;"",O411&lt;&gt;""),MIN(IF(OR(O411="OZZ",O411="ZZ"),5000,13600),TRUNC(0.75*SUMIF($D$12:$D411,$D411,P$12:P411),2))-SUMIF($D$12:$D410,$D411,Q$12:Q410),"")</f>
        <v/>
      </c>
      <c r="R411" s="270" t="str">
        <f aca="false">IF(AND(P411&lt;&gt;"",O411&lt;&gt;"",AF411&lt;&gt;""),IF(OR(O411="OZZ",O411="ZZ"),0-SUMIF($D$12:$D410,$D411,R$12:R410),MIN(MIN(13600,TRUNC(0.75*SUMIF($D$12:$D$1442,$D411,P$12:P$1442),2)+SUMIF($D$12:$D411,$D411,AF$12:AF411))-SUMIF($D$12:$D410,$D411,R$12:R410)-SUMIF($D$12:$D$1442,$D411,Q$12:Q$1442),AF411)),"")</f>
        <v/>
      </c>
      <c r="S411" s="246" t="str">
        <f aca="false">IF(O411&lt;&gt;"",1000-SUMIF($D$12:$D410,$D411,S$12:S410),"")</f>
        <v/>
      </c>
      <c r="T411" s="268"/>
      <c r="U411" s="269"/>
      <c r="V411" s="244" t="str">
        <f aca="false">IF(AND(U411&lt;&gt;"",T411&lt;&gt;""),MIN(IF(OR(T411="OZZ",T411="ZZ"),5000,13600),TRUNC(0.75*SUMIF($D$12:$D411,$D411,U$12:U411),2))-SUMIF($D$12:$D410,$D411,V$12:V410),"")</f>
        <v/>
      </c>
      <c r="W411" s="248" t="str">
        <f aca="false">IF(AND(U411&lt;&gt;"",T411&lt;&gt;"",AJ411&lt;&gt;""),IF(OR(T411="OZZ",T411="ZZ"),0-SUMIF($D$12:$D410,$D411,W$12:W410),MIN(MIN(13600,TRUNC(0.75*SUMIF($D$12:$D$1442,$D411,U$12:U$1442),2)+SUMIF($D$12:$D411,$D411,AJ$12:AJ411))-SUMIF($D$12:$D410,$D411,W$12:W410)-SUMIF($D$12:$D$1442,$D411,V$12:V$1442),AJ411)),"")</f>
        <v/>
      </c>
      <c r="X411" s="246" t="str">
        <f aca="false">IF(T411&lt;&gt;"",1000-SUMIF($D$12:$D410,$D411,X$12:X410),"")</f>
        <v/>
      </c>
      <c r="Y411" s="272"/>
      <c r="Z411" s="273"/>
      <c r="AA411" s="273"/>
      <c r="AB411" s="252" t="str">
        <f aca="false">IF(K411&lt;&gt;"",ROUND(Y411,2)+ROUND(Z411,2)+ROUND(AA411,2),"")</f>
        <v/>
      </c>
      <c r="AC411" s="274"/>
      <c r="AD411" s="273"/>
      <c r="AE411" s="273"/>
      <c r="AF411" s="275" t="str">
        <f aca="false">IF(P411&lt;&gt;"",ROUND(AC411,2)+ROUND(AD411,2)+ROUND(AE411,2),"")</f>
        <v/>
      </c>
      <c r="AG411" s="274"/>
      <c r="AH411" s="273"/>
      <c r="AI411" s="273"/>
      <c r="AJ411" s="275" t="str">
        <f aca="false">IF(U411&lt;&gt;"",ROUND(AG411,2)+ROUND(AH411,2)+ROUND(AI411,2),"")</f>
        <v/>
      </c>
      <c r="AK411" s="255"/>
      <c r="AL411" s="255"/>
      <c r="AM411" s="256"/>
      <c r="AN411" s="257"/>
      <c r="AO411" s="258" t="str">
        <f aca="false">IF(D411&lt;&gt;"",IF(COUNTIF($D$12:$D411,$D411)&gt;1,0,IF(SUM(L411,Q411,V411)&gt;0,IF(AND(T411="",OR(O411&lt;&gt;"",J411&lt;&gt;"")),IF(O411&lt;&gt;"",O411,IF(J411&lt;&gt;"",J411,0)),IF(AND(O411&lt;&gt;"",J411&lt;&gt;"",O411=J411),O411,T411)),0)),"")</f>
        <v/>
      </c>
      <c r="AP411" s="258" t="str">
        <f aca="false">IF(D411&lt;&gt;"",IF(COUNTIF($D$12:$D411,$D411)&gt;1,0,IF(SUM(M411,R411,W411)&gt;0,IF(AND(T411="",OR(O411&lt;&gt;"",J411&lt;&gt;"")),IF(O411&lt;&gt;"",O411,IF(J411&lt;&gt;"",J411,0)),IF(AND(O411&lt;&gt;"",J411&lt;&gt;"",O411=J411),O411,T411)),0)),"")</f>
        <v/>
      </c>
      <c r="AQ411" s="258" t="str">
        <f aca="false">IF(D411&lt;&gt;"",IF(COUNTIF($D$12:$D411,$D411)&gt;1,0,IF(SUM(N411,S411,X411)&gt;0,IF(AND(T411="",OR(O411&lt;&gt;"",J411&lt;&gt;"")),IF(O411&lt;&gt;"",O411,IF(J411&lt;&gt;"",J411,0)),IF(AND(O411&lt;&gt;"",J411&lt;&gt;"",O411=J411),O411,T411)),0)),"")</f>
        <v/>
      </c>
      <c r="AR411" s="257" t="str">
        <f aca="false">IF(D411&lt;&gt;"",IF(J411="OZP12",L411,0),"")</f>
        <v/>
      </c>
      <c r="AS411" s="257" t="str">
        <f aca="false">IF(D411&lt;&gt;"",IF(O411="OZP12",Q411,0),"")</f>
        <v/>
      </c>
      <c r="AT411" s="257" t="str">
        <f aca="false">IF(D411&lt;&gt;"",IF(T411="OZP12",V411,0),"")</f>
        <v/>
      </c>
      <c r="AU411" s="257" t="str">
        <f aca="false">IF(D411&lt;&gt;"",IF(J411="TZP",L411,0),"")</f>
        <v/>
      </c>
      <c r="AV411" s="257" t="str">
        <f aca="false">IF(D411&lt;&gt;"",IF(O411="TZP",Q411,0),"")</f>
        <v/>
      </c>
      <c r="AW411" s="257" t="str">
        <f aca="false">IF(D411&lt;&gt;"",IF(T411="TZP",V411,0),"")</f>
        <v/>
      </c>
      <c r="AX411" s="257" t="str">
        <f aca="false">IF(D411&lt;&gt;"",IF(J411="OZZ",L411,0),"")</f>
        <v/>
      </c>
      <c r="AY411" s="257" t="str">
        <f aca="false">IF(D411&lt;&gt;"",IF(O411="OZZ",Q411,0),"")</f>
        <v/>
      </c>
      <c r="AZ411" s="257" t="str">
        <f aca="false">IF(D411&lt;&gt;"",IF(T411="OZZ",V411,0),"")</f>
        <v/>
      </c>
      <c r="BA411" s="260"/>
      <c r="BB411" s="257" t="str">
        <f aca="false">IF(D411&lt;&gt;"",IF(ISERROR(FIND("/",D411)),0,1),"")</f>
        <v/>
      </c>
      <c r="BC411" s="257" t="str">
        <f aca="false">IF(D411&lt;&gt;"",IF(BB411*1=0,D411,CONCATENATE(MID(D411,1,FIND("/",D411,1)-1),MID(D411,FIND("/",D411,1)+1,LEN(D411)))),"")</f>
        <v/>
      </c>
      <c r="BD411" s="286"/>
      <c r="BE411" s="257" t="str">
        <f aca="false">IF(D411&lt;&gt;"",IF(J411="OZP12",M411,0),"")</f>
        <v/>
      </c>
      <c r="BF411" s="257" t="str">
        <f aca="false">IF(D411&lt;&gt;"",IF(O411="OZP12",R411,0),"")</f>
        <v/>
      </c>
      <c r="BG411" s="257" t="str">
        <f aca="false">IF(D411&lt;&gt;"",IF(T411="OZP12",W411,0),"")</f>
        <v/>
      </c>
      <c r="BH411" s="257" t="str">
        <f aca="false">IF(D411&lt;&gt;"",IF(J411="TZP",M411,0),"")</f>
        <v/>
      </c>
      <c r="BI411" s="257" t="str">
        <f aca="false">IF(D411&lt;&gt;"",IF(O411="TZP",R411,0),"")</f>
        <v/>
      </c>
      <c r="BJ411" s="257" t="str">
        <f aca="false">IF(D411&lt;&gt;"",IF(T411="TZP",W411,0),"")</f>
        <v/>
      </c>
    </row>
    <row r="412" s="261" customFormat="true" ht="18.75" hidden="false" customHeight="true" outlineLevel="0" collapsed="false">
      <c r="A412" s="262" t="n">
        <f aca="false">A411+1</f>
        <v>400</v>
      </c>
      <c r="B412" s="263"/>
      <c r="C412" s="263"/>
      <c r="D412" s="263"/>
      <c r="E412" s="266"/>
      <c r="F412" s="266"/>
      <c r="G412" s="267"/>
      <c r="H412" s="278"/>
      <c r="I412" s="281"/>
      <c r="J412" s="268"/>
      <c r="K412" s="269"/>
      <c r="L412" s="244" t="str">
        <f aca="false">IF(AND(K412&lt;&gt;"",J412&lt;&gt;""),MIN(IF(OR(J412="OZZ",J412="ZZ"),5000,13600),TRUNC(0.75*SUMIF($D$12:$D412,$D412,K$12:K412),2))-SUMIF($D$12:$D411,$D412,L$12:L411),"")</f>
        <v/>
      </c>
      <c r="M412" s="270" t="str">
        <f aca="false">IF(AND(K412&lt;&gt;"",J412&lt;&gt;"",AB412&lt;&gt;""),IF(OR(J412="OZZ",J412="ZZ"),0-SUMIF($D$12:$D411,$D412,M$12:M411),MIN(MIN(13600,TRUNC(0.75*SUMIF($D$12:$D$1442,$D412,K$12:K$1442),2)+SUMIF($D$12:$D412,$D412,AB$12:AB412))-SUMIF($D$12:$D411,$D412,M$12:M411)-SUMIF($D$12:$D$1442,$D412,L$12:L$1442),AB412)),"")</f>
        <v/>
      </c>
      <c r="N412" s="246" t="str">
        <f aca="false">IF(J412&lt;&gt;"",1000-SUMIF($D$12:$D411,$D412,N$12:N411),"")</f>
        <v/>
      </c>
      <c r="O412" s="268"/>
      <c r="P412" s="269"/>
      <c r="Q412" s="244" t="str">
        <f aca="false">IF(AND(P412&lt;&gt;"",O412&lt;&gt;""),MIN(IF(OR(O412="OZZ",O412="ZZ"),5000,13600),TRUNC(0.75*SUMIF($D$12:$D412,$D412,P$12:P412),2))-SUMIF($D$12:$D411,$D412,Q$12:Q411),"")</f>
        <v/>
      </c>
      <c r="R412" s="270" t="str">
        <f aca="false">IF(AND(P412&lt;&gt;"",O412&lt;&gt;"",AF412&lt;&gt;""),IF(OR(O412="OZZ",O412="ZZ"),0-SUMIF($D$12:$D411,$D412,R$12:R411),MIN(MIN(13600,TRUNC(0.75*SUMIF($D$12:$D$1442,$D412,P$12:P$1442),2)+SUMIF($D$12:$D412,$D412,AF$12:AF412))-SUMIF($D$12:$D411,$D412,R$12:R411)-SUMIF($D$12:$D$1442,$D412,Q$12:Q$1442),AF412)),"")</f>
        <v/>
      </c>
      <c r="S412" s="246" t="str">
        <f aca="false">IF(O412&lt;&gt;"",1000-SUMIF($D$12:$D411,$D412,S$12:S411),"")</f>
        <v/>
      </c>
      <c r="T412" s="268"/>
      <c r="U412" s="269"/>
      <c r="V412" s="244" t="str">
        <f aca="false">IF(AND(U412&lt;&gt;"",T412&lt;&gt;""),MIN(IF(OR(T412="OZZ",T412="ZZ"),5000,13600),TRUNC(0.75*SUMIF($D$12:$D412,$D412,U$12:U412),2))-SUMIF($D$12:$D411,$D412,V$12:V411),"")</f>
        <v/>
      </c>
      <c r="W412" s="248" t="str">
        <f aca="false">IF(AND(U412&lt;&gt;"",T412&lt;&gt;"",AJ412&lt;&gt;""),IF(OR(T412="OZZ",T412="ZZ"),0-SUMIF($D$12:$D411,$D412,W$12:W411),MIN(MIN(13600,TRUNC(0.75*SUMIF($D$12:$D$1442,$D412,U$12:U$1442),2)+SUMIF($D$12:$D412,$D412,AJ$12:AJ412))-SUMIF($D$12:$D411,$D412,W$12:W411)-SUMIF($D$12:$D$1442,$D412,V$12:V$1442),AJ412)),"")</f>
        <v/>
      </c>
      <c r="X412" s="246" t="str">
        <f aca="false">IF(T412&lt;&gt;"",1000-SUMIF($D$12:$D411,$D412,X$12:X411),"")</f>
        <v/>
      </c>
      <c r="Y412" s="272"/>
      <c r="Z412" s="273"/>
      <c r="AA412" s="273"/>
      <c r="AB412" s="252" t="str">
        <f aca="false">IF(K412&lt;&gt;"",ROUND(Y412,2)+ROUND(Z412,2)+ROUND(AA412,2),"")</f>
        <v/>
      </c>
      <c r="AC412" s="274"/>
      <c r="AD412" s="273"/>
      <c r="AE412" s="273"/>
      <c r="AF412" s="275" t="str">
        <f aca="false">IF(P412&lt;&gt;"",ROUND(AC412,2)+ROUND(AD412,2)+ROUND(AE412,2),"")</f>
        <v/>
      </c>
      <c r="AG412" s="274"/>
      <c r="AH412" s="273"/>
      <c r="AI412" s="273"/>
      <c r="AJ412" s="275" t="str">
        <f aca="false">IF(U412&lt;&gt;"",ROUND(AG412,2)+ROUND(AH412,2)+ROUND(AI412,2),"")</f>
        <v/>
      </c>
      <c r="AK412" s="255"/>
      <c r="AL412" s="255"/>
      <c r="AM412" s="256"/>
      <c r="AN412" s="257"/>
      <c r="AO412" s="258" t="str">
        <f aca="false">IF(D412&lt;&gt;"",IF(COUNTIF($D$12:$D412,$D412)&gt;1,0,IF(SUM(L412,Q412,V412)&gt;0,IF(AND(T412="",OR(O412&lt;&gt;"",J412&lt;&gt;"")),IF(O412&lt;&gt;"",O412,IF(J412&lt;&gt;"",J412,0)),IF(AND(O412&lt;&gt;"",J412&lt;&gt;"",O412=J412),O412,T412)),0)),"")</f>
        <v/>
      </c>
      <c r="AP412" s="258" t="str">
        <f aca="false">IF(D412&lt;&gt;"",IF(COUNTIF($D$12:$D412,$D412)&gt;1,0,IF(SUM(M412,R412,W412)&gt;0,IF(AND(T412="",OR(O412&lt;&gt;"",J412&lt;&gt;"")),IF(O412&lt;&gt;"",O412,IF(J412&lt;&gt;"",J412,0)),IF(AND(O412&lt;&gt;"",J412&lt;&gt;"",O412=J412),O412,T412)),0)),"")</f>
        <v/>
      </c>
      <c r="AQ412" s="258" t="str">
        <f aca="false">IF(D412&lt;&gt;"",IF(COUNTIF($D$12:$D412,$D412)&gt;1,0,IF(SUM(N412,S412,X412)&gt;0,IF(AND(T412="",OR(O412&lt;&gt;"",J412&lt;&gt;"")),IF(O412&lt;&gt;"",O412,IF(J412&lt;&gt;"",J412,0)),IF(AND(O412&lt;&gt;"",J412&lt;&gt;"",O412=J412),O412,T412)),0)),"")</f>
        <v/>
      </c>
      <c r="AR412" s="257" t="str">
        <f aca="false">IF(D412&lt;&gt;"",IF(J412="OZP12",L412,0),"")</f>
        <v/>
      </c>
      <c r="AS412" s="257" t="str">
        <f aca="false">IF(D412&lt;&gt;"",IF(O412="OZP12",Q412,0),"")</f>
        <v/>
      </c>
      <c r="AT412" s="257" t="str">
        <f aca="false">IF(D412&lt;&gt;"",IF(T412="OZP12",V412,0),"")</f>
        <v/>
      </c>
      <c r="AU412" s="257" t="str">
        <f aca="false">IF(D412&lt;&gt;"",IF(J412="TZP",L412,0),"")</f>
        <v/>
      </c>
      <c r="AV412" s="257" t="str">
        <f aca="false">IF(D412&lt;&gt;"",IF(O412="TZP",Q412,0),"")</f>
        <v/>
      </c>
      <c r="AW412" s="257" t="str">
        <f aca="false">IF(D412&lt;&gt;"",IF(T412="TZP",V412,0),"")</f>
        <v/>
      </c>
      <c r="AX412" s="257" t="str">
        <f aca="false">IF(D412&lt;&gt;"",IF(J412="OZZ",L412,0),"")</f>
        <v/>
      </c>
      <c r="AY412" s="257" t="str">
        <f aca="false">IF(D412&lt;&gt;"",IF(O412="OZZ",Q412,0),"")</f>
        <v/>
      </c>
      <c r="AZ412" s="257" t="str">
        <f aca="false">IF(D412&lt;&gt;"",IF(T412="OZZ",V412,0),"")</f>
        <v/>
      </c>
      <c r="BA412" s="260"/>
      <c r="BB412" s="257" t="str">
        <f aca="false">IF(D412&lt;&gt;"",IF(ISERROR(FIND("/",D412)),0,1),"")</f>
        <v/>
      </c>
      <c r="BC412" s="257" t="str">
        <f aca="false">IF(D412&lt;&gt;"",IF(BB412*1=0,D412,CONCATENATE(MID(D412,1,FIND("/",D412,1)-1),MID(D412,FIND("/",D412,1)+1,LEN(D412)))),"")</f>
        <v/>
      </c>
      <c r="BD412" s="286"/>
      <c r="BE412" s="257" t="str">
        <f aca="false">IF(D412&lt;&gt;"",IF(J412="OZP12",M412,0),"")</f>
        <v/>
      </c>
      <c r="BF412" s="257" t="str">
        <f aca="false">IF(D412&lt;&gt;"",IF(O412="OZP12",R412,0),"")</f>
        <v/>
      </c>
      <c r="BG412" s="257" t="str">
        <f aca="false">IF(D412&lt;&gt;"",IF(T412="OZP12",W412,0),"")</f>
        <v/>
      </c>
      <c r="BH412" s="257" t="str">
        <f aca="false">IF(D412&lt;&gt;"",IF(J412="TZP",M412,0),"")</f>
        <v/>
      </c>
      <c r="BI412" s="257" t="str">
        <f aca="false">IF(D412&lt;&gt;"",IF(O412="TZP",R412,0),"")</f>
        <v/>
      </c>
      <c r="BJ412" s="257" t="str">
        <f aca="false">IF(D412&lt;&gt;"",IF(T412="TZP",W412,0),"")</f>
        <v/>
      </c>
    </row>
    <row r="413" s="261" customFormat="true" ht="18.75" hidden="false" customHeight="true" outlineLevel="0" collapsed="false">
      <c r="A413" s="262" t="n">
        <f aca="false">A412+1</f>
        <v>401</v>
      </c>
      <c r="B413" s="263"/>
      <c r="C413" s="263"/>
      <c r="D413" s="263"/>
      <c r="E413" s="266"/>
      <c r="F413" s="266"/>
      <c r="G413" s="267"/>
      <c r="H413" s="278"/>
      <c r="I413" s="281"/>
      <c r="J413" s="268"/>
      <c r="K413" s="269"/>
      <c r="L413" s="244" t="str">
        <f aca="false">IF(AND(K413&lt;&gt;"",J413&lt;&gt;""),MIN(IF(OR(J413="OZZ",J413="ZZ"),5000,13600),TRUNC(0.75*SUMIF($D$12:$D413,$D413,K$12:K413),2))-SUMIF($D$12:$D412,$D413,L$12:L412),"")</f>
        <v/>
      </c>
      <c r="M413" s="270" t="str">
        <f aca="false">IF(AND(K413&lt;&gt;"",J413&lt;&gt;"",AB413&lt;&gt;""),IF(OR(J413="OZZ",J413="ZZ"),0-SUMIF($D$12:$D412,$D413,M$12:M412),MIN(MIN(13600,TRUNC(0.75*SUMIF($D$12:$D$1442,$D413,K$12:K$1442),2)+SUMIF($D$12:$D413,$D413,AB$12:AB413))-SUMIF($D$12:$D412,$D413,M$12:M412)-SUMIF($D$12:$D$1442,$D413,L$12:L$1442),AB413)),"")</f>
        <v/>
      </c>
      <c r="N413" s="246" t="str">
        <f aca="false">IF(J413&lt;&gt;"",1000-SUMIF($D$12:$D412,$D413,N$12:N412),"")</f>
        <v/>
      </c>
      <c r="O413" s="268"/>
      <c r="P413" s="269"/>
      <c r="Q413" s="244" t="str">
        <f aca="false">IF(AND(P413&lt;&gt;"",O413&lt;&gt;""),MIN(IF(OR(O413="OZZ",O413="ZZ"),5000,13600),TRUNC(0.75*SUMIF($D$12:$D413,$D413,P$12:P413),2))-SUMIF($D$12:$D412,$D413,Q$12:Q412),"")</f>
        <v/>
      </c>
      <c r="R413" s="270" t="str">
        <f aca="false">IF(AND(P413&lt;&gt;"",O413&lt;&gt;"",AF413&lt;&gt;""),IF(OR(O413="OZZ",O413="ZZ"),0-SUMIF($D$12:$D412,$D413,R$12:R412),MIN(MIN(13600,TRUNC(0.75*SUMIF($D$12:$D$1442,$D413,P$12:P$1442),2)+SUMIF($D$12:$D413,$D413,AF$12:AF413))-SUMIF($D$12:$D412,$D413,R$12:R412)-SUMIF($D$12:$D$1442,$D413,Q$12:Q$1442),AF413)),"")</f>
        <v/>
      </c>
      <c r="S413" s="246" t="str">
        <f aca="false">IF(O413&lt;&gt;"",1000-SUMIF($D$12:$D412,$D413,S$12:S412),"")</f>
        <v/>
      </c>
      <c r="T413" s="268"/>
      <c r="U413" s="269"/>
      <c r="V413" s="244" t="str">
        <f aca="false">IF(AND(U413&lt;&gt;"",T413&lt;&gt;""),MIN(IF(OR(T413="OZZ",T413="ZZ"),5000,13600),TRUNC(0.75*SUMIF($D$12:$D413,$D413,U$12:U413),2))-SUMIF($D$12:$D412,$D413,V$12:V412),"")</f>
        <v/>
      </c>
      <c r="W413" s="248" t="str">
        <f aca="false">IF(AND(U413&lt;&gt;"",T413&lt;&gt;"",AJ413&lt;&gt;""),IF(OR(T413="OZZ",T413="ZZ"),0-SUMIF($D$12:$D412,$D413,W$12:W412),MIN(MIN(13600,TRUNC(0.75*SUMIF($D$12:$D$1442,$D413,U$12:U$1442),2)+SUMIF($D$12:$D413,$D413,AJ$12:AJ413))-SUMIF($D$12:$D412,$D413,W$12:W412)-SUMIF($D$12:$D$1442,$D413,V$12:V$1442),AJ413)),"")</f>
        <v/>
      </c>
      <c r="X413" s="246" t="str">
        <f aca="false">IF(T413&lt;&gt;"",1000-SUMIF($D$12:$D412,$D413,X$12:X412),"")</f>
        <v/>
      </c>
      <c r="Y413" s="272"/>
      <c r="Z413" s="273"/>
      <c r="AA413" s="273"/>
      <c r="AB413" s="252" t="str">
        <f aca="false">IF(K413&lt;&gt;"",ROUND(Y413,2)+ROUND(Z413,2)+ROUND(AA413,2),"")</f>
        <v/>
      </c>
      <c r="AC413" s="274"/>
      <c r="AD413" s="273"/>
      <c r="AE413" s="273"/>
      <c r="AF413" s="275" t="str">
        <f aca="false">IF(P413&lt;&gt;"",ROUND(AC413,2)+ROUND(AD413,2)+ROUND(AE413,2),"")</f>
        <v/>
      </c>
      <c r="AG413" s="274"/>
      <c r="AH413" s="273"/>
      <c r="AI413" s="273"/>
      <c r="AJ413" s="275" t="str">
        <f aca="false">IF(U413&lt;&gt;"",ROUND(AG413,2)+ROUND(AH413,2)+ROUND(AI413,2),"")</f>
        <v/>
      </c>
      <c r="AK413" s="255"/>
      <c r="AL413" s="255"/>
      <c r="AM413" s="256"/>
      <c r="AN413" s="257"/>
      <c r="AO413" s="258" t="str">
        <f aca="false">IF(D413&lt;&gt;"",IF(COUNTIF($D$12:$D413,$D413)&gt;1,0,IF(SUM(L413,Q413,V413)&gt;0,IF(AND(T413="",OR(O413&lt;&gt;"",J413&lt;&gt;"")),IF(O413&lt;&gt;"",O413,IF(J413&lt;&gt;"",J413,0)),IF(AND(O413&lt;&gt;"",J413&lt;&gt;"",O413=J413),O413,T413)),0)),"")</f>
        <v/>
      </c>
      <c r="AP413" s="258" t="str">
        <f aca="false">IF(D413&lt;&gt;"",IF(COUNTIF($D$12:$D413,$D413)&gt;1,0,IF(SUM(M413,R413,W413)&gt;0,IF(AND(T413="",OR(O413&lt;&gt;"",J413&lt;&gt;"")),IF(O413&lt;&gt;"",O413,IF(J413&lt;&gt;"",J413,0)),IF(AND(O413&lt;&gt;"",J413&lt;&gt;"",O413=J413),O413,T413)),0)),"")</f>
        <v/>
      </c>
      <c r="AQ413" s="258" t="str">
        <f aca="false">IF(D413&lt;&gt;"",IF(COUNTIF($D$12:$D413,$D413)&gt;1,0,IF(SUM(N413,S413,X413)&gt;0,IF(AND(T413="",OR(O413&lt;&gt;"",J413&lt;&gt;"")),IF(O413&lt;&gt;"",O413,IF(J413&lt;&gt;"",J413,0)),IF(AND(O413&lt;&gt;"",J413&lt;&gt;"",O413=J413),O413,T413)),0)),"")</f>
        <v/>
      </c>
      <c r="AR413" s="257" t="str">
        <f aca="false">IF(D413&lt;&gt;"",IF(J413="OZP12",L413,0),"")</f>
        <v/>
      </c>
      <c r="AS413" s="257" t="str">
        <f aca="false">IF(D413&lt;&gt;"",IF(O413="OZP12",Q413,0),"")</f>
        <v/>
      </c>
      <c r="AT413" s="257" t="str">
        <f aca="false">IF(D413&lt;&gt;"",IF(T413="OZP12",V413,0),"")</f>
        <v/>
      </c>
      <c r="AU413" s="257" t="str">
        <f aca="false">IF(D413&lt;&gt;"",IF(J413="TZP",L413,0),"")</f>
        <v/>
      </c>
      <c r="AV413" s="257" t="str">
        <f aca="false">IF(D413&lt;&gt;"",IF(O413="TZP",Q413,0),"")</f>
        <v/>
      </c>
      <c r="AW413" s="257" t="str">
        <f aca="false">IF(D413&lt;&gt;"",IF(T413="TZP",V413,0),"")</f>
        <v/>
      </c>
      <c r="AX413" s="257" t="str">
        <f aca="false">IF(D413&lt;&gt;"",IF(J413="OZZ",L413,0),"")</f>
        <v/>
      </c>
      <c r="AY413" s="257" t="str">
        <f aca="false">IF(D413&lt;&gt;"",IF(O413="OZZ",Q413,0),"")</f>
        <v/>
      </c>
      <c r="AZ413" s="257" t="str">
        <f aca="false">IF(D413&lt;&gt;"",IF(T413="OZZ",V413,0),"")</f>
        <v/>
      </c>
      <c r="BA413" s="260"/>
      <c r="BB413" s="257" t="str">
        <f aca="false">IF(D413&lt;&gt;"",IF(ISERROR(FIND("/",D413)),0,1),"")</f>
        <v/>
      </c>
      <c r="BC413" s="257" t="str">
        <f aca="false">IF(D413&lt;&gt;"",IF(BB413*1=0,D413,CONCATENATE(MID(D413,1,FIND("/",D413,1)-1),MID(D413,FIND("/",D413,1)+1,LEN(D413)))),"")</f>
        <v/>
      </c>
      <c r="BD413" s="286"/>
      <c r="BE413" s="257" t="str">
        <f aca="false">IF(D413&lt;&gt;"",IF(J413="OZP12",M413,0),"")</f>
        <v/>
      </c>
      <c r="BF413" s="257" t="str">
        <f aca="false">IF(D413&lt;&gt;"",IF(O413="OZP12",R413,0),"")</f>
        <v/>
      </c>
      <c r="BG413" s="257" t="str">
        <f aca="false">IF(D413&lt;&gt;"",IF(T413="OZP12",W413,0),"")</f>
        <v/>
      </c>
      <c r="BH413" s="257" t="str">
        <f aca="false">IF(D413&lt;&gt;"",IF(J413="TZP",M413,0),"")</f>
        <v/>
      </c>
      <c r="BI413" s="257" t="str">
        <f aca="false">IF(D413&lt;&gt;"",IF(O413="TZP",R413,0),"")</f>
        <v/>
      </c>
      <c r="BJ413" s="257" t="str">
        <f aca="false">IF(D413&lt;&gt;"",IF(T413="TZP",W413,0),"")</f>
        <v/>
      </c>
    </row>
    <row r="414" s="261" customFormat="true" ht="18.75" hidden="false" customHeight="true" outlineLevel="0" collapsed="false">
      <c r="A414" s="262" t="n">
        <f aca="false">A413+1</f>
        <v>402</v>
      </c>
      <c r="B414" s="263"/>
      <c r="C414" s="263"/>
      <c r="D414" s="263"/>
      <c r="E414" s="266"/>
      <c r="F414" s="266"/>
      <c r="G414" s="267"/>
      <c r="H414" s="278"/>
      <c r="I414" s="281"/>
      <c r="J414" s="268"/>
      <c r="K414" s="269"/>
      <c r="L414" s="244" t="str">
        <f aca="false">IF(AND(K414&lt;&gt;"",J414&lt;&gt;""),MIN(IF(OR(J414="OZZ",J414="ZZ"),5000,13600),TRUNC(0.75*SUMIF($D$12:$D414,$D414,K$12:K414),2))-SUMIF($D$12:$D413,$D414,L$12:L413),"")</f>
        <v/>
      </c>
      <c r="M414" s="270" t="str">
        <f aca="false">IF(AND(K414&lt;&gt;"",J414&lt;&gt;"",AB414&lt;&gt;""),IF(OR(J414="OZZ",J414="ZZ"),0-SUMIF($D$12:$D413,$D414,M$12:M413),MIN(MIN(13600,TRUNC(0.75*SUMIF($D$12:$D$1442,$D414,K$12:K$1442),2)+SUMIF($D$12:$D414,$D414,AB$12:AB414))-SUMIF($D$12:$D413,$D414,M$12:M413)-SUMIF($D$12:$D$1442,$D414,L$12:L$1442),AB414)),"")</f>
        <v/>
      </c>
      <c r="N414" s="246" t="str">
        <f aca="false">IF(J414&lt;&gt;"",1000-SUMIF($D$12:$D413,$D414,N$12:N413),"")</f>
        <v/>
      </c>
      <c r="O414" s="268"/>
      <c r="P414" s="269"/>
      <c r="Q414" s="244" t="str">
        <f aca="false">IF(AND(P414&lt;&gt;"",O414&lt;&gt;""),MIN(IF(OR(O414="OZZ",O414="ZZ"),5000,13600),TRUNC(0.75*SUMIF($D$12:$D414,$D414,P$12:P414),2))-SUMIF($D$12:$D413,$D414,Q$12:Q413),"")</f>
        <v/>
      </c>
      <c r="R414" s="270" t="str">
        <f aca="false">IF(AND(P414&lt;&gt;"",O414&lt;&gt;"",AF414&lt;&gt;""),IF(OR(O414="OZZ",O414="ZZ"),0-SUMIF($D$12:$D413,$D414,R$12:R413),MIN(MIN(13600,TRUNC(0.75*SUMIF($D$12:$D$1442,$D414,P$12:P$1442),2)+SUMIF($D$12:$D414,$D414,AF$12:AF414))-SUMIF($D$12:$D413,$D414,R$12:R413)-SUMIF($D$12:$D$1442,$D414,Q$12:Q$1442),AF414)),"")</f>
        <v/>
      </c>
      <c r="S414" s="246" t="str">
        <f aca="false">IF(O414&lt;&gt;"",1000-SUMIF($D$12:$D413,$D414,S$12:S413),"")</f>
        <v/>
      </c>
      <c r="T414" s="268"/>
      <c r="U414" s="269"/>
      <c r="V414" s="244" t="str">
        <f aca="false">IF(AND(U414&lt;&gt;"",T414&lt;&gt;""),MIN(IF(OR(T414="OZZ",T414="ZZ"),5000,13600),TRUNC(0.75*SUMIF($D$12:$D414,$D414,U$12:U414),2))-SUMIF($D$12:$D413,$D414,V$12:V413),"")</f>
        <v/>
      </c>
      <c r="W414" s="248" t="str">
        <f aca="false">IF(AND(U414&lt;&gt;"",T414&lt;&gt;"",AJ414&lt;&gt;""),IF(OR(T414="OZZ",T414="ZZ"),0-SUMIF($D$12:$D413,$D414,W$12:W413),MIN(MIN(13600,TRUNC(0.75*SUMIF($D$12:$D$1442,$D414,U$12:U$1442),2)+SUMIF($D$12:$D414,$D414,AJ$12:AJ414))-SUMIF($D$12:$D413,$D414,W$12:W413)-SUMIF($D$12:$D$1442,$D414,V$12:V$1442),AJ414)),"")</f>
        <v/>
      </c>
      <c r="X414" s="246" t="str">
        <f aca="false">IF(T414&lt;&gt;"",1000-SUMIF($D$12:$D413,$D414,X$12:X413),"")</f>
        <v/>
      </c>
      <c r="Y414" s="272"/>
      <c r="Z414" s="273"/>
      <c r="AA414" s="273"/>
      <c r="AB414" s="252" t="str">
        <f aca="false">IF(K414&lt;&gt;"",ROUND(Y414,2)+ROUND(Z414,2)+ROUND(AA414,2),"")</f>
        <v/>
      </c>
      <c r="AC414" s="274"/>
      <c r="AD414" s="273"/>
      <c r="AE414" s="273"/>
      <c r="AF414" s="275" t="str">
        <f aca="false">IF(P414&lt;&gt;"",ROUND(AC414,2)+ROUND(AD414,2)+ROUND(AE414,2),"")</f>
        <v/>
      </c>
      <c r="AG414" s="274"/>
      <c r="AH414" s="273"/>
      <c r="AI414" s="273"/>
      <c r="AJ414" s="275" t="str">
        <f aca="false">IF(U414&lt;&gt;"",ROUND(AG414,2)+ROUND(AH414,2)+ROUND(AI414,2),"")</f>
        <v/>
      </c>
      <c r="AK414" s="255"/>
      <c r="AL414" s="255"/>
      <c r="AM414" s="256"/>
      <c r="AN414" s="257"/>
      <c r="AO414" s="258" t="str">
        <f aca="false">IF(D414&lt;&gt;"",IF(COUNTIF($D$12:$D414,$D414)&gt;1,0,IF(SUM(L414,Q414,V414)&gt;0,IF(AND(T414="",OR(O414&lt;&gt;"",J414&lt;&gt;"")),IF(O414&lt;&gt;"",O414,IF(J414&lt;&gt;"",J414,0)),IF(AND(O414&lt;&gt;"",J414&lt;&gt;"",O414=J414),O414,T414)),0)),"")</f>
        <v/>
      </c>
      <c r="AP414" s="258" t="str">
        <f aca="false">IF(D414&lt;&gt;"",IF(COUNTIF($D$12:$D414,$D414)&gt;1,0,IF(SUM(M414,R414,W414)&gt;0,IF(AND(T414="",OR(O414&lt;&gt;"",J414&lt;&gt;"")),IF(O414&lt;&gt;"",O414,IF(J414&lt;&gt;"",J414,0)),IF(AND(O414&lt;&gt;"",J414&lt;&gt;"",O414=J414),O414,T414)),0)),"")</f>
        <v/>
      </c>
      <c r="AQ414" s="258" t="str">
        <f aca="false">IF(D414&lt;&gt;"",IF(COUNTIF($D$12:$D414,$D414)&gt;1,0,IF(SUM(N414,S414,X414)&gt;0,IF(AND(T414="",OR(O414&lt;&gt;"",J414&lt;&gt;"")),IF(O414&lt;&gt;"",O414,IF(J414&lt;&gt;"",J414,0)),IF(AND(O414&lt;&gt;"",J414&lt;&gt;"",O414=J414),O414,T414)),0)),"")</f>
        <v/>
      </c>
      <c r="AR414" s="257" t="str">
        <f aca="false">IF(D414&lt;&gt;"",IF(J414="OZP12",L414,0),"")</f>
        <v/>
      </c>
      <c r="AS414" s="257" t="str">
        <f aca="false">IF(D414&lt;&gt;"",IF(O414="OZP12",Q414,0),"")</f>
        <v/>
      </c>
      <c r="AT414" s="257" t="str">
        <f aca="false">IF(D414&lt;&gt;"",IF(T414="OZP12",V414,0),"")</f>
        <v/>
      </c>
      <c r="AU414" s="257" t="str">
        <f aca="false">IF(D414&lt;&gt;"",IF(J414="TZP",L414,0),"")</f>
        <v/>
      </c>
      <c r="AV414" s="257" t="str">
        <f aca="false">IF(D414&lt;&gt;"",IF(O414="TZP",Q414,0),"")</f>
        <v/>
      </c>
      <c r="AW414" s="257" t="str">
        <f aca="false">IF(D414&lt;&gt;"",IF(T414="TZP",V414,0),"")</f>
        <v/>
      </c>
      <c r="AX414" s="257" t="str">
        <f aca="false">IF(D414&lt;&gt;"",IF(J414="OZZ",L414,0),"")</f>
        <v/>
      </c>
      <c r="AY414" s="257" t="str">
        <f aca="false">IF(D414&lt;&gt;"",IF(O414="OZZ",Q414,0),"")</f>
        <v/>
      </c>
      <c r="AZ414" s="257" t="str">
        <f aca="false">IF(D414&lt;&gt;"",IF(T414="OZZ",V414,0),"")</f>
        <v/>
      </c>
      <c r="BA414" s="260"/>
      <c r="BB414" s="257" t="str">
        <f aca="false">IF(D414&lt;&gt;"",IF(ISERROR(FIND("/",D414)),0,1),"")</f>
        <v/>
      </c>
      <c r="BC414" s="257" t="str">
        <f aca="false">IF(D414&lt;&gt;"",IF(BB414*1=0,D414,CONCATENATE(MID(D414,1,FIND("/",D414,1)-1),MID(D414,FIND("/",D414,1)+1,LEN(D414)))),"")</f>
        <v/>
      </c>
      <c r="BD414" s="286"/>
      <c r="BE414" s="257" t="str">
        <f aca="false">IF(D414&lt;&gt;"",IF(J414="OZP12",M414,0),"")</f>
        <v/>
      </c>
      <c r="BF414" s="257" t="str">
        <f aca="false">IF(D414&lt;&gt;"",IF(O414="OZP12",R414,0),"")</f>
        <v/>
      </c>
      <c r="BG414" s="257" t="str">
        <f aca="false">IF(D414&lt;&gt;"",IF(T414="OZP12",W414,0),"")</f>
        <v/>
      </c>
      <c r="BH414" s="257" t="str">
        <f aca="false">IF(D414&lt;&gt;"",IF(J414="TZP",M414,0),"")</f>
        <v/>
      </c>
      <c r="BI414" s="257" t="str">
        <f aca="false">IF(D414&lt;&gt;"",IF(O414="TZP",R414,0),"")</f>
        <v/>
      </c>
      <c r="BJ414" s="257" t="str">
        <f aca="false">IF(D414&lt;&gt;"",IF(T414="TZP",W414,0),"")</f>
        <v/>
      </c>
    </row>
    <row r="415" s="261" customFormat="true" ht="18.75" hidden="false" customHeight="true" outlineLevel="0" collapsed="false">
      <c r="A415" s="262" t="n">
        <f aca="false">A414+1</f>
        <v>403</v>
      </c>
      <c r="B415" s="263"/>
      <c r="C415" s="263"/>
      <c r="D415" s="263"/>
      <c r="E415" s="266"/>
      <c r="F415" s="266"/>
      <c r="G415" s="267"/>
      <c r="H415" s="278"/>
      <c r="I415" s="281"/>
      <c r="J415" s="268"/>
      <c r="K415" s="269"/>
      <c r="L415" s="244" t="str">
        <f aca="false">IF(AND(K415&lt;&gt;"",J415&lt;&gt;""),MIN(IF(OR(J415="OZZ",J415="ZZ"),5000,13600),TRUNC(0.75*SUMIF($D$12:$D415,$D415,K$12:K415),2))-SUMIF($D$12:$D414,$D415,L$12:L414),"")</f>
        <v/>
      </c>
      <c r="M415" s="270" t="str">
        <f aca="false">IF(AND(K415&lt;&gt;"",J415&lt;&gt;"",AB415&lt;&gt;""),IF(OR(J415="OZZ",J415="ZZ"),0-SUMIF($D$12:$D414,$D415,M$12:M414),MIN(MIN(13600,TRUNC(0.75*SUMIF($D$12:$D$1442,$D415,K$12:K$1442),2)+SUMIF($D$12:$D415,$D415,AB$12:AB415))-SUMIF($D$12:$D414,$D415,M$12:M414)-SUMIF($D$12:$D$1442,$D415,L$12:L$1442),AB415)),"")</f>
        <v/>
      </c>
      <c r="N415" s="246" t="str">
        <f aca="false">IF(J415&lt;&gt;"",1000-SUMIF($D$12:$D414,$D415,N$12:N414),"")</f>
        <v/>
      </c>
      <c r="O415" s="268"/>
      <c r="P415" s="269"/>
      <c r="Q415" s="244" t="str">
        <f aca="false">IF(AND(P415&lt;&gt;"",O415&lt;&gt;""),MIN(IF(OR(O415="OZZ",O415="ZZ"),5000,13600),TRUNC(0.75*SUMIF($D$12:$D415,$D415,P$12:P415),2))-SUMIF($D$12:$D414,$D415,Q$12:Q414),"")</f>
        <v/>
      </c>
      <c r="R415" s="270" t="str">
        <f aca="false">IF(AND(P415&lt;&gt;"",O415&lt;&gt;"",AF415&lt;&gt;""),IF(OR(O415="OZZ",O415="ZZ"),0-SUMIF($D$12:$D414,$D415,R$12:R414),MIN(MIN(13600,TRUNC(0.75*SUMIF($D$12:$D$1442,$D415,P$12:P$1442),2)+SUMIF($D$12:$D415,$D415,AF$12:AF415))-SUMIF($D$12:$D414,$D415,R$12:R414)-SUMIF($D$12:$D$1442,$D415,Q$12:Q$1442),AF415)),"")</f>
        <v/>
      </c>
      <c r="S415" s="246" t="str">
        <f aca="false">IF(O415&lt;&gt;"",1000-SUMIF($D$12:$D414,$D415,S$12:S414),"")</f>
        <v/>
      </c>
      <c r="T415" s="268"/>
      <c r="U415" s="269"/>
      <c r="V415" s="244" t="str">
        <f aca="false">IF(AND(U415&lt;&gt;"",T415&lt;&gt;""),MIN(IF(OR(T415="OZZ",T415="ZZ"),5000,13600),TRUNC(0.75*SUMIF($D$12:$D415,$D415,U$12:U415),2))-SUMIF($D$12:$D414,$D415,V$12:V414),"")</f>
        <v/>
      </c>
      <c r="W415" s="248" t="str">
        <f aca="false">IF(AND(U415&lt;&gt;"",T415&lt;&gt;"",AJ415&lt;&gt;""),IF(OR(T415="OZZ",T415="ZZ"),0-SUMIF($D$12:$D414,$D415,W$12:W414),MIN(MIN(13600,TRUNC(0.75*SUMIF($D$12:$D$1442,$D415,U$12:U$1442),2)+SUMIF($D$12:$D415,$D415,AJ$12:AJ415))-SUMIF($D$12:$D414,$D415,W$12:W414)-SUMIF($D$12:$D$1442,$D415,V$12:V$1442),AJ415)),"")</f>
        <v/>
      </c>
      <c r="X415" s="246" t="str">
        <f aca="false">IF(T415&lt;&gt;"",1000-SUMIF($D$12:$D414,$D415,X$12:X414),"")</f>
        <v/>
      </c>
      <c r="Y415" s="272"/>
      <c r="Z415" s="273"/>
      <c r="AA415" s="273"/>
      <c r="AB415" s="252" t="str">
        <f aca="false">IF(K415&lt;&gt;"",ROUND(Y415,2)+ROUND(Z415,2)+ROUND(AA415,2),"")</f>
        <v/>
      </c>
      <c r="AC415" s="274"/>
      <c r="AD415" s="273"/>
      <c r="AE415" s="273"/>
      <c r="AF415" s="275" t="str">
        <f aca="false">IF(P415&lt;&gt;"",ROUND(AC415,2)+ROUND(AD415,2)+ROUND(AE415,2),"")</f>
        <v/>
      </c>
      <c r="AG415" s="274"/>
      <c r="AH415" s="273"/>
      <c r="AI415" s="273"/>
      <c r="AJ415" s="275" t="str">
        <f aca="false">IF(U415&lt;&gt;"",ROUND(AG415,2)+ROUND(AH415,2)+ROUND(AI415,2),"")</f>
        <v/>
      </c>
      <c r="AK415" s="255"/>
      <c r="AL415" s="255"/>
      <c r="AM415" s="256"/>
      <c r="AN415" s="257"/>
      <c r="AO415" s="258" t="str">
        <f aca="false">IF(D415&lt;&gt;"",IF(COUNTIF($D$12:$D415,$D415)&gt;1,0,IF(SUM(L415,Q415,V415)&gt;0,IF(AND(T415="",OR(O415&lt;&gt;"",J415&lt;&gt;"")),IF(O415&lt;&gt;"",O415,IF(J415&lt;&gt;"",J415,0)),IF(AND(O415&lt;&gt;"",J415&lt;&gt;"",O415=J415),O415,T415)),0)),"")</f>
        <v/>
      </c>
      <c r="AP415" s="258" t="str">
        <f aca="false">IF(D415&lt;&gt;"",IF(COUNTIF($D$12:$D415,$D415)&gt;1,0,IF(SUM(M415,R415,W415)&gt;0,IF(AND(T415="",OR(O415&lt;&gt;"",J415&lt;&gt;"")),IF(O415&lt;&gt;"",O415,IF(J415&lt;&gt;"",J415,0)),IF(AND(O415&lt;&gt;"",J415&lt;&gt;"",O415=J415),O415,T415)),0)),"")</f>
        <v/>
      </c>
      <c r="AQ415" s="258" t="str">
        <f aca="false">IF(D415&lt;&gt;"",IF(COUNTIF($D$12:$D415,$D415)&gt;1,0,IF(SUM(N415,S415,X415)&gt;0,IF(AND(T415="",OR(O415&lt;&gt;"",J415&lt;&gt;"")),IF(O415&lt;&gt;"",O415,IF(J415&lt;&gt;"",J415,0)),IF(AND(O415&lt;&gt;"",J415&lt;&gt;"",O415=J415),O415,T415)),0)),"")</f>
        <v/>
      </c>
      <c r="AR415" s="257" t="str">
        <f aca="false">IF(D415&lt;&gt;"",IF(J415="OZP12",L415,0),"")</f>
        <v/>
      </c>
      <c r="AS415" s="257" t="str">
        <f aca="false">IF(D415&lt;&gt;"",IF(O415="OZP12",Q415,0),"")</f>
        <v/>
      </c>
      <c r="AT415" s="257" t="str">
        <f aca="false">IF(D415&lt;&gt;"",IF(T415="OZP12",V415,0),"")</f>
        <v/>
      </c>
      <c r="AU415" s="257" t="str">
        <f aca="false">IF(D415&lt;&gt;"",IF(J415="TZP",L415,0),"")</f>
        <v/>
      </c>
      <c r="AV415" s="257" t="str">
        <f aca="false">IF(D415&lt;&gt;"",IF(O415="TZP",Q415,0),"")</f>
        <v/>
      </c>
      <c r="AW415" s="257" t="str">
        <f aca="false">IF(D415&lt;&gt;"",IF(T415="TZP",V415,0),"")</f>
        <v/>
      </c>
      <c r="AX415" s="257" t="str">
        <f aca="false">IF(D415&lt;&gt;"",IF(J415="OZZ",L415,0),"")</f>
        <v/>
      </c>
      <c r="AY415" s="257" t="str">
        <f aca="false">IF(D415&lt;&gt;"",IF(O415="OZZ",Q415,0),"")</f>
        <v/>
      </c>
      <c r="AZ415" s="257" t="str">
        <f aca="false">IF(D415&lt;&gt;"",IF(T415="OZZ",V415,0),"")</f>
        <v/>
      </c>
      <c r="BA415" s="260"/>
      <c r="BB415" s="257" t="str">
        <f aca="false">IF(D415&lt;&gt;"",IF(ISERROR(FIND("/",D415)),0,1),"")</f>
        <v/>
      </c>
      <c r="BC415" s="257" t="str">
        <f aca="false">IF(D415&lt;&gt;"",IF(BB415*1=0,D415,CONCATENATE(MID(D415,1,FIND("/",D415,1)-1),MID(D415,FIND("/",D415,1)+1,LEN(D415)))),"")</f>
        <v/>
      </c>
      <c r="BD415" s="286"/>
      <c r="BE415" s="257" t="str">
        <f aca="false">IF(D415&lt;&gt;"",IF(J415="OZP12",M415,0),"")</f>
        <v/>
      </c>
      <c r="BF415" s="257" t="str">
        <f aca="false">IF(D415&lt;&gt;"",IF(O415="OZP12",R415,0),"")</f>
        <v/>
      </c>
      <c r="BG415" s="257" t="str">
        <f aca="false">IF(D415&lt;&gt;"",IF(T415="OZP12",W415,0),"")</f>
        <v/>
      </c>
      <c r="BH415" s="257" t="str">
        <f aca="false">IF(D415&lt;&gt;"",IF(J415="TZP",M415,0),"")</f>
        <v/>
      </c>
      <c r="BI415" s="257" t="str">
        <f aca="false">IF(D415&lt;&gt;"",IF(O415="TZP",R415,0),"")</f>
        <v/>
      </c>
      <c r="BJ415" s="257" t="str">
        <f aca="false">IF(D415&lt;&gt;"",IF(T415="TZP",W415,0),"")</f>
        <v/>
      </c>
    </row>
    <row r="416" s="261" customFormat="true" ht="18.75" hidden="false" customHeight="true" outlineLevel="0" collapsed="false">
      <c r="A416" s="262" t="n">
        <f aca="false">A415+1</f>
        <v>404</v>
      </c>
      <c r="B416" s="263"/>
      <c r="C416" s="263"/>
      <c r="D416" s="263"/>
      <c r="E416" s="266"/>
      <c r="F416" s="266"/>
      <c r="G416" s="267"/>
      <c r="H416" s="278"/>
      <c r="I416" s="281"/>
      <c r="J416" s="268"/>
      <c r="K416" s="269"/>
      <c r="L416" s="244" t="str">
        <f aca="false">IF(AND(K416&lt;&gt;"",J416&lt;&gt;""),MIN(IF(OR(J416="OZZ",J416="ZZ"),5000,13600),TRUNC(0.75*SUMIF($D$12:$D416,$D416,K$12:K416),2))-SUMIF($D$12:$D415,$D416,L$12:L415),"")</f>
        <v/>
      </c>
      <c r="M416" s="270" t="str">
        <f aca="false">IF(AND(K416&lt;&gt;"",J416&lt;&gt;"",AB416&lt;&gt;""),IF(OR(J416="OZZ",J416="ZZ"),0-SUMIF($D$12:$D415,$D416,M$12:M415),MIN(MIN(13600,TRUNC(0.75*SUMIF($D$12:$D$1442,$D416,K$12:K$1442),2)+SUMIF($D$12:$D416,$D416,AB$12:AB416))-SUMIF($D$12:$D415,$D416,M$12:M415)-SUMIF($D$12:$D$1442,$D416,L$12:L$1442),AB416)),"")</f>
        <v/>
      </c>
      <c r="N416" s="246" t="str">
        <f aca="false">IF(J416&lt;&gt;"",1000-SUMIF($D$12:$D415,$D416,N$12:N415),"")</f>
        <v/>
      </c>
      <c r="O416" s="268"/>
      <c r="P416" s="269"/>
      <c r="Q416" s="244" t="str">
        <f aca="false">IF(AND(P416&lt;&gt;"",O416&lt;&gt;""),MIN(IF(OR(O416="OZZ",O416="ZZ"),5000,13600),TRUNC(0.75*SUMIF($D$12:$D416,$D416,P$12:P416),2))-SUMIF($D$12:$D415,$D416,Q$12:Q415),"")</f>
        <v/>
      </c>
      <c r="R416" s="270" t="str">
        <f aca="false">IF(AND(P416&lt;&gt;"",O416&lt;&gt;"",AF416&lt;&gt;""),IF(OR(O416="OZZ",O416="ZZ"),0-SUMIF($D$12:$D415,$D416,R$12:R415),MIN(MIN(13600,TRUNC(0.75*SUMIF($D$12:$D$1442,$D416,P$12:P$1442),2)+SUMIF($D$12:$D416,$D416,AF$12:AF416))-SUMIF($D$12:$D415,$D416,R$12:R415)-SUMIF($D$12:$D$1442,$D416,Q$12:Q$1442),AF416)),"")</f>
        <v/>
      </c>
      <c r="S416" s="246" t="str">
        <f aca="false">IF(O416&lt;&gt;"",1000-SUMIF($D$12:$D415,$D416,S$12:S415),"")</f>
        <v/>
      </c>
      <c r="T416" s="268"/>
      <c r="U416" s="269"/>
      <c r="V416" s="244" t="str">
        <f aca="false">IF(AND(U416&lt;&gt;"",T416&lt;&gt;""),MIN(IF(OR(T416="OZZ",T416="ZZ"),5000,13600),TRUNC(0.75*SUMIF($D$12:$D416,$D416,U$12:U416),2))-SUMIF($D$12:$D415,$D416,V$12:V415),"")</f>
        <v/>
      </c>
      <c r="W416" s="248" t="str">
        <f aca="false">IF(AND(U416&lt;&gt;"",T416&lt;&gt;"",AJ416&lt;&gt;""),IF(OR(T416="OZZ",T416="ZZ"),0-SUMIF($D$12:$D415,$D416,W$12:W415),MIN(MIN(13600,TRUNC(0.75*SUMIF($D$12:$D$1442,$D416,U$12:U$1442),2)+SUMIF($D$12:$D416,$D416,AJ$12:AJ416))-SUMIF($D$12:$D415,$D416,W$12:W415)-SUMIF($D$12:$D$1442,$D416,V$12:V$1442),AJ416)),"")</f>
        <v/>
      </c>
      <c r="X416" s="246" t="str">
        <f aca="false">IF(T416&lt;&gt;"",1000-SUMIF($D$12:$D415,$D416,X$12:X415),"")</f>
        <v/>
      </c>
      <c r="Y416" s="272"/>
      <c r="Z416" s="273"/>
      <c r="AA416" s="273"/>
      <c r="AB416" s="252" t="str">
        <f aca="false">IF(K416&lt;&gt;"",ROUND(Y416,2)+ROUND(Z416,2)+ROUND(AA416,2),"")</f>
        <v/>
      </c>
      <c r="AC416" s="274"/>
      <c r="AD416" s="273"/>
      <c r="AE416" s="273"/>
      <c r="AF416" s="275" t="str">
        <f aca="false">IF(P416&lt;&gt;"",ROUND(AC416,2)+ROUND(AD416,2)+ROUND(AE416,2),"")</f>
        <v/>
      </c>
      <c r="AG416" s="274"/>
      <c r="AH416" s="273"/>
      <c r="AI416" s="273"/>
      <c r="AJ416" s="275" t="str">
        <f aca="false">IF(U416&lt;&gt;"",ROUND(AG416,2)+ROUND(AH416,2)+ROUND(AI416,2),"")</f>
        <v/>
      </c>
      <c r="AK416" s="255"/>
      <c r="AL416" s="255"/>
      <c r="AM416" s="256"/>
      <c r="AN416" s="257"/>
      <c r="AO416" s="258" t="str">
        <f aca="false">IF(D416&lt;&gt;"",IF(COUNTIF($D$12:$D416,$D416)&gt;1,0,IF(SUM(L416,Q416,V416)&gt;0,IF(AND(T416="",OR(O416&lt;&gt;"",J416&lt;&gt;"")),IF(O416&lt;&gt;"",O416,IF(J416&lt;&gt;"",J416,0)),IF(AND(O416&lt;&gt;"",J416&lt;&gt;"",O416=J416),O416,T416)),0)),"")</f>
        <v/>
      </c>
      <c r="AP416" s="258" t="str">
        <f aca="false">IF(D416&lt;&gt;"",IF(COUNTIF($D$12:$D416,$D416)&gt;1,0,IF(SUM(M416,R416,W416)&gt;0,IF(AND(T416="",OR(O416&lt;&gt;"",J416&lt;&gt;"")),IF(O416&lt;&gt;"",O416,IF(J416&lt;&gt;"",J416,0)),IF(AND(O416&lt;&gt;"",J416&lt;&gt;"",O416=J416),O416,T416)),0)),"")</f>
        <v/>
      </c>
      <c r="AQ416" s="258" t="str">
        <f aca="false">IF(D416&lt;&gt;"",IF(COUNTIF($D$12:$D416,$D416)&gt;1,0,IF(SUM(N416,S416,X416)&gt;0,IF(AND(T416="",OR(O416&lt;&gt;"",J416&lt;&gt;"")),IF(O416&lt;&gt;"",O416,IF(J416&lt;&gt;"",J416,0)),IF(AND(O416&lt;&gt;"",J416&lt;&gt;"",O416=J416),O416,T416)),0)),"")</f>
        <v/>
      </c>
      <c r="AR416" s="257" t="str">
        <f aca="false">IF(D416&lt;&gt;"",IF(J416="OZP12",L416,0),"")</f>
        <v/>
      </c>
      <c r="AS416" s="257" t="str">
        <f aca="false">IF(D416&lt;&gt;"",IF(O416="OZP12",Q416,0),"")</f>
        <v/>
      </c>
      <c r="AT416" s="257" t="str">
        <f aca="false">IF(D416&lt;&gt;"",IF(T416="OZP12",V416,0),"")</f>
        <v/>
      </c>
      <c r="AU416" s="257" t="str">
        <f aca="false">IF(D416&lt;&gt;"",IF(J416="TZP",L416,0),"")</f>
        <v/>
      </c>
      <c r="AV416" s="257" t="str">
        <f aca="false">IF(D416&lt;&gt;"",IF(O416="TZP",Q416,0),"")</f>
        <v/>
      </c>
      <c r="AW416" s="257" t="str">
        <f aca="false">IF(D416&lt;&gt;"",IF(T416="TZP",V416,0),"")</f>
        <v/>
      </c>
      <c r="AX416" s="257" t="str">
        <f aca="false">IF(D416&lt;&gt;"",IF(J416="OZZ",L416,0),"")</f>
        <v/>
      </c>
      <c r="AY416" s="257" t="str">
        <f aca="false">IF(D416&lt;&gt;"",IF(O416="OZZ",Q416,0),"")</f>
        <v/>
      </c>
      <c r="AZ416" s="257" t="str">
        <f aca="false">IF(D416&lt;&gt;"",IF(T416="OZZ",V416,0),"")</f>
        <v/>
      </c>
      <c r="BA416" s="260"/>
      <c r="BB416" s="257" t="str">
        <f aca="false">IF(D416&lt;&gt;"",IF(ISERROR(FIND("/",D416)),0,1),"")</f>
        <v/>
      </c>
      <c r="BC416" s="257" t="str">
        <f aca="false">IF(D416&lt;&gt;"",IF(BB416*1=0,D416,CONCATENATE(MID(D416,1,FIND("/",D416,1)-1),MID(D416,FIND("/",D416,1)+1,LEN(D416)))),"")</f>
        <v/>
      </c>
      <c r="BD416" s="286"/>
      <c r="BE416" s="257" t="str">
        <f aca="false">IF(D416&lt;&gt;"",IF(J416="OZP12",M416,0),"")</f>
        <v/>
      </c>
      <c r="BF416" s="257" t="str">
        <f aca="false">IF(D416&lt;&gt;"",IF(O416="OZP12",R416,0),"")</f>
        <v/>
      </c>
      <c r="BG416" s="257" t="str">
        <f aca="false">IF(D416&lt;&gt;"",IF(T416="OZP12",W416,0),"")</f>
        <v/>
      </c>
      <c r="BH416" s="257" t="str">
        <f aca="false">IF(D416&lt;&gt;"",IF(J416="TZP",M416,0),"")</f>
        <v/>
      </c>
      <c r="BI416" s="257" t="str">
        <f aca="false">IF(D416&lt;&gt;"",IF(O416="TZP",R416,0),"")</f>
        <v/>
      </c>
      <c r="BJ416" s="257" t="str">
        <f aca="false">IF(D416&lt;&gt;"",IF(T416="TZP",W416,0),"")</f>
        <v/>
      </c>
    </row>
    <row r="417" s="261" customFormat="true" ht="18.75" hidden="false" customHeight="true" outlineLevel="0" collapsed="false">
      <c r="A417" s="262" t="n">
        <f aca="false">A416+1</f>
        <v>405</v>
      </c>
      <c r="B417" s="263"/>
      <c r="C417" s="263"/>
      <c r="D417" s="263"/>
      <c r="E417" s="266"/>
      <c r="F417" s="266"/>
      <c r="G417" s="267"/>
      <c r="H417" s="278"/>
      <c r="I417" s="281"/>
      <c r="J417" s="268"/>
      <c r="K417" s="269"/>
      <c r="L417" s="244" t="str">
        <f aca="false">IF(AND(K417&lt;&gt;"",J417&lt;&gt;""),MIN(IF(OR(J417="OZZ",J417="ZZ"),5000,13600),TRUNC(0.75*SUMIF($D$12:$D417,$D417,K$12:K417),2))-SUMIF($D$12:$D416,$D417,L$12:L416),"")</f>
        <v/>
      </c>
      <c r="M417" s="270" t="str">
        <f aca="false">IF(AND(K417&lt;&gt;"",J417&lt;&gt;"",AB417&lt;&gt;""),IF(OR(J417="OZZ",J417="ZZ"),0-SUMIF($D$12:$D416,$D417,M$12:M416),MIN(MIN(13600,TRUNC(0.75*SUMIF($D$12:$D$1442,$D417,K$12:K$1442),2)+SUMIF($D$12:$D417,$D417,AB$12:AB417))-SUMIF($D$12:$D416,$D417,M$12:M416)-SUMIF($D$12:$D$1442,$D417,L$12:L$1442),AB417)),"")</f>
        <v/>
      </c>
      <c r="N417" s="246" t="str">
        <f aca="false">IF(J417&lt;&gt;"",1000-SUMIF($D$12:$D416,$D417,N$12:N416),"")</f>
        <v/>
      </c>
      <c r="O417" s="268"/>
      <c r="P417" s="269"/>
      <c r="Q417" s="244" t="str">
        <f aca="false">IF(AND(P417&lt;&gt;"",O417&lt;&gt;""),MIN(IF(OR(O417="OZZ",O417="ZZ"),5000,13600),TRUNC(0.75*SUMIF($D$12:$D417,$D417,P$12:P417),2))-SUMIF($D$12:$D416,$D417,Q$12:Q416),"")</f>
        <v/>
      </c>
      <c r="R417" s="270" t="str">
        <f aca="false">IF(AND(P417&lt;&gt;"",O417&lt;&gt;"",AF417&lt;&gt;""),IF(OR(O417="OZZ",O417="ZZ"),0-SUMIF($D$12:$D416,$D417,R$12:R416),MIN(MIN(13600,TRUNC(0.75*SUMIF($D$12:$D$1442,$D417,P$12:P$1442),2)+SUMIF($D$12:$D417,$D417,AF$12:AF417))-SUMIF($D$12:$D416,$D417,R$12:R416)-SUMIF($D$12:$D$1442,$D417,Q$12:Q$1442),AF417)),"")</f>
        <v/>
      </c>
      <c r="S417" s="246" t="str">
        <f aca="false">IF(O417&lt;&gt;"",1000-SUMIF($D$12:$D416,$D417,S$12:S416),"")</f>
        <v/>
      </c>
      <c r="T417" s="268"/>
      <c r="U417" s="269"/>
      <c r="V417" s="244" t="str">
        <f aca="false">IF(AND(U417&lt;&gt;"",T417&lt;&gt;""),MIN(IF(OR(T417="OZZ",T417="ZZ"),5000,13600),TRUNC(0.75*SUMIF($D$12:$D417,$D417,U$12:U417),2))-SUMIF($D$12:$D416,$D417,V$12:V416),"")</f>
        <v/>
      </c>
      <c r="W417" s="248" t="str">
        <f aca="false">IF(AND(U417&lt;&gt;"",T417&lt;&gt;"",AJ417&lt;&gt;""),IF(OR(T417="OZZ",T417="ZZ"),0-SUMIF($D$12:$D416,$D417,W$12:W416),MIN(MIN(13600,TRUNC(0.75*SUMIF($D$12:$D$1442,$D417,U$12:U$1442),2)+SUMIF($D$12:$D417,$D417,AJ$12:AJ417))-SUMIF($D$12:$D416,$D417,W$12:W416)-SUMIF($D$12:$D$1442,$D417,V$12:V$1442),AJ417)),"")</f>
        <v/>
      </c>
      <c r="X417" s="246" t="str">
        <f aca="false">IF(T417&lt;&gt;"",1000-SUMIF($D$12:$D416,$D417,X$12:X416),"")</f>
        <v/>
      </c>
      <c r="Y417" s="272"/>
      <c r="Z417" s="273"/>
      <c r="AA417" s="273"/>
      <c r="AB417" s="252" t="str">
        <f aca="false">IF(K417&lt;&gt;"",ROUND(Y417,2)+ROUND(Z417,2)+ROUND(AA417,2),"")</f>
        <v/>
      </c>
      <c r="AC417" s="274"/>
      <c r="AD417" s="273"/>
      <c r="AE417" s="273"/>
      <c r="AF417" s="275" t="str">
        <f aca="false">IF(P417&lt;&gt;"",ROUND(AC417,2)+ROUND(AD417,2)+ROUND(AE417,2),"")</f>
        <v/>
      </c>
      <c r="AG417" s="274"/>
      <c r="AH417" s="273"/>
      <c r="AI417" s="273"/>
      <c r="AJ417" s="275" t="str">
        <f aca="false">IF(U417&lt;&gt;"",ROUND(AG417,2)+ROUND(AH417,2)+ROUND(AI417,2),"")</f>
        <v/>
      </c>
      <c r="AK417" s="255"/>
      <c r="AL417" s="255"/>
      <c r="AM417" s="256"/>
      <c r="AN417" s="257"/>
      <c r="AO417" s="258" t="str">
        <f aca="false">IF(D417&lt;&gt;"",IF(COUNTIF($D$12:$D417,$D417)&gt;1,0,IF(SUM(L417,Q417,V417)&gt;0,IF(AND(T417="",OR(O417&lt;&gt;"",J417&lt;&gt;"")),IF(O417&lt;&gt;"",O417,IF(J417&lt;&gt;"",J417,0)),IF(AND(O417&lt;&gt;"",J417&lt;&gt;"",O417=J417),O417,T417)),0)),"")</f>
        <v/>
      </c>
      <c r="AP417" s="258" t="str">
        <f aca="false">IF(D417&lt;&gt;"",IF(COUNTIF($D$12:$D417,$D417)&gt;1,0,IF(SUM(M417,R417,W417)&gt;0,IF(AND(T417="",OR(O417&lt;&gt;"",J417&lt;&gt;"")),IF(O417&lt;&gt;"",O417,IF(J417&lt;&gt;"",J417,0)),IF(AND(O417&lt;&gt;"",J417&lt;&gt;"",O417=J417),O417,T417)),0)),"")</f>
        <v/>
      </c>
      <c r="AQ417" s="258" t="str">
        <f aca="false">IF(D417&lt;&gt;"",IF(COUNTIF($D$12:$D417,$D417)&gt;1,0,IF(SUM(N417,S417,X417)&gt;0,IF(AND(T417="",OR(O417&lt;&gt;"",J417&lt;&gt;"")),IF(O417&lt;&gt;"",O417,IF(J417&lt;&gt;"",J417,0)),IF(AND(O417&lt;&gt;"",J417&lt;&gt;"",O417=J417),O417,T417)),0)),"")</f>
        <v/>
      </c>
      <c r="AR417" s="257" t="str">
        <f aca="false">IF(D417&lt;&gt;"",IF(J417="OZP12",L417,0),"")</f>
        <v/>
      </c>
      <c r="AS417" s="257" t="str">
        <f aca="false">IF(D417&lt;&gt;"",IF(O417="OZP12",Q417,0),"")</f>
        <v/>
      </c>
      <c r="AT417" s="257" t="str">
        <f aca="false">IF(D417&lt;&gt;"",IF(T417="OZP12",V417,0),"")</f>
        <v/>
      </c>
      <c r="AU417" s="257" t="str">
        <f aca="false">IF(D417&lt;&gt;"",IF(J417="TZP",L417,0),"")</f>
        <v/>
      </c>
      <c r="AV417" s="257" t="str">
        <f aca="false">IF(D417&lt;&gt;"",IF(O417="TZP",Q417,0),"")</f>
        <v/>
      </c>
      <c r="AW417" s="257" t="str">
        <f aca="false">IF(D417&lt;&gt;"",IF(T417="TZP",V417,0),"")</f>
        <v/>
      </c>
      <c r="AX417" s="257" t="str">
        <f aca="false">IF(D417&lt;&gt;"",IF(J417="OZZ",L417,0),"")</f>
        <v/>
      </c>
      <c r="AY417" s="257" t="str">
        <f aca="false">IF(D417&lt;&gt;"",IF(O417="OZZ",Q417,0),"")</f>
        <v/>
      </c>
      <c r="AZ417" s="257" t="str">
        <f aca="false">IF(D417&lt;&gt;"",IF(T417="OZZ",V417,0),"")</f>
        <v/>
      </c>
      <c r="BA417" s="260"/>
      <c r="BB417" s="257" t="str">
        <f aca="false">IF(D417&lt;&gt;"",IF(ISERROR(FIND("/",D417)),0,1),"")</f>
        <v/>
      </c>
      <c r="BC417" s="257" t="str">
        <f aca="false">IF(D417&lt;&gt;"",IF(BB417*1=0,D417,CONCATENATE(MID(D417,1,FIND("/",D417,1)-1),MID(D417,FIND("/",D417,1)+1,LEN(D417)))),"")</f>
        <v/>
      </c>
      <c r="BD417" s="286"/>
      <c r="BE417" s="257" t="str">
        <f aca="false">IF(D417&lt;&gt;"",IF(J417="OZP12",M417,0),"")</f>
        <v/>
      </c>
      <c r="BF417" s="257" t="str">
        <f aca="false">IF(D417&lt;&gt;"",IF(O417="OZP12",R417,0),"")</f>
        <v/>
      </c>
      <c r="BG417" s="257" t="str">
        <f aca="false">IF(D417&lt;&gt;"",IF(T417="OZP12",W417,0),"")</f>
        <v/>
      </c>
      <c r="BH417" s="257" t="str">
        <f aca="false">IF(D417&lt;&gt;"",IF(J417="TZP",M417,0),"")</f>
        <v/>
      </c>
      <c r="BI417" s="257" t="str">
        <f aca="false">IF(D417&lt;&gt;"",IF(O417="TZP",R417,0),"")</f>
        <v/>
      </c>
      <c r="BJ417" s="257" t="str">
        <f aca="false">IF(D417&lt;&gt;"",IF(T417="TZP",W417,0),"")</f>
        <v/>
      </c>
    </row>
    <row r="418" s="261" customFormat="true" ht="18.75" hidden="false" customHeight="true" outlineLevel="0" collapsed="false">
      <c r="A418" s="262" t="n">
        <f aca="false">A417+1</f>
        <v>406</v>
      </c>
      <c r="B418" s="263"/>
      <c r="C418" s="263"/>
      <c r="D418" s="263"/>
      <c r="E418" s="266"/>
      <c r="F418" s="266"/>
      <c r="G418" s="267"/>
      <c r="H418" s="278"/>
      <c r="I418" s="281"/>
      <c r="J418" s="268"/>
      <c r="K418" s="269"/>
      <c r="L418" s="244" t="str">
        <f aca="false">IF(AND(K418&lt;&gt;"",J418&lt;&gt;""),MIN(IF(OR(J418="OZZ",J418="ZZ"),5000,13600),TRUNC(0.75*SUMIF($D$12:$D418,$D418,K$12:K418),2))-SUMIF($D$12:$D417,$D418,L$12:L417),"")</f>
        <v/>
      </c>
      <c r="M418" s="270" t="str">
        <f aca="false">IF(AND(K418&lt;&gt;"",J418&lt;&gt;"",AB418&lt;&gt;""),IF(OR(J418="OZZ",J418="ZZ"),0-SUMIF($D$12:$D417,$D418,M$12:M417),MIN(MIN(13600,TRUNC(0.75*SUMIF($D$12:$D$1442,$D418,K$12:K$1442),2)+SUMIF($D$12:$D418,$D418,AB$12:AB418))-SUMIF($D$12:$D417,$D418,M$12:M417)-SUMIF($D$12:$D$1442,$D418,L$12:L$1442),AB418)),"")</f>
        <v/>
      </c>
      <c r="N418" s="246" t="str">
        <f aca="false">IF(J418&lt;&gt;"",1000-SUMIF($D$12:$D417,$D418,N$12:N417),"")</f>
        <v/>
      </c>
      <c r="O418" s="268"/>
      <c r="P418" s="269"/>
      <c r="Q418" s="244" t="str">
        <f aca="false">IF(AND(P418&lt;&gt;"",O418&lt;&gt;""),MIN(IF(OR(O418="OZZ",O418="ZZ"),5000,13600),TRUNC(0.75*SUMIF($D$12:$D418,$D418,P$12:P418),2))-SUMIF($D$12:$D417,$D418,Q$12:Q417),"")</f>
        <v/>
      </c>
      <c r="R418" s="270" t="str">
        <f aca="false">IF(AND(P418&lt;&gt;"",O418&lt;&gt;"",AF418&lt;&gt;""),IF(OR(O418="OZZ",O418="ZZ"),0-SUMIF($D$12:$D417,$D418,R$12:R417),MIN(MIN(13600,TRUNC(0.75*SUMIF($D$12:$D$1442,$D418,P$12:P$1442),2)+SUMIF($D$12:$D418,$D418,AF$12:AF418))-SUMIF($D$12:$D417,$D418,R$12:R417)-SUMIF($D$12:$D$1442,$D418,Q$12:Q$1442),AF418)),"")</f>
        <v/>
      </c>
      <c r="S418" s="246" t="str">
        <f aca="false">IF(O418&lt;&gt;"",1000-SUMIF($D$12:$D417,$D418,S$12:S417),"")</f>
        <v/>
      </c>
      <c r="T418" s="268"/>
      <c r="U418" s="269"/>
      <c r="V418" s="244" t="str">
        <f aca="false">IF(AND(U418&lt;&gt;"",T418&lt;&gt;""),MIN(IF(OR(T418="OZZ",T418="ZZ"),5000,13600),TRUNC(0.75*SUMIF($D$12:$D418,$D418,U$12:U418),2))-SUMIF($D$12:$D417,$D418,V$12:V417),"")</f>
        <v/>
      </c>
      <c r="W418" s="248" t="str">
        <f aca="false">IF(AND(U418&lt;&gt;"",T418&lt;&gt;"",AJ418&lt;&gt;""),IF(OR(T418="OZZ",T418="ZZ"),0-SUMIF($D$12:$D417,$D418,W$12:W417),MIN(MIN(13600,TRUNC(0.75*SUMIF($D$12:$D$1442,$D418,U$12:U$1442),2)+SUMIF($D$12:$D418,$D418,AJ$12:AJ418))-SUMIF($D$12:$D417,$D418,W$12:W417)-SUMIF($D$12:$D$1442,$D418,V$12:V$1442),AJ418)),"")</f>
        <v/>
      </c>
      <c r="X418" s="246" t="str">
        <f aca="false">IF(T418&lt;&gt;"",1000-SUMIF($D$12:$D417,$D418,X$12:X417),"")</f>
        <v/>
      </c>
      <c r="Y418" s="272"/>
      <c r="Z418" s="273"/>
      <c r="AA418" s="273"/>
      <c r="AB418" s="252" t="str">
        <f aca="false">IF(K418&lt;&gt;"",ROUND(Y418,2)+ROUND(Z418,2)+ROUND(AA418,2),"")</f>
        <v/>
      </c>
      <c r="AC418" s="274"/>
      <c r="AD418" s="273"/>
      <c r="AE418" s="273"/>
      <c r="AF418" s="275" t="str">
        <f aca="false">IF(P418&lt;&gt;"",ROUND(AC418,2)+ROUND(AD418,2)+ROUND(AE418,2),"")</f>
        <v/>
      </c>
      <c r="AG418" s="274"/>
      <c r="AH418" s="273"/>
      <c r="AI418" s="273"/>
      <c r="AJ418" s="275" t="str">
        <f aca="false">IF(U418&lt;&gt;"",ROUND(AG418,2)+ROUND(AH418,2)+ROUND(AI418,2),"")</f>
        <v/>
      </c>
      <c r="AK418" s="255"/>
      <c r="AL418" s="255"/>
      <c r="AM418" s="256"/>
      <c r="AN418" s="257"/>
      <c r="AO418" s="258" t="str">
        <f aca="false">IF(D418&lt;&gt;"",IF(COUNTIF($D$12:$D418,$D418)&gt;1,0,IF(SUM(L418,Q418,V418)&gt;0,IF(AND(T418="",OR(O418&lt;&gt;"",J418&lt;&gt;"")),IF(O418&lt;&gt;"",O418,IF(J418&lt;&gt;"",J418,0)),IF(AND(O418&lt;&gt;"",J418&lt;&gt;"",O418=J418),O418,T418)),0)),"")</f>
        <v/>
      </c>
      <c r="AP418" s="258" t="str">
        <f aca="false">IF(D418&lt;&gt;"",IF(COUNTIF($D$12:$D418,$D418)&gt;1,0,IF(SUM(M418,R418,W418)&gt;0,IF(AND(T418="",OR(O418&lt;&gt;"",J418&lt;&gt;"")),IF(O418&lt;&gt;"",O418,IF(J418&lt;&gt;"",J418,0)),IF(AND(O418&lt;&gt;"",J418&lt;&gt;"",O418=J418),O418,T418)),0)),"")</f>
        <v/>
      </c>
      <c r="AQ418" s="258" t="str">
        <f aca="false">IF(D418&lt;&gt;"",IF(COUNTIF($D$12:$D418,$D418)&gt;1,0,IF(SUM(N418,S418,X418)&gt;0,IF(AND(T418="",OR(O418&lt;&gt;"",J418&lt;&gt;"")),IF(O418&lt;&gt;"",O418,IF(J418&lt;&gt;"",J418,0)),IF(AND(O418&lt;&gt;"",J418&lt;&gt;"",O418=J418),O418,T418)),0)),"")</f>
        <v/>
      </c>
      <c r="AR418" s="257" t="str">
        <f aca="false">IF(D418&lt;&gt;"",IF(J418="OZP12",L418,0),"")</f>
        <v/>
      </c>
      <c r="AS418" s="257" t="str">
        <f aca="false">IF(D418&lt;&gt;"",IF(O418="OZP12",Q418,0),"")</f>
        <v/>
      </c>
      <c r="AT418" s="257" t="str">
        <f aca="false">IF(D418&lt;&gt;"",IF(T418="OZP12",V418,0),"")</f>
        <v/>
      </c>
      <c r="AU418" s="257" t="str">
        <f aca="false">IF(D418&lt;&gt;"",IF(J418="TZP",L418,0),"")</f>
        <v/>
      </c>
      <c r="AV418" s="257" t="str">
        <f aca="false">IF(D418&lt;&gt;"",IF(O418="TZP",Q418,0),"")</f>
        <v/>
      </c>
      <c r="AW418" s="257" t="str">
        <f aca="false">IF(D418&lt;&gt;"",IF(T418="TZP",V418,0),"")</f>
        <v/>
      </c>
      <c r="AX418" s="257" t="str">
        <f aca="false">IF(D418&lt;&gt;"",IF(J418="OZZ",L418,0),"")</f>
        <v/>
      </c>
      <c r="AY418" s="257" t="str">
        <f aca="false">IF(D418&lt;&gt;"",IF(O418="OZZ",Q418,0),"")</f>
        <v/>
      </c>
      <c r="AZ418" s="257" t="str">
        <f aca="false">IF(D418&lt;&gt;"",IF(T418="OZZ",V418,0),"")</f>
        <v/>
      </c>
      <c r="BA418" s="260"/>
      <c r="BB418" s="257" t="str">
        <f aca="false">IF(D418&lt;&gt;"",IF(ISERROR(FIND("/",D418)),0,1),"")</f>
        <v/>
      </c>
      <c r="BC418" s="257" t="str">
        <f aca="false">IF(D418&lt;&gt;"",IF(BB418*1=0,D418,CONCATENATE(MID(D418,1,FIND("/",D418,1)-1),MID(D418,FIND("/",D418,1)+1,LEN(D418)))),"")</f>
        <v/>
      </c>
      <c r="BD418" s="286"/>
      <c r="BE418" s="257" t="str">
        <f aca="false">IF(D418&lt;&gt;"",IF(J418="OZP12",M418,0),"")</f>
        <v/>
      </c>
      <c r="BF418" s="257" t="str">
        <f aca="false">IF(D418&lt;&gt;"",IF(O418="OZP12",R418,0),"")</f>
        <v/>
      </c>
      <c r="BG418" s="257" t="str">
        <f aca="false">IF(D418&lt;&gt;"",IF(T418="OZP12",W418,0),"")</f>
        <v/>
      </c>
      <c r="BH418" s="257" t="str">
        <f aca="false">IF(D418&lt;&gt;"",IF(J418="TZP",M418,0),"")</f>
        <v/>
      </c>
      <c r="BI418" s="257" t="str">
        <f aca="false">IF(D418&lt;&gt;"",IF(O418="TZP",R418,0),"")</f>
        <v/>
      </c>
      <c r="BJ418" s="257" t="str">
        <f aca="false">IF(D418&lt;&gt;"",IF(T418="TZP",W418,0),"")</f>
        <v/>
      </c>
    </row>
    <row r="419" s="261" customFormat="true" ht="18.75" hidden="false" customHeight="true" outlineLevel="0" collapsed="false">
      <c r="A419" s="262" t="n">
        <f aca="false">A418+1</f>
        <v>407</v>
      </c>
      <c r="B419" s="263"/>
      <c r="C419" s="263"/>
      <c r="D419" s="263"/>
      <c r="E419" s="266"/>
      <c r="F419" s="266"/>
      <c r="G419" s="267"/>
      <c r="H419" s="278"/>
      <c r="I419" s="281"/>
      <c r="J419" s="268"/>
      <c r="K419" s="269"/>
      <c r="L419" s="244" t="str">
        <f aca="false">IF(AND(K419&lt;&gt;"",J419&lt;&gt;""),MIN(IF(OR(J419="OZZ",J419="ZZ"),5000,13600),TRUNC(0.75*SUMIF($D$12:$D419,$D419,K$12:K419),2))-SUMIF($D$12:$D418,$D419,L$12:L418),"")</f>
        <v/>
      </c>
      <c r="M419" s="270" t="str">
        <f aca="false">IF(AND(K419&lt;&gt;"",J419&lt;&gt;"",AB419&lt;&gt;""),IF(OR(J419="OZZ",J419="ZZ"),0-SUMIF($D$12:$D418,$D419,M$12:M418),MIN(MIN(13600,TRUNC(0.75*SUMIF($D$12:$D$1442,$D419,K$12:K$1442),2)+SUMIF($D$12:$D419,$D419,AB$12:AB419))-SUMIF($D$12:$D418,$D419,M$12:M418)-SUMIF($D$12:$D$1442,$D419,L$12:L$1442),AB419)),"")</f>
        <v/>
      </c>
      <c r="N419" s="246" t="str">
        <f aca="false">IF(J419&lt;&gt;"",1000-SUMIF($D$12:$D418,$D419,N$12:N418),"")</f>
        <v/>
      </c>
      <c r="O419" s="268"/>
      <c r="P419" s="269"/>
      <c r="Q419" s="244" t="str">
        <f aca="false">IF(AND(P419&lt;&gt;"",O419&lt;&gt;""),MIN(IF(OR(O419="OZZ",O419="ZZ"),5000,13600),TRUNC(0.75*SUMIF($D$12:$D419,$D419,P$12:P419),2))-SUMIF($D$12:$D418,$D419,Q$12:Q418),"")</f>
        <v/>
      </c>
      <c r="R419" s="270" t="str">
        <f aca="false">IF(AND(P419&lt;&gt;"",O419&lt;&gt;"",AF419&lt;&gt;""),IF(OR(O419="OZZ",O419="ZZ"),0-SUMIF($D$12:$D418,$D419,R$12:R418),MIN(MIN(13600,TRUNC(0.75*SUMIF($D$12:$D$1442,$D419,P$12:P$1442),2)+SUMIF($D$12:$D419,$D419,AF$12:AF419))-SUMIF($D$12:$D418,$D419,R$12:R418)-SUMIF($D$12:$D$1442,$D419,Q$12:Q$1442),AF419)),"")</f>
        <v/>
      </c>
      <c r="S419" s="246" t="str">
        <f aca="false">IF(O419&lt;&gt;"",1000-SUMIF($D$12:$D418,$D419,S$12:S418),"")</f>
        <v/>
      </c>
      <c r="T419" s="268"/>
      <c r="U419" s="269"/>
      <c r="V419" s="244" t="str">
        <f aca="false">IF(AND(U419&lt;&gt;"",T419&lt;&gt;""),MIN(IF(OR(T419="OZZ",T419="ZZ"),5000,13600),TRUNC(0.75*SUMIF($D$12:$D419,$D419,U$12:U419),2))-SUMIF($D$12:$D418,$D419,V$12:V418),"")</f>
        <v/>
      </c>
      <c r="W419" s="248" t="str">
        <f aca="false">IF(AND(U419&lt;&gt;"",T419&lt;&gt;"",AJ419&lt;&gt;""),IF(OR(T419="OZZ",T419="ZZ"),0-SUMIF($D$12:$D418,$D419,W$12:W418),MIN(MIN(13600,TRUNC(0.75*SUMIF($D$12:$D$1442,$D419,U$12:U$1442),2)+SUMIF($D$12:$D419,$D419,AJ$12:AJ419))-SUMIF($D$12:$D418,$D419,W$12:W418)-SUMIF($D$12:$D$1442,$D419,V$12:V$1442),AJ419)),"")</f>
        <v/>
      </c>
      <c r="X419" s="246" t="str">
        <f aca="false">IF(T419&lt;&gt;"",1000-SUMIF($D$12:$D418,$D419,X$12:X418),"")</f>
        <v/>
      </c>
      <c r="Y419" s="272"/>
      <c r="Z419" s="273"/>
      <c r="AA419" s="273"/>
      <c r="AB419" s="252" t="str">
        <f aca="false">IF(K419&lt;&gt;"",ROUND(Y419,2)+ROUND(Z419,2)+ROUND(AA419,2),"")</f>
        <v/>
      </c>
      <c r="AC419" s="274"/>
      <c r="AD419" s="273"/>
      <c r="AE419" s="273"/>
      <c r="AF419" s="275" t="str">
        <f aca="false">IF(P419&lt;&gt;"",ROUND(AC419,2)+ROUND(AD419,2)+ROUND(AE419,2),"")</f>
        <v/>
      </c>
      <c r="AG419" s="274"/>
      <c r="AH419" s="273"/>
      <c r="AI419" s="273"/>
      <c r="AJ419" s="275" t="str">
        <f aca="false">IF(U419&lt;&gt;"",ROUND(AG419,2)+ROUND(AH419,2)+ROUND(AI419,2),"")</f>
        <v/>
      </c>
      <c r="AK419" s="255"/>
      <c r="AL419" s="255"/>
      <c r="AM419" s="256"/>
      <c r="AN419" s="257"/>
      <c r="AO419" s="258" t="str">
        <f aca="false">IF(D419&lt;&gt;"",IF(COUNTIF($D$12:$D419,$D419)&gt;1,0,IF(SUM(L419,Q419,V419)&gt;0,IF(AND(T419="",OR(O419&lt;&gt;"",J419&lt;&gt;"")),IF(O419&lt;&gt;"",O419,IF(J419&lt;&gt;"",J419,0)),IF(AND(O419&lt;&gt;"",J419&lt;&gt;"",O419=J419),O419,T419)),0)),"")</f>
        <v/>
      </c>
      <c r="AP419" s="258" t="str">
        <f aca="false">IF(D419&lt;&gt;"",IF(COUNTIF($D$12:$D419,$D419)&gt;1,0,IF(SUM(M419,R419,W419)&gt;0,IF(AND(T419="",OR(O419&lt;&gt;"",J419&lt;&gt;"")),IF(O419&lt;&gt;"",O419,IF(J419&lt;&gt;"",J419,0)),IF(AND(O419&lt;&gt;"",J419&lt;&gt;"",O419=J419),O419,T419)),0)),"")</f>
        <v/>
      </c>
      <c r="AQ419" s="258" t="str">
        <f aca="false">IF(D419&lt;&gt;"",IF(COUNTIF($D$12:$D419,$D419)&gt;1,0,IF(SUM(N419,S419,X419)&gt;0,IF(AND(T419="",OR(O419&lt;&gt;"",J419&lt;&gt;"")),IF(O419&lt;&gt;"",O419,IF(J419&lt;&gt;"",J419,0)),IF(AND(O419&lt;&gt;"",J419&lt;&gt;"",O419=J419),O419,T419)),0)),"")</f>
        <v/>
      </c>
      <c r="AR419" s="257" t="str">
        <f aca="false">IF(D419&lt;&gt;"",IF(J419="OZP12",L419,0),"")</f>
        <v/>
      </c>
      <c r="AS419" s="257" t="str">
        <f aca="false">IF(D419&lt;&gt;"",IF(O419="OZP12",Q419,0),"")</f>
        <v/>
      </c>
      <c r="AT419" s="257" t="str">
        <f aca="false">IF(D419&lt;&gt;"",IF(T419="OZP12",V419,0),"")</f>
        <v/>
      </c>
      <c r="AU419" s="257" t="str">
        <f aca="false">IF(D419&lt;&gt;"",IF(J419="TZP",L419,0),"")</f>
        <v/>
      </c>
      <c r="AV419" s="257" t="str">
        <f aca="false">IF(D419&lt;&gt;"",IF(O419="TZP",Q419,0),"")</f>
        <v/>
      </c>
      <c r="AW419" s="257" t="str">
        <f aca="false">IF(D419&lt;&gt;"",IF(T419="TZP",V419,0),"")</f>
        <v/>
      </c>
      <c r="AX419" s="257" t="str">
        <f aca="false">IF(D419&lt;&gt;"",IF(J419="OZZ",L419,0),"")</f>
        <v/>
      </c>
      <c r="AY419" s="257" t="str">
        <f aca="false">IF(D419&lt;&gt;"",IF(O419="OZZ",Q419,0),"")</f>
        <v/>
      </c>
      <c r="AZ419" s="257" t="str">
        <f aca="false">IF(D419&lt;&gt;"",IF(T419="OZZ",V419,0),"")</f>
        <v/>
      </c>
      <c r="BA419" s="260"/>
      <c r="BB419" s="257" t="str">
        <f aca="false">IF(D419&lt;&gt;"",IF(ISERROR(FIND("/",D419)),0,1),"")</f>
        <v/>
      </c>
      <c r="BC419" s="257" t="str">
        <f aca="false">IF(D419&lt;&gt;"",IF(BB419*1=0,D419,CONCATENATE(MID(D419,1,FIND("/",D419,1)-1),MID(D419,FIND("/",D419,1)+1,LEN(D419)))),"")</f>
        <v/>
      </c>
      <c r="BD419" s="286"/>
      <c r="BE419" s="257" t="str">
        <f aca="false">IF(D419&lt;&gt;"",IF(J419="OZP12",M419,0),"")</f>
        <v/>
      </c>
      <c r="BF419" s="257" t="str">
        <f aca="false">IF(D419&lt;&gt;"",IF(O419="OZP12",R419,0),"")</f>
        <v/>
      </c>
      <c r="BG419" s="257" t="str">
        <f aca="false">IF(D419&lt;&gt;"",IF(T419="OZP12",W419,0),"")</f>
        <v/>
      </c>
      <c r="BH419" s="257" t="str">
        <f aca="false">IF(D419&lt;&gt;"",IF(J419="TZP",M419,0),"")</f>
        <v/>
      </c>
      <c r="BI419" s="257" t="str">
        <f aca="false">IF(D419&lt;&gt;"",IF(O419="TZP",R419,0),"")</f>
        <v/>
      </c>
      <c r="BJ419" s="257" t="str">
        <f aca="false">IF(D419&lt;&gt;"",IF(T419="TZP",W419,0),"")</f>
        <v/>
      </c>
    </row>
    <row r="420" s="261" customFormat="true" ht="18.75" hidden="false" customHeight="true" outlineLevel="0" collapsed="false">
      <c r="A420" s="262" t="n">
        <f aca="false">A419+1</f>
        <v>408</v>
      </c>
      <c r="B420" s="263"/>
      <c r="C420" s="263"/>
      <c r="D420" s="263"/>
      <c r="E420" s="266"/>
      <c r="F420" s="266"/>
      <c r="G420" s="267"/>
      <c r="H420" s="278"/>
      <c r="I420" s="281"/>
      <c r="J420" s="268"/>
      <c r="K420" s="269"/>
      <c r="L420" s="244" t="str">
        <f aca="false">IF(AND(K420&lt;&gt;"",J420&lt;&gt;""),MIN(IF(OR(J420="OZZ",J420="ZZ"),5000,13600),TRUNC(0.75*SUMIF($D$12:$D420,$D420,K$12:K420),2))-SUMIF($D$12:$D419,$D420,L$12:L419),"")</f>
        <v/>
      </c>
      <c r="M420" s="270" t="str">
        <f aca="false">IF(AND(K420&lt;&gt;"",J420&lt;&gt;"",AB420&lt;&gt;""),IF(OR(J420="OZZ",J420="ZZ"),0-SUMIF($D$12:$D419,$D420,M$12:M419),MIN(MIN(13600,TRUNC(0.75*SUMIF($D$12:$D$1442,$D420,K$12:K$1442),2)+SUMIF($D$12:$D420,$D420,AB$12:AB420))-SUMIF($D$12:$D419,$D420,M$12:M419)-SUMIF($D$12:$D$1442,$D420,L$12:L$1442),AB420)),"")</f>
        <v/>
      </c>
      <c r="N420" s="246" t="str">
        <f aca="false">IF(J420&lt;&gt;"",1000-SUMIF($D$12:$D419,$D420,N$12:N419),"")</f>
        <v/>
      </c>
      <c r="O420" s="268"/>
      <c r="P420" s="269"/>
      <c r="Q420" s="244" t="str">
        <f aca="false">IF(AND(P420&lt;&gt;"",O420&lt;&gt;""),MIN(IF(OR(O420="OZZ",O420="ZZ"),5000,13600),TRUNC(0.75*SUMIF($D$12:$D420,$D420,P$12:P420),2))-SUMIF($D$12:$D419,$D420,Q$12:Q419),"")</f>
        <v/>
      </c>
      <c r="R420" s="270" t="str">
        <f aca="false">IF(AND(P420&lt;&gt;"",O420&lt;&gt;"",AF420&lt;&gt;""),IF(OR(O420="OZZ",O420="ZZ"),0-SUMIF($D$12:$D419,$D420,R$12:R419),MIN(MIN(13600,TRUNC(0.75*SUMIF($D$12:$D$1442,$D420,P$12:P$1442),2)+SUMIF($D$12:$D420,$D420,AF$12:AF420))-SUMIF($D$12:$D419,$D420,R$12:R419)-SUMIF($D$12:$D$1442,$D420,Q$12:Q$1442),AF420)),"")</f>
        <v/>
      </c>
      <c r="S420" s="246" t="str">
        <f aca="false">IF(O420&lt;&gt;"",1000-SUMIF($D$12:$D419,$D420,S$12:S419),"")</f>
        <v/>
      </c>
      <c r="T420" s="268"/>
      <c r="U420" s="269"/>
      <c r="V420" s="244" t="str">
        <f aca="false">IF(AND(U420&lt;&gt;"",T420&lt;&gt;""),MIN(IF(OR(T420="OZZ",T420="ZZ"),5000,13600),TRUNC(0.75*SUMIF($D$12:$D420,$D420,U$12:U420),2))-SUMIF($D$12:$D419,$D420,V$12:V419),"")</f>
        <v/>
      </c>
      <c r="W420" s="248" t="str">
        <f aca="false">IF(AND(U420&lt;&gt;"",T420&lt;&gt;"",AJ420&lt;&gt;""),IF(OR(T420="OZZ",T420="ZZ"),0-SUMIF($D$12:$D419,$D420,W$12:W419),MIN(MIN(13600,TRUNC(0.75*SUMIF($D$12:$D$1442,$D420,U$12:U$1442),2)+SUMIF($D$12:$D420,$D420,AJ$12:AJ420))-SUMIF($D$12:$D419,$D420,W$12:W419)-SUMIF($D$12:$D$1442,$D420,V$12:V$1442),AJ420)),"")</f>
        <v/>
      </c>
      <c r="X420" s="246" t="str">
        <f aca="false">IF(T420&lt;&gt;"",1000-SUMIF($D$12:$D419,$D420,X$12:X419),"")</f>
        <v/>
      </c>
      <c r="Y420" s="272"/>
      <c r="Z420" s="273"/>
      <c r="AA420" s="273"/>
      <c r="AB420" s="252" t="str">
        <f aca="false">IF(K420&lt;&gt;"",ROUND(Y420,2)+ROUND(Z420,2)+ROUND(AA420,2),"")</f>
        <v/>
      </c>
      <c r="AC420" s="274"/>
      <c r="AD420" s="273"/>
      <c r="AE420" s="273"/>
      <c r="AF420" s="275" t="str">
        <f aca="false">IF(P420&lt;&gt;"",ROUND(AC420,2)+ROUND(AD420,2)+ROUND(AE420,2),"")</f>
        <v/>
      </c>
      <c r="AG420" s="274"/>
      <c r="AH420" s="273"/>
      <c r="AI420" s="273"/>
      <c r="AJ420" s="275" t="str">
        <f aca="false">IF(U420&lt;&gt;"",ROUND(AG420,2)+ROUND(AH420,2)+ROUND(AI420,2),"")</f>
        <v/>
      </c>
      <c r="AK420" s="255"/>
      <c r="AL420" s="255"/>
      <c r="AM420" s="256"/>
      <c r="AN420" s="257"/>
      <c r="AO420" s="258" t="str">
        <f aca="false">IF(D420&lt;&gt;"",IF(COUNTIF($D$12:$D420,$D420)&gt;1,0,IF(SUM(L420,Q420,V420)&gt;0,IF(AND(T420="",OR(O420&lt;&gt;"",J420&lt;&gt;"")),IF(O420&lt;&gt;"",O420,IF(J420&lt;&gt;"",J420,0)),IF(AND(O420&lt;&gt;"",J420&lt;&gt;"",O420=J420),O420,T420)),0)),"")</f>
        <v/>
      </c>
      <c r="AP420" s="258" t="str">
        <f aca="false">IF(D420&lt;&gt;"",IF(COUNTIF($D$12:$D420,$D420)&gt;1,0,IF(SUM(M420,R420,W420)&gt;0,IF(AND(T420="",OR(O420&lt;&gt;"",J420&lt;&gt;"")),IF(O420&lt;&gt;"",O420,IF(J420&lt;&gt;"",J420,0)),IF(AND(O420&lt;&gt;"",J420&lt;&gt;"",O420=J420),O420,T420)),0)),"")</f>
        <v/>
      </c>
      <c r="AQ420" s="258" t="str">
        <f aca="false">IF(D420&lt;&gt;"",IF(COUNTIF($D$12:$D420,$D420)&gt;1,0,IF(SUM(N420,S420,X420)&gt;0,IF(AND(T420="",OR(O420&lt;&gt;"",J420&lt;&gt;"")),IF(O420&lt;&gt;"",O420,IF(J420&lt;&gt;"",J420,0)),IF(AND(O420&lt;&gt;"",J420&lt;&gt;"",O420=J420),O420,T420)),0)),"")</f>
        <v/>
      </c>
      <c r="AR420" s="257" t="str">
        <f aca="false">IF(D420&lt;&gt;"",IF(J420="OZP12",L420,0),"")</f>
        <v/>
      </c>
      <c r="AS420" s="257" t="str">
        <f aca="false">IF(D420&lt;&gt;"",IF(O420="OZP12",Q420,0),"")</f>
        <v/>
      </c>
      <c r="AT420" s="257" t="str">
        <f aca="false">IF(D420&lt;&gt;"",IF(T420="OZP12",V420,0),"")</f>
        <v/>
      </c>
      <c r="AU420" s="257" t="str">
        <f aca="false">IF(D420&lt;&gt;"",IF(J420="TZP",L420,0),"")</f>
        <v/>
      </c>
      <c r="AV420" s="257" t="str">
        <f aca="false">IF(D420&lt;&gt;"",IF(O420="TZP",Q420,0),"")</f>
        <v/>
      </c>
      <c r="AW420" s="257" t="str">
        <f aca="false">IF(D420&lt;&gt;"",IF(T420="TZP",V420,0),"")</f>
        <v/>
      </c>
      <c r="AX420" s="257" t="str">
        <f aca="false">IF(D420&lt;&gt;"",IF(J420="OZZ",L420,0),"")</f>
        <v/>
      </c>
      <c r="AY420" s="257" t="str">
        <f aca="false">IF(D420&lt;&gt;"",IF(O420="OZZ",Q420,0),"")</f>
        <v/>
      </c>
      <c r="AZ420" s="257" t="str">
        <f aca="false">IF(D420&lt;&gt;"",IF(T420="OZZ",V420,0),"")</f>
        <v/>
      </c>
      <c r="BA420" s="260"/>
      <c r="BB420" s="257" t="str">
        <f aca="false">IF(D420&lt;&gt;"",IF(ISERROR(FIND("/",D420)),0,1),"")</f>
        <v/>
      </c>
      <c r="BC420" s="257" t="str">
        <f aca="false">IF(D420&lt;&gt;"",IF(BB420*1=0,D420,CONCATENATE(MID(D420,1,FIND("/",D420,1)-1),MID(D420,FIND("/",D420,1)+1,LEN(D420)))),"")</f>
        <v/>
      </c>
      <c r="BD420" s="286"/>
      <c r="BE420" s="257" t="str">
        <f aca="false">IF(D420&lt;&gt;"",IF(J420="OZP12",M420,0),"")</f>
        <v/>
      </c>
      <c r="BF420" s="257" t="str">
        <f aca="false">IF(D420&lt;&gt;"",IF(O420="OZP12",R420,0),"")</f>
        <v/>
      </c>
      <c r="BG420" s="257" t="str">
        <f aca="false">IF(D420&lt;&gt;"",IF(T420="OZP12",W420,0),"")</f>
        <v/>
      </c>
      <c r="BH420" s="257" t="str">
        <f aca="false">IF(D420&lt;&gt;"",IF(J420="TZP",M420,0),"")</f>
        <v/>
      </c>
      <c r="BI420" s="257" t="str">
        <f aca="false">IF(D420&lt;&gt;"",IF(O420="TZP",R420,0),"")</f>
        <v/>
      </c>
      <c r="BJ420" s="257" t="str">
        <f aca="false">IF(D420&lt;&gt;"",IF(T420="TZP",W420,0),"")</f>
        <v/>
      </c>
    </row>
    <row r="421" s="261" customFormat="true" ht="18.75" hidden="false" customHeight="true" outlineLevel="0" collapsed="false">
      <c r="A421" s="262" t="n">
        <f aca="false">A420+1</f>
        <v>409</v>
      </c>
      <c r="B421" s="263"/>
      <c r="C421" s="263"/>
      <c r="D421" s="263"/>
      <c r="E421" s="266"/>
      <c r="F421" s="266"/>
      <c r="G421" s="267"/>
      <c r="H421" s="278"/>
      <c r="I421" s="281"/>
      <c r="J421" s="268"/>
      <c r="K421" s="269"/>
      <c r="L421" s="244" t="str">
        <f aca="false">IF(AND(K421&lt;&gt;"",J421&lt;&gt;""),MIN(IF(OR(J421="OZZ",J421="ZZ"),5000,13600),TRUNC(0.75*SUMIF($D$12:$D421,$D421,K$12:K421),2))-SUMIF($D$12:$D420,$D421,L$12:L420),"")</f>
        <v/>
      </c>
      <c r="M421" s="270" t="str">
        <f aca="false">IF(AND(K421&lt;&gt;"",J421&lt;&gt;"",AB421&lt;&gt;""),IF(OR(J421="OZZ",J421="ZZ"),0-SUMIF($D$12:$D420,$D421,M$12:M420),MIN(MIN(13600,TRUNC(0.75*SUMIF($D$12:$D$1442,$D421,K$12:K$1442),2)+SUMIF($D$12:$D421,$D421,AB$12:AB421))-SUMIF($D$12:$D420,$D421,M$12:M420)-SUMIF($D$12:$D$1442,$D421,L$12:L$1442),AB421)),"")</f>
        <v/>
      </c>
      <c r="N421" s="246" t="str">
        <f aca="false">IF(J421&lt;&gt;"",1000-SUMIF($D$12:$D420,$D421,N$12:N420),"")</f>
        <v/>
      </c>
      <c r="O421" s="268"/>
      <c r="P421" s="269"/>
      <c r="Q421" s="244" t="str">
        <f aca="false">IF(AND(P421&lt;&gt;"",O421&lt;&gt;""),MIN(IF(OR(O421="OZZ",O421="ZZ"),5000,13600),TRUNC(0.75*SUMIF($D$12:$D421,$D421,P$12:P421),2))-SUMIF($D$12:$D420,$D421,Q$12:Q420),"")</f>
        <v/>
      </c>
      <c r="R421" s="270" t="str">
        <f aca="false">IF(AND(P421&lt;&gt;"",O421&lt;&gt;"",AF421&lt;&gt;""),IF(OR(O421="OZZ",O421="ZZ"),0-SUMIF($D$12:$D420,$D421,R$12:R420),MIN(MIN(13600,TRUNC(0.75*SUMIF($D$12:$D$1442,$D421,P$12:P$1442),2)+SUMIF($D$12:$D421,$D421,AF$12:AF421))-SUMIF($D$12:$D420,$D421,R$12:R420)-SUMIF($D$12:$D$1442,$D421,Q$12:Q$1442),AF421)),"")</f>
        <v/>
      </c>
      <c r="S421" s="246" t="str">
        <f aca="false">IF(O421&lt;&gt;"",1000-SUMIF($D$12:$D420,$D421,S$12:S420),"")</f>
        <v/>
      </c>
      <c r="T421" s="268"/>
      <c r="U421" s="269"/>
      <c r="V421" s="244" t="str">
        <f aca="false">IF(AND(U421&lt;&gt;"",T421&lt;&gt;""),MIN(IF(OR(T421="OZZ",T421="ZZ"),5000,13600),TRUNC(0.75*SUMIF($D$12:$D421,$D421,U$12:U421),2))-SUMIF($D$12:$D420,$D421,V$12:V420),"")</f>
        <v/>
      </c>
      <c r="W421" s="248" t="str">
        <f aca="false">IF(AND(U421&lt;&gt;"",T421&lt;&gt;"",AJ421&lt;&gt;""),IF(OR(T421="OZZ",T421="ZZ"),0-SUMIF($D$12:$D420,$D421,W$12:W420),MIN(MIN(13600,TRUNC(0.75*SUMIF($D$12:$D$1442,$D421,U$12:U$1442),2)+SUMIF($D$12:$D421,$D421,AJ$12:AJ421))-SUMIF($D$12:$D420,$D421,W$12:W420)-SUMIF($D$12:$D$1442,$D421,V$12:V$1442),AJ421)),"")</f>
        <v/>
      </c>
      <c r="X421" s="246" t="str">
        <f aca="false">IF(T421&lt;&gt;"",1000-SUMIF($D$12:$D420,$D421,X$12:X420),"")</f>
        <v/>
      </c>
      <c r="Y421" s="272"/>
      <c r="Z421" s="273"/>
      <c r="AA421" s="273"/>
      <c r="AB421" s="252" t="str">
        <f aca="false">IF(K421&lt;&gt;"",ROUND(Y421,2)+ROUND(Z421,2)+ROUND(AA421,2),"")</f>
        <v/>
      </c>
      <c r="AC421" s="274"/>
      <c r="AD421" s="273"/>
      <c r="AE421" s="273"/>
      <c r="AF421" s="275" t="str">
        <f aca="false">IF(P421&lt;&gt;"",ROUND(AC421,2)+ROUND(AD421,2)+ROUND(AE421,2),"")</f>
        <v/>
      </c>
      <c r="AG421" s="274"/>
      <c r="AH421" s="273"/>
      <c r="AI421" s="273"/>
      <c r="AJ421" s="275" t="str">
        <f aca="false">IF(U421&lt;&gt;"",ROUND(AG421,2)+ROUND(AH421,2)+ROUND(AI421,2),"")</f>
        <v/>
      </c>
      <c r="AK421" s="255"/>
      <c r="AL421" s="255"/>
      <c r="AM421" s="256"/>
      <c r="AN421" s="257"/>
      <c r="AO421" s="258" t="str">
        <f aca="false">IF(D421&lt;&gt;"",IF(COUNTIF($D$12:$D421,$D421)&gt;1,0,IF(SUM(L421,Q421,V421)&gt;0,IF(AND(T421="",OR(O421&lt;&gt;"",J421&lt;&gt;"")),IF(O421&lt;&gt;"",O421,IF(J421&lt;&gt;"",J421,0)),IF(AND(O421&lt;&gt;"",J421&lt;&gt;"",O421=J421),O421,T421)),0)),"")</f>
        <v/>
      </c>
      <c r="AP421" s="258" t="str">
        <f aca="false">IF(D421&lt;&gt;"",IF(COUNTIF($D$12:$D421,$D421)&gt;1,0,IF(SUM(M421,R421,W421)&gt;0,IF(AND(T421="",OR(O421&lt;&gt;"",J421&lt;&gt;"")),IF(O421&lt;&gt;"",O421,IF(J421&lt;&gt;"",J421,0)),IF(AND(O421&lt;&gt;"",J421&lt;&gt;"",O421=J421),O421,T421)),0)),"")</f>
        <v/>
      </c>
      <c r="AQ421" s="258" t="str">
        <f aca="false">IF(D421&lt;&gt;"",IF(COUNTIF($D$12:$D421,$D421)&gt;1,0,IF(SUM(N421,S421,X421)&gt;0,IF(AND(T421="",OR(O421&lt;&gt;"",J421&lt;&gt;"")),IF(O421&lt;&gt;"",O421,IF(J421&lt;&gt;"",J421,0)),IF(AND(O421&lt;&gt;"",J421&lt;&gt;"",O421=J421),O421,T421)),0)),"")</f>
        <v/>
      </c>
      <c r="AR421" s="257" t="str">
        <f aca="false">IF(D421&lt;&gt;"",IF(J421="OZP12",L421,0),"")</f>
        <v/>
      </c>
      <c r="AS421" s="257" t="str">
        <f aca="false">IF(D421&lt;&gt;"",IF(O421="OZP12",Q421,0),"")</f>
        <v/>
      </c>
      <c r="AT421" s="257" t="str">
        <f aca="false">IF(D421&lt;&gt;"",IF(T421="OZP12",V421,0),"")</f>
        <v/>
      </c>
      <c r="AU421" s="257" t="str">
        <f aca="false">IF(D421&lt;&gt;"",IF(J421="TZP",L421,0),"")</f>
        <v/>
      </c>
      <c r="AV421" s="257" t="str">
        <f aca="false">IF(D421&lt;&gt;"",IF(O421="TZP",Q421,0),"")</f>
        <v/>
      </c>
      <c r="AW421" s="257" t="str">
        <f aca="false">IF(D421&lt;&gt;"",IF(T421="TZP",V421,0),"")</f>
        <v/>
      </c>
      <c r="AX421" s="257" t="str">
        <f aca="false">IF(D421&lt;&gt;"",IF(J421="OZZ",L421,0),"")</f>
        <v/>
      </c>
      <c r="AY421" s="257" t="str">
        <f aca="false">IF(D421&lt;&gt;"",IF(O421="OZZ",Q421,0),"")</f>
        <v/>
      </c>
      <c r="AZ421" s="257" t="str">
        <f aca="false">IF(D421&lt;&gt;"",IF(T421="OZZ",V421,0),"")</f>
        <v/>
      </c>
      <c r="BA421" s="260"/>
      <c r="BB421" s="257" t="str">
        <f aca="false">IF(D421&lt;&gt;"",IF(ISERROR(FIND("/",D421)),0,1),"")</f>
        <v/>
      </c>
      <c r="BC421" s="257" t="str">
        <f aca="false">IF(D421&lt;&gt;"",IF(BB421*1=0,D421,CONCATENATE(MID(D421,1,FIND("/",D421,1)-1),MID(D421,FIND("/",D421,1)+1,LEN(D421)))),"")</f>
        <v/>
      </c>
      <c r="BD421" s="286"/>
      <c r="BE421" s="257" t="str">
        <f aca="false">IF(D421&lt;&gt;"",IF(J421="OZP12",M421,0),"")</f>
        <v/>
      </c>
      <c r="BF421" s="257" t="str">
        <f aca="false">IF(D421&lt;&gt;"",IF(O421="OZP12",R421,0),"")</f>
        <v/>
      </c>
      <c r="BG421" s="257" t="str">
        <f aca="false">IF(D421&lt;&gt;"",IF(T421="OZP12",W421,0),"")</f>
        <v/>
      </c>
      <c r="BH421" s="257" t="str">
        <f aca="false">IF(D421&lt;&gt;"",IF(J421="TZP",M421,0),"")</f>
        <v/>
      </c>
      <c r="BI421" s="257" t="str">
        <f aca="false">IF(D421&lt;&gt;"",IF(O421="TZP",R421,0),"")</f>
        <v/>
      </c>
      <c r="BJ421" s="257" t="str">
        <f aca="false">IF(D421&lt;&gt;"",IF(T421="TZP",W421,0),"")</f>
        <v/>
      </c>
    </row>
    <row r="422" s="261" customFormat="true" ht="18.75" hidden="false" customHeight="true" outlineLevel="0" collapsed="false">
      <c r="A422" s="262" t="n">
        <f aca="false">A421+1</f>
        <v>410</v>
      </c>
      <c r="B422" s="263"/>
      <c r="C422" s="263"/>
      <c r="D422" s="263"/>
      <c r="E422" s="266"/>
      <c r="F422" s="266"/>
      <c r="G422" s="267"/>
      <c r="H422" s="278"/>
      <c r="I422" s="281"/>
      <c r="J422" s="268"/>
      <c r="K422" s="269"/>
      <c r="L422" s="244" t="str">
        <f aca="false">IF(AND(K422&lt;&gt;"",J422&lt;&gt;""),MIN(IF(OR(J422="OZZ",J422="ZZ"),5000,13600),TRUNC(0.75*SUMIF($D$12:$D422,$D422,K$12:K422),2))-SUMIF($D$12:$D421,$D422,L$12:L421),"")</f>
        <v/>
      </c>
      <c r="M422" s="270" t="str">
        <f aca="false">IF(AND(K422&lt;&gt;"",J422&lt;&gt;"",AB422&lt;&gt;""),IF(OR(J422="OZZ",J422="ZZ"),0-SUMIF($D$12:$D421,$D422,M$12:M421),MIN(MIN(13600,TRUNC(0.75*SUMIF($D$12:$D$1442,$D422,K$12:K$1442),2)+SUMIF($D$12:$D422,$D422,AB$12:AB422))-SUMIF($D$12:$D421,$D422,M$12:M421)-SUMIF($D$12:$D$1442,$D422,L$12:L$1442),AB422)),"")</f>
        <v/>
      </c>
      <c r="N422" s="246" t="str">
        <f aca="false">IF(J422&lt;&gt;"",1000-SUMIF($D$12:$D421,$D422,N$12:N421),"")</f>
        <v/>
      </c>
      <c r="O422" s="268"/>
      <c r="P422" s="269"/>
      <c r="Q422" s="244" t="str">
        <f aca="false">IF(AND(P422&lt;&gt;"",O422&lt;&gt;""),MIN(IF(OR(O422="OZZ",O422="ZZ"),5000,13600),TRUNC(0.75*SUMIF($D$12:$D422,$D422,P$12:P422),2))-SUMIF($D$12:$D421,$D422,Q$12:Q421),"")</f>
        <v/>
      </c>
      <c r="R422" s="270" t="str">
        <f aca="false">IF(AND(P422&lt;&gt;"",O422&lt;&gt;"",AF422&lt;&gt;""),IF(OR(O422="OZZ",O422="ZZ"),0-SUMIF($D$12:$D421,$D422,R$12:R421),MIN(MIN(13600,TRUNC(0.75*SUMIF($D$12:$D$1442,$D422,P$12:P$1442),2)+SUMIF($D$12:$D422,$D422,AF$12:AF422))-SUMIF($D$12:$D421,$D422,R$12:R421)-SUMIF($D$12:$D$1442,$D422,Q$12:Q$1442),AF422)),"")</f>
        <v/>
      </c>
      <c r="S422" s="246" t="str">
        <f aca="false">IF(O422&lt;&gt;"",1000-SUMIF($D$12:$D421,$D422,S$12:S421),"")</f>
        <v/>
      </c>
      <c r="T422" s="268"/>
      <c r="U422" s="269"/>
      <c r="V422" s="244" t="str">
        <f aca="false">IF(AND(U422&lt;&gt;"",T422&lt;&gt;""),MIN(IF(OR(T422="OZZ",T422="ZZ"),5000,13600),TRUNC(0.75*SUMIF($D$12:$D422,$D422,U$12:U422),2))-SUMIF($D$12:$D421,$D422,V$12:V421),"")</f>
        <v/>
      </c>
      <c r="W422" s="248" t="str">
        <f aca="false">IF(AND(U422&lt;&gt;"",T422&lt;&gt;"",AJ422&lt;&gt;""),IF(OR(T422="OZZ",T422="ZZ"),0-SUMIF($D$12:$D421,$D422,W$12:W421),MIN(MIN(13600,TRUNC(0.75*SUMIF($D$12:$D$1442,$D422,U$12:U$1442),2)+SUMIF($D$12:$D422,$D422,AJ$12:AJ422))-SUMIF($D$12:$D421,$D422,W$12:W421)-SUMIF($D$12:$D$1442,$D422,V$12:V$1442),AJ422)),"")</f>
        <v/>
      </c>
      <c r="X422" s="246" t="str">
        <f aca="false">IF(T422&lt;&gt;"",1000-SUMIF($D$12:$D421,$D422,X$12:X421),"")</f>
        <v/>
      </c>
      <c r="Y422" s="272"/>
      <c r="Z422" s="273"/>
      <c r="AA422" s="273"/>
      <c r="AB422" s="252" t="str">
        <f aca="false">IF(K422&lt;&gt;"",ROUND(Y422,2)+ROUND(Z422,2)+ROUND(AA422,2),"")</f>
        <v/>
      </c>
      <c r="AC422" s="274"/>
      <c r="AD422" s="273"/>
      <c r="AE422" s="273"/>
      <c r="AF422" s="275" t="str">
        <f aca="false">IF(P422&lt;&gt;"",ROUND(AC422,2)+ROUND(AD422,2)+ROUND(AE422,2),"")</f>
        <v/>
      </c>
      <c r="AG422" s="274"/>
      <c r="AH422" s="273"/>
      <c r="AI422" s="273"/>
      <c r="AJ422" s="275" t="str">
        <f aca="false">IF(U422&lt;&gt;"",ROUND(AG422,2)+ROUND(AH422,2)+ROUND(AI422,2),"")</f>
        <v/>
      </c>
      <c r="AK422" s="255"/>
      <c r="AL422" s="255"/>
      <c r="AM422" s="256"/>
      <c r="AN422" s="257"/>
      <c r="AO422" s="258" t="str">
        <f aca="false">IF(D422&lt;&gt;"",IF(COUNTIF($D$12:$D422,$D422)&gt;1,0,IF(SUM(L422,Q422,V422)&gt;0,IF(AND(T422="",OR(O422&lt;&gt;"",J422&lt;&gt;"")),IF(O422&lt;&gt;"",O422,IF(J422&lt;&gt;"",J422,0)),IF(AND(O422&lt;&gt;"",J422&lt;&gt;"",O422=J422),O422,T422)),0)),"")</f>
        <v/>
      </c>
      <c r="AP422" s="258" t="str">
        <f aca="false">IF(D422&lt;&gt;"",IF(COUNTIF($D$12:$D422,$D422)&gt;1,0,IF(SUM(M422,R422,W422)&gt;0,IF(AND(T422="",OR(O422&lt;&gt;"",J422&lt;&gt;"")),IF(O422&lt;&gt;"",O422,IF(J422&lt;&gt;"",J422,0)),IF(AND(O422&lt;&gt;"",J422&lt;&gt;"",O422=J422),O422,T422)),0)),"")</f>
        <v/>
      </c>
      <c r="AQ422" s="258" t="str">
        <f aca="false">IF(D422&lt;&gt;"",IF(COUNTIF($D$12:$D422,$D422)&gt;1,0,IF(SUM(N422,S422,X422)&gt;0,IF(AND(T422="",OR(O422&lt;&gt;"",J422&lt;&gt;"")),IF(O422&lt;&gt;"",O422,IF(J422&lt;&gt;"",J422,0)),IF(AND(O422&lt;&gt;"",J422&lt;&gt;"",O422=J422),O422,T422)),0)),"")</f>
        <v/>
      </c>
      <c r="AR422" s="257" t="str">
        <f aca="false">IF(D422&lt;&gt;"",IF(J422="OZP12",L422,0),"")</f>
        <v/>
      </c>
      <c r="AS422" s="257" t="str">
        <f aca="false">IF(D422&lt;&gt;"",IF(O422="OZP12",Q422,0),"")</f>
        <v/>
      </c>
      <c r="AT422" s="257" t="str">
        <f aca="false">IF(D422&lt;&gt;"",IF(T422="OZP12",V422,0),"")</f>
        <v/>
      </c>
      <c r="AU422" s="257" t="str">
        <f aca="false">IF(D422&lt;&gt;"",IF(J422="TZP",L422,0),"")</f>
        <v/>
      </c>
      <c r="AV422" s="257" t="str">
        <f aca="false">IF(D422&lt;&gt;"",IF(O422="TZP",Q422,0),"")</f>
        <v/>
      </c>
      <c r="AW422" s="257" t="str">
        <f aca="false">IF(D422&lt;&gt;"",IF(T422="TZP",V422,0),"")</f>
        <v/>
      </c>
      <c r="AX422" s="257" t="str">
        <f aca="false">IF(D422&lt;&gt;"",IF(J422="OZZ",L422,0),"")</f>
        <v/>
      </c>
      <c r="AY422" s="257" t="str">
        <f aca="false">IF(D422&lt;&gt;"",IF(O422="OZZ",Q422,0),"")</f>
        <v/>
      </c>
      <c r="AZ422" s="257" t="str">
        <f aca="false">IF(D422&lt;&gt;"",IF(T422="OZZ",V422,0),"")</f>
        <v/>
      </c>
      <c r="BA422" s="260"/>
      <c r="BB422" s="257" t="str">
        <f aca="false">IF(D422&lt;&gt;"",IF(ISERROR(FIND("/",D422)),0,1),"")</f>
        <v/>
      </c>
      <c r="BC422" s="257" t="str">
        <f aca="false">IF(D422&lt;&gt;"",IF(BB422*1=0,D422,CONCATENATE(MID(D422,1,FIND("/",D422,1)-1),MID(D422,FIND("/",D422,1)+1,LEN(D422)))),"")</f>
        <v/>
      </c>
      <c r="BD422" s="286"/>
      <c r="BE422" s="257" t="str">
        <f aca="false">IF(D422&lt;&gt;"",IF(J422="OZP12",M422,0),"")</f>
        <v/>
      </c>
      <c r="BF422" s="257" t="str">
        <f aca="false">IF(D422&lt;&gt;"",IF(O422="OZP12",R422,0),"")</f>
        <v/>
      </c>
      <c r="BG422" s="257" t="str">
        <f aca="false">IF(D422&lt;&gt;"",IF(T422="OZP12",W422,0),"")</f>
        <v/>
      </c>
      <c r="BH422" s="257" t="str">
        <f aca="false">IF(D422&lt;&gt;"",IF(J422="TZP",M422,0),"")</f>
        <v/>
      </c>
      <c r="BI422" s="257" t="str">
        <f aca="false">IF(D422&lt;&gt;"",IF(O422="TZP",R422,0),"")</f>
        <v/>
      </c>
      <c r="BJ422" s="257" t="str">
        <f aca="false">IF(D422&lt;&gt;"",IF(T422="TZP",W422,0),"")</f>
        <v/>
      </c>
    </row>
    <row r="423" s="261" customFormat="true" ht="18.75" hidden="false" customHeight="true" outlineLevel="0" collapsed="false">
      <c r="A423" s="262" t="n">
        <f aca="false">A422+1</f>
        <v>411</v>
      </c>
      <c r="B423" s="263"/>
      <c r="C423" s="263"/>
      <c r="D423" s="263"/>
      <c r="E423" s="266"/>
      <c r="F423" s="266"/>
      <c r="G423" s="267"/>
      <c r="H423" s="278"/>
      <c r="I423" s="281"/>
      <c r="J423" s="268"/>
      <c r="K423" s="269"/>
      <c r="L423" s="244" t="str">
        <f aca="false">IF(AND(K423&lt;&gt;"",J423&lt;&gt;""),MIN(IF(OR(J423="OZZ",J423="ZZ"),5000,13600),TRUNC(0.75*SUMIF($D$12:$D423,$D423,K$12:K423),2))-SUMIF($D$12:$D422,$D423,L$12:L422),"")</f>
        <v/>
      </c>
      <c r="M423" s="270" t="str">
        <f aca="false">IF(AND(K423&lt;&gt;"",J423&lt;&gt;"",AB423&lt;&gt;""),IF(OR(J423="OZZ",J423="ZZ"),0-SUMIF($D$12:$D422,$D423,M$12:M422),MIN(MIN(13600,TRUNC(0.75*SUMIF($D$12:$D$1442,$D423,K$12:K$1442),2)+SUMIF($D$12:$D423,$D423,AB$12:AB423))-SUMIF($D$12:$D422,$D423,M$12:M422)-SUMIF($D$12:$D$1442,$D423,L$12:L$1442),AB423)),"")</f>
        <v/>
      </c>
      <c r="N423" s="246" t="str">
        <f aca="false">IF(J423&lt;&gt;"",1000-SUMIF($D$12:$D422,$D423,N$12:N422),"")</f>
        <v/>
      </c>
      <c r="O423" s="268"/>
      <c r="P423" s="269"/>
      <c r="Q423" s="244" t="str">
        <f aca="false">IF(AND(P423&lt;&gt;"",O423&lt;&gt;""),MIN(IF(OR(O423="OZZ",O423="ZZ"),5000,13600),TRUNC(0.75*SUMIF($D$12:$D423,$D423,P$12:P423),2))-SUMIF($D$12:$D422,$D423,Q$12:Q422),"")</f>
        <v/>
      </c>
      <c r="R423" s="270" t="str">
        <f aca="false">IF(AND(P423&lt;&gt;"",O423&lt;&gt;"",AF423&lt;&gt;""),IF(OR(O423="OZZ",O423="ZZ"),0-SUMIF($D$12:$D422,$D423,R$12:R422),MIN(MIN(13600,TRUNC(0.75*SUMIF($D$12:$D$1442,$D423,P$12:P$1442),2)+SUMIF($D$12:$D423,$D423,AF$12:AF423))-SUMIF($D$12:$D422,$D423,R$12:R422)-SUMIF($D$12:$D$1442,$D423,Q$12:Q$1442),AF423)),"")</f>
        <v/>
      </c>
      <c r="S423" s="246" t="str">
        <f aca="false">IF(O423&lt;&gt;"",1000-SUMIF($D$12:$D422,$D423,S$12:S422),"")</f>
        <v/>
      </c>
      <c r="T423" s="268"/>
      <c r="U423" s="269"/>
      <c r="V423" s="244" t="str">
        <f aca="false">IF(AND(U423&lt;&gt;"",T423&lt;&gt;""),MIN(IF(OR(T423="OZZ",T423="ZZ"),5000,13600),TRUNC(0.75*SUMIF($D$12:$D423,$D423,U$12:U423),2))-SUMIF($D$12:$D422,$D423,V$12:V422),"")</f>
        <v/>
      </c>
      <c r="W423" s="248" t="str">
        <f aca="false">IF(AND(U423&lt;&gt;"",T423&lt;&gt;"",AJ423&lt;&gt;""),IF(OR(T423="OZZ",T423="ZZ"),0-SUMIF($D$12:$D422,$D423,W$12:W422),MIN(MIN(13600,TRUNC(0.75*SUMIF($D$12:$D$1442,$D423,U$12:U$1442),2)+SUMIF($D$12:$D423,$D423,AJ$12:AJ423))-SUMIF($D$12:$D422,$D423,W$12:W422)-SUMIF($D$12:$D$1442,$D423,V$12:V$1442),AJ423)),"")</f>
        <v/>
      </c>
      <c r="X423" s="246" t="str">
        <f aca="false">IF(T423&lt;&gt;"",1000-SUMIF($D$12:$D422,$D423,X$12:X422),"")</f>
        <v/>
      </c>
      <c r="Y423" s="272"/>
      <c r="Z423" s="273"/>
      <c r="AA423" s="273"/>
      <c r="AB423" s="252" t="str">
        <f aca="false">IF(K423&lt;&gt;"",ROUND(Y423,2)+ROUND(Z423,2)+ROUND(AA423,2),"")</f>
        <v/>
      </c>
      <c r="AC423" s="274"/>
      <c r="AD423" s="273"/>
      <c r="AE423" s="273"/>
      <c r="AF423" s="275" t="str">
        <f aca="false">IF(P423&lt;&gt;"",ROUND(AC423,2)+ROUND(AD423,2)+ROUND(AE423,2),"")</f>
        <v/>
      </c>
      <c r="AG423" s="274"/>
      <c r="AH423" s="273"/>
      <c r="AI423" s="273"/>
      <c r="AJ423" s="275" t="str">
        <f aca="false">IF(U423&lt;&gt;"",ROUND(AG423,2)+ROUND(AH423,2)+ROUND(AI423,2),"")</f>
        <v/>
      </c>
      <c r="AK423" s="255"/>
      <c r="AL423" s="255"/>
      <c r="AM423" s="256"/>
      <c r="AN423" s="257"/>
      <c r="AO423" s="258" t="str">
        <f aca="false">IF(D423&lt;&gt;"",IF(COUNTIF($D$12:$D423,$D423)&gt;1,0,IF(SUM(L423,Q423,V423)&gt;0,IF(AND(T423="",OR(O423&lt;&gt;"",J423&lt;&gt;"")),IF(O423&lt;&gt;"",O423,IF(J423&lt;&gt;"",J423,0)),IF(AND(O423&lt;&gt;"",J423&lt;&gt;"",O423=J423),O423,T423)),0)),"")</f>
        <v/>
      </c>
      <c r="AP423" s="258" t="str">
        <f aca="false">IF(D423&lt;&gt;"",IF(COUNTIF($D$12:$D423,$D423)&gt;1,0,IF(SUM(M423,R423,W423)&gt;0,IF(AND(T423="",OR(O423&lt;&gt;"",J423&lt;&gt;"")),IF(O423&lt;&gt;"",O423,IF(J423&lt;&gt;"",J423,0)),IF(AND(O423&lt;&gt;"",J423&lt;&gt;"",O423=J423),O423,T423)),0)),"")</f>
        <v/>
      </c>
      <c r="AQ423" s="258" t="str">
        <f aca="false">IF(D423&lt;&gt;"",IF(COUNTIF($D$12:$D423,$D423)&gt;1,0,IF(SUM(N423,S423,X423)&gt;0,IF(AND(T423="",OR(O423&lt;&gt;"",J423&lt;&gt;"")),IF(O423&lt;&gt;"",O423,IF(J423&lt;&gt;"",J423,0)),IF(AND(O423&lt;&gt;"",J423&lt;&gt;"",O423=J423),O423,T423)),0)),"")</f>
        <v/>
      </c>
      <c r="AR423" s="257" t="str">
        <f aca="false">IF(D423&lt;&gt;"",IF(J423="OZP12",L423,0),"")</f>
        <v/>
      </c>
      <c r="AS423" s="257" t="str">
        <f aca="false">IF(D423&lt;&gt;"",IF(O423="OZP12",Q423,0),"")</f>
        <v/>
      </c>
      <c r="AT423" s="257" t="str">
        <f aca="false">IF(D423&lt;&gt;"",IF(T423="OZP12",V423,0),"")</f>
        <v/>
      </c>
      <c r="AU423" s="257" t="str">
        <f aca="false">IF(D423&lt;&gt;"",IF(J423="TZP",L423,0),"")</f>
        <v/>
      </c>
      <c r="AV423" s="257" t="str">
        <f aca="false">IF(D423&lt;&gt;"",IF(O423="TZP",Q423,0),"")</f>
        <v/>
      </c>
      <c r="AW423" s="257" t="str">
        <f aca="false">IF(D423&lt;&gt;"",IF(T423="TZP",V423,0),"")</f>
        <v/>
      </c>
      <c r="AX423" s="257" t="str">
        <f aca="false">IF(D423&lt;&gt;"",IF(J423="OZZ",L423,0),"")</f>
        <v/>
      </c>
      <c r="AY423" s="257" t="str">
        <f aca="false">IF(D423&lt;&gt;"",IF(O423="OZZ",Q423,0),"")</f>
        <v/>
      </c>
      <c r="AZ423" s="257" t="str">
        <f aca="false">IF(D423&lt;&gt;"",IF(T423="OZZ",V423,0),"")</f>
        <v/>
      </c>
      <c r="BA423" s="260"/>
      <c r="BB423" s="257" t="str">
        <f aca="false">IF(D423&lt;&gt;"",IF(ISERROR(FIND("/",D423)),0,1),"")</f>
        <v/>
      </c>
      <c r="BC423" s="257" t="str">
        <f aca="false">IF(D423&lt;&gt;"",IF(BB423*1=0,D423,CONCATENATE(MID(D423,1,FIND("/",D423,1)-1),MID(D423,FIND("/",D423,1)+1,LEN(D423)))),"")</f>
        <v/>
      </c>
      <c r="BD423" s="286"/>
      <c r="BE423" s="257" t="str">
        <f aca="false">IF(D423&lt;&gt;"",IF(J423="OZP12",M423,0),"")</f>
        <v/>
      </c>
      <c r="BF423" s="257" t="str">
        <f aca="false">IF(D423&lt;&gt;"",IF(O423="OZP12",R423,0),"")</f>
        <v/>
      </c>
      <c r="BG423" s="257" t="str">
        <f aca="false">IF(D423&lt;&gt;"",IF(T423="OZP12",W423,0),"")</f>
        <v/>
      </c>
      <c r="BH423" s="257" t="str">
        <f aca="false">IF(D423&lt;&gt;"",IF(J423="TZP",M423,0),"")</f>
        <v/>
      </c>
      <c r="BI423" s="257" t="str">
        <f aca="false">IF(D423&lt;&gt;"",IF(O423="TZP",R423,0),"")</f>
        <v/>
      </c>
      <c r="BJ423" s="257" t="str">
        <f aca="false">IF(D423&lt;&gt;"",IF(T423="TZP",W423,0),"")</f>
        <v/>
      </c>
    </row>
    <row r="424" s="261" customFormat="true" ht="18.75" hidden="false" customHeight="true" outlineLevel="0" collapsed="false">
      <c r="A424" s="262" t="n">
        <f aca="false">A423+1</f>
        <v>412</v>
      </c>
      <c r="B424" s="263"/>
      <c r="C424" s="263"/>
      <c r="D424" s="263"/>
      <c r="E424" s="266"/>
      <c r="F424" s="266"/>
      <c r="G424" s="267"/>
      <c r="H424" s="278"/>
      <c r="I424" s="281"/>
      <c r="J424" s="268"/>
      <c r="K424" s="269"/>
      <c r="L424" s="244" t="str">
        <f aca="false">IF(AND(K424&lt;&gt;"",J424&lt;&gt;""),MIN(IF(OR(J424="OZZ",J424="ZZ"),5000,13600),TRUNC(0.75*SUMIF($D$12:$D424,$D424,K$12:K424),2))-SUMIF($D$12:$D423,$D424,L$12:L423),"")</f>
        <v/>
      </c>
      <c r="M424" s="270" t="str">
        <f aca="false">IF(AND(K424&lt;&gt;"",J424&lt;&gt;"",AB424&lt;&gt;""),IF(OR(J424="OZZ",J424="ZZ"),0-SUMIF($D$12:$D423,$D424,M$12:M423),MIN(MIN(13600,TRUNC(0.75*SUMIF($D$12:$D$1442,$D424,K$12:K$1442),2)+SUMIF($D$12:$D424,$D424,AB$12:AB424))-SUMIF($D$12:$D423,$D424,M$12:M423)-SUMIF($D$12:$D$1442,$D424,L$12:L$1442),AB424)),"")</f>
        <v/>
      </c>
      <c r="N424" s="246" t="str">
        <f aca="false">IF(J424&lt;&gt;"",1000-SUMIF($D$12:$D423,$D424,N$12:N423),"")</f>
        <v/>
      </c>
      <c r="O424" s="268"/>
      <c r="P424" s="269"/>
      <c r="Q424" s="244" t="str">
        <f aca="false">IF(AND(P424&lt;&gt;"",O424&lt;&gt;""),MIN(IF(OR(O424="OZZ",O424="ZZ"),5000,13600),TRUNC(0.75*SUMIF($D$12:$D424,$D424,P$12:P424),2))-SUMIF($D$12:$D423,$D424,Q$12:Q423),"")</f>
        <v/>
      </c>
      <c r="R424" s="270" t="str">
        <f aca="false">IF(AND(P424&lt;&gt;"",O424&lt;&gt;"",AF424&lt;&gt;""),IF(OR(O424="OZZ",O424="ZZ"),0-SUMIF($D$12:$D423,$D424,R$12:R423),MIN(MIN(13600,TRUNC(0.75*SUMIF($D$12:$D$1442,$D424,P$12:P$1442),2)+SUMIF($D$12:$D424,$D424,AF$12:AF424))-SUMIF($D$12:$D423,$D424,R$12:R423)-SUMIF($D$12:$D$1442,$D424,Q$12:Q$1442),AF424)),"")</f>
        <v/>
      </c>
      <c r="S424" s="246" t="str">
        <f aca="false">IF(O424&lt;&gt;"",1000-SUMIF($D$12:$D423,$D424,S$12:S423),"")</f>
        <v/>
      </c>
      <c r="T424" s="268"/>
      <c r="U424" s="269"/>
      <c r="V424" s="244" t="str">
        <f aca="false">IF(AND(U424&lt;&gt;"",T424&lt;&gt;""),MIN(IF(OR(T424="OZZ",T424="ZZ"),5000,13600),TRUNC(0.75*SUMIF($D$12:$D424,$D424,U$12:U424),2))-SUMIF($D$12:$D423,$D424,V$12:V423),"")</f>
        <v/>
      </c>
      <c r="W424" s="248" t="str">
        <f aca="false">IF(AND(U424&lt;&gt;"",T424&lt;&gt;"",AJ424&lt;&gt;""),IF(OR(T424="OZZ",T424="ZZ"),0-SUMIF($D$12:$D423,$D424,W$12:W423),MIN(MIN(13600,TRUNC(0.75*SUMIF($D$12:$D$1442,$D424,U$12:U$1442),2)+SUMIF($D$12:$D424,$D424,AJ$12:AJ424))-SUMIF($D$12:$D423,$D424,W$12:W423)-SUMIF($D$12:$D$1442,$D424,V$12:V$1442),AJ424)),"")</f>
        <v/>
      </c>
      <c r="X424" s="246" t="str">
        <f aca="false">IF(T424&lt;&gt;"",1000-SUMIF($D$12:$D423,$D424,X$12:X423),"")</f>
        <v/>
      </c>
      <c r="Y424" s="272"/>
      <c r="Z424" s="273"/>
      <c r="AA424" s="273"/>
      <c r="AB424" s="252" t="str">
        <f aca="false">IF(K424&lt;&gt;"",ROUND(Y424,2)+ROUND(Z424,2)+ROUND(AA424,2),"")</f>
        <v/>
      </c>
      <c r="AC424" s="274"/>
      <c r="AD424" s="273"/>
      <c r="AE424" s="273"/>
      <c r="AF424" s="275" t="str">
        <f aca="false">IF(P424&lt;&gt;"",ROUND(AC424,2)+ROUND(AD424,2)+ROUND(AE424,2),"")</f>
        <v/>
      </c>
      <c r="AG424" s="274"/>
      <c r="AH424" s="273"/>
      <c r="AI424" s="273"/>
      <c r="AJ424" s="275" t="str">
        <f aca="false">IF(U424&lt;&gt;"",ROUND(AG424,2)+ROUND(AH424,2)+ROUND(AI424,2),"")</f>
        <v/>
      </c>
      <c r="AK424" s="255"/>
      <c r="AL424" s="255"/>
      <c r="AM424" s="256"/>
      <c r="AN424" s="257"/>
      <c r="AO424" s="258" t="str">
        <f aca="false">IF(D424&lt;&gt;"",IF(COUNTIF($D$12:$D424,$D424)&gt;1,0,IF(SUM(L424,Q424,V424)&gt;0,IF(AND(T424="",OR(O424&lt;&gt;"",J424&lt;&gt;"")),IF(O424&lt;&gt;"",O424,IF(J424&lt;&gt;"",J424,0)),IF(AND(O424&lt;&gt;"",J424&lt;&gt;"",O424=J424),O424,T424)),0)),"")</f>
        <v/>
      </c>
      <c r="AP424" s="258" t="str">
        <f aca="false">IF(D424&lt;&gt;"",IF(COUNTIF($D$12:$D424,$D424)&gt;1,0,IF(SUM(M424,R424,W424)&gt;0,IF(AND(T424="",OR(O424&lt;&gt;"",J424&lt;&gt;"")),IF(O424&lt;&gt;"",O424,IF(J424&lt;&gt;"",J424,0)),IF(AND(O424&lt;&gt;"",J424&lt;&gt;"",O424=J424),O424,T424)),0)),"")</f>
        <v/>
      </c>
      <c r="AQ424" s="258" t="str">
        <f aca="false">IF(D424&lt;&gt;"",IF(COUNTIF($D$12:$D424,$D424)&gt;1,0,IF(SUM(N424,S424,X424)&gt;0,IF(AND(T424="",OR(O424&lt;&gt;"",J424&lt;&gt;"")),IF(O424&lt;&gt;"",O424,IF(J424&lt;&gt;"",J424,0)),IF(AND(O424&lt;&gt;"",J424&lt;&gt;"",O424=J424),O424,T424)),0)),"")</f>
        <v/>
      </c>
      <c r="AR424" s="257" t="str">
        <f aca="false">IF(D424&lt;&gt;"",IF(J424="OZP12",L424,0),"")</f>
        <v/>
      </c>
      <c r="AS424" s="257" t="str">
        <f aca="false">IF(D424&lt;&gt;"",IF(O424="OZP12",Q424,0),"")</f>
        <v/>
      </c>
      <c r="AT424" s="257" t="str">
        <f aca="false">IF(D424&lt;&gt;"",IF(T424="OZP12",V424,0),"")</f>
        <v/>
      </c>
      <c r="AU424" s="257" t="str">
        <f aca="false">IF(D424&lt;&gt;"",IF(J424="TZP",L424,0),"")</f>
        <v/>
      </c>
      <c r="AV424" s="257" t="str">
        <f aca="false">IF(D424&lt;&gt;"",IF(O424="TZP",Q424,0),"")</f>
        <v/>
      </c>
      <c r="AW424" s="257" t="str">
        <f aca="false">IF(D424&lt;&gt;"",IF(T424="TZP",V424,0),"")</f>
        <v/>
      </c>
      <c r="AX424" s="257" t="str">
        <f aca="false">IF(D424&lt;&gt;"",IF(J424="OZZ",L424,0),"")</f>
        <v/>
      </c>
      <c r="AY424" s="257" t="str">
        <f aca="false">IF(D424&lt;&gt;"",IF(O424="OZZ",Q424,0),"")</f>
        <v/>
      </c>
      <c r="AZ424" s="257" t="str">
        <f aca="false">IF(D424&lt;&gt;"",IF(T424="OZZ",V424,0),"")</f>
        <v/>
      </c>
      <c r="BA424" s="260"/>
      <c r="BB424" s="257" t="str">
        <f aca="false">IF(D424&lt;&gt;"",IF(ISERROR(FIND("/",D424)),0,1),"")</f>
        <v/>
      </c>
      <c r="BC424" s="257" t="str">
        <f aca="false">IF(D424&lt;&gt;"",IF(BB424*1=0,D424,CONCATENATE(MID(D424,1,FIND("/",D424,1)-1),MID(D424,FIND("/",D424,1)+1,LEN(D424)))),"")</f>
        <v/>
      </c>
      <c r="BD424" s="286"/>
      <c r="BE424" s="257" t="str">
        <f aca="false">IF(D424&lt;&gt;"",IF(J424="OZP12",M424,0),"")</f>
        <v/>
      </c>
      <c r="BF424" s="257" t="str">
        <f aca="false">IF(D424&lt;&gt;"",IF(O424="OZP12",R424,0),"")</f>
        <v/>
      </c>
      <c r="BG424" s="257" t="str">
        <f aca="false">IF(D424&lt;&gt;"",IF(T424="OZP12",W424,0),"")</f>
        <v/>
      </c>
      <c r="BH424" s="257" t="str">
        <f aca="false">IF(D424&lt;&gt;"",IF(J424="TZP",M424,0),"")</f>
        <v/>
      </c>
      <c r="BI424" s="257" t="str">
        <f aca="false">IF(D424&lt;&gt;"",IF(O424="TZP",R424,0),"")</f>
        <v/>
      </c>
      <c r="BJ424" s="257" t="str">
        <f aca="false">IF(D424&lt;&gt;"",IF(T424="TZP",W424,0),"")</f>
        <v/>
      </c>
    </row>
    <row r="425" s="261" customFormat="true" ht="18.75" hidden="false" customHeight="true" outlineLevel="0" collapsed="false">
      <c r="A425" s="262" t="n">
        <f aca="false">A424+1</f>
        <v>413</v>
      </c>
      <c r="B425" s="263"/>
      <c r="C425" s="263"/>
      <c r="D425" s="263"/>
      <c r="E425" s="266"/>
      <c r="F425" s="266"/>
      <c r="G425" s="267"/>
      <c r="H425" s="278"/>
      <c r="I425" s="281"/>
      <c r="J425" s="268"/>
      <c r="K425" s="269"/>
      <c r="L425" s="244" t="str">
        <f aca="false">IF(AND(K425&lt;&gt;"",J425&lt;&gt;""),MIN(IF(OR(J425="OZZ",J425="ZZ"),5000,13600),TRUNC(0.75*SUMIF($D$12:$D425,$D425,K$12:K425),2))-SUMIF($D$12:$D424,$D425,L$12:L424),"")</f>
        <v/>
      </c>
      <c r="M425" s="270" t="str">
        <f aca="false">IF(AND(K425&lt;&gt;"",J425&lt;&gt;"",AB425&lt;&gt;""),IF(OR(J425="OZZ",J425="ZZ"),0-SUMIF($D$12:$D424,$D425,M$12:M424),MIN(MIN(13600,TRUNC(0.75*SUMIF($D$12:$D$1442,$D425,K$12:K$1442),2)+SUMIF($D$12:$D425,$D425,AB$12:AB425))-SUMIF($D$12:$D424,$D425,M$12:M424)-SUMIF($D$12:$D$1442,$D425,L$12:L$1442),AB425)),"")</f>
        <v/>
      </c>
      <c r="N425" s="246" t="str">
        <f aca="false">IF(J425&lt;&gt;"",1000-SUMIF($D$12:$D424,$D425,N$12:N424),"")</f>
        <v/>
      </c>
      <c r="O425" s="268"/>
      <c r="P425" s="269"/>
      <c r="Q425" s="244" t="str">
        <f aca="false">IF(AND(P425&lt;&gt;"",O425&lt;&gt;""),MIN(IF(OR(O425="OZZ",O425="ZZ"),5000,13600),TRUNC(0.75*SUMIF($D$12:$D425,$D425,P$12:P425),2))-SUMIF($D$12:$D424,$D425,Q$12:Q424),"")</f>
        <v/>
      </c>
      <c r="R425" s="270" t="str">
        <f aca="false">IF(AND(P425&lt;&gt;"",O425&lt;&gt;"",AF425&lt;&gt;""),IF(OR(O425="OZZ",O425="ZZ"),0-SUMIF($D$12:$D424,$D425,R$12:R424),MIN(MIN(13600,TRUNC(0.75*SUMIF($D$12:$D$1442,$D425,P$12:P$1442),2)+SUMIF($D$12:$D425,$D425,AF$12:AF425))-SUMIF($D$12:$D424,$D425,R$12:R424)-SUMIF($D$12:$D$1442,$D425,Q$12:Q$1442),AF425)),"")</f>
        <v/>
      </c>
      <c r="S425" s="246" t="str">
        <f aca="false">IF(O425&lt;&gt;"",1000-SUMIF($D$12:$D424,$D425,S$12:S424),"")</f>
        <v/>
      </c>
      <c r="T425" s="268"/>
      <c r="U425" s="269"/>
      <c r="V425" s="244" t="str">
        <f aca="false">IF(AND(U425&lt;&gt;"",T425&lt;&gt;""),MIN(IF(OR(T425="OZZ",T425="ZZ"),5000,13600),TRUNC(0.75*SUMIF($D$12:$D425,$D425,U$12:U425),2))-SUMIF($D$12:$D424,$D425,V$12:V424),"")</f>
        <v/>
      </c>
      <c r="W425" s="248" t="str">
        <f aca="false">IF(AND(U425&lt;&gt;"",T425&lt;&gt;"",AJ425&lt;&gt;""),IF(OR(T425="OZZ",T425="ZZ"),0-SUMIF($D$12:$D424,$D425,W$12:W424),MIN(MIN(13600,TRUNC(0.75*SUMIF($D$12:$D$1442,$D425,U$12:U$1442),2)+SUMIF($D$12:$D425,$D425,AJ$12:AJ425))-SUMIF($D$12:$D424,$D425,W$12:W424)-SUMIF($D$12:$D$1442,$D425,V$12:V$1442),AJ425)),"")</f>
        <v/>
      </c>
      <c r="X425" s="246" t="str">
        <f aca="false">IF(T425&lt;&gt;"",1000-SUMIF($D$12:$D424,$D425,X$12:X424),"")</f>
        <v/>
      </c>
      <c r="Y425" s="272"/>
      <c r="Z425" s="273"/>
      <c r="AA425" s="273"/>
      <c r="AB425" s="252" t="str">
        <f aca="false">IF(K425&lt;&gt;"",ROUND(Y425,2)+ROUND(Z425,2)+ROUND(AA425,2),"")</f>
        <v/>
      </c>
      <c r="AC425" s="274"/>
      <c r="AD425" s="273"/>
      <c r="AE425" s="273"/>
      <c r="AF425" s="275" t="str">
        <f aca="false">IF(P425&lt;&gt;"",ROUND(AC425,2)+ROUND(AD425,2)+ROUND(AE425,2),"")</f>
        <v/>
      </c>
      <c r="AG425" s="274"/>
      <c r="AH425" s="273"/>
      <c r="AI425" s="273"/>
      <c r="AJ425" s="275" t="str">
        <f aca="false">IF(U425&lt;&gt;"",ROUND(AG425,2)+ROUND(AH425,2)+ROUND(AI425,2),"")</f>
        <v/>
      </c>
      <c r="AK425" s="255"/>
      <c r="AL425" s="255"/>
      <c r="AM425" s="256"/>
      <c r="AN425" s="257"/>
      <c r="AO425" s="258" t="str">
        <f aca="false">IF(D425&lt;&gt;"",IF(COUNTIF($D$12:$D425,$D425)&gt;1,0,IF(SUM(L425,Q425,V425)&gt;0,IF(AND(T425="",OR(O425&lt;&gt;"",J425&lt;&gt;"")),IF(O425&lt;&gt;"",O425,IF(J425&lt;&gt;"",J425,0)),IF(AND(O425&lt;&gt;"",J425&lt;&gt;"",O425=J425),O425,T425)),0)),"")</f>
        <v/>
      </c>
      <c r="AP425" s="258" t="str">
        <f aca="false">IF(D425&lt;&gt;"",IF(COUNTIF($D$12:$D425,$D425)&gt;1,0,IF(SUM(M425,R425,W425)&gt;0,IF(AND(T425="",OR(O425&lt;&gt;"",J425&lt;&gt;"")),IF(O425&lt;&gt;"",O425,IF(J425&lt;&gt;"",J425,0)),IF(AND(O425&lt;&gt;"",J425&lt;&gt;"",O425=J425),O425,T425)),0)),"")</f>
        <v/>
      </c>
      <c r="AQ425" s="258" t="str">
        <f aca="false">IF(D425&lt;&gt;"",IF(COUNTIF($D$12:$D425,$D425)&gt;1,0,IF(SUM(N425,S425,X425)&gt;0,IF(AND(T425="",OR(O425&lt;&gt;"",J425&lt;&gt;"")),IF(O425&lt;&gt;"",O425,IF(J425&lt;&gt;"",J425,0)),IF(AND(O425&lt;&gt;"",J425&lt;&gt;"",O425=J425),O425,T425)),0)),"")</f>
        <v/>
      </c>
      <c r="AR425" s="257" t="str">
        <f aca="false">IF(D425&lt;&gt;"",IF(J425="OZP12",L425,0),"")</f>
        <v/>
      </c>
      <c r="AS425" s="257" t="str">
        <f aca="false">IF(D425&lt;&gt;"",IF(O425="OZP12",Q425,0),"")</f>
        <v/>
      </c>
      <c r="AT425" s="257" t="str">
        <f aca="false">IF(D425&lt;&gt;"",IF(T425="OZP12",V425,0),"")</f>
        <v/>
      </c>
      <c r="AU425" s="257" t="str">
        <f aca="false">IF(D425&lt;&gt;"",IF(J425="TZP",L425,0),"")</f>
        <v/>
      </c>
      <c r="AV425" s="257" t="str">
        <f aca="false">IF(D425&lt;&gt;"",IF(O425="TZP",Q425,0),"")</f>
        <v/>
      </c>
      <c r="AW425" s="257" t="str">
        <f aca="false">IF(D425&lt;&gt;"",IF(T425="TZP",V425,0),"")</f>
        <v/>
      </c>
      <c r="AX425" s="257" t="str">
        <f aca="false">IF(D425&lt;&gt;"",IF(J425="OZZ",L425,0),"")</f>
        <v/>
      </c>
      <c r="AY425" s="257" t="str">
        <f aca="false">IF(D425&lt;&gt;"",IF(O425="OZZ",Q425,0),"")</f>
        <v/>
      </c>
      <c r="AZ425" s="257" t="str">
        <f aca="false">IF(D425&lt;&gt;"",IF(T425="OZZ",V425,0),"")</f>
        <v/>
      </c>
      <c r="BA425" s="260"/>
      <c r="BB425" s="257" t="str">
        <f aca="false">IF(D425&lt;&gt;"",IF(ISERROR(FIND("/",D425)),0,1),"")</f>
        <v/>
      </c>
      <c r="BC425" s="257" t="str">
        <f aca="false">IF(D425&lt;&gt;"",IF(BB425*1=0,D425,CONCATENATE(MID(D425,1,FIND("/",D425,1)-1),MID(D425,FIND("/",D425,1)+1,LEN(D425)))),"")</f>
        <v/>
      </c>
      <c r="BD425" s="286"/>
      <c r="BE425" s="257" t="str">
        <f aca="false">IF(D425&lt;&gt;"",IF(J425="OZP12",M425,0),"")</f>
        <v/>
      </c>
      <c r="BF425" s="257" t="str">
        <f aca="false">IF(D425&lt;&gt;"",IF(O425="OZP12",R425,0),"")</f>
        <v/>
      </c>
      <c r="BG425" s="257" t="str">
        <f aca="false">IF(D425&lt;&gt;"",IF(T425="OZP12",W425,0),"")</f>
        <v/>
      </c>
      <c r="BH425" s="257" t="str">
        <f aca="false">IF(D425&lt;&gt;"",IF(J425="TZP",M425,0),"")</f>
        <v/>
      </c>
      <c r="BI425" s="257" t="str">
        <f aca="false">IF(D425&lt;&gt;"",IF(O425="TZP",R425,0),"")</f>
        <v/>
      </c>
      <c r="BJ425" s="257" t="str">
        <f aca="false">IF(D425&lt;&gt;"",IF(T425="TZP",W425,0),"")</f>
        <v/>
      </c>
    </row>
    <row r="426" s="261" customFormat="true" ht="18.75" hidden="false" customHeight="true" outlineLevel="0" collapsed="false">
      <c r="A426" s="262" t="n">
        <f aca="false">A425+1</f>
        <v>414</v>
      </c>
      <c r="B426" s="263"/>
      <c r="C426" s="263"/>
      <c r="D426" s="263"/>
      <c r="E426" s="266"/>
      <c r="F426" s="266"/>
      <c r="G426" s="267"/>
      <c r="H426" s="278"/>
      <c r="I426" s="281"/>
      <c r="J426" s="268"/>
      <c r="K426" s="269"/>
      <c r="L426" s="244" t="str">
        <f aca="false">IF(AND(K426&lt;&gt;"",J426&lt;&gt;""),MIN(IF(OR(J426="OZZ",J426="ZZ"),5000,13600),TRUNC(0.75*SUMIF($D$12:$D426,$D426,K$12:K426),2))-SUMIF($D$12:$D425,$D426,L$12:L425),"")</f>
        <v/>
      </c>
      <c r="M426" s="270" t="str">
        <f aca="false">IF(AND(K426&lt;&gt;"",J426&lt;&gt;"",AB426&lt;&gt;""),IF(OR(J426="OZZ",J426="ZZ"),0-SUMIF($D$12:$D425,$D426,M$12:M425),MIN(MIN(13600,TRUNC(0.75*SUMIF($D$12:$D$1442,$D426,K$12:K$1442),2)+SUMIF($D$12:$D426,$D426,AB$12:AB426))-SUMIF($D$12:$D425,$D426,M$12:M425)-SUMIF($D$12:$D$1442,$D426,L$12:L$1442),AB426)),"")</f>
        <v/>
      </c>
      <c r="N426" s="246" t="str">
        <f aca="false">IF(J426&lt;&gt;"",1000-SUMIF($D$12:$D425,$D426,N$12:N425),"")</f>
        <v/>
      </c>
      <c r="O426" s="268"/>
      <c r="P426" s="269"/>
      <c r="Q426" s="244" t="str">
        <f aca="false">IF(AND(P426&lt;&gt;"",O426&lt;&gt;""),MIN(IF(OR(O426="OZZ",O426="ZZ"),5000,13600),TRUNC(0.75*SUMIF($D$12:$D426,$D426,P$12:P426),2))-SUMIF($D$12:$D425,$D426,Q$12:Q425),"")</f>
        <v/>
      </c>
      <c r="R426" s="270" t="str">
        <f aca="false">IF(AND(P426&lt;&gt;"",O426&lt;&gt;"",AF426&lt;&gt;""),IF(OR(O426="OZZ",O426="ZZ"),0-SUMIF($D$12:$D425,$D426,R$12:R425),MIN(MIN(13600,TRUNC(0.75*SUMIF($D$12:$D$1442,$D426,P$12:P$1442),2)+SUMIF($D$12:$D426,$D426,AF$12:AF426))-SUMIF($D$12:$D425,$D426,R$12:R425)-SUMIF($D$12:$D$1442,$D426,Q$12:Q$1442),AF426)),"")</f>
        <v/>
      </c>
      <c r="S426" s="246" t="str">
        <f aca="false">IF(O426&lt;&gt;"",1000-SUMIF($D$12:$D425,$D426,S$12:S425),"")</f>
        <v/>
      </c>
      <c r="T426" s="268"/>
      <c r="U426" s="269"/>
      <c r="V426" s="244" t="str">
        <f aca="false">IF(AND(U426&lt;&gt;"",T426&lt;&gt;""),MIN(IF(OR(T426="OZZ",T426="ZZ"),5000,13600),TRUNC(0.75*SUMIF($D$12:$D426,$D426,U$12:U426),2))-SUMIF($D$12:$D425,$D426,V$12:V425),"")</f>
        <v/>
      </c>
      <c r="W426" s="248" t="str">
        <f aca="false">IF(AND(U426&lt;&gt;"",T426&lt;&gt;"",AJ426&lt;&gt;""),IF(OR(T426="OZZ",T426="ZZ"),0-SUMIF($D$12:$D425,$D426,W$12:W425),MIN(MIN(13600,TRUNC(0.75*SUMIF($D$12:$D$1442,$D426,U$12:U$1442),2)+SUMIF($D$12:$D426,$D426,AJ$12:AJ426))-SUMIF($D$12:$D425,$D426,W$12:W425)-SUMIF($D$12:$D$1442,$D426,V$12:V$1442),AJ426)),"")</f>
        <v/>
      </c>
      <c r="X426" s="246" t="str">
        <f aca="false">IF(T426&lt;&gt;"",1000-SUMIF($D$12:$D425,$D426,X$12:X425),"")</f>
        <v/>
      </c>
      <c r="Y426" s="272"/>
      <c r="Z426" s="273"/>
      <c r="AA426" s="273"/>
      <c r="AB426" s="252" t="str">
        <f aca="false">IF(K426&lt;&gt;"",ROUND(Y426,2)+ROUND(Z426,2)+ROUND(AA426,2),"")</f>
        <v/>
      </c>
      <c r="AC426" s="274"/>
      <c r="AD426" s="273"/>
      <c r="AE426" s="273"/>
      <c r="AF426" s="275" t="str">
        <f aca="false">IF(P426&lt;&gt;"",ROUND(AC426,2)+ROUND(AD426,2)+ROUND(AE426,2),"")</f>
        <v/>
      </c>
      <c r="AG426" s="274"/>
      <c r="AH426" s="273"/>
      <c r="AI426" s="273"/>
      <c r="AJ426" s="275" t="str">
        <f aca="false">IF(U426&lt;&gt;"",ROUND(AG426,2)+ROUND(AH426,2)+ROUND(AI426,2),"")</f>
        <v/>
      </c>
      <c r="AK426" s="255"/>
      <c r="AL426" s="255"/>
      <c r="AM426" s="256"/>
      <c r="AN426" s="257"/>
      <c r="AO426" s="258" t="str">
        <f aca="false">IF(D426&lt;&gt;"",IF(COUNTIF($D$12:$D426,$D426)&gt;1,0,IF(SUM(L426,Q426,V426)&gt;0,IF(AND(T426="",OR(O426&lt;&gt;"",J426&lt;&gt;"")),IF(O426&lt;&gt;"",O426,IF(J426&lt;&gt;"",J426,0)),IF(AND(O426&lt;&gt;"",J426&lt;&gt;"",O426=J426),O426,T426)),0)),"")</f>
        <v/>
      </c>
      <c r="AP426" s="258" t="str">
        <f aca="false">IF(D426&lt;&gt;"",IF(COUNTIF($D$12:$D426,$D426)&gt;1,0,IF(SUM(M426,R426,W426)&gt;0,IF(AND(T426="",OR(O426&lt;&gt;"",J426&lt;&gt;"")),IF(O426&lt;&gt;"",O426,IF(J426&lt;&gt;"",J426,0)),IF(AND(O426&lt;&gt;"",J426&lt;&gt;"",O426=J426),O426,T426)),0)),"")</f>
        <v/>
      </c>
      <c r="AQ426" s="258" t="str">
        <f aca="false">IF(D426&lt;&gt;"",IF(COUNTIF($D$12:$D426,$D426)&gt;1,0,IF(SUM(N426,S426,X426)&gt;0,IF(AND(T426="",OR(O426&lt;&gt;"",J426&lt;&gt;"")),IF(O426&lt;&gt;"",O426,IF(J426&lt;&gt;"",J426,0)),IF(AND(O426&lt;&gt;"",J426&lt;&gt;"",O426=J426),O426,T426)),0)),"")</f>
        <v/>
      </c>
      <c r="AR426" s="257" t="str">
        <f aca="false">IF(D426&lt;&gt;"",IF(J426="OZP12",L426,0),"")</f>
        <v/>
      </c>
      <c r="AS426" s="257" t="str">
        <f aca="false">IF(D426&lt;&gt;"",IF(O426="OZP12",Q426,0),"")</f>
        <v/>
      </c>
      <c r="AT426" s="257" t="str">
        <f aca="false">IF(D426&lt;&gt;"",IF(T426="OZP12",V426,0),"")</f>
        <v/>
      </c>
      <c r="AU426" s="257" t="str">
        <f aca="false">IF(D426&lt;&gt;"",IF(J426="TZP",L426,0),"")</f>
        <v/>
      </c>
      <c r="AV426" s="257" t="str">
        <f aca="false">IF(D426&lt;&gt;"",IF(O426="TZP",Q426,0),"")</f>
        <v/>
      </c>
      <c r="AW426" s="257" t="str">
        <f aca="false">IF(D426&lt;&gt;"",IF(T426="TZP",V426,0),"")</f>
        <v/>
      </c>
      <c r="AX426" s="257" t="str">
        <f aca="false">IF(D426&lt;&gt;"",IF(J426="OZZ",L426,0),"")</f>
        <v/>
      </c>
      <c r="AY426" s="257" t="str">
        <f aca="false">IF(D426&lt;&gt;"",IF(O426="OZZ",Q426,0),"")</f>
        <v/>
      </c>
      <c r="AZ426" s="257" t="str">
        <f aca="false">IF(D426&lt;&gt;"",IF(T426="OZZ",V426,0),"")</f>
        <v/>
      </c>
      <c r="BA426" s="260"/>
      <c r="BB426" s="257" t="str">
        <f aca="false">IF(D426&lt;&gt;"",IF(ISERROR(FIND("/",D426)),0,1),"")</f>
        <v/>
      </c>
      <c r="BC426" s="257" t="str">
        <f aca="false">IF(D426&lt;&gt;"",IF(BB426*1=0,D426,CONCATENATE(MID(D426,1,FIND("/",D426,1)-1),MID(D426,FIND("/",D426,1)+1,LEN(D426)))),"")</f>
        <v/>
      </c>
      <c r="BD426" s="286"/>
      <c r="BE426" s="257" t="str">
        <f aca="false">IF(D426&lt;&gt;"",IF(J426="OZP12",M426,0),"")</f>
        <v/>
      </c>
      <c r="BF426" s="257" t="str">
        <f aca="false">IF(D426&lt;&gt;"",IF(O426="OZP12",R426,0),"")</f>
        <v/>
      </c>
      <c r="BG426" s="257" t="str">
        <f aca="false">IF(D426&lt;&gt;"",IF(T426="OZP12",W426,0),"")</f>
        <v/>
      </c>
      <c r="BH426" s="257" t="str">
        <f aca="false">IF(D426&lt;&gt;"",IF(J426="TZP",M426,0),"")</f>
        <v/>
      </c>
      <c r="BI426" s="257" t="str">
        <f aca="false">IF(D426&lt;&gt;"",IF(O426="TZP",R426,0),"")</f>
        <v/>
      </c>
      <c r="BJ426" s="257" t="str">
        <f aca="false">IF(D426&lt;&gt;"",IF(T426="TZP",W426,0),"")</f>
        <v/>
      </c>
    </row>
    <row r="427" s="261" customFormat="true" ht="18.75" hidden="false" customHeight="true" outlineLevel="0" collapsed="false">
      <c r="A427" s="262" t="n">
        <f aca="false">A426+1</f>
        <v>415</v>
      </c>
      <c r="B427" s="263"/>
      <c r="C427" s="263"/>
      <c r="D427" s="263"/>
      <c r="E427" s="266"/>
      <c r="F427" s="266"/>
      <c r="G427" s="267"/>
      <c r="H427" s="278"/>
      <c r="I427" s="281"/>
      <c r="J427" s="268"/>
      <c r="K427" s="269"/>
      <c r="L427" s="244" t="str">
        <f aca="false">IF(AND(K427&lt;&gt;"",J427&lt;&gt;""),MIN(IF(OR(J427="OZZ",J427="ZZ"),5000,13600),TRUNC(0.75*SUMIF($D$12:$D427,$D427,K$12:K427),2))-SUMIF($D$12:$D426,$D427,L$12:L426),"")</f>
        <v/>
      </c>
      <c r="M427" s="270" t="str">
        <f aca="false">IF(AND(K427&lt;&gt;"",J427&lt;&gt;"",AB427&lt;&gt;""),IF(OR(J427="OZZ",J427="ZZ"),0-SUMIF($D$12:$D426,$D427,M$12:M426),MIN(MIN(13600,TRUNC(0.75*SUMIF($D$12:$D$1442,$D427,K$12:K$1442),2)+SUMIF($D$12:$D427,$D427,AB$12:AB427))-SUMIF($D$12:$D426,$D427,M$12:M426)-SUMIF($D$12:$D$1442,$D427,L$12:L$1442),AB427)),"")</f>
        <v/>
      </c>
      <c r="N427" s="246" t="str">
        <f aca="false">IF(J427&lt;&gt;"",1000-SUMIF($D$12:$D426,$D427,N$12:N426),"")</f>
        <v/>
      </c>
      <c r="O427" s="268"/>
      <c r="P427" s="269"/>
      <c r="Q427" s="244" t="str">
        <f aca="false">IF(AND(P427&lt;&gt;"",O427&lt;&gt;""),MIN(IF(OR(O427="OZZ",O427="ZZ"),5000,13600),TRUNC(0.75*SUMIF($D$12:$D427,$D427,P$12:P427),2))-SUMIF($D$12:$D426,$D427,Q$12:Q426),"")</f>
        <v/>
      </c>
      <c r="R427" s="270" t="str">
        <f aca="false">IF(AND(P427&lt;&gt;"",O427&lt;&gt;"",AF427&lt;&gt;""),IF(OR(O427="OZZ",O427="ZZ"),0-SUMIF($D$12:$D426,$D427,R$12:R426),MIN(MIN(13600,TRUNC(0.75*SUMIF($D$12:$D$1442,$D427,P$12:P$1442),2)+SUMIF($D$12:$D427,$D427,AF$12:AF427))-SUMIF($D$12:$D426,$D427,R$12:R426)-SUMIF($D$12:$D$1442,$D427,Q$12:Q$1442),AF427)),"")</f>
        <v/>
      </c>
      <c r="S427" s="246" t="str">
        <f aca="false">IF(O427&lt;&gt;"",1000-SUMIF($D$12:$D426,$D427,S$12:S426),"")</f>
        <v/>
      </c>
      <c r="T427" s="268"/>
      <c r="U427" s="269"/>
      <c r="V427" s="244" t="str">
        <f aca="false">IF(AND(U427&lt;&gt;"",T427&lt;&gt;""),MIN(IF(OR(T427="OZZ",T427="ZZ"),5000,13600),TRUNC(0.75*SUMIF($D$12:$D427,$D427,U$12:U427),2))-SUMIF($D$12:$D426,$D427,V$12:V426),"")</f>
        <v/>
      </c>
      <c r="W427" s="248" t="str">
        <f aca="false">IF(AND(U427&lt;&gt;"",T427&lt;&gt;"",AJ427&lt;&gt;""),IF(OR(T427="OZZ",T427="ZZ"),0-SUMIF($D$12:$D426,$D427,W$12:W426),MIN(MIN(13600,TRUNC(0.75*SUMIF($D$12:$D$1442,$D427,U$12:U$1442),2)+SUMIF($D$12:$D427,$D427,AJ$12:AJ427))-SUMIF($D$12:$D426,$D427,W$12:W426)-SUMIF($D$12:$D$1442,$D427,V$12:V$1442),AJ427)),"")</f>
        <v/>
      </c>
      <c r="X427" s="246" t="str">
        <f aca="false">IF(T427&lt;&gt;"",1000-SUMIF($D$12:$D426,$D427,X$12:X426),"")</f>
        <v/>
      </c>
      <c r="Y427" s="272"/>
      <c r="Z427" s="273"/>
      <c r="AA427" s="273"/>
      <c r="AB427" s="252" t="str">
        <f aca="false">IF(K427&lt;&gt;"",ROUND(Y427,2)+ROUND(Z427,2)+ROUND(AA427,2),"")</f>
        <v/>
      </c>
      <c r="AC427" s="274"/>
      <c r="AD427" s="273"/>
      <c r="AE427" s="273"/>
      <c r="AF427" s="275" t="str">
        <f aca="false">IF(P427&lt;&gt;"",ROUND(AC427,2)+ROUND(AD427,2)+ROUND(AE427,2),"")</f>
        <v/>
      </c>
      <c r="AG427" s="274"/>
      <c r="AH427" s="273"/>
      <c r="AI427" s="273"/>
      <c r="AJ427" s="275" t="str">
        <f aca="false">IF(U427&lt;&gt;"",ROUND(AG427,2)+ROUND(AH427,2)+ROUND(AI427,2),"")</f>
        <v/>
      </c>
      <c r="AK427" s="255"/>
      <c r="AL427" s="255"/>
      <c r="AM427" s="256"/>
      <c r="AN427" s="257"/>
      <c r="AO427" s="258" t="str">
        <f aca="false">IF(D427&lt;&gt;"",IF(COUNTIF($D$12:$D427,$D427)&gt;1,0,IF(SUM(L427,Q427,V427)&gt;0,IF(AND(T427="",OR(O427&lt;&gt;"",J427&lt;&gt;"")),IF(O427&lt;&gt;"",O427,IF(J427&lt;&gt;"",J427,0)),IF(AND(O427&lt;&gt;"",J427&lt;&gt;"",O427=J427),O427,T427)),0)),"")</f>
        <v/>
      </c>
      <c r="AP427" s="258" t="str">
        <f aca="false">IF(D427&lt;&gt;"",IF(COUNTIF($D$12:$D427,$D427)&gt;1,0,IF(SUM(M427,R427,W427)&gt;0,IF(AND(T427="",OR(O427&lt;&gt;"",J427&lt;&gt;"")),IF(O427&lt;&gt;"",O427,IF(J427&lt;&gt;"",J427,0)),IF(AND(O427&lt;&gt;"",J427&lt;&gt;"",O427=J427),O427,T427)),0)),"")</f>
        <v/>
      </c>
      <c r="AQ427" s="258" t="str">
        <f aca="false">IF(D427&lt;&gt;"",IF(COUNTIF($D$12:$D427,$D427)&gt;1,0,IF(SUM(N427,S427,X427)&gt;0,IF(AND(T427="",OR(O427&lt;&gt;"",J427&lt;&gt;"")),IF(O427&lt;&gt;"",O427,IF(J427&lt;&gt;"",J427,0)),IF(AND(O427&lt;&gt;"",J427&lt;&gt;"",O427=J427),O427,T427)),0)),"")</f>
        <v/>
      </c>
      <c r="AR427" s="257" t="str">
        <f aca="false">IF(D427&lt;&gt;"",IF(J427="OZP12",L427,0),"")</f>
        <v/>
      </c>
      <c r="AS427" s="257" t="str">
        <f aca="false">IF(D427&lt;&gt;"",IF(O427="OZP12",Q427,0),"")</f>
        <v/>
      </c>
      <c r="AT427" s="257" t="str">
        <f aca="false">IF(D427&lt;&gt;"",IF(T427="OZP12",V427,0),"")</f>
        <v/>
      </c>
      <c r="AU427" s="257" t="str">
        <f aca="false">IF(D427&lt;&gt;"",IF(J427="TZP",L427,0),"")</f>
        <v/>
      </c>
      <c r="AV427" s="257" t="str">
        <f aca="false">IF(D427&lt;&gt;"",IF(O427="TZP",Q427,0),"")</f>
        <v/>
      </c>
      <c r="AW427" s="257" t="str">
        <f aca="false">IF(D427&lt;&gt;"",IF(T427="TZP",V427,0),"")</f>
        <v/>
      </c>
      <c r="AX427" s="257" t="str">
        <f aca="false">IF(D427&lt;&gt;"",IF(J427="OZZ",L427,0),"")</f>
        <v/>
      </c>
      <c r="AY427" s="257" t="str">
        <f aca="false">IF(D427&lt;&gt;"",IF(O427="OZZ",Q427,0),"")</f>
        <v/>
      </c>
      <c r="AZ427" s="257" t="str">
        <f aca="false">IF(D427&lt;&gt;"",IF(T427="OZZ",V427,0),"")</f>
        <v/>
      </c>
      <c r="BA427" s="260"/>
      <c r="BB427" s="257" t="str">
        <f aca="false">IF(D427&lt;&gt;"",IF(ISERROR(FIND("/",D427)),0,1),"")</f>
        <v/>
      </c>
      <c r="BC427" s="257" t="str">
        <f aca="false">IF(D427&lt;&gt;"",IF(BB427*1=0,D427,CONCATENATE(MID(D427,1,FIND("/",D427,1)-1),MID(D427,FIND("/",D427,1)+1,LEN(D427)))),"")</f>
        <v/>
      </c>
      <c r="BD427" s="286"/>
      <c r="BE427" s="257" t="str">
        <f aca="false">IF(D427&lt;&gt;"",IF(J427="OZP12",M427,0),"")</f>
        <v/>
      </c>
      <c r="BF427" s="257" t="str">
        <f aca="false">IF(D427&lt;&gt;"",IF(O427="OZP12",R427,0),"")</f>
        <v/>
      </c>
      <c r="BG427" s="257" t="str">
        <f aca="false">IF(D427&lt;&gt;"",IF(T427="OZP12",W427,0),"")</f>
        <v/>
      </c>
      <c r="BH427" s="257" t="str">
        <f aca="false">IF(D427&lt;&gt;"",IF(J427="TZP",M427,0),"")</f>
        <v/>
      </c>
      <c r="BI427" s="257" t="str">
        <f aca="false">IF(D427&lt;&gt;"",IF(O427="TZP",R427,0),"")</f>
        <v/>
      </c>
      <c r="BJ427" s="257" t="str">
        <f aca="false">IF(D427&lt;&gt;"",IF(T427="TZP",W427,0),"")</f>
        <v/>
      </c>
    </row>
    <row r="428" s="261" customFormat="true" ht="18.75" hidden="false" customHeight="true" outlineLevel="0" collapsed="false">
      <c r="A428" s="262" t="n">
        <f aca="false">A427+1</f>
        <v>416</v>
      </c>
      <c r="B428" s="263"/>
      <c r="C428" s="263"/>
      <c r="D428" s="263"/>
      <c r="E428" s="266"/>
      <c r="F428" s="266"/>
      <c r="G428" s="267"/>
      <c r="H428" s="278"/>
      <c r="I428" s="281"/>
      <c r="J428" s="268"/>
      <c r="K428" s="269"/>
      <c r="L428" s="244" t="str">
        <f aca="false">IF(AND(K428&lt;&gt;"",J428&lt;&gt;""),MIN(IF(OR(J428="OZZ",J428="ZZ"),5000,13600),TRUNC(0.75*SUMIF($D$12:$D428,$D428,K$12:K428),2))-SUMIF($D$12:$D427,$D428,L$12:L427),"")</f>
        <v/>
      </c>
      <c r="M428" s="270" t="str">
        <f aca="false">IF(AND(K428&lt;&gt;"",J428&lt;&gt;"",AB428&lt;&gt;""),IF(OR(J428="OZZ",J428="ZZ"),0-SUMIF($D$12:$D427,$D428,M$12:M427),MIN(MIN(13600,TRUNC(0.75*SUMIF($D$12:$D$1442,$D428,K$12:K$1442),2)+SUMIF($D$12:$D428,$D428,AB$12:AB428))-SUMIF($D$12:$D427,$D428,M$12:M427)-SUMIF($D$12:$D$1442,$D428,L$12:L$1442),AB428)),"")</f>
        <v/>
      </c>
      <c r="N428" s="246" t="str">
        <f aca="false">IF(J428&lt;&gt;"",1000-SUMIF($D$12:$D427,$D428,N$12:N427),"")</f>
        <v/>
      </c>
      <c r="O428" s="268"/>
      <c r="P428" s="269"/>
      <c r="Q428" s="244" t="str">
        <f aca="false">IF(AND(P428&lt;&gt;"",O428&lt;&gt;""),MIN(IF(OR(O428="OZZ",O428="ZZ"),5000,13600),TRUNC(0.75*SUMIF($D$12:$D428,$D428,P$12:P428),2))-SUMIF($D$12:$D427,$D428,Q$12:Q427),"")</f>
        <v/>
      </c>
      <c r="R428" s="270" t="str">
        <f aca="false">IF(AND(P428&lt;&gt;"",O428&lt;&gt;"",AF428&lt;&gt;""),IF(OR(O428="OZZ",O428="ZZ"),0-SUMIF($D$12:$D427,$D428,R$12:R427),MIN(MIN(13600,TRUNC(0.75*SUMIF($D$12:$D$1442,$D428,P$12:P$1442),2)+SUMIF($D$12:$D428,$D428,AF$12:AF428))-SUMIF($D$12:$D427,$D428,R$12:R427)-SUMIF($D$12:$D$1442,$D428,Q$12:Q$1442),AF428)),"")</f>
        <v/>
      </c>
      <c r="S428" s="246" t="str">
        <f aca="false">IF(O428&lt;&gt;"",1000-SUMIF($D$12:$D427,$D428,S$12:S427),"")</f>
        <v/>
      </c>
      <c r="T428" s="268"/>
      <c r="U428" s="269"/>
      <c r="V428" s="244" t="str">
        <f aca="false">IF(AND(U428&lt;&gt;"",T428&lt;&gt;""),MIN(IF(OR(T428="OZZ",T428="ZZ"),5000,13600),TRUNC(0.75*SUMIF($D$12:$D428,$D428,U$12:U428),2))-SUMIF($D$12:$D427,$D428,V$12:V427),"")</f>
        <v/>
      </c>
      <c r="W428" s="248" t="str">
        <f aca="false">IF(AND(U428&lt;&gt;"",T428&lt;&gt;"",AJ428&lt;&gt;""),IF(OR(T428="OZZ",T428="ZZ"),0-SUMIF($D$12:$D427,$D428,W$12:W427),MIN(MIN(13600,TRUNC(0.75*SUMIF($D$12:$D$1442,$D428,U$12:U$1442),2)+SUMIF($D$12:$D428,$D428,AJ$12:AJ428))-SUMIF($D$12:$D427,$D428,W$12:W427)-SUMIF($D$12:$D$1442,$D428,V$12:V$1442),AJ428)),"")</f>
        <v/>
      </c>
      <c r="X428" s="246" t="str">
        <f aca="false">IF(T428&lt;&gt;"",1000-SUMIF($D$12:$D427,$D428,X$12:X427),"")</f>
        <v/>
      </c>
      <c r="Y428" s="272"/>
      <c r="Z428" s="273"/>
      <c r="AA428" s="273"/>
      <c r="AB428" s="252" t="str">
        <f aca="false">IF(K428&lt;&gt;"",ROUND(Y428,2)+ROUND(Z428,2)+ROUND(AA428,2),"")</f>
        <v/>
      </c>
      <c r="AC428" s="274"/>
      <c r="AD428" s="273"/>
      <c r="AE428" s="273"/>
      <c r="AF428" s="275" t="str">
        <f aca="false">IF(P428&lt;&gt;"",ROUND(AC428,2)+ROUND(AD428,2)+ROUND(AE428,2),"")</f>
        <v/>
      </c>
      <c r="AG428" s="274"/>
      <c r="AH428" s="273"/>
      <c r="AI428" s="273"/>
      <c r="AJ428" s="275" t="str">
        <f aca="false">IF(U428&lt;&gt;"",ROUND(AG428,2)+ROUND(AH428,2)+ROUND(AI428,2),"")</f>
        <v/>
      </c>
      <c r="AK428" s="255"/>
      <c r="AL428" s="255"/>
      <c r="AM428" s="256"/>
      <c r="AN428" s="257"/>
      <c r="AO428" s="258" t="str">
        <f aca="false">IF(D428&lt;&gt;"",IF(COUNTIF($D$12:$D428,$D428)&gt;1,0,IF(SUM(L428,Q428,V428)&gt;0,IF(AND(T428="",OR(O428&lt;&gt;"",J428&lt;&gt;"")),IF(O428&lt;&gt;"",O428,IF(J428&lt;&gt;"",J428,0)),IF(AND(O428&lt;&gt;"",J428&lt;&gt;"",O428=J428),O428,T428)),0)),"")</f>
        <v/>
      </c>
      <c r="AP428" s="258" t="str">
        <f aca="false">IF(D428&lt;&gt;"",IF(COUNTIF($D$12:$D428,$D428)&gt;1,0,IF(SUM(M428,R428,W428)&gt;0,IF(AND(T428="",OR(O428&lt;&gt;"",J428&lt;&gt;"")),IF(O428&lt;&gt;"",O428,IF(J428&lt;&gt;"",J428,0)),IF(AND(O428&lt;&gt;"",J428&lt;&gt;"",O428=J428),O428,T428)),0)),"")</f>
        <v/>
      </c>
      <c r="AQ428" s="258" t="str">
        <f aca="false">IF(D428&lt;&gt;"",IF(COUNTIF($D$12:$D428,$D428)&gt;1,0,IF(SUM(N428,S428,X428)&gt;0,IF(AND(T428="",OR(O428&lt;&gt;"",J428&lt;&gt;"")),IF(O428&lt;&gt;"",O428,IF(J428&lt;&gt;"",J428,0)),IF(AND(O428&lt;&gt;"",J428&lt;&gt;"",O428=J428),O428,T428)),0)),"")</f>
        <v/>
      </c>
      <c r="AR428" s="257" t="str">
        <f aca="false">IF(D428&lt;&gt;"",IF(J428="OZP12",L428,0),"")</f>
        <v/>
      </c>
      <c r="AS428" s="257" t="str">
        <f aca="false">IF(D428&lt;&gt;"",IF(O428="OZP12",Q428,0),"")</f>
        <v/>
      </c>
      <c r="AT428" s="257" t="str">
        <f aca="false">IF(D428&lt;&gt;"",IF(T428="OZP12",V428,0),"")</f>
        <v/>
      </c>
      <c r="AU428" s="257" t="str">
        <f aca="false">IF(D428&lt;&gt;"",IF(J428="TZP",L428,0),"")</f>
        <v/>
      </c>
      <c r="AV428" s="257" t="str">
        <f aca="false">IF(D428&lt;&gt;"",IF(O428="TZP",Q428,0),"")</f>
        <v/>
      </c>
      <c r="AW428" s="257" t="str">
        <f aca="false">IF(D428&lt;&gt;"",IF(T428="TZP",V428,0),"")</f>
        <v/>
      </c>
      <c r="AX428" s="257" t="str">
        <f aca="false">IF(D428&lt;&gt;"",IF(J428="OZZ",L428,0),"")</f>
        <v/>
      </c>
      <c r="AY428" s="257" t="str">
        <f aca="false">IF(D428&lt;&gt;"",IF(O428="OZZ",Q428,0),"")</f>
        <v/>
      </c>
      <c r="AZ428" s="257" t="str">
        <f aca="false">IF(D428&lt;&gt;"",IF(T428="OZZ",V428,0),"")</f>
        <v/>
      </c>
      <c r="BA428" s="260"/>
      <c r="BB428" s="257" t="str">
        <f aca="false">IF(D428&lt;&gt;"",IF(ISERROR(FIND("/",D428)),0,1),"")</f>
        <v/>
      </c>
      <c r="BC428" s="257" t="str">
        <f aca="false">IF(D428&lt;&gt;"",IF(BB428*1=0,D428,CONCATENATE(MID(D428,1,FIND("/",D428,1)-1),MID(D428,FIND("/",D428,1)+1,LEN(D428)))),"")</f>
        <v/>
      </c>
      <c r="BD428" s="286"/>
      <c r="BE428" s="257" t="str">
        <f aca="false">IF(D428&lt;&gt;"",IF(J428="OZP12",M428,0),"")</f>
        <v/>
      </c>
      <c r="BF428" s="257" t="str">
        <f aca="false">IF(D428&lt;&gt;"",IF(O428="OZP12",R428,0),"")</f>
        <v/>
      </c>
      <c r="BG428" s="257" t="str">
        <f aca="false">IF(D428&lt;&gt;"",IF(T428="OZP12",W428,0),"")</f>
        <v/>
      </c>
      <c r="BH428" s="257" t="str">
        <f aca="false">IF(D428&lt;&gt;"",IF(J428="TZP",M428,0),"")</f>
        <v/>
      </c>
      <c r="BI428" s="257" t="str">
        <f aca="false">IF(D428&lt;&gt;"",IF(O428="TZP",R428,0),"")</f>
        <v/>
      </c>
      <c r="BJ428" s="257" t="str">
        <f aca="false">IF(D428&lt;&gt;"",IF(T428="TZP",W428,0),"")</f>
        <v/>
      </c>
    </row>
    <row r="429" s="261" customFormat="true" ht="18.75" hidden="false" customHeight="true" outlineLevel="0" collapsed="false">
      <c r="A429" s="262" t="n">
        <f aca="false">A428+1</f>
        <v>417</v>
      </c>
      <c r="B429" s="263"/>
      <c r="C429" s="263"/>
      <c r="D429" s="263"/>
      <c r="E429" s="266"/>
      <c r="F429" s="266"/>
      <c r="G429" s="267"/>
      <c r="H429" s="278"/>
      <c r="I429" s="281"/>
      <c r="J429" s="268"/>
      <c r="K429" s="269"/>
      <c r="L429" s="244" t="str">
        <f aca="false">IF(AND(K429&lt;&gt;"",J429&lt;&gt;""),MIN(IF(OR(J429="OZZ",J429="ZZ"),5000,13600),TRUNC(0.75*SUMIF($D$12:$D429,$D429,K$12:K429),2))-SUMIF($D$12:$D428,$D429,L$12:L428),"")</f>
        <v/>
      </c>
      <c r="M429" s="270" t="str">
        <f aca="false">IF(AND(K429&lt;&gt;"",J429&lt;&gt;"",AB429&lt;&gt;""),IF(OR(J429="OZZ",J429="ZZ"),0-SUMIF($D$12:$D428,$D429,M$12:M428),MIN(MIN(13600,TRUNC(0.75*SUMIF($D$12:$D$1442,$D429,K$12:K$1442),2)+SUMIF($D$12:$D429,$D429,AB$12:AB429))-SUMIF($D$12:$D428,$D429,M$12:M428)-SUMIF($D$12:$D$1442,$D429,L$12:L$1442),AB429)),"")</f>
        <v/>
      </c>
      <c r="N429" s="246" t="str">
        <f aca="false">IF(J429&lt;&gt;"",1000-SUMIF($D$12:$D428,$D429,N$12:N428),"")</f>
        <v/>
      </c>
      <c r="O429" s="268"/>
      <c r="P429" s="269"/>
      <c r="Q429" s="244" t="str">
        <f aca="false">IF(AND(P429&lt;&gt;"",O429&lt;&gt;""),MIN(IF(OR(O429="OZZ",O429="ZZ"),5000,13600),TRUNC(0.75*SUMIF($D$12:$D429,$D429,P$12:P429),2))-SUMIF($D$12:$D428,$D429,Q$12:Q428),"")</f>
        <v/>
      </c>
      <c r="R429" s="270" t="str">
        <f aca="false">IF(AND(P429&lt;&gt;"",O429&lt;&gt;"",AF429&lt;&gt;""),IF(OR(O429="OZZ",O429="ZZ"),0-SUMIF($D$12:$D428,$D429,R$12:R428),MIN(MIN(13600,TRUNC(0.75*SUMIF($D$12:$D$1442,$D429,P$12:P$1442),2)+SUMIF($D$12:$D429,$D429,AF$12:AF429))-SUMIF($D$12:$D428,$D429,R$12:R428)-SUMIF($D$12:$D$1442,$D429,Q$12:Q$1442),AF429)),"")</f>
        <v/>
      </c>
      <c r="S429" s="246" t="str">
        <f aca="false">IF(O429&lt;&gt;"",1000-SUMIF($D$12:$D428,$D429,S$12:S428),"")</f>
        <v/>
      </c>
      <c r="T429" s="268"/>
      <c r="U429" s="269"/>
      <c r="V429" s="244" t="str">
        <f aca="false">IF(AND(U429&lt;&gt;"",T429&lt;&gt;""),MIN(IF(OR(T429="OZZ",T429="ZZ"),5000,13600),TRUNC(0.75*SUMIF($D$12:$D429,$D429,U$12:U429),2))-SUMIF($D$12:$D428,$D429,V$12:V428),"")</f>
        <v/>
      </c>
      <c r="W429" s="248" t="str">
        <f aca="false">IF(AND(U429&lt;&gt;"",T429&lt;&gt;"",AJ429&lt;&gt;""),IF(OR(T429="OZZ",T429="ZZ"),0-SUMIF($D$12:$D428,$D429,W$12:W428),MIN(MIN(13600,TRUNC(0.75*SUMIF($D$12:$D$1442,$D429,U$12:U$1442),2)+SUMIF($D$12:$D429,$D429,AJ$12:AJ429))-SUMIF($D$12:$D428,$D429,W$12:W428)-SUMIF($D$12:$D$1442,$D429,V$12:V$1442),AJ429)),"")</f>
        <v/>
      </c>
      <c r="X429" s="246" t="str">
        <f aca="false">IF(T429&lt;&gt;"",1000-SUMIF($D$12:$D428,$D429,X$12:X428),"")</f>
        <v/>
      </c>
      <c r="Y429" s="272"/>
      <c r="Z429" s="273"/>
      <c r="AA429" s="273"/>
      <c r="AB429" s="252" t="str">
        <f aca="false">IF(K429&lt;&gt;"",ROUND(Y429,2)+ROUND(Z429,2)+ROUND(AA429,2),"")</f>
        <v/>
      </c>
      <c r="AC429" s="274"/>
      <c r="AD429" s="273"/>
      <c r="AE429" s="273"/>
      <c r="AF429" s="275" t="str">
        <f aca="false">IF(P429&lt;&gt;"",ROUND(AC429,2)+ROUND(AD429,2)+ROUND(AE429,2),"")</f>
        <v/>
      </c>
      <c r="AG429" s="274"/>
      <c r="AH429" s="273"/>
      <c r="AI429" s="273"/>
      <c r="AJ429" s="275" t="str">
        <f aca="false">IF(U429&lt;&gt;"",ROUND(AG429,2)+ROUND(AH429,2)+ROUND(AI429,2),"")</f>
        <v/>
      </c>
      <c r="AK429" s="255"/>
      <c r="AL429" s="255"/>
      <c r="AM429" s="256"/>
      <c r="AN429" s="257"/>
      <c r="AO429" s="258" t="str">
        <f aca="false">IF(D429&lt;&gt;"",IF(COUNTIF($D$12:$D429,$D429)&gt;1,0,IF(SUM(L429,Q429,V429)&gt;0,IF(AND(T429="",OR(O429&lt;&gt;"",J429&lt;&gt;"")),IF(O429&lt;&gt;"",O429,IF(J429&lt;&gt;"",J429,0)),IF(AND(O429&lt;&gt;"",J429&lt;&gt;"",O429=J429),O429,T429)),0)),"")</f>
        <v/>
      </c>
      <c r="AP429" s="258" t="str">
        <f aca="false">IF(D429&lt;&gt;"",IF(COUNTIF($D$12:$D429,$D429)&gt;1,0,IF(SUM(M429,R429,W429)&gt;0,IF(AND(T429="",OR(O429&lt;&gt;"",J429&lt;&gt;"")),IF(O429&lt;&gt;"",O429,IF(J429&lt;&gt;"",J429,0)),IF(AND(O429&lt;&gt;"",J429&lt;&gt;"",O429=J429),O429,T429)),0)),"")</f>
        <v/>
      </c>
      <c r="AQ429" s="258" t="str">
        <f aca="false">IF(D429&lt;&gt;"",IF(COUNTIF($D$12:$D429,$D429)&gt;1,0,IF(SUM(N429,S429,X429)&gt;0,IF(AND(T429="",OR(O429&lt;&gt;"",J429&lt;&gt;"")),IF(O429&lt;&gt;"",O429,IF(J429&lt;&gt;"",J429,0)),IF(AND(O429&lt;&gt;"",J429&lt;&gt;"",O429=J429),O429,T429)),0)),"")</f>
        <v/>
      </c>
      <c r="AR429" s="257" t="str">
        <f aca="false">IF(D429&lt;&gt;"",IF(J429="OZP12",L429,0),"")</f>
        <v/>
      </c>
      <c r="AS429" s="257" t="str">
        <f aca="false">IF(D429&lt;&gt;"",IF(O429="OZP12",Q429,0),"")</f>
        <v/>
      </c>
      <c r="AT429" s="257" t="str">
        <f aca="false">IF(D429&lt;&gt;"",IF(T429="OZP12",V429,0),"")</f>
        <v/>
      </c>
      <c r="AU429" s="257" t="str">
        <f aca="false">IF(D429&lt;&gt;"",IF(J429="TZP",L429,0),"")</f>
        <v/>
      </c>
      <c r="AV429" s="257" t="str">
        <f aca="false">IF(D429&lt;&gt;"",IF(O429="TZP",Q429,0),"")</f>
        <v/>
      </c>
      <c r="AW429" s="257" t="str">
        <f aca="false">IF(D429&lt;&gt;"",IF(T429="TZP",V429,0),"")</f>
        <v/>
      </c>
      <c r="AX429" s="257" t="str">
        <f aca="false">IF(D429&lt;&gt;"",IF(J429="OZZ",L429,0),"")</f>
        <v/>
      </c>
      <c r="AY429" s="257" t="str">
        <f aca="false">IF(D429&lt;&gt;"",IF(O429="OZZ",Q429,0),"")</f>
        <v/>
      </c>
      <c r="AZ429" s="257" t="str">
        <f aca="false">IF(D429&lt;&gt;"",IF(T429="OZZ",V429,0),"")</f>
        <v/>
      </c>
      <c r="BA429" s="260"/>
      <c r="BB429" s="257" t="str">
        <f aca="false">IF(D429&lt;&gt;"",IF(ISERROR(FIND("/",D429)),0,1),"")</f>
        <v/>
      </c>
      <c r="BC429" s="257" t="str">
        <f aca="false">IF(D429&lt;&gt;"",IF(BB429*1=0,D429,CONCATENATE(MID(D429,1,FIND("/",D429,1)-1),MID(D429,FIND("/",D429,1)+1,LEN(D429)))),"")</f>
        <v/>
      </c>
      <c r="BD429" s="286"/>
      <c r="BE429" s="257" t="str">
        <f aca="false">IF(D429&lt;&gt;"",IF(J429="OZP12",M429,0),"")</f>
        <v/>
      </c>
      <c r="BF429" s="257" t="str">
        <f aca="false">IF(D429&lt;&gt;"",IF(O429="OZP12",R429,0),"")</f>
        <v/>
      </c>
      <c r="BG429" s="257" t="str">
        <f aca="false">IF(D429&lt;&gt;"",IF(T429="OZP12",W429,0),"")</f>
        <v/>
      </c>
      <c r="BH429" s="257" t="str">
        <f aca="false">IF(D429&lt;&gt;"",IF(J429="TZP",M429,0),"")</f>
        <v/>
      </c>
      <c r="BI429" s="257" t="str">
        <f aca="false">IF(D429&lt;&gt;"",IF(O429="TZP",R429,0),"")</f>
        <v/>
      </c>
      <c r="BJ429" s="257" t="str">
        <f aca="false">IF(D429&lt;&gt;"",IF(T429="TZP",W429,0),"")</f>
        <v/>
      </c>
    </row>
    <row r="430" s="261" customFormat="true" ht="18.75" hidden="false" customHeight="true" outlineLevel="0" collapsed="false">
      <c r="A430" s="262" t="n">
        <f aca="false">A429+1</f>
        <v>418</v>
      </c>
      <c r="B430" s="263"/>
      <c r="C430" s="263"/>
      <c r="D430" s="263"/>
      <c r="E430" s="266"/>
      <c r="F430" s="266"/>
      <c r="G430" s="267"/>
      <c r="H430" s="278"/>
      <c r="I430" s="281"/>
      <c r="J430" s="268"/>
      <c r="K430" s="269"/>
      <c r="L430" s="244" t="str">
        <f aca="false">IF(AND(K430&lt;&gt;"",J430&lt;&gt;""),MIN(IF(OR(J430="OZZ",J430="ZZ"),5000,13600),TRUNC(0.75*SUMIF($D$12:$D430,$D430,K$12:K430),2))-SUMIF($D$12:$D429,$D430,L$12:L429),"")</f>
        <v/>
      </c>
      <c r="M430" s="270" t="str">
        <f aca="false">IF(AND(K430&lt;&gt;"",J430&lt;&gt;"",AB430&lt;&gt;""),IF(OR(J430="OZZ",J430="ZZ"),0-SUMIF($D$12:$D429,$D430,M$12:M429),MIN(MIN(13600,TRUNC(0.75*SUMIF($D$12:$D$1442,$D430,K$12:K$1442),2)+SUMIF($D$12:$D430,$D430,AB$12:AB430))-SUMIF($D$12:$D429,$D430,M$12:M429)-SUMIF($D$12:$D$1442,$D430,L$12:L$1442),AB430)),"")</f>
        <v/>
      </c>
      <c r="N430" s="246" t="str">
        <f aca="false">IF(J430&lt;&gt;"",1000-SUMIF($D$12:$D429,$D430,N$12:N429),"")</f>
        <v/>
      </c>
      <c r="O430" s="268"/>
      <c r="P430" s="269"/>
      <c r="Q430" s="244" t="str">
        <f aca="false">IF(AND(P430&lt;&gt;"",O430&lt;&gt;""),MIN(IF(OR(O430="OZZ",O430="ZZ"),5000,13600),TRUNC(0.75*SUMIF($D$12:$D430,$D430,P$12:P430),2))-SUMIF($D$12:$D429,$D430,Q$12:Q429),"")</f>
        <v/>
      </c>
      <c r="R430" s="270" t="str">
        <f aca="false">IF(AND(P430&lt;&gt;"",O430&lt;&gt;"",AF430&lt;&gt;""),IF(OR(O430="OZZ",O430="ZZ"),0-SUMIF($D$12:$D429,$D430,R$12:R429),MIN(MIN(13600,TRUNC(0.75*SUMIF($D$12:$D$1442,$D430,P$12:P$1442),2)+SUMIF($D$12:$D430,$D430,AF$12:AF430))-SUMIF($D$12:$D429,$D430,R$12:R429)-SUMIF($D$12:$D$1442,$D430,Q$12:Q$1442),AF430)),"")</f>
        <v/>
      </c>
      <c r="S430" s="246" t="str">
        <f aca="false">IF(O430&lt;&gt;"",1000-SUMIF($D$12:$D429,$D430,S$12:S429),"")</f>
        <v/>
      </c>
      <c r="T430" s="268"/>
      <c r="U430" s="269"/>
      <c r="V430" s="244" t="str">
        <f aca="false">IF(AND(U430&lt;&gt;"",T430&lt;&gt;""),MIN(IF(OR(T430="OZZ",T430="ZZ"),5000,13600),TRUNC(0.75*SUMIF($D$12:$D430,$D430,U$12:U430),2))-SUMIF($D$12:$D429,$D430,V$12:V429),"")</f>
        <v/>
      </c>
      <c r="W430" s="248" t="str">
        <f aca="false">IF(AND(U430&lt;&gt;"",T430&lt;&gt;"",AJ430&lt;&gt;""),IF(OR(T430="OZZ",T430="ZZ"),0-SUMIF($D$12:$D429,$D430,W$12:W429),MIN(MIN(13600,TRUNC(0.75*SUMIF($D$12:$D$1442,$D430,U$12:U$1442),2)+SUMIF($D$12:$D430,$D430,AJ$12:AJ430))-SUMIF($D$12:$D429,$D430,W$12:W429)-SUMIF($D$12:$D$1442,$D430,V$12:V$1442),AJ430)),"")</f>
        <v/>
      </c>
      <c r="X430" s="246" t="str">
        <f aca="false">IF(T430&lt;&gt;"",1000-SUMIF($D$12:$D429,$D430,X$12:X429),"")</f>
        <v/>
      </c>
      <c r="Y430" s="272"/>
      <c r="Z430" s="273"/>
      <c r="AA430" s="273"/>
      <c r="AB430" s="252" t="str">
        <f aca="false">IF(K430&lt;&gt;"",ROUND(Y430,2)+ROUND(Z430,2)+ROUND(AA430,2),"")</f>
        <v/>
      </c>
      <c r="AC430" s="274"/>
      <c r="AD430" s="273"/>
      <c r="AE430" s="273"/>
      <c r="AF430" s="275" t="str">
        <f aca="false">IF(P430&lt;&gt;"",ROUND(AC430,2)+ROUND(AD430,2)+ROUND(AE430,2),"")</f>
        <v/>
      </c>
      <c r="AG430" s="274"/>
      <c r="AH430" s="273"/>
      <c r="AI430" s="273"/>
      <c r="AJ430" s="275" t="str">
        <f aca="false">IF(U430&lt;&gt;"",ROUND(AG430,2)+ROUND(AH430,2)+ROUND(AI430,2),"")</f>
        <v/>
      </c>
      <c r="AK430" s="255"/>
      <c r="AL430" s="255"/>
      <c r="AM430" s="256"/>
      <c r="AN430" s="257"/>
      <c r="AO430" s="258" t="str">
        <f aca="false">IF(D430&lt;&gt;"",IF(COUNTIF($D$12:$D430,$D430)&gt;1,0,IF(SUM(L430,Q430,V430)&gt;0,IF(AND(T430="",OR(O430&lt;&gt;"",J430&lt;&gt;"")),IF(O430&lt;&gt;"",O430,IF(J430&lt;&gt;"",J430,0)),IF(AND(O430&lt;&gt;"",J430&lt;&gt;"",O430=J430),O430,T430)),0)),"")</f>
        <v/>
      </c>
      <c r="AP430" s="258" t="str">
        <f aca="false">IF(D430&lt;&gt;"",IF(COUNTIF($D$12:$D430,$D430)&gt;1,0,IF(SUM(M430,R430,W430)&gt;0,IF(AND(T430="",OR(O430&lt;&gt;"",J430&lt;&gt;"")),IF(O430&lt;&gt;"",O430,IF(J430&lt;&gt;"",J430,0)),IF(AND(O430&lt;&gt;"",J430&lt;&gt;"",O430=J430),O430,T430)),0)),"")</f>
        <v/>
      </c>
      <c r="AQ430" s="258" t="str">
        <f aca="false">IF(D430&lt;&gt;"",IF(COUNTIF($D$12:$D430,$D430)&gt;1,0,IF(SUM(N430,S430,X430)&gt;0,IF(AND(T430="",OR(O430&lt;&gt;"",J430&lt;&gt;"")),IF(O430&lt;&gt;"",O430,IF(J430&lt;&gt;"",J430,0)),IF(AND(O430&lt;&gt;"",J430&lt;&gt;"",O430=J430),O430,T430)),0)),"")</f>
        <v/>
      </c>
      <c r="AR430" s="257" t="str">
        <f aca="false">IF(D430&lt;&gt;"",IF(J430="OZP12",L430,0),"")</f>
        <v/>
      </c>
      <c r="AS430" s="257" t="str">
        <f aca="false">IF(D430&lt;&gt;"",IF(O430="OZP12",Q430,0),"")</f>
        <v/>
      </c>
      <c r="AT430" s="257" t="str">
        <f aca="false">IF(D430&lt;&gt;"",IF(T430="OZP12",V430,0),"")</f>
        <v/>
      </c>
      <c r="AU430" s="257" t="str">
        <f aca="false">IF(D430&lt;&gt;"",IF(J430="TZP",L430,0),"")</f>
        <v/>
      </c>
      <c r="AV430" s="257" t="str">
        <f aca="false">IF(D430&lt;&gt;"",IF(O430="TZP",Q430,0),"")</f>
        <v/>
      </c>
      <c r="AW430" s="257" t="str">
        <f aca="false">IF(D430&lt;&gt;"",IF(T430="TZP",V430,0),"")</f>
        <v/>
      </c>
      <c r="AX430" s="257" t="str">
        <f aca="false">IF(D430&lt;&gt;"",IF(J430="OZZ",L430,0),"")</f>
        <v/>
      </c>
      <c r="AY430" s="257" t="str">
        <f aca="false">IF(D430&lt;&gt;"",IF(O430="OZZ",Q430,0),"")</f>
        <v/>
      </c>
      <c r="AZ430" s="257" t="str">
        <f aca="false">IF(D430&lt;&gt;"",IF(T430="OZZ",V430,0),"")</f>
        <v/>
      </c>
      <c r="BA430" s="260"/>
      <c r="BB430" s="257" t="str">
        <f aca="false">IF(D430&lt;&gt;"",IF(ISERROR(FIND("/",D430)),0,1),"")</f>
        <v/>
      </c>
      <c r="BC430" s="257" t="str">
        <f aca="false">IF(D430&lt;&gt;"",IF(BB430*1=0,D430,CONCATENATE(MID(D430,1,FIND("/",D430,1)-1),MID(D430,FIND("/",D430,1)+1,LEN(D430)))),"")</f>
        <v/>
      </c>
      <c r="BD430" s="286"/>
      <c r="BE430" s="257" t="str">
        <f aca="false">IF(D430&lt;&gt;"",IF(J430="OZP12",M430,0),"")</f>
        <v/>
      </c>
      <c r="BF430" s="257" t="str">
        <f aca="false">IF(D430&lt;&gt;"",IF(O430="OZP12",R430,0),"")</f>
        <v/>
      </c>
      <c r="BG430" s="257" t="str">
        <f aca="false">IF(D430&lt;&gt;"",IF(T430="OZP12",W430,0),"")</f>
        <v/>
      </c>
      <c r="BH430" s="257" t="str">
        <f aca="false">IF(D430&lt;&gt;"",IF(J430="TZP",M430,0),"")</f>
        <v/>
      </c>
      <c r="BI430" s="257" t="str">
        <f aca="false">IF(D430&lt;&gt;"",IF(O430="TZP",R430,0),"")</f>
        <v/>
      </c>
      <c r="BJ430" s="257" t="str">
        <f aca="false">IF(D430&lt;&gt;"",IF(T430="TZP",W430,0),"")</f>
        <v/>
      </c>
    </row>
    <row r="431" s="261" customFormat="true" ht="18.75" hidden="false" customHeight="true" outlineLevel="0" collapsed="false">
      <c r="A431" s="262" t="n">
        <f aca="false">A430+1</f>
        <v>419</v>
      </c>
      <c r="B431" s="263"/>
      <c r="C431" s="263"/>
      <c r="D431" s="263"/>
      <c r="E431" s="266"/>
      <c r="F431" s="266"/>
      <c r="G431" s="267"/>
      <c r="H431" s="278"/>
      <c r="I431" s="281"/>
      <c r="J431" s="268"/>
      <c r="K431" s="269"/>
      <c r="L431" s="244" t="str">
        <f aca="false">IF(AND(K431&lt;&gt;"",J431&lt;&gt;""),MIN(IF(OR(J431="OZZ",J431="ZZ"),5000,13600),TRUNC(0.75*SUMIF($D$12:$D431,$D431,K$12:K431),2))-SUMIF($D$12:$D430,$D431,L$12:L430),"")</f>
        <v/>
      </c>
      <c r="M431" s="270" t="str">
        <f aca="false">IF(AND(K431&lt;&gt;"",J431&lt;&gt;"",AB431&lt;&gt;""),IF(OR(J431="OZZ",J431="ZZ"),0-SUMIF($D$12:$D430,$D431,M$12:M430),MIN(MIN(13600,TRUNC(0.75*SUMIF($D$12:$D$1442,$D431,K$12:K$1442),2)+SUMIF($D$12:$D431,$D431,AB$12:AB431))-SUMIF($D$12:$D430,$D431,M$12:M430)-SUMIF($D$12:$D$1442,$D431,L$12:L$1442),AB431)),"")</f>
        <v/>
      </c>
      <c r="N431" s="246" t="str">
        <f aca="false">IF(J431&lt;&gt;"",1000-SUMIF($D$12:$D430,$D431,N$12:N430),"")</f>
        <v/>
      </c>
      <c r="O431" s="268"/>
      <c r="P431" s="269"/>
      <c r="Q431" s="244" t="str">
        <f aca="false">IF(AND(P431&lt;&gt;"",O431&lt;&gt;""),MIN(IF(OR(O431="OZZ",O431="ZZ"),5000,13600),TRUNC(0.75*SUMIF($D$12:$D431,$D431,P$12:P431),2))-SUMIF($D$12:$D430,$D431,Q$12:Q430),"")</f>
        <v/>
      </c>
      <c r="R431" s="270" t="str">
        <f aca="false">IF(AND(P431&lt;&gt;"",O431&lt;&gt;"",AF431&lt;&gt;""),IF(OR(O431="OZZ",O431="ZZ"),0-SUMIF($D$12:$D430,$D431,R$12:R430),MIN(MIN(13600,TRUNC(0.75*SUMIF($D$12:$D$1442,$D431,P$12:P$1442),2)+SUMIF($D$12:$D431,$D431,AF$12:AF431))-SUMIF($D$12:$D430,$D431,R$12:R430)-SUMIF($D$12:$D$1442,$D431,Q$12:Q$1442),AF431)),"")</f>
        <v/>
      </c>
      <c r="S431" s="246" t="str">
        <f aca="false">IF(O431&lt;&gt;"",1000-SUMIF($D$12:$D430,$D431,S$12:S430),"")</f>
        <v/>
      </c>
      <c r="T431" s="268"/>
      <c r="U431" s="269"/>
      <c r="V431" s="244" t="str">
        <f aca="false">IF(AND(U431&lt;&gt;"",T431&lt;&gt;""),MIN(IF(OR(T431="OZZ",T431="ZZ"),5000,13600),TRUNC(0.75*SUMIF($D$12:$D431,$D431,U$12:U431),2))-SUMIF($D$12:$D430,$D431,V$12:V430),"")</f>
        <v/>
      </c>
      <c r="W431" s="248" t="str">
        <f aca="false">IF(AND(U431&lt;&gt;"",T431&lt;&gt;"",AJ431&lt;&gt;""),IF(OR(T431="OZZ",T431="ZZ"),0-SUMIF($D$12:$D430,$D431,W$12:W430),MIN(MIN(13600,TRUNC(0.75*SUMIF($D$12:$D$1442,$D431,U$12:U$1442),2)+SUMIF($D$12:$D431,$D431,AJ$12:AJ431))-SUMIF($D$12:$D430,$D431,W$12:W430)-SUMIF($D$12:$D$1442,$D431,V$12:V$1442),AJ431)),"")</f>
        <v/>
      </c>
      <c r="X431" s="246" t="str">
        <f aca="false">IF(T431&lt;&gt;"",1000-SUMIF($D$12:$D430,$D431,X$12:X430),"")</f>
        <v/>
      </c>
      <c r="Y431" s="272"/>
      <c r="Z431" s="273"/>
      <c r="AA431" s="273"/>
      <c r="AB431" s="252" t="str">
        <f aca="false">IF(K431&lt;&gt;"",ROUND(Y431,2)+ROUND(Z431,2)+ROUND(AA431,2),"")</f>
        <v/>
      </c>
      <c r="AC431" s="274"/>
      <c r="AD431" s="273"/>
      <c r="AE431" s="273"/>
      <c r="AF431" s="275" t="str">
        <f aca="false">IF(P431&lt;&gt;"",ROUND(AC431,2)+ROUND(AD431,2)+ROUND(AE431,2),"")</f>
        <v/>
      </c>
      <c r="AG431" s="274"/>
      <c r="AH431" s="273"/>
      <c r="AI431" s="273"/>
      <c r="AJ431" s="275" t="str">
        <f aca="false">IF(U431&lt;&gt;"",ROUND(AG431,2)+ROUND(AH431,2)+ROUND(AI431,2),"")</f>
        <v/>
      </c>
      <c r="AK431" s="255"/>
      <c r="AL431" s="255"/>
      <c r="AM431" s="256"/>
      <c r="AN431" s="257"/>
      <c r="AO431" s="258" t="str">
        <f aca="false">IF(D431&lt;&gt;"",IF(COUNTIF($D$12:$D431,$D431)&gt;1,0,IF(SUM(L431,Q431,V431)&gt;0,IF(AND(T431="",OR(O431&lt;&gt;"",J431&lt;&gt;"")),IF(O431&lt;&gt;"",O431,IF(J431&lt;&gt;"",J431,0)),IF(AND(O431&lt;&gt;"",J431&lt;&gt;"",O431=J431),O431,T431)),0)),"")</f>
        <v/>
      </c>
      <c r="AP431" s="258" t="str">
        <f aca="false">IF(D431&lt;&gt;"",IF(COUNTIF($D$12:$D431,$D431)&gt;1,0,IF(SUM(M431,R431,W431)&gt;0,IF(AND(T431="",OR(O431&lt;&gt;"",J431&lt;&gt;"")),IF(O431&lt;&gt;"",O431,IF(J431&lt;&gt;"",J431,0)),IF(AND(O431&lt;&gt;"",J431&lt;&gt;"",O431=J431),O431,T431)),0)),"")</f>
        <v/>
      </c>
      <c r="AQ431" s="258" t="str">
        <f aca="false">IF(D431&lt;&gt;"",IF(COUNTIF($D$12:$D431,$D431)&gt;1,0,IF(SUM(N431,S431,X431)&gt;0,IF(AND(T431="",OR(O431&lt;&gt;"",J431&lt;&gt;"")),IF(O431&lt;&gt;"",O431,IF(J431&lt;&gt;"",J431,0)),IF(AND(O431&lt;&gt;"",J431&lt;&gt;"",O431=J431),O431,T431)),0)),"")</f>
        <v/>
      </c>
      <c r="AR431" s="257" t="str">
        <f aca="false">IF(D431&lt;&gt;"",IF(J431="OZP12",L431,0),"")</f>
        <v/>
      </c>
      <c r="AS431" s="257" t="str">
        <f aca="false">IF(D431&lt;&gt;"",IF(O431="OZP12",Q431,0),"")</f>
        <v/>
      </c>
      <c r="AT431" s="257" t="str">
        <f aca="false">IF(D431&lt;&gt;"",IF(T431="OZP12",V431,0),"")</f>
        <v/>
      </c>
      <c r="AU431" s="257" t="str">
        <f aca="false">IF(D431&lt;&gt;"",IF(J431="TZP",L431,0),"")</f>
        <v/>
      </c>
      <c r="AV431" s="257" t="str">
        <f aca="false">IF(D431&lt;&gt;"",IF(O431="TZP",Q431,0),"")</f>
        <v/>
      </c>
      <c r="AW431" s="257" t="str">
        <f aca="false">IF(D431&lt;&gt;"",IF(T431="TZP",V431,0),"")</f>
        <v/>
      </c>
      <c r="AX431" s="257" t="str">
        <f aca="false">IF(D431&lt;&gt;"",IF(J431="OZZ",L431,0),"")</f>
        <v/>
      </c>
      <c r="AY431" s="257" t="str">
        <f aca="false">IF(D431&lt;&gt;"",IF(O431="OZZ",Q431,0),"")</f>
        <v/>
      </c>
      <c r="AZ431" s="257" t="str">
        <f aca="false">IF(D431&lt;&gt;"",IF(T431="OZZ",V431,0),"")</f>
        <v/>
      </c>
      <c r="BA431" s="260"/>
      <c r="BB431" s="257" t="str">
        <f aca="false">IF(D431&lt;&gt;"",IF(ISERROR(FIND("/",D431)),0,1),"")</f>
        <v/>
      </c>
      <c r="BC431" s="257" t="str">
        <f aca="false">IF(D431&lt;&gt;"",IF(BB431*1=0,D431,CONCATENATE(MID(D431,1,FIND("/",D431,1)-1),MID(D431,FIND("/",D431,1)+1,LEN(D431)))),"")</f>
        <v/>
      </c>
      <c r="BD431" s="286"/>
      <c r="BE431" s="257" t="str">
        <f aca="false">IF(D431&lt;&gt;"",IF(J431="OZP12",M431,0),"")</f>
        <v/>
      </c>
      <c r="BF431" s="257" t="str">
        <f aca="false">IF(D431&lt;&gt;"",IF(O431="OZP12",R431,0),"")</f>
        <v/>
      </c>
      <c r="BG431" s="257" t="str">
        <f aca="false">IF(D431&lt;&gt;"",IF(T431="OZP12",W431,0),"")</f>
        <v/>
      </c>
      <c r="BH431" s="257" t="str">
        <f aca="false">IF(D431&lt;&gt;"",IF(J431="TZP",M431,0),"")</f>
        <v/>
      </c>
      <c r="BI431" s="257" t="str">
        <f aca="false">IF(D431&lt;&gt;"",IF(O431="TZP",R431,0),"")</f>
        <v/>
      </c>
      <c r="BJ431" s="257" t="str">
        <f aca="false">IF(D431&lt;&gt;"",IF(T431="TZP",W431,0),"")</f>
        <v/>
      </c>
    </row>
    <row r="432" s="261" customFormat="true" ht="18.75" hidden="false" customHeight="true" outlineLevel="0" collapsed="false">
      <c r="A432" s="262" t="n">
        <f aca="false">A431+1</f>
        <v>420</v>
      </c>
      <c r="B432" s="263"/>
      <c r="C432" s="263"/>
      <c r="D432" s="263"/>
      <c r="E432" s="266"/>
      <c r="F432" s="266"/>
      <c r="G432" s="267"/>
      <c r="H432" s="278"/>
      <c r="I432" s="281"/>
      <c r="J432" s="268"/>
      <c r="K432" s="269"/>
      <c r="L432" s="244" t="str">
        <f aca="false">IF(AND(K432&lt;&gt;"",J432&lt;&gt;""),MIN(IF(OR(J432="OZZ",J432="ZZ"),5000,13600),TRUNC(0.75*SUMIF($D$12:$D432,$D432,K$12:K432),2))-SUMIF($D$12:$D431,$D432,L$12:L431),"")</f>
        <v/>
      </c>
      <c r="M432" s="270" t="str">
        <f aca="false">IF(AND(K432&lt;&gt;"",J432&lt;&gt;"",AB432&lt;&gt;""),IF(OR(J432="OZZ",J432="ZZ"),0-SUMIF($D$12:$D431,$D432,M$12:M431),MIN(MIN(13600,TRUNC(0.75*SUMIF($D$12:$D$1442,$D432,K$12:K$1442),2)+SUMIF($D$12:$D432,$D432,AB$12:AB432))-SUMIF($D$12:$D431,$D432,M$12:M431)-SUMIF($D$12:$D$1442,$D432,L$12:L$1442),AB432)),"")</f>
        <v/>
      </c>
      <c r="N432" s="246" t="str">
        <f aca="false">IF(J432&lt;&gt;"",1000-SUMIF($D$12:$D431,$D432,N$12:N431),"")</f>
        <v/>
      </c>
      <c r="O432" s="268"/>
      <c r="P432" s="269"/>
      <c r="Q432" s="244" t="str">
        <f aca="false">IF(AND(P432&lt;&gt;"",O432&lt;&gt;""),MIN(IF(OR(O432="OZZ",O432="ZZ"),5000,13600),TRUNC(0.75*SUMIF($D$12:$D432,$D432,P$12:P432),2))-SUMIF($D$12:$D431,$D432,Q$12:Q431),"")</f>
        <v/>
      </c>
      <c r="R432" s="270" t="str">
        <f aca="false">IF(AND(P432&lt;&gt;"",O432&lt;&gt;"",AF432&lt;&gt;""),IF(OR(O432="OZZ",O432="ZZ"),0-SUMIF($D$12:$D431,$D432,R$12:R431),MIN(MIN(13600,TRUNC(0.75*SUMIF($D$12:$D$1442,$D432,P$12:P$1442),2)+SUMIF($D$12:$D432,$D432,AF$12:AF432))-SUMIF($D$12:$D431,$D432,R$12:R431)-SUMIF($D$12:$D$1442,$D432,Q$12:Q$1442),AF432)),"")</f>
        <v/>
      </c>
      <c r="S432" s="246" t="str">
        <f aca="false">IF(O432&lt;&gt;"",1000-SUMIF($D$12:$D431,$D432,S$12:S431),"")</f>
        <v/>
      </c>
      <c r="T432" s="268"/>
      <c r="U432" s="269"/>
      <c r="V432" s="244" t="str">
        <f aca="false">IF(AND(U432&lt;&gt;"",T432&lt;&gt;""),MIN(IF(OR(T432="OZZ",T432="ZZ"),5000,13600),TRUNC(0.75*SUMIF($D$12:$D432,$D432,U$12:U432),2))-SUMIF($D$12:$D431,$D432,V$12:V431),"")</f>
        <v/>
      </c>
      <c r="W432" s="248" t="str">
        <f aca="false">IF(AND(U432&lt;&gt;"",T432&lt;&gt;"",AJ432&lt;&gt;""),IF(OR(T432="OZZ",T432="ZZ"),0-SUMIF($D$12:$D431,$D432,W$12:W431),MIN(MIN(13600,TRUNC(0.75*SUMIF($D$12:$D$1442,$D432,U$12:U$1442),2)+SUMIF($D$12:$D432,$D432,AJ$12:AJ432))-SUMIF($D$12:$D431,$D432,W$12:W431)-SUMIF($D$12:$D$1442,$D432,V$12:V$1442),AJ432)),"")</f>
        <v/>
      </c>
      <c r="X432" s="246" t="str">
        <f aca="false">IF(T432&lt;&gt;"",1000-SUMIF($D$12:$D431,$D432,X$12:X431),"")</f>
        <v/>
      </c>
      <c r="Y432" s="272"/>
      <c r="Z432" s="273"/>
      <c r="AA432" s="273"/>
      <c r="AB432" s="252" t="str">
        <f aca="false">IF(K432&lt;&gt;"",ROUND(Y432,2)+ROUND(Z432,2)+ROUND(AA432,2),"")</f>
        <v/>
      </c>
      <c r="AC432" s="274"/>
      <c r="AD432" s="273"/>
      <c r="AE432" s="273"/>
      <c r="AF432" s="275" t="str">
        <f aca="false">IF(P432&lt;&gt;"",ROUND(AC432,2)+ROUND(AD432,2)+ROUND(AE432,2),"")</f>
        <v/>
      </c>
      <c r="AG432" s="274"/>
      <c r="AH432" s="273"/>
      <c r="AI432" s="273"/>
      <c r="AJ432" s="275" t="str">
        <f aca="false">IF(U432&lt;&gt;"",ROUND(AG432,2)+ROUND(AH432,2)+ROUND(AI432,2),"")</f>
        <v/>
      </c>
      <c r="AK432" s="255"/>
      <c r="AL432" s="255"/>
      <c r="AM432" s="256"/>
      <c r="AN432" s="257"/>
      <c r="AO432" s="258" t="str">
        <f aca="false">IF(D432&lt;&gt;"",IF(COUNTIF($D$12:$D432,$D432)&gt;1,0,IF(SUM(L432,Q432,V432)&gt;0,IF(AND(T432="",OR(O432&lt;&gt;"",J432&lt;&gt;"")),IF(O432&lt;&gt;"",O432,IF(J432&lt;&gt;"",J432,0)),IF(AND(O432&lt;&gt;"",J432&lt;&gt;"",O432=J432),O432,T432)),0)),"")</f>
        <v/>
      </c>
      <c r="AP432" s="258" t="str">
        <f aca="false">IF(D432&lt;&gt;"",IF(COUNTIF($D$12:$D432,$D432)&gt;1,0,IF(SUM(M432,R432,W432)&gt;0,IF(AND(T432="",OR(O432&lt;&gt;"",J432&lt;&gt;"")),IF(O432&lt;&gt;"",O432,IF(J432&lt;&gt;"",J432,0)),IF(AND(O432&lt;&gt;"",J432&lt;&gt;"",O432=J432),O432,T432)),0)),"")</f>
        <v/>
      </c>
      <c r="AQ432" s="258" t="str">
        <f aca="false">IF(D432&lt;&gt;"",IF(COUNTIF($D$12:$D432,$D432)&gt;1,0,IF(SUM(N432,S432,X432)&gt;0,IF(AND(T432="",OR(O432&lt;&gt;"",J432&lt;&gt;"")),IF(O432&lt;&gt;"",O432,IF(J432&lt;&gt;"",J432,0)),IF(AND(O432&lt;&gt;"",J432&lt;&gt;"",O432=J432),O432,T432)),0)),"")</f>
        <v/>
      </c>
      <c r="AR432" s="257" t="str">
        <f aca="false">IF(D432&lt;&gt;"",IF(J432="OZP12",L432,0),"")</f>
        <v/>
      </c>
      <c r="AS432" s="257" t="str">
        <f aca="false">IF(D432&lt;&gt;"",IF(O432="OZP12",Q432,0),"")</f>
        <v/>
      </c>
      <c r="AT432" s="257" t="str">
        <f aca="false">IF(D432&lt;&gt;"",IF(T432="OZP12",V432,0),"")</f>
        <v/>
      </c>
      <c r="AU432" s="257" t="str">
        <f aca="false">IF(D432&lt;&gt;"",IF(J432="TZP",L432,0),"")</f>
        <v/>
      </c>
      <c r="AV432" s="257" t="str">
        <f aca="false">IF(D432&lt;&gt;"",IF(O432="TZP",Q432,0),"")</f>
        <v/>
      </c>
      <c r="AW432" s="257" t="str">
        <f aca="false">IF(D432&lt;&gt;"",IF(T432="TZP",V432,0),"")</f>
        <v/>
      </c>
      <c r="AX432" s="257" t="str">
        <f aca="false">IF(D432&lt;&gt;"",IF(J432="OZZ",L432,0),"")</f>
        <v/>
      </c>
      <c r="AY432" s="257" t="str">
        <f aca="false">IF(D432&lt;&gt;"",IF(O432="OZZ",Q432,0),"")</f>
        <v/>
      </c>
      <c r="AZ432" s="257" t="str">
        <f aca="false">IF(D432&lt;&gt;"",IF(T432="OZZ",V432,0),"")</f>
        <v/>
      </c>
      <c r="BA432" s="260"/>
      <c r="BB432" s="257" t="str">
        <f aca="false">IF(D432&lt;&gt;"",IF(ISERROR(FIND("/",D432)),0,1),"")</f>
        <v/>
      </c>
      <c r="BC432" s="257" t="str">
        <f aca="false">IF(D432&lt;&gt;"",IF(BB432*1=0,D432,CONCATENATE(MID(D432,1,FIND("/",D432,1)-1),MID(D432,FIND("/",D432,1)+1,LEN(D432)))),"")</f>
        <v/>
      </c>
      <c r="BD432" s="286"/>
      <c r="BE432" s="257" t="str">
        <f aca="false">IF(D432&lt;&gt;"",IF(J432="OZP12",M432,0),"")</f>
        <v/>
      </c>
      <c r="BF432" s="257" t="str">
        <f aca="false">IF(D432&lt;&gt;"",IF(O432="OZP12",R432,0),"")</f>
        <v/>
      </c>
      <c r="BG432" s="257" t="str">
        <f aca="false">IF(D432&lt;&gt;"",IF(T432="OZP12",W432,0),"")</f>
        <v/>
      </c>
      <c r="BH432" s="257" t="str">
        <f aca="false">IF(D432&lt;&gt;"",IF(J432="TZP",M432,0),"")</f>
        <v/>
      </c>
      <c r="BI432" s="257" t="str">
        <f aca="false">IF(D432&lt;&gt;"",IF(O432="TZP",R432,0),"")</f>
        <v/>
      </c>
      <c r="BJ432" s="257" t="str">
        <f aca="false">IF(D432&lt;&gt;"",IF(T432="TZP",W432,0),"")</f>
        <v/>
      </c>
    </row>
    <row r="433" s="261" customFormat="true" ht="18.75" hidden="false" customHeight="true" outlineLevel="0" collapsed="false">
      <c r="A433" s="262" t="n">
        <f aca="false">A432+1</f>
        <v>421</v>
      </c>
      <c r="B433" s="263"/>
      <c r="C433" s="263"/>
      <c r="D433" s="263"/>
      <c r="E433" s="266"/>
      <c r="F433" s="266"/>
      <c r="G433" s="267"/>
      <c r="H433" s="278"/>
      <c r="I433" s="281"/>
      <c r="J433" s="268"/>
      <c r="K433" s="269"/>
      <c r="L433" s="244" t="str">
        <f aca="false">IF(AND(K433&lt;&gt;"",J433&lt;&gt;""),MIN(IF(OR(J433="OZZ",J433="ZZ"),5000,13600),TRUNC(0.75*SUMIF($D$12:$D433,$D433,K$12:K433),2))-SUMIF($D$12:$D432,$D433,L$12:L432),"")</f>
        <v/>
      </c>
      <c r="M433" s="270" t="str">
        <f aca="false">IF(AND(K433&lt;&gt;"",J433&lt;&gt;"",AB433&lt;&gt;""),IF(OR(J433="OZZ",J433="ZZ"),0-SUMIF($D$12:$D432,$D433,M$12:M432),MIN(MIN(13600,TRUNC(0.75*SUMIF($D$12:$D$1442,$D433,K$12:K$1442),2)+SUMIF($D$12:$D433,$D433,AB$12:AB433))-SUMIF($D$12:$D432,$D433,M$12:M432)-SUMIF($D$12:$D$1442,$D433,L$12:L$1442),AB433)),"")</f>
        <v/>
      </c>
      <c r="N433" s="246" t="str">
        <f aca="false">IF(J433&lt;&gt;"",1000-SUMIF($D$12:$D432,$D433,N$12:N432),"")</f>
        <v/>
      </c>
      <c r="O433" s="268"/>
      <c r="P433" s="269"/>
      <c r="Q433" s="244" t="str">
        <f aca="false">IF(AND(P433&lt;&gt;"",O433&lt;&gt;""),MIN(IF(OR(O433="OZZ",O433="ZZ"),5000,13600),TRUNC(0.75*SUMIF($D$12:$D433,$D433,P$12:P433),2))-SUMIF($D$12:$D432,$D433,Q$12:Q432),"")</f>
        <v/>
      </c>
      <c r="R433" s="270" t="str">
        <f aca="false">IF(AND(P433&lt;&gt;"",O433&lt;&gt;"",AF433&lt;&gt;""),IF(OR(O433="OZZ",O433="ZZ"),0-SUMIF($D$12:$D432,$D433,R$12:R432),MIN(MIN(13600,TRUNC(0.75*SUMIF($D$12:$D$1442,$D433,P$12:P$1442),2)+SUMIF($D$12:$D433,$D433,AF$12:AF433))-SUMIF($D$12:$D432,$D433,R$12:R432)-SUMIF($D$12:$D$1442,$D433,Q$12:Q$1442),AF433)),"")</f>
        <v/>
      </c>
      <c r="S433" s="246" t="str">
        <f aca="false">IF(O433&lt;&gt;"",1000-SUMIF($D$12:$D432,$D433,S$12:S432),"")</f>
        <v/>
      </c>
      <c r="T433" s="268"/>
      <c r="U433" s="269"/>
      <c r="V433" s="244" t="str">
        <f aca="false">IF(AND(U433&lt;&gt;"",T433&lt;&gt;""),MIN(IF(OR(T433="OZZ",T433="ZZ"),5000,13600),TRUNC(0.75*SUMIF($D$12:$D433,$D433,U$12:U433),2))-SUMIF($D$12:$D432,$D433,V$12:V432),"")</f>
        <v/>
      </c>
      <c r="W433" s="248" t="str">
        <f aca="false">IF(AND(U433&lt;&gt;"",T433&lt;&gt;"",AJ433&lt;&gt;""),IF(OR(T433="OZZ",T433="ZZ"),0-SUMIF($D$12:$D432,$D433,W$12:W432),MIN(MIN(13600,TRUNC(0.75*SUMIF($D$12:$D$1442,$D433,U$12:U$1442),2)+SUMIF($D$12:$D433,$D433,AJ$12:AJ433))-SUMIF($D$12:$D432,$D433,W$12:W432)-SUMIF($D$12:$D$1442,$D433,V$12:V$1442),AJ433)),"")</f>
        <v/>
      </c>
      <c r="X433" s="246" t="str">
        <f aca="false">IF(T433&lt;&gt;"",1000-SUMIF($D$12:$D432,$D433,X$12:X432),"")</f>
        <v/>
      </c>
      <c r="Y433" s="272"/>
      <c r="Z433" s="273"/>
      <c r="AA433" s="273"/>
      <c r="AB433" s="252" t="str">
        <f aca="false">IF(K433&lt;&gt;"",ROUND(Y433,2)+ROUND(Z433,2)+ROUND(AA433,2),"")</f>
        <v/>
      </c>
      <c r="AC433" s="274"/>
      <c r="AD433" s="273"/>
      <c r="AE433" s="273"/>
      <c r="AF433" s="275" t="str">
        <f aca="false">IF(P433&lt;&gt;"",ROUND(AC433,2)+ROUND(AD433,2)+ROUND(AE433,2),"")</f>
        <v/>
      </c>
      <c r="AG433" s="274"/>
      <c r="AH433" s="273"/>
      <c r="AI433" s="273"/>
      <c r="AJ433" s="275" t="str">
        <f aca="false">IF(U433&lt;&gt;"",ROUND(AG433,2)+ROUND(AH433,2)+ROUND(AI433,2),"")</f>
        <v/>
      </c>
      <c r="AK433" s="255"/>
      <c r="AL433" s="255"/>
      <c r="AM433" s="256"/>
      <c r="AN433" s="257"/>
      <c r="AO433" s="258" t="str">
        <f aca="false">IF(D433&lt;&gt;"",IF(COUNTIF($D$12:$D433,$D433)&gt;1,0,IF(SUM(L433,Q433,V433)&gt;0,IF(AND(T433="",OR(O433&lt;&gt;"",J433&lt;&gt;"")),IF(O433&lt;&gt;"",O433,IF(J433&lt;&gt;"",J433,0)),IF(AND(O433&lt;&gt;"",J433&lt;&gt;"",O433=J433),O433,T433)),0)),"")</f>
        <v/>
      </c>
      <c r="AP433" s="258" t="str">
        <f aca="false">IF(D433&lt;&gt;"",IF(COUNTIF($D$12:$D433,$D433)&gt;1,0,IF(SUM(M433,R433,W433)&gt;0,IF(AND(T433="",OR(O433&lt;&gt;"",J433&lt;&gt;"")),IF(O433&lt;&gt;"",O433,IF(J433&lt;&gt;"",J433,0)),IF(AND(O433&lt;&gt;"",J433&lt;&gt;"",O433=J433),O433,T433)),0)),"")</f>
        <v/>
      </c>
      <c r="AQ433" s="258" t="str">
        <f aca="false">IF(D433&lt;&gt;"",IF(COUNTIF($D$12:$D433,$D433)&gt;1,0,IF(SUM(N433,S433,X433)&gt;0,IF(AND(T433="",OR(O433&lt;&gt;"",J433&lt;&gt;"")),IF(O433&lt;&gt;"",O433,IF(J433&lt;&gt;"",J433,0)),IF(AND(O433&lt;&gt;"",J433&lt;&gt;"",O433=J433),O433,T433)),0)),"")</f>
        <v/>
      </c>
      <c r="AR433" s="257" t="str">
        <f aca="false">IF(D433&lt;&gt;"",IF(J433="OZP12",L433,0),"")</f>
        <v/>
      </c>
      <c r="AS433" s="257" t="str">
        <f aca="false">IF(D433&lt;&gt;"",IF(O433="OZP12",Q433,0),"")</f>
        <v/>
      </c>
      <c r="AT433" s="257" t="str">
        <f aca="false">IF(D433&lt;&gt;"",IF(T433="OZP12",V433,0),"")</f>
        <v/>
      </c>
      <c r="AU433" s="257" t="str">
        <f aca="false">IF(D433&lt;&gt;"",IF(J433="TZP",L433,0),"")</f>
        <v/>
      </c>
      <c r="AV433" s="257" t="str">
        <f aca="false">IF(D433&lt;&gt;"",IF(O433="TZP",Q433,0),"")</f>
        <v/>
      </c>
      <c r="AW433" s="257" t="str">
        <f aca="false">IF(D433&lt;&gt;"",IF(T433="TZP",V433,0),"")</f>
        <v/>
      </c>
      <c r="AX433" s="257" t="str">
        <f aca="false">IF(D433&lt;&gt;"",IF(J433="OZZ",L433,0),"")</f>
        <v/>
      </c>
      <c r="AY433" s="257" t="str">
        <f aca="false">IF(D433&lt;&gt;"",IF(O433="OZZ",Q433,0),"")</f>
        <v/>
      </c>
      <c r="AZ433" s="257" t="str">
        <f aca="false">IF(D433&lt;&gt;"",IF(T433="OZZ",V433,0),"")</f>
        <v/>
      </c>
      <c r="BA433" s="260"/>
      <c r="BB433" s="257" t="str">
        <f aca="false">IF(D433&lt;&gt;"",IF(ISERROR(FIND("/",D433)),0,1),"")</f>
        <v/>
      </c>
      <c r="BC433" s="257" t="str">
        <f aca="false">IF(D433&lt;&gt;"",IF(BB433*1=0,D433,CONCATENATE(MID(D433,1,FIND("/",D433,1)-1),MID(D433,FIND("/",D433,1)+1,LEN(D433)))),"")</f>
        <v/>
      </c>
      <c r="BD433" s="286"/>
      <c r="BE433" s="257" t="str">
        <f aca="false">IF(D433&lt;&gt;"",IF(J433="OZP12",M433,0),"")</f>
        <v/>
      </c>
      <c r="BF433" s="257" t="str">
        <f aca="false">IF(D433&lt;&gt;"",IF(O433="OZP12",R433,0),"")</f>
        <v/>
      </c>
      <c r="BG433" s="257" t="str">
        <f aca="false">IF(D433&lt;&gt;"",IF(T433="OZP12",W433,0),"")</f>
        <v/>
      </c>
      <c r="BH433" s="257" t="str">
        <f aca="false">IF(D433&lt;&gt;"",IF(J433="TZP",M433,0),"")</f>
        <v/>
      </c>
      <c r="BI433" s="257" t="str">
        <f aca="false">IF(D433&lt;&gt;"",IF(O433="TZP",R433,0),"")</f>
        <v/>
      </c>
      <c r="BJ433" s="257" t="str">
        <f aca="false">IF(D433&lt;&gt;"",IF(T433="TZP",W433,0),"")</f>
        <v/>
      </c>
    </row>
    <row r="434" s="261" customFormat="true" ht="18.75" hidden="false" customHeight="true" outlineLevel="0" collapsed="false">
      <c r="A434" s="262" t="n">
        <f aca="false">A433+1</f>
        <v>422</v>
      </c>
      <c r="B434" s="263"/>
      <c r="C434" s="263"/>
      <c r="D434" s="263"/>
      <c r="E434" s="266"/>
      <c r="F434" s="266"/>
      <c r="G434" s="267"/>
      <c r="H434" s="278"/>
      <c r="I434" s="281"/>
      <c r="J434" s="268"/>
      <c r="K434" s="269"/>
      <c r="L434" s="244" t="str">
        <f aca="false">IF(AND(K434&lt;&gt;"",J434&lt;&gt;""),MIN(IF(OR(J434="OZZ",J434="ZZ"),5000,13600),TRUNC(0.75*SUMIF($D$12:$D434,$D434,K$12:K434),2))-SUMIF($D$12:$D433,$D434,L$12:L433),"")</f>
        <v/>
      </c>
      <c r="M434" s="270" t="str">
        <f aca="false">IF(AND(K434&lt;&gt;"",J434&lt;&gt;"",AB434&lt;&gt;""),IF(OR(J434="OZZ",J434="ZZ"),0-SUMIF($D$12:$D433,$D434,M$12:M433),MIN(MIN(13600,TRUNC(0.75*SUMIF($D$12:$D$1442,$D434,K$12:K$1442),2)+SUMIF($D$12:$D434,$D434,AB$12:AB434))-SUMIF($D$12:$D433,$D434,M$12:M433)-SUMIF($D$12:$D$1442,$D434,L$12:L$1442),AB434)),"")</f>
        <v/>
      </c>
      <c r="N434" s="246" t="str">
        <f aca="false">IF(J434&lt;&gt;"",1000-SUMIF($D$12:$D433,$D434,N$12:N433),"")</f>
        <v/>
      </c>
      <c r="O434" s="268"/>
      <c r="P434" s="269"/>
      <c r="Q434" s="244" t="str">
        <f aca="false">IF(AND(P434&lt;&gt;"",O434&lt;&gt;""),MIN(IF(OR(O434="OZZ",O434="ZZ"),5000,13600),TRUNC(0.75*SUMIF($D$12:$D434,$D434,P$12:P434),2))-SUMIF($D$12:$D433,$D434,Q$12:Q433),"")</f>
        <v/>
      </c>
      <c r="R434" s="270" t="str">
        <f aca="false">IF(AND(P434&lt;&gt;"",O434&lt;&gt;"",AF434&lt;&gt;""),IF(OR(O434="OZZ",O434="ZZ"),0-SUMIF($D$12:$D433,$D434,R$12:R433),MIN(MIN(13600,TRUNC(0.75*SUMIF($D$12:$D$1442,$D434,P$12:P$1442),2)+SUMIF($D$12:$D434,$D434,AF$12:AF434))-SUMIF($D$12:$D433,$D434,R$12:R433)-SUMIF($D$12:$D$1442,$D434,Q$12:Q$1442),AF434)),"")</f>
        <v/>
      </c>
      <c r="S434" s="246" t="str">
        <f aca="false">IF(O434&lt;&gt;"",1000-SUMIF($D$12:$D433,$D434,S$12:S433),"")</f>
        <v/>
      </c>
      <c r="T434" s="268"/>
      <c r="U434" s="269"/>
      <c r="V434" s="244" t="str">
        <f aca="false">IF(AND(U434&lt;&gt;"",T434&lt;&gt;""),MIN(IF(OR(T434="OZZ",T434="ZZ"),5000,13600),TRUNC(0.75*SUMIF($D$12:$D434,$D434,U$12:U434),2))-SUMIF($D$12:$D433,$D434,V$12:V433),"")</f>
        <v/>
      </c>
      <c r="W434" s="248" t="str">
        <f aca="false">IF(AND(U434&lt;&gt;"",T434&lt;&gt;"",AJ434&lt;&gt;""),IF(OR(T434="OZZ",T434="ZZ"),0-SUMIF($D$12:$D433,$D434,W$12:W433),MIN(MIN(13600,TRUNC(0.75*SUMIF($D$12:$D$1442,$D434,U$12:U$1442),2)+SUMIF($D$12:$D434,$D434,AJ$12:AJ434))-SUMIF($D$12:$D433,$D434,W$12:W433)-SUMIF($D$12:$D$1442,$D434,V$12:V$1442),AJ434)),"")</f>
        <v/>
      </c>
      <c r="X434" s="246" t="str">
        <f aca="false">IF(T434&lt;&gt;"",1000-SUMIF($D$12:$D433,$D434,X$12:X433),"")</f>
        <v/>
      </c>
      <c r="Y434" s="272"/>
      <c r="Z434" s="273"/>
      <c r="AA434" s="273"/>
      <c r="AB434" s="252" t="str">
        <f aca="false">IF(K434&lt;&gt;"",ROUND(Y434,2)+ROUND(Z434,2)+ROUND(AA434,2),"")</f>
        <v/>
      </c>
      <c r="AC434" s="274"/>
      <c r="AD434" s="273"/>
      <c r="AE434" s="273"/>
      <c r="AF434" s="275" t="str">
        <f aca="false">IF(P434&lt;&gt;"",ROUND(AC434,2)+ROUND(AD434,2)+ROUND(AE434,2),"")</f>
        <v/>
      </c>
      <c r="AG434" s="274"/>
      <c r="AH434" s="273"/>
      <c r="AI434" s="273"/>
      <c r="AJ434" s="275" t="str">
        <f aca="false">IF(U434&lt;&gt;"",ROUND(AG434,2)+ROUND(AH434,2)+ROUND(AI434,2),"")</f>
        <v/>
      </c>
      <c r="AK434" s="255"/>
      <c r="AL434" s="255"/>
      <c r="AM434" s="256"/>
      <c r="AN434" s="257"/>
      <c r="AO434" s="258" t="str">
        <f aca="false">IF(D434&lt;&gt;"",IF(COUNTIF($D$12:$D434,$D434)&gt;1,0,IF(SUM(L434,Q434,V434)&gt;0,IF(AND(T434="",OR(O434&lt;&gt;"",J434&lt;&gt;"")),IF(O434&lt;&gt;"",O434,IF(J434&lt;&gt;"",J434,0)),IF(AND(O434&lt;&gt;"",J434&lt;&gt;"",O434=J434),O434,T434)),0)),"")</f>
        <v/>
      </c>
      <c r="AP434" s="258" t="str">
        <f aca="false">IF(D434&lt;&gt;"",IF(COUNTIF($D$12:$D434,$D434)&gt;1,0,IF(SUM(M434,R434,W434)&gt;0,IF(AND(T434="",OR(O434&lt;&gt;"",J434&lt;&gt;"")),IF(O434&lt;&gt;"",O434,IF(J434&lt;&gt;"",J434,0)),IF(AND(O434&lt;&gt;"",J434&lt;&gt;"",O434=J434),O434,T434)),0)),"")</f>
        <v/>
      </c>
      <c r="AQ434" s="258" t="str">
        <f aca="false">IF(D434&lt;&gt;"",IF(COUNTIF($D$12:$D434,$D434)&gt;1,0,IF(SUM(N434,S434,X434)&gt;0,IF(AND(T434="",OR(O434&lt;&gt;"",J434&lt;&gt;"")),IF(O434&lt;&gt;"",O434,IF(J434&lt;&gt;"",J434,0)),IF(AND(O434&lt;&gt;"",J434&lt;&gt;"",O434=J434),O434,T434)),0)),"")</f>
        <v/>
      </c>
      <c r="AR434" s="257" t="str">
        <f aca="false">IF(D434&lt;&gt;"",IF(J434="OZP12",L434,0),"")</f>
        <v/>
      </c>
      <c r="AS434" s="257" t="str">
        <f aca="false">IF(D434&lt;&gt;"",IF(O434="OZP12",Q434,0),"")</f>
        <v/>
      </c>
      <c r="AT434" s="257" t="str">
        <f aca="false">IF(D434&lt;&gt;"",IF(T434="OZP12",V434,0),"")</f>
        <v/>
      </c>
      <c r="AU434" s="257" t="str">
        <f aca="false">IF(D434&lt;&gt;"",IF(J434="TZP",L434,0),"")</f>
        <v/>
      </c>
      <c r="AV434" s="257" t="str">
        <f aca="false">IF(D434&lt;&gt;"",IF(O434="TZP",Q434,0),"")</f>
        <v/>
      </c>
      <c r="AW434" s="257" t="str">
        <f aca="false">IF(D434&lt;&gt;"",IF(T434="TZP",V434,0),"")</f>
        <v/>
      </c>
      <c r="AX434" s="257" t="str">
        <f aca="false">IF(D434&lt;&gt;"",IF(J434="OZZ",L434,0),"")</f>
        <v/>
      </c>
      <c r="AY434" s="257" t="str">
        <f aca="false">IF(D434&lt;&gt;"",IF(O434="OZZ",Q434,0),"")</f>
        <v/>
      </c>
      <c r="AZ434" s="257" t="str">
        <f aca="false">IF(D434&lt;&gt;"",IF(T434="OZZ",V434,0),"")</f>
        <v/>
      </c>
      <c r="BA434" s="260"/>
      <c r="BB434" s="257" t="str">
        <f aca="false">IF(D434&lt;&gt;"",IF(ISERROR(FIND("/",D434)),0,1),"")</f>
        <v/>
      </c>
      <c r="BC434" s="257" t="str">
        <f aca="false">IF(D434&lt;&gt;"",IF(BB434*1=0,D434,CONCATENATE(MID(D434,1,FIND("/",D434,1)-1),MID(D434,FIND("/",D434,1)+1,LEN(D434)))),"")</f>
        <v/>
      </c>
      <c r="BD434" s="286"/>
      <c r="BE434" s="257" t="str">
        <f aca="false">IF(D434&lt;&gt;"",IF(J434="OZP12",M434,0),"")</f>
        <v/>
      </c>
      <c r="BF434" s="257" t="str">
        <f aca="false">IF(D434&lt;&gt;"",IF(O434="OZP12",R434,0),"")</f>
        <v/>
      </c>
      <c r="BG434" s="257" t="str">
        <f aca="false">IF(D434&lt;&gt;"",IF(T434="OZP12",W434,0),"")</f>
        <v/>
      </c>
      <c r="BH434" s="257" t="str">
        <f aca="false">IF(D434&lt;&gt;"",IF(J434="TZP",M434,0),"")</f>
        <v/>
      </c>
      <c r="BI434" s="257" t="str">
        <f aca="false">IF(D434&lt;&gt;"",IF(O434="TZP",R434,0),"")</f>
        <v/>
      </c>
      <c r="BJ434" s="257" t="str">
        <f aca="false">IF(D434&lt;&gt;"",IF(T434="TZP",W434,0),"")</f>
        <v/>
      </c>
    </row>
    <row r="435" s="261" customFormat="true" ht="18.75" hidden="false" customHeight="true" outlineLevel="0" collapsed="false">
      <c r="A435" s="262" t="n">
        <f aca="false">A434+1</f>
        <v>423</v>
      </c>
      <c r="B435" s="263"/>
      <c r="C435" s="263"/>
      <c r="D435" s="263"/>
      <c r="E435" s="266"/>
      <c r="F435" s="266"/>
      <c r="G435" s="267"/>
      <c r="H435" s="278"/>
      <c r="I435" s="281"/>
      <c r="J435" s="268"/>
      <c r="K435" s="269"/>
      <c r="L435" s="244" t="str">
        <f aca="false">IF(AND(K435&lt;&gt;"",J435&lt;&gt;""),MIN(IF(OR(J435="OZZ",J435="ZZ"),5000,13600),TRUNC(0.75*SUMIF($D$12:$D435,$D435,K$12:K435),2))-SUMIF($D$12:$D434,$D435,L$12:L434),"")</f>
        <v/>
      </c>
      <c r="M435" s="270" t="str">
        <f aca="false">IF(AND(K435&lt;&gt;"",J435&lt;&gt;"",AB435&lt;&gt;""),IF(OR(J435="OZZ",J435="ZZ"),0-SUMIF($D$12:$D434,$D435,M$12:M434),MIN(MIN(13600,TRUNC(0.75*SUMIF($D$12:$D$1442,$D435,K$12:K$1442),2)+SUMIF($D$12:$D435,$D435,AB$12:AB435))-SUMIF($D$12:$D434,$D435,M$12:M434)-SUMIF($D$12:$D$1442,$D435,L$12:L$1442),AB435)),"")</f>
        <v/>
      </c>
      <c r="N435" s="246" t="str">
        <f aca="false">IF(J435&lt;&gt;"",1000-SUMIF($D$12:$D434,$D435,N$12:N434),"")</f>
        <v/>
      </c>
      <c r="O435" s="268"/>
      <c r="P435" s="269"/>
      <c r="Q435" s="244" t="str">
        <f aca="false">IF(AND(P435&lt;&gt;"",O435&lt;&gt;""),MIN(IF(OR(O435="OZZ",O435="ZZ"),5000,13600),TRUNC(0.75*SUMIF($D$12:$D435,$D435,P$12:P435),2))-SUMIF($D$12:$D434,$D435,Q$12:Q434),"")</f>
        <v/>
      </c>
      <c r="R435" s="270" t="str">
        <f aca="false">IF(AND(P435&lt;&gt;"",O435&lt;&gt;"",AF435&lt;&gt;""),IF(OR(O435="OZZ",O435="ZZ"),0-SUMIF($D$12:$D434,$D435,R$12:R434),MIN(MIN(13600,TRUNC(0.75*SUMIF($D$12:$D$1442,$D435,P$12:P$1442),2)+SUMIF($D$12:$D435,$D435,AF$12:AF435))-SUMIF($D$12:$D434,$D435,R$12:R434)-SUMIF($D$12:$D$1442,$D435,Q$12:Q$1442),AF435)),"")</f>
        <v/>
      </c>
      <c r="S435" s="246" t="str">
        <f aca="false">IF(O435&lt;&gt;"",1000-SUMIF($D$12:$D434,$D435,S$12:S434),"")</f>
        <v/>
      </c>
      <c r="T435" s="268"/>
      <c r="U435" s="269"/>
      <c r="V435" s="244" t="str">
        <f aca="false">IF(AND(U435&lt;&gt;"",T435&lt;&gt;""),MIN(IF(OR(T435="OZZ",T435="ZZ"),5000,13600),TRUNC(0.75*SUMIF($D$12:$D435,$D435,U$12:U435),2))-SUMIF($D$12:$D434,$D435,V$12:V434),"")</f>
        <v/>
      </c>
      <c r="W435" s="248" t="str">
        <f aca="false">IF(AND(U435&lt;&gt;"",T435&lt;&gt;"",AJ435&lt;&gt;""),IF(OR(T435="OZZ",T435="ZZ"),0-SUMIF($D$12:$D434,$D435,W$12:W434),MIN(MIN(13600,TRUNC(0.75*SUMIF($D$12:$D$1442,$D435,U$12:U$1442),2)+SUMIF($D$12:$D435,$D435,AJ$12:AJ435))-SUMIF($D$12:$D434,$D435,W$12:W434)-SUMIF($D$12:$D$1442,$D435,V$12:V$1442),AJ435)),"")</f>
        <v/>
      </c>
      <c r="X435" s="246" t="str">
        <f aca="false">IF(T435&lt;&gt;"",1000-SUMIF($D$12:$D434,$D435,X$12:X434),"")</f>
        <v/>
      </c>
      <c r="Y435" s="272"/>
      <c r="Z435" s="273"/>
      <c r="AA435" s="273"/>
      <c r="AB435" s="252" t="str">
        <f aca="false">IF(K435&lt;&gt;"",ROUND(Y435,2)+ROUND(Z435,2)+ROUND(AA435,2),"")</f>
        <v/>
      </c>
      <c r="AC435" s="274"/>
      <c r="AD435" s="273"/>
      <c r="AE435" s="273"/>
      <c r="AF435" s="275" t="str">
        <f aca="false">IF(P435&lt;&gt;"",ROUND(AC435,2)+ROUND(AD435,2)+ROUND(AE435,2),"")</f>
        <v/>
      </c>
      <c r="AG435" s="274"/>
      <c r="AH435" s="273"/>
      <c r="AI435" s="273"/>
      <c r="AJ435" s="275" t="str">
        <f aca="false">IF(U435&lt;&gt;"",ROUND(AG435,2)+ROUND(AH435,2)+ROUND(AI435,2),"")</f>
        <v/>
      </c>
      <c r="AK435" s="255"/>
      <c r="AL435" s="255"/>
      <c r="AM435" s="256"/>
      <c r="AN435" s="257"/>
      <c r="AO435" s="258" t="str">
        <f aca="false">IF(D435&lt;&gt;"",IF(COUNTIF($D$12:$D435,$D435)&gt;1,0,IF(SUM(L435,Q435,V435)&gt;0,IF(AND(T435="",OR(O435&lt;&gt;"",J435&lt;&gt;"")),IF(O435&lt;&gt;"",O435,IF(J435&lt;&gt;"",J435,0)),IF(AND(O435&lt;&gt;"",J435&lt;&gt;"",O435=J435),O435,T435)),0)),"")</f>
        <v/>
      </c>
      <c r="AP435" s="258" t="str">
        <f aca="false">IF(D435&lt;&gt;"",IF(COUNTIF($D$12:$D435,$D435)&gt;1,0,IF(SUM(M435,R435,W435)&gt;0,IF(AND(T435="",OR(O435&lt;&gt;"",J435&lt;&gt;"")),IF(O435&lt;&gt;"",O435,IF(J435&lt;&gt;"",J435,0)),IF(AND(O435&lt;&gt;"",J435&lt;&gt;"",O435=J435),O435,T435)),0)),"")</f>
        <v/>
      </c>
      <c r="AQ435" s="258" t="str">
        <f aca="false">IF(D435&lt;&gt;"",IF(COUNTIF($D$12:$D435,$D435)&gt;1,0,IF(SUM(N435,S435,X435)&gt;0,IF(AND(T435="",OR(O435&lt;&gt;"",J435&lt;&gt;"")),IF(O435&lt;&gt;"",O435,IF(J435&lt;&gt;"",J435,0)),IF(AND(O435&lt;&gt;"",J435&lt;&gt;"",O435=J435),O435,T435)),0)),"")</f>
        <v/>
      </c>
      <c r="AR435" s="257" t="str">
        <f aca="false">IF(D435&lt;&gt;"",IF(J435="OZP12",L435,0),"")</f>
        <v/>
      </c>
      <c r="AS435" s="257" t="str">
        <f aca="false">IF(D435&lt;&gt;"",IF(O435="OZP12",Q435,0),"")</f>
        <v/>
      </c>
      <c r="AT435" s="257" t="str">
        <f aca="false">IF(D435&lt;&gt;"",IF(T435="OZP12",V435,0),"")</f>
        <v/>
      </c>
      <c r="AU435" s="257" t="str">
        <f aca="false">IF(D435&lt;&gt;"",IF(J435="TZP",L435,0),"")</f>
        <v/>
      </c>
      <c r="AV435" s="257" t="str">
        <f aca="false">IF(D435&lt;&gt;"",IF(O435="TZP",Q435,0),"")</f>
        <v/>
      </c>
      <c r="AW435" s="257" t="str">
        <f aca="false">IF(D435&lt;&gt;"",IF(T435="TZP",V435,0),"")</f>
        <v/>
      </c>
      <c r="AX435" s="257" t="str">
        <f aca="false">IF(D435&lt;&gt;"",IF(J435="OZZ",L435,0),"")</f>
        <v/>
      </c>
      <c r="AY435" s="257" t="str">
        <f aca="false">IF(D435&lt;&gt;"",IF(O435="OZZ",Q435,0),"")</f>
        <v/>
      </c>
      <c r="AZ435" s="257" t="str">
        <f aca="false">IF(D435&lt;&gt;"",IF(T435="OZZ",V435,0),"")</f>
        <v/>
      </c>
      <c r="BA435" s="260"/>
      <c r="BB435" s="257" t="str">
        <f aca="false">IF(D435&lt;&gt;"",IF(ISERROR(FIND("/",D435)),0,1),"")</f>
        <v/>
      </c>
      <c r="BC435" s="257" t="str">
        <f aca="false">IF(D435&lt;&gt;"",IF(BB435*1=0,D435,CONCATENATE(MID(D435,1,FIND("/",D435,1)-1),MID(D435,FIND("/",D435,1)+1,LEN(D435)))),"")</f>
        <v/>
      </c>
      <c r="BD435" s="286"/>
      <c r="BE435" s="257" t="str">
        <f aca="false">IF(D435&lt;&gt;"",IF(J435="OZP12",M435,0),"")</f>
        <v/>
      </c>
      <c r="BF435" s="257" t="str">
        <f aca="false">IF(D435&lt;&gt;"",IF(O435="OZP12",R435,0),"")</f>
        <v/>
      </c>
      <c r="BG435" s="257" t="str">
        <f aca="false">IF(D435&lt;&gt;"",IF(T435="OZP12",W435,0),"")</f>
        <v/>
      </c>
      <c r="BH435" s="257" t="str">
        <f aca="false">IF(D435&lt;&gt;"",IF(J435="TZP",M435,0),"")</f>
        <v/>
      </c>
      <c r="BI435" s="257" t="str">
        <f aca="false">IF(D435&lt;&gt;"",IF(O435="TZP",R435,0),"")</f>
        <v/>
      </c>
      <c r="BJ435" s="257" t="str">
        <f aca="false">IF(D435&lt;&gt;"",IF(T435="TZP",W435,0),"")</f>
        <v/>
      </c>
    </row>
    <row r="436" s="261" customFormat="true" ht="18.75" hidden="false" customHeight="true" outlineLevel="0" collapsed="false">
      <c r="A436" s="262" t="n">
        <f aca="false">A435+1</f>
        <v>424</v>
      </c>
      <c r="B436" s="263"/>
      <c r="C436" s="263"/>
      <c r="D436" s="263"/>
      <c r="E436" s="266"/>
      <c r="F436" s="266"/>
      <c r="G436" s="267"/>
      <c r="H436" s="278"/>
      <c r="I436" s="281"/>
      <c r="J436" s="268"/>
      <c r="K436" s="269"/>
      <c r="L436" s="244" t="str">
        <f aca="false">IF(AND(K436&lt;&gt;"",J436&lt;&gt;""),MIN(IF(OR(J436="OZZ",J436="ZZ"),5000,13600),TRUNC(0.75*SUMIF($D$12:$D436,$D436,K$12:K436),2))-SUMIF($D$12:$D435,$D436,L$12:L435),"")</f>
        <v/>
      </c>
      <c r="M436" s="270" t="str">
        <f aca="false">IF(AND(K436&lt;&gt;"",J436&lt;&gt;"",AB436&lt;&gt;""),IF(OR(J436="OZZ",J436="ZZ"),0-SUMIF($D$12:$D435,$D436,M$12:M435),MIN(MIN(13600,TRUNC(0.75*SUMIF($D$12:$D$1442,$D436,K$12:K$1442),2)+SUMIF($D$12:$D436,$D436,AB$12:AB436))-SUMIF($D$12:$D435,$D436,M$12:M435)-SUMIF($D$12:$D$1442,$D436,L$12:L$1442),AB436)),"")</f>
        <v/>
      </c>
      <c r="N436" s="246" t="str">
        <f aca="false">IF(J436&lt;&gt;"",1000-SUMIF($D$12:$D435,$D436,N$12:N435),"")</f>
        <v/>
      </c>
      <c r="O436" s="268"/>
      <c r="P436" s="269"/>
      <c r="Q436" s="244" t="str">
        <f aca="false">IF(AND(P436&lt;&gt;"",O436&lt;&gt;""),MIN(IF(OR(O436="OZZ",O436="ZZ"),5000,13600),TRUNC(0.75*SUMIF($D$12:$D436,$D436,P$12:P436),2))-SUMIF($D$12:$D435,$D436,Q$12:Q435),"")</f>
        <v/>
      </c>
      <c r="R436" s="270" t="str">
        <f aca="false">IF(AND(P436&lt;&gt;"",O436&lt;&gt;"",AF436&lt;&gt;""),IF(OR(O436="OZZ",O436="ZZ"),0-SUMIF($D$12:$D435,$D436,R$12:R435),MIN(MIN(13600,TRUNC(0.75*SUMIF($D$12:$D$1442,$D436,P$12:P$1442),2)+SUMIF($D$12:$D436,$D436,AF$12:AF436))-SUMIF($D$12:$D435,$D436,R$12:R435)-SUMIF($D$12:$D$1442,$D436,Q$12:Q$1442),AF436)),"")</f>
        <v/>
      </c>
      <c r="S436" s="246" t="str">
        <f aca="false">IF(O436&lt;&gt;"",1000-SUMIF($D$12:$D435,$D436,S$12:S435),"")</f>
        <v/>
      </c>
      <c r="T436" s="268"/>
      <c r="U436" s="269"/>
      <c r="V436" s="244" t="str">
        <f aca="false">IF(AND(U436&lt;&gt;"",T436&lt;&gt;""),MIN(IF(OR(T436="OZZ",T436="ZZ"),5000,13600),TRUNC(0.75*SUMIF($D$12:$D436,$D436,U$12:U436),2))-SUMIF($D$12:$D435,$D436,V$12:V435),"")</f>
        <v/>
      </c>
      <c r="W436" s="248" t="str">
        <f aca="false">IF(AND(U436&lt;&gt;"",T436&lt;&gt;"",AJ436&lt;&gt;""),IF(OR(T436="OZZ",T436="ZZ"),0-SUMIF($D$12:$D435,$D436,W$12:W435),MIN(MIN(13600,TRUNC(0.75*SUMIF($D$12:$D$1442,$D436,U$12:U$1442),2)+SUMIF($D$12:$D436,$D436,AJ$12:AJ436))-SUMIF($D$12:$D435,$D436,W$12:W435)-SUMIF($D$12:$D$1442,$D436,V$12:V$1442),AJ436)),"")</f>
        <v/>
      </c>
      <c r="X436" s="246" t="str">
        <f aca="false">IF(T436&lt;&gt;"",1000-SUMIF($D$12:$D435,$D436,X$12:X435),"")</f>
        <v/>
      </c>
      <c r="Y436" s="272"/>
      <c r="Z436" s="273"/>
      <c r="AA436" s="273"/>
      <c r="AB436" s="252" t="str">
        <f aca="false">IF(K436&lt;&gt;"",ROUND(Y436,2)+ROUND(Z436,2)+ROUND(AA436,2),"")</f>
        <v/>
      </c>
      <c r="AC436" s="274"/>
      <c r="AD436" s="273"/>
      <c r="AE436" s="273"/>
      <c r="AF436" s="275" t="str">
        <f aca="false">IF(P436&lt;&gt;"",ROUND(AC436,2)+ROUND(AD436,2)+ROUND(AE436,2),"")</f>
        <v/>
      </c>
      <c r="AG436" s="274"/>
      <c r="AH436" s="273"/>
      <c r="AI436" s="273"/>
      <c r="AJ436" s="275" t="str">
        <f aca="false">IF(U436&lt;&gt;"",ROUND(AG436,2)+ROUND(AH436,2)+ROUND(AI436,2),"")</f>
        <v/>
      </c>
      <c r="AK436" s="255"/>
      <c r="AL436" s="255"/>
      <c r="AM436" s="256"/>
      <c r="AN436" s="257"/>
      <c r="AO436" s="258" t="str">
        <f aca="false">IF(D436&lt;&gt;"",IF(COUNTIF($D$12:$D436,$D436)&gt;1,0,IF(SUM(L436,Q436,V436)&gt;0,IF(AND(T436="",OR(O436&lt;&gt;"",J436&lt;&gt;"")),IF(O436&lt;&gt;"",O436,IF(J436&lt;&gt;"",J436,0)),IF(AND(O436&lt;&gt;"",J436&lt;&gt;"",O436=J436),O436,T436)),0)),"")</f>
        <v/>
      </c>
      <c r="AP436" s="258" t="str">
        <f aca="false">IF(D436&lt;&gt;"",IF(COUNTIF($D$12:$D436,$D436)&gt;1,0,IF(SUM(M436,R436,W436)&gt;0,IF(AND(T436="",OR(O436&lt;&gt;"",J436&lt;&gt;"")),IF(O436&lt;&gt;"",O436,IF(J436&lt;&gt;"",J436,0)),IF(AND(O436&lt;&gt;"",J436&lt;&gt;"",O436=J436),O436,T436)),0)),"")</f>
        <v/>
      </c>
      <c r="AQ436" s="258" t="str">
        <f aca="false">IF(D436&lt;&gt;"",IF(COUNTIF($D$12:$D436,$D436)&gt;1,0,IF(SUM(N436,S436,X436)&gt;0,IF(AND(T436="",OR(O436&lt;&gt;"",J436&lt;&gt;"")),IF(O436&lt;&gt;"",O436,IF(J436&lt;&gt;"",J436,0)),IF(AND(O436&lt;&gt;"",J436&lt;&gt;"",O436=J436),O436,T436)),0)),"")</f>
        <v/>
      </c>
      <c r="AR436" s="257" t="str">
        <f aca="false">IF(D436&lt;&gt;"",IF(J436="OZP12",L436,0),"")</f>
        <v/>
      </c>
      <c r="AS436" s="257" t="str">
        <f aca="false">IF(D436&lt;&gt;"",IF(O436="OZP12",Q436,0),"")</f>
        <v/>
      </c>
      <c r="AT436" s="257" t="str">
        <f aca="false">IF(D436&lt;&gt;"",IF(T436="OZP12",V436,0),"")</f>
        <v/>
      </c>
      <c r="AU436" s="257" t="str">
        <f aca="false">IF(D436&lt;&gt;"",IF(J436="TZP",L436,0),"")</f>
        <v/>
      </c>
      <c r="AV436" s="257" t="str">
        <f aca="false">IF(D436&lt;&gt;"",IF(O436="TZP",Q436,0),"")</f>
        <v/>
      </c>
      <c r="AW436" s="257" t="str">
        <f aca="false">IF(D436&lt;&gt;"",IF(T436="TZP",V436,0),"")</f>
        <v/>
      </c>
      <c r="AX436" s="257" t="str">
        <f aca="false">IF(D436&lt;&gt;"",IF(J436="OZZ",L436,0),"")</f>
        <v/>
      </c>
      <c r="AY436" s="257" t="str">
        <f aca="false">IF(D436&lt;&gt;"",IF(O436="OZZ",Q436,0),"")</f>
        <v/>
      </c>
      <c r="AZ436" s="257" t="str">
        <f aca="false">IF(D436&lt;&gt;"",IF(T436="OZZ",V436,0),"")</f>
        <v/>
      </c>
      <c r="BA436" s="260"/>
      <c r="BB436" s="257" t="str">
        <f aca="false">IF(D436&lt;&gt;"",IF(ISERROR(FIND("/",D436)),0,1),"")</f>
        <v/>
      </c>
      <c r="BC436" s="257" t="str">
        <f aca="false">IF(D436&lt;&gt;"",IF(BB436*1=0,D436,CONCATENATE(MID(D436,1,FIND("/",D436,1)-1),MID(D436,FIND("/",D436,1)+1,LEN(D436)))),"")</f>
        <v/>
      </c>
      <c r="BD436" s="286"/>
      <c r="BE436" s="257" t="str">
        <f aca="false">IF(D436&lt;&gt;"",IF(J436="OZP12",M436,0),"")</f>
        <v/>
      </c>
      <c r="BF436" s="257" t="str">
        <f aca="false">IF(D436&lt;&gt;"",IF(O436="OZP12",R436,0),"")</f>
        <v/>
      </c>
      <c r="BG436" s="257" t="str">
        <f aca="false">IF(D436&lt;&gt;"",IF(T436="OZP12",W436,0),"")</f>
        <v/>
      </c>
      <c r="BH436" s="257" t="str">
        <f aca="false">IF(D436&lt;&gt;"",IF(J436="TZP",M436,0),"")</f>
        <v/>
      </c>
      <c r="BI436" s="257" t="str">
        <f aca="false">IF(D436&lt;&gt;"",IF(O436="TZP",R436,0),"")</f>
        <v/>
      </c>
      <c r="BJ436" s="257" t="str">
        <f aca="false">IF(D436&lt;&gt;"",IF(T436="TZP",W436,0),"")</f>
        <v/>
      </c>
    </row>
    <row r="437" s="261" customFormat="true" ht="18.75" hidden="false" customHeight="true" outlineLevel="0" collapsed="false">
      <c r="A437" s="262" t="n">
        <f aca="false">A436+1</f>
        <v>425</v>
      </c>
      <c r="B437" s="263"/>
      <c r="C437" s="263"/>
      <c r="D437" s="263"/>
      <c r="E437" s="266"/>
      <c r="F437" s="266"/>
      <c r="G437" s="267"/>
      <c r="H437" s="278"/>
      <c r="I437" s="281"/>
      <c r="J437" s="268"/>
      <c r="K437" s="269"/>
      <c r="L437" s="244" t="str">
        <f aca="false">IF(AND(K437&lt;&gt;"",J437&lt;&gt;""),MIN(IF(OR(J437="OZZ",J437="ZZ"),5000,13600),TRUNC(0.75*SUMIF($D$12:$D437,$D437,K$12:K437),2))-SUMIF($D$12:$D436,$D437,L$12:L436),"")</f>
        <v/>
      </c>
      <c r="M437" s="270" t="str">
        <f aca="false">IF(AND(K437&lt;&gt;"",J437&lt;&gt;"",AB437&lt;&gt;""),IF(OR(J437="OZZ",J437="ZZ"),0-SUMIF($D$12:$D436,$D437,M$12:M436),MIN(MIN(13600,TRUNC(0.75*SUMIF($D$12:$D$1442,$D437,K$12:K$1442),2)+SUMIF($D$12:$D437,$D437,AB$12:AB437))-SUMIF($D$12:$D436,$D437,M$12:M436)-SUMIF($D$12:$D$1442,$D437,L$12:L$1442),AB437)),"")</f>
        <v/>
      </c>
      <c r="N437" s="246" t="str">
        <f aca="false">IF(J437&lt;&gt;"",1000-SUMIF($D$12:$D436,$D437,N$12:N436),"")</f>
        <v/>
      </c>
      <c r="O437" s="268"/>
      <c r="P437" s="269"/>
      <c r="Q437" s="244" t="str">
        <f aca="false">IF(AND(P437&lt;&gt;"",O437&lt;&gt;""),MIN(IF(OR(O437="OZZ",O437="ZZ"),5000,13600),TRUNC(0.75*SUMIF($D$12:$D437,$D437,P$12:P437),2))-SUMIF($D$12:$D436,$D437,Q$12:Q436),"")</f>
        <v/>
      </c>
      <c r="R437" s="270" t="str">
        <f aca="false">IF(AND(P437&lt;&gt;"",O437&lt;&gt;"",AF437&lt;&gt;""),IF(OR(O437="OZZ",O437="ZZ"),0-SUMIF($D$12:$D436,$D437,R$12:R436),MIN(MIN(13600,TRUNC(0.75*SUMIF($D$12:$D$1442,$D437,P$12:P$1442),2)+SUMIF($D$12:$D437,$D437,AF$12:AF437))-SUMIF($D$12:$D436,$D437,R$12:R436)-SUMIF($D$12:$D$1442,$D437,Q$12:Q$1442),AF437)),"")</f>
        <v/>
      </c>
      <c r="S437" s="246" t="str">
        <f aca="false">IF(O437&lt;&gt;"",1000-SUMIF($D$12:$D436,$D437,S$12:S436),"")</f>
        <v/>
      </c>
      <c r="T437" s="268"/>
      <c r="U437" s="269"/>
      <c r="V437" s="244" t="str">
        <f aca="false">IF(AND(U437&lt;&gt;"",T437&lt;&gt;""),MIN(IF(OR(T437="OZZ",T437="ZZ"),5000,13600),TRUNC(0.75*SUMIF($D$12:$D437,$D437,U$12:U437),2))-SUMIF($D$12:$D436,$D437,V$12:V436),"")</f>
        <v/>
      </c>
      <c r="W437" s="248" t="str">
        <f aca="false">IF(AND(U437&lt;&gt;"",T437&lt;&gt;"",AJ437&lt;&gt;""),IF(OR(T437="OZZ",T437="ZZ"),0-SUMIF($D$12:$D436,$D437,W$12:W436),MIN(MIN(13600,TRUNC(0.75*SUMIF($D$12:$D$1442,$D437,U$12:U$1442),2)+SUMIF($D$12:$D437,$D437,AJ$12:AJ437))-SUMIF($D$12:$D436,$D437,W$12:W436)-SUMIF($D$12:$D$1442,$D437,V$12:V$1442),AJ437)),"")</f>
        <v/>
      </c>
      <c r="X437" s="246" t="str">
        <f aca="false">IF(T437&lt;&gt;"",1000-SUMIF($D$12:$D436,$D437,X$12:X436),"")</f>
        <v/>
      </c>
      <c r="Y437" s="272"/>
      <c r="Z437" s="273"/>
      <c r="AA437" s="273"/>
      <c r="AB437" s="252" t="str">
        <f aca="false">IF(K437&lt;&gt;"",ROUND(Y437,2)+ROUND(Z437,2)+ROUND(AA437,2),"")</f>
        <v/>
      </c>
      <c r="AC437" s="274"/>
      <c r="AD437" s="273"/>
      <c r="AE437" s="273"/>
      <c r="AF437" s="275" t="str">
        <f aca="false">IF(P437&lt;&gt;"",ROUND(AC437,2)+ROUND(AD437,2)+ROUND(AE437,2),"")</f>
        <v/>
      </c>
      <c r="AG437" s="274"/>
      <c r="AH437" s="273"/>
      <c r="AI437" s="273"/>
      <c r="AJ437" s="275" t="str">
        <f aca="false">IF(U437&lt;&gt;"",ROUND(AG437,2)+ROUND(AH437,2)+ROUND(AI437,2),"")</f>
        <v/>
      </c>
      <c r="AK437" s="255"/>
      <c r="AL437" s="255"/>
      <c r="AM437" s="256"/>
      <c r="AN437" s="257"/>
      <c r="AO437" s="258" t="str">
        <f aca="false">IF(D437&lt;&gt;"",IF(COUNTIF($D$12:$D437,$D437)&gt;1,0,IF(SUM(L437,Q437,V437)&gt;0,IF(AND(T437="",OR(O437&lt;&gt;"",J437&lt;&gt;"")),IF(O437&lt;&gt;"",O437,IF(J437&lt;&gt;"",J437,0)),IF(AND(O437&lt;&gt;"",J437&lt;&gt;"",O437=J437),O437,T437)),0)),"")</f>
        <v/>
      </c>
      <c r="AP437" s="258" t="str">
        <f aca="false">IF(D437&lt;&gt;"",IF(COUNTIF($D$12:$D437,$D437)&gt;1,0,IF(SUM(M437,R437,W437)&gt;0,IF(AND(T437="",OR(O437&lt;&gt;"",J437&lt;&gt;"")),IF(O437&lt;&gt;"",O437,IF(J437&lt;&gt;"",J437,0)),IF(AND(O437&lt;&gt;"",J437&lt;&gt;"",O437=J437),O437,T437)),0)),"")</f>
        <v/>
      </c>
      <c r="AQ437" s="258" t="str">
        <f aca="false">IF(D437&lt;&gt;"",IF(COUNTIF($D$12:$D437,$D437)&gt;1,0,IF(SUM(N437,S437,X437)&gt;0,IF(AND(T437="",OR(O437&lt;&gt;"",J437&lt;&gt;"")),IF(O437&lt;&gt;"",O437,IF(J437&lt;&gt;"",J437,0)),IF(AND(O437&lt;&gt;"",J437&lt;&gt;"",O437=J437),O437,T437)),0)),"")</f>
        <v/>
      </c>
      <c r="AR437" s="257" t="str">
        <f aca="false">IF(D437&lt;&gt;"",IF(J437="OZP12",L437,0),"")</f>
        <v/>
      </c>
      <c r="AS437" s="257" t="str">
        <f aca="false">IF(D437&lt;&gt;"",IF(O437="OZP12",Q437,0),"")</f>
        <v/>
      </c>
      <c r="AT437" s="257" t="str">
        <f aca="false">IF(D437&lt;&gt;"",IF(T437="OZP12",V437,0),"")</f>
        <v/>
      </c>
      <c r="AU437" s="257" t="str">
        <f aca="false">IF(D437&lt;&gt;"",IF(J437="TZP",L437,0),"")</f>
        <v/>
      </c>
      <c r="AV437" s="257" t="str">
        <f aca="false">IF(D437&lt;&gt;"",IF(O437="TZP",Q437,0),"")</f>
        <v/>
      </c>
      <c r="AW437" s="257" t="str">
        <f aca="false">IF(D437&lt;&gt;"",IF(T437="TZP",V437,0),"")</f>
        <v/>
      </c>
      <c r="AX437" s="257" t="str">
        <f aca="false">IF(D437&lt;&gt;"",IF(J437="OZZ",L437,0),"")</f>
        <v/>
      </c>
      <c r="AY437" s="257" t="str">
        <f aca="false">IF(D437&lt;&gt;"",IF(O437="OZZ",Q437,0),"")</f>
        <v/>
      </c>
      <c r="AZ437" s="257" t="str">
        <f aca="false">IF(D437&lt;&gt;"",IF(T437="OZZ",V437,0),"")</f>
        <v/>
      </c>
      <c r="BA437" s="260"/>
      <c r="BB437" s="257" t="str">
        <f aca="false">IF(D437&lt;&gt;"",IF(ISERROR(FIND("/",D437)),0,1),"")</f>
        <v/>
      </c>
      <c r="BC437" s="257" t="str">
        <f aca="false">IF(D437&lt;&gt;"",IF(BB437*1=0,D437,CONCATENATE(MID(D437,1,FIND("/",D437,1)-1),MID(D437,FIND("/",D437,1)+1,LEN(D437)))),"")</f>
        <v/>
      </c>
      <c r="BD437" s="286"/>
      <c r="BE437" s="257" t="str">
        <f aca="false">IF(D437&lt;&gt;"",IF(J437="OZP12",M437,0),"")</f>
        <v/>
      </c>
      <c r="BF437" s="257" t="str">
        <f aca="false">IF(D437&lt;&gt;"",IF(O437="OZP12",R437,0),"")</f>
        <v/>
      </c>
      <c r="BG437" s="257" t="str">
        <f aca="false">IF(D437&lt;&gt;"",IF(T437="OZP12",W437,0),"")</f>
        <v/>
      </c>
      <c r="BH437" s="257" t="str">
        <f aca="false">IF(D437&lt;&gt;"",IF(J437="TZP",M437,0),"")</f>
        <v/>
      </c>
      <c r="BI437" s="257" t="str">
        <f aca="false">IF(D437&lt;&gt;"",IF(O437="TZP",R437,0),"")</f>
        <v/>
      </c>
      <c r="BJ437" s="257" t="str">
        <f aca="false">IF(D437&lt;&gt;"",IF(T437="TZP",W437,0),"")</f>
        <v/>
      </c>
    </row>
    <row r="438" s="261" customFormat="true" ht="18.75" hidden="false" customHeight="true" outlineLevel="0" collapsed="false">
      <c r="A438" s="262" t="n">
        <f aca="false">A437+1</f>
        <v>426</v>
      </c>
      <c r="B438" s="263"/>
      <c r="C438" s="263"/>
      <c r="D438" s="263"/>
      <c r="E438" s="266"/>
      <c r="F438" s="266"/>
      <c r="G438" s="267"/>
      <c r="H438" s="278"/>
      <c r="I438" s="281"/>
      <c r="J438" s="268"/>
      <c r="K438" s="269"/>
      <c r="L438" s="244" t="str">
        <f aca="false">IF(AND(K438&lt;&gt;"",J438&lt;&gt;""),MIN(IF(OR(J438="OZZ",J438="ZZ"),5000,13600),TRUNC(0.75*SUMIF($D$12:$D438,$D438,K$12:K438),2))-SUMIF($D$12:$D437,$D438,L$12:L437),"")</f>
        <v/>
      </c>
      <c r="M438" s="270" t="str">
        <f aca="false">IF(AND(K438&lt;&gt;"",J438&lt;&gt;"",AB438&lt;&gt;""),IF(OR(J438="OZZ",J438="ZZ"),0-SUMIF($D$12:$D437,$D438,M$12:M437),MIN(MIN(13600,TRUNC(0.75*SUMIF($D$12:$D$1442,$D438,K$12:K$1442),2)+SUMIF($D$12:$D438,$D438,AB$12:AB438))-SUMIF($D$12:$D437,$D438,M$12:M437)-SUMIF($D$12:$D$1442,$D438,L$12:L$1442),AB438)),"")</f>
        <v/>
      </c>
      <c r="N438" s="246" t="str">
        <f aca="false">IF(J438&lt;&gt;"",1000-SUMIF($D$12:$D437,$D438,N$12:N437),"")</f>
        <v/>
      </c>
      <c r="O438" s="268"/>
      <c r="P438" s="269"/>
      <c r="Q438" s="244" t="str">
        <f aca="false">IF(AND(P438&lt;&gt;"",O438&lt;&gt;""),MIN(IF(OR(O438="OZZ",O438="ZZ"),5000,13600),TRUNC(0.75*SUMIF($D$12:$D438,$D438,P$12:P438),2))-SUMIF($D$12:$D437,$D438,Q$12:Q437),"")</f>
        <v/>
      </c>
      <c r="R438" s="270" t="str">
        <f aca="false">IF(AND(P438&lt;&gt;"",O438&lt;&gt;"",AF438&lt;&gt;""),IF(OR(O438="OZZ",O438="ZZ"),0-SUMIF($D$12:$D437,$D438,R$12:R437),MIN(MIN(13600,TRUNC(0.75*SUMIF($D$12:$D$1442,$D438,P$12:P$1442),2)+SUMIF($D$12:$D438,$D438,AF$12:AF438))-SUMIF($D$12:$D437,$D438,R$12:R437)-SUMIF($D$12:$D$1442,$D438,Q$12:Q$1442),AF438)),"")</f>
        <v/>
      </c>
      <c r="S438" s="246" t="str">
        <f aca="false">IF(O438&lt;&gt;"",1000-SUMIF($D$12:$D437,$D438,S$12:S437),"")</f>
        <v/>
      </c>
      <c r="T438" s="268"/>
      <c r="U438" s="269"/>
      <c r="V438" s="244" t="str">
        <f aca="false">IF(AND(U438&lt;&gt;"",T438&lt;&gt;""),MIN(IF(OR(T438="OZZ",T438="ZZ"),5000,13600),TRUNC(0.75*SUMIF($D$12:$D438,$D438,U$12:U438),2))-SUMIF($D$12:$D437,$D438,V$12:V437),"")</f>
        <v/>
      </c>
      <c r="W438" s="248" t="str">
        <f aca="false">IF(AND(U438&lt;&gt;"",T438&lt;&gt;"",AJ438&lt;&gt;""),IF(OR(T438="OZZ",T438="ZZ"),0-SUMIF($D$12:$D437,$D438,W$12:W437),MIN(MIN(13600,TRUNC(0.75*SUMIF($D$12:$D$1442,$D438,U$12:U$1442),2)+SUMIF($D$12:$D438,$D438,AJ$12:AJ438))-SUMIF($D$12:$D437,$D438,W$12:W437)-SUMIF($D$12:$D$1442,$D438,V$12:V$1442),AJ438)),"")</f>
        <v/>
      </c>
      <c r="X438" s="246" t="str">
        <f aca="false">IF(T438&lt;&gt;"",1000-SUMIF($D$12:$D437,$D438,X$12:X437),"")</f>
        <v/>
      </c>
      <c r="Y438" s="272"/>
      <c r="Z438" s="273"/>
      <c r="AA438" s="273"/>
      <c r="AB438" s="252" t="str">
        <f aca="false">IF(K438&lt;&gt;"",ROUND(Y438,2)+ROUND(Z438,2)+ROUND(AA438,2),"")</f>
        <v/>
      </c>
      <c r="AC438" s="274"/>
      <c r="AD438" s="273"/>
      <c r="AE438" s="273"/>
      <c r="AF438" s="275" t="str">
        <f aca="false">IF(P438&lt;&gt;"",ROUND(AC438,2)+ROUND(AD438,2)+ROUND(AE438,2),"")</f>
        <v/>
      </c>
      <c r="AG438" s="274"/>
      <c r="AH438" s="273"/>
      <c r="AI438" s="273"/>
      <c r="AJ438" s="275" t="str">
        <f aca="false">IF(U438&lt;&gt;"",ROUND(AG438,2)+ROUND(AH438,2)+ROUND(AI438,2),"")</f>
        <v/>
      </c>
      <c r="AK438" s="255"/>
      <c r="AL438" s="255"/>
      <c r="AM438" s="256"/>
      <c r="AN438" s="257"/>
      <c r="AO438" s="258" t="str">
        <f aca="false">IF(D438&lt;&gt;"",IF(COUNTIF($D$12:$D438,$D438)&gt;1,0,IF(SUM(L438,Q438,V438)&gt;0,IF(AND(T438="",OR(O438&lt;&gt;"",J438&lt;&gt;"")),IF(O438&lt;&gt;"",O438,IF(J438&lt;&gt;"",J438,0)),IF(AND(O438&lt;&gt;"",J438&lt;&gt;"",O438=J438),O438,T438)),0)),"")</f>
        <v/>
      </c>
      <c r="AP438" s="258" t="str">
        <f aca="false">IF(D438&lt;&gt;"",IF(COUNTIF($D$12:$D438,$D438)&gt;1,0,IF(SUM(M438,R438,W438)&gt;0,IF(AND(T438="",OR(O438&lt;&gt;"",J438&lt;&gt;"")),IF(O438&lt;&gt;"",O438,IF(J438&lt;&gt;"",J438,0)),IF(AND(O438&lt;&gt;"",J438&lt;&gt;"",O438=J438),O438,T438)),0)),"")</f>
        <v/>
      </c>
      <c r="AQ438" s="258" t="str">
        <f aca="false">IF(D438&lt;&gt;"",IF(COUNTIF($D$12:$D438,$D438)&gt;1,0,IF(SUM(N438,S438,X438)&gt;0,IF(AND(T438="",OR(O438&lt;&gt;"",J438&lt;&gt;"")),IF(O438&lt;&gt;"",O438,IF(J438&lt;&gt;"",J438,0)),IF(AND(O438&lt;&gt;"",J438&lt;&gt;"",O438=J438),O438,T438)),0)),"")</f>
        <v/>
      </c>
      <c r="AR438" s="257" t="str">
        <f aca="false">IF(D438&lt;&gt;"",IF(J438="OZP12",L438,0),"")</f>
        <v/>
      </c>
      <c r="AS438" s="257" t="str">
        <f aca="false">IF(D438&lt;&gt;"",IF(O438="OZP12",Q438,0),"")</f>
        <v/>
      </c>
      <c r="AT438" s="257" t="str">
        <f aca="false">IF(D438&lt;&gt;"",IF(T438="OZP12",V438,0),"")</f>
        <v/>
      </c>
      <c r="AU438" s="257" t="str">
        <f aca="false">IF(D438&lt;&gt;"",IF(J438="TZP",L438,0),"")</f>
        <v/>
      </c>
      <c r="AV438" s="257" t="str">
        <f aca="false">IF(D438&lt;&gt;"",IF(O438="TZP",Q438,0),"")</f>
        <v/>
      </c>
      <c r="AW438" s="257" t="str">
        <f aca="false">IF(D438&lt;&gt;"",IF(T438="TZP",V438,0),"")</f>
        <v/>
      </c>
      <c r="AX438" s="257" t="str">
        <f aca="false">IF(D438&lt;&gt;"",IF(J438="OZZ",L438,0),"")</f>
        <v/>
      </c>
      <c r="AY438" s="257" t="str">
        <f aca="false">IF(D438&lt;&gt;"",IF(O438="OZZ",Q438,0),"")</f>
        <v/>
      </c>
      <c r="AZ438" s="257" t="str">
        <f aca="false">IF(D438&lt;&gt;"",IF(T438="OZZ",V438,0),"")</f>
        <v/>
      </c>
      <c r="BA438" s="260"/>
      <c r="BB438" s="257" t="str">
        <f aca="false">IF(D438&lt;&gt;"",IF(ISERROR(FIND("/",D438)),0,1),"")</f>
        <v/>
      </c>
      <c r="BC438" s="257" t="str">
        <f aca="false">IF(D438&lt;&gt;"",IF(BB438*1=0,D438,CONCATENATE(MID(D438,1,FIND("/",D438,1)-1),MID(D438,FIND("/",D438,1)+1,LEN(D438)))),"")</f>
        <v/>
      </c>
      <c r="BD438" s="286"/>
      <c r="BE438" s="257" t="str">
        <f aca="false">IF(D438&lt;&gt;"",IF(J438="OZP12",M438,0),"")</f>
        <v/>
      </c>
      <c r="BF438" s="257" t="str">
        <f aca="false">IF(D438&lt;&gt;"",IF(O438="OZP12",R438,0),"")</f>
        <v/>
      </c>
      <c r="BG438" s="257" t="str">
        <f aca="false">IF(D438&lt;&gt;"",IF(T438="OZP12",W438,0),"")</f>
        <v/>
      </c>
      <c r="BH438" s="257" t="str">
        <f aca="false">IF(D438&lt;&gt;"",IF(J438="TZP",M438,0),"")</f>
        <v/>
      </c>
      <c r="BI438" s="257" t="str">
        <f aca="false">IF(D438&lt;&gt;"",IF(O438="TZP",R438,0),"")</f>
        <v/>
      </c>
      <c r="BJ438" s="257" t="str">
        <f aca="false">IF(D438&lt;&gt;"",IF(T438="TZP",W438,0),"")</f>
        <v/>
      </c>
    </row>
    <row r="439" s="261" customFormat="true" ht="18.75" hidden="false" customHeight="true" outlineLevel="0" collapsed="false">
      <c r="A439" s="262" t="n">
        <f aca="false">A438+1</f>
        <v>427</v>
      </c>
      <c r="B439" s="263"/>
      <c r="C439" s="263"/>
      <c r="D439" s="263"/>
      <c r="E439" s="266"/>
      <c r="F439" s="266"/>
      <c r="G439" s="267"/>
      <c r="H439" s="278"/>
      <c r="I439" s="281"/>
      <c r="J439" s="268"/>
      <c r="K439" s="269"/>
      <c r="L439" s="244" t="str">
        <f aca="false">IF(AND(K439&lt;&gt;"",J439&lt;&gt;""),MIN(IF(OR(J439="OZZ",J439="ZZ"),5000,13600),TRUNC(0.75*SUMIF($D$12:$D439,$D439,K$12:K439),2))-SUMIF($D$12:$D438,$D439,L$12:L438),"")</f>
        <v/>
      </c>
      <c r="M439" s="270" t="str">
        <f aca="false">IF(AND(K439&lt;&gt;"",J439&lt;&gt;"",AB439&lt;&gt;""),IF(OR(J439="OZZ",J439="ZZ"),0-SUMIF($D$12:$D438,$D439,M$12:M438),MIN(MIN(13600,TRUNC(0.75*SUMIF($D$12:$D$1442,$D439,K$12:K$1442),2)+SUMIF($D$12:$D439,$D439,AB$12:AB439))-SUMIF($D$12:$D438,$D439,M$12:M438)-SUMIF($D$12:$D$1442,$D439,L$12:L$1442),AB439)),"")</f>
        <v/>
      </c>
      <c r="N439" s="246" t="str">
        <f aca="false">IF(J439&lt;&gt;"",1000-SUMIF($D$12:$D438,$D439,N$12:N438),"")</f>
        <v/>
      </c>
      <c r="O439" s="268"/>
      <c r="P439" s="269"/>
      <c r="Q439" s="244" t="str">
        <f aca="false">IF(AND(P439&lt;&gt;"",O439&lt;&gt;""),MIN(IF(OR(O439="OZZ",O439="ZZ"),5000,13600),TRUNC(0.75*SUMIF($D$12:$D439,$D439,P$12:P439),2))-SUMIF($D$12:$D438,$D439,Q$12:Q438),"")</f>
        <v/>
      </c>
      <c r="R439" s="270" t="str">
        <f aca="false">IF(AND(P439&lt;&gt;"",O439&lt;&gt;"",AF439&lt;&gt;""),IF(OR(O439="OZZ",O439="ZZ"),0-SUMIF($D$12:$D438,$D439,R$12:R438),MIN(MIN(13600,TRUNC(0.75*SUMIF($D$12:$D$1442,$D439,P$12:P$1442),2)+SUMIF($D$12:$D439,$D439,AF$12:AF439))-SUMIF($D$12:$D438,$D439,R$12:R438)-SUMIF($D$12:$D$1442,$D439,Q$12:Q$1442),AF439)),"")</f>
        <v/>
      </c>
      <c r="S439" s="246" t="str">
        <f aca="false">IF(O439&lt;&gt;"",1000-SUMIF($D$12:$D438,$D439,S$12:S438),"")</f>
        <v/>
      </c>
      <c r="T439" s="268"/>
      <c r="U439" s="269"/>
      <c r="V439" s="244" t="str">
        <f aca="false">IF(AND(U439&lt;&gt;"",T439&lt;&gt;""),MIN(IF(OR(T439="OZZ",T439="ZZ"),5000,13600),TRUNC(0.75*SUMIF($D$12:$D439,$D439,U$12:U439),2))-SUMIF($D$12:$D438,$D439,V$12:V438),"")</f>
        <v/>
      </c>
      <c r="W439" s="248" t="str">
        <f aca="false">IF(AND(U439&lt;&gt;"",T439&lt;&gt;"",AJ439&lt;&gt;""),IF(OR(T439="OZZ",T439="ZZ"),0-SUMIF($D$12:$D438,$D439,W$12:W438),MIN(MIN(13600,TRUNC(0.75*SUMIF($D$12:$D$1442,$D439,U$12:U$1442),2)+SUMIF($D$12:$D439,$D439,AJ$12:AJ439))-SUMIF($D$12:$D438,$D439,W$12:W438)-SUMIF($D$12:$D$1442,$D439,V$12:V$1442),AJ439)),"")</f>
        <v/>
      </c>
      <c r="X439" s="246" t="str">
        <f aca="false">IF(T439&lt;&gt;"",1000-SUMIF($D$12:$D438,$D439,X$12:X438),"")</f>
        <v/>
      </c>
      <c r="Y439" s="272"/>
      <c r="Z439" s="273"/>
      <c r="AA439" s="273"/>
      <c r="AB439" s="252" t="str">
        <f aca="false">IF(K439&lt;&gt;"",ROUND(Y439,2)+ROUND(Z439,2)+ROUND(AA439,2),"")</f>
        <v/>
      </c>
      <c r="AC439" s="274"/>
      <c r="AD439" s="273"/>
      <c r="AE439" s="273"/>
      <c r="AF439" s="275" t="str">
        <f aca="false">IF(P439&lt;&gt;"",ROUND(AC439,2)+ROUND(AD439,2)+ROUND(AE439,2),"")</f>
        <v/>
      </c>
      <c r="AG439" s="274"/>
      <c r="AH439" s="273"/>
      <c r="AI439" s="273"/>
      <c r="AJ439" s="275" t="str">
        <f aca="false">IF(U439&lt;&gt;"",ROUND(AG439,2)+ROUND(AH439,2)+ROUND(AI439,2),"")</f>
        <v/>
      </c>
      <c r="AK439" s="255"/>
      <c r="AL439" s="255"/>
      <c r="AM439" s="256"/>
      <c r="AN439" s="257"/>
      <c r="AO439" s="258" t="str">
        <f aca="false">IF(D439&lt;&gt;"",IF(COUNTIF($D$12:$D439,$D439)&gt;1,0,IF(SUM(L439,Q439,V439)&gt;0,IF(AND(T439="",OR(O439&lt;&gt;"",J439&lt;&gt;"")),IF(O439&lt;&gt;"",O439,IF(J439&lt;&gt;"",J439,0)),IF(AND(O439&lt;&gt;"",J439&lt;&gt;"",O439=J439),O439,T439)),0)),"")</f>
        <v/>
      </c>
      <c r="AP439" s="258" t="str">
        <f aca="false">IF(D439&lt;&gt;"",IF(COUNTIF($D$12:$D439,$D439)&gt;1,0,IF(SUM(M439,R439,W439)&gt;0,IF(AND(T439="",OR(O439&lt;&gt;"",J439&lt;&gt;"")),IF(O439&lt;&gt;"",O439,IF(J439&lt;&gt;"",J439,0)),IF(AND(O439&lt;&gt;"",J439&lt;&gt;"",O439=J439),O439,T439)),0)),"")</f>
        <v/>
      </c>
      <c r="AQ439" s="258" t="str">
        <f aca="false">IF(D439&lt;&gt;"",IF(COUNTIF($D$12:$D439,$D439)&gt;1,0,IF(SUM(N439,S439,X439)&gt;0,IF(AND(T439="",OR(O439&lt;&gt;"",J439&lt;&gt;"")),IF(O439&lt;&gt;"",O439,IF(J439&lt;&gt;"",J439,0)),IF(AND(O439&lt;&gt;"",J439&lt;&gt;"",O439=J439),O439,T439)),0)),"")</f>
        <v/>
      </c>
      <c r="AR439" s="257" t="str">
        <f aca="false">IF(D439&lt;&gt;"",IF(J439="OZP12",L439,0),"")</f>
        <v/>
      </c>
      <c r="AS439" s="257" t="str">
        <f aca="false">IF(D439&lt;&gt;"",IF(O439="OZP12",Q439,0),"")</f>
        <v/>
      </c>
      <c r="AT439" s="257" t="str">
        <f aca="false">IF(D439&lt;&gt;"",IF(T439="OZP12",V439,0),"")</f>
        <v/>
      </c>
      <c r="AU439" s="257" t="str">
        <f aca="false">IF(D439&lt;&gt;"",IF(J439="TZP",L439,0),"")</f>
        <v/>
      </c>
      <c r="AV439" s="257" t="str">
        <f aca="false">IF(D439&lt;&gt;"",IF(O439="TZP",Q439,0),"")</f>
        <v/>
      </c>
      <c r="AW439" s="257" t="str">
        <f aca="false">IF(D439&lt;&gt;"",IF(T439="TZP",V439,0),"")</f>
        <v/>
      </c>
      <c r="AX439" s="257" t="str">
        <f aca="false">IF(D439&lt;&gt;"",IF(J439="OZZ",L439,0),"")</f>
        <v/>
      </c>
      <c r="AY439" s="257" t="str">
        <f aca="false">IF(D439&lt;&gt;"",IF(O439="OZZ",Q439,0),"")</f>
        <v/>
      </c>
      <c r="AZ439" s="257" t="str">
        <f aca="false">IF(D439&lt;&gt;"",IF(T439="OZZ",V439,0),"")</f>
        <v/>
      </c>
      <c r="BA439" s="260"/>
      <c r="BB439" s="257" t="str">
        <f aca="false">IF(D439&lt;&gt;"",IF(ISERROR(FIND("/",D439)),0,1),"")</f>
        <v/>
      </c>
      <c r="BC439" s="257" t="str">
        <f aca="false">IF(D439&lt;&gt;"",IF(BB439*1=0,D439,CONCATENATE(MID(D439,1,FIND("/",D439,1)-1),MID(D439,FIND("/",D439,1)+1,LEN(D439)))),"")</f>
        <v/>
      </c>
      <c r="BD439" s="286"/>
      <c r="BE439" s="257" t="str">
        <f aca="false">IF(D439&lt;&gt;"",IF(J439="OZP12",M439,0),"")</f>
        <v/>
      </c>
      <c r="BF439" s="257" t="str">
        <f aca="false">IF(D439&lt;&gt;"",IF(O439="OZP12",R439,0),"")</f>
        <v/>
      </c>
      <c r="BG439" s="257" t="str">
        <f aca="false">IF(D439&lt;&gt;"",IF(T439="OZP12",W439,0),"")</f>
        <v/>
      </c>
      <c r="BH439" s="257" t="str">
        <f aca="false">IF(D439&lt;&gt;"",IF(J439="TZP",M439,0),"")</f>
        <v/>
      </c>
      <c r="BI439" s="257" t="str">
        <f aca="false">IF(D439&lt;&gt;"",IF(O439="TZP",R439,0),"")</f>
        <v/>
      </c>
      <c r="BJ439" s="257" t="str">
        <f aca="false">IF(D439&lt;&gt;"",IF(T439="TZP",W439,0),"")</f>
        <v/>
      </c>
    </row>
    <row r="440" s="261" customFormat="true" ht="18.75" hidden="false" customHeight="true" outlineLevel="0" collapsed="false">
      <c r="A440" s="262" t="n">
        <f aca="false">A439+1</f>
        <v>428</v>
      </c>
      <c r="B440" s="263"/>
      <c r="C440" s="263"/>
      <c r="D440" s="263"/>
      <c r="E440" s="266"/>
      <c r="F440" s="266"/>
      <c r="G440" s="267"/>
      <c r="H440" s="278"/>
      <c r="I440" s="281"/>
      <c r="J440" s="268"/>
      <c r="K440" s="269"/>
      <c r="L440" s="244" t="str">
        <f aca="false">IF(AND(K440&lt;&gt;"",J440&lt;&gt;""),MIN(IF(OR(J440="OZZ",J440="ZZ"),5000,13600),TRUNC(0.75*SUMIF($D$12:$D440,$D440,K$12:K440),2))-SUMIF($D$12:$D439,$D440,L$12:L439),"")</f>
        <v/>
      </c>
      <c r="M440" s="270" t="str">
        <f aca="false">IF(AND(K440&lt;&gt;"",J440&lt;&gt;"",AB440&lt;&gt;""),IF(OR(J440="OZZ",J440="ZZ"),0-SUMIF($D$12:$D439,$D440,M$12:M439),MIN(MIN(13600,TRUNC(0.75*SUMIF($D$12:$D$1442,$D440,K$12:K$1442),2)+SUMIF($D$12:$D440,$D440,AB$12:AB440))-SUMIF($D$12:$D439,$D440,M$12:M439)-SUMIF($D$12:$D$1442,$D440,L$12:L$1442),AB440)),"")</f>
        <v/>
      </c>
      <c r="N440" s="246" t="str">
        <f aca="false">IF(J440&lt;&gt;"",1000-SUMIF($D$12:$D439,$D440,N$12:N439),"")</f>
        <v/>
      </c>
      <c r="O440" s="268"/>
      <c r="P440" s="269"/>
      <c r="Q440" s="244" t="str">
        <f aca="false">IF(AND(P440&lt;&gt;"",O440&lt;&gt;""),MIN(IF(OR(O440="OZZ",O440="ZZ"),5000,13600),TRUNC(0.75*SUMIF($D$12:$D440,$D440,P$12:P440),2))-SUMIF($D$12:$D439,$D440,Q$12:Q439),"")</f>
        <v/>
      </c>
      <c r="R440" s="270" t="str">
        <f aca="false">IF(AND(P440&lt;&gt;"",O440&lt;&gt;"",AF440&lt;&gt;""),IF(OR(O440="OZZ",O440="ZZ"),0-SUMIF($D$12:$D439,$D440,R$12:R439),MIN(MIN(13600,TRUNC(0.75*SUMIF($D$12:$D$1442,$D440,P$12:P$1442),2)+SUMIF($D$12:$D440,$D440,AF$12:AF440))-SUMIF($D$12:$D439,$D440,R$12:R439)-SUMIF($D$12:$D$1442,$D440,Q$12:Q$1442),AF440)),"")</f>
        <v/>
      </c>
      <c r="S440" s="246" t="str">
        <f aca="false">IF(O440&lt;&gt;"",1000-SUMIF($D$12:$D439,$D440,S$12:S439),"")</f>
        <v/>
      </c>
      <c r="T440" s="268"/>
      <c r="U440" s="269"/>
      <c r="V440" s="244" t="str">
        <f aca="false">IF(AND(U440&lt;&gt;"",T440&lt;&gt;""),MIN(IF(OR(T440="OZZ",T440="ZZ"),5000,13600),TRUNC(0.75*SUMIF($D$12:$D440,$D440,U$12:U440),2))-SUMIF($D$12:$D439,$D440,V$12:V439),"")</f>
        <v/>
      </c>
      <c r="W440" s="248" t="str">
        <f aca="false">IF(AND(U440&lt;&gt;"",T440&lt;&gt;"",AJ440&lt;&gt;""),IF(OR(T440="OZZ",T440="ZZ"),0-SUMIF($D$12:$D439,$D440,W$12:W439),MIN(MIN(13600,TRUNC(0.75*SUMIF($D$12:$D$1442,$D440,U$12:U$1442),2)+SUMIF($D$12:$D440,$D440,AJ$12:AJ440))-SUMIF($D$12:$D439,$D440,W$12:W439)-SUMIF($D$12:$D$1442,$D440,V$12:V$1442),AJ440)),"")</f>
        <v/>
      </c>
      <c r="X440" s="246" t="str">
        <f aca="false">IF(T440&lt;&gt;"",1000-SUMIF($D$12:$D439,$D440,X$12:X439),"")</f>
        <v/>
      </c>
      <c r="Y440" s="272"/>
      <c r="Z440" s="273"/>
      <c r="AA440" s="273"/>
      <c r="AB440" s="252" t="str">
        <f aca="false">IF(K440&lt;&gt;"",ROUND(Y440,2)+ROUND(Z440,2)+ROUND(AA440,2),"")</f>
        <v/>
      </c>
      <c r="AC440" s="274"/>
      <c r="AD440" s="273"/>
      <c r="AE440" s="273"/>
      <c r="AF440" s="275" t="str">
        <f aca="false">IF(P440&lt;&gt;"",ROUND(AC440,2)+ROUND(AD440,2)+ROUND(AE440,2),"")</f>
        <v/>
      </c>
      <c r="AG440" s="274"/>
      <c r="AH440" s="273"/>
      <c r="AI440" s="273"/>
      <c r="AJ440" s="275" t="str">
        <f aca="false">IF(U440&lt;&gt;"",ROUND(AG440,2)+ROUND(AH440,2)+ROUND(AI440,2),"")</f>
        <v/>
      </c>
      <c r="AK440" s="255"/>
      <c r="AL440" s="255"/>
      <c r="AM440" s="256"/>
      <c r="AN440" s="257"/>
      <c r="AO440" s="258" t="str">
        <f aca="false">IF(D440&lt;&gt;"",IF(COUNTIF($D$12:$D440,$D440)&gt;1,0,IF(SUM(L440,Q440,V440)&gt;0,IF(AND(T440="",OR(O440&lt;&gt;"",J440&lt;&gt;"")),IF(O440&lt;&gt;"",O440,IF(J440&lt;&gt;"",J440,0)),IF(AND(O440&lt;&gt;"",J440&lt;&gt;"",O440=J440),O440,T440)),0)),"")</f>
        <v/>
      </c>
      <c r="AP440" s="258" t="str">
        <f aca="false">IF(D440&lt;&gt;"",IF(COUNTIF($D$12:$D440,$D440)&gt;1,0,IF(SUM(M440,R440,W440)&gt;0,IF(AND(T440="",OR(O440&lt;&gt;"",J440&lt;&gt;"")),IF(O440&lt;&gt;"",O440,IF(J440&lt;&gt;"",J440,0)),IF(AND(O440&lt;&gt;"",J440&lt;&gt;"",O440=J440),O440,T440)),0)),"")</f>
        <v/>
      </c>
      <c r="AQ440" s="258" t="str">
        <f aca="false">IF(D440&lt;&gt;"",IF(COUNTIF($D$12:$D440,$D440)&gt;1,0,IF(SUM(N440,S440,X440)&gt;0,IF(AND(T440="",OR(O440&lt;&gt;"",J440&lt;&gt;"")),IF(O440&lt;&gt;"",O440,IF(J440&lt;&gt;"",J440,0)),IF(AND(O440&lt;&gt;"",J440&lt;&gt;"",O440=J440),O440,T440)),0)),"")</f>
        <v/>
      </c>
      <c r="AR440" s="257" t="str">
        <f aca="false">IF(D440&lt;&gt;"",IF(J440="OZP12",L440,0),"")</f>
        <v/>
      </c>
      <c r="AS440" s="257" t="str">
        <f aca="false">IF(D440&lt;&gt;"",IF(O440="OZP12",Q440,0),"")</f>
        <v/>
      </c>
      <c r="AT440" s="257" t="str">
        <f aca="false">IF(D440&lt;&gt;"",IF(T440="OZP12",V440,0),"")</f>
        <v/>
      </c>
      <c r="AU440" s="257" t="str">
        <f aca="false">IF(D440&lt;&gt;"",IF(J440="TZP",L440,0),"")</f>
        <v/>
      </c>
      <c r="AV440" s="257" t="str">
        <f aca="false">IF(D440&lt;&gt;"",IF(O440="TZP",Q440,0),"")</f>
        <v/>
      </c>
      <c r="AW440" s="257" t="str">
        <f aca="false">IF(D440&lt;&gt;"",IF(T440="TZP",V440,0),"")</f>
        <v/>
      </c>
      <c r="AX440" s="257" t="str">
        <f aca="false">IF(D440&lt;&gt;"",IF(J440="OZZ",L440,0),"")</f>
        <v/>
      </c>
      <c r="AY440" s="257" t="str">
        <f aca="false">IF(D440&lt;&gt;"",IF(O440="OZZ",Q440,0),"")</f>
        <v/>
      </c>
      <c r="AZ440" s="257" t="str">
        <f aca="false">IF(D440&lt;&gt;"",IF(T440="OZZ",V440,0),"")</f>
        <v/>
      </c>
      <c r="BA440" s="260"/>
      <c r="BB440" s="257" t="str">
        <f aca="false">IF(D440&lt;&gt;"",IF(ISERROR(FIND("/",D440)),0,1),"")</f>
        <v/>
      </c>
      <c r="BC440" s="257" t="str">
        <f aca="false">IF(D440&lt;&gt;"",IF(BB440*1=0,D440,CONCATENATE(MID(D440,1,FIND("/",D440,1)-1),MID(D440,FIND("/",D440,1)+1,LEN(D440)))),"")</f>
        <v/>
      </c>
      <c r="BD440" s="286"/>
      <c r="BE440" s="257" t="str">
        <f aca="false">IF(D440&lt;&gt;"",IF(J440="OZP12",M440,0),"")</f>
        <v/>
      </c>
      <c r="BF440" s="257" t="str">
        <f aca="false">IF(D440&lt;&gt;"",IF(O440="OZP12",R440,0),"")</f>
        <v/>
      </c>
      <c r="BG440" s="257" t="str">
        <f aca="false">IF(D440&lt;&gt;"",IF(T440="OZP12",W440,0),"")</f>
        <v/>
      </c>
      <c r="BH440" s="257" t="str">
        <f aca="false">IF(D440&lt;&gt;"",IF(J440="TZP",M440,0),"")</f>
        <v/>
      </c>
      <c r="BI440" s="257" t="str">
        <f aca="false">IF(D440&lt;&gt;"",IF(O440="TZP",R440,0),"")</f>
        <v/>
      </c>
      <c r="BJ440" s="257" t="str">
        <f aca="false">IF(D440&lt;&gt;"",IF(T440="TZP",W440,0),"")</f>
        <v/>
      </c>
    </row>
    <row r="441" s="261" customFormat="true" ht="18.75" hidden="false" customHeight="true" outlineLevel="0" collapsed="false">
      <c r="A441" s="262" t="n">
        <f aca="false">A440+1</f>
        <v>429</v>
      </c>
      <c r="B441" s="263"/>
      <c r="C441" s="263"/>
      <c r="D441" s="263"/>
      <c r="E441" s="266"/>
      <c r="F441" s="266"/>
      <c r="G441" s="267"/>
      <c r="H441" s="278"/>
      <c r="I441" s="281"/>
      <c r="J441" s="268"/>
      <c r="K441" s="269"/>
      <c r="L441" s="244" t="str">
        <f aca="false">IF(AND(K441&lt;&gt;"",J441&lt;&gt;""),MIN(IF(OR(J441="OZZ",J441="ZZ"),5000,13600),TRUNC(0.75*SUMIF($D$12:$D441,$D441,K$12:K441),2))-SUMIF($D$12:$D440,$D441,L$12:L440),"")</f>
        <v/>
      </c>
      <c r="M441" s="270" t="str">
        <f aca="false">IF(AND(K441&lt;&gt;"",J441&lt;&gt;"",AB441&lt;&gt;""),IF(OR(J441="OZZ",J441="ZZ"),0-SUMIF($D$12:$D440,$D441,M$12:M440),MIN(MIN(13600,TRUNC(0.75*SUMIF($D$12:$D$1442,$D441,K$12:K$1442),2)+SUMIF($D$12:$D441,$D441,AB$12:AB441))-SUMIF($D$12:$D440,$D441,M$12:M440)-SUMIF($D$12:$D$1442,$D441,L$12:L$1442),AB441)),"")</f>
        <v/>
      </c>
      <c r="N441" s="246" t="str">
        <f aca="false">IF(J441&lt;&gt;"",1000-SUMIF($D$12:$D440,$D441,N$12:N440),"")</f>
        <v/>
      </c>
      <c r="O441" s="268"/>
      <c r="P441" s="269"/>
      <c r="Q441" s="244" t="str">
        <f aca="false">IF(AND(P441&lt;&gt;"",O441&lt;&gt;""),MIN(IF(OR(O441="OZZ",O441="ZZ"),5000,13600),TRUNC(0.75*SUMIF($D$12:$D441,$D441,P$12:P441),2))-SUMIF($D$12:$D440,$D441,Q$12:Q440),"")</f>
        <v/>
      </c>
      <c r="R441" s="270" t="str">
        <f aca="false">IF(AND(P441&lt;&gt;"",O441&lt;&gt;"",AF441&lt;&gt;""),IF(OR(O441="OZZ",O441="ZZ"),0-SUMIF($D$12:$D440,$D441,R$12:R440),MIN(MIN(13600,TRUNC(0.75*SUMIF($D$12:$D$1442,$D441,P$12:P$1442),2)+SUMIF($D$12:$D441,$D441,AF$12:AF441))-SUMIF($D$12:$D440,$D441,R$12:R440)-SUMIF($D$12:$D$1442,$D441,Q$12:Q$1442),AF441)),"")</f>
        <v/>
      </c>
      <c r="S441" s="246" t="str">
        <f aca="false">IF(O441&lt;&gt;"",1000-SUMIF($D$12:$D440,$D441,S$12:S440),"")</f>
        <v/>
      </c>
      <c r="T441" s="268"/>
      <c r="U441" s="269"/>
      <c r="V441" s="244" t="str">
        <f aca="false">IF(AND(U441&lt;&gt;"",T441&lt;&gt;""),MIN(IF(OR(T441="OZZ",T441="ZZ"),5000,13600),TRUNC(0.75*SUMIF($D$12:$D441,$D441,U$12:U441),2))-SUMIF($D$12:$D440,$D441,V$12:V440),"")</f>
        <v/>
      </c>
      <c r="W441" s="248" t="str">
        <f aca="false">IF(AND(U441&lt;&gt;"",T441&lt;&gt;"",AJ441&lt;&gt;""),IF(OR(T441="OZZ",T441="ZZ"),0-SUMIF($D$12:$D440,$D441,W$12:W440),MIN(MIN(13600,TRUNC(0.75*SUMIF($D$12:$D$1442,$D441,U$12:U$1442),2)+SUMIF($D$12:$D441,$D441,AJ$12:AJ441))-SUMIF($D$12:$D440,$D441,W$12:W440)-SUMIF($D$12:$D$1442,$D441,V$12:V$1442),AJ441)),"")</f>
        <v/>
      </c>
      <c r="X441" s="246" t="str">
        <f aca="false">IF(T441&lt;&gt;"",1000-SUMIF($D$12:$D440,$D441,X$12:X440),"")</f>
        <v/>
      </c>
      <c r="Y441" s="272"/>
      <c r="Z441" s="273"/>
      <c r="AA441" s="273"/>
      <c r="AB441" s="252" t="str">
        <f aca="false">IF(K441&lt;&gt;"",ROUND(Y441,2)+ROUND(Z441,2)+ROUND(AA441,2),"")</f>
        <v/>
      </c>
      <c r="AC441" s="274"/>
      <c r="AD441" s="273"/>
      <c r="AE441" s="273"/>
      <c r="AF441" s="275" t="str">
        <f aca="false">IF(P441&lt;&gt;"",ROUND(AC441,2)+ROUND(AD441,2)+ROUND(AE441,2),"")</f>
        <v/>
      </c>
      <c r="AG441" s="274"/>
      <c r="AH441" s="273"/>
      <c r="AI441" s="273"/>
      <c r="AJ441" s="275" t="str">
        <f aca="false">IF(U441&lt;&gt;"",ROUND(AG441,2)+ROUND(AH441,2)+ROUND(AI441,2),"")</f>
        <v/>
      </c>
      <c r="AK441" s="255"/>
      <c r="AL441" s="255"/>
      <c r="AM441" s="256"/>
      <c r="AN441" s="257"/>
      <c r="AO441" s="258" t="str">
        <f aca="false">IF(D441&lt;&gt;"",IF(COUNTIF($D$12:$D441,$D441)&gt;1,0,IF(SUM(L441,Q441,V441)&gt;0,IF(AND(T441="",OR(O441&lt;&gt;"",J441&lt;&gt;"")),IF(O441&lt;&gt;"",O441,IF(J441&lt;&gt;"",J441,0)),IF(AND(O441&lt;&gt;"",J441&lt;&gt;"",O441=J441),O441,T441)),0)),"")</f>
        <v/>
      </c>
      <c r="AP441" s="258" t="str">
        <f aca="false">IF(D441&lt;&gt;"",IF(COUNTIF($D$12:$D441,$D441)&gt;1,0,IF(SUM(M441,R441,W441)&gt;0,IF(AND(T441="",OR(O441&lt;&gt;"",J441&lt;&gt;"")),IF(O441&lt;&gt;"",O441,IF(J441&lt;&gt;"",J441,0)),IF(AND(O441&lt;&gt;"",J441&lt;&gt;"",O441=J441),O441,T441)),0)),"")</f>
        <v/>
      </c>
      <c r="AQ441" s="258" t="str">
        <f aca="false">IF(D441&lt;&gt;"",IF(COUNTIF($D$12:$D441,$D441)&gt;1,0,IF(SUM(N441,S441,X441)&gt;0,IF(AND(T441="",OR(O441&lt;&gt;"",J441&lt;&gt;"")),IF(O441&lt;&gt;"",O441,IF(J441&lt;&gt;"",J441,0)),IF(AND(O441&lt;&gt;"",J441&lt;&gt;"",O441=J441),O441,T441)),0)),"")</f>
        <v/>
      </c>
      <c r="AR441" s="257" t="str">
        <f aca="false">IF(D441&lt;&gt;"",IF(J441="OZP12",L441,0),"")</f>
        <v/>
      </c>
      <c r="AS441" s="257" t="str">
        <f aca="false">IF(D441&lt;&gt;"",IF(O441="OZP12",Q441,0),"")</f>
        <v/>
      </c>
      <c r="AT441" s="257" t="str">
        <f aca="false">IF(D441&lt;&gt;"",IF(T441="OZP12",V441,0),"")</f>
        <v/>
      </c>
      <c r="AU441" s="257" t="str">
        <f aca="false">IF(D441&lt;&gt;"",IF(J441="TZP",L441,0),"")</f>
        <v/>
      </c>
      <c r="AV441" s="257" t="str">
        <f aca="false">IF(D441&lt;&gt;"",IF(O441="TZP",Q441,0),"")</f>
        <v/>
      </c>
      <c r="AW441" s="257" t="str">
        <f aca="false">IF(D441&lt;&gt;"",IF(T441="TZP",V441,0),"")</f>
        <v/>
      </c>
      <c r="AX441" s="257" t="str">
        <f aca="false">IF(D441&lt;&gt;"",IF(J441="OZZ",L441,0),"")</f>
        <v/>
      </c>
      <c r="AY441" s="257" t="str">
        <f aca="false">IF(D441&lt;&gt;"",IF(O441="OZZ",Q441,0),"")</f>
        <v/>
      </c>
      <c r="AZ441" s="257" t="str">
        <f aca="false">IF(D441&lt;&gt;"",IF(T441="OZZ",V441,0),"")</f>
        <v/>
      </c>
      <c r="BA441" s="260"/>
      <c r="BB441" s="257" t="str">
        <f aca="false">IF(D441&lt;&gt;"",IF(ISERROR(FIND("/",D441)),0,1),"")</f>
        <v/>
      </c>
      <c r="BC441" s="257" t="str">
        <f aca="false">IF(D441&lt;&gt;"",IF(BB441*1=0,D441,CONCATENATE(MID(D441,1,FIND("/",D441,1)-1),MID(D441,FIND("/",D441,1)+1,LEN(D441)))),"")</f>
        <v/>
      </c>
      <c r="BD441" s="286"/>
      <c r="BE441" s="257" t="str">
        <f aca="false">IF(D441&lt;&gt;"",IF(J441="OZP12",M441,0),"")</f>
        <v/>
      </c>
      <c r="BF441" s="257" t="str">
        <f aca="false">IF(D441&lt;&gt;"",IF(O441="OZP12",R441,0),"")</f>
        <v/>
      </c>
      <c r="BG441" s="257" t="str">
        <f aca="false">IF(D441&lt;&gt;"",IF(T441="OZP12",W441,0),"")</f>
        <v/>
      </c>
      <c r="BH441" s="257" t="str">
        <f aca="false">IF(D441&lt;&gt;"",IF(J441="TZP",M441,0),"")</f>
        <v/>
      </c>
      <c r="BI441" s="257" t="str">
        <f aca="false">IF(D441&lt;&gt;"",IF(O441="TZP",R441,0),"")</f>
        <v/>
      </c>
      <c r="BJ441" s="257" t="str">
        <f aca="false">IF(D441&lt;&gt;"",IF(T441="TZP",W441,0),"")</f>
        <v/>
      </c>
    </row>
    <row r="442" s="261" customFormat="true" ht="18.75" hidden="false" customHeight="true" outlineLevel="0" collapsed="false">
      <c r="A442" s="262" t="n">
        <f aca="false">A441+1</f>
        <v>430</v>
      </c>
      <c r="B442" s="263"/>
      <c r="C442" s="263"/>
      <c r="D442" s="263"/>
      <c r="E442" s="266"/>
      <c r="F442" s="266"/>
      <c r="G442" s="267"/>
      <c r="H442" s="278"/>
      <c r="I442" s="281"/>
      <c r="J442" s="268"/>
      <c r="K442" s="269"/>
      <c r="L442" s="244" t="str">
        <f aca="false">IF(AND(K442&lt;&gt;"",J442&lt;&gt;""),MIN(IF(OR(J442="OZZ",J442="ZZ"),5000,13600),TRUNC(0.75*SUMIF($D$12:$D442,$D442,K$12:K442),2))-SUMIF($D$12:$D441,$D442,L$12:L441),"")</f>
        <v/>
      </c>
      <c r="M442" s="270" t="str">
        <f aca="false">IF(AND(K442&lt;&gt;"",J442&lt;&gt;"",AB442&lt;&gt;""),IF(OR(J442="OZZ",J442="ZZ"),0-SUMIF($D$12:$D441,$D442,M$12:M441),MIN(MIN(13600,TRUNC(0.75*SUMIF($D$12:$D$1442,$D442,K$12:K$1442),2)+SUMIF($D$12:$D442,$D442,AB$12:AB442))-SUMIF($D$12:$D441,$D442,M$12:M441)-SUMIF($D$12:$D$1442,$D442,L$12:L$1442),AB442)),"")</f>
        <v/>
      </c>
      <c r="N442" s="246" t="str">
        <f aca="false">IF(J442&lt;&gt;"",1000-SUMIF($D$12:$D441,$D442,N$12:N441),"")</f>
        <v/>
      </c>
      <c r="O442" s="268"/>
      <c r="P442" s="269"/>
      <c r="Q442" s="244" t="str">
        <f aca="false">IF(AND(P442&lt;&gt;"",O442&lt;&gt;""),MIN(IF(OR(O442="OZZ",O442="ZZ"),5000,13600),TRUNC(0.75*SUMIF($D$12:$D442,$D442,P$12:P442),2))-SUMIF($D$12:$D441,$D442,Q$12:Q441),"")</f>
        <v/>
      </c>
      <c r="R442" s="270" t="str">
        <f aca="false">IF(AND(P442&lt;&gt;"",O442&lt;&gt;"",AF442&lt;&gt;""),IF(OR(O442="OZZ",O442="ZZ"),0-SUMIF($D$12:$D441,$D442,R$12:R441),MIN(MIN(13600,TRUNC(0.75*SUMIF($D$12:$D$1442,$D442,P$12:P$1442),2)+SUMIF($D$12:$D442,$D442,AF$12:AF442))-SUMIF($D$12:$D441,$D442,R$12:R441)-SUMIF($D$12:$D$1442,$D442,Q$12:Q$1442),AF442)),"")</f>
        <v/>
      </c>
      <c r="S442" s="246" t="str">
        <f aca="false">IF(O442&lt;&gt;"",1000-SUMIF($D$12:$D441,$D442,S$12:S441),"")</f>
        <v/>
      </c>
      <c r="T442" s="268"/>
      <c r="U442" s="269"/>
      <c r="V442" s="244" t="str">
        <f aca="false">IF(AND(U442&lt;&gt;"",T442&lt;&gt;""),MIN(IF(OR(T442="OZZ",T442="ZZ"),5000,13600),TRUNC(0.75*SUMIF($D$12:$D442,$D442,U$12:U442),2))-SUMIF($D$12:$D441,$D442,V$12:V441),"")</f>
        <v/>
      </c>
      <c r="W442" s="248" t="str">
        <f aca="false">IF(AND(U442&lt;&gt;"",T442&lt;&gt;"",AJ442&lt;&gt;""),IF(OR(T442="OZZ",T442="ZZ"),0-SUMIF($D$12:$D441,$D442,W$12:W441),MIN(MIN(13600,TRUNC(0.75*SUMIF($D$12:$D$1442,$D442,U$12:U$1442),2)+SUMIF($D$12:$D442,$D442,AJ$12:AJ442))-SUMIF($D$12:$D441,$D442,W$12:W441)-SUMIF($D$12:$D$1442,$D442,V$12:V$1442),AJ442)),"")</f>
        <v/>
      </c>
      <c r="X442" s="246" t="str">
        <f aca="false">IF(T442&lt;&gt;"",1000-SUMIF($D$12:$D441,$D442,X$12:X441),"")</f>
        <v/>
      </c>
      <c r="Y442" s="272"/>
      <c r="Z442" s="273"/>
      <c r="AA442" s="273"/>
      <c r="AB442" s="252" t="str">
        <f aca="false">IF(K442&lt;&gt;"",ROUND(Y442,2)+ROUND(Z442,2)+ROUND(AA442,2),"")</f>
        <v/>
      </c>
      <c r="AC442" s="274"/>
      <c r="AD442" s="273"/>
      <c r="AE442" s="273"/>
      <c r="AF442" s="275" t="str">
        <f aca="false">IF(P442&lt;&gt;"",ROUND(AC442,2)+ROUND(AD442,2)+ROUND(AE442,2),"")</f>
        <v/>
      </c>
      <c r="AG442" s="274"/>
      <c r="AH442" s="273"/>
      <c r="AI442" s="273"/>
      <c r="AJ442" s="275" t="str">
        <f aca="false">IF(U442&lt;&gt;"",ROUND(AG442,2)+ROUND(AH442,2)+ROUND(AI442,2),"")</f>
        <v/>
      </c>
      <c r="AK442" s="255"/>
      <c r="AL442" s="255"/>
      <c r="AM442" s="256"/>
      <c r="AN442" s="257"/>
      <c r="AO442" s="258" t="str">
        <f aca="false">IF(D442&lt;&gt;"",IF(COUNTIF($D$12:$D442,$D442)&gt;1,0,IF(SUM(L442,Q442,V442)&gt;0,IF(AND(T442="",OR(O442&lt;&gt;"",J442&lt;&gt;"")),IF(O442&lt;&gt;"",O442,IF(J442&lt;&gt;"",J442,0)),IF(AND(O442&lt;&gt;"",J442&lt;&gt;"",O442=J442),O442,T442)),0)),"")</f>
        <v/>
      </c>
      <c r="AP442" s="258" t="str">
        <f aca="false">IF(D442&lt;&gt;"",IF(COUNTIF($D$12:$D442,$D442)&gt;1,0,IF(SUM(M442,R442,W442)&gt;0,IF(AND(T442="",OR(O442&lt;&gt;"",J442&lt;&gt;"")),IF(O442&lt;&gt;"",O442,IF(J442&lt;&gt;"",J442,0)),IF(AND(O442&lt;&gt;"",J442&lt;&gt;"",O442=J442),O442,T442)),0)),"")</f>
        <v/>
      </c>
      <c r="AQ442" s="258" t="str">
        <f aca="false">IF(D442&lt;&gt;"",IF(COUNTIF($D$12:$D442,$D442)&gt;1,0,IF(SUM(N442,S442,X442)&gt;0,IF(AND(T442="",OR(O442&lt;&gt;"",J442&lt;&gt;"")),IF(O442&lt;&gt;"",O442,IF(J442&lt;&gt;"",J442,0)),IF(AND(O442&lt;&gt;"",J442&lt;&gt;"",O442=J442),O442,T442)),0)),"")</f>
        <v/>
      </c>
      <c r="AR442" s="257" t="str">
        <f aca="false">IF(D442&lt;&gt;"",IF(J442="OZP12",L442,0),"")</f>
        <v/>
      </c>
      <c r="AS442" s="257" t="str">
        <f aca="false">IF(D442&lt;&gt;"",IF(O442="OZP12",Q442,0),"")</f>
        <v/>
      </c>
      <c r="AT442" s="257" t="str">
        <f aca="false">IF(D442&lt;&gt;"",IF(T442="OZP12",V442,0),"")</f>
        <v/>
      </c>
      <c r="AU442" s="257" t="str">
        <f aca="false">IF(D442&lt;&gt;"",IF(J442="TZP",L442,0),"")</f>
        <v/>
      </c>
      <c r="AV442" s="257" t="str">
        <f aca="false">IF(D442&lt;&gt;"",IF(O442="TZP",Q442,0),"")</f>
        <v/>
      </c>
      <c r="AW442" s="257" t="str">
        <f aca="false">IF(D442&lt;&gt;"",IF(T442="TZP",V442,0),"")</f>
        <v/>
      </c>
      <c r="AX442" s="257" t="str">
        <f aca="false">IF(D442&lt;&gt;"",IF(J442="OZZ",L442,0),"")</f>
        <v/>
      </c>
      <c r="AY442" s="257" t="str">
        <f aca="false">IF(D442&lt;&gt;"",IF(O442="OZZ",Q442,0),"")</f>
        <v/>
      </c>
      <c r="AZ442" s="257" t="str">
        <f aca="false">IF(D442&lt;&gt;"",IF(T442="OZZ",V442,0),"")</f>
        <v/>
      </c>
      <c r="BA442" s="260"/>
      <c r="BB442" s="257" t="str">
        <f aca="false">IF(D442&lt;&gt;"",IF(ISERROR(FIND("/",D442)),0,1),"")</f>
        <v/>
      </c>
      <c r="BC442" s="257" t="str">
        <f aca="false">IF(D442&lt;&gt;"",IF(BB442*1=0,D442,CONCATENATE(MID(D442,1,FIND("/",D442,1)-1),MID(D442,FIND("/",D442,1)+1,LEN(D442)))),"")</f>
        <v/>
      </c>
      <c r="BD442" s="286"/>
      <c r="BE442" s="257" t="str">
        <f aca="false">IF(D442&lt;&gt;"",IF(J442="OZP12",M442,0),"")</f>
        <v/>
      </c>
      <c r="BF442" s="257" t="str">
        <f aca="false">IF(D442&lt;&gt;"",IF(O442="OZP12",R442,0),"")</f>
        <v/>
      </c>
      <c r="BG442" s="257" t="str">
        <f aca="false">IF(D442&lt;&gt;"",IF(T442="OZP12",W442,0),"")</f>
        <v/>
      </c>
      <c r="BH442" s="257" t="str">
        <f aca="false">IF(D442&lt;&gt;"",IF(J442="TZP",M442,0),"")</f>
        <v/>
      </c>
      <c r="BI442" s="257" t="str">
        <f aca="false">IF(D442&lt;&gt;"",IF(O442="TZP",R442,0),"")</f>
        <v/>
      </c>
      <c r="BJ442" s="257" t="str">
        <f aca="false">IF(D442&lt;&gt;"",IF(T442="TZP",W442,0),"")</f>
        <v/>
      </c>
    </row>
    <row r="443" s="261" customFormat="true" ht="18.75" hidden="false" customHeight="true" outlineLevel="0" collapsed="false">
      <c r="A443" s="262" t="n">
        <f aca="false">A442+1</f>
        <v>431</v>
      </c>
      <c r="B443" s="263"/>
      <c r="C443" s="263"/>
      <c r="D443" s="263"/>
      <c r="E443" s="266"/>
      <c r="F443" s="266"/>
      <c r="G443" s="267"/>
      <c r="H443" s="278"/>
      <c r="I443" s="281"/>
      <c r="J443" s="268"/>
      <c r="K443" s="269"/>
      <c r="L443" s="244" t="str">
        <f aca="false">IF(AND(K443&lt;&gt;"",J443&lt;&gt;""),MIN(IF(OR(J443="OZZ",J443="ZZ"),5000,13600),TRUNC(0.75*SUMIF($D$12:$D443,$D443,K$12:K443),2))-SUMIF($D$12:$D442,$D443,L$12:L442),"")</f>
        <v/>
      </c>
      <c r="M443" s="270" t="str">
        <f aca="false">IF(AND(K443&lt;&gt;"",J443&lt;&gt;"",AB443&lt;&gt;""),IF(OR(J443="OZZ",J443="ZZ"),0-SUMIF($D$12:$D442,$D443,M$12:M442),MIN(MIN(13600,TRUNC(0.75*SUMIF($D$12:$D$1442,$D443,K$12:K$1442),2)+SUMIF($D$12:$D443,$D443,AB$12:AB443))-SUMIF($D$12:$D442,$D443,M$12:M442)-SUMIF($D$12:$D$1442,$D443,L$12:L$1442),AB443)),"")</f>
        <v/>
      </c>
      <c r="N443" s="246" t="str">
        <f aca="false">IF(J443&lt;&gt;"",1000-SUMIF($D$12:$D442,$D443,N$12:N442),"")</f>
        <v/>
      </c>
      <c r="O443" s="268"/>
      <c r="P443" s="269"/>
      <c r="Q443" s="244" t="str">
        <f aca="false">IF(AND(P443&lt;&gt;"",O443&lt;&gt;""),MIN(IF(OR(O443="OZZ",O443="ZZ"),5000,13600),TRUNC(0.75*SUMIF($D$12:$D443,$D443,P$12:P443),2))-SUMIF($D$12:$D442,$D443,Q$12:Q442),"")</f>
        <v/>
      </c>
      <c r="R443" s="270" t="str">
        <f aca="false">IF(AND(P443&lt;&gt;"",O443&lt;&gt;"",AF443&lt;&gt;""),IF(OR(O443="OZZ",O443="ZZ"),0-SUMIF($D$12:$D442,$D443,R$12:R442),MIN(MIN(13600,TRUNC(0.75*SUMIF($D$12:$D$1442,$D443,P$12:P$1442),2)+SUMIF($D$12:$D443,$D443,AF$12:AF443))-SUMIF($D$12:$D442,$D443,R$12:R442)-SUMIF($D$12:$D$1442,$D443,Q$12:Q$1442),AF443)),"")</f>
        <v/>
      </c>
      <c r="S443" s="246" t="str">
        <f aca="false">IF(O443&lt;&gt;"",1000-SUMIF($D$12:$D442,$D443,S$12:S442),"")</f>
        <v/>
      </c>
      <c r="T443" s="268"/>
      <c r="U443" s="269"/>
      <c r="V443" s="244" t="str">
        <f aca="false">IF(AND(U443&lt;&gt;"",T443&lt;&gt;""),MIN(IF(OR(T443="OZZ",T443="ZZ"),5000,13600),TRUNC(0.75*SUMIF($D$12:$D443,$D443,U$12:U443),2))-SUMIF($D$12:$D442,$D443,V$12:V442),"")</f>
        <v/>
      </c>
      <c r="W443" s="248" t="str">
        <f aca="false">IF(AND(U443&lt;&gt;"",T443&lt;&gt;"",AJ443&lt;&gt;""),IF(OR(T443="OZZ",T443="ZZ"),0-SUMIF($D$12:$D442,$D443,W$12:W442),MIN(MIN(13600,TRUNC(0.75*SUMIF($D$12:$D$1442,$D443,U$12:U$1442),2)+SUMIF($D$12:$D443,$D443,AJ$12:AJ443))-SUMIF($D$12:$D442,$D443,W$12:W442)-SUMIF($D$12:$D$1442,$D443,V$12:V$1442),AJ443)),"")</f>
        <v/>
      </c>
      <c r="X443" s="246" t="str">
        <f aca="false">IF(T443&lt;&gt;"",1000-SUMIF($D$12:$D442,$D443,X$12:X442),"")</f>
        <v/>
      </c>
      <c r="Y443" s="272"/>
      <c r="Z443" s="273"/>
      <c r="AA443" s="273"/>
      <c r="AB443" s="252" t="str">
        <f aca="false">IF(K443&lt;&gt;"",ROUND(Y443,2)+ROUND(Z443,2)+ROUND(AA443,2),"")</f>
        <v/>
      </c>
      <c r="AC443" s="274"/>
      <c r="AD443" s="273"/>
      <c r="AE443" s="273"/>
      <c r="AF443" s="275" t="str">
        <f aca="false">IF(P443&lt;&gt;"",ROUND(AC443,2)+ROUND(AD443,2)+ROUND(AE443,2),"")</f>
        <v/>
      </c>
      <c r="AG443" s="274"/>
      <c r="AH443" s="273"/>
      <c r="AI443" s="273"/>
      <c r="AJ443" s="275" t="str">
        <f aca="false">IF(U443&lt;&gt;"",ROUND(AG443,2)+ROUND(AH443,2)+ROUND(AI443,2),"")</f>
        <v/>
      </c>
      <c r="AK443" s="255"/>
      <c r="AL443" s="255"/>
      <c r="AM443" s="256"/>
      <c r="AN443" s="257"/>
      <c r="AO443" s="258" t="str">
        <f aca="false">IF(D443&lt;&gt;"",IF(COUNTIF($D$12:$D443,$D443)&gt;1,0,IF(SUM(L443,Q443,V443)&gt;0,IF(AND(T443="",OR(O443&lt;&gt;"",J443&lt;&gt;"")),IF(O443&lt;&gt;"",O443,IF(J443&lt;&gt;"",J443,0)),IF(AND(O443&lt;&gt;"",J443&lt;&gt;"",O443=J443),O443,T443)),0)),"")</f>
        <v/>
      </c>
      <c r="AP443" s="258" t="str">
        <f aca="false">IF(D443&lt;&gt;"",IF(COUNTIF($D$12:$D443,$D443)&gt;1,0,IF(SUM(M443,R443,W443)&gt;0,IF(AND(T443="",OR(O443&lt;&gt;"",J443&lt;&gt;"")),IF(O443&lt;&gt;"",O443,IF(J443&lt;&gt;"",J443,0)),IF(AND(O443&lt;&gt;"",J443&lt;&gt;"",O443=J443),O443,T443)),0)),"")</f>
        <v/>
      </c>
      <c r="AQ443" s="258" t="str">
        <f aca="false">IF(D443&lt;&gt;"",IF(COUNTIF($D$12:$D443,$D443)&gt;1,0,IF(SUM(N443,S443,X443)&gt;0,IF(AND(T443="",OR(O443&lt;&gt;"",J443&lt;&gt;"")),IF(O443&lt;&gt;"",O443,IF(J443&lt;&gt;"",J443,0)),IF(AND(O443&lt;&gt;"",J443&lt;&gt;"",O443=J443),O443,T443)),0)),"")</f>
        <v/>
      </c>
      <c r="AR443" s="257" t="str">
        <f aca="false">IF(D443&lt;&gt;"",IF(J443="OZP12",L443,0),"")</f>
        <v/>
      </c>
      <c r="AS443" s="257" t="str">
        <f aca="false">IF(D443&lt;&gt;"",IF(O443="OZP12",Q443,0),"")</f>
        <v/>
      </c>
      <c r="AT443" s="257" t="str">
        <f aca="false">IF(D443&lt;&gt;"",IF(T443="OZP12",V443,0),"")</f>
        <v/>
      </c>
      <c r="AU443" s="257" t="str">
        <f aca="false">IF(D443&lt;&gt;"",IF(J443="TZP",L443,0),"")</f>
        <v/>
      </c>
      <c r="AV443" s="257" t="str">
        <f aca="false">IF(D443&lt;&gt;"",IF(O443="TZP",Q443,0),"")</f>
        <v/>
      </c>
      <c r="AW443" s="257" t="str">
        <f aca="false">IF(D443&lt;&gt;"",IF(T443="TZP",V443,0),"")</f>
        <v/>
      </c>
      <c r="AX443" s="257" t="str">
        <f aca="false">IF(D443&lt;&gt;"",IF(J443="OZZ",L443,0),"")</f>
        <v/>
      </c>
      <c r="AY443" s="257" t="str">
        <f aca="false">IF(D443&lt;&gt;"",IF(O443="OZZ",Q443,0),"")</f>
        <v/>
      </c>
      <c r="AZ443" s="257" t="str">
        <f aca="false">IF(D443&lt;&gt;"",IF(T443="OZZ",V443,0),"")</f>
        <v/>
      </c>
      <c r="BA443" s="260"/>
      <c r="BB443" s="257" t="str">
        <f aca="false">IF(D443&lt;&gt;"",IF(ISERROR(FIND("/",D443)),0,1),"")</f>
        <v/>
      </c>
      <c r="BC443" s="257" t="str">
        <f aca="false">IF(D443&lt;&gt;"",IF(BB443*1=0,D443,CONCATENATE(MID(D443,1,FIND("/",D443,1)-1),MID(D443,FIND("/",D443,1)+1,LEN(D443)))),"")</f>
        <v/>
      </c>
      <c r="BD443" s="286"/>
      <c r="BE443" s="257" t="str">
        <f aca="false">IF(D443&lt;&gt;"",IF(J443="OZP12",M443,0),"")</f>
        <v/>
      </c>
      <c r="BF443" s="257" t="str">
        <f aca="false">IF(D443&lt;&gt;"",IF(O443="OZP12",R443,0),"")</f>
        <v/>
      </c>
      <c r="BG443" s="257" t="str">
        <f aca="false">IF(D443&lt;&gt;"",IF(T443="OZP12",W443,0),"")</f>
        <v/>
      </c>
      <c r="BH443" s="257" t="str">
        <f aca="false">IF(D443&lt;&gt;"",IF(J443="TZP",M443,0),"")</f>
        <v/>
      </c>
      <c r="BI443" s="257" t="str">
        <f aca="false">IF(D443&lt;&gt;"",IF(O443="TZP",R443,0),"")</f>
        <v/>
      </c>
      <c r="BJ443" s="257" t="str">
        <f aca="false">IF(D443&lt;&gt;"",IF(T443="TZP",W443,0),"")</f>
        <v/>
      </c>
    </row>
    <row r="444" s="261" customFormat="true" ht="18.75" hidden="false" customHeight="true" outlineLevel="0" collapsed="false">
      <c r="A444" s="262" t="n">
        <f aca="false">A443+1</f>
        <v>432</v>
      </c>
      <c r="B444" s="263"/>
      <c r="C444" s="263"/>
      <c r="D444" s="263"/>
      <c r="E444" s="266"/>
      <c r="F444" s="266"/>
      <c r="G444" s="267"/>
      <c r="H444" s="278"/>
      <c r="I444" s="281"/>
      <c r="J444" s="268"/>
      <c r="K444" s="269"/>
      <c r="L444" s="244" t="str">
        <f aca="false">IF(AND(K444&lt;&gt;"",J444&lt;&gt;""),MIN(IF(OR(J444="OZZ",J444="ZZ"),5000,13600),TRUNC(0.75*SUMIF($D$12:$D444,$D444,K$12:K444),2))-SUMIF($D$12:$D443,$D444,L$12:L443),"")</f>
        <v/>
      </c>
      <c r="M444" s="270" t="str">
        <f aca="false">IF(AND(K444&lt;&gt;"",J444&lt;&gt;"",AB444&lt;&gt;""),IF(OR(J444="OZZ",J444="ZZ"),0-SUMIF($D$12:$D443,$D444,M$12:M443),MIN(MIN(13600,TRUNC(0.75*SUMIF($D$12:$D$1442,$D444,K$12:K$1442),2)+SUMIF($D$12:$D444,$D444,AB$12:AB444))-SUMIF($D$12:$D443,$D444,M$12:M443)-SUMIF($D$12:$D$1442,$D444,L$12:L$1442),AB444)),"")</f>
        <v/>
      </c>
      <c r="N444" s="246" t="str">
        <f aca="false">IF(J444&lt;&gt;"",1000-SUMIF($D$12:$D443,$D444,N$12:N443),"")</f>
        <v/>
      </c>
      <c r="O444" s="268"/>
      <c r="P444" s="269"/>
      <c r="Q444" s="244" t="str">
        <f aca="false">IF(AND(P444&lt;&gt;"",O444&lt;&gt;""),MIN(IF(OR(O444="OZZ",O444="ZZ"),5000,13600),TRUNC(0.75*SUMIF($D$12:$D444,$D444,P$12:P444),2))-SUMIF($D$12:$D443,$D444,Q$12:Q443),"")</f>
        <v/>
      </c>
      <c r="R444" s="270" t="str">
        <f aca="false">IF(AND(P444&lt;&gt;"",O444&lt;&gt;"",AF444&lt;&gt;""),IF(OR(O444="OZZ",O444="ZZ"),0-SUMIF($D$12:$D443,$D444,R$12:R443),MIN(MIN(13600,TRUNC(0.75*SUMIF($D$12:$D$1442,$D444,P$12:P$1442),2)+SUMIF($D$12:$D444,$D444,AF$12:AF444))-SUMIF($D$12:$D443,$D444,R$12:R443)-SUMIF($D$12:$D$1442,$D444,Q$12:Q$1442),AF444)),"")</f>
        <v/>
      </c>
      <c r="S444" s="246" t="str">
        <f aca="false">IF(O444&lt;&gt;"",1000-SUMIF($D$12:$D443,$D444,S$12:S443),"")</f>
        <v/>
      </c>
      <c r="T444" s="268"/>
      <c r="U444" s="269"/>
      <c r="V444" s="244" t="str">
        <f aca="false">IF(AND(U444&lt;&gt;"",T444&lt;&gt;""),MIN(IF(OR(T444="OZZ",T444="ZZ"),5000,13600),TRUNC(0.75*SUMIF($D$12:$D444,$D444,U$12:U444),2))-SUMIF($D$12:$D443,$D444,V$12:V443),"")</f>
        <v/>
      </c>
      <c r="W444" s="248" t="str">
        <f aca="false">IF(AND(U444&lt;&gt;"",T444&lt;&gt;"",AJ444&lt;&gt;""),IF(OR(T444="OZZ",T444="ZZ"),0-SUMIF($D$12:$D443,$D444,W$12:W443),MIN(MIN(13600,TRUNC(0.75*SUMIF($D$12:$D$1442,$D444,U$12:U$1442),2)+SUMIF($D$12:$D444,$D444,AJ$12:AJ444))-SUMIF($D$12:$D443,$D444,W$12:W443)-SUMIF($D$12:$D$1442,$D444,V$12:V$1442),AJ444)),"")</f>
        <v/>
      </c>
      <c r="X444" s="246" t="str">
        <f aca="false">IF(T444&lt;&gt;"",1000-SUMIF($D$12:$D443,$D444,X$12:X443),"")</f>
        <v/>
      </c>
      <c r="Y444" s="272"/>
      <c r="Z444" s="273"/>
      <c r="AA444" s="273"/>
      <c r="AB444" s="252" t="str">
        <f aca="false">IF(K444&lt;&gt;"",ROUND(Y444,2)+ROUND(Z444,2)+ROUND(AA444,2),"")</f>
        <v/>
      </c>
      <c r="AC444" s="274"/>
      <c r="AD444" s="273"/>
      <c r="AE444" s="273"/>
      <c r="AF444" s="275" t="str">
        <f aca="false">IF(P444&lt;&gt;"",ROUND(AC444,2)+ROUND(AD444,2)+ROUND(AE444,2),"")</f>
        <v/>
      </c>
      <c r="AG444" s="274"/>
      <c r="AH444" s="273"/>
      <c r="AI444" s="273"/>
      <c r="AJ444" s="275" t="str">
        <f aca="false">IF(U444&lt;&gt;"",ROUND(AG444,2)+ROUND(AH444,2)+ROUND(AI444,2),"")</f>
        <v/>
      </c>
      <c r="AK444" s="255"/>
      <c r="AL444" s="255"/>
      <c r="AM444" s="256"/>
      <c r="AN444" s="257"/>
      <c r="AO444" s="258" t="str">
        <f aca="false">IF(D444&lt;&gt;"",IF(COUNTIF($D$12:$D444,$D444)&gt;1,0,IF(SUM(L444,Q444,V444)&gt;0,IF(AND(T444="",OR(O444&lt;&gt;"",J444&lt;&gt;"")),IF(O444&lt;&gt;"",O444,IF(J444&lt;&gt;"",J444,0)),IF(AND(O444&lt;&gt;"",J444&lt;&gt;"",O444=J444),O444,T444)),0)),"")</f>
        <v/>
      </c>
      <c r="AP444" s="258" t="str">
        <f aca="false">IF(D444&lt;&gt;"",IF(COUNTIF($D$12:$D444,$D444)&gt;1,0,IF(SUM(M444,R444,W444)&gt;0,IF(AND(T444="",OR(O444&lt;&gt;"",J444&lt;&gt;"")),IF(O444&lt;&gt;"",O444,IF(J444&lt;&gt;"",J444,0)),IF(AND(O444&lt;&gt;"",J444&lt;&gt;"",O444=J444),O444,T444)),0)),"")</f>
        <v/>
      </c>
      <c r="AQ444" s="258" t="str">
        <f aca="false">IF(D444&lt;&gt;"",IF(COUNTIF($D$12:$D444,$D444)&gt;1,0,IF(SUM(N444,S444,X444)&gt;0,IF(AND(T444="",OR(O444&lt;&gt;"",J444&lt;&gt;"")),IF(O444&lt;&gt;"",O444,IF(J444&lt;&gt;"",J444,0)),IF(AND(O444&lt;&gt;"",J444&lt;&gt;"",O444=J444),O444,T444)),0)),"")</f>
        <v/>
      </c>
      <c r="AR444" s="257" t="str">
        <f aca="false">IF(D444&lt;&gt;"",IF(J444="OZP12",L444,0),"")</f>
        <v/>
      </c>
      <c r="AS444" s="257" t="str">
        <f aca="false">IF(D444&lt;&gt;"",IF(O444="OZP12",Q444,0),"")</f>
        <v/>
      </c>
      <c r="AT444" s="257" t="str">
        <f aca="false">IF(D444&lt;&gt;"",IF(T444="OZP12",V444,0),"")</f>
        <v/>
      </c>
      <c r="AU444" s="257" t="str">
        <f aca="false">IF(D444&lt;&gt;"",IF(J444="TZP",L444,0),"")</f>
        <v/>
      </c>
      <c r="AV444" s="257" t="str">
        <f aca="false">IF(D444&lt;&gt;"",IF(O444="TZP",Q444,0),"")</f>
        <v/>
      </c>
      <c r="AW444" s="257" t="str">
        <f aca="false">IF(D444&lt;&gt;"",IF(T444="TZP",V444,0),"")</f>
        <v/>
      </c>
      <c r="AX444" s="257" t="str">
        <f aca="false">IF(D444&lt;&gt;"",IF(J444="OZZ",L444,0),"")</f>
        <v/>
      </c>
      <c r="AY444" s="257" t="str">
        <f aca="false">IF(D444&lt;&gt;"",IF(O444="OZZ",Q444,0),"")</f>
        <v/>
      </c>
      <c r="AZ444" s="257" t="str">
        <f aca="false">IF(D444&lt;&gt;"",IF(T444="OZZ",V444,0),"")</f>
        <v/>
      </c>
      <c r="BA444" s="260"/>
      <c r="BB444" s="257" t="str">
        <f aca="false">IF(D444&lt;&gt;"",IF(ISERROR(FIND("/",D444)),0,1),"")</f>
        <v/>
      </c>
      <c r="BC444" s="257" t="str">
        <f aca="false">IF(D444&lt;&gt;"",IF(BB444*1=0,D444,CONCATENATE(MID(D444,1,FIND("/",D444,1)-1),MID(D444,FIND("/",D444,1)+1,LEN(D444)))),"")</f>
        <v/>
      </c>
      <c r="BD444" s="286"/>
      <c r="BE444" s="257" t="str">
        <f aca="false">IF(D444&lt;&gt;"",IF(J444="OZP12",M444,0),"")</f>
        <v/>
      </c>
      <c r="BF444" s="257" t="str">
        <f aca="false">IF(D444&lt;&gt;"",IF(O444="OZP12",R444,0),"")</f>
        <v/>
      </c>
      <c r="BG444" s="257" t="str">
        <f aca="false">IF(D444&lt;&gt;"",IF(T444="OZP12",W444,0),"")</f>
        <v/>
      </c>
      <c r="BH444" s="257" t="str">
        <f aca="false">IF(D444&lt;&gt;"",IF(J444="TZP",M444,0),"")</f>
        <v/>
      </c>
      <c r="BI444" s="257" t="str">
        <f aca="false">IF(D444&lt;&gt;"",IF(O444="TZP",R444,0),"")</f>
        <v/>
      </c>
      <c r="BJ444" s="257" t="str">
        <f aca="false">IF(D444&lt;&gt;"",IF(T444="TZP",W444,0),"")</f>
        <v/>
      </c>
    </row>
    <row r="445" s="261" customFormat="true" ht="18.75" hidden="false" customHeight="true" outlineLevel="0" collapsed="false">
      <c r="A445" s="262" t="n">
        <f aca="false">A444+1</f>
        <v>433</v>
      </c>
      <c r="B445" s="263"/>
      <c r="C445" s="263"/>
      <c r="D445" s="263"/>
      <c r="E445" s="266"/>
      <c r="F445" s="266"/>
      <c r="G445" s="267"/>
      <c r="H445" s="278"/>
      <c r="I445" s="281"/>
      <c r="J445" s="268"/>
      <c r="K445" s="269"/>
      <c r="L445" s="244" t="str">
        <f aca="false">IF(AND(K445&lt;&gt;"",J445&lt;&gt;""),MIN(IF(OR(J445="OZZ",J445="ZZ"),5000,13600),TRUNC(0.75*SUMIF($D$12:$D445,$D445,K$12:K445),2))-SUMIF($D$12:$D444,$D445,L$12:L444),"")</f>
        <v/>
      </c>
      <c r="M445" s="270" t="str">
        <f aca="false">IF(AND(K445&lt;&gt;"",J445&lt;&gt;"",AB445&lt;&gt;""),IF(OR(J445="OZZ",J445="ZZ"),0-SUMIF($D$12:$D444,$D445,M$12:M444),MIN(MIN(13600,TRUNC(0.75*SUMIF($D$12:$D$1442,$D445,K$12:K$1442),2)+SUMIF($D$12:$D445,$D445,AB$12:AB445))-SUMIF($D$12:$D444,$D445,M$12:M444)-SUMIF($D$12:$D$1442,$D445,L$12:L$1442),AB445)),"")</f>
        <v/>
      </c>
      <c r="N445" s="246" t="str">
        <f aca="false">IF(J445&lt;&gt;"",1000-SUMIF($D$12:$D444,$D445,N$12:N444),"")</f>
        <v/>
      </c>
      <c r="O445" s="268"/>
      <c r="P445" s="269"/>
      <c r="Q445" s="244" t="str">
        <f aca="false">IF(AND(P445&lt;&gt;"",O445&lt;&gt;""),MIN(IF(OR(O445="OZZ",O445="ZZ"),5000,13600),TRUNC(0.75*SUMIF($D$12:$D445,$D445,P$12:P445),2))-SUMIF($D$12:$D444,$D445,Q$12:Q444),"")</f>
        <v/>
      </c>
      <c r="R445" s="270" t="str">
        <f aca="false">IF(AND(P445&lt;&gt;"",O445&lt;&gt;"",AF445&lt;&gt;""),IF(OR(O445="OZZ",O445="ZZ"),0-SUMIF($D$12:$D444,$D445,R$12:R444),MIN(MIN(13600,TRUNC(0.75*SUMIF($D$12:$D$1442,$D445,P$12:P$1442),2)+SUMIF($D$12:$D445,$D445,AF$12:AF445))-SUMIF($D$12:$D444,$D445,R$12:R444)-SUMIF($D$12:$D$1442,$D445,Q$12:Q$1442),AF445)),"")</f>
        <v/>
      </c>
      <c r="S445" s="246" t="str">
        <f aca="false">IF(O445&lt;&gt;"",1000-SUMIF($D$12:$D444,$D445,S$12:S444),"")</f>
        <v/>
      </c>
      <c r="T445" s="268"/>
      <c r="U445" s="269"/>
      <c r="V445" s="244" t="str">
        <f aca="false">IF(AND(U445&lt;&gt;"",T445&lt;&gt;""),MIN(IF(OR(T445="OZZ",T445="ZZ"),5000,13600),TRUNC(0.75*SUMIF($D$12:$D445,$D445,U$12:U445),2))-SUMIF($D$12:$D444,$D445,V$12:V444),"")</f>
        <v/>
      </c>
      <c r="W445" s="248" t="str">
        <f aca="false">IF(AND(U445&lt;&gt;"",T445&lt;&gt;"",AJ445&lt;&gt;""),IF(OR(T445="OZZ",T445="ZZ"),0-SUMIF($D$12:$D444,$D445,W$12:W444),MIN(MIN(13600,TRUNC(0.75*SUMIF($D$12:$D$1442,$D445,U$12:U$1442),2)+SUMIF($D$12:$D445,$D445,AJ$12:AJ445))-SUMIF($D$12:$D444,$D445,W$12:W444)-SUMIF($D$12:$D$1442,$D445,V$12:V$1442),AJ445)),"")</f>
        <v/>
      </c>
      <c r="X445" s="246" t="str">
        <f aca="false">IF(T445&lt;&gt;"",1000-SUMIF($D$12:$D444,$D445,X$12:X444),"")</f>
        <v/>
      </c>
      <c r="Y445" s="272"/>
      <c r="Z445" s="273"/>
      <c r="AA445" s="273"/>
      <c r="AB445" s="252" t="str">
        <f aca="false">IF(K445&lt;&gt;"",ROUND(Y445,2)+ROUND(Z445,2)+ROUND(AA445,2),"")</f>
        <v/>
      </c>
      <c r="AC445" s="274"/>
      <c r="AD445" s="273"/>
      <c r="AE445" s="273"/>
      <c r="AF445" s="275" t="str">
        <f aca="false">IF(P445&lt;&gt;"",ROUND(AC445,2)+ROUND(AD445,2)+ROUND(AE445,2),"")</f>
        <v/>
      </c>
      <c r="AG445" s="274"/>
      <c r="AH445" s="273"/>
      <c r="AI445" s="273"/>
      <c r="AJ445" s="275" t="str">
        <f aca="false">IF(U445&lt;&gt;"",ROUND(AG445,2)+ROUND(AH445,2)+ROUND(AI445,2),"")</f>
        <v/>
      </c>
      <c r="AK445" s="255"/>
      <c r="AL445" s="255"/>
      <c r="AM445" s="256"/>
      <c r="AN445" s="257"/>
      <c r="AO445" s="258" t="str">
        <f aca="false">IF(D445&lt;&gt;"",IF(COUNTIF($D$12:$D445,$D445)&gt;1,0,IF(SUM(L445,Q445,V445)&gt;0,IF(AND(T445="",OR(O445&lt;&gt;"",J445&lt;&gt;"")),IF(O445&lt;&gt;"",O445,IF(J445&lt;&gt;"",J445,0)),IF(AND(O445&lt;&gt;"",J445&lt;&gt;"",O445=J445),O445,T445)),0)),"")</f>
        <v/>
      </c>
      <c r="AP445" s="258" t="str">
        <f aca="false">IF(D445&lt;&gt;"",IF(COUNTIF($D$12:$D445,$D445)&gt;1,0,IF(SUM(M445,R445,W445)&gt;0,IF(AND(T445="",OR(O445&lt;&gt;"",J445&lt;&gt;"")),IF(O445&lt;&gt;"",O445,IF(J445&lt;&gt;"",J445,0)),IF(AND(O445&lt;&gt;"",J445&lt;&gt;"",O445=J445),O445,T445)),0)),"")</f>
        <v/>
      </c>
      <c r="AQ445" s="258" t="str">
        <f aca="false">IF(D445&lt;&gt;"",IF(COUNTIF($D$12:$D445,$D445)&gt;1,0,IF(SUM(N445,S445,X445)&gt;0,IF(AND(T445="",OR(O445&lt;&gt;"",J445&lt;&gt;"")),IF(O445&lt;&gt;"",O445,IF(J445&lt;&gt;"",J445,0)),IF(AND(O445&lt;&gt;"",J445&lt;&gt;"",O445=J445),O445,T445)),0)),"")</f>
        <v/>
      </c>
      <c r="AR445" s="257" t="str">
        <f aca="false">IF(D445&lt;&gt;"",IF(J445="OZP12",L445,0),"")</f>
        <v/>
      </c>
      <c r="AS445" s="257" t="str">
        <f aca="false">IF(D445&lt;&gt;"",IF(O445="OZP12",Q445,0),"")</f>
        <v/>
      </c>
      <c r="AT445" s="257" t="str">
        <f aca="false">IF(D445&lt;&gt;"",IF(T445="OZP12",V445,0),"")</f>
        <v/>
      </c>
      <c r="AU445" s="257" t="str">
        <f aca="false">IF(D445&lt;&gt;"",IF(J445="TZP",L445,0),"")</f>
        <v/>
      </c>
      <c r="AV445" s="257" t="str">
        <f aca="false">IF(D445&lt;&gt;"",IF(O445="TZP",Q445,0),"")</f>
        <v/>
      </c>
      <c r="AW445" s="257" t="str">
        <f aca="false">IF(D445&lt;&gt;"",IF(T445="TZP",V445,0),"")</f>
        <v/>
      </c>
      <c r="AX445" s="257" t="str">
        <f aca="false">IF(D445&lt;&gt;"",IF(J445="OZZ",L445,0),"")</f>
        <v/>
      </c>
      <c r="AY445" s="257" t="str">
        <f aca="false">IF(D445&lt;&gt;"",IF(O445="OZZ",Q445,0),"")</f>
        <v/>
      </c>
      <c r="AZ445" s="257" t="str">
        <f aca="false">IF(D445&lt;&gt;"",IF(T445="OZZ",V445,0),"")</f>
        <v/>
      </c>
      <c r="BA445" s="260"/>
      <c r="BB445" s="257" t="str">
        <f aca="false">IF(D445&lt;&gt;"",IF(ISERROR(FIND("/",D445)),0,1),"")</f>
        <v/>
      </c>
      <c r="BC445" s="257" t="str">
        <f aca="false">IF(D445&lt;&gt;"",IF(BB445*1=0,D445,CONCATENATE(MID(D445,1,FIND("/",D445,1)-1),MID(D445,FIND("/",D445,1)+1,LEN(D445)))),"")</f>
        <v/>
      </c>
      <c r="BD445" s="286"/>
      <c r="BE445" s="257" t="str">
        <f aca="false">IF(D445&lt;&gt;"",IF(J445="OZP12",M445,0),"")</f>
        <v/>
      </c>
      <c r="BF445" s="257" t="str">
        <f aca="false">IF(D445&lt;&gt;"",IF(O445="OZP12",R445,0),"")</f>
        <v/>
      </c>
      <c r="BG445" s="257" t="str">
        <f aca="false">IF(D445&lt;&gt;"",IF(T445="OZP12",W445,0),"")</f>
        <v/>
      </c>
      <c r="BH445" s="257" t="str">
        <f aca="false">IF(D445&lt;&gt;"",IF(J445="TZP",M445,0),"")</f>
        <v/>
      </c>
      <c r="BI445" s="257" t="str">
        <f aca="false">IF(D445&lt;&gt;"",IF(O445="TZP",R445,0),"")</f>
        <v/>
      </c>
      <c r="BJ445" s="257" t="str">
        <f aca="false">IF(D445&lt;&gt;"",IF(T445="TZP",W445,0),"")</f>
        <v/>
      </c>
    </row>
    <row r="446" s="261" customFormat="true" ht="18.75" hidden="false" customHeight="true" outlineLevel="0" collapsed="false">
      <c r="A446" s="262" t="n">
        <f aca="false">A445+1</f>
        <v>434</v>
      </c>
      <c r="B446" s="263"/>
      <c r="C446" s="263"/>
      <c r="D446" s="263"/>
      <c r="E446" s="266"/>
      <c r="F446" s="266"/>
      <c r="G446" s="267"/>
      <c r="H446" s="278"/>
      <c r="I446" s="281"/>
      <c r="J446" s="268"/>
      <c r="K446" s="269"/>
      <c r="L446" s="244" t="str">
        <f aca="false">IF(AND(K446&lt;&gt;"",J446&lt;&gt;""),MIN(IF(OR(J446="OZZ",J446="ZZ"),5000,13600),TRUNC(0.75*SUMIF($D$12:$D446,$D446,K$12:K446),2))-SUMIF($D$12:$D445,$D446,L$12:L445),"")</f>
        <v/>
      </c>
      <c r="M446" s="270" t="str">
        <f aca="false">IF(AND(K446&lt;&gt;"",J446&lt;&gt;"",AB446&lt;&gt;""),IF(OR(J446="OZZ",J446="ZZ"),0-SUMIF($D$12:$D445,$D446,M$12:M445),MIN(MIN(13600,TRUNC(0.75*SUMIF($D$12:$D$1442,$D446,K$12:K$1442),2)+SUMIF($D$12:$D446,$D446,AB$12:AB446))-SUMIF($D$12:$D445,$D446,M$12:M445)-SUMIF($D$12:$D$1442,$D446,L$12:L$1442),AB446)),"")</f>
        <v/>
      </c>
      <c r="N446" s="246" t="str">
        <f aca="false">IF(J446&lt;&gt;"",1000-SUMIF($D$12:$D445,$D446,N$12:N445),"")</f>
        <v/>
      </c>
      <c r="O446" s="268"/>
      <c r="P446" s="269"/>
      <c r="Q446" s="244" t="str">
        <f aca="false">IF(AND(P446&lt;&gt;"",O446&lt;&gt;""),MIN(IF(OR(O446="OZZ",O446="ZZ"),5000,13600),TRUNC(0.75*SUMIF($D$12:$D446,$D446,P$12:P446),2))-SUMIF($D$12:$D445,$D446,Q$12:Q445),"")</f>
        <v/>
      </c>
      <c r="R446" s="270" t="str">
        <f aca="false">IF(AND(P446&lt;&gt;"",O446&lt;&gt;"",AF446&lt;&gt;""),IF(OR(O446="OZZ",O446="ZZ"),0-SUMIF($D$12:$D445,$D446,R$12:R445),MIN(MIN(13600,TRUNC(0.75*SUMIF($D$12:$D$1442,$D446,P$12:P$1442),2)+SUMIF($D$12:$D446,$D446,AF$12:AF446))-SUMIF($D$12:$D445,$D446,R$12:R445)-SUMIF($D$12:$D$1442,$D446,Q$12:Q$1442),AF446)),"")</f>
        <v/>
      </c>
      <c r="S446" s="246" t="str">
        <f aca="false">IF(O446&lt;&gt;"",1000-SUMIF($D$12:$D445,$D446,S$12:S445),"")</f>
        <v/>
      </c>
      <c r="T446" s="268"/>
      <c r="U446" s="269"/>
      <c r="V446" s="244" t="str">
        <f aca="false">IF(AND(U446&lt;&gt;"",T446&lt;&gt;""),MIN(IF(OR(T446="OZZ",T446="ZZ"),5000,13600),TRUNC(0.75*SUMIF($D$12:$D446,$D446,U$12:U446),2))-SUMIF($D$12:$D445,$D446,V$12:V445),"")</f>
        <v/>
      </c>
      <c r="W446" s="248" t="str">
        <f aca="false">IF(AND(U446&lt;&gt;"",T446&lt;&gt;"",AJ446&lt;&gt;""),IF(OR(T446="OZZ",T446="ZZ"),0-SUMIF($D$12:$D445,$D446,W$12:W445),MIN(MIN(13600,TRUNC(0.75*SUMIF($D$12:$D$1442,$D446,U$12:U$1442),2)+SUMIF($D$12:$D446,$D446,AJ$12:AJ446))-SUMIF($D$12:$D445,$D446,W$12:W445)-SUMIF($D$12:$D$1442,$D446,V$12:V$1442),AJ446)),"")</f>
        <v/>
      </c>
      <c r="X446" s="246" t="str">
        <f aca="false">IF(T446&lt;&gt;"",1000-SUMIF($D$12:$D445,$D446,X$12:X445),"")</f>
        <v/>
      </c>
      <c r="Y446" s="272"/>
      <c r="Z446" s="273"/>
      <c r="AA446" s="273"/>
      <c r="AB446" s="252" t="str">
        <f aca="false">IF(K446&lt;&gt;"",ROUND(Y446,2)+ROUND(Z446,2)+ROUND(AA446,2),"")</f>
        <v/>
      </c>
      <c r="AC446" s="274"/>
      <c r="AD446" s="273"/>
      <c r="AE446" s="273"/>
      <c r="AF446" s="275" t="str">
        <f aca="false">IF(P446&lt;&gt;"",ROUND(AC446,2)+ROUND(AD446,2)+ROUND(AE446,2),"")</f>
        <v/>
      </c>
      <c r="AG446" s="274"/>
      <c r="AH446" s="273"/>
      <c r="AI446" s="273"/>
      <c r="AJ446" s="275" t="str">
        <f aca="false">IF(U446&lt;&gt;"",ROUND(AG446,2)+ROUND(AH446,2)+ROUND(AI446,2),"")</f>
        <v/>
      </c>
      <c r="AK446" s="255"/>
      <c r="AL446" s="255"/>
      <c r="AM446" s="256"/>
      <c r="AN446" s="257"/>
      <c r="AO446" s="258" t="str">
        <f aca="false">IF(D446&lt;&gt;"",IF(COUNTIF($D$12:$D446,$D446)&gt;1,0,IF(SUM(L446,Q446,V446)&gt;0,IF(AND(T446="",OR(O446&lt;&gt;"",J446&lt;&gt;"")),IF(O446&lt;&gt;"",O446,IF(J446&lt;&gt;"",J446,0)),IF(AND(O446&lt;&gt;"",J446&lt;&gt;"",O446=J446),O446,T446)),0)),"")</f>
        <v/>
      </c>
      <c r="AP446" s="258" t="str">
        <f aca="false">IF(D446&lt;&gt;"",IF(COUNTIF($D$12:$D446,$D446)&gt;1,0,IF(SUM(M446,R446,W446)&gt;0,IF(AND(T446="",OR(O446&lt;&gt;"",J446&lt;&gt;"")),IF(O446&lt;&gt;"",O446,IF(J446&lt;&gt;"",J446,0)),IF(AND(O446&lt;&gt;"",J446&lt;&gt;"",O446=J446),O446,T446)),0)),"")</f>
        <v/>
      </c>
      <c r="AQ446" s="258" t="str">
        <f aca="false">IF(D446&lt;&gt;"",IF(COUNTIF($D$12:$D446,$D446)&gt;1,0,IF(SUM(N446,S446,X446)&gt;0,IF(AND(T446="",OR(O446&lt;&gt;"",J446&lt;&gt;"")),IF(O446&lt;&gt;"",O446,IF(J446&lt;&gt;"",J446,0)),IF(AND(O446&lt;&gt;"",J446&lt;&gt;"",O446=J446),O446,T446)),0)),"")</f>
        <v/>
      </c>
      <c r="AR446" s="257" t="str">
        <f aca="false">IF(D446&lt;&gt;"",IF(J446="OZP12",L446,0),"")</f>
        <v/>
      </c>
      <c r="AS446" s="257" t="str">
        <f aca="false">IF(D446&lt;&gt;"",IF(O446="OZP12",Q446,0),"")</f>
        <v/>
      </c>
      <c r="AT446" s="257" t="str">
        <f aca="false">IF(D446&lt;&gt;"",IF(T446="OZP12",V446,0),"")</f>
        <v/>
      </c>
      <c r="AU446" s="257" t="str">
        <f aca="false">IF(D446&lt;&gt;"",IF(J446="TZP",L446,0),"")</f>
        <v/>
      </c>
      <c r="AV446" s="257" t="str">
        <f aca="false">IF(D446&lt;&gt;"",IF(O446="TZP",Q446,0),"")</f>
        <v/>
      </c>
      <c r="AW446" s="257" t="str">
        <f aca="false">IF(D446&lt;&gt;"",IF(T446="TZP",V446,0),"")</f>
        <v/>
      </c>
      <c r="AX446" s="257" t="str">
        <f aca="false">IF(D446&lt;&gt;"",IF(J446="OZZ",L446,0),"")</f>
        <v/>
      </c>
      <c r="AY446" s="257" t="str">
        <f aca="false">IF(D446&lt;&gt;"",IF(O446="OZZ",Q446,0),"")</f>
        <v/>
      </c>
      <c r="AZ446" s="257" t="str">
        <f aca="false">IF(D446&lt;&gt;"",IF(T446="OZZ",V446,0),"")</f>
        <v/>
      </c>
      <c r="BA446" s="260"/>
      <c r="BB446" s="257" t="str">
        <f aca="false">IF(D446&lt;&gt;"",IF(ISERROR(FIND("/",D446)),0,1),"")</f>
        <v/>
      </c>
      <c r="BC446" s="257" t="str">
        <f aca="false">IF(D446&lt;&gt;"",IF(BB446*1=0,D446,CONCATENATE(MID(D446,1,FIND("/",D446,1)-1),MID(D446,FIND("/",D446,1)+1,LEN(D446)))),"")</f>
        <v/>
      </c>
      <c r="BD446" s="286"/>
      <c r="BE446" s="257" t="str">
        <f aca="false">IF(D446&lt;&gt;"",IF(J446="OZP12",M446,0),"")</f>
        <v/>
      </c>
      <c r="BF446" s="257" t="str">
        <f aca="false">IF(D446&lt;&gt;"",IF(O446="OZP12",R446,0),"")</f>
        <v/>
      </c>
      <c r="BG446" s="257" t="str">
        <f aca="false">IF(D446&lt;&gt;"",IF(T446="OZP12",W446,0),"")</f>
        <v/>
      </c>
      <c r="BH446" s="257" t="str">
        <f aca="false">IF(D446&lt;&gt;"",IF(J446="TZP",M446,0),"")</f>
        <v/>
      </c>
      <c r="BI446" s="257" t="str">
        <f aca="false">IF(D446&lt;&gt;"",IF(O446="TZP",R446,0),"")</f>
        <v/>
      </c>
      <c r="BJ446" s="257" t="str">
        <f aca="false">IF(D446&lt;&gt;"",IF(T446="TZP",W446,0),"")</f>
        <v/>
      </c>
    </row>
    <row r="447" s="261" customFormat="true" ht="18.75" hidden="false" customHeight="true" outlineLevel="0" collapsed="false">
      <c r="A447" s="262" t="n">
        <f aca="false">A446+1</f>
        <v>435</v>
      </c>
      <c r="B447" s="263"/>
      <c r="C447" s="263"/>
      <c r="D447" s="263"/>
      <c r="E447" s="266"/>
      <c r="F447" s="266"/>
      <c r="G447" s="267"/>
      <c r="H447" s="278"/>
      <c r="I447" s="281"/>
      <c r="J447" s="268"/>
      <c r="K447" s="269"/>
      <c r="L447" s="244" t="str">
        <f aca="false">IF(AND(K447&lt;&gt;"",J447&lt;&gt;""),MIN(IF(OR(J447="OZZ",J447="ZZ"),5000,13600),TRUNC(0.75*SUMIF($D$12:$D447,$D447,K$12:K447),2))-SUMIF($D$12:$D446,$D447,L$12:L446),"")</f>
        <v/>
      </c>
      <c r="M447" s="270" t="str">
        <f aca="false">IF(AND(K447&lt;&gt;"",J447&lt;&gt;"",AB447&lt;&gt;""),IF(OR(J447="OZZ",J447="ZZ"),0-SUMIF($D$12:$D446,$D447,M$12:M446),MIN(MIN(13600,TRUNC(0.75*SUMIF($D$12:$D$1442,$D447,K$12:K$1442),2)+SUMIF($D$12:$D447,$D447,AB$12:AB447))-SUMIF($D$12:$D446,$D447,M$12:M446)-SUMIF($D$12:$D$1442,$D447,L$12:L$1442),AB447)),"")</f>
        <v/>
      </c>
      <c r="N447" s="246" t="str">
        <f aca="false">IF(J447&lt;&gt;"",1000-SUMIF($D$12:$D446,$D447,N$12:N446),"")</f>
        <v/>
      </c>
      <c r="O447" s="268"/>
      <c r="P447" s="269"/>
      <c r="Q447" s="244" t="str">
        <f aca="false">IF(AND(P447&lt;&gt;"",O447&lt;&gt;""),MIN(IF(OR(O447="OZZ",O447="ZZ"),5000,13600),TRUNC(0.75*SUMIF($D$12:$D447,$D447,P$12:P447),2))-SUMIF($D$12:$D446,$D447,Q$12:Q446),"")</f>
        <v/>
      </c>
      <c r="R447" s="270" t="str">
        <f aca="false">IF(AND(P447&lt;&gt;"",O447&lt;&gt;"",AF447&lt;&gt;""),IF(OR(O447="OZZ",O447="ZZ"),0-SUMIF($D$12:$D446,$D447,R$12:R446),MIN(MIN(13600,TRUNC(0.75*SUMIF($D$12:$D$1442,$D447,P$12:P$1442),2)+SUMIF($D$12:$D447,$D447,AF$12:AF447))-SUMIF($D$12:$D446,$D447,R$12:R446)-SUMIF($D$12:$D$1442,$D447,Q$12:Q$1442),AF447)),"")</f>
        <v/>
      </c>
      <c r="S447" s="246" t="str">
        <f aca="false">IF(O447&lt;&gt;"",1000-SUMIF($D$12:$D446,$D447,S$12:S446),"")</f>
        <v/>
      </c>
      <c r="T447" s="268"/>
      <c r="U447" s="269"/>
      <c r="V447" s="244" t="str">
        <f aca="false">IF(AND(U447&lt;&gt;"",T447&lt;&gt;""),MIN(IF(OR(T447="OZZ",T447="ZZ"),5000,13600),TRUNC(0.75*SUMIF($D$12:$D447,$D447,U$12:U447),2))-SUMIF($D$12:$D446,$D447,V$12:V446),"")</f>
        <v/>
      </c>
      <c r="W447" s="248" t="str">
        <f aca="false">IF(AND(U447&lt;&gt;"",T447&lt;&gt;"",AJ447&lt;&gt;""),IF(OR(T447="OZZ",T447="ZZ"),0-SUMIF($D$12:$D446,$D447,W$12:W446),MIN(MIN(13600,TRUNC(0.75*SUMIF($D$12:$D$1442,$D447,U$12:U$1442),2)+SUMIF($D$12:$D447,$D447,AJ$12:AJ447))-SUMIF($D$12:$D446,$D447,W$12:W446)-SUMIF($D$12:$D$1442,$D447,V$12:V$1442),AJ447)),"")</f>
        <v/>
      </c>
      <c r="X447" s="246" t="str">
        <f aca="false">IF(T447&lt;&gt;"",1000-SUMIF($D$12:$D446,$D447,X$12:X446),"")</f>
        <v/>
      </c>
      <c r="Y447" s="272"/>
      <c r="Z447" s="273"/>
      <c r="AA447" s="273"/>
      <c r="AB447" s="252" t="str">
        <f aca="false">IF(K447&lt;&gt;"",ROUND(Y447,2)+ROUND(Z447,2)+ROUND(AA447,2),"")</f>
        <v/>
      </c>
      <c r="AC447" s="274"/>
      <c r="AD447" s="273"/>
      <c r="AE447" s="273"/>
      <c r="AF447" s="275" t="str">
        <f aca="false">IF(P447&lt;&gt;"",ROUND(AC447,2)+ROUND(AD447,2)+ROUND(AE447,2),"")</f>
        <v/>
      </c>
      <c r="AG447" s="274"/>
      <c r="AH447" s="273"/>
      <c r="AI447" s="273"/>
      <c r="AJ447" s="275" t="str">
        <f aca="false">IF(U447&lt;&gt;"",ROUND(AG447,2)+ROUND(AH447,2)+ROUND(AI447,2),"")</f>
        <v/>
      </c>
      <c r="AK447" s="255"/>
      <c r="AL447" s="255"/>
      <c r="AM447" s="256"/>
      <c r="AN447" s="257"/>
      <c r="AO447" s="258" t="str">
        <f aca="false">IF(D447&lt;&gt;"",IF(COUNTIF($D$12:$D447,$D447)&gt;1,0,IF(SUM(L447,Q447,V447)&gt;0,IF(AND(T447="",OR(O447&lt;&gt;"",J447&lt;&gt;"")),IF(O447&lt;&gt;"",O447,IF(J447&lt;&gt;"",J447,0)),IF(AND(O447&lt;&gt;"",J447&lt;&gt;"",O447=J447),O447,T447)),0)),"")</f>
        <v/>
      </c>
      <c r="AP447" s="258" t="str">
        <f aca="false">IF(D447&lt;&gt;"",IF(COUNTIF($D$12:$D447,$D447)&gt;1,0,IF(SUM(M447,R447,W447)&gt;0,IF(AND(T447="",OR(O447&lt;&gt;"",J447&lt;&gt;"")),IF(O447&lt;&gt;"",O447,IF(J447&lt;&gt;"",J447,0)),IF(AND(O447&lt;&gt;"",J447&lt;&gt;"",O447=J447),O447,T447)),0)),"")</f>
        <v/>
      </c>
      <c r="AQ447" s="258" t="str">
        <f aca="false">IF(D447&lt;&gt;"",IF(COUNTIF($D$12:$D447,$D447)&gt;1,0,IF(SUM(N447,S447,X447)&gt;0,IF(AND(T447="",OR(O447&lt;&gt;"",J447&lt;&gt;"")),IF(O447&lt;&gt;"",O447,IF(J447&lt;&gt;"",J447,0)),IF(AND(O447&lt;&gt;"",J447&lt;&gt;"",O447=J447),O447,T447)),0)),"")</f>
        <v/>
      </c>
      <c r="AR447" s="257" t="str">
        <f aca="false">IF(D447&lt;&gt;"",IF(J447="OZP12",L447,0),"")</f>
        <v/>
      </c>
      <c r="AS447" s="257" t="str">
        <f aca="false">IF(D447&lt;&gt;"",IF(O447="OZP12",Q447,0),"")</f>
        <v/>
      </c>
      <c r="AT447" s="257" t="str">
        <f aca="false">IF(D447&lt;&gt;"",IF(T447="OZP12",V447,0),"")</f>
        <v/>
      </c>
      <c r="AU447" s="257" t="str">
        <f aca="false">IF(D447&lt;&gt;"",IF(J447="TZP",L447,0),"")</f>
        <v/>
      </c>
      <c r="AV447" s="257" t="str">
        <f aca="false">IF(D447&lt;&gt;"",IF(O447="TZP",Q447,0),"")</f>
        <v/>
      </c>
      <c r="AW447" s="257" t="str">
        <f aca="false">IF(D447&lt;&gt;"",IF(T447="TZP",V447,0),"")</f>
        <v/>
      </c>
      <c r="AX447" s="257" t="str">
        <f aca="false">IF(D447&lt;&gt;"",IF(J447="OZZ",L447,0),"")</f>
        <v/>
      </c>
      <c r="AY447" s="257" t="str">
        <f aca="false">IF(D447&lt;&gt;"",IF(O447="OZZ",Q447,0),"")</f>
        <v/>
      </c>
      <c r="AZ447" s="257" t="str">
        <f aca="false">IF(D447&lt;&gt;"",IF(T447="OZZ",V447,0),"")</f>
        <v/>
      </c>
      <c r="BA447" s="260"/>
      <c r="BB447" s="257" t="str">
        <f aca="false">IF(D447&lt;&gt;"",IF(ISERROR(FIND("/",D447)),0,1),"")</f>
        <v/>
      </c>
      <c r="BC447" s="257" t="str">
        <f aca="false">IF(D447&lt;&gt;"",IF(BB447*1=0,D447,CONCATENATE(MID(D447,1,FIND("/",D447,1)-1),MID(D447,FIND("/",D447,1)+1,LEN(D447)))),"")</f>
        <v/>
      </c>
      <c r="BD447" s="286"/>
      <c r="BE447" s="257" t="str">
        <f aca="false">IF(D447&lt;&gt;"",IF(J447="OZP12",M447,0),"")</f>
        <v/>
      </c>
      <c r="BF447" s="257" t="str">
        <f aca="false">IF(D447&lt;&gt;"",IF(O447="OZP12",R447,0),"")</f>
        <v/>
      </c>
      <c r="BG447" s="257" t="str">
        <f aca="false">IF(D447&lt;&gt;"",IF(T447="OZP12",W447,0),"")</f>
        <v/>
      </c>
      <c r="BH447" s="257" t="str">
        <f aca="false">IF(D447&lt;&gt;"",IF(J447="TZP",M447,0),"")</f>
        <v/>
      </c>
      <c r="BI447" s="257" t="str">
        <f aca="false">IF(D447&lt;&gt;"",IF(O447="TZP",R447,0),"")</f>
        <v/>
      </c>
      <c r="BJ447" s="257" t="str">
        <f aca="false">IF(D447&lt;&gt;"",IF(T447="TZP",W447,0),"")</f>
        <v/>
      </c>
    </row>
    <row r="448" s="261" customFormat="true" ht="18.75" hidden="false" customHeight="true" outlineLevel="0" collapsed="false">
      <c r="A448" s="262" t="n">
        <f aca="false">A447+1</f>
        <v>436</v>
      </c>
      <c r="B448" s="263"/>
      <c r="C448" s="263"/>
      <c r="D448" s="263"/>
      <c r="E448" s="266"/>
      <c r="F448" s="266"/>
      <c r="G448" s="267"/>
      <c r="H448" s="278"/>
      <c r="I448" s="281"/>
      <c r="J448" s="268"/>
      <c r="K448" s="269"/>
      <c r="L448" s="244" t="str">
        <f aca="false">IF(AND(K448&lt;&gt;"",J448&lt;&gt;""),MIN(IF(OR(J448="OZZ",J448="ZZ"),5000,13600),TRUNC(0.75*SUMIF($D$12:$D448,$D448,K$12:K448),2))-SUMIF($D$12:$D447,$D448,L$12:L447),"")</f>
        <v/>
      </c>
      <c r="M448" s="270" t="str">
        <f aca="false">IF(AND(K448&lt;&gt;"",J448&lt;&gt;"",AB448&lt;&gt;""),IF(OR(J448="OZZ",J448="ZZ"),0-SUMIF($D$12:$D447,$D448,M$12:M447),MIN(MIN(13600,TRUNC(0.75*SUMIF($D$12:$D$1442,$D448,K$12:K$1442),2)+SUMIF($D$12:$D448,$D448,AB$12:AB448))-SUMIF($D$12:$D447,$D448,M$12:M447)-SUMIF($D$12:$D$1442,$D448,L$12:L$1442),AB448)),"")</f>
        <v/>
      </c>
      <c r="N448" s="246" t="str">
        <f aca="false">IF(J448&lt;&gt;"",1000-SUMIF($D$12:$D447,$D448,N$12:N447),"")</f>
        <v/>
      </c>
      <c r="O448" s="268"/>
      <c r="P448" s="269"/>
      <c r="Q448" s="244" t="str">
        <f aca="false">IF(AND(P448&lt;&gt;"",O448&lt;&gt;""),MIN(IF(OR(O448="OZZ",O448="ZZ"),5000,13600),TRUNC(0.75*SUMIF($D$12:$D448,$D448,P$12:P448),2))-SUMIF($D$12:$D447,$D448,Q$12:Q447),"")</f>
        <v/>
      </c>
      <c r="R448" s="270" t="str">
        <f aca="false">IF(AND(P448&lt;&gt;"",O448&lt;&gt;"",AF448&lt;&gt;""),IF(OR(O448="OZZ",O448="ZZ"),0-SUMIF($D$12:$D447,$D448,R$12:R447),MIN(MIN(13600,TRUNC(0.75*SUMIF($D$12:$D$1442,$D448,P$12:P$1442),2)+SUMIF($D$12:$D448,$D448,AF$12:AF448))-SUMIF($D$12:$D447,$D448,R$12:R447)-SUMIF($D$12:$D$1442,$D448,Q$12:Q$1442),AF448)),"")</f>
        <v/>
      </c>
      <c r="S448" s="246" t="str">
        <f aca="false">IF(O448&lt;&gt;"",1000-SUMIF($D$12:$D447,$D448,S$12:S447),"")</f>
        <v/>
      </c>
      <c r="T448" s="268"/>
      <c r="U448" s="269"/>
      <c r="V448" s="244" t="str">
        <f aca="false">IF(AND(U448&lt;&gt;"",T448&lt;&gt;""),MIN(IF(OR(T448="OZZ",T448="ZZ"),5000,13600),TRUNC(0.75*SUMIF($D$12:$D448,$D448,U$12:U448),2))-SUMIF($D$12:$D447,$D448,V$12:V447),"")</f>
        <v/>
      </c>
      <c r="W448" s="248" t="str">
        <f aca="false">IF(AND(U448&lt;&gt;"",T448&lt;&gt;"",AJ448&lt;&gt;""),IF(OR(T448="OZZ",T448="ZZ"),0-SUMIF($D$12:$D447,$D448,W$12:W447),MIN(MIN(13600,TRUNC(0.75*SUMIF($D$12:$D$1442,$D448,U$12:U$1442),2)+SUMIF($D$12:$D448,$D448,AJ$12:AJ448))-SUMIF($D$12:$D447,$D448,W$12:W447)-SUMIF($D$12:$D$1442,$D448,V$12:V$1442),AJ448)),"")</f>
        <v/>
      </c>
      <c r="X448" s="246" t="str">
        <f aca="false">IF(T448&lt;&gt;"",1000-SUMIF($D$12:$D447,$D448,X$12:X447),"")</f>
        <v/>
      </c>
      <c r="Y448" s="272"/>
      <c r="Z448" s="273"/>
      <c r="AA448" s="273"/>
      <c r="AB448" s="252" t="str">
        <f aca="false">IF(K448&lt;&gt;"",ROUND(Y448,2)+ROUND(Z448,2)+ROUND(AA448,2),"")</f>
        <v/>
      </c>
      <c r="AC448" s="274"/>
      <c r="AD448" s="273"/>
      <c r="AE448" s="273"/>
      <c r="AF448" s="275" t="str">
        <f aca="false">IF(P448&lt;&gt;"",ROUND(AC448,2)+ROUND(AD448,2)+ROUND(AE448,2),"")</f>
        <v/>
      </c>
      <c r="AG448" s="274"/>
      <c r="AH448" s="273"/>
      <c r="AI448" s="273"/>
      <c r="AJ448" s="275" t="str">
        <f aca="false">IF(U448&lt;&gt;"",ROUND(AG448,2)+ROUND(AH448,2)+ROUND(AI448,2),"")</f>
        <v/>
      </c>
      <c r="AK448" s="255"/>
      <c r="AL448" s="255"/>
      <c r="AM448" s="256"/>
      <c r="AN448" s="257"/>
      <c r="AO448" s="258" t="str">
        <f aca="false">IF(D448&lt;&gt;"",IF(COUNTIF($D$12:$D448,$D448)&gt;1,0,IF(SUM(L448,Q448,V448)&gt;0,IF(AND(T448="",OR(O448&lt;&gt;"",J448&lt;&gt;"")),IF(O448&lt;&gt;"",O448,IF(J448&lt;&gt;"",J448,0)),IF(AND(O448&lt;&gt;"",J448&lt;&gt;"",O448=J448),O448,T448)),0)),"")</f>
        <v/>
      </c>
      <c r="AP448" s="258" t="str">
        <f aca="false">IF(D448&lt;&gt;"",IF(COUNTIF($D$12:$D448,$D448)&gt;1,0,IF(SUM(M448,R448,W448)&gt;0,IF(AND(T448="",OR(O448&lt;&gt;"",J448&lt;&gt;"")),IF(O448&lt;&gt;"",O448,IF(J448&lt;&gt;"",J448,0)),IF(AND(O448&lt;&gt;"",J448&lt;&gt;"",O448=J448),O448,T448)),0)),"")</f>
        <v/>
      </c>
      <c r="AQ448" s="258" t="str">
        <f aca="false">IF(D448&lt;&gt;"",IF(COUNTIF($D$12:$D448,$D448)&gt;1,0,IF(SUM(N448,S448,X448)&gt;0,IF(AND(T448="",OR(O448&lt;&gt;"",J448&lt;&gt;"")),IF(O448&lt;&gt;"",O448,IF(J448&lt;&gt;"",J448,0)),IF(AND(O448&lt;&gt;"",J448&lt;&gt;"",O448=J448),O448,T448)),0)),"")</f>
        <v/>
      </c>
      <c r="AR448" s="257" t="str">
        <f aca="false">IF(D448&lt;&gt;"",IF(J448="OZP12",L448,0),"")</f>
        <v/>
      </c>
      <c r="AS448" s="257" t="str">
        <f aca="false">IF(D448&lt;&gt;"",IF(O448="OZP12",Q448,0),"")</f>
        <v/>
      </c>
      <c r="AT448" s="257" t="str">
        <f aca="false">IF(D448&lt;&gt;"",IF(T448="OZP12",V448,0),"")</f>
        <v/>
      </c>
      <c r="AU448" s="257" t="str">
        <f aca="false">IF(D448&lt;&gt;"",IF(J448="TZP",L448,0),"")</f>
        <v/>
      </c>
      <c r="AV448" s="257" t="str">
        <f aca="false">IF(D448&lt;&gt;"",IF(O448="TZP",Q448,0),"")</f>
        <v/>
      </c>
      <c r="AW448" s="257" t="str">
        <f aca="false">IF(D448&lt;&gt;"",IF(T448="TZP",V448,0),"")</f>
        <v/>
      </c>
      <c r="AX448" s="257" t="str">
        <f aca="false">IF(D448&lt;&gt;"",IF(J448="OZZ",L448,0),"")</f>
        <v/>
      </c>
      <c r="AY448" s="257" t="str">
        <f aca="false">IF(D448&lt;&gt;"",IF(O448="OZZ",Q448,0),"")</f>
        <v/>
      </c>
      <c r="AZ448" s="257" t="str">
        <f aca="false">IF(D448&lt;&gt;"",IF(T448="OZZ",V448,0),"")</f>
        <v/>
      </c>
      <c r="BA448" s="260"/>
      <c r="BB448" s="257" t="str">
        <f aca="false">IF(D448&lt;&gt;"",IF(ISERROR(FIND("/",D448)),0,1),"")</f>
        <v/>
      </c>
      <c r="BC448" s="257" t="str">
        <f aca="false">IF(D448&lt;&gt;"",IF(BB448*1=0,D448,CONCATENATE(MID(D448,1,FIND("/",D448,1)-1),MID(D448,FIND("/",D448,1)+1,LEN(D448)))),"")</f>
        <v/>
      </c>
      <c r="BD448" s="286"/>
      <c r="BE448" s="257" t="str">
        <f aca="false">IF(D448&lt;&gt;"",IF(J448="OZP12",M448,0),"")</f>
        <v/>
      </c>
      <c r="BF448" s="257" t="str">
        <f aca="false">IF(D448&lt;&gt;"",IF(O448="OZP12",R448,0),"")</f>
        <v/>
      </c>
      <c r="BG448" s="257" t="str">
        <f aca="false">IF(D448&lt;&gt;"",IF(T448="OZP12",W448,0),"")</f>
        <v/>
      </c>
      <c r="BH448" s="257" t="str">
        <f aca="false">IF(D448&lt;&gt;"",IF(J448="TZP",M448,0),"")</f>
        <v/>
      </c>
      <c r="BI448" s="257" t="str">
        <f aca="false">IF(D448&lt;&gt;"",IF(O448="TZP",R448,0),"")</f>
        <v/>
      </c>
      <c r="BJ448" s="257" t="str">
        <f aca="false">IF(D448&lt;&gt;"",IF(T448="TZP",W448,0),"")</f>
        <v/>
      </c>
    </row>
    <row r="449" s="261" customFormat="true" ht="18.75" hidden="false" customHeight="true" outlineLevel="0" collapsed="false">
      <c r="A449" s="262" t="n">
        <f aca="false">A448+1</f>
        <v>437</v>
      </c>
      <c r="B449" s="263"/>
      <c r="C449" s="263"/>
      <c r="D449" s="263"/>
      <c r="E449" s="266"/>
      <c r="F449" s="266"/>
      <c r="G449" s="267"/>
      <c r="H449" s="278"/>
      <c r="I449" s="281"/>
      <c r="J449" s="268"/>
      <c r="K449" s="269"/>
      <c r="L449" s="244" t="str">
        <f aca="false">IF(AND(K449&lt;&gt;"",J449&lt;&gt;""),MIN(IF(OR(J449="OZZ",J449="ZZ"),5000,13600),TRUNC(0.75*SUMIF($D$12:$D449,$D449,K$12:K449),2))-SUMIF($D$12:$D448,$D449,L$12:L448),"")</f>
        <v/>
      </c>
      <c r="M449" s="270" t="str">
        <f aca="false">IF(AND(K449&lt;&gt;"",J449&lt;&gt;"",AB449&lt;&gt;""),IF(OR(J449="OZZ",J449="ZZ"),0-SUMIF($D$12:$D448,$D449,M$12:M448),MIN(MIN(13600,TRUNC(0.75*SUMIF($D$12:$D$1442,$D449,K$12:K$1442),2)+SUMIF($D$12:$D449,$D449,AB$12:AB449))-SUMIF($D$12:$D448,$D449,M$12:M448)-SUMIF($D$12:$D$1442,$D449,L$12:L$1442),AB449)),"")</f>
        <v/>
      </c>
      <c r="N449" s="246" t="str">
        <f aca="false">IF(J449&lt;&gt;"",1000-SUMIF($D$12:$D448,$D449,N$12:N448),"")</f>
        <v/>
      </c>
      <c r="O449" s="268"/>
      <c r="P449" s="269"/>
      <c r="Q449" s="244" t="str">
        <f aca="false">IF(AND(P449&lt;&gt;"",O449&lt;&gt;""),MIN(IF(OR(O449="OZZ",O449="ZZ"),5000,13600),TRUNC(0.75*SUMIF($D$12:$D449,$D449,P$12:P449),2))-SUMIF($D$12:$D448,$D449,Q$12:Q448),"")</f>
        <v/>
      </c>
      <c r="R449" s="270" t="str">
        <f aca="false">IF(AND(P449&lt;&gt;"",O449&lt;&gt;"",AF449&lt;&gt;""),IF(OR(O449="OZZ",O449="ZZ"),0-SUMIF($D$12:$D448,$D449,R$12:R448),MIN(MIN(13600,TRUNC(0.75*SUMIF($D$12:$D$1442,$D449,P$12:P$1442),2)+SUMIF($D$12:$D449,$D449,AF$12:AF449))-SUMIF($D$12:$D448,$D449,R$12:R448)-SUMIF($D$12:$D$1442,$D449,Q$12:Q$1442),AF449)),"")</f>
        <v/>
      </c>
      <c r="S449" s="246" t="str">
        <f aca="false">IF(O449&lt;&gt;"",1000-SUMIF($D$12:$D448,$D449,S$12:S448),"")</f>
        <v/>
      </c>
      <c r="T449" s="268"/>
      <c r="U449" s="269"/>
      <c r="V449" s="244" t="str">
        <f aca="false">IF(AND(U449&lt;&gt;"",T449&lt;&gt;""),MIN(IF(OR(T449="OZZ",T449="ZZ"),5000,13600),TRUNC(0.75*SUMIF($D$12:$D449,$D449,U$12:U449),2))-SUMIF($D$12:$D448,$D449,V$12:V448),"")</f>
        <v/>
      </c>
      <c r="W449" s="248" t="str">
        <f aca="false">IF(AND(U449&lt;&gt;"",T449&lt;&gt;"",AJ449&lt;&gt;""),IF(OR(T449="OZZ",T449="ZZ"),0-SUMIF($D$12:$D448,$D449,W$12:W448),MIN(MIN(13600,TRUNC(0.75*SUMIF($D$12:$D$1442,$D449,U$12:U$1442),2)+SUMIF($D$12:$D449,$D449,AJ$12:AJ449))-SUMIF($D$12:$D448,$D449,W$12:W448)-SUMIF($D$12:$D$1442,$D449,V$12:V$1442),AJ449)),"")</f>
        <v/>
      </c>
      <c r="X449" s="246" t="str">
        <f aca="false">IF(T449&lt;&gt;"",1000-SUMIF($D$12:$D448,$D449,X$12:X448),"")</f>
        <v/>
      </c>
      <c r="Y449" s="272"/>
      <c r="Z449" s="273"/>
      <c r="AA449" s="273"/>
      <c r="AB449" s="252" t="str">
        <f aca="false">IF(K449&lt;&gt;"",ROUND(Y449,2)+ROUND(Z449,2)+ROUND(AA449,2),"")</f>
        <v/>
      </c>
      <c r="AC449" s="274"/>
      <c r="AD449" s="273"/>
      <c r="AE449" s="273"/>
      <c r="AF449" s="275" t="str">
        <f aca="false">IF(P449&lt;&gt;"",ROUND(AC449,2)+ROUND(AD449,2)+ROUND(AE449,2),"")</f>
        <v/>
      </c>
      <c r="AG449" s="274"/>
      <c r="AH449" s="273"/>
      <c r="AI449" s="273"/>
      <c r="AJ449" s="275" t="str">
        <f aca="false">IF(U449&lt;&gt;"",ROUND(AG449,2)+ROUND(AH449,2)+ROUND(AI449,2),"")</f>
        <v/>
      </c>
      <c r="AK449" s="255"/>
      <c r="AL449" s="255"/>
      <c r="AM449" s="256"/>
      <c r="AN449" s="257"/>
      <c r="AO449" s="258" t="str">
        <f aca="false">IF(D449&lt;&gt;"",IF(COUNTIF($D$12:$D449,$D449)&gt;1,0,IF(SUM(L449,Q449,V449)&gt;0,IF(AND(T449="",OR(O449&lt;&gt;"",J449&lt;&gt;"")),IF(O449&lt;&gt;"",O449,IF(J449&lt;&gt;"",J449,0)),IF(AND(O449&lt;&gt;"",J449&lt;&gt;"",O449=J449),O449,T449)),0)),"")</f>
        <v/>
      </c>
      <c r="AP449" s="258" t="str">
        <f aca="false">IF(D449&lt;&gt;"",IF(COUNTIF($D$12:$D449,$D449)&gt;1,0,IF(SUM(M449,R449,W449)&gt;0,IF(AND(T449="",OR(O449&lt;&gt;"",J449&lt;&gt;"")),IF(O449&lt;&gt;"",O449,IF(J449&lt;&gt;"",J449,0)),IF(AND(O449&lt;&gt;"",J449&lt;&gt;"",O449=J449),O449,T449)),0)),"")</f>
        <v/>
      </c>
      <c r="AQ449" s="258" t="str">
        <f aca="false">IF(D449&lt;&gt;"",IF(COUNTIF($D$12:$D449,$D449)&gt;1,0,IF(SUM(N449,S449,X449)&gt;0,IF(AND(T449="",OR(O449&lt;&gt;"",J449&lt;&gt;"")),IF(O449&lt;&gt;"",O449,IF(J449&lt;&gt;"",J449,0)),IF(AND(O449&lt;&gt;"",J449&lt;&gt;"",O449=J449),O449,T449)),0)),"")</f>
        <v/>
      </c>
      <c r="AR449" s="257" t="str">
        <f aca="false">IF(D449&lt;&gt;"",IF(J449="OZP12",L449,0),"")</f>
        <v/>
      </c>
      <c r="AS449" s="257" t="str">
        <f aca="false">IF(D449&lt;&gt;"",IF(O449="OZP12",Q449,0),"")</f>
        <v/>
      </c>
      <c r="AT449" s="257" t="str">
        <f aca="false">IF(D449&lt;&gt;"",IF(T449="OZP12",V449,0),"")</f>
        <v/>
      </c>
      <c r="AU449" s="257" t="str">
        <f aca="false">IF(D449&lt;&gt;"",IF(J449="TZP",L449,0),"")</f>
        <v/>
      </c>
      <c r="AV449" s="257" t="str">
        <f aca="false">IF(D449&lt;&gt;"",IF(O449="TZP",Q449,0),"")</f>
        <v/>
      </c>
      <c r="AW449" s="257" t="str">
        <f aca="false">IF(D449&lt;&gt;"",IF(T449="TZP",V449,0),"")</f>
        <v/>
      </c>
      <c r="AX449" s="257" t="str">
        <f aca="false">IF(D449&lt;&gt;"",IF(J449="OZZ",L449,0),"")</f>
        <v/>
      </c>
      <c r="AY449" s="257" t="str">
        <f aca="false">IF(D449&lt;&gt;"",IF(O449="OZZ",Q449,0),"")</f>
        <v/>
      </c>
      <c r="AZ449" s="257" t="str">
        <f aca="false">IF(D449&lt;&gt;"",IF(T449="OZZ",V449,0),"")</f>
        <v/>
      </c>
      <c r="BA449" s="260"/>
      <c r="BB449" s="257" t="str">
        <f aca="false">IF(D449&lt;&gt;"",IF(ISERROR(FIND("/",D449)),0,1),"")</f>
        <v/>
      </c>
      <c r="BC449" s="257" t="str">
        <f aca="false">IF(D449&lt;&gt;"",IF(BB449*1=0,D449,CONCATENATE(MID(D449,1,FIND("/",D449,1)-1),MID(D449,FIND("/",D449,1)+1,LEN(D449)))),"")</f>
        <v/>
      </c>
      <c r="BD449" s="286"/>
      <c r="BE449" s="257" t="str">
        <f aca="false">IF(D449&lt;&gt;"",IF(J449="OZP12",M449,0),"")</f>
        <v/>
      </c>
      <c r="BF449" s="257" t="str">
        <f aca="false">IF(D449&lt;&gt;"",IF(O449="OZP12",R449,0),"")</f>
        <v/>
      </c>
      <c r="BG449" s="257" t="str">
        <f aca="false">IF(D449&lt;&gt;"",IF(T449="OZP12",W449,0),"")</f>
        <v/>
      </c>
      <c r="BH449" s="257" t="str">
        <f aca="false">IF(D449&lt;&gt;"",IF(J449="TZP",M449,0),"")</f>
        <v/>
      </c>
      <c r="BI449" s="257" t="str">
        <f aca="false">IF(D449&lt;&gt;"",IF(O449="TZP",R449,0),"")</f>
        <v/>
      </c>
      <c r="BJ449" s="257" t="str">
        <f aca="false">IF(D449&lt;&gt;"",IF(T449="TZP",W449,0),"")</f>
        <v/>
      </c>
    </row>
    <row r="450" s="261" customFormat="true" ht="18.75" hidden="false" customHeight="true" outlineLevel="0" collapsed="false">
      <c r="A450" s="262" t="n">
        <f aca="false">A449+1</f>
        <v>438</v>
      </c>
      <c r="B450" s="263"/>
      <c r="C450" s="263"/>
      <c r="D450" s="263"/>
      <c r="E450" s="266"/>
      <c r="F450" s="266"/>
      <c r="G450" s="267"/>
      <c r="H450" s="278"/>
      <c r="I450" s="281"/>
      <c r="J450" s="268"/>
      <c r="K450" s="269"/>
      <c r="L450" s="244" t="str">
        <f aca="false">IF(AND(K450&lt;&gt;"",J450&lt;&gt;""),MIN(IF(OR(J450="OZZ",J450="ZZ"),5000,13600),TRUNC(0.75*SUMIF($D$12:$D450,$D450,K$12:K450),2))-SUMIF($D$12:$D449,$D450,L$12:L449),"")</f>
        <v/>
      </c>
      <c r="M450" s="270" t="str">
        <f aca="false">IF(AND(K450&lt;&gt;"",J450&lt;&gt;"",AB450&lt;&gt;""),IF(OR(J450="OZZ",J450="ZZ"),0-SUMIF($D$12:$D449,$D450,M$12:M449),MIN(MIN(13600,TRUNC(0.75*SUMIF($D$12:$D$1442,$D450,K$12:K$1442),2)+SUMIF($D$12:$D450,$D450,AB$12:AB450))-SUMIF($D$12:$D449,$D450,M$12:M449)-SUMIF($D$12:$D$1442,$D450,L$12:L$1442),AB450)),"")</f>
        <v/>
      </c>
      <c r="N450" s="246" t="str">
        <f aca="false">IF(J450&lt;&gt;"",1000-SUMIF($D$12:$D449,$D450,N$12:N449),"")</f>
        <v/>
      </c>
      <c r="O450" s="268"/>
      <c r="P450" s="269"/>
      <c r="Q450" s="244" t="str">
        <f aca="false">IF(AND(P450&lt;&gt;"",O450&lt;&gt;""),MIN(IF(OR(O450="OZZ",O450="ZZ"),5000,13600),TRUNC(0.75*SUMIF($D$12:$D450,$D450,P$12:P450),2))-SUMIF($D$12:$D449,$D450,Q$12:Q449),"")</f>
        <v/>
      </c>
      <c r="R450" s="270" t="str">
        <f aca="false">IF(AND(P450&lt;&gt;"",O450&lt;&gt;"",AF450&lt;&gt;""),IF(OR(O450="OZZ",O450="ZZ"),0-SUMIF($D$12:$D449,$D450,R$12:R449),MIN(MIN(13600,TRUNC(0.75*SUMIF($D$12:$D$1442,$D450,P$12:P$1442),2)+SUMIF($D$12:$D450,$D450,AF$12:AF450))-SUMIF($D$12:$D449,$D450,R$12:R449)-SUMIF($D$12:$D$1442,$D450,Q$12:Q$1442),AF450)),"")</f>
        <v/>
      </c>
      <c r="S450" s="246" t="str">
        <f aca="false">IF(O450&lt;&gt;"",1000-SUMIF($D$12:$D449,$D450,S$12:S449),"")</f>
        <v/>
      </c>
      <c r="T450" s="268"/>
      <c r="U450" s="269"/>
      <c r="V450" s="244" t="str">
        <f aca="false">IF(AND(U450&lt;&gt;"",T450&lt;&gt;""),MIN(IF(OR(T450="OZZ",T450="ZZ"),5000,13600),TRUNC(0.75*SUMIF($D$12:$D450,$D450,U$12:U450),2))-SUMIF($D$12:$D449,$D450,V$12:V449),"")</f>
        <v/>
      </c>
      <c r="W450" s="248" t="str">
        <f aca="false">IF(AND(U450&lt;&gt;"",T450&lt;&gt;"",AJ450&lt;&gt;""),IF(OR(T450="OZZ",T450="ZZ"),0-SUMIF($D$12:$D449,$D450,W$12:W449),MIN(MIN(13600,TRUNC(0.75*SUMIF($D$12:$D$1442,$D450,U$12:U$1442),2)+SUMIF($D$12:$D450,$D450,AJ$12:AJ450))-SUMIF($D$12:$D449,$D450,W$12:W449)-SUMIF($D$12:$D$1442,$D450,V$12:V$1442),AJ450)),"")</f>
        <v/>
      </c>
      <c r="X450" s="246" t="str">
        <f aca="false">IF(T450&lt;&gt;"",1000-SUMIF($D$12:$D449,$D450,X$12:X449),"")</f>
        <v/>
      </c>
      <c r="Y450" s="272"/>
      <c r="Z450" s="273"/>
      <c r="AA450" s="273"/>
      <c r="AB450" s="252" t="str">
        <f aca="false">IF(K450&lt;&gt;"",ROUND(Y450,2)+ROUND(Z450,2)+ROUND(AA450,2),"")</f>
        <v/>
      </c>
      <c r="AC450" s="274"/>
      <c r="AD450" s="273"/>
      <c r="AE450" s="273"/>
      <c r="AF450" s="275" t="str">
        <f aca="false">IF(P450&lt;&gt;"",ROUND(AC450,2)+ROUND(AD450,2)+ROUND(AE450,2),"")</f>
        <v/>
      </c>
      <c r="AG450" s="274"/>
      <c r="AH450" s="273"/>
      <c r="AI450" s="273"/>
      <c r="AJ450" s="275" t="str">
        <f aca="false">IF(U450&lt;&gt;"",ROUND(AG450,2)+ROUND(AH450,2)+ROUND(AI450,2),"")</f>
        <v/>
      </c>
      <c r="AK450" s="255"/>
      <c r="AL450" s="255"/>
      <c r="AM450" s="256"/>
      <c r="AN450" s="257"/>
      <c r="AO450" s="258" t="str">
        <f aca="false">IF(D450&lt;&gt;"",IF(COUNTIF($D$12:$D450,$D450)&gt;1,0,IF(SUM(L450,Q450,V450)&gt;0,IF(AND(T450="",OR(O450&lt;&gt;"",J450&lt;&gt;"")),IF(O450&lt;&gt;"",O450,IF(J450&lt;&gt;"",J450,0)),IF(AND(O450&lt;&gt;"",J450&lt;&gt;"",O450=J450),O450,T450)),0)),"")</f>
        <v/>
      </c>
      <c r="AP450" s="258" t="str">
        <f aca="false">IF(D450&lt;&gt;"",IF(COUNTIF($D$12:$D450,$D450)&gt;1,0,IF(SUM(M450,R450,W450)&gt;0,IF(AND(T450="",OR(O450&lt;&gt;"",J450&lt;&gt;"")),IF(O450&lt;&gt;"",O450,IF(J450&lt;&gt;"",J450,0)),IF(AND(O450&lt;&gt;"",J450&lt;&gt;"",O450=J450),O450,T450)),0)),"")</f>
        <v/>
      </c>
      <c r="AQ450" s="258" t="str">
        <f aca="false">IF(D450&lt;&gt;"",IF(COUNTIF($D$12:$D450,$D450)&gt;1,0,IF(SUM(N450,S450,X450)&gt;0,IF(AND(T450="",OR(O450&lt;&gt;"",J450&lt;&gt;"")),IF(O450&lt;&gt;"",O450,IF(J450&lt;&gt;"",J450,0)),IF(AND(O450&lt;&gt;"",J450&lt;&gt;"",O450=J450),O450,T450)),0)),"")</f>
        <v/>
      </c>
      <c r="AR450" s="257" t="str">
        <f aca="false">IF(D450&lt;&gt;"",IF(J450="OZP12",L450,0),"")</f>
        <v/>
      </c>
      <c r="AS450" s="257" t="str">
        <f aca="false">IF(D450&lt;&gt;"",IF(O450="OZP12",Q450,0),"")</f>
        <v/>
      </c>
      <c r="AT450" s="257" t="str">
        <f aca="false">IF(D450&lt;&gt;"",IF(T450="OZP12",V450,0),"")</f>
        <v/>
      </c>
      <c r="AU450" s="257" t="str">
        <f aca="false">IF(D450&lt;&gt;"",IF(J450="TZP",L450,0),"")</f>
        <v/>
      </c>
      <c r="AV450" s="257" t="str">
        <f aca="false">IF(D450&lt;&gt;"",IF(O450="TZP",Q450,0),"")</f>
        <v/>
      </c>
      <c r="AW450" s="257" t="str">
        <f aca="false">IF(D450&lt;&gt;"",IF(T450="TZP",V450,0),"")</f>
        <v/>
      </c>
      <c r="AX450" s="257" t="str">
        <f aca="false">IF(D450&lt;&gt;"",IF(J450="OZZ",L450,0),"")</f>
        <v/>
      </c>
      <c r="AY450" s="257" t="str">
        <f aca="false">IF(D450&lt;&gt;"",IF(O450="OZZ",Q450,0),"")</f>
        <v/>
      </c>
      <c r="AZ450" s="257" t="str">
        <f aca="false">IF(D450&lt;&gt;"",IF(T450="OZZ",V450,0),"")</f>
        <v/>
      </c>
      <c r="BA450" s="260"/>
      <c r="BB450" s="257" t="str">
        <f aca="false">IF(D450&lt;&gt;"",IF(ISERROR(FIND("/",D450)),0,1),"")</f>
        <v/>
      </c>
      <c r="BC450" s="257" t="str">
        <f aca="false">IF(D450&lt;&gt;"",IF(BB450*1=0,D450,CONCATENATE(MID(D450,1,FIND("/",D450,1)-1),MID(D450,FIND("/",D450,1)+1,LEN(D450)))),"")</f>
        <v/>
      </c>
      <c r="BD450" s="286"/>
      <c r="BE450" s="257" t="str">
        <f aca="false">IF(D450&lt;&gt;"",IF(J450="OZP12",M450,0),"")</f>
        <v/>
      </c>
      <c r="BF450" s="257" t="str">
        <f aca="false">IF(D450&lt;&gt;"",IF(O450="OZP12",R450,0),"")</f>
        <v/>
      </c>
      <c r="BG450" s="257" t="str">
        <f aca="false">IF(D450&lt;&gt;"",IF(T450="OZP12",W450,0),"")</f>
        <v/>
      </c>
      <c r="BH450" s="257" t="str">
        <f aca="false">IF(D450&lt;&gt;"",IF(J450="TZP",M450,0),"")</f>
        <v/>
      </c>
      <c r="BI450" s="257" t="str">
        <f aca="false">IF(D450&lt;&gt;"",IF(O450="TZP",R450,0),"")</f>
        <v/>
      </c>
      <c r="BJ450" s="257" t="str">
        <f aca="false">IF(D450&lt;&gt;"",IF(T450="TZP",W450,0),"")</f>
        <v/>
      </c>
    </row>
    <row r="451" s="261" customFormat="true" ht="18.75" hidden="false" customHeight="true" outlineLevel="0" collapsed="false">
      <c r="A451" s="262" t="n">
        <f aca="false">A450+1</f>
        <v>439</v>
      </c>
      <c r="B451" s="263"/>
      <c r="C451" s="263"/>
      <c r="D451" s="263"/>
      <c r="E451" s="266"/>
      <c r="F451" s="266"/>
      <c r="G451" s="267"/>
      <c r="H451" s="278"/>
      <c r="I451" s="281"/>
      <c r="J451" s="268"/>
      <c r="K451" s="269"/>
      <c r="L451" s="244" t="str">
        <f aca="false">IF(AND(K451&lt;&gt;"",J451&lt;&gt;""),MIN(IF(OR(J451="OZZ",J451="ZZ"),5000,13600),TRUNC(0.75*SUMIF($D$12:$D451,$D451,K$12:K451),2))-SUMIF($D$12:$D450,$D451,L$12:L450),"")</f>
        <v/>
      </c>
      <c r="M451" s="270" t="str">
        <f aca="false">IF(AND(K451&lt;&gt;"",J451&lt;&gt;"",AB451&lt;&gt;""),IF(OR(J451="OZZ",J451="ZZ"),0-SUMIF($D$12:$D450,$D451,M$12:M450),MIN(MIN(13600,TRUNC(0.75*SUMIF($D$12:$D$1442,$D451,K$12:K$1442),2)+SUMIF($D$12:$D451,$D451,AB$12:AB451))-SUMIF($D$12:$D450,$D451,M$12:M450)-SUMIF($D$12:$D$1442,$D451,L$12:L$1442),AB451)),"")</f>
        <v/>
      </c>
      <c r="N451" s="246" t="str">
        <f aca="false">IF(J451&lt;&gt;"",1000-SUMIF($D$12:$D450,$D451,N$12:N450),"")</f>
        <v/>
      </c>
      <c r="O451" s="268"/>
      <c r="P451" s="269"/>
      <c r="Q451" s="244" t="str">
        <f aca="false">IF(AND(P451&lt;&gt;"",O451&lt;&gt;""),MIN(IF(OR(O451="OZZ",O451="ZZ"),5000,13600),TRUNC(0.75*SUMIF($D$12:$D451,$D451,P$12:P451),2))-SUMIF($D$12:$D450,$D451,Q$12:Q450),"")</f>
        <v/>
      </c>
      <c r="R451" s="270" t="str">
        <f aca="false">IF(AND(P451&lt;&gt;"",O451&lt;&gt;"",AF451&lt;&gt;""),IF(OR(O451="OZZ",O451="ZZ"),0-SUMIF($D$12:$D450,$D451,R$12:R450),MIN(MIN(13600,TRUNC(0.75*SUMIF($D$12:$D$1442,$D451,P$12:P$1442),2)+SUMIF($D$12:$D451,$D451,AF$12:AF451))-SUMIF($D$12:$D450,$D451,R$12:R450)-SUMIF($D$12:$D$1442,$D451,Q$12:Q$1442),AF451)),"")</f>
        <v/>
      </c>
      <c r="S451" s="246" t="str">
        <f aca="false">IF(O451&lt;&gt;"",1000-SUMIF($D$12:$D450,$D451,S$12:S450),"")</f>
        <v/>
      </c>
      <c r="T451" s="268"/>
      <c r="U451" s="269"/>
      <c r="V451" s="244" t="str">
        <f aca="false">IF(AND(U451&lt;&gt;"",T451&lt;&gt;""),MIN(IF(OR(T451="OZZ",T451="ZZ"),5000,13600),TRUNC(0.75*SUMIF($D$12:$D451,$D451,U$12:U451),2))-SUMIF($D$12:$D450,$D451,V$12:V450),"")</f>
        <v/>
      </c>
      <c r="W451" s="248" t="str">
        <f aca="false">IF(AND(U451&lt;&gt;"",T451&lt;&gt;"",AJ451&lt;&gt;""),IF(OR(T451="OZZ",T451="ZZ"),0-SUMIF($D$12:$D450,$D451,W$12:W450),MIN(MIN(13600,TRUNC(0.75*SUMIF($D$12:$D$1442,$D451,U$12:U$1442),2)+SUMIF($D$12:$D451,$D451,AJ$12:AJ451))-SUMIF($D$12:$D450,$D451,W$12:W450)-SUMIF($D$12:$D$1442,$D451,V$12:V$1442),AJ451)),"")</f>
        <v/>
      </c>
      <c r="X451" s="246" t="str">
        <f aca="false">IF(T451&lt;&gt;"",1000-SUMIF($D$12:$D450,$D451,X$12:X450),"")</f>
        <v/>
      </c>
      <c r="Y451" s="272"/>
      <c r="Z451" s="273"/>
      <c r="AA451" s="273"/>
      <c r="AB451" s="252" t="str">
        <f aca="false">IF(K451&lt;&gt;"",ROUND(Y451,2)+ROUND(Z451,2)+ROUND(AA451,2),"")</f>
        <v/>
      </c>
      <c r="AC451" s="274"/>
      <c r="AD451" s="273"/>
      <c r="AE451" s="273"/>
      <c r="AF451" s="275" t="str">
        <f aca="false">IF(P451&lt;&gt;"",ROUND(AC451,2)+ROUND(AD451,2)+ROUND(AE451,2),"")</f>
        <v/>
      </c>
      <c r="AG451" s="274"/>
      <c r="AH451" s="273"/>
      <c r="AI451" s="273"/>
      <c r="AJ451" s="275" t="str">
        <f aca="false">IF(U451&lt;&gt;"",ROUND(AG451,2)+ROUND(AH451,2)+ROUND(AI451,2),"")</f>
        <v/>
      </c>
      <c r="AK451" s="255"/>
      <c r="AL451" s="255"/>
      <c r="AM451" s="256"/>
      <c r="AN451" s="257"/>
      <c r="AO451" s="258" t="str">
        <f aca="false">IF(D451&lt;&gt;"",IF(COUNTIF($D$12:$D451,$D451)&gt;1,0,IF(SUM(L451,Q451,V451)&gt;0,IF(AND(T451="",OR(O451&lt;&gt;"",J451&lt;&gt;"")),IF(O451&lt;&gt;"",O451,IF(J451&lt;&gt;"",J451,0)),IF(AND(O451&lt;&gt;"",J451&lt;&gt;"",O451=J451),O451,T451)),0)),"")</f>
        <v/>
      </c>
      <c r="AP451" s="258" t="str">
        <f aca="false">IF(D451&lt;&gt;"",IF(COUNTIF($D$12:$D451,$D451)&gt;1,0,IF(SUM(M451,R451,W451)&gt;0,IF(AND(T451="",OR(O451&lt;&gt;"",J451&lt;&gt;"")),IF(O451&lt;&gt;"",O451,IF(J451&lt;&gt;"",J451,0)),IF(AND(O451&lt;&gt;"",J451&lt;&gt;"",O451=J451),O451,T451)),0)),"")</f>
        <v/>
      </c>
      <c r="AQ451" s="258" t="str">
        <f aca="false">IF(D451&lt;&gt;"",IF(COUNTIF($D$12:$D451,$D451)&gt;1,0,IF(SUM(N451,S451,X451)&gt;0,IF(AND(T451="",OR(O451&lt;&gt;"",J451&lt;&gt;"")),IF(O451&lt;&gt;"",O451,IF(J451&lt;&gt;"",J451,0)),IF(AND(O451&lt;&gt;"",J451&lt;&gt;"",O451=J451),O451,T451)),0)),"")</f>
        <v/>
      </c>
      <c r="AR451" s="257" t="str">
        <f aca="false">IF(D451&lt;&gt;"",IF(J451="OZP12",L451,0),"")</f>
        <v/>
      </c>
      <c r="AS451" s="257" t="str">
        <f aca="false">IF(D451&lt;&gt;"",IF(O451="OZP12",Q451,0),"")</f>
        <v/>
      </c>
      <c r="AT451" s="257" t="str">
        <f aca="false">IF(D451&lt;&gt;"",IF(T451="OZP12",V451,0),"")</f>
        <v/>
      </c>
      <c r="AU451" s="257" t="str">
        <f aca="false">IF(D451&lt;&gt;"",IF(J451="TZP",L451,0),"")</f>
        <v/>
      </c>
      <c r="AV451" s="257" t="str">
        <f aca="false">IF(D451&lt;&gt;"",IF(O451="TZP",Q451,0),"")</f>
        <v/>
      </c>
      <c r="AW451" s="257" t="str">
        <f aca="false">IF(D451&lt;&gt;"",IF(T451="TZP",V451,0),"")</f>
        <v/>
      </c>
      <c r="AX451" s="257" t="str">
        <f aca="false">IF(D451&lt;&gt;"",IF(J451="OZZ",L451,0),"")</f>
        <v/>
      </c>
      <c r="AY451" s="257" t="str">
        <f aca="false">IF(D451&lt;&gt;"",IF(O451="OZZ",Q451,0),"")</f>
        <v/>
      </c>
      <c r="AZ451" s="257" t="str">
        <f aca="false">IF(D451&lt;&gt;"",IF(T451="OZZ",V451,0),"")</f>
        <v/>
      </c>
      <c r="BA451" s="260"/>
      <c r="BB451" s="257" t="str">
        <f aca="false">IF(D451&lt;&gt;"",IF(ISERROR(FIND("/",D451)),0,1),"")</f>
        <v/>
      </c>
      <c r="BC451" s="257" t="str">
        <f aca="false">IF(D451&lt;&gt;"",IF(BB451*1=0,D451,CONCATENATE(MID(D451,1,FIND("/",D451,1)-1),MID(D451,FIND("/",D451,1)+1,LEN(D451)))),"")</f>
        <v/>
      </c>
      <c r="BD451" s="286"/>
      <c r="BE451" s="257" t="str">
        <f aca="false">IF(D451&lt;&gt;"",IF(J451="OZP12",M451,0),"")</f>
        <v/>
      </c>
      <c r="BF451" s="257" t="str">
        <f aca="false">IF(D451&lt;&gt;"",IF(O451="OZP12",R451,0),"")</f>
        <v/>
      </c>
      <c r="BG451" s="257" t="str">
        <f aca="false">IF(D451&lt;&gt;"",IF(T451="OZP12",W451,0),"")</f>
        <v/>
      </c>
      <c r="BH451" s="257" t="str">
        <f aca="false">IF(D451&lt;&gt;"",IF(J451="TZP",M451,0),"")</f>
        <v/>
      </c>
      <c r="BI451" s="257" t="str">
        <f aca="false">IF(D451&lt;&gt;"",IF(O451="TZP",R451,0),"")</f>
        <v/>
      </c>
      <c r="BJ451" s="257" t="str">
        <f aca="false">IF(D451&lt;&gt;"",IF(T451="TZP",W451,0),"")</f>
        <v/>
      </c>
    </row>
    <row r="452" s="261" customFormat="true" ht="18.75" hidden="false" customHeight="true" outlineLevel="0" collapsed="false">
      <c r="A452" s="262" t="n">
        <f aca="false">A451+1</f>
        <v>440</v>
      </c>
      <c r="B452" s="263"/>
      <c r="C452" s="263"/>
      <c r="D452" s="263"/>
      <c r="E452" s="266"/>
      <c r="F452" s="266"/>
      <c r="G452" s="267"/>
      <c r="H452" s="278"/>
      <c r="I452" s="281"/>
      <c r="J452" s="268"/>
      <c r="K452" s="269"/>
      <c r="L452" s="244" t="str">
        <f aca="false">IF(AND(K452&lt;&gt;"",J452&lt;&gt;""),MIN(IF(OR(J452="OZZ",J452="ZZ"),5000,13600),TRUNC(0.75*SUMIF($D$12:$D452,$D452,K$12:K452),2))-SUMIF($D$12:$D451,$D452,L$12:L451),"")</f>
        <v/>
      </c>
      <c r="M452" s="270" t="str">
        <f aca="false">IF(AND(K452&lt;&gt;"",J452&lt;&gt;"",AB452&lt;&gt;""),IF(OR(J452="OZZ",J452="ZZ"),0-SUMIF($D$12:$D451,$D452,M$12:M451),MIN(MIN(13600,TRUNC(0.75*SUMIF($D$12:$D$1442,$D452,K$12:K$1442),2)+SUMIF($D$12:$D452,$D452,AB$12:AB452))-SUMIF($D$12:$D451,$D452,M$12:M451)-SUMIF($D$12:$D$1442,$D452,L$12:L$1442),AB452)),"")</f>
        <v/>
      </c>
      <c r="N452" s="246" t="str">
        <f aca="false">IF(J452&lt;&gt;"",1000-SUMIF($D$12:$D451,$D452,N$12:N451),"")</f>
        <v/>
      </c>
      <c r="O452" s="268"/>
      <c r="P452" s="269"/>
      <c r="Q452" s="244" t="str">
        <f aca="false">IF(AND(P452&lt;&gt;"",O452&lt;&gt;""),MIN(IF(OR(O452="OZZ",O452="ZZ"),5000,13600),TRUNC(0.75*SUMIF($D$12:$D452,$D452,P$12:P452),2))-SUMIF($D$12:$D451,$D452,Q$12:Q451),"")</f>
        <v/>
      </c>
      <c r="R452" s="270" t="str">
        <f aca="false">IF(AND(P452&lt;&gt;"",O452&lt;&gt;"",AF452&lt;&gt;""),IF(OR(O452="OZZ",O452="ZZ"),0-SUMIF($D$12:$D451,$D452,R$12:R451),MIN(MIN(13600,TRUNC(0.75*SUMIF($D$12:$D$1442,$D452,P$12:P$1442),2)+SUMIF($D$12:$D452,$D452,AF$12:AF452))-SUMIF($D$12:$D451,$D452,R$12:R451)-SUMIF($D$12:$D$1442,$D452,Q$12:Q$1442),AF452)),"")</f>
        <v/>
      </c>
      <c r="S452" s="246" t="str">
        <f aca="false">IF(O452&lt;&gt;"",1000-SUMIF($D$12:$D451,$D452,S$12:S451),"")</f>
        <v/>
      </c>
      <c r="T452" s="268"/>
      <c r="U452" s="269"/>
      <c r="V452" s="244" t="str">
        <f aca="false">IF(AND(U452&lt;&gt;"",T452&lt;&gt;""),MIN(IF(OR(T452="OZZ",T452="ZZ"),5000,13600),TRUNC(0.75*SUMIF($D$12:$D452,$D452,U$12:U452),2))-SUMIF($D$12:$D451,$D452,V$12:V451),"")</f>
        <v/>
      </c>
      <c r="W452" s="248" t="str">
        <f aca="false">IF(AND(U452&lt;&gt;"",T452&lt;&gt;"",AJ452&lt;&gt;""),IF(OR(T452="OZZ",T452="ZZ"),0-SUMIF($D$12:$D451,$D452,W$12:W451),MIN(MIN(13600,TRUNC(0.75*SUMIF($D$12:$D$1442,$D452,U$12:U$1442),2)+SUMIF($D$12:$D452,$D452,AJ$12:AJ452))-SUMIF($D$12:$D451,$D452,W$12:W451)-SUMIF($D$12:$D$1442,$D452,V$12:V$1442),AJ452)),"")</f>
        <v/>
      </c>
      <c r="X452" s="246" t="str">
        <f aca="false">IF(T452&lt;&gt;"",1000-SUMIF($D$12:$D451,$D452,X$12:X451),"")</f>
        <v/>
      </c>
      <c r="Y452" s="272"/>
      <c r="Z452" s="273"/>
      <c r="AA452" s="273"/>
      <c r="AB452" s="252" t="str">
        <f aca="false">IF(K452&lt;&gt;"",ROUND(Y452,2)+ROUND(Z452,2)+ROUND(AA452,2),"")</f>
        <v/>
      </c>
      <c r="AC452" s="274"/>
      <c r="AD452" s="273"/>
      <c r="AE452" s="273"/>
      <c r="AF452" s="275" t="str">
        <f aca="false">IF(P452&lt;&gt;"",ROUND(AC452,2)+ROUND(AD452,2)+ROUND(AE452,2),"")</f>
        <v/>
      </c>
      <c r="AG452" s="274"/>
      <c r="AH452" s="273"/>
      <c r="AI452" s="273"/>
      <c r="AJ452" s="275" t="str">
        <f aca="false">IF(U452&lt;&gt;"",ROUND(AG452,2)+ROUND(AH452,2)+ROUND(AI452,2),"")</f>
        <v/>
      </c>
      <c r="AK452" s="255"/>
      <c r="AL452" s="255"/>
      <c r="AM452" s="256"/>
      <c r="AN452" s="257"/>
      <c r="AO452" s="258" t="str">
        <f aca="false">IF(D452&lt;&gt;"",IF(COUNTIF($D$12:$D452,$D452)&gt;1,0,IF(SUM(L452,Q452,V452)&gt;0,IF(AND(T452="",OR(O452&lt;&gt;"",J452&lt;&gt;"")),IF(O452&lt;&gt;"",O452,IF(J452&lt;&gt;"",J452,0)),IF(AND(O452&lt;&gt;"",J452&lt;&gt;"",O452=J452),O452,T452)),0)),"")</f>
        <v/>
      </c>
      <c r="AP452" s="258" t="str">
        <f aca="false">IF(D452&lt;&gt;"",IF(COUNTIF($D$12:$D452,$D452)&gt;1,0,IF(SUM(M452,R452,W452)&gt;0,IF(AND(T452="",OR(O452&lt;&gt;"",J452&lt;&gt;"")),IF(O452&lt;&gt;"",O452,IF(J452&lt;&gt;"",J452,0)),IF(AND(O452&lt;&gt;"",J452&lt;&gt;"",O452=J452),O452,T452)),0)),"")</f>
        <v/>
      </c>
      <c r="AQ452" s="258" t="str">
        <f aca="false">IF(D452&lt;&gt;"",IF(COUNTIF($D$12:$D452,$D452)&gt;1,0,IF(SUM(N452,S452,X452)&gt;0,IF(AND(T452="",OR(O452&lt;&gt;"",J452&lt;&gt;"")),IF(O452&lt;&gt;"",O452,IF(J452&lt;&gt;"",J452,0)),IF(AND(O452&lt;&gt;"",J452&lt;&gt;"",O452=J452),O452,T452)),0)),"")</f>
        <v/>
      </c>
      <c r="AR452" s="257" t="str">
        <f aca="false">IF(D452&lt;&gt;"",IF(J452="OZP12",L452,0),"")</f>
        <v/>
      </c>
      <c r="AS452" s="257" t="str">
        <f aca="false">IF(D452&lt;&gt;"",IF(O452="OZP12",Q452,0),"")</f>
        <v/>
      </c>
      <c r="AT452" s="257" t="str">
        <f aca="false">IF(D452&lt;&gt;"",IF(T452="OZP12",V452,0),"")</f>
        <v/>
      </c>
      <c r="AU452" s="257" t="str">
        <f aca="false">IF(D452&lt;&gt;"",IF(J452="TZP",L452,0),"")</f>
        <v/>
      </c>
      <c r="AV452" s="257" t="str">
        <f aca="false">IF(D452&lt;&gt;"",IF(O452="TZP",Q452,0),"")</f>
        <v/>
      </c>
      <c r="AW452" s="257" t="str">
        <f aca="false">IF(D452&lt;&gt;"",IF(T452="TZP",V452,0),"")</f>
        <v/>
      </c>
      <c r="AX452" s="257" t="str">
        <f aca="false">IF(D452&lt;&gt;"",IF(J452="OZZ",L452,0),"")</f>
        <v/>
      </c>
      <c r="AY452" s="257" t="str">
        <f aca="false">IF(D452&lt;&gt;"",IF(O452="OZZ",Q452,0),"")</f>
        <v/>
      </c>
      <c r="AZ452" s="257" t="str">
        <f aca="false">IF(D452&lt;&gt;"",IF(T452="OZZ",V452,0),"")</f>
        <v/>
      </c>
      <c r="BA452" s="260"/>
      <c r="BB452" s="257" t="str">
        <f aca="false">IF(D452&lt;&gt;"",IF(ISERROR(FIND("/",D452)),0,1),"")</f>
        <v/>
      </c>
      <c r="BC452" s="257" t="str">
        <f aca="false">IF(D452&lt;&gt;"",IF(BB452*1=0,D452,CONCATENATE(MID(D452,1,FIND("/",D452,1)-1),MID(D452,FIND("/",D452,1)+1,LEN(D452)))),"")</f>
        <v/>
      </c>
      <c r="BD452" s="286"/>
      <c r="BE452" s="257" t="str">
        <f aca="false">IF(D452&lt;&gt;"",IF(J452="OZP12",M452,0),"")</f>
        <v/>
      </c>
      <c r="BF452" s="257" t="str">
        <f aca="false">IF(D452&lt;&gt;"",IF(O452="OZP12",R452,0),"")</f>
        <v/>
      </c>
      <c r="BG452" s="257" t="str">
        <f aca="false">IF(D452&lt;&gt;"",IF(T452="OZP12",W452,0),"")</f>
        <v/>
      </c>
      <c r="BH452" s="257" t="str">
        <f aca="false">IF(D452&lt;&gt;"",IF(J452="TZP",M452,0),"")</f>
        <v/>
      </c>
      <c r="BI452" s="257" t="str">
        <f aca="false">IF(D452&lt;&gt;"",IF(O452="TZP",R452,0),"")</f>
        <v/>
      </c>
      <c r="BJ452" s="257" t="str">
        <f aca="false">IF(D452&lt;&gt;"",IF(T452="TZP",W452,0),"")</f>
        <v/>
      </c>
    </row>
    <row r="453" s="261" customFormat="true" ht="18.75" hidden="false" customHeight="true" outlineLevel="0" collapsed="false">
      <c r="A453" s="262" t="n">
        <f aca="false">A452+1</f>
        <v>441</v>
      </c>
      <c r="B453" s="263"/>
      <c r="C453" s="263"/>
      <c r="D453" s="263"/>
      <c r="E453" s="266"/>
      <c r="F453" s="266"/>
      <c r="G453" s="267"/>
      <c r="H453" s="278"/>
      <c r="I453" s="281"/>
      <c r="J453" s="268"/>
      <c r="K453" s="269"/>
      <c r="L453" s="244" t="str">
        <f aca="false">IF(AND(K453&lt;&gt;"",J453&lt;&gt;""),MIN(IF(OR(J453="OZZ",J453="ZZ"),5000,13600),TRUNC(0.75*SUMIF($D$12:$D453,$D453,K$12:K453),2))-SUMIF($D$12:$D452,$D453,L$12:L452),"")</f>
        <v/>
      </c>
      <c r="M453" s="270" t="str">
        <f aca="false">IF(AND(K453&lt;&gt;"",J453&lt;&gt;"",AB453&lt;&gt;""),IF(OR(J453="OZZ",J453="ZZ"),0-SUMIF($D$12:$D452,$D453,M$12:M452),MIN(MIN(13600,TRUNC(0.75*SUMIF($D$12:$D$1442,$D453,K$12:K$1442),2)+SUMIF($D$12:$D453,$D453,AB$12:AB453))-SUMIF($D$12:$D452,$D453,M$12:M452)-SUMIF($D$12:$D$1442,$D453,L$12:L$1442),AB453)),"")</f>
        <v/>
      </c>
      <c r="N453" s="246" t="str">
        <f aca="false">IF(J453&lt;&gt;"",1000-SUMIF($D$12:$D452,$D453,N$12:N452),"")</f>
        <v/>
      </c>
      <c r="O453" s="268"/>
      <c r="P453" s="269"/>
      <c r="Q453" s="244" t="str">
        <f aca="false">IF(AND(P453&lt;&gt;"",O453&lt;&gt;""),MIN(IF(OR(O453="OZZ",O453="ZZ"),5000,13600),TRUNC(0.75*SUMIF($D$12:$D453,$D453,P$12:P453),2))-SUMIF($D$12:$D452,$D453,Q$12:Q452),"")</f>
        <v/>
      </c>
      <c r="R453" s="270" t="str">
        <f aca="false">IF(AND(P453&lt;&gt;"",O453&lt;&gt;"",AF453&lt;&gt;""),IF(OR(O453="OZZ",O453="ZZ"),0-SUMIF($D$12:$D452,$D453,R$12:R452),MIN(MIN(13600,TRUNC(0.75*SUMIF($D$12:$D$1442,$D453,P$12:P$1442),2)+SUMIF($D$12:$D453,$D453,AF$12:AF453))-SUMIF($D$12:$D452,$D453,R$12:R452)-SUMIF($D$12:$D$1442,$D453,Q$12:Q$1442),AF453)),"")</f>
        <v/>
      </c>
      <c r="S453" s="246" t="str">
        <f aca="false">IF(O453&lt;&gt;"",1000-SUMIF($D$12:$D452,$D453,S$12:S452),"")</f>
        <v/>
      </c>
      <c r="T453" s="268"/>
      <c r="U453" s="269"/>
      <c r="V453" s="244" t="str">
        <f aca="false">IF(AND(U453&lt;&gt;"",T453&lt;&gt;""),MIN(IF(OR(T453="OZZ",T453="ZZ"),5000,13600),TRUNC(0.75*SUMIF($D$12:$D453,$D453,U$12:U453),2))-SUMIF($D$12:$D452,$D453,V$12:V452),"")</f>
        <v/>
      </c>
      <c r="W453" s="248" t="str">
        <f aca="false">IF(AND(U453&lt;&gt;"",T453&lt;&gt;"",AJ453&lt;&gt;""),IF(OR(T453="OZZ",T453="ZZ"),0-SUMIF($D$12:$D452,$D453,W$12:W452),MIN(MIN(13600,TRUNC(0.75*SUMIF($D$12:$D$1442,$D453,U$12:U$1442),2)+SUMIF($D$12:$D453,$D453,AJ$12:AJ453))-SUMIF($D$12:$D452,$D453,W$12:W452)-SUMIF($D$12:$D$1442,$D453,V$12:V$1442),AJ453)),"")</f>
        <v/>
      </c>
      <c r="X453" s="246" t="str">
        <f aca="false">IF(T453&lt;&gt;"",1000-SUMIF($D$12:$D452,$D453,X$12:X452),"")</f>
        <v/>
      </c>
      <c r="Y453" s="272"/>
      <c r="Z453" s="273"/>
      <c r="AA453" s="273"/>
      <c r="AB453" s="252" t="str">
        <f aca="false">IF(K453&lt;&gt;"",ROUND(Y453,2)+ROUND(Z453,2)+ROUND(AA453,2),"")</f>
        <v/>
      </c>
      <c r="AC453" s="274"/>
      <c r="AD453" s="273"/>
      <c r="AE453" s="273"/>
      <c r="AF453" s="275" t="str">
        <f aca="false">IF(P453&lt;&gt;"",ROUND(AC453,2)+ROUND(AD453,2)+ROUND(AE453,2),"")</f>
        <v/>
      </c>
      <c r="AG453" s="274"/>
      <c r="AH453" s="273"/>
      <c r="AI453" s="273"/>
      <c r="AJ453" s="275" t="str">
        <f aca="false">IF(U453&lt;&gt;"",ROUND(AG453,2)+ROUND(AH453,2)+ROUND(AI453,2),"")</f>
        <v/>
      </c>
      <c r="AK453" s="255"/>
      <c r="AL453" s="255"/>
      <c r="AM453" s="256"/>
      <c r="AN453" s="257"/>
      <c r="AO453" s="258" t="str">
        <f aca="false">IF(D453&lt;&gt;"",IF(COUNTIF($D$12:$D453,$D453)&gt;1,0,IF(SUM(L453,Q453,V453)&gt;0,IF(AND(T453="",OR(O453&lt;&gt;"",J453&lt;&gt;"")),IF(O453&lt;&gt;"",O453,IF(J453&lt;&gt;"",J453,0)),IF(AND(O453&lt;&gt;"",J453&lt;&gt;"",O453=J453),O453,T453)),0)),"")</f>
        <v/>
      </c>
      <c r="AP453" s="258" t="str">
        <f aca="false">IF(D453&lt;&gt;"",IF(COUNTIF($D$12:$D453,$D453)&gt;1,0,IF(SUM(M453,R453,W453)&gt;0,IF(AND(T453="",OR(O453&lt;&gt;"",J453&lt;&gt;"")),IF(O453&lt;&gt;"",O453,IF(J453&lt;&gt;"",J453,0)),IF(AND(O453&lt;&gt;"",J453&lt;&gt;"",O453=J453),O453,T453)),0)),"")</f>
        <v/>
      </c>
      <c r="AQ453" s="258" t="str">
        <f aca="false">IF(D453&lt;&gt;"",IF(COUNTIF($D$12:$D453,$D453)&gt;1,0,IF(SUM(N453,S453,X453)&gt;0,IF(AND(T453="",OR(O453&lt;&gt;"",J453&lt;&gt;"")),IF(O453&lt;&gt;"",O453,IF(J453&lt;&gt;"",J453,0)),IF(AND(O453&lt;&gt;"",J453&lt;&gt;"",O453=J453),O453,T453)),0)),"")</f>
        <v/>
      </c>
      <c r="AR453" s="257" t="str">
        <f aca="false">IF(D453&lt;&gt;"",IF(J453="OZP12",L453,0),"")</f>
        <v/>
      </c>
      <c r="AS453" s="257" t="str">
        <f aca="false">IF(D453&lt;&gt;"",IF(O453="OZP12",Q453,0),"")</f>
        <v/>
      </c>
      <c r="AT453" s="257" t="str">
        <f aca="false">IF(D453&lt;&gt;"",IF(T453="OZP12",V453,0),"")</f>
        <v/>
      </c>
      <c r="AU453" s="257" t="str">
        <f aca="false">IF(D453&lt;&gt;"",IF(J453="TZP",L453,0),"")</f>
        <v/>
      </c>
      <c r="AV453" s="257" t="str">
        <f aca="false">IF(D453&lt;&gt;"",IF(O453="TZP",Q453,0),"")</f>
        <v/>
      </c>
      <c r="AW453" s="257" t="str">
        <f aca="false">IF(D453&lt;&gt;"",IF(T453="TZP",V453,0),"")</f>
        <v/>
      </c>
      <c r="AX453" s="257" t="str">
        <f aca="false">IF(D453&lt;&gt;"",IF(J453="OZZ",L453,0),"")</f>
        <v/>
      </c>
      <c r="AY453" s="257" t="str">
        <f aca="false">IF(D453&lt;&gt;"",IF(O453="OZZ",Q453,0),"")</f>
        <v/>
      </c>
      <c r="AZ453" s="257" t="str">
        <f aca="false">IF(D453&lt;&gt;"",IF(T453="OZZ",V453,0),"")</f>
        <v/>
      </c>
      <c r="BA453" s="260"/>
      <c r="BB453" s="257" t="str">
        <f aca="false">IF(D453&lt;&gt;"",IF(ISERROR(FIND("/",D453)),0,1),"")</f>
        <v/>
      </c>
      <c r="BC453" s="257" t="str">
        <f aca="false">IF(D453&lt;&gt;"",IF(BB453*1=0,D453,CONCATENATE(MID(D453,1,FIND("/",D453,1)-1),MID(D453,FIND("/",D453,1)+1,LEN(D453)))),"")</f>
        <v/>
      </c>
      <c r="BD453" s="286"/>
      <c r="BE453" s="257" t="str">
        <f aca="false">IF(D453&lt;&gt;"",IF(J453="OZP12",M453,0),"")</f>
        <v/>
      </c>
      <c r="BF453" s="257" t="str">
        <f aca="false">IF(D453&lt;&gt;"",IF(O453="OZP12",R453,0),"")</f>
        <v/>
      </c>
      <c r="BG453" s="257" t="str">
        <f aca="false">IF(D453&lt;&gt;"",IF(T453="OZP12",W453,0),"")</f>
        <v/>
      </c>
      <c r="BH453" s="257" t="str">
        <f aca="false">IF(D453&lt;&gt;"",IF(J453="TZP",M453,0),"")</f>
        <v/>
      </c>
      <c r="BI453" s="257" t="str">
        <f aca="false">IF(D453&lt;&gt;"",IF(O453="TZP",R453,0),"")</f>
        <v/>
      </c>
      <c r="BJ453" s="257" t="str">
        <f aca="false">IF(D453&lt;&gt;"",IF(T453="TZP",W453,0),"")</f>
        <v/>
      </c>
    </row>
    <row r="454" s="261" customFormat="true" ht="18.75" hidden="false" customHeight="true" outlineLevel="0" collapsed="false">
      <c r="A454" s="262" t="n">
        <f aca="false">A453+1</f>
        <v>442</v>
      </c>
      <c r="B454" s="263"/>
      <c r="C454" s="263"/>
      <c r="D454" s="263"/>
      <c r="E454" s="266"/>
      <c r="F454" s="266"/>
      <c r="G454" s="267"/>
      <c r="H454" s="278"/>
      <c r="I454" s="281"/>
      <c r="J454" s="268"/>
      <c r="K454" s="269"/>
      <c r="L454" s="244" t="str">
        <f aca="false">IF(AND(K454&lt;&gt;"",J454&lt;&gt;""),MIN(IF(OR(J454="OZZ",J454="ZZ"),5000,13600),TRUNC(0.75*SUMIF($D$12:$D454,$D454,K$12:K454),2))-SUMIF($D$12:$D453,$D454,L$12:L453),"")</f>
        <v/>
      </c>
      <c r="M454" s="270" t="str">
        <f aca="false">IF(AND(K454&lt;&gt;"",J454&lt;&gt;"",AB454&lt;&gt;""),IF(OR(J454="OZZ",J454="ZZ"),0-SUMIF($D$12:$D453,$D454,M$12:M453),MIN(MIN(13600,TRUNC(0.75*SUMIF($D$12:$D$1442,$D454,K$12:K$1442),2)+SUMIF($D$12:$D454,$D454,AB$12:AB454))-SUMIF($D$12:$D453,$D454,M$12:M453)-SUMIF($D$12:$D$1442,$D454,L$12:L$1442),AB454)),"")</f>
        <v/>
      </c>
      <c r="N454" s="246" t="str">
        <f aca="false">IF(J454&lt;&gt;"",1000-SUMIF($D$12:$D453,$D454,N$12:N453),"")</f>
        <v/>
      </c>
      <c r="O454" s="268"/>
      <c r="P454" s="269"/>
      <c r="Q454" s="244" t="str">
        <f aca="false">IF(AND(P454&lt;&gt;"",O454&lt;&gt;""),MIN(IF(OR(O454="OZZ",O454="ZZ"),5000,13600),TRUNC(0.75*SUMIF($D$12:$D454,$D454,P$12:P454),2))-SUMIF($D$12:$D453,$D454,Q$12:Q453),"")</f>
        <v/>
      </c>
      <c r="R454" s="270" t="str">
        <f aca="false">IF(AND(P454&lt;&gt;"",O454&lt;&gt;"",AF454&lt;&gt;""),IF(OR(O454="OZZ",O454="ZZ"),0-SUMIF($D$12:$D453,$D454,R$12:R453),MIN(MIN(13600,TRUNC(0.75*SUMIF($D$12:$D$1442,$D454,P$12:P$1442),2)+SUMIF($D$12:$D454,$D454,AF$12:AF454))-SUMIF($D$12:$D453,$D454,R$12:R453)-SUMIF($D$12:$D$1442,$D454,Q$12:Q$1442),AF454)),"")</f>
        <v/>
      </c>
      <c r="S454" s="246" t="str">
        <f aca="false">IF(O454&lt;&gt;"",1000-SUMIF($D$12:$D453,$D454,S$12:S453),"")</f>
        <v/>
      </c>
      <c r="T454" s="268"/>
      <c r="U454" s="269"/>
      <c r="V454" s="244" t="str">
        <f aca="false">IF(AND(U454&lt;&gt;"",T454&lt;&gt;""),MIN(IF(OR(T454="OZZ",T454="ZZ"),5000,13600),TRUNC(0.75*SUMIF($D$12:$D454,$D454,U$12:U454),2))-SUMIF($D$12:$D453,$D454,V$12:V453),"")</f>
        <v/>
      </c>
      <c r="W454" s="248" t="str">
        <f aca="false">IF(AND(U454&lt;&gt;"",T454&lt;&gt;"",AJ454&lt;&gt;""),IF(OR(T454="OZZ",T454="ZZ"),0-SUMIF($D$12:$D453,$D454,W$12:W453),MIN(MIN(13600,TRUNC(0.75*SUMIF($D$12:$D$1442,$D454,U$12:U$1442),2)+SUMIF($D$12:$D454,$D454,AJ$12:AJ454))-SUMIF($D$12:$D453,$D454,W$12:W453)-SUMIF($D$12:$D$1442,$D454,V$12:V$1442),AJ454)),"")</f>
        <v/>
      </c>
      <c r="X454" s="246" t="str">
        <f aca="false">IF(T454&lt;&gt;"",1000-SUMIF($D$12:$D453,$D454,X$12:X453),"")</f>
        <v/>
      </c>
      <c r="Y454" s="272"/>
      <c r="Z454" s="273"/>
      <c r="AA454" s="273"/>
      <c r="AB454" s="252" t="str">
        <f aca="false">IF(K454&lt;&gt;"",ROUND(Y454,2)+ROUND(Z454,2)+ROUND(AA454,2),"")</f>
        <v/>
      </c>
      <c r="AC454" s="274"/>
      <c r="AD454" s="273"/>
      <c r="AE454" s="273"/>
      <c r="AF454" s="275" t="str">
        <f aca="false">IF(P454&lt;&gt;"",ROUND(AC454,2)+ROUND(AD454,2)+ROUND(AE454,2),"")</f>
        <v/>
      </c>
      <c r="AG454" s="274"/>
      <c r="AH454" s="273"/>
      <c r="AI454" s="273"/>
      <c r="AJ454" s="275" t="str">
        <f aca="false">IF(U454&lt;&gt;"",ROUND(AG454,2)+ROUND(AH454,2)+ROUND(AI454,2),"")</f>
        <v/>
      </c>
      <c r="AK454" s="255"/>
      <c r="AL454" s="255"/>
      <c r="AM454" s="256"/>
      <c r="AN454" s="257"/>
      <c r="AO454" s="258" t="str">
        <f aca="false">IF(D454&lt;&gt;"",IF(COUNTIF($D$12:$D454,$D454)&gt;1,0,IF(SUM(L454,Q454,V454)&gt;0,IF(AND(T454="",OR(O454&lt;&gt;"",J454&lt;&gt;"")),IF(O454&lt;&gt;"",O454,IF(J454&lt;&gt;"",J454,0)),IF(AND(O454&lt;&gt;"",J454&lt;&gt;"",O454=J454),O454,T454)),0)),"")</f>
        <v/>
      </c>
      <c r="AP454" s="258" t="str">
        <f aca="false">IF(D454&lt;&gt;"",IF(COUNTIF($D$12:$D454,$D454)&gt;1,0,IF(SUM(M454,R454,W454)&gt;0,IF(AND(T454="",OR(O454&lt;&gt;"",J454&lt;&gt;"")),IF(O454&lt;&gt;"",O454,IF(J454&lt;&gt;"",J454,0)),IF(AND(O454&lt;&gt;"",J454&lt;&gt;"",O454=J454),O454,T454)),0)),"")</f>
        <v/>
      </c>
      <c r="AQ454" s="258" t="str">
        <f aca="false">IF(D454&lt;&gt;"",IF(COUNTIF($D$12:$D454,$D454)&gt;1,0,IF(SUM(N454,S454,X454)&gt;0,IF(AND(T454="",OR(O454&lt;&gt;"",J454&lt;&gt;"")),IF(O454&lt;&gt;"",O454,IF(J454&lt;&gt;"",J454,0)),IF(AND(O454&lt;&gt;"",J454&lt;&gt;"",O454=J454),O454,T454)),0)),"")</f>
        <v/>
      </c>
      <c r="AR454" s="257" t="str">
        <f aca="false">IF(D454&lt;&gt;"",IF(J454="OZP12",L454,0),"")</f>
        <v/>
      </c>
      <c r="AS454" s="257" t="str">
        <f aca="false">IF(D454&lt;&gt;"",IF(O454="OZP12",Q454,0),"")</f>
        <v/>
      </c>
      <c r="AT454" s="257" t="str">
        <f aca="false">IF(D454&lt;&gt;"",IF(T454="OZP12",V454,0),"")</f>
        <v/>
      </c>
      <c r="AU454" s="257" t="str">
        <f aca="false">IF(D454&lt;&gt;"",IF(J454="TZP",L454,0),"")</f>
        <v/>
      </c>
      <c r="AV454" s="257" t="str">
        <f aca="false">IF(D454&lt;&gt;"",IF(O454="TZP",Q454,0),"")</f>
        <v/>
      </c>
      <c r="AW454" s="257" t="str">
        <f aca="false">IF(D454&lt;&gt;"",IF(T454="TZP",V454,0),"")</f>
        <v/>
      </c>
      <c r="AX454" s="257" t="str">
        <f aca="false">IF(D454&lt;&gt;"",IF(J454="OZZ",L454,0),"")</f>
        <v/>
      </c>
      <c r="AY454" s="257" t="str">
        <f aca="false">IF(D454&lt;&gt;"",IF(O454="OZZ",Q454,0),"")</f>
        <v/>
      </c>
      <c r="AZ454" s="257" t="str">
        <f aca="false">IF(D454&lt;&gt;"",IF(T454="OZZ",V454,0),"")</f>
        <v/>
      </c>
      <c r="BA454" s="260"/>
      <c r="BB454" s="257" t="str">
        <f aca="false">IF(D454&lt;&gt;"",IF(ISERROR(FIND("/",D454)),0,1),"")</f>
        <v/>
      </c>
      <c r="BC454" s="257" t="str">
        <f aca="false">IF(D454&lt;&gt;"",IF(BB454*1=0,D454,CONCATENATE(MID(D454,1,FIND("/",D454,1)-1),MID(D454,FIND("/",D454,1)+1,LEN(D454)))),"")</f>
        <v/>
      </c>
      <c r="BD454" s="286"/>
      <c r="BE454" s="257" t="str">
        <f aca="false">IF(D454&lt;&gt;"",IF(J454="OZP12",M454,0),"")</f>
        <v/>
      </c>
      <c r="BF454" s="257" t="str">
        <f aca="false">IF(D454&lt;&gt;"",IF(O454="OZP12",R454,0),"")</f>
        <v/>
      </c>
      <c r="BG454" s="257" t="str">
        <f aca="false">IF(D454&lt;&gt;"",IF(T454="OZP12",W454,0),"")</f>
        <v/>
      </c>
      <c r="BH454" s="257" t="str">
        <f aca="false">IF(D454&lt;&gt;"",IF(J454="TZP",M454,0),"")</f>
        <v/>
      </c>
      <c r="BI454" s="257" t="str">
        <f aca="false">IF(D454&lt;&gt;"",IF(O454="TZP",R454,0),"")</f>
        <v/>
      </c>
      <c r="BJ454" s="257" t="str">
        <f aca="false">IF(D454&lt;&gt;"",IF(T454="TZP",W454,0),"")</f>
        <v/>
      </c>
    </row>
    <row r="455" s="261" customFormat="true" ht="18.75" hidden="false" customHeight="true" outlineLevel="0" collapsed="false">
      <c r="A455" s="262" t="n">
        <f aca="false">A454+1</f>
        <v>443</v>
      </c>
      <c r="B455" s="263"/>
      <c r="C455" s="263"/>
      <c r="D455" s="263"/>
      <c r="E455" s="266"/>
      <c r="F455" s="266"/>
      <c r="G455" s="267"/>
      <c r="H455" s="278"/>
      <c r="I455" s="281"/>
      <c r="J455" s="268"/>
      <c r="K455" s="269"/>
      <c r="L455" s="244" t="str">
        <f aca="false">IF(AND(K455&lt;&gt;"",J455&lt;&gt;""),MIN(IF(OR(J455="OZZ",J455="ZZ"),5000,13600),TRUNC(0.75*SUMIF($D$12:$D455,$D455,K$12:K455),2))-SUMIF($D$12:$D454,$D455,L$12:L454),"")</f>
        <v/>
      </c>
      <c r="M455" s="270" t="str">
        <f aca="false">IF(AND(K455&lt;&gt;"",J455&lt;&gt;"",AB455&lt;&gt;""),IF(OR(J455="OZZ",J455="ZZ"),0-SUMIF($D$12:$D454,$D455,M$12:M454),MIN(MIN(13600,TRUNC(0.75*SUMIF($D$12:$D$1442,$D455,K$12:K$1442),2)+SUMIF($D$12:$D455,$D455,AB$12:AB455))-SUMIF($D$12:$D454,$D455,M$12:M454)-SUMIF($D$12:$D$1442,$D455,L$12:L$1442),AB455)),"")</f>
        <v/>
      </c>
      <c r="N455" s="246" t="str">
        <f aca="false">IF(J455&lt;&gt;"",1000-SUMIF($D$12:$D454,$D455,N$12:N454),"")</f>
        <v/>
      </c>
      <c r="O455" s="268"/>
      <c r="P455" s="269"/>
      <c r="Q455" s="244" t="str">
        <f aca="false">IF(AND(P455&lt;&gt;"",O455&lt;&gt;""),MIN(IF(OR(O455="OZZ",O455="ZZ"),5000,13600),TRUNC(0.75*SUMIF($D$12:$D455,$D455,P$12:P455),2))-SUMIF($D$12:$D454,$D455,Q$12:Q454),"")</f>
        <v/>
      </c>
      <c r="R455" s="270" t="str">
        <f aca="false">IF(AND(P455&lt;&gt;"",O455&lt;&gt;"",AF455&lt;&gt;""),IF(OR(O455="OZZ",O455="ZZ"),0-SUMIF($D$12:$D454,$D455,R$12:R454),MIN(MIN(13600,TRUNC(0.75*SUMIF($D$12:$D$1442,$D455,P$12:P$1442),2)+SUMIF($D$12:$D455,$D455,AF$12:AF455))-SUMIF($D$12:$D454,$D455,R$12:R454)-SUMIF($D$12:$D$1442,$D455,Q$12:Q$1442),AF455)),"")</f>
        <v/>
      </c>
      <c r="S455" s="246" t="str">
        <f aca="false">IF(O455&lt;&gt;"",1000-SUMIF($D$12:$D454,$D455,S$12:S454),"")</f>
        <v/>
      </c>
      <c r="T455" s="268"/>
      <c r="U455" s="269"/>
      <c r="V455" s="244" t="str">
        <f aca="false">IF(AND(U455&lt;&gt;"",T455&lt;&gt;""),MIN(IF(OR(T455="OZZ",T455="ZZ"),5000,13600),TRUNC(0.75*SUMIF($D$12:$D455,$D455,U$12:U455),2))-SUMIF($D$12:$D454,$D455,V$12:V454),"")</f>
        <v/>
      </c>
      <c r="W455" s="248" t="str">
        <f aca="false">IF(AND(U455&lt;&gt;"",T455&lt;&gt;"",AJ455&lt;&gt;""),IF(OR(T455="OZZ",T455="ZZ"),0-SUMIF($D$12:$D454,$D455,W$12:W454),MIN(MIN(13600,TRUNC(0.75*SUMIF($D$12:$D$1442,$D455,U$12:U$1442),2)+SUMIF($D$12:$D455,$D455,AJ$12:AJ455))-SUMIF($D$12:$D454,$D455,W$12:W454)-SUMIF($D$12:$D$1442,$D455,V$12:V$1442),AJ455)),"")</f>
        <v/>
      </c>
      <c r="X455" s="246" t="str">
        <f aca="false">IF(T455&lt;&gt;"",1000-SUMIF($D$12:$D454,$D455,X$12:X454),"")</f>
        <v/>
      </c>
      <c r="Y455" s="272"/>
      <c r="Z455" s="273"/>
      <c r="AA455" s="273"/>
      <c r="AB455" s="252" t="str">
        <f aca="false">IF(K455&lt;&gt;"",ROUND(Y455,2)+ROUND(Z455,2)+ROUND(AA455,2),"")</f>
        <v/>
      </c>
      <c r="AC455" s="274"/>
      <c r="AD455" s="273"/>
      <c r="AE455" s="273"/>
      <c r="AF455" s="275" t="str">
        <f aca="false">IF(P455&lt;&gt;"",ROUND(AC455,2)+ROUND(AD455,2)+ROUND(AE455,2),"")</f>
        <v/>
      </c>
      <c r="AG455" s="274"/>
      <c r="AH455" s="273"/>
      <c r="AI455" s="273"/>
      <c r="AJ455" s="275" t="str">
        <f aca="false">IF(U455&lt;&gt;"",ROUND(AG455,2)+ROUND(AH455,2)+ROUND(AI455,2),"")</f>
        <v/>
      </c>
      <c r="AK455" s="255"/>
      <c r="AL455" s="255"/>
      <c r="AM455" s="256"/>
      <c r="AN455" s="257"/>
      <c r="AO455" s="258" t="str">
        <f aca="false">IF(D455&lt;&gt;"",IF(COUNTIF($D$12:$D455,$D455)&gt;1,0,IF(SUM(L455,Q455,V455)&gt;0,IF(AND(T455="",OR(O455&lt;&gt;"",J455&lt;&gt;"")),IF(O455&lt;&gt;"",O455,IF(J455&lt;&gt;"",J455,0)),IF(AND(O455&lt;&gt;"",J455&lt;&gt;"",O455=J455),O455,T455)),0)),"")</f>
        <v/>
      </c>
      <c r="AP455" s="258" t="str">
        <f aca="false">IF(D455&lt;&gt;"",IF(COUNTIF($D$12:$D455,$D455)&gt;1,0,IF(SUM(M455,R455,W455)&gt;0,IF(AND(T455="",OR(O455&lt;&gt;"",J455&lt;&gt;"")),IF(O455&lt;&gt;"",O455,IF(J455&lt;&gt;"",J455,0)),IF(AND(O455&lt;&gt;"",J455&lt;&gt;"",O455=J455),O455,T455)),0)),"")</f>
        <v/>
      </c>
      <c r="AQ455" s="258" t="str">
        <f aca="false">IF(D455&lt;&gt;"",IF(COUNTIF($D$12:$D455,$D455)&gt;1,0,IF(SUM(N455,S455,X455)&gt;0,IF(AND(T455="",OR(O455&lt;&gt;"",J455&lt;&gt;"")),IF(O455&lt;&gt;"",O455,IF(J455&lt;&gt;"",J455,0)),IF(AND(O455&lt;&gt;"",J455&lt;&gt;"",O455=J455),O455,T455)),0)),"")</f>
        <v/>
      </c>
      <c r="AR455" s="257" t="str">
        <f aca="false">IF(D455&lt;&gt;"",IF(J455="OZP12",L455,0),"")</f>
        <v/>
      </c>
      <c r="AS455" s="257" t="str">
        <f aca="false">IF(D455&lt;&gt;"",IF(O455="OZP12",Q455,0),"")</f>
        <v/>
      </c>
      <c r="AT455" s="257" t="str">
        <f aca="false">IF(D455&lt;&gt;"",IF(T455="OZP12",V455,0),"")</f>
        <v/>
      </c>
      <c r="AU455" s="257" t="str">
        <f aca="false">IF(D455&lt;&gt;"",IF(J455="TZP",L455,0),"")</f>
        <v/>
      </c>
      <c r="AV455" s="257" t="str">
        <f aca="false">IF(D455&lt;&gt;"",IF(O455="TZP",Q455,0),"")</f>
        <v/>
      </c>
      <c r="AW455" s="257" t="str">
        <f aca="false">IF(D455&lt;&gt;"",IF(T455="TZP",V455,0),"")</f>
        <v/>
      </c>
      <c r="AX455" s="257" t="str">
        <f aca="false">IF(D455&lt;&gt;"",IF(J455="OZZ",L455,0),"")</f>
        <v/>
      </c>
      <c r="AY455" s="257" t="str">
        <f aca="false">IF(D455&lt;&gt;"",IF(O455="OZZ",Q455,0),"")</f>
        <v/>
      </c>
      <c r="AZ455" s="257" t="str">
        <f aca="false">IF(D455&lt;&gt;"",IF(T455="OZZ",V455,0),"")</f>
        <v/>
      </c>
      <c r="BA455" s="260"/>
      <c r="BB455" s="257" t="str">
        <f aca="false">IF(D455&lt;&gt;"",IF(ISERROR(FIND("/",D455)),0,1),"")</f>
        <v/>
      </c>
      <c r="BC455" s="257" t="str">
        <f aca="false">IF(D455&lt;&gt;"",IF(BB455*1=0,D455,CONCATENATE(MID(D455,1,FIND("/",D455,1)-1),MID(D455,FIND("/",D455,1)+1,LEN(D455)))),"")</f>
        <v/>
      </c>
      <c r="BD455" s="286"/>
      <c r="BE455" s="257" t="str">
        <f aca="false">IF(D455&lt;&gt;"",IF(J455="OZP12",M455,0),"")</f>
        <v/>
      </c>
      <c r="BF455" s="257" t="str">
        <f aca="false">IF(D455&lt;&gt;"",IF(O455="OZP12",R455,0),"")</f>
        <v/>
      </c>
      <c r="BG455" s="257" t="str">
        <f aca="false">IF(D455&lt;&gt;"",IF(T455="OZP12",W455,0),"")</f>
        <v/>
      </c>
      <c r="BH455" s="257" t="str">
        <f aca="false">IF(D455&lt;&gt;"",IF(J455="TZP",M455,0),"")</f>
        <v/>
      </c>
      <c r="BI455" s="257" t="str">
        <f aca="false">IF(D455&lt;&gt;"",IF(O455="TZP",R455,0),"")</f>
        <v/>
      </c>
      <c r="BJ455" s="257" t="str">
        <f aca="false">IF(D455&lt;&gt;"",IF(T455="TZP",W455,0),"")</f>
        <v/>
      </c>
    </row>
    <row r="456" s="261" customFormat="true" ht="18.75" hidden="false" customHeight="true" outlineLevel="0" collapsed="false">
      <c r="A456" s="262" t="n">
        <f aca="false">A455+1</f>
        <v>444</v>
      </c>
      <c r="B456" s="263"/>
      <c r="C456" s="263"/>
      <c r="D456" s="263"/>
      <c r="E456" s="266"/>
      <c r="F456" s="266"/>
      <c r="G456" s="267"/>
      <c r="H456" s="278"/>
      <c r="I456" s="281"/>
      <c r="J456" s="268"/>
      <c r="K456" s="269"/>
      <c r="L456" s="244" t="str">
        <f aca="false">IF(AND(K456&lt;&gt;"",J456&lt;&gt;""),MIN(IF(OR(J456="OZZ",J456="ZZ"),5000,13600),TRUNC(0.75*SUMIF($D$12:$D456,$D456,K$12:K456),2))-SUMIF($D$12:$D455,$D456,L$12:L455),"")</f>
        <v/>
      </c>
      <c r="M456" s="270" t="str">
        <f aca="false">IF(AND(K456&lt;&gt;"",J456&lt;&gt;"",AB456&lt;&gt;""),IF(OR(J456="OZZ",J456="ZZ"),0-SUMIF($D$12:$D455,$D456,M$12:M455),MIN(MIN(13600,TRUNC(0.75*SUMIF($D$12:$D$1442,$D456,K$12:K$1442),2)+SUMIF($D$12:$D456,$D456,AB$12:AB456))-SUMIF($D$12:$D455,$D456,M$12:M455)-SUMIF($D$12:$D$1442,$D456,L$12:L$1442),AB456)),"")</f>
        <v/>
      </c>
      <c r="N456" s="246" t="str">
        <f aca="false">IF(J456&lt;&gt;"",1000-SUMIF($D$12:$D455,$D456,N$12:N455),"")</f>
        <v/>
      </c>
      <c r="O456" s="268"/>
      <c r="P456" s="269"/>
      <c r="Q456" s="244" t="str">
        <f aca="false">IF(AND(P456&lt;&gt;"",O456&lt;&gt;""),MIN(IF(OR(O456="OZZ",O456="ZZ"),5000,13600),TRUNC(0.75*SUMIF($D$12:$D456,$D456,P$12:P456),2))-SUMIF($D$12:$D455,$D456,Q$12:Q455),"")</f>
        <v/>
      </c>
      <c r="R456" s="270" t="str">
        <f aca="false">IF(AND(P456&lt;&gt;"",O456&lt;&gt;"",AF456&lt;&gt;""),IF(OR(O456="OZZ",O456="ZZ"),0-SUMIF($D$12:$D455,$D456,R$12:R455),MIN(MIN(13600,TRUNC(0.75*SUMIF($D$12:$D$1442,$D456,P$12:P$1442),2)+SUMIF($D$12:$D456,$D456,AF$12:AF456))-SUMIF($D$12:$D455,$D456,R$12:R455)-SUMIF($D$12:$D$1442,$D456,Q$12:Q$1442),AF456)),"")</f>
        <v/>
      </c>
      <c r="S456" s="246" t="str">
        <f aca="false">IF(O456&lt;&gt;"",1000-SUMIF($D$12:$D455,$D456,S$12:S455),"")</f>
        <v/>
      </c>
      <c r="T456" s="268"/>
      <c r="U456" s="269"/>
      <c r="V456" s="244" t="str">
        <f aca="false">IF(AND(U456&lt;&gt;"",T456&lt;&gt;""),MIN(IF(OR(T456="OZZ",T456="ZZ"),5000,13600),TRUNC(0.75*SUMIF($D$12:$D456,$D456,U$12:U456),2))-SUMIF($D$12:$D455,$D456,V$12:V455),"")</f>
        <v/>
      </c>
      <c r="W456" s="248" t="str">
        <f aca="false">IF(AND(U456&lt;&gt;"",T456&lt;&gt;"",AJ456&lt;&gt;""),IF(OR(T456="OZZ",T456="ZZ"),0-SUMIF($D$12:$D455,$D456,W$12:W455),MIN(MIN(13600,TRUNC(0.75*SUMIF($D$12:$D$1442,$D456,U$12:U$1442),2)+SUMIF($D$12:$D456,$D456,AJ$12:AJ456))-SUMIF($D$12:$D455,$D456,W$12:W455)-SUMIF($D$12:$D$1442,$D456,V$12:V$1442),AJ456)),"")</f>
        <v/>
      </c>
      <c r="X456" s="246" t="str">
        <f aca="false">IF(T456&lt;&gt;"",1000-SUMIF($D$12:$D455,$D456,X$12:X455),"")</f>
        <v/>
      </c>
      <c r="Y456" s="272"/>
      <c r="Z456" s="273"/>
      <c r="AA456" s="273"/>
      <c r="AB456" s="252" t="str">
        <f aca="false">IF(K456&lt;&gt;"",ROUND(Y456,2)+ROUND(Z456,2)+ROUND(AA456,2),"")</f>
        <v/>
      </c>
      <c r="AC456" s="274"/>
      <c r="AD456" s="273"/>
      <c r="AE456" s="273"/>
      <c r="AF456" s="275" t="str">
        <f aca="false">IF(P456&lt;&gt;"",ROUND(AC456,2)+ROUND(AD456,2)+ROUND(AE456,2),"")</f>
        <v/>
      </c>
      <c r="AG456" s="274"/>
      <c r="AH456" s="273"/>
      <c r="AI456" s="273"/>
      <c r="AJ456" s="275" t="str">
        <f aca="false">IF(U456&lt;&gt;"",ROUND(AG456,2)+ROUND(AH456,2)+ROUND(AI456,2),"")</f>
        <v/>
      </c>
      <c r="AK456" s="255"/>
      <c r="AL456" s="255"/>
      <c r="AM456" s="256"/>
      <c r="AN456" s="257"/>
      <c r="AO456" s="258" t="str">
        <f aca="false">IF(D456&lt;&gt;"",IF(COUNTIF($D$12:$D456,$D456)&gt;1,0,IF(SUM(L456,Q456,V456)&gt;0,IF(AND(T456="",OR(O456&lt;&gt;"",J456&lt;&gt;"")),IF(O456&lt;&gt;"",O456,IF(J456&lt;&gt;"",J456,0)),IF(AND(O456&lt;&gt;"",J456&lt;&gt;"",O456=J456),O456,T456)),0)),"")</f>
        <v/>
      </c>
      <c r="AP456" s="258" t="str">
        <f aca="false">IF(D456&lt;&gt;"",IF(COUNTIF($D$12:$D456,$D456)&gt;1,0,IF(SUM(M456,R456,W456)&gt;0,IF(AND(T456="",OR(O456&lt;&gt;"",J456&lt;&gt;"")),IF(O456&lt;&gt;"",O456,IF(J456&lt;&gt;"",J456,0)),IF(AND(O456&lt;&gt;"",J456&lt;&gt;"",O456=J456),O456,T456)),0)),"")</f>
        <v/>
      </c>
      <c r="AQ456" s="258" t="str">
        <f aca="false">IF(D456&lt;&gt;"",IF(COUNTIF($D$12:$D456,$D456)&gt;1,0,IF(SUM(N456,S456,X456)&gt;0,IF(AND(T456="",OR(O456&lt;&gt;"",J456&lt;&gt;"")),IF(O456&lt;&gt;"",O456,IF(J456&lt;&gt;"",J456,0)),IF(AND(O456&lt;&gt;"",J456&lt;&gt;"",O456=J456),O456,T456)),0)),"")</f>
        <v/>
      </c>
      <c r="AR456" s="257" t="str">
        <f aca="false">IF(D456&lt;&gt;"",IF(J456="OZP12",L456,0),"")</f>
        <v/>
      </c>
      <c r="AS456" s="257" t="str">
        <f aca="false">IF(D456&lt;&gt;"",IF(O456="OZP12",Q456,0),"")</f>
        <v/>
      </c>
      <c r="AT456" s="257" t="str">
        <f aca="false">IF(D456&lt;&gt;"",IF(T456="OZP12",V456,0),"")</f>
        <v/>
      </c>
      <c r="AU456" s="257" t="str">
        <f aca="false">IF(D456&lt;&gt;"",IF(J456="TZP",L456,0),"")</f>
        <v/>
      </c>
      <c r="AV456" s="257" t="str">
        <f aca="false">IF(D456&lt;&gt;"",IF(O456="TZP",Q456,0),"")</f>
        <v/>
      </c>
      <c r="AW456" s="257" t="str">
        <f aca="false">IF(D456&lt;&gt;"",IF(T456="TZP",V456,0),"")</f>
        <v/>
      </c>
      <c r="AX456" s="257" t="str">
        <f aca="false">IF(D456&lt;&gt;"",IF(J456="OZZ",L456,0),"")</f>
        <v/>
      </c>
      <c r="AY456" s="257" t="str">
        <f aca="false">IF(D456&lt;&gt;"",IF(O456="OZZ",Q456,0),"")</f>
        <v/>
      </c>
      <c r="AZ456" s="257" t="str">
        <f aca="false">IF(D456&lt;&gt;"",IF(T456="OZZ",V456,0),"")</f>
        <v/>
      </c>
      <c r="BA456" s="260"/>
      <c r="BB456" s="257" t="str">
        <f aca="false">IF(D456&lt;&gt;"",IF(ISERROR(FIND("/",D456)),0,1),"")</f>
        <v/>
      </c>
      <c r="BC456" s="257" t="str">
        <f aca="false">IF(D456&lt;&gt;"",IF(BB456*1=0,D456,CONCATENATE(MID(D456,1,FIND("/",D456,1)-1),MID(D456,FIND("/",D456,1)+1,LEN(D456)))),"")</f>
        <v/>
      </c>
      <c r="BD456" s="286"/>
      <c r="BE456" s="257" t="str">
        <f aca="false">IF(D456&lt;&gt;"",IF(J456="OZP12",M456,0),"")</f>
        <v/>
      </c>
      <c r="BF456" s="257" t="str">
        <f aca="false">IF(D456&lt;&gt;"",IF(O456="OZP12",R456,0),"")</f>
        <v/>
      </c>
      <c r="BG456" s="257" t="str">
        <f aca="false">IF(D456&lt;&gt;"",IF(T456="OZP12",W456,0),"")</f>
        <v/>
      </c>
      <c r="BH456" s="257" t="str">
        <f aca="false">IF(D456&lt;&gt;"",IF(J456="TZP",M456,0),"")</f>
        <v/>
      </c>
      <c r="BI456" s="257" t="str">
        <f aca="false">IF(D456&lt;&gt;"",IF(O456="TZP",R456,0),"")</f>
        <v/>
      </c>
      <c r="BJ456" s="257" t="str">
        <f aca="false">IF(D456&lt;&gt;"",IF(T456="TZP",W456,0),"")</f>
        <v/>
      </c>
    </row>
    <row r="457" s="261" customFormat="true" ht="18.75" hidden="false" customHeight="true" outlineLevel="0" collapsed="false">
      <c r="A457" s="262" t="n">
        <f aca="false">A456+1</f>
        <v>445</v>
      </c>
      <c r="B457" s="263"/>
      <c r="C457" s="263"/>
      <c r="D457" s="263"/>
      <c r="E457" s="266"/>
      <c r="F457" s="266"/>
      <c r="G457" s="267"/>
      <c r="H457" s="278"/>
      <c r="I457" s="281"/>
      <c r="J457" s="268"/>
      <c r="K457" s="269"/>
      <c r="L457" s="244" t="str">
        <f aca="false">IF(AND(K457&lt;&gt;"",J457&lt;&gt;""),MIN(IF(OR(J457="OZZ",J457="ZZ"),5000,13600),TRUNC(0.75*SUMIF($D$12:$D457,$D457,K$12:K457),2))-SUMIF($D$12:$D456,$D457,L$12:L456),"")</f>
        <v/>
      </c>
      <c r="M457" s="270" t="str">
        <f aca="false">IF(AND(K457&lt;&gt;"",J457&lt;&gt;"",AB457&lt;&gt;""),IF(OR(J457="OZZ",J457="ZZ"),0-SUMIF($D$12:$D456,$D457,M$12:M456),MIN(MIN(13600,TRUNC(0.75*SUMIF($D$12:$D$1442,$D457,K$12:K$1442),2)+SUMIF($D$12:$D457,$D457,AB$12:AB457))-SUMIF($D$12:$D456,$D457,M$12:M456)-SUMIF($D$12:$D$1442,$D457,L$12:L$1442),AB457)),"")</f>
        <v/>
      </c>
      <c r="N457" s="246" t="str">
        <f aca="false">IF(J457&lt;&gt;"",1000-SUMIF($D$12:$D456,$D457,N$12:N456),"")</f>
        <v/>
      </c>
      <c r="O457" s="268"/>
      <c r="P457" s="269"/>
      <c r="Q457" s="244" t="str">
        <f aca="false">IF(AND(P457&lt;&gt;"",O457&lt;&gt;""),MIN(IF(OR(O457="OZZ",O457="ZZ"),5000,13600),TRUNC(0.75*SUMIF($D$12:$D457,$D457,P$12:P457),2))-SUMIF($D$12:$D456,$D457,Q$12:Q456),"")</f>
        <v/>
      </c>
      <c r="R457" s="270" t="str">
        <f aca="false">IF(AND(P457&lt;&gt;"",O457&lt;&gt;"",AF457&lt;&gt;""),IF(OR(O457="OZZ",O457="ZZ"),0-SUMIF($D$12:$D456,$D457,R$12:R456),MIN(MIN(13600,TRUNC(0.75*SUMIF($D$12:$D$1442,$D457,P$12:P$1442),2)+SUMIF($D$12:$D457,$D457,AF$12:AF457))-SUMIF($D$12:$D456,$D457,R$12:R456)-SUMIF($D$12:$D$1442,$D457,Q$12:Q$1442),AF457)),"")</f>
        <v/>
      </c>
      <c r="S457" s="246" t="str">
        <f aca="false">IF(O457&lt;&gt;"",1000-SUMIF($D$12:$D456,$D457,S$12:S456),"")</f>
        <v/>
      </c>
      <c r="T457" s="268"/>
      <c r="U457" s="269"/>
      <c r="V457" s="244" t="str">
        <f aca="false">IF(AND(U457&lt;&gt;"",T457&lt;&gt;""),MIN(IF(OR(T457="OZZ",T457="ZZ"),5000,13600),TRUNC(0.75*SUMIF($D$12:$D457,$D457,U$12:U457),2))-SUMIF($D$12:$D456,$D457,V$12:V456),"")</f>
        <v/>
      </c>
      <c r="W457" s="248" t="str">
        <f aca="false">IF(AND(U457&lt;&gt;"",T457&lt;&gt;"",AJ457&lt;&gt;""),IF(OR(T457="OZZ",T457="ZZ"),0-SUMIF($D$12:$D456,$D457,W$12:W456),MIN(MIN(13600,TRUNC(0.75*SUMIF($D$12:$D$1442,$D457,U$12:U$1442),2)+SUMIF($D$12:$D457,$D457,AJ$12:AJ457))-SUMIF($D$12:$D456,$D457,W$12:W456)-SUMIF($D$12:$D$1442,$D457,V$12:V$1442),AJ457)),"")</f>
        <v/>
      </c>
      <c r="X457" s="246" t="str">
        <f aca="false">IF(T457&lt;&gt;"",1000-SUMIF($D$12:$D456,$D457,X$12:X456),"")</f>
        <v/>
      </c>
      <c r="Y457" s="272"/>
      <c r="Z457" s="273"/>
      <c r="AA457" s="273"/>
      <c r="AB457" s="252" t="str">
        <f aca="false">IF(K457&lt;&gt;"",ROUND(Y457,2)+ROUND(Z457,2)+ROUND(AA457,2),"")</f>
        <v/>
      </c>
      <c r="AC457" s="274"/>
      <c r="AD457" s="273"/>
      <c r="AE457" s="273"/>
      <c r="AF457" s="275" t="str">
        <f aca="false">IF(P457&lt;&gt;"",ROUND(AC457,2)+ROUND(AD457,2)+ROUND(AE457,2),"")</f>
        <v/>
      </c>
      <c r="AG457" s="274"/>
      <c r="AH457" s="273"/>
      <c r="AI457" s="273"/>
      <c r="AJ457" s="275" t="str">
        <f aca="false">IF(U457&lt;&gt;"",ROUND(AG457,2)+ROUND(AH457,2)+ROUND(AI457,2),"")</f>
        <v/>
      </c>
      <c r="AK457" s="255"/>
      <c r="AL457" s="255"/>
      <c r="AM457" s="256"/>
      <c r="AN457" s="257"/>
      <c r="AO457" s="258" t="str">
        <f aca="false">IF(D457&lt;&gt;"",IF(COUNTIF($D$12:$D457,$D457)&gt;1,0,IF(SUM(L457,Q457,V457)&gt;0,IF(AND(T457="",OR(O457&lt;&gt;"",J457&lt;&gt;"")),IF(O457&lt;&gt;"",O457,IF(J457&lt;&gt;"",J457,0)),IF(AND(O457&lt;&gt;"",J457&lt;&gt;"",O457=J457),O457,T457)),0)),"")</f>
        <v/>
      </c>
      <c r="AP457" s="258" t="str">
        <f aca="false">IF(D457&lt;&gt;"",IF(COUNTIF($D$12:$D457,$D457)&gt;1,0,IF(SUM(M457,R457,W457)&gt;0,IF(AND(T457="",OR(O457&lt;&gt;"",J457&lt;&gt;"")),IF(O457&lt;&gt;"",O457,IF(J457&lt;&gt;"",J457,0)),IF(AND(O457&lt;&gt;"",J457&lt;&gt;"",O457=J457),O457,T457)),0)),"")</f>
        <v/>
      </c>
      <c r="AQ457" s="258" t="str">
        <f aca="false">IF(D457&lt;&gt;"",IF(COUNTIF($D$12:$D457,$D457)&gt;1,0,IF(SUM(N457,S457,X457)&gt;0,IF(AND(T457="",OR(O457&lt;&gt;"",J457&lt;&gt;"")),IF(O457&lt;&gt;"",O457,IF(J457&lt;&gt;"",J457,0)),IF(AND(O457&lt;&gt;"",J457&lt;&gt;"",O457=J457),O457,T457)),0)),"")</f>
        <v/>
      </c>
      <c r="AR457" s="257" t="str">
        <f aca="false">IF(D457&lt;&gt;"",IF(J457="OZP12",L457,0),"")</f>
        <v/>
      </c>
      <c r="AS457" s="257" t="str">
        <f aca="false">IF(D457&lt;&gt;"",IF(O457="OZP12",Q457,0),"")</f>
        <v/>
      </c>
      <c r="AT457" s="257" t="str">
        <f aca="false">IF(D457&lt;&gt;"",IF(T457="OZP12",V457,0),"")</f>
        <v/>
      </c>
      <c r="AU457" s="257" t="str">
        <f aca="false">IF(D457&lt;&gt;"",IF(J457="TZP",L457,0),"")</f>
        <v/>
      </c>
      <c r="AV457" s="257" t="str">
        <f aca="false">IF(D457&lt;&gt;"",IF(O457="TZP",Q457,0),"")</f>
        <v/>
      </c>
      <c r="AW457" s="257" t="str">
        <f aca="false">IF(D457&lt;&gt;"",IF(T457="TZP",V457,0),"")</f>
        <v/>
      </c>
      <c r="AX457" s="257" t="str">
        <f aca="false">IF(D457&lt;&gt;"",IF(J457="OZZ",L457,0),"")</f>
        <v/>
      </c>
      <c r="AY457" s="257" t="str">
        <f aca="false">IF(D457&lt;&gt;"",IF(O457="OZZ",Q457,0),"")</f>
        <v/>
      </c>
      <c r="AZ457" s="257" t="str">
        <f aca="false">IF(D457&lt;&gt;"",IF(T457="OZZ",V457,0),"")</f>
        <v/>
      </c>
      <c r="BA457" s="260"/>
      <c r="BB457" s="257" t="str">
        <f aca="false">IF(D457&lt;&gt;"",IF(ISERROR(FIND("/",D457)),0,1),"")</f>
        <v/>
      </c>
      <c r="BC457" s="257" t="str">
        <f aca="false">IF(D457&lt;&gt;"",IF(BB457*1=0,D457,CONCATENATE(MID(D457,1,FIND("/",D457,1)-1),MID(D457,FIND("/",D457,1)+1,LEN(D457)))),"")</f>
        <v/>
      </c>
      <c r="BD457" s="286"/>
      <c r="BE457" s="257" t="str">
        <f aca="false">IF(D457&lt;&gt;"",IF(J457="OZP12",M457,0),"")</f>
        <v/>
      </c>
      <c r="BF457" s="257" t="str">
        <f aca="false">IF(D457&lt;&gt;"",IF(O457="OZP12",R457,0),"")</f>
        <v/>
      </c>
      <c r="BG457" s="257" t="str">
        <f aca="false">IF(D457&lt;&gt;"",IF(T457="OZP12",W457,0),"")</f>
        <v/>
      </c>
      <c r="BH457" s="257" t="str">
        <f aca="false">IF(D457&lt;&gt;"",IF(J457="TZP",M457,0),"")</f>
        <v/>
      </c>
      <c r="BI457" s="257" t="str">
        <f aca="false">IF(D457&lt;&gt;"",IF(O457="TZP",R457,0),"")</f>
        <v/>
      </c>
      <c r="BJ457" s="257" t="str">
        <f aca="false">IF(D457&lt;&gt;"",IF(T457="TZP",W457,0),"")</f>
        <v/>
      </c>
    </row>
    <row r="458" s="261" customFormat="true" ht="18.75" hidden="false" customHeight="true" outlineLevel="0" collapsed="false">
      <c r="A458" s="262" t="n">
        <f aca="false">A457+1</f>
        <v>446</v>
      </c>
      <c r="B458" s="263"/>
      <c r="C458" s="263"/>
      <c r="D458" s="263"/>
      <c r="E458" s="266"/>
      <c r="F458" s="266"/>
      <c r="G458" s="267"/>
      <c r="H458" s="278"/>
      <c r="I458" s="281"/>
      <c r="J458" s="268"/>
      <c r="K458" s="269"/>
      <c r="L458" s="244" t="str">
        <f aca="false">IF(AND(K458&lt;&gt;"",J458&lt;&gt;""),MIN(IF(OR(J458="OZZ",J458="ZZ"),5000,13600),TRUNC(0.75*SUMIF($D$12:$D458,$D458,K$12:K458),2))-SUMIF($D$12:$D457,$D458,L$12:L457),"")</f>
        <v/>
      </c>
      <c r="M458" s="270" t="str">
        <f aca="false">IF(AND(K458&lt;&gt;"",J458&lt;&gt;"",AB458&lt;&gt;""),IF(OR(J458="OZZ",J458="ZZ"),0-SUMIF($D$12:$D457,$D458,M$12:M457),MIN(MIN(13600,TRUNC(0.75*SUMIF($D$12:$D$1442,$D458,K$12:K$1442),2)+SUMIF($D$12:$D458,$D458,AB$12:AB458))-SUMIF($D$12:$D457,$D458,M$12:M457)-SUMIF($D$12:$D$1442,$D458,L$12:L$1442),AB458)),"")</f>
        <v/>
      </c>
      <c r="N458" s="246" t="str">
        <f aca="false">IF(J458&lt;&gt;"",1000-SUMIF($D$12:$D457,$D458,N$12:N457),"")</f>
        <v/>
      </c>
      <c r="O458" s="268"/>
      <c r="P458" s="269"/>
      <c r="Q458" s="244" t="str">
        <f aca="false">IF(AND(P458&lt;&gt;"",O458&lt;&gt;""),MIN(IF(OR(O458="OZZ",O458="ZZ"),5000,13600),TRUNC(0.75*SUMIF($D$12:$D458,$D458,P$12:P458),2))-SUMIF($D$12:$D457,$D458,Q$12:Q457),"")</f>
        <v/>
      </c>
      <c r="R458" s="270" t="str">
        <f aca="false">IF(AND(P458&lt;&gt;"",O458&lt;&gt;"",AF458&lt;&gt;""),IF(OR(O458="OZZ",O458="ZZ"),0-SUMIF($D$12:$D457,$D458,R$12:R457),MIN(MIN(13600,TRUNC(0.75*SUMIF($D$12:$D$1442,$D458,P$12:P$1442),2)+SUMIF($D$12:$D458,$D458,AF$12:AF458))-SUMIF($D$12:$D457,$D458,R$12:R457)-SUMIF($D$12:$D$1442,$D458,Q$12:Q$1442),AF458)),"")</f>
        <v/>
      </c>
      <c r="S458" s="246" t="str">
        <f aca="false">IF(O458&lt;&gt;"",1000-SUMIF($D$12:$D457,$D458,S$12:S457),"")</f>
        <v/>
      </c>
      <c r="T458" s="268"/>
      <c r="U458" s="269"/>
      <c r="V458" s="244" t="str">
        <f aca="false">IF(AND(U458&lt;&gt;"",T458&lt;&gt;""),MIN(IF(OR(T458="OZZ",T458="ZZ"),5000,13600),TRUNC(0.75*SUMIF($D$12:$D458,$D458,U$12:U458),2))-SUMIF($D$12:$D457,$D458,V$12:V457),"")</f>
        <v/>
      </c>
      <c r="W458" s="248" t="str">
        <f aca="false">IF(AND(U458&lt;&gt;"",T458&lt;&gt;"",AJ458&lt;&gt;""),IF(OR(T458="OZZ",T458="ZZ"),0-SUMIF($D$12:$D457,$D458,W$12:W457),MIN(MIN(13600,TRUNC(0.75*SUMIF($D$12:$D$1442,$D458,U$12:U$1442),2)+SUMIF($D$12:$D458,$D458,AJ$12:AJ458))-SUMIF($D$12:$D457,$D458,W$12:W457)-SUMIF($D$12:$D$1442,$D458,V$12:V$1442),AJ458)),"")</f>
        <v/>
      </c>
      <c r="X458" s="246" t="str">
        <f aca="false">IF(T458&lt;&gt;"",1000-SUMIF($D$12:$D457,$D458,X$12:X457),"")</f>
        <v/>
      </c>
      <c r="Y458" s="272"/>
      <c r="Z458" s="273"/>
      <c r="AA458" s="273"/>
      <c r="AB458" s="252" t="str">
        <f aca="false">IF(K458&lt;&gt;"",ROUND(Y458,2)+ROUND(Z458,2)+ROUND(AA458,2),"")</f>
        <v/>
      </c>
      <c r="AC458" s="274"/>
      <c r="AD458" s="273"/>
      <c r="AE458" s="273"/>
      <c r="AF458" s="275" t="str">
        <f aca="false">IF(P458&lt;&gt;"",ROUND(AC458,2)+ROUND(AD458,2)+ROUND(AE458,2),"")</f>
        <v/>
      </c>
      <c r="AG458" s="274"/>
      <c r="AH458" s="273"/>
      <c r="AI458" s="273"/>
      <c r="AJ458" s="275" t="str">
        <f aca="false">IF(U458&lt;&gt;"",ROUND(AG458,2)+ROUND(AH458,2)+ROUND(AI458,2),"")</f>
        <v/>
      </c>
      <c r="AK458" s="255"/>
      <c r="AL458" s="255"/>
      <c r="AM458" s="256"/>
      <c r="AN458" s="257"/>
      <c r="AO458" s="258" t="str">
        <f aca="false">IF(D458&lt;&gt;"",IF(COUNTIF($D$12:$D458,$D458)&gt;1,0,IF(SUM(L458,Q458,V458)&gt;0,IF(AND(T458="",OR(O458&lt;&gt;"",J458&lt;&gt;"")),IF(O458&lt;&gt;"",O458,IF(J458&lt;&gt;"",J458,0)),IF(AND(O458&lt;&gt;"",J458&lt;&gt;"",O458=J458),O458,T458)),0)),"")</f>
        <v/>
      </c>
      <c r="AP458" s="258" t="str">
        <f aca="false">IF(D458&lt;&gt;"",IF(COUNTIF($D$12:$D458,$D458)&gt;1,0,IF(SUM(M458,R458,W458)&gt;0,IF(AND(T458="",OR(O458&lt;&gt;"",J458&lt;&gt;"")),IF(O458&lt;&gt;"",O458,IF(J458&lt;&gt;"",J458,0)),IF(AND(O458&lt;&gt;"",J458&lt;&gt;"",O458=J458),O458,T458)),0)),"")</f>
        <v/>
      </c>
      <c r="AQ458" s="258" t="str">
        <f aca="false">IF(D458&lt;&gt;"",IF(COUNTIF($D$12:$D458,$D458)&gt;1,0,IF(SUM(N458,S458,X458)&gt;0,IF(AND(T458="",OR(O458&lt;&gt;"",J458&lt;&gt;"")),IF(O458&lt;&gt;"",O458,IF(J458&lt;&gt;"",J458,0)),IF(AND(O458&lt;&gt;"",J458&lt;&gt;"",O458=J458),O458,T458)),0)),"")</f>
        <v/>
      </c>
      <c r="AR458" s="257" t="str">
        <f aca="false">IF(D458&lt;&gt;"",IF(J458="OZP12",L458,0),"")</f>
        <v/>
      </c>
      <c r="AS458" s="257" t="str">
        <f aca="false">IF(D458&lt;&gt;"",IF(O458="OZP12",Q458,0),"")</f>
        <v/>
      </c>
      <c r="AT458" s="257" t="str">
        <f aca="false">IF(D458&lt;&gt;"",IF(T458="OZP12",V458,0),"")</f>
        <v/>
      </c>
      <c r="AU458" s="257" t="str">
        <f aca="false">IF(D458&lt;&gt;"",IF(J458="TZP",L458,0),"")</f>
        <v/>
      </c>
      <c r="AV458" s="257" t="str">
        <f aca="false">IF(D458&lt;&gt;"",IF(O458="TZP",Q458,0),"")</f>
        <v/>
      </c>
      <c r="AW458" s="257" t="str">
        <f aca="false">IF(D458&lt;&gt;"",IF(T458="TZP",V458,0),"")</f>
        <v/>
      </c>
      <c r="AX458" s="257" t="str">
        <f aca="false">IF(D458&lt;&gt;"",IF(J458="OZZ",L458,0),"")</f>
        <v/>
      </c>
      <c r="AY458" s="257" t="str">
        <f aca="false">IF(D458&lt;&gt;"",IF(O458="OZZ",Q458,0),"")</f>
        <v/>
      </c>
      <c r="AZ458" s="257" t="str">
        <f aca="false">IF(D458&lt;&gt;"",IF(T458="OZZ",V458,0),"")</f>
        <v/>
      </c>
      <c r="BA458" s="260"/>
      <c r="BB458" s="257" t="str">
        <f aca="false">IF(D458&lt;&gt;"",IF(ISERROR(FIND("/",D458)),0,1),"")</f>
        <v/>
      </c>
      <c r="BC458" s="257" t="str">
        <f aca="false">IF(D458&lt;&gt;"",IF(BB458*1=0,D458,CONCATENATE(MID(D458,1,FIND("/",D458,1)-1),MID(D458,FIND("/",D458,1)+1,LEN(D458)))),"")</f>
        <v/>
      </c>
      <c r="BD458" s="286"/>
      <c r="BE458" s="257" t="str">
        <f aca="false">IF(D458&lt;&gt;"",IF(J458="OZP12",M458,0),"")</f>
        <v/>
      </c>
      <c r="BF458" s="257" t="str">
        <f aca="false">IF(D458&lt;&gt;"",IF(O458="OZP12",R458,0),"")</f>
        <v/>
      </c>
      <c r="BG458" s="257" t="str">
        <f aca="false">IF(D458&lt;&gt;"",IF(T458="OZP12",W458,0),"")</f>
        <v/>
      </c>
      <c r="BH458" s="257" t="str">
        <f aca="false">IF(D458&lt;&gt;"",IF(J458="TZP",M458,0),"")</f>
        <v/>
      </c>
      <c r="BI458" s="257" t="str">
        <f aca="false">IF(D458&lt;&gt;"",IF(O458="TZP",R458,0),"")</f>
        <v/>
      </c>
      <c r="BJ458" s="257" t="str">
        <f aca="false">IF(D458&lt;&gt;"",IF(T458="TZP",W458,0),"")</f>
        <v/>
      </c>
    </row>
    <row r="459" s="261" customFormat="true" ht="18.75" hidden="false" customHeight="true" outlineLevel="0" collapsed="false">
      <c r="A459" s="262" t="n">
        <f aca="false">A458+1</f>
        <v>447</v>
      </c>
      <c r="B459" s="263"/>
      <c r="C459" s="263"/>
      <c r="D459" s="263"/>
      <c r="E459" s="266"/>
      <c r="F459" s="266"/>
      <c r="G459" s="267"/>
      <c r="H459" s="278"/>
      <c r="I459" s="281"/>
      <c r="J459" s="268"/>
      <c r="K459" s="269"/>
      <c r="L459" s="244" t="str">
        <f aca="false">IF(AND(K459&lt;&gt;"",J459&lt;&gt;""),MIN(IF(OR(J459="OZZ",J459="ZZ"),5000,13600),TRUNC(0.75*SUMIF($D$12:$D459,$D459,K$12:K459),2))-SUMIF($D$12:$D458,$D459,L$12:L458),"")</f>
        <v/>
      </c>
      <c r="M459" s="270" t="str">
        <f aca="false">IF(AND(K459&lt;&gt;"",J459&lt;&gt;"",AB459&lt;&gt;""),IF(OR(J459="OZZ",J459="ZZ"),0-SUMIF($D$12:$D458,$D459,M$12:M458),MIN(MIN(13600,TRUNC(0.75*SUMIF($D$12:$D$1442,$D459,K$12:K$1442),2)+SUMIF($D$12:$D459,$D459,AB$12:AB459))-SUMIF($D$12:$D458,$D459,M$12:M458)-SUMIF($D$12:$D$1442,$D459,L$12:L$1442),AB459)),"")</f>
        <v/>
      </c>
      <c r="N459" s="246" t="str">
        <f aca="false">IF(J459&lt;&gt;"",1000-SUMIF($D$12:$D458,$D459,N$12:N458),"")</f>
        <v/>
      </c>
      <c r="O459" s="268"/>
      <c r="P459" s="269"/>
      <c r="Q459" s="244" t="str">
        <f aca="false">IF(AND(P459&lt;&gt;"",O459&lt;&gt;""),MIN(IF(OR(O459="OZZ",O459="ZZ"),5000,13600),TRUNC(0.75*SUMIF($D$12:$D459,$D459,P$12:P459),2))-SUMIF($D$12:$D458,$D459,Q$12:Q458),"")</f>
        <v/>
      </c>
      <c r="R459" s="270" t="str">
        <f aca="false">IF(AND(P459&lt;&gt;"",O459&lt;&gt;"",AF459&lt;&gt;""),IF(OR(O459="OZZ",O459="ZZ"),0-SUMIF($D$12:$D458,$D459,R$12:R458),MIN(MIN(13600,TRUNC(0.75*SUMIF($D$12:$D$1442,$D459,P$12:P$1442),2)+SUMIF($D$12:$D459,$D459,AF$12:AF459))-SUMIF($D$12:$D458,$D459,R$12:R458)-SUMIF($D$12:$D$1442,$D459,Q$12:Q$1442),AF459)),"")</f>
        <v/>
      </c>
      <c r="S459" s="246" t="str">
        <f aca="false">IF(O459&lt;&gt;"",1000-SUMIF($D$12:$D458,$D459,S$12:S458),"")</f>
        <v/>
      </c>
      <c r="T459" s="268"/>
      <c r="U459" s="269"/>
      <c r="V459" s="244" t="str">
        <f aca="false">IF(AND(U459&lt;&gt;"",T459&lt;&gt;""),MIN(IF(OR(T459="OZZ",T459="ZZ"),5000,13600),TRUNC(0.75*SUMIF($D$12:$D459,$D459,U$12:U459),2))-SUMIF($D$12:$D458,$D459,V$12:V458),"")</f>
        <v/>
      </c>
      <c r="W459" s="248" t="str">
        <f aca="false">IF(AND(U459&lt;&gt;"",T459&lt;&gt;"",AJ459&lt;&gt;""),IF(OR(T459="OZZ",T459="ZZ"),0-SUMIF($D$12:$D458,$D459,W$12:W458),MIN(MIN(13600,TRUNC(0.75*SUMIF($D$12:$D$1442,$D459,U$12:U$1442),2)+SUMIF($D$12:$D459,$D459,AJ$12:AJ459))-SUMIF($D$12:$D458,$D459,W$12:W458)-SUMIF($D$12:$D$1442,$D459,V$12:V$1442),AJ459)),"")</f>
        <v/>
      </c>
      <c r="X459" s="246" t="str">
        <f aca="false">IF(T459&lt;&gt;"",1000-SUMIF($D$12:$D458,$D459,X$12:X458),"")</f>
        <v/>
      </c>
      <c r="Y459" s="272"/>
      <c r="Z459" s="273"/>
      <c r="AA459" s="273"/>
      <c r="AB459" s="252" t="str">
        <f aca="false">IF(K459&lt;&gt;"",ROUND(Y459,2)+ROUND(Z459,2)+ROUND(AA459,2),"")</f>
        <v/>
      </c>
      <c r="AC459" s="274"/>
      <c r="AD459" s="273"/>
      <c r="AE459" s="273"/>
      <c r="AF459" s="275" t="str">
        <f aca="false">IF(P459&lt;&gt;"",ROUND(AC459,2)+ROUND(AD459,2)+ROUND(AE459,2),"")</f>
        <v/>
      </c>
      <c r="AG459" s="274"/>
      <c r="AH459" s="273"/>
      <c r="AI459" s="273"/>
      <c r="AJ459" s="275" t="str">
        <f aca="false">IF(U459&lt;&gt;"",ROUND(AG459,2)+ROUND(AH459,2)+ROUND(AI459,2),"")</f>
        <v/>
      </c>
      <c r="AK459" s="255"/>
      <c r="AL459" s="255"/>
      <c r="AM459" s="256"/>
      <c r="AN459" s="257"/>
      <c r="AO459" s="258" t="str">
        <f aca="false">IF(D459&lt;&gt;"",IF(COUNTIF($D$12:$D459,$D459)&gt;1,0,IF(SUM(L459,Q459,V459)&gt;0,IF(AND(T459="",OR(O459&lt;&gt;"",J459&lt;&gt;"")),IF(O459&lt;&gt;"",O459,IF(J459&lt;&gt;"",J459,0)),IF(AND(O459&lt;&gt;"",J459&lt;&gt;"",O459=J459),O459,T459)),0)),"")</f>
        <v/>
      </c>
      <c r="AP459" s="258" t="str">
        <f aca="false">IF(D459&lt;&gt;"",IF(COUNTIF($D$12:$D459,$D459)&gt;1,0,IF(SUM(M459,R459,W459)&gt;0,IF(AND(T459="",OR(O459&lt;&gt;"",J459&lt;&gt;"")),IF(O459&lt;&gt;"",O459,IF(J459&lt;&gt;"",J459,0)),IF(AND(O459&lt;&gt;"",J459&lt;&gt;"",O459=J459),O459,T459)),0)),"")</f>
        <v/>
      </c>
      <c r="AQ459" s="258" t="str">
        <f aca="false">IF(D459&lt;&gt;"",IF(COUNTIF($D$12:$D459,$D459)&gt;1,0,IF(SUM(N459,S459,X459)&gt;0,IF(AND(T459="",OR(O459&lt;&gt;"",J459&lt;&gt;"")),IF(O459&lt;&gt;"",O459,IF(J459&lt;&gt;"",J459,0)),IF(AND(O459&lt;&gt;"",J459&lt;&gt;"",O459=J459),O459,T459)),0)),"")</f>
        <v/>
      </c>
      <c r="AR459" s="257" t="str">
        <f aca="false">IF(D459&lt;&gt;"",IF(J459="OZP12",L459,0),"")</f>
        <v/>
      </c>
      <c r="AS459" s="257" t="str">
        <f aca="false">IF(D459&lt;&gt;"",IF(O459="OZP12",Q459,0),"")</f>
        <v/>
      </c>
      <c r="AT459" s="257" t="str">
        <f aca="false">IF(D459&lt;&gt;"",IF(T459="OZP12",V459,0),"")</f>
        <v/>
      </c>
      <c r="AU459" s="257" t="str">
        <f aca="false">IF(D459&lt;&gt;"",IF(J459="TZP",L459,0),"")</f>
        <v/>
      </c>
      <c r="AV459" s="257" t="str">
        <f aca="false">IF(D459&lt;&gt;"",IF(O459="TZP",Q459,0),"")</f>
        <v/>
      </c>
      <c r="AW459" s="257" t="str">
        <f aca="false">IF(D459&lt;&gt;"",IF(T459="TZP",V459,0),"")</f>
        <v/>
      </c>
      <c r="AX459" s="257" t="str">
        <f aca="false">IF(D459&lt;&gt;"",IF(J459="OZZ",L459,0),"")</f>
        <v/>
      </c>
      <c r="AY459" s="257" t="str">
        <f aca="false">IF(D459&lt;&gt;"",IF(O459="OZZ",Q459,0),"")</f>
        <v/>
      </c>
      <c r="AZ459" s="257" t="str">
        <f aca="false">IF(D459&lt;&gt;"",IF(T459="OZZ",V459,0),"")</f>
        <v/>
      </c>
      <c r="BA459" s="260"/>
      <c r="BB459" s="257" t="str">
        <f aca="false">IF(D459&lt;&gt;"",IF(ISERROR(FIND("/",D459)),0,1),"")</f>
        <v/>
      </c>
      <c r="BC459" s="257" t="str">
        <f aca="false">IF(D459&lt;&gt;"",IF(BB459*1=0,D459,CONCATENATE(MID(D459,1,FIND("/",D459,1)-1),MID(D459,FIND("/",D459,1)+1,LEN(D459)))),"")</f>
        <v/>
      </c>
      <c r="BD459" s="286"/>
      <c r="BE459" s="257" t="str">
        <f aca="false">IF(D459&lt;&gt;"",IF(J459="OZP12",M459,0),"")</f>
        <v/>
      </c>
      <c r="BF459" s="257" t="str">
        <f aca="false">IF(D459&lt;&gt;"",IF(O459="OZP12",R459,0),"")</f>
        <v/>
      </c>
      <c r="BG459" s="257" t="str">
        <f aca="false">IF(D459&lt;&gt;"",IF(T459="OZP12",W459,0),"")</f>
        <v/>
      </c>
      <c r="BH459" s="257" t="str">
        <f aca="false">IF(D459&lt;&gt;"",IF(J459="TZP",M459,0),"")</f>
        <v/>
      </c>
      <c r="BI459" s="257" t="str">
        <f aca="false">IF(D459&lt;&gt;"",IF(O459="TZP",R459,0),"")</f>
        <v/>
      </c>
      <c r="BJ459" s="257" t="str">
        <f aca="false">IF(D459&lt;&gt;"",IF(T459="TZP",W459,0),"")</f>
        <v/>
      </c>
    </row>
    <row r="460" s="261" customFormat="true" ht="18.75" hidden="false" customHeight="true" outlineLevel="0" collapsed="false">
      <c r="A460" s="262" t="n">
        <f aca="false">A459+1</f>
        <v>448</v>
      </c>
      <c r="B460" s="263"/>
      <c r="C460" s="263"/>
      <c r="D460" s="263"/>
      <c r="E460" s="266"/>
      <c r="F460" s="266"/>
      <c r="G460" s="267"/>
      <c r="H460" s="278"/>
      <c r="I460" s="281"/>
      <c r="J460" s="268"/>
      <c r="K460" s="269"/>
      <c r="L460" s="244" t="str">
        <f aca="false">IF(AND(K460&lt;&gt;"",J460&lt;&gt;""),MIN(IF(OR(J460="OZZ",J460="ZZ"),5000,13600),TRUNC(0.75*SUMIF($D$12:$D460,$D460,K$12:K460),2))-SUMIF($D$12:$D459,$D460,L$12:L459),"")</f>
        <v/>
      </c>
      <c r="M460" s="270" t="str">
        <f aca="false">IF(AND(K460&lt;&gt;"",J460&lt;&gt;"",AB460&lt;&gt;""),IF(OR(J460="OZZ",J460="ZZ"),0-SUMIF($D$12:$D459,$D460,M$12:M459),MIN(MIN(13600,TRUNC(0.75*SUMIF($D$12:$D$1442,$D460,K$12:K$1442),2)+SUMIF($D$12:$D460,$D460,AB$12:AB460))-SUMIF($D$12:$D459,$D460,M$12:M459)-SUMIF($D$12:$D$1442,$D460,L$12:L$1442),AB460)),"")</f>
        <v/>
      </c>
      <c r="N460" s="246" t="str">
        <f aca="false">IF(J460&lt;&gt;"",1000-SUMIF($D$12:$D459,$D460,N$12:N459),"")</f>
        <v/>
      </c>
      <c r="O460" s="268"/>
      <c r="P460" s="269"/>
      <c r="Q460" s="244" t="str">
        <f aca="false">IF(AND(P460&lt;&gt;"",O460&lt;&gt;""),MIN(IF(OR(O460="OZZ",O460="ZZ"),5000,13600),TRUNC(0.75*SUMIF($D$12:$D460,$D460,P$12:P460),2))-SUMIF($D$12:$D459,$D460,Q$12:Q459),"")</f>
        <v/>
      </c>
      <c r="R460" s="270" t="str">
        <f aca="false">IF(AND(P460&lt;&gt;"",O460&lt;&gt;"",AF460&lt;&gt;""),IF(OR(O460="OZZ",O460="ZZ"),0-SUMIF($D$12:$D459,$D460,R$12:R459),MIN(MIN(13600,TRUNC(0.75*SUMIF($D$12:$D$1442,$D460,P$12:P$1442),2)+SUMIF($D$12:$D460,$D460,AF$12:AF460))-SUMIF($D$12:$D459,$D460,R$12:R459)-SUMIF($D$12:$D$1442,$D460,Q$12:Q$1442),AF460)),"")</f>
        <v/>
      </c>
      <c r="S460" s="246" t="str">
        <f aca="false">IF(O460&lt;&gt;"",1000-SUMIF($D$12:$D459,$D460,S$12:S459),"")</f>
        <v/>
      </c>
      <c r="T460" s="268"/>
      <c r="U460" s="269"/>
      <c r="V460" s="244" t="str">
        <f aca="false">IF(AND(U460&lt;&gt;"",T460&lt;&gt;""),MIN(IF(OR(T460="OZZ",T460="ZZ"),5000,13600),TRUNC(0.75*SUMIF($D$12:$D460,$D460,U$12:U460),2))-SUMIF($D$12:$D459,$D460,V$12:V459),"")</f>
        <v/>
      </c>
      <c r="W460" s="248" t="str">
        <f aca="false">IF(AND(U460&lt;&gt;"",T460&lt;&gt;"",AJ460&lt;&gt;""),IF(OR(T460="OZZ",T460="ZZ"),0-SUMIF($D$12:$D459,$D460,W$12:W459),MIN(MIN(13600,TRUNC(0.75*SUMIF($D$12:$D$1442,$D460,U$12:U$1442),2)+SUMIF($D$12:$D460,$D460,AJ$12:AJ460))-SUMIF($D$12:$D459,$D460,W$12:W459)-SUMIF($D$12:$D$1442,$D460,V$12:V$1442),AJ460)),"")</f>
        <v/>
      </c>
      <c r="X460" s="246" t="str">
        <f aca="false">IF(T460&lt;&gt;"",1000-SUMIF($D$12:$D459,$D460,X$12:X459),"")</f>
        <v/>
      </c>
      <c r="Y460" s="272"/>
      <c r="Z460" s="273"/>
      <c r="AA460" s="273"/>
      <c r="AB460" s="252" t="str">
        <f aca="false">IF(K460&lt;&gt;"",ROUND(Y460,2)+ROUND(Z460,2)+ROUND(AA460,2),"")</f>
        <v/>
      </c>
      <c r="AC460" s="274"/>
      <c r="AD460" s="273"/>
      <c r="AE460" s="273"/>
      <c r="AF460" s="275" t="str">
        <f aca="false">IF(P460&lt;&gt;"",ROUND(AC460,2)+ROUND(AD460,2)+ROUND(AE460,2),"")</f>
        <v/>
      </c>
      <c r="AG460" s="274"/>
      <c r="AH460" s="273"/>
      <c r="AI460" s="273"/>
      <c r="AJ460" s="275" t="str">
        <f aca="false">IF(U460&lt;&gt;"",ROUND(AG460,2)+ROUND(AH460,2)+ROUND(AI460,2),"")</f>
        <v/>
      </c>
      <c r="AK460" s="255"/>
      <c r="AL460" s="255"/>
      <c r="AM460" s="256"/>
      <c r="AN460" s="257"/>
      <c r="AO460" s="258" t="str">
        <f aca="false">IF(D460&lt;&gt;"",IF(COUNTIF($D$12:$D460,$D460)&gt;1,0,IF(SUM(L460,Q460,V460)&gt;0,IF(AND(T460="",OR(O460&lt;&gt;"",J460&lt;&gt;"")),IF(O460&lt;&gt;"",O460,IF(J460&lt;&gt;"",J460,0)),IF(AND(O460&lt;&gt;"",J460&lt;&gt;"",O460=J460),O460,T460)),0)),"")</f>
        <v/>
      </c>
      <c r="AP460" s="258" t="str">
        <f aca="false">IF(D460&lt;&gt;"",IF(COUNTIF($D$12:$D460,$D460)&gt;1,0,IF(SUM(M460,R460,W460)&gt;0,IF(AND(T460="",OR(O460&lt;&gt;"",J460&lt;&gt;"")),IF(O460&lt;&gt;"",O460,IF(J460&lt;&gt;"",J460,0)),IF(AND(O460&lt;&gt;"",J460&lt;&gt;"",O460=J460),O460,T460)),0)),"")</f>
        <v/>
      </c>
      <c r="AQ460" s="258" t="str">
        <f aca="false">IF(D460&lt;&gt;"",IF(COUNTIF($D$12:$D460,$D460)&gt;1,0,IF(SUM(N460,S460,X460)&gt;0,IF(AND(T460="",OR(O460&lt;&gt;"",J460&lt;&gt;"")),IF(O460&lt;&gt;"",O460,IF(J460&lt;&gt;"",J460,0)),IF(AND(O460&lt;&gt;"",J460&lt;&gt;"",O460=J460),O460,T460)),0)),"")</f>
        <v/>
      </c>
      <c r="AR460" s="257" t="str">
        <f aca="false">IF(D460&lt;&gt;"",IF(J460="OZP12",L460,0),"")</f>
        <v/>
      </c>
      <c r="AS460" s="257" t="str">
        <f aca="false">IF(D460&lt;&gt;"",IF(O460="OZP12",Q460,0),"")</f>
        <v/>
      </c>
      <c r="AT460" s="257" t="str">
        <f aca="false">IF(D460&lt;&gt;"",IF(T460="OZP12",V460,0),"")</f>
        <v/>
      </c>
      <c r="AU460" s="257" t="str">
        <f aca="false">IF(D460&lt;&gt;"",IF(J460="TZP",L460,0),"")</f>
        <v/>
      </c>
      <c r="AV460" s="257" t="str">
        <f aca="false">IF(D460&lt;&gt;"",IF(O460="TZP",Q460,0),"")</f>
        <v/>
      </c>
      <c r="AW460" s="257" t="str">
        <f aca="false">IF(D460&lt;&gt;"",IF(T460="TZP",V460,0),"")</f>
        <v/>
      </c>
      <c r="AX460" s="257" t="str">
        <f aca="false">IF(D460&lt;&gt;"",IF(J460="OZZ",L460,0),"")</f>
        <v/>
      </c>
      <c r="AY460" s="257" t="str">
        <f aca="false">IF(D460&lt;&gt;"",IF(O460="OZZ",Q460,0),"")</f>
        <v/>
      </c>
      <c r="AZ460" s="257" t="str">
        <f aca="false">IF(D460&lt;&gt;"",IF(T460="OZZ",V460,0),"")</f>
        <v/>
      </c>
      <c r="BA460" s="260"/>
      <c r="BB460" s="257" t="str">
        <f aca="false">IF(D460&lt;&gt;"",IF(ISERROR(FIND("/",D460)),0,1),"")</f>
        <v/>
      </c>
      <c r="BC460" s="257" t="str">
        <f aca="false">IF(D460&lt;&gt;"",IF(BB460*1=0,D460,CONCATENATE(MID(D460,1,FIND("/",D460,1)-1),MID(D460,FIND("/",D460,1)+1,LEN(D460)))),"")</f>
        <v/>
      </c>
      <c r="BD460" s="286"/>
      <c r="BE460" s="257" t="str">
        <f aca="false">IF(D460&lt;&gt;"",IF(J460="OZP12",M460,0),"")</f>
        <v/>
      </c>
      <c r="BF460" s="257" t="str">
        <f aca="false">IF(D460&lt;&gt;"",IF(O460="OZP12",R460,0),"")</f>
        <v/>
      </c>
      <c r="BG460" s="257" t="str">
        <f aca="false">IF(D460&lt;&gt;"",IF(T460="OZP12",W460,0),"")</f>
        <v/>
      </c>
      <c r="BH460" s="257" t="str">
        <f aca="false">IF(D460&lt;&gt;"",IF(J460="TZP",M460,0),"")</f>
        <v/>
      </c>
      <c r="BI460" s="257" t="str">
        <f aca="false">IF(D460&lt;&gt;"",IF(O460="TZP",R460,0),"")</f>
        <v/>
      </c>
      <c r="BJ460" s="257" t="str">
        <f aca="false">IF(D460&lt;&gt;"",IF(T460="TZP",W460,0),"")</f>
        <v/>
      </c>
    </row>
    <row r="461" s="261" customFormat="true" ht="18.75" hidden="false" customHeight="true" outlineLevel="0" collapsed="false">
      <c r="A461" s="262" t="n">
        <f aca="false">A460+1</f>
        <v>449</v>
      </c>
      <c r="B461" s="263"/>
      <c r="C461" s="263"/>
      <c r="D461" s="263"/>
      <c r="E461" s="266"/>
      <c r="F461" s="266"/>
      <c r="G461" s="267"/>
      <c r="H461" s="278"/>
      <c r="I461" s="281"/>
      <c r="J461" s="268"/>
      <c r="K461" s="269"/>
      <c r="L461" s="244" t="str">
        <f aca="false">IF(AND(K461&lt;&gt;"",J461&lt;&gt;""),MIN(IF(OR(J461="OZZ",J461="ZZ"),5000,13600),TRUNC(0.75*SUMIF($D$12:$D461,$D461,K$12:K461),2))-SUMIF($D$12:$D460,$D461,L$12:L460),"")</f>
        <v/>
      </c>
      <c r="M461" s="270" t="str">
        <f aca="false">IF(AND(K461&lt;&gt;"",J461&lt;&gt;"",AB461&lt;&gt;""),IF(OR(J461="OZZ",J461="ZZ"),0-SUMIF($D$12:$D460,$D461,M$12:M460),MIN(MIN(13600,TRUNC(0.75*SUMIF($D$12:$D$1442,$D461,K$12:K$1442),2)+SUMIF($D$12:$D461,$D461,AB$12:AB461))-SUMIF($D$12:$D460,$D461,M$12:M460)-SUMIF($D$12:$D$1442,$D461,L$12:L$1442),AB461)),"")</f>
        <v/>
      </c>
      <c r="N461" s="246" t="str">
        <f aca="false">IF(J461&lt;&gt;"",1000-SUMIF($D$12:$D460,$D461,N$12:N460),"")</f>
        <v/>
      </c>
      <c r="O461" s="268"/>
      <c r="P461" s="269"/>
      <c r="Q461" s="244" t="str">
        <f aca="false">IF(AND(P461&lt;&gt;"",O461&lt;&gt;""),MIN(IF(OR(O461="OZZ",O461="ZZ"),5000,13600),TRUNC(0.75*SUMIF($D$12:$D461,$D461,P$12:P461),2))-SUMIF($D$12:$D460,$D461,Q$12:Q460),"")</f>
        <v/>
      </c>
      <c r="R461" s="270" t="str">
        <f aca="false">IF(AND(P461&lt;&gt;"",O461&lt;&gt;"",AF461&lt;&gt;""),IF(OR(O461="OZZ",O461="ZZ"),0-SUMIF($D$12:$D460,$D461,R$12:R460),MIN(MIN(13600,TRUNC(0.75*SUMIF($D$12:$D$1442,$D461,P$12:P$1442),2)+SUMIF($D$12:$D461,$D461,AF$12:AF461))-SUMIF($D$12:$D460,$D461,R$12:R460)-SUMIF($D$12:$D$1442,$D461,Q$12:Q$1442),AF461)),"")</f>
        <v/>
      </c>
      <c r="S461" s="246" t="str">
        <f aca="false">IF(O461&lt;&gt;"",1000-SUMIF($D$12:$D460,$D461,S$12:S460),"")</f>
        <v/>
      </c>
      <c r="T461" s="268"/>
      <c r="U461" s="269"/>
      <c r="V461" s="244" t="str">
        <f aca="false">IF(AND(U461&lt;&gt;"",T461&lt;&gt;""),MIN(IF(OR(T461="OZZ",T461="ZZ"),5000,13600),TRUNC(0.75*SUMIF($D$12:$D461,$D461,U$12:U461),2))-SUMIF($D$12:$D460,$D461,V$12:V460),"")</f>
        <v/>
      </c>
      <c r="W461" s="248" t="str">
        <f aca="false">IF(AND(U461&lt;&gt;"",T461&lt;&gt;"",AJ461&lt;&gt;""),IF(OR(T461="OZZ",T461="ZZ"),0-SUMIF($D$12:$D460,$D461,W$12:W460),MIN(MIN(13600,TRUNC(0.75*SUMIF($D$12:$D$1442,$D461,U$12:U$1442),2)+SUMIF($D$12:$D461,$D461,AJ$12:AJ461))-SUMIF($D$12:$D460,$D461,W$12:W460)-SUMIF($D$12:$D$1442,$D461,V$12:V$1442),AJ461)),"")</f>
        <v/>
      </c>
      <c r="X461" s="246" t="str">
        <f aca="false">IF(T461&lt;&gt;"",1000-SUMIF($D$12:$D460,$D461,X$12:X460),"")</f>
        <v/>
      </c>
      <c r="Y461" s="272"/>
      <c r="Z461" s="273"/>
      <c r="AA461" s="273"/>
      <c r="AB461" s="252" t="str">
        <f aca="false">IF(K461&lt;&gt;"",ROUND(Y461,2)+ROUND(Z461,2)+ROUND(AA461,2),"")</f>
        <v/>
      </c>
      <c r="AC461" s="274"/>
      <c r="AD461" s="273"/>
      <c r="AE461" s="273"/>
      <c r="AF461" s="275" t="str">
        <f aca="false">IF(P461&lt;&gt;"",ROUND(AC461,2)+ROUND(AD461,2)+ROUND(AE461,2),"")</f>
        <v/>
      </c>
      <c r="AG461" s="274"/>
      <c r="AH461" s="273"/>
      <c r="AI461" s="273"/>
      <c r="AJ461" s="275" t="str">
        <f aca="false">IF(U461&lt;&gt;"",ROUND(AG461,2)+ROUND(AH461,2)+ROUND(AI461,2),"")</f>
        <v/>
      </c>
      <c r="AK461" s="255"/>
      <c r="AL461" s="255"/>
      <c r="AM461" s="256"/>
      <c r="AN461" s="257"/>
      <c r="AO461" s="258" t="str">
        <f aca="false">IF(D461&lt;&gt;"",IF(COUNTIF($D$12:$D461,$D461)&gt;1,0,IF(SUM(L461,Q461,V461)&gt;0,IF(AND(T461="",OR(O461&lt;&gt;"",J461&lt;&gt;"")),IF(O461&lt;&gt;"",O461,IF(J461&lt;&gt;"",J461,0)),IF(AND(O461&lt;&gt;"",J461&lt;&gt;"",O461=J461),O461,T461)),0)),"")</f>
        <v/>
      </c>
      <c r="AP461" s="258" t="str">
        <f aca="false">IF(D461&lt;&gt;"",IF(COUNTIF($D$12:$D461,$D461)&gt;1,0,IF(SUM(M461,R461,W461)&gt;0,IF(AND(T461="",OR(O461&lt;&gt;"",J461&lt;&gt;"")),IF(O461&lt;&gt;"",O461,IF(J461&lt;&gt;"",J461,0)),IF(AND(O461&lt;&gt;"",J461&lt;&gt;"",O461=J461),O461,T461)),0)),"")</f>
        <v/>
      </c>
      <c r="AQ461" s="258" t="str">
        <f aca="false">IF(D461&lt;&gt;"",IF(COUNTIF($D$12:$D461,$D461)&gt;1,0,IF(SUM(N461,S461,X461)&gt;0,IF(AND(T461="",OR(O461&lt;&gt;"",J461&lt;&gt;"")),IF(O461&lt;&gt;"",O461,IF(J461&lt;&gt;"",J461,0)),IF(AND(O461&lt;&gt;"",J461&lt;&gt;"",O461=J461),O461,T461)),0)),"")</f>
        <v/>
      </c>
      <c r="AR461" s="257" t="str">
        <f aca="false">IF(D461&lt;&gt;"",IF(J461="OZP12",L461,0),"")</f>
        <v/>
      </c>
      <c r="AS461" s="257" t="str">
        <f aca="false">IF(D461&lt;&gt;"",IF(O461="OZP12",Q461,0),"")</f>
        <v/>
      </c>
      <c r="AT461" s="257" t="str">
        <f aca="false">IF(D461&lt;&gt;"",IF(T461="OZP12",V461,0),"")</f>
        <v/>
      </c>
      <c r="AU461" s="257" t="str">
        <f aca="false">IF(D461&lt;&gt;"",IF(J461="TZP",L461,0),"")</f>
        <v/>
      </c>
      <c r="AV461" s="257" t="str">
        <f aca="false">IF(D461&lt;&gt;"",IF(O461="TZP",Q461,0),"")</f>
        <v/>
      </c>
      <c r="AW461" s="257" t="str">
        <f aca="false">IF(D461&lt;&gt;"",IF(T461="TZP",V461,0),"")</f>
        <v/>
      </c>
      <c r="AX461" s="257" t="str">
        <f aca="false">IF(D461&lt;&gt;"",IF(J461="OZZ",L461,0),"")</f>
        <v/>
      </c>
      <c r="AY461" s="257" t="str">
        <f aca="false">IF(D461&lt;&gt;"",IF(O461="OZZ",Q461,0),"")</f>
        <v/>
      </c>
      <c r="AZ461" s="257" t="str">
        <f aca="false">IF(D461&lt;&gt;"",IF(T461="OZZ",V461,0),"")</f>
        <v/>
      </c>
      <c r="BA461" s="260"/>
      <c r="BB461" s="257" t="str">
        <f aca="false">IF(D461&lt;&gt;"",IF(ISERROR(FIND("/",D461)),0,1),"")</f>
        <v/>
      </c>
      <c r="BC461" s="257" t="str">
        <f aca="false">IF(D461&lt;&gt;"",IF(BB461*1=0,D461,CONCATENATE(MID(D461,1,FIND("/",D461,1)-1),MID(D461,FIND("/",D461,1)+1,LEN(D461)))),"")</f>
        <v/>
      </c>
      <c r="BD461" s="286"/>
      <c r="BE461" s="257" t="str">
        <f aca="false">IF(D461&lt;&gt;"",IF(J461="OZP12",M461,0),"")</f>
        <v/>
      </c>
      <c r="BF461" s="257" t="str">
        <f aca="false">IF(D461&lt;&gt;"",IF(O461="OZP12",R461,0),"")</f>
        <v/>
      </c>
      <c r="BG461" s="257" t="str">
        <f aca="false">IF(D461&lt;&gt;"",IF(T461="OZP12",W461,0),"")</f>
        <v/>
      </c>
      <c r="BH461" s="257" t="str">
        <f aca="false">IF(D461&lt;&gt;"",IF(J461="TZP",M461,0),"")</f>
        <v/>
      </c>
      <c r="BI461" s="257" t="str">
        <f aca="false">IF(D461&lt;&gt;"",IF(O461="TZP",R461,0),"")</f>
        <v/>
      </c>
      <c r="BJ461" s="257" t="str">
        <f aca="false">IF(D461&lt;&gt;"",IF(T461="TZP",W461,0),"")</f>
        <v/>
      </c>
    </row>
    <row r="462" s="261" customFormat="true" ht="18.75" hidden="false" customHeight="true" outlineLevel="0" collapsed="false">
      <c r="A462" s="262" t="n">
        <f aca="false">A461+1</f>
        <v>450</v>
      </c>
      <c r="B462" s="263"/>
      <c r="C462" s="263"/>
      <c r="D462" s="263"/>
      <c r="E462" s="266"/>
      <c r="F462" s="266"/>
      <c r="G462" s="267"/>
      <c r="H462" s="278"/>
      <c r="I462" s="281"/>
      <c r="J462" s="268"/>
      <c r="K462" s="269"/>
      <c r="L462" s="244" t="str">
        <f aca="false">IF(AND(K462&lt;&gt;"",J462&lt;&gt;""),MIN(IF(OR(J462="OZZ",J462="ZZ"),5000,13600),TRUNC(0.75*SUMIF($D$12:$D462,$D462,K$12:K462),2))-SUMIF($D$12:$D461,$D462,L$12:L461),"")</f>
        <v/>
      </c>
      <c r="M462" s="270" t="str">
        <f aca="false">IF(AND(K462&lt;&gt;"",J462&lt;&gt;"",AB462&lt;&gt;""),IF(OR(J462="OZZ",J462="ZZ"),0-SUMIF($D$12:$D461,$D462,M$12:M461),MIN(MIN(13600,TRUNC(0.75*SUMIF($D$12:$D$1442,$D462,K$12:K$1442),2)+SUMIF($D$12:$D462,$D462,AB$12:AB462))-SUMIF($D$12:$D461,$D462,M$12:M461)-SUMIF($D$12:$D$1442,$D462,L$12:L$1442),AB462)),"")</f>
        <v/>
      </c>
      <c r="N462" s="246" t="str">
        <f aca="false">IF(J462&lt;&gt;"",1000-SUMIF($D$12:$D461,$D462,N$12:N461),"")</f>
        <v/>
      </c>
      <c r="O462" s="268"/>
      <c r="P462" s="269"/>
      <c r="Q462" s="244" t="str">
        <f aca="false">IF(AND(P462&lt;&gt;"",O462&lt;&gt;""),MIN(IF(OR(O462="OZZ",O462="ZZ"),5000,13600),TRUNC(0.75*SUMIF($D$12:$D462,$D462,P$12:P462),2))-SUMIF($D$12:$D461,$D462,Q$12:Q461),"")</f>
        <v/>
      </c>
      <c r="R462" s="270" t="str">
        <f aca="false">IF(AND(P462&lt;&gt;"",O462&lt;&gt;"",AF462&lt;&gt;""),IF(OR(O462="OZZ",O462="ZZ"),0-SUMIF($D$12:$D461,$D462,R$12:R461),MIN(MIN(13600,TRUNC(0.75*SUMIF($D$12:$D$1442,$D462,P$12:P$1442),2)+SUMIF($D$12:$D462,$D462,AF$12:AF462))-SUMIF($D$12:$D461,$D462,R$12:R461)-SUMIF($D$12:$D$1442,$D462,Q$12:Q$1442),AF462)),"")</f>
        <v/>
      </c>
      <c r="S462" s="246" t="str">
        <f aca="false">IF(O462&lt;&gt;"",1000-SUMIF($D$12:$D461,$D462,S$12:S461),"")</f>
        <v/>
      </c>
      <c r="T462" s="268"/>
      <c r="U462" s="269"/>
      <c r="V462" s="244" t="str">
        <f aca="false">IF(AND(U462&lt;&gt;"",T462&lt;&gt;""),MIN(IF(OR(T462="OZZ",T462="ZZ"),5000,13600),TRUNC(0.75*SUMIF($D$12:$D462,$D462,U$12:U462),2))-SUMIF($D$12:$D461,$D462,V$12:V461),"")</f>
        <v/>
      </c>
      <c r="W462" s="248" t="str">
        <f aca="false">IF(AND(U462&lt;&gt;"",T462&lt;&gt;"",AJ462&lt;&gt;""),IF(OR(T462="OZZ",T462="ZZ"),0-SUMIF($D$12:$D461,$D462,W$12:W461),MIN(MIN(13600,TRUNC(0.75*SUMIF($D$12:$D$1442,$D462,U$12:U$1442),2)+SUMIF($D$12:$D462,$D462,AJ$12:AJ462))-SUMIF($D$12:$D461,$D462,W$12:W461)-SUMIF($D$12:$D$1442,$D462,V$12:V$1442),AJ462)),"")</f>
        <v/>
      </c>
      <c r="X462" s="246" t="str">
        <f aca="false">IF(T462&lt;&gt;"",1000-SUMIF($D$12:$D461,$D462,X$12:X461),"")</f>
        <v/>
      </c>
      <c r="Y462" s="272"/>
      <c r="Z462" s="273"/>
      <c r="AA462" s="273"/>
      <c r="AB462" s="252" t="str">
        <f aca="false">IF(K462&lt;&gt;"",ROUND(Y462,2)+ROUND(Z462,2)+ROUND(AA462,2),"")</f>
        <v/>
      </c>
      <c r="AC462" s="274"/>
      <c r="AD462" s="273"/>
      <c r="AE462" s="273"/>
      <c r="AF462" s="275" t="str">
        <f aca="false">IF(P462&lt;&gt;"",ROUND(AC462,2)+ROUND(AD462,2)+ROUND(AE462,2),"")</f>
        <v/>
      </c>
      <c r="AG462" s="274"/>
      <c r="AH462" s="273"/>
      <c r="AI462" s="273"/>
      <c r="AJ462" s="275" t="str">
        <f aca="false">IF(U462&lt;&gt;"",ROUND(AG462,2)+ROUND(AH462,2)+ROUND(AI462,2),"")</f>
        <v/>
      </c>
      <c r="AK462" s="255"/>
      <c r="AL462" s="255"/>
      <c r="AM462" s="256"/>
      <c r="AN462" s="257"/>
      <c r="AO462" s="258" t="str">
        <f aca="false">IF(D462&lt;&gt;"",IF(COUNTIF($D$12:$D462,$D462)&gt;1,0,IF(SUM(L462,Q462,V462)&gt;0,IF(AND(T462="",OR(O462&lt;&gt;"",J462&lt;&gt;"")),IF(O462&lt;&gt;"",O462,IF(J462&lt;&gt;"",J462,0)),IF(AND(O462&lt;&gt;"",J462&lt;&gt;"",O462=J462),O462,T462)),0)),"")</f>
        <v/>
      </c>
      <c r="AP462" s="258" t="str">
        <f aca="false">IF(D462&lt;&gt;"",IF(COUNTIF($D$12:$D462,$D462)&gt;1,0,IF(SUM(M462,R462,W462)&gt;0,IF(AND(T462="",OR(O462&lt;&gt;"",J462&lt;&gt;"")),IF(O462&lt;&gt;"",O462,IF(J462&lt;&gt;"",J462,0)),IF(AND(O462&lt;&gt;"",J462&lt;&gt;"",O462=J462),O462,T462)),0)),"")</f>
        <v/>
      </c>
      <c r="AQ462" s="258" t="str">
        <f aca="false">IF(D462&lt;&gt;"",IF(COUNTIF($D$12:$D462,$D462)&gt;1,0,IF(SUM(N462,S462,X462)&gt;0,IF(AND(T462="",OR(O462&lt;&gt;"",J462&lt;&gt;"")),IF(O462&lt;&gt;"",O462,IF(J462&lt;&gt;"",J462,0)),IF(AND(O462&lt;&gt;"",J462&lt;&gt;"",O462=J462),O462,T462)),0)),"")</f>
        <v/>
      </c>
      <c r="AR462" s="257" t="str">
        <f aca="false">IF(D462&lt;&gt;"",IF(J462="OZP12",L462,0),"")</f>
        <v/>
      </c>
      <c r="AS462" s="257" t="str">
        <f aca="false">IF(D462&lt;&gt;"",IF(O462="OZP12",Q462,0),"")</f>
        <v/>
      </c>
      <c r="AT462" s="257" t="str">
        <f aca="false">IF(D462&lt;&gt;"",IF(T462="OZP12",V462,0),"")</f>
        <v/>
      </c>
      <c r="AU462" s="257" t="str">
        <f aca="false">IF(D462&lt;&gt;"",IF(J462="TZP",L462,0),"")</f>
        <v/>
      </c>
      <c r="AV462" s="257" t="str">
        <f aca="false">IF(D462&lt;&gt;"",IF(O462="TZP",Q462,0),"")</f>
        <v/>
      </c>
      <c r="AW462" s="257" t="str">
        <f aca="false">IF(D462&lt;&gt;"",IF(T462="TZP",V462,0),"")</f>
        <v/>
      </c>
      <c r="AX462" s="257" t="str">
        <f aca="false">IF(D462&lt;&gt;"",IF(J462="OZZ",L462,0),"")</f>
        <v/>
      </c>
      <c r="AY462" s="257" t="str">
        <f aca="false">IF(D462&lt;&gt;"",IF(O462="OZZ",Q462,0),"")</f>
        <v/>
      </c>
      <c r="AZ462" s="257" t="str">
        <f aca="false">IF(D462&lt;&gt;"",IF(T462="OZZ",V462,0),"")</f>
        <v/>
      </c>
      <c r="BA462" s="260"/>
      <c r="BB462" s="257" t="str">
        <f aca="false">IF(D462&lt;&gt;"",IF(ISERROR(FIND("/",D462)),0,1),"")</f>
        <v/>
      </c>
      <c r="BC462" s="257" t="str">
        <f aca="false">IF(D462&lt;&gt;"",IF(BB462*1=0,D462,CONCATENATE(MID(D462,1,FIND("/",D462,1)-1),MID(D462,FIND("/",D462,1)+1,LEN(D462)))),"")</f>
        <v/>
      </c>
      <c r="BD462" s="286"/>
      <c r="BE462" s="257" t="str">
        <f aca="false">IF(D462&lt;&gt;"",IF(J462="OZP12",M462,0),"")</f>
        <v/>
      </c>
      <c r="BF462" s="257" t="str">
        <f aca="false">IF(D462&lt;&gt;"",IF(O462="OZP12",R462,0),"")</f>
        <v/>
      </c>
      <c r="BG462" s="257" t="str">
        <f aca="false">IF(D462&lt;&gt;"",IF(T462="OZP12",W462,0),"")</f>
        <v/>
      </c>
      <c r="BH462" s="257" t="str">
        <f aca="false">IF(D462&lt;&gt;"",IF(J462="TZP",M462,0),"")</f>
        <v/>
      </c>
      <c r="BI462" s="257" t="str">
        <f aca="false">IF(D462&lt;&gt;"",IF(O462="TZP",R462,0),"")</f>
        <v/>
      </c>
      <c r="BJ462" s="257" t="str">
        <f aca="false">IF(D462&lt;&gt;"",IF(T462="TZP",W462,0),"")</f>
        <v/>
      </c>
    </row>
    <row r="463" s="261" customFormat="true" ht="18.75" hidden="false" customHeight="true" outlineLevel="0" collapsed="false">
      <c r="A463" s="262" t="n">
        <f aca="false">A462+1</f>
        <v>451</v>
      </c>
      <c r="B463" s="263"/>
      <c r="C463" s="263"/>
      <c r="D463" s="263"/>
      <c r="E463" s="266"/>
      <c r="F463" s="266"/>
      <c r="G463" s="267"/>
      <c r="H463" s="278"/>
      <c r="I463" s="281"/>
      <c r="J463" s="268"/>
      <c r="K463" s="269"/>
      <c r="L463" s="244" t="str">
        <f aca="false">IF(AND(K463&lt;&gt;"",J463&lt;&gt;""),MIN(IF(OR(J463="OZZ",J463="ZZ"),5000,13600),TRUNC(0.75*SUMIF($D$12:$D463,$D463,K$12:K463),2))-SUMIF($D$12:$D462,$D463,L$12:L462),"")</f>
        <v/>
      </c>
      <c r="M463" s="270" t="str">
        <f aca="false">IF(AND(K463&lt;&gt;"",J463&lt;&gt;"",AB463&lt;&gt;""),IF(OR(J463="OZZ",J463="ZZ"),0-SUMIF($D$12:$D462,$D463,M$12:M462),MIN(MIN(13600,TRUNC(0.75*SUMIF($D$12:$D$1442,$D463,K$12:K$1442),2)+SUMIF($D$12:$D463,$D463,AB$12:AB463))-SUMIF($D$12:$D462,$D463,M$12:M462)-SUMIF($D$12:$D$1442,$D463,L$12:L$1442),AB463)),"")</f>
        <v/>
      </c>
      <c r="N463" s="246" t="str">
        <f aca="false">IF(J463&lt;&gt;"",1000-SUMIF($D$12:$D462,$D463,N$12:N462),"")</f>
        <v/>
      </c>
      <c r="O463" s="268"/>
      <c r="P463" s="269"/>
      <c r="Q463" s="244" t="str">
        <f aca="false">IF(AND(P463&lt;&gt;"",O463&lt;&gt;""),MIN(IF(OR(O463="OZZ",O463="ZZ"),5000,13600),TRUNC(0.75*SUMIF($D$12:$D463,$D463,P$12:P463),2))-SUMIF($D$12:$D462,$D463,Q$12:Q462),"")</f>
        <v/>
      </c>
      <c r="R463" s="270" t="str">
        <f aca="false">IF(AND(P463&lt;&gt;"",O463&lt;&gt;"",AF463&lt;&gt;""),IF(OR(O463="OZZ",O463="ZZ"),0-SUMIF($D$12:$D462,$D463,R$12:R462),MIN(MIN(13600,TRUNC(0.75*SUMIF($D$12:$D$1442,$D463,P$12:P$1442),2)+SUMIF($D$12:$D463,$D463,AF$12:AF463))-SUMIF($D$12:$D462,$D463,R$12:R462)-SUMIF($D$12:$D$1442,$D463,Q$12:Q$1442),AF463)),"")</f>
        <v/>
      </c>
      <c r="S463" s="246" t="str">
        <f aca="false">IF(O463&lt;&gt;"",1000-SUMIF($D$12:$D462,$D463,S$12:S462),"")</f>
        <v/>
      </c>
      <c r="T463" s="268"/>
      <c r="U463" s="269"/>
      <c r="V463" s="244" t="str">
        <f aca="false">IF(AND(U463&lt;&gt;"",T463&lt;&gt;""),MIN(IF(OR(T463="OZZ",T463="ZZ"),5000,13600),TRUNC(0.75*SUMIF($D$12:$D463,$D463,U$12:U463),2))-SUMIF($D$12:$D462,$D463,V$12:V462),"")</f>
        <v/>
      </c>
      <c r="W463" s="248" t="str">
        <f aca="false">IF(AND(U463&lt;&gt;"",T463&lt;&gt;"",AJ463&lt;&gt;""),IF(OR(T463="OZZ",T463="ZZ"),0-SUMIF($D$12:$D462,$D463,W$12:W462),MIN(MIN(13600,TRUNC(0.75*SUMIF($D$12:$D$1442,$D463,U$12:U$1442),2)+SUMIF($D$12:$D463,$D463,AJ$12:AJ463))-SUMIF($D$12:$D462,$D463,W$12:W462)-SUMIF($D$12:$D$1442,$D463,V$12:V$1442),AJ463)),"")</f>
        <v/>
      </c>
      <c r="X463" s="246" t="str">
        <f aca="false">IF(T463&lt;&gt;"",1000-SUMIF($D$12:$D462,$D463,X$12:X462),"")</f>
        <v/>
      </c>
      <c r="Y463" s="272"/>
      <c r="Z463" s="273"/>
      <c r="AA463" s="273"/>
      <c r="AB463" s="252" t="str">
        <f aca="false">IF(K463&lt;&gt;"",ROUND(Y463,2)+ROUND(Z463,2)+ROUND(AA463,2),"")</f>
        <v/>
      </c>
      <c r="AC463" s="274"/>
      <c r="AD463" s="273"/>
      <c r="AE463" s="273"/>
      <c r="AF463" s="275" t="str">
        <f aca="false">IF(P463&lt;&gt;"",ROUND(AC463,2)+ROUND(AD463,2)+ROUND(AE463,2),"")</f>
        <v/>
      </c>
      <c r="AG463" s="274"/>
      <c r="AH463" s="273"/>
      <c r="AI463" s="273"/>
      <c r="AJ463" s="275" t="str">
        <f aca="false">IF(U463&lt;&gt;"",ROUND(AG463,2)+ROUND(AH463,2)+ROUND(AI463,2),"")</f>
        <v/>
      </c>
      <c r="AK463" s="255"/>
      <c r="AL463" s="255"/>
      <c r="AM463" s="256"/>
      <c r="AN463" s="257"/>
      <c r="AO463" s="258" t="str">
        <f aca="false">IF(D463&lt;&gt;"",IF(COUNTIF($D$12:$D463,$D463)&gt;1,0,IF(SUM(L463,Q463,V463)&gt;0,IF(AND(T463="",OR(O463&lt;&gt;"",J463&lt;&gt;"")),IF(O463&lt;&gt;"",O463,IF(J463&lt;&gt;"",J463,0)),IF(AND(O463&lt;&gt;"",J463&lt;&gt;"",O463=J463),O463,T463)),0)),"")</f>
        <v/>
      </c>
      <c r="AP463" s="258" t="str">
        <f aca="false">IF(D463&lt;&gt;"",IF(COUNTIF($D$12:$D463,$D463)&gt;1,0,IF(SUM(M463,R463,W463)&gt;0,IF(AND(T463="",OR(O463&lt;&gt;"",J463&lt;&gt;"")),IF(O463&lt;&gt;"",O463,IF(J463&lt;&gt;"",J463,0)),IF(AND(O463&lt;&gt;"",J463&lt;&gt;"",O463=J463),O463,T463)),0)),"")</f>
        <v/>
      </c>
      <c r="AQ463" s="258" t="str">
        <f aca="false">IF(D463&lt;&gt;"",IF(COUNTIF($D$12:$D463,$D463)&gt;1,0,IF(SUM(N463,S463,X463)&gt;0,IF(AND(T463="",OR(O463&lt;&gt;"",J463&lt;&gt;"")),IF(O463&lt;&gt;"",O463,IF(J463&lt;&gt;"",J463,0)),IF(AND(O463&lt;&gt;"",J463&lt;&gt;"",O463=J463),O463,T463)),0)),"")</f>
        <v/>
      </c>
      <c r="AR463" s="257" t="str">
        <f aca="false">IF(D463&lt;&gt;"",IF(J463="OZP12",L463,0),"")</f>
        <v/>
      </c>
      <c r="AS463" s="257" t="str">
        <f aca="false">IF(D463&lt;&gt;"",IF(O463="OZP12",Q463,0),"")</f>
        <v/>
      </c>
      <c r="AT463" s="257" t="str">
        <f aca="false">IF(D463&lt;&gt;"",IF(T463="OZP12",V463,0),"")</f>
        <v/>
      </c>
      <c r="AU463" s="257" t="str">
        <f aca="false">IF(D463&lt;&gt;"",IF(J463="TZP",L463,0),"")</f>
        <v/>
      </c>
      <c r="AV463" s="257" t="str">
        <f aca="false">IF(D463&lt;&gt;"",IF(O463="TZP",Q463,0),"")</f>
        <v/>
      </c>
      <c r="AW463" s="257" t="str">
        <f aca="false">IF(D463&lt;&gt;"",IF(T463="TZP",V463,0),"")</f>
        <v/>
      </c>
      <c r="AX463" s="257" t="str">
        <f aca="false">IF(D463&lt;&gt;"",IF(J463="OZZ",L463,0),"")</f>
        <v/>
      </c>
      <c r="AY463" s="257" t="str">
        <f aca="false">IF(D463&lt;&gt;"",IF(O463="OZZ",Q463,0),"")</f>
        <v/>
      </c>
      <c r="AZ463" s="257" t="str">
        <f aca="false">IF(D463&lt;&gt;"",IF(T463="OZZ",V463,0),"")</f>
        <v/>
      </c>
      <c r="BA463" s="260"/>
      <c r="BB463" s="257" t="str">
        <f aca="false">IF(D463&lt;&gt;"",IF(ISERROR(FIND("/",D463)),0,1),"")</f>
        <v/>
      </c>
      <c r="BC463" s="257" t="str">
        <f aca="false">IF(D463&lt;&gt;"",IF(BB463*1=0,D463,CONCATENATE(MID(D463,1,FIND("/",D463,1)-1),MID(D463,FIND("/",D463,1)+1,LEN(D463)))),"")</f>
        <v/>
      </c>
      <c r="BD463" s="286"/>
      <c r="BE463" s="257" t="str">
        <f aca="false">IF(D463&lt;&gt;"",IF(J463="OZP12",M463,0),"")</f>
        <v/>
      </c>
      <c r="BF463" s="257" t="str">
        <f aca="false">IF(D463&lt;&gt;"",IF(O463="OZP12",R463,0),"")</f>
        <v/>
      </c>
      <c r="BG463" s="257" t="str">
        <f aca="false">IF(D463&lt;&gt;"",IF(T463="OZP12",W463,0),"")</f>
        <v/>
      </c>
      <c r="BH463" s="257" t="str">
        <f aca="false">IF(D463&lt;&gt;"",IF(J463="TZP",M463,0),"")</f>
        <v/>
      </c>
      <c r="BI463" s="257" t="str">
        <f aca="false">IF(D463&lt;&gt;"",IF(O463="TZP",R463,0),"")</f>
        <v/>
      </c>
      <c r="BJ463" s="257" t="str">
        <f aca="false">IF(D463&lt;&gt;"",IF(T463="TZP",W463,0),"")</f>
        <v/>
      </c>
    </row>
    <row r="464" s="261" customFormat="true" ht="18.75" hidden="false" customHeight="true" outlineLevel="0" collapsed="false">
      <c r="A464" s="262" t="n">
        <f aca="false">A463+1</f>
        <v>452</v>
      </c>
      <c r="B464" s="263"/>
      <c r="C464" s="263"/>
      <c r="D464" s="263"/>
      <c r="E464" s="266"/>
      <c r="F464" s="266"/>
      <c r="G464" s="267"/>
      <c r="H464" s="278"/>
      <c r="I464" s="281"/>
      <c r="J464" s="268"/>
      <c r="K464" s="269"/>
      <c r="L464" s="244" t="str">
        <f aca="false">IF(AND(K464&lt;&gt;"",J464&lt;&gt;""),MIN(IF(OR(J464="OZZ",J464="ZZ"),5000,13600),TRUNC(0.75*SUMIF($D$12:$D464,$D464,K$12:K464),2))-SUMIF($D$12:$D463,$D464,L$12:L463),"")</f>
        <v/>
      </c>
      <c r="M464" s="270" t="str">
        <f aca="false">IF(AND(K464&lt;&gt;"",J464&lt;&gt;"",AB464&lt;&gt;""),IF(OR(J464="OZZ",J464="ZZ"),0-SUMIF($D$12:$D463,$D464,M$12:M463),MIN(MIN(13600,TRUNC(0.75*SUMIF($D$12:$D$1442,$D464,K$12:K$1442),2)+SUMIF($D$12:$D464,$D464,AB$12:AB464))-SUMIF($D$12:$D463,$D464,M$12:M463)-SUMIF($D$12:$D$1442,$D464,L$12:L$1442),AB464)),"")</f>
        <v/>
      </c>
      <c r="N464" s="246" t="str">
        <f aca="false">IF(J464&lt;&gt;"",1000-SUMIF($D$12:$D463,$D464,N$12:N463),"")</f>
        <v/>
      </c>
      <c r="O464" s="268"/>
      <c r="P464" s="269"/>
      <c r="Q464" s="244" t="str">
        <f aca="false">IF(AND(P464&lt;&gt;"",O464&lt;&gt;""),MIN(IF(OR(O464="OZZ",O464="ZZ"),5000,13600),TRUNC(0.75*SUMIF($D$12:$D464,$D464,P$12:P464),2))-SUMIF($D$12:$D463,$D464,Q$12:Q463),"")</f>
        <v/>
      </c>
      <c r="R464" s="270" t="str">
        <f aca="false">IF(AND(P464&lt;&gt;"",O464&lt;&gt;"",AF464&lt;&gt;""),IF(OR(O464="OZZ",O464="ZZ"),0-SUMIF($D$12:$D463,$D464,R$12:R463),MIN(MIN(13600,TRUNC(0.75*SUMIF($D$12:$D$1442,$D464,P$12:P$1442),2)+SUMIF($D$12:$D464,$D464,AF$12:AF464))-SUMIF($D$12:$D463,$D464,R$12:R463)-SUMIF($D$12:$D$1442,$D464,Q$12:Q$1442),AF464)),"")</f>
        <v/>
      </c>
      <c r="S464" s="246" t="str">
        <f aca="false">IF(O464&lt;&gt;"",1000-SUMIF($D$12:$D463,$D464,S$12:S463),"")</f>
        <v/>
      </c>
      <c r="T464" s="268"/>
      <c r="U464" s="269"/>
      <c r="V464" s="244" t="str">
        <f aca="false">IF(AND(U464&lt;&gt;"",T464&lt;&gt;""),MIN(IF(OR(T464="OZZ",T464="ZZ"),5000,13600),TRUNC(0.75*SUMIF($D$12:$D464,$D464,U$12:U464),2))-SUMIF($D$12:$D463,$D464,V$12:V463),"")</f>
        <v/>
      </c>
      <c r="W464" s="248" t="str">
        <f aca="false">IF(AND(U464&lt;&gt;"",T464&lt;&gt;"",AJ464&lt;&gt;""),IF(OR(T464="OZZ",T464="ZZ"),0-SUMIF($D$12:$D463,$D464,W$12:W463),MIN(MIN(13600,TRUNC(0.75*SUMIF($D$12:$D$1442,$D464,U$12:U$1442),2)+SUMIF($D$12:$D464,$D464,AJ$12:AJ464))-SUMIF($D$12:$D463,$D464,W$12:W463)-SUMIF($D$12:$D$1442,$D464,V$12:V$1442),AJ464)),"")</f>
        <v/>
      </c>
      <c r="X464" s="246" t="str">
        <f aca="false">IF(T464&lt;&gt;"",1000-SUMIF($D$12:$D463,$D464,X$12:X463),"")</f>
        <v/>
      </c>
      <c r="Y464" s="272"/>
      <c r="Z464" s="273"/>
      <c r="AA464" s="273"/>
      <c r="AB464" s="252" t="str">
        <f aca="false">IF(K464&lt;&gt;"",ROUND(Y464,2)+ROUND(Z464,2)+ROUND(AA464,2),"")</f>
        <v/>
      </c>
      <c r="AC464" s="274"/>
      <c r="AD464" s="273"/>
      <c r="AE464" s="273"/>
      <c r="AF464" s="275" t="str">
        <f aca="false">IF(P464&lt;&gt;"",ROUND(AC464,2)+ROUND(AD464,2)+ROUND(AE464,2),"")</f>
        <v/>
      </c>
      <c r="AG464" s="274"/>
      <c r="AH464" s="273"/>
      <c r="AI464" s="273"/>
      <c r="AJ464" s="275" t="str">
        <f aca="false">IF(U464&lt;&gt;"",ROUND(AG464,2)+ROUND(AH464,2)+ROUND(AI464,2),"")</f>
        <v/>
      </c>
      <c r="AK464" s="255"/>
      <c r="AL464" s="255"/>
      <c r="AM464" s="256"/>
      <c r="AN464" s="257"/>
      <c r="AO464" s="258" t="str">
        <f aca="false">IF(D464&lt;&gt;"",IF(COUNTIF($D$12:$D464,$D464)&gt;1,0,IF(SUM(L464,Q464,V464)&gt;0,IF(AND(T464="",OR(O464&lt;&gt;"",J464&lt;&gt;"")),IF(O464&lt;&gt;"",O464,IF(J464&lt;&gt;"",J464,0)),IF(AND(O464&lt;&gt;"",J464&lt;&gt;"",O464=J464),O464,T464)),0)),"")</f>
        <v/>
      </c>
      <c r="AP464" s="258" t="str">
        <f aca="false">IF(D464&lt;&gt;"",IF(COUNTIF($D$12:$D464,$D464)&gt;1,0,IF(SUM(M464,R464,W464)&gt;0,IF(AND(T464="",OR(O464&lt;&gt;"",J464&lt;&gt;"")),IF(O464&lt;&gt;"",O464,IF(J464&lt;&gt;"",J464,0)),IF(AND(O464&lt;&gt;"",J464&lt;&gt;"",O464=J464),O464,T464)),0)),"")</f>
        <v/>
      </c>
      <c r="AQ464" s="258" t="str">
        <f aca="false">IF(D464&lt;&gt;"",IF(COUNTIF($D$12:$D464,$D464)&gt;1,0,IF(SUM(N464,S464,X464)&gt;0,IF(AND(T464="",OR(O464&lt;&gt;"",J464&lt;&gt;"")),IF(O464&lt;&gt;"",O464,IF(J464&lt;&gt;"",J464,0)),IF(AND(O464&lt;&gt;"",J464&lt;&gt;"",O464=J464),O464,T464)),0)),"")</f>
        <v/>
      </c>
      <c r="AR464" s="257" t="str">
        <f aca="false">IF(D464&lt;&gt;"",IF(J464="OZP12",L464,0),"")</f>
        <v/>
      </c>
      <c r="AS464" s="257" t="str">
        <f aca="false">IF(D464&lt;&gt;"",IF(O464="OZP12",Q464,0),"")</f>
        <v/>
      </c>
      <c r="AT464" s="257" t="str">
        <f aca="false">IF(D464&lt;&gt;"",IF(T464="OZP12",V464,0),"")</f>
        <v/>
      </c>
      <c r="AU464" s="257" t="str">
        <f aca="false">IF(D464&lt;&gt;"",IF(J464="TZP",L464,0),"")</f>
        <v/>
      </c>
      <c r="AV464" s="257" t="str">
        <f aca="false">IF(D464&lt;&gt;"",IF(O464="TZP",Q464,0),"")</f>
        <v/>
      </c>
      <c r="AW464" s="257" t="str">
        <f aca="false">IF(D464&lt;&gt;"",IF(T464="TZP",V464,0),"")</f>
        <v/>
      </c>
      <c r="AX464" s="257" t="str">
        <f aca="false">IF(D464&lt;&gt;"",IF(J464="OZZ",L464,0),"")</f>
        <v/>
      </c>
      <c r="AY464" s="257" t="str">
        <f aca="false">IF(D464&lt;&gt;"",IF(O464="OZZ",Q464,0),"")</f>
        <v/>
      </c>
      <c r="AZ464" s="257" t="str">
        <f aca="false">IF(D464&lt;&gt;"",IF(T464="OZZ",V464,0),"")</f>
        <v/>
      </c>
      <c r="BA464" s="260"/>
      <c r="BB464" s="257" t="str">
        <f aca="false">IF(D464&lt;&gt;"",IF(ISERROR(FIND("/",D464)),0,1),"")</f>
        <v/>
      </c>
      <c r="BC464" s="257" t="str">
        <f aca="false">IF(D464&lt;&gt;"",IF(BB464*1=0,D464,CONCATENATE(MID(D464,1,FIND("/",D464,1)-1),MID(D464,FIND("/",D464,1)+1,LEN(D464)))),"")</f>
        <v/>
      </c>
      <c r="BD464" s="286"/>
      <c r="BE464" s="257" t="str">
        <f aca="false">IF(D464&lt;&gt;"",IF(J464="OZP12",M464,0),"")</f>
        <v/>
      </c>
      <c r="BF464" s="257" t="str">
        <f aca="false">IF(D464&lt;&gt;"",IF(O464="OZP12",R464,0),"")</f>
        <v/>
      </c>
      <c r="BG464" s="257" t="str">
        <f aca="false">IF(D464&lt;&gt;"",IF(T464="OZP12",W464,0),"")</f>
        <v/>
      </c>
      <c r="BH464" s="257" t="str">
        <f aca="false">IF(D464&lt;&gt;"",IF(J464="TZP",M464,0),"")</f>
        <v/>
      </c>
      <c r="BI464" s="257" t="str">
        <f aca="false">IF(D464&lt;&gt;"",IF(O464="TZP",R464,0),"")</f>
        <v/>
      </c>
      <c r="BJ464" s="257" t="str">
        <f aca="false">IF(D464&lt;&gt;"",IF(T464="TZP",W464,0),"")</f>
        <v/>
      </c>
    </row>
    <row r="465" s="261" customFormat="true" ht="18.75" hidden="false" customHeight="true" outlineLevel="0" collapsed="false">
      <c r="A465" s="262" t="n">
        <f aca="false">A464+1</f>
        <v>453</v>
      </c>
      <c r="B465" s="263"/>
      <c r="C465" s="263"/>
      <c r="D465" s="263"/>
      <c r="E465" s="266"/>
      <c r="F465" s="266"/>
      <c r="G465" s="267"/>
      <c r="H465" s="278"/>
      <c r="I465" s="281"/>
      <c r="J465" s="268"/>
      <c r="K465" s="269"/>
      <c r="L465" s="244" t="str">
        <f aca="false">IF(AND(K465&lt;&gt;"",J465&lt;&gt;""),MIN(IF(OR(J465="OZZ",J465="ZZ"),5000,13600),TRUNC(0.75*SUMIF($D$12:$D465,$D465,K$12:K465),2))-SUMIF($D$12:$D464,$D465,L$12:L464),"")</f>
        <v/>
      </c>
      <c r="M465" s="270" t="str">
        <f aca="false">IF(AND(K465&lt;&gt;"",J465&lt;&gt;"",AB465&lt;&gt;""),IF(OR(J465="OZZ",J465="ZZ"),0-SUMIF($D$12:$D464,$D465,M$12:M464),MIN(MIN(13600,TRUNC(0.75*SUMIF($D$12:$D$1442,$D465,K$12:K$1442),2)+SUMIF($D$12:$D465,$D465,AB$12:AB465))-SUMIF($D$12:$D464,$D465,M$12:M464)-SUMIF($D$12:$D$1442,$D465,L$12:L$1442),AB465)),"")</f>
        <v/>
      </c>
      <c r="N465" s="246" t="str">
        <f aca="false">IF(J465&lt;&gt;"",1000-SUMIF($D$12:$D464,$D465,N$12:N464),"")</f>
        <v/>
      </c>
      <c r="O465" s="268"/>
      <c r="P465" s="269"/>
      <c r="Q465" s="244" t="str">
        <f aca="false">IF(AND(P465&lt;&gt;"",O465&lt;&gt;""),MIN(IF(OR(O465="OZZ",O465="ZZ"),5000,13600),TRUNC(0.75*SUMIF($D$12:$D465,$D465,P$12:P465),2))-SUMIF($D$12:$D464,$D465,Q$12:Q464),"")</f>
        <v/>
      </c>
      <c r="R465" s="270" t="str">
        <f aca="false">IF(AND(P465&lt;&gt;"",O465&lt;&gt;"",AF465&lt;&gt;""),IF(OR(O465="OZZ",O465="ZZ"),0-SUMIF($D$12:$D464,$D465,R$12:R464),MIN(MIN(13600,TRUNC(0.75*SUMIF($D$12:$D$1442,$D465,P$12:P$1442),2)+SUMIF($D$12:$D465,$D465,AF$12:AF465))-SUMIF($D$12:$D464,$D465,R$12:R464)-SUMIF($D$12:$D$1442,$D465,Q$12:Q$1442),AF465)),"")</f>
        <v/>
      </c>
      <c r="S465" s="246" t="str">
        <f aca="false">IF(O465&lt;&gt;"",1000-SUMIF($D$12:$D464,$D465,S$12:S464),"")</f>
        <v/>
      </c>
      <c r="T465" s="268"/>
      <c r="U465" s="269"/>
      <c r="V465" s="244" t="str">
        <f aca="false">IF(AND(U465&lt;&gt;"",T465&lt;&gt;""),MIN(IF(OR(T465="OZZ",T465="ZZ"),5000,13600),TRUNC(0.75*SUMIF($D$12:$D465,$D465,U$12:U465),2))-SUMIF($D$12:$D464,$D465,V$12:V464),"")</f>
        <v/>
      </c>
      <c r="W465" s="248" t="str">
        <f aca="false">IF(AND(U465&lt;&gt;"",T465&lt;&gt;"",AJ465&lt;&gt;""),IF(OR(T465="OZZ",T465="ZZ"),0-SUMIF($D$12:$D464,$D465,W$12:W464),MIN(MIN(13600,TRUNC(0.75*SUMIF($D$12:$D$1442,$D465,U$12:U$1442),2)+SUMIF($D$12:$D465,$D465,AJ$12:AJ465))-SUMIF($D$12:$D464,$D465,W$12:W464)-SUMIF($D$12:$D$1442,$D465,V$12:V$1442),AJ465)),"")</f>
        <v/>
      </c>
      <c r="X465" s="246" t="str">
        <f aca="false">IF(T465&lt;&gt;"",1000-SUMIF($D$12:$D464,$D465,X$12:X464),"")</f>
        <v/>
      </c>
      <c r="Y465" s="272"/>
      <c r="Z465" s="273"/>
      <c r="AA465" s="273"/>
      <c r="AB465" s="252" t="str">
        <f aca="false">IF(K465&lt;&gt;"",ROUND(Y465,2)+ROUND(Z465,2)+ROUND(AA465,2),"")</f>
        <v/>
      </c>
      <c r="AC465" s="274"/>
      <c r="AD465" s="273"/>
      <c r="AE465" s="273"/>
      <c r="AF465" s="275" t="str">
        <f aca="false">IF(P465&lt;&gt;"",ROUND(AC465,2)+ROUND(AD465,2)+ROUND(AE465,2),"")</f>
        <v/>
      </c>
      <c r="AG465" s="274"/>
      <c r="AH465" s="273"/>
      <c r="AI465" s="273"/>
      <c r="AJ465" s="275" t="str">
        <f aca="false">IF(U465&lt;&gt;"",ROUND(AG465,2)+ROUND(AH465,2)+ROUND(AI465,2),"")</f>
        <v/>
      </c>
      <c r="AK465" s="255"/>
      <c r="AL465" s="255"/>
      <c r="AM465" s="256"/>
      <c r="AN465" s="257"/>
      <c r="AO465" s="258" t="str">
        <f aca="false">IF(D465&lt;&gt;"",IF(COUNTIF($D$12:$D465,$D465)&gt;1,0,IF(SUM(L465,Q465,V465)&gt;0,IF(AND(T465="",OR(O465&lt;&gt;"",J465&lt;&gt;"")),IF(O465&lt;&gt;"",O465,IF(J465&lt;&gt;"",J465,0)),IF(AND(O465&lt;&gt;"",J465&lt;&gt;"",O465=J465),O465,T465)),0)),"")</f>
        <v/>
      </c>
      <c r="AP465" s="258" t="str">
        <f aca="false">IF(D465&lt;&gt;"",IF(COUNTIF($D$12:$D465,$D465)&gt;1,0,IF(SUM(M465,R465,W465)&gt;0,IF(AND(T465="",OR(O465&lt;&gt;"",J465&lt;&gt;"")),IF(O465&lt;&gt;"",O465,IF(J465&lt;&gt;"",J465,0)),IF(AND(O465&lt;&gt;"",J465&lt;&gt;"",O465=J465),O465,T465)),0)),"")</f>
        <v/>
      </c>
      <c r="AQ465" s="258" t="str">
        <f aca="false">IF(D465&lt;&gt;"",IF(COUNTIF($D$12:$D465,$D465)&gt;1,0,IF(SUM(N465,S465,X465)&gt;0,IF(AND(T465="",OR(O465&lt;&gt;"",J465&lt;&gt;"")),IF(O465&lt;&gt;"",O465,IF(J465&lt;&gt;"",J465,0)),IF(AND(O465&lt;&gt;"",J465&lt;&gt;"",O465=J465),O465,T465)),0)),"")</f>
        <v/>
      </c>
      <c r="AR465" s="257" t="str">
        <f aca="false">IF(D465&lt;&gt;"",IF(J465="OZP12",L465,0),"")</f>
        <v/>
      </c>
      <c r="AS465" s="257" t="str">
        <f aca="false">IF(D465&lt;&gt;"",IF(O465="OZP12",Q465,0),"")</f>
        <v/>
      </c>
      <c r="AT465" s="257" t="str">
        <f aca="false">IF(D465&lt;&gt;"",IF(T465="OZP12",V465,0),"")</f>
        <v/>
      </c>
      <c r="AU465" s="257" t="str">
        <f aca="false">IF(D465&lt;&gt;"",IF(J465="TZP",L465,0),"")</f>
        <v/>
      </c>
      <c r="AV465" s="257" t="str">
        <f aca="false">IF(D465&lt;&gt;"",IF(O465="TZP",Q465,0),"")</f>
        <v/>
      </c>
      <c r="AW465" s="257" t="str">
        <f aca="false">IF(D465&lt;&gt;"",IF(T465="TZP",V465,0),"")</f>
        <v/>
      </c>
      <c r="AX465" s="257" t="str">
        <f aca="false">IF(D465&lt;&gt;"",IF(J465="OZZ",L465,0),"")</f>
        <v/>
      </c>
      <c r="AY465" s="257" t="str">
        <f aca="false">IF(D465&lt;&gt;"",IF(O465="OZZ",Q465,0),"")</f>
        <v/>
      </c>
      <c r="AZ465" s="257" t="str">
        <f aca="false">IF(D465&lt;&gt;"",IF(T465="OZZ",V465,0),"")</f>
        <v/>
      </c>
      <c r="BA465" s="260"/>
      <c r="BB465" s="257" t="str">
        <f aca="false">IF(D465&lt;&gt;"",IF(ISERROR(FIND("/",D465)),0,1),"")</f>
        <v/>
      </c>
      <c r="BC465" s="257" t="str">
        <f aca="false">IF(D465&lt;&gt;"",IF(BB465*1=0,D465,CONCATENATE(MID(D465,1,FIND("/",D465,1)-1),MID(D465,FIND("/",D465,1)+1,LEN(D465)))),"")</f>
        <v/>
      </c>
      <c r="BD465" s="286"/>
      <c r="BE465" s="257" t="str">
        <f aca="false">IF(D465&lt;&gt;"",IF(J465="OZP12",M465,0),"")</f>
        <v/>
      </c>
      <c r="BF465" s="257" t="str">
        <f aca="false">IF(D465&lt;&gt;"",IF(O465="OZP12",R465,0),"")</f>
        <v/>
      </c>
      <c r="BG465" s="257" t="str">
        <f aca="false">IF(D465&lt;&gt;"",IF(T465="OZP12",W465,0),"")</f>
        <v/>
      </c>
      <c r="BH465" s="257" t="str">
        <f aca="false">IF(D465&lt;&gt;"",IF(J465="TZP",M465,0),"")</f>
        <v/>
      </c>
      <c r="BI465" s="257" t="str">
        <f aca="false">IF(D465&lt;&gt;"",IF(O465="TZP",R465,0),"")</f>
        <v/>
      </c>
      <c r="BJ465" s="257" t="str">
        <f aca="false">IF(D465&lt;&gt;"",IF(T465="TZP",W465,0),"")</f>
        <v/>
      </c>
    </row>
    <row r="466" s="261" customFormat="true" ht="18.75" hidden="false" customHeight="true" outlineLevel="0" collapsed="false">
      <c r="A466" s="262" t="n">
        <f aca="false">A465+1</f>
        <v>454</v>
      </c>
      <c r="B466" s="263"/>
      <c r="C466" s="263"/>
      <c r="D466" s="263"/>
      <c r="E466" s="266"/>
      <c r="F466" s="266"/>
      <c r="G466" s="267"/>
      <c r="H466" s="278"/>
      <c r="I466" s="281"/>
      <c r="J466" s="268"/>
      <c r="K466" s="269"/>
      <c r="L466" s="244" t="str">
        <f aca="false">IF(AND(K466&lt;&gt;"",J466&lt;&gt;""),MIN(IF(OR(J466="OZZ",J466="ZZ"),5000,13600),TRUNC(0.75*SUMIF($D$12:$D466,$D466,K$12:K466),2))-SUMIF($D$12:$D465,$D466,L$12:L465),"")</f>
        <v/>
      </c>
      <c r="M466" s="270" t="str">
        <f aca="false">IF(AND(K466&lt;&gt;"",J466&lt;&gt;"",AB466&lt;&gt;""),IF(OR(J466="OZZ",J466="ZZ"),0-SUMIF($D$12:$D465,$D466,M$12:M465),MIN(MIN(13600,TRUNC(0.75*SUMIF($D$12:$D$1442,$D466,K$12:K$1442),2)+SUMIF($D$12:$D466,$D466,AB$12:AB466))-SUMIF($D$12:$D465,$D466,M$12:M465)-SUMIF($D$12:$D$1442,$D466,L$12:L$1442),AB466)),"")</f>
        <v/>
      </c>
      <c r="N466" s="246" t="str">
        <f aca="false">IF(J466&lt;&gt;"",1000-SUMIF($D$12:$D465,$D466,N$12:N465),"")</f>
        <v/>
      </c>
      <c r="O466" s="268"/>
      <c r="P466" s="269"/>
      <c r="Q466" s="244" t="str">
        <f aca="false">IF(AND(P466&lt;&gt;"",O466&lt;&gt;""),MIN(IF(OR(O466="OZZ",O466="ZZ"),5000,13600),TRUNC(0.75*SUMIF($D$12:$D466,$D466,P$12:P466),2))-SUMIF($D$12:$D465,$D466,Q$12:Q465),"")</f>
        <v/>
      </c>
      <c r="R466" s="270" t="str">
        <f aca="false">IF(AND(P466&lt;&gt;"",O466&lt;&gt;"",AF466&lt;&gt;""),IF(OR(O466="OZZ",O466="ZZ"),0-SUMIF($D$12:$D465,$D466,R$12:R465),MIN(MIN(13600,TRUNC(0.75*SUMIF($D$12:$D$1442,$D466,P$12:P$1442),2)+SUMIF($D$12:$D466,$D466,AF$12:AF466))-SUMIF($D$12:$D465,$D466,R$12:R465)-SUMIF($D$12:$D$1442,$D466,Q$12:Q$1442),AF466)),"")</f>
        <v/>
      </c>
      <c r="S466" s="246" t="str">
        <f aca="false">IF(O466&lt;&gt;"",1000-SUMIF($D$12:$D465,$D466,S$12:S465),"")</f>
        <v/>
      </c>
      <c r="T466" s="268"/>
      <c r="U466" s="269"/>
      <c r="V466" s="244" t="str">
        <f aca="false">IF(AND(U466&lt;&gt;"",T466&lt;&gt;""),MIN(IF(OR(T466="OZZ",T466="ZZ"),5000,13600),TRUNC(0.75*SUMIF($D$12:$D466,$D466,U$12:U466),2))-SUMIF($D$12:$D465,$D466,V$12:V465),"")</f>
        <v/>
      </c>
      <c r="W466" s="248" t="str">
        <f aca="false">IF(AND(U466&lt;&gt;"",T466&lt;&gt;"",AJ466&lt;&gt;""),IF(OR(T466="OZZ",T466="ZZ"),0-SUMIF($D$12:$D465,$D466,W$12:W465),MIN(MIN(13600,TRUNC(0.75*SUMIF($D$12:$D$1442,$D466,U$12:U$1442),2)+SUMIF($D$12:$D466,$D466,AJ$12:AJ466))-SUMIF($D$12:$D465,$D466,W$12:W465)-SUMIF($D$12:$D$1442,$D466,V$12:V$1442),AJ466)),"")</f>
        <v/>
      </c>
      <c r="X466" s="246" t="str">
        <f aca="false">IF(T466&lt;&gt;"",1000-SUMIF($D$12:$D465,$D466,X$12:X465),"")</f>
        <v/>
      </c>
      <c r="Y466" s="272"/>
      <c r="Z466" s="273"/>
      <c r="AA466" s="273"/>
      <c r="AB466" s="252" t="str">
        <f aca="false">IF(K466&lt;&gt;"",ROUND(Y466,2)+ROUND(Z466,2)+ROUND(AA466,2),"")</f>
        <v/>
      </c>
      <c r="AC466" s="274"/>
      <c r="AD466" s="273"/>
      <c r="AE466" s="273"/>
      <c r="AF466" s="275" t="str">
        <f aca="false">IF(P466&lt;&gt;"",ROUND(AC466,2)+ROUND(AD466,2)+ROUND(AE466,2),"")</f>
        <v/>
      </c>
      <c r="AG466" s="274"/>
      <c r="AH466" s="273"/>
      <c r="AI466" s="273"/>
      <c r="AJ466" s="275" t="str">
        <f aca="false">IF(U466&lt;&gt;"",ROUND(AG466,2)+ROUND(AH466,2)+ROUND(AI466,2),"")</f>
        <v/>
      </c>
      <c r="AK466" s="255"/>
      <c r="AL466" s="255"/>
      <c r="AM466" s="256"/>
      <c r="AN466" s="257"/>
      <c r="AO466" s="258" t="str">
        <f aca="false">IF(D466&lt;&gt;"",IF(COUNTIF($D$12:$D466,$D466)&gt;1,0,IF(SUM(L466,Q466,V466)&gt;0,IF(AND(T466="",OR(O466&lt;&gt;"",J466&lt;&gt;"")),IF(O466&lt;&gt;"",O466,IF(J466&lt;&gt;"",J466,0)),IF(AND(O466&lt;&gt;"",J466&lt;&gt;"",O466=J466),O466,T466)),0)),"")</f>
        <v/>
      </c>
      <c r="AP466" s="258" t="str">
        <f aca="false">IF(D466&lt;&gt;"",IF(COUNTIF($D$12:$D466,$D466)&gt;1,0,IF(SUM(M466,R466,W466)&gt;0,IF(AND(T466="",OR(O466&lt;&gt;"",J466&lt;&gt;"")),IF(O466&lt;&gt;"",O466,IF(J466&lt;&gt;"",J466,0)),IF(AND(O466&lt;&gt;"",J466&lt;&gt;"",O466=J466),O466,T466)),0)),"")</f>
        <v/>
      </c>
      <c r="AQ466" s="258" t="str">
        <f aca="false">IF(D466&lt;&gt;"",IF(COUNTIF($D$12:$D466,$D466)&gt;1,0,IF(SUM(N466,S466,X466)&gt;0,IF(AND(T466="",OR(O466&lt;&gt;"",J466&lt;&gt;"")),IF(O466&lt;&gt;"",O466,IF(J466&lt;&gt;"",J466,0)),IF(AND(O466&lt;&gt;"",J466&lt;&gt;"",O466=J466),O466,T466)),0)),"")</f>
        <v/>
      </c>
      <c r="AR466" s="257" t="str">
        <f aca="false">IF(D466&lt;&gt;"",IF(J466="OZP12",L466,0),"")</f>
        <v/>
      </c>
      <c r="AS466" s="257" t="str">
        <f aca="false">IF(D466&lt;&gt;"",IF(O466="OZP12",Q466,0),"")</f>
        <v/>
      </c>
      <c r="AT466" s="257" t="str">
        <f aca="false">IF(D466&lt;&gt;"",IF(T466="OZP12",V466,0),"")</f>
        <v/>
      </c>
      <c r="AU466" s="257" t="str">
        <f aca="false">IF(D466&lt;&gt;"",IF(J466="TZP",L466,0),"")</f>
        <v/>
      </c>
      <c r="AV466" s="257" t="str">
        <f aca="false">IF(D466&lt;&gt;"",IF(O466="TZP",Q466,0),"")</f>
        <v/>
      </c>
      <c r="AW466" s="257" t="str">
        <f aca="false">IF(D466&lt;&gt;"",IF(T466="TZP",V466,0),"")</f>
        <v/>
      </c>
      <c r="AX466" s="257" t="str">
        <f aca="false">IF(D466&lt;&gt;"",IF(J466="OZZ",L466,0),"")</f>
        <v/>
      </c>
      <c r="AY466" s="257" t="str">
        <f aca="false">IF(D466&lt;&gt;"",IF(O466="OZZ",Q466,0),"")</f>
        <v/>
      </c>
      <c r="AZ466" s="257" t="str">
        <f aca="false">IF(D466&lt;&gt;"",IF(T466="OZZ",V466,0),"")</f>
        <v/>
      </c>
      <c r="BA466" s="260"/>
      <c r="BB466" s="257" t="str">
        <f aca="false">IF(D466&lt;&gt;"",IF(ISERROR(FIND("/",D466)),0,1),"")</f>
        <v/>
      </c>
      <c r="BC466" s="257" t="str">
        <f aca="false">IF(D466&lt;&gt;"",IF(BB466*1=0,D466,CONCATENATE(MID(D466,1,FIND("/",D466,1)-1),MID(D466,FIND("/",D466,1)+1,LEN(D466)))),"")</f>
        <v/>
      </c>
      <c r="BD466" s="286"/>
      <c r="BE466" s="257" t="str">
        <f aca="false">IF(D466&lt;&gt;"",IF(J466="OZP12",M466,0),"")</f>
        <v/>
      </c>
      <c r="BF466" s="257" t="str">
        <f aca="false">IF(D466&lt;&gt;"",IF(O466="OZP12",R466,0),"")</f>
        <v/>
      </c>
      <c r="BG466" s="257" t="str">
        <f aca="false">IF(D466&lt;&gt;"",IF(T466="OZP12",W466,0),"")</f>
        <v/>
      </c>
      <c r="BH466" s="257" t="str">
        <f aca="false">IF(D466&lt;&gt;"",IF(J466="TZP",M466,0),"")</f>
        <v/>
      </c>
      <c r="BI466" s="257" t="str">
        <f aca="false">IF(D466&lt;&gt;"",IF(O466="TZP",R466,0),"")</f>
        <v/>
      </c>
      <c r="BJ466" s="257" t="str">
        <f aca="false">IF(D466&lt;&gt;"",IF(T466="TZP",W466,0),"")</f>
        <v/>
      </c>
    </row>
    <row r="467" s="261" customFormat="true" ht="18.75" hidden="false" customHeight="true" outlineLevel="0" collapsed="false">
      <c r="A467" s="262" t="n">
        <f aca="false">A466+1</f>
        <v>455</v>
      </c>
      <c r="B467" s="263"/>
      <c r="C467" s="263"/>
      <c r="D467" s="263"/>
      <c r="E467" s="266"/>
      <c r="F467" s="266"/>
      <c r="G467" s="267"/>
      <c r="H467" s="278"/>
      <c r="I467" s="281"/>
      <c r="J467" s="268"/>
      <c r="K467" s="269"/>
      <c r="L467" s="244" t="str">
        <f aca="false">IF(AND(K467&lt;&gt;"",J467&lt;&gt;""),MIN(IF(OR(J467="OZZ",J467="ZZ"),5000,13600),TRUNC(0.75*SUMIF($D$12:$D467,$D467,K$12:K467),2))-SUMIF($D$12:$D466,$D467,L$12:L466),"")</f>
        <v/>
      </c>
      <c r="M467" s="270" t="str">
        <f aca="false">IF(AND(K467&lt;&gt;"",J467&lt;&gt;"",AB467&lt;&gt;""),IF(OR(J467="OZZ",J467="ZZ"),0-SUMIF($D$12:$D466,$D467,M$12:M466),MIN(MIN(13600,TRUNC(0.75*SUMIF($D$12:$D$1442,$D467,K$12:K$1442),2)+SUMIF($D$12:$D467,$D467,AB$12:AB467))-SUMIF($D$12:$D466,$D467,M$12:M466)-SUMIF($D$12:$D$1442,$D467,L$12:L$1442),AB467)),"")</f>
        <v/>
      </c>
      <c r="N467" s="246" t="str">
        <f aca="false">IF(J467&lt;&gt;"",1000-SUMIF($D$12:$D466,$D467,N$12:N466),"")</f>
        <v/>
      </c>
      <c r="O467" s="268"/>
      <c r="P467" s="269"/>
      <c r="Q467" s="244" t="str">
        <f aca="false">IF(AND(P467&lt;&gt;"",O467&lt;&gt;""),MIN(IF(OR(O467="OZZ",O467="ZZ"),5000,13600),TRUNC(0.75*SUMIF($D$12:$D467,$D467,P$12:P467),2))-SUMIF($D$12:$D466,$D467,Q$12:Q466),"")</f>
        <v/>
      </c>
      <c r="R467" s="270" t="str">
        <f aca="false">IF(AND(P467&lt;&gt;"",O467&lt;&gt;"",AF467&lt;&gt;""),IF(OR(O467="OZZ",O467="ZZ"),0-SUMIF($D$12:$D466,$D467,R$12:R466),MIN(MIN(13600,TRUNC(0.75*SUMIF($D$12:$D$1442,$D467,P$12:P$1442),2)+SUMIF($D$12:$D467,$D467,AF$12:AF467))-SUMIF($D$12:$D466,$D467,R$12:R466)-SUMIF($D$12:$D$1442,$D467,Q$12:Q$1442),AF467)),"")</f>
        <v/>
      </c>
      <c r="S467" s="246" t="str">
        <f aca="false">IF(O467&lt;&gt;"",1000-SUMIF($D$12:$D466,$D467,S$12:S466),"")</f>
        <v/>
      </c>
      <c r="T467" s="268"/>
      <c r="U467" s="269"/>
      <c r="V467" s="244" t="str">
        <f aca="false">IF(AND(U467&lt;&gt;"",T467&lt;&gt;""),MIN(IF(OR(T467="OZZ",T467="ZZ"),5000,13600),TRUNC(0.75*SUMIF($D$12:$D467,$D467,U$12:U467),2))-SUMIF($D$12:$D466,$D467,V$12:V466),"")</f>
        <v/>
      </c>
      <c r="W467" s="248" t="str">
        <f aca="false">IF(AND(U467&lt;&gt;"",T467&lt;&gt;"",AJ467&lt;&gt;""),IF(OR(T467="OZZ",T467="ZZ"),0-SUMIF($D$12:$D466,$D467,W$12:W466),MIN(MIN(13600,TRUNC(0.75*SUMIF($D$12:$D$1442,$D467,U$12:U$1442),2)+SUMIF($D$12:$D467,$D467,AJ$12:AJ467))-SUMIF($D$12:$D466,$D467,W$12:W466)-SUMIF($D$12:$D$1442,$D467,V$12:V$1442),AJ467)),"")</f>
        <v/>
      </c>
      <c r="X467" s="246" t="str">
        <f aca="false">IF(T467&lt;&gt;"",1000-SUMIF($D$12:$D466,$D467,X$12:X466),"")</f>
        <v/>
      </c>
      <c r="Y467" s="272"/>
      <c r="Z467" s="273"/>
      <c r="AA467" s="273"/>
      <c r="AB467" s="252" t="str">
        <f aca="false">IF(K467&lt;&gt;"",ROUND(Y467,2)+ROUND(Z467,2)+ROUND(AA467,2),"")</f>
        <v/>
      </c>
      <c r="AC467" s="274"/>
      <c r="AD467" s="273"/>
      <c r="AE467" s="273"/>
      <c r="AF467" s="275" t="str">
        <f aca="false">IF(P467&lt;&gt;"",ROUND(AC467,2)+ROUND(AD467,2)+ROUND(AE467,2),"")</f>
        <v/>
      </c>
      <c r="AG467" s="274"/>
      <c r="AH467" s="273"/>
      <c r="AI467" s="273"/>
      <c r="AJ467" s="275" t="str">
        <f aca="false">IF(U467&lt;&gt;"",ROUND(AG467,2)+ROUND(AH467,2)+ROUND(AI467,2),"")</f>
        <v/>
      </c>
      <c r="AK467" s="255"/>
      <c r="AL467" s="255"/>
      <c r="AM467" s="256"/>
      <c r="AN467" s="257"/>
      <c r="AO467" s="258" t="str">
        <f aca="false">IF(D467&lt;&gt;"",IF(COUNTIF($D$12:$D467,$D467)&gt;1,0,IF(SUM(L467,Q467,V467)&gt;0,IF(AND(T467="",OR(O467&lt;&gt;"",J467&lt;&gt;"")),IF(O467&lt;&gt;"",O467,IF(J467&lt;&gt;"",J467,0)),IF(AND(O467&lt;&gt;"",J467&lt;&gt;"",O467=J467),O467,T467)),0)),"")</f>
        <v/>
      </c>
      <c r="AP467" s="258" t="str">
        <f aca="false">IF(D467&lt;&gt;"",IF(COUNTIF($D$12:$D467,$D467)&gt;1,0,IF(SUM(M467,R467,W467)&gt;0,IF(AND(T467="",OR(O467&lt;&gt;"",J467&lt;&gt;"")),IF(O467&lt;&gt;"",O467,IF(J467&lt;&gt;"",J467,0)),IF(AND(O467&lt;&gt;"",J467&lt;&gt;"",O467=J467),O467,T467)),0)),"")</f>
        <v/>
      </c>
      <c r="AQ467" s="258" t="str">
        <f aca="false">IF(D467&lt;&gt;"",IF(COUNTIF($D$12:$D467,$D467)&gt;1,0,IF(SUM(N467,S467,X467)&gt;0,IF(AND(T467="",OR(O467&lt;&gt;"",J467&lt;&gt;"")),IF(O467&lt;&gt;"",O467,IF(J467&lt;&gt;"",J467,0)),IF(AND(O467&lt;&gt;"",J467&lt;&gt;"",O467=J467),O467,T467)),0)),"")</f>
        <v/>
      </c>
      <c r="AR467" s="257" t="str">
        <f aca="false">IF(D467&lt;&gt;"",IF(J467="OZP12",L467,0),"")</f>
        <v/>
      </c>
      <c r="AS467" s="257" t="str">
        <f aca="false">IF(D467&lt;&gt;"",IF(O467="OZP12",Q467,0),"")</f>
        <v/>
      </c>
      <c r="AT467" s="257" t="str">
        <f aca="false">IF(D467&lt;&gt;"",IF(T467="OZP12",V467,0),"")</f>
        <v/>
      </c>
      <c r="AU467" s="257" t="str">
        <f aca="false">IF(D467&lt;&gt;"",IF(J467="TZP",L467,0),"")</f>
        <v/>
      </c>
      <c r="AV467" s="257" t="str">
        <f aca="false">IF(D467&lt;&gt;"",IF(O467="TZP",Q467,0),"")</f>
        <v/>
      </c>
      <c r="AW467" s="257" t="str">
        <f aca="false">IF(D467&lt;&gt;"",IF(T467="TZP",V467,0),"")</f>
        <v/>
      </c>
      <c r="AX467" s="257" t="str">
        <f aca="false">IF(D467&lt;&gt;"",IF(J467="OZZ",L467,0),"")</f>
        <v/>
      </c>
      <c r="AY467" s="257" t="str">
        <f aca="false">IF(D467&lt;&gt;"",IF(O467="OZZ",Q467,0),"")</f>
        <v/>
      </c>
      <c r="AZ467" s="257" t="str">
        <f aca="false">IF(D467&lt;&gt;"",IF(T467="OZZ",V467,0),"")</f>
        <v/>
      </c>
      <c r="BA467" s="260"/>
      <c r="BB467" s="257" t="str">
        <f aca="false">IF(D467&lt;&gt;"",IF(ISERROR(FIND("/",D467)),0,1),"")</f>
        <v/>
      </c>
      <c r="BC467" s="257" t="str">
        <f aca="false">IF(D467&lt;&gt;"",IF(BB467*1=0,D467,CONCATENATE(MID(D467,1,FIND("/",D467,1)-1),MID(D467,FIND("/",D467,1)+1,LEN(D467)))),"")</f>
        <v/>
      </c>
      <c r="BD467" s="286"/>
      <c r="BE467" s="257" t="str">
        <f aca="false">IF(D467&lt;&gt;"",IF(J467="OZP12",M467,0),"")</f>
        <v/>
      </c>
      <c r="BF467" s="257" t="str">
        <f aca="false">IF(D467&lt;&gt;"",IF(O467="OZP12",R467,0),"")</f>
        <v/>
      </c>
      <c r="BG467" s="257" t="str">
        <f aca="false">IF(D467&lt;&gt;"",IF(T467="OZP12",W467,0),"")</f>
        <v/>
      </c>
      <c r="BH467" s="257" t="str">
        <f aca="false">IF(D467&lt;&gt;"",IF(J467="TZP",M467,0),"")</f>
        <v/>
      </c>
      <c r="BI467" s="257" t="str">
        <f aca="false">IF(D467&lt;&gt;"",IF(O467="TZP",R467,0),"")</f>
        <v/>
      </c>
      <c r="BJ467" s="257" t="str">
        <f aca="false">IF(D467&lt;&gt;"",IF(T467="TZP",W467,0),"")</f>
        <v/>
      </c>
    </row>
    <row r="468" s="261" customFormat="true" ht="18.75" hidden="false" customHeight="true" outlineLevel="0" collapsed="false">
      <c r="A468" s="262" t="n">
        <f aca="false">A467+1</f>
        <v>456</v>
      </c>
      <c r="B468" s="263"/>
      <c r="C468" s="263"/>
      <c r="D468" s="263"/>
      <c r="E468" s="266"/>
      <c r="F468" s="266"/>
      <c r="G468" s="267"/>
      <c r="H468" s="278"/>
      <c r="I468" s="281"/>
      <c r="J468" s="268"/>
      <c r="K468" s="269"/>
      <c r="L468" s="244" t="str">
        <f aca="false">IF(AND(K468&lt;&gt;"",J468&lt;&gt;""),MIN(IF(OR(J468="OZZ",J468="ZZ"),5000,13600),TRUNC(0.75*SUMIF($D$12:$D468,$D468,K$12:K468),2))-SUMIF($D$12:$D467,$D468,L$12:L467),"")</f>
        <v/>
      </c>
      <c r="M468" s="270" t="str">
        <f aca="false">IF(AND(K468&lt;&gt;"",J468&lt;&gt;"",AB468&lt;&gt;""),IF(OR(J468="OZZ",J468="ZZ"),0-SUMIF($D$12:$D467,$D468,M$12:M467),MIN(MIN(13600,TRUNC(0.75*SUMIF($D$12:$D$1442,$D468,K$12:K$1442),2)+SUMIF($D$12:$D468,$D468,AB$12:AB468))-SUMIF($D$12:$D467,$D468,M$12:M467)-SUMIF($D$12:$D$1442,$D468,L$12:L$1442),AB468)),"")</f>
        <v/>
      </c>
      <c r="N468" s="246" t="str">
        <f aca="false">IF(J468&lt;&gt;"",1000-SUMIF($D$12:$D467,$D468,N$12:N467),"")</f>
        <v/>
      </c>
      <c r="O468" s="268"/>
      <c r="P468" s="269"/>
      <c r="Q468" s="244" t="str">
        <f aca="false">IF(AND(P468&lt;&gt;"",O468&lt;&gt;""),MIN(IF(OR(O468="OZZ",O468="ZZ"),5000,13600),TRUNC(0.75*SUMIF($D$12:$D468,$D468,P$12:P468),2))-SUMIF($D$12:$D467,$D468,Q$12:Q467),"")</f>
        <v/>
      </c>
      <c r="R468" s="270" t="str">
        <f aca="false">IF(AND(P468&lt;&gt;"",O468&lt;&gt;"",AF468&lt;&gt;""),IF(OR(O468="OZZ",O468="ZZ"),0-SUMIF($D$12:$D467,$D468,R$12:R467),MIN(MIN(13600,TRUNC(0.75*SUMIF($D$12:$D$1442,$D468,P$12:P$1442),2)+SUMIF($D$12:$D468,$D468,AF$12:AF468))-SUMIF($D$12:$D467,$D468,R$12:R467)-SUMIF($D$12:$D$1442,$D468,Q$12:Q$1442),AF468)),"")</f>
        <v/>
      </c>
      <c r="S468" s="246" t="str">
        <f aca="false">IF(O468&lt;&gt;"",1000-SUMIF($D$12:$D467,$D468,S$12:S467),"")</f>
        <v/>
      </c>
      <c r="T468" s="268"/>
      <c r="U468" s="269"/>
      <c r="V468" s="244" t="str">
        <f aca="false">IF(AND(U468&lt;&gt;"",T468&lt;&gt;""),MIN(IF(OR(T468="OZZ",T468="ZZ"),5000,13600),TRUNC(0.75*SUMIF($D$12:$D468,$D468,U$12:U468),2))-SUMIF($D$12:$D467,$D468,V$12:V467),"")</f>
        <v/>
      </c>
      <c r="W468" s="248" t="str">
        <f aca="false">IF(AND(U468&lt;&gt;"",T468&lt;&gt;"",AJ468&lt;&gt;""),IF(OR(T468="OZZ",T468="ZZ"),0-SUMIF($D$12:$D467,$D468,W$12:W467),MIN(MIN(13600,TRUNC(0.75*SUMIF($D$12:$D$1442,$D468,U$12:U$1442),2)+SUMIF($D$12:$D468,$D468,AJ$12:AJ468))-SUMIF($D$12:$D467,$D468,W$12:W467)-SUMIF($D$12:$D$1442,$D468,V$12:V$1442),AJ468)),"")</f>
        <v/>
      </c>
      <c r="X468" s="246" t="str">
        <f aca="false">IF(T468&lt;&gt;"",1000-SUMIF($D$12:$D467,$D468,X$12:X467),"")</f>
        <v/>
      </c>
      <c r="Y468" s="272"/>
      <c r="Z468" s="273"/>
      <c r="AA468" s="273"/>
      <c r="AB468" s="252" t="str">
        <f aca="false">IF(K468&lt;&gt;"",ROUND(Y468,2)+ROUND(Z468,2)+ROUND(AA468,2),"")</f>
        <v/>
      </c>
      <c r="AC468" s="274"/>
      <c r="AD468" s="273"/>
      <c r="AE468" s="273"/>
      <c r="AF468" s="275" t="str">
        <f aca="false">IF(P468&lt;&gt;"",ROUND(AC468,2)+ROUND(AD468,2)+ROUND(AE468,2),"")</f>
        <v/>
      </c>
      <c r="AG468" s="274"/>
      <c r="AH468" s="273"/>
      <c r="AI468" s="273"/>
      <c r="AJ468" s="275" t="str">
        <f aca="false">IF(U468&lt;&gt;"",ROUND(AG468,2)+ROUND(AH468,2)+ROUND(AI468,2),"")</f>
        <v/>
      </c>
      <c r="AK468" s="255"/>
      <c r="AL468" s="255"/>
      <c r="AM468" s="256"/>
      <c r="AN468" s="257"/>
      <c r="AO468" s="258" t="str">
        <f aca="false">IF(D468&lt;&gt;"",IF(COUNTIF($D$12:$D468,$D468)&gt;1,0,IF(SUM(L468,Q468,V468)&gt;0,IF(AND(T468="",OR(O468&lt;&gt;"",J468&lt;&gt;"")),IF(O468&lt;&gt;"",O468,IF(J468&lt;&gt;"",J468,0)),IF(AND(O468&lt;&gt;"",J468&lt;&gt;"",O468=J468),O468,T468)),0)),"")</f>
        <v/>
      </c>
      <c r="AP468" s="258" t="str">
        <f aca="false">IF(D468&lt;&gt;"",IF(COUNTIF($D$12:$D468,$D468)&gt;1,0,IF(SUM(M468,R468,W468)&gt;0,IF(AND(T468="",OR(O468&lt;&gt;"",J468&lt;&gt;"")),IF(O468&lt;&gt;"",O468,IF(J468&lt;&gt;"",J468,0)),IF(AND(O468&lt;&gt;"",J468&lt;&gt;"",O468=J468),O468,T468)),0)),"")</f>
        <v/>
      </c>
      <c r="AQ468" s="258" t="str">
        <f aca="false">IF(D468&lt;&gt;"",IF(COUNTIF($D$12:$D468,$D468)&gt;1,0,IF(SUM(N468,S468,X468)&gt;0,IF(AND(T468="",OR(O468&lt;&gt;"",J468&lt;&gt;"")),IF(O468&lt;&gt;"",O468,IF(J468&lt;&gt;"",J468,0)),IF(AND(O468&lt;&gt;"",J468&lt;&gt;"",O468=J468),O468,T468)),0)),"")</f>
        <v/>
      </c>
      <c r="AR468" s="257" t="str">
        <f aca="false">IF(D468&lt;&gt;"",IF(J468="OZP12",L468,0),"")</f>
        <v/>
      </c>
      <c r="AS468" s="257" t="str">
        <f aca="false">IF(D468&lt;&gt;"",IF(O468="OZP12",Q468,0),"")</f>
        <v/>
      </c>
      <c r="AT468" s="257" t="str">
        <f aca="false">IF(D468&lt;&gt;"",IF(T468="OZP12",V468,0),"")</f>
        <v/>
      </c>
      <c r="AU468" s="257" t="str">
        <f aca="false">IF(D468&lt;&gt;"",IF(J468="TZP",L468,0),"")</f>
        <v/>
      </c>
      <c r="AV468" s="257" t="str">
        <f aca="false">IF(D468&lt;&gt;"",IF(O468="TZP",Q468,0),"")</f>
        <v/>
      </c>
      <c r="AW468" s="257" t="str">
        <f aca="false">IF(D468&lt;&gt;"",IF(T468="TZP",V468,0),"")</f>
        <v/>
      </c>
      <c r="AX468" s="257" t="str">
        <f aca="false">IF(D468&lt;&gt;"",IF(J468="OZZ",L468,0),"")</f>
        <v/>
      </c>
      <c r="AY468" s="257" t="str">
        <f aca="false">IF(D468&lt;&gt;"",IF(O468="OZZ",Q468,0),"")</f>
        <v/>
      </c>
      <c r="AZ468" s="257" t="str">
        <f aca="false">IF(D468&lt;&gt;"",IF(T468="OZZ",V468,0),"")</f>
        <v/>
      </c>
      <c r="BA468" s="260"/>
      <c r="BB468" s="257" t="str">
        <f aca="false">IF(D468&lt;&gt;"",IF(ISERROR(FIND("/",D468)),0,1),"")</f>
        <v/>
      </c>
      <c r="BC468" s="257" t="str">
        <f aca="false">IF(D468&lt;&gt;"",IF(BB468*1=0,D468,CONCATENATE(MID(D468,1,FIND("/",D468,1)-1),MID(D468,FIND("/",D468,1)+1,LEN(D468)))),"")</f>
        <v/>
      </c>
      <c r="BD468" s="286"/>
      <c r="BE468" s="257" t="str">
        <f aca="false">IF(D468&lt;&gt;"",IF(J468="OZP12",M468,0),"")</f>
        <v/>
      </c>
      <c r="BF468" s="257" t="str">
        <f aca="false">IF(D468&lt;&gt;"",IF(O468="OZP12",R468,0),"")</f>
        <v/>
      </c>
      <c r="BG468" s="257" t="str">
        <f aca="false">IF(D468&lt;&gt;"",IF(T468="OZP12",W468,0),"")</f>
        <v/>
      </c>
      <c r="BH468" s="257" t="str">
        <f aca="false">IF(D468&lt;&gt;"",IF(J468="TZP",M468,0),"")</f>
        <v/>
      </c>
      <c r="BI468" s="257" t="str">
        <f aca="false">IF(D468&lt;&gt;"",IF(O468="TZP",R468,0),"")</f>
        <v/>
      </c>
      <c r="BJ468" s="257" t="str">
        <f aca="false">IF(D468&lt;&gt;"",IF(T468="TZP",W468,0),"")</f>
        <v/>
      </c>
    </row>
    <row r="469" s="261" customFormat="true" ht="18.75" hidden="false" customHeight="true" outlineLevel="0" collapsed="false">
      <c r="A469" s="262" t="n">
        <f aca="false">A468+1</f>
        <v>457</v>
      </c>
      <c r="B469" s="263"/>
      <c r="C469" s="263"/>
      <c r="D469" s="263"/>
      <c r="E469" s="266"/>
      <c r="F469" s="266"/>
      <c r="G469" s="267"/>
      <c r="H469" s="278"/>
      <c r="I469" s="281"/>
      <c r="J469" s="268"/>
      <c r="K469" s="269"/>
      <c r="L469" s="244" t="str">
        <f aca="false">IF(AND(K469&lt;&gt;"",J469&lt;&gt;""),MIN(IF(OR(J469="OZZ",J469="ZZ"),5000,13600),TRUNC(0.75*SUMIF($D$12:$D469,$D469,K$12:K469),2))-SUMIF($D$12:$D468,$D469,L$12:L468),"")</f>
        <v/>
      </c>
      <c r="M469" s="270" t="str">
        <f aca="false">IF(AND(K469&lt;&gt;"",J469&lt;&gt;"",AB469&lt;&gt;""),IF(OR(J469="OZZ",J469="ZZ"),0-SUMIF($D$12:$D468,$D469,M$12:M468),MIN(MIN(13600,TRUNC(0.75*SUMIF($D$12:$D$1442,$D469,K$12:K$1442),2)+SUMIF($D$12:$D469,$D469,AB$12:AB469))-SUMIF($D$12:$D468,$D469,M$12:M468)-SUMIF($D$12:$D$1442,$D469,L$12:L$1442),AB469)),"")</f>
        <v/>
      </c>
      <c r="N469" s="246" t="str">
        <f aca="false">IF(J469&lt;&gt;"",1000-SUMIF($D$12:$D468,$D469,N$12:N468),"")</f>
        <v/>
      </c>
      <c r="O469" s="268"/>
      <c r="P469" s="269"/>
      <c r="Q469" s="244" t="str">
        <f aca="false">IF(AND(P469&lt;&gt;"",O469&lt;&gt;""),MIN(IF(OR(O469="OZZ",O469="ZZ"),5000,13600),TRUNC(0.75*SUMIF($D$12:$D469,$D469,P$12:P469),2))-SUMIF($D$12:$D468,$D469,Q$12:Q468),"")</f>
        <v/>
      </c>
      <c r="R469" s="270" t="str">
        <f aca="false">IF(AND(P469&lt;&gt;"",O469&lt;&gt;"",AF469&lt;&gt;""),IF(OR(O469="OZZ",O469="ZZ"),0-SUMIF($D$12:$D468,$D469,R$12:R468),MIN(MIN(13600,TRUNC(0.75*SUMIF($D$12:$D$1442,$D469,P$12:P$1442),2)+SUMIF($D$12:$D469,$D469,AF$12:AF469))-SUMIF($D$12:$D468,$D469,R$12:R468)-SUMIF($D$12:$D$1442,$D469,Q$12:Q$1442),AF469)),"")</f>
        <v/>
      </c>
      <c r="S469" s="246" t="str">
        <f aca="false">IF(O469&lt;&gt;"",1000-SUMIF($D$12:$D468,$D469,S$12:S468),"")</f>
        <v/>
      </c>
      <c r="T469" s="268"/>
      <c r="U469" s="269"/>
      <c r="V469" s="244" t="str">
        <f aca="false">IF(AND(U469&lt;&gt;"",T469&lt;&gt;""),MIN(IF(OR(T469="OZZ",T469="ZZ"),5000,13600),TRUNC(0.75*SUMIF($D$12:$D469,$D469,U$12:U469),2))-SUMIF($D$12:$D468,$D469,V$12:V468),"")</f>
        <v/>
      </c>
      <c r="W469" s="248" t="str">
        <f aca="false">IF(AND(U469&lt;&gt;"",T469&lt;&gt;"",AJ469&lt;&gt;""),IF(OR(T469="OZZ",T469="ZZ"),0-SUMIF($D$12:$D468,$D469,W$12:W468),MIN(MIN(13600,TRUNC(0.75*SUMIF($D$12:$D$1442,$D469,U$12:U$1442),2)+SUMIF($D$12:$D469,$D469,AJ$12:AJ469))-SUMIF($D$12:$D468,$D469,W$12:W468)-SUMIF($D$12:$D$1442,$D469,V$12:V$1442),AJ469)),"")</f>
        <v/>
      </c>
      <c r="X469" s="246" t="str">
        <f aca="false">IF(T469&lt;&gt;"",1000-SUMIF($D$12:$D468,$D469,X$12:X468),"")</f>
        <v/>
      </c>
      <c r="Y469" s="272"/>
      <c r="Z469" s="273"/>
      <c r="AA469" s="273"/>
      <c r="AB469" s="252" t="str">
        <f aca="false">IF(K469&lt;&gt;"",ROUND(Y469,2)+ROUND(Z469,2)+ROUND(AA469,2),"")</f>
        <v/>
      </c>
      <c r="AC469" s="274"/>
      <c r="AD469" s="273"/>
      <c r="AE469" s="273"/>
      <c r="AF469" s="275" t="str">
        <f aca="false">IF(P469&lt;&gt;"",ROUND(AC469,2)+ROUND(AD469,2)+ROUND(AE469,2),"")</f>
        <v/>
      </c>
      <c r="AG469" s="274"/>
      <c r="AH469" s="273"/>
      <c r="AI469" s="273"/>
      <c r="AJ469" s="275" t="str">
        <f aca="false">IF(U469&lt;&gt;"",ROUND(AG469,2)+ROUND(AH469,2)+ROUND(AI469,2),"")</f>
        <v/>
      </c>
      <c r="AK469" s="255"/>
      <c r="AL469" s="255"/>
      <c r="AM469" s="256"/>
      <c r="AN469" s="257"/>
      <c r="AO469" s="258" t="str">
        <f aca="false">IF(D469&lt;&gt;"",IF(COUNTIF($D$12:$D469,$D469)&gt;1,0,IF(SUM(L469,Q469,V469)&gt;0,IF(AND(T469="",OR(O469&lt;&gt;"",J469&lt;&gt;"")),IF(O469&lt;&gt;"",O469,IF(J469&lt;&gt;"",J469,0)),IF(AND(O469&lt;&gt;"",J469&lt;&gt;"",O469=J469),O469,T469)),0)),"")</f>
        <v/>
      </c>
      <c r="AP469" s="258" t="str">
        <f aca="false">IF(D469&lt;&gt;"",IF(COUNTIF($D$12:$D469,$D469)&gt;1,0,IF(SUM(M469,R469,W469)&gt;0,IF(AND(T469="",OR(O469&lt;&gt;"",J469&lt;&gt;"")),IF(O469&lt;&gt;"",O469,IF(J469&lt;&gt;"",J469,0)),IF(AND(O469&lt;&gt;"",J469&lt;&gt;"",O469=J469),O469,T469)),0)),"")</f>
        <v/>
      </c>
      <c r="AQ469" s="258" t="str">
        <f aca="false">IF(D469&lt;&gt;"",IF(COUNTIF($D$12:$D469,$D469)&gt;1,0,IF(SUM(N469,S469,X469)&gt;0,IF(AND(T469="",OR(O469&lt;&gt;"",J469&lt;&gt;"")),IF(O469&lt;&gt;"",O469,IF(J469&lt;&gt;"",J469,0)),IF(AND(O469&lt;&gt;"",J469&lt;&gt;"",O469=J469),O469,T469)),0)),"")</f>
        <v/>
      </c>
      <c r="AR469" s="257" t="str">
        <f aca="false">IF(D469&lt;&gt;"",IF(J469="OZP12",L469,0),"")</f>
        <v/>
      </c>
      <c r="AS469" s="257" t="str">
        <f aca="false">IF(D469&lt;&gt;"",IF(O469="OZP12",Q469,0),"")</f>
        <v/>
      </c>
      <c r="AT469" s="257" t="str">
        <f aca="false">IF(D469&lt;&gt;"",IF(T469="OZP12",V469,0),"")</f>
        <v/>
      </c>
      <c r="AU469" s="257" t="str">
        <f aca="false">IF(D469&lt;&gt;"",IF(J469="TZP",L469,0),"")</f>
        <v/>
      </c>
      <c r="AV469" s="257" t="str">
        <f aca="false">IF(D469&lt;&gt;"",IF(O469="TZP",Q469,0),"")</f>
        <v/>
      </c>
      <c r="AW469" s="257" t="str">
        <f aca="false">IF(D469&lt;&gt;"",IF(T469="TZP",V469,0),"")</f>
        <v/>
      </c>
      <c r="AX469" s="257" t="str">
        <f aca="false">IF(D469&lt;&gt;"",IF(J469="OZZ",L469,0),"")</f>
        <v/>
      </c>
      <c r="AY469" s="257" t="str">
        <f aca="false">IF(D469&lt;&gt;"",IF(O469="OZZ",Q469,0),"")</f>
        <v/>
      </c>
      <c r="AZ469" s="257" t="str">
        <f aca="false">IF(D469&lt;&gt;"",IF(T469="OZZ",V469,0),"")</f>
        <v/>
      </c>
      <c r="BA469" s="260"/>
      <c r="BB469" s="257" t="str">
        <f aca="false">IF(D469&lt;&gt;"",IF(ISERROR(FIND("/",D469)),0,1),"")</f>
        <v/>
      </c>
      <c r="BC469" s="257" t="str">
        <f aca="false">IF(D469&lt;&gt;"",IF(BB469*1=0,D469,CONCATENATE(MID(D469,1,FIND("/",D469,1)-1),MID(D469,FIND("/",D469,1)+1,LEN(D469)))),"")</f>
        <v/>
      </c>
      <c r="BD469" s="286"/>
      <c r="BE469" s="257" t="str">
        <f aca="false">IF(D469&lt;&gt;"",IF(J469="OZP12",M469,0),"")</f>
        <v/>
      </c>
      <c r="BF469" s="257" t="str">
        <f aca="false">IF(D469&lt;&gt;"",IF(O469="OZP12",R469,0),"")</f>
        <v/>
      </c>
      <c r="BG469" s="257" t="str">
        <f aca="false">IF(D469&lt;&gt;"",IF(T469="OZP12",W469,0),"")</f>
        <v/>
      </c>
      <c r="BH469" s="257" t="str">
        <f aca="false">IF(D469&lt;&gt;"",IF(J469="TZP",M469,0),"")</f>
        <v/>
      </c>
      <c r="BI469" s="257" t="str">
        <f aca="false">IF(D469&lt;&gt;"",IF(O469="TZP",R469,0),"")</f>
        <v/>
      </c>
      <c r="BJ469" s="257" t="str">
        <f aca="false">IF(D469&lt;&gt;"",IF(T469="TZP",W469,0),"")</f>
        <v/>
      </c>
    </row>
    <row r="470" s="261" customFormat="true" ht="18.75" hidden="false" customHeight="true" outlineLevel="0" collapsed="false">
      <c r="A470" s="262" t="n">
        <f aca="false">A469+1</f>
        <v>458</v>
      </c>
      <c r="B470" s="263"/>
      <c r="C470" s="263"/>
      <c r="D470" s="263"/>
      <c r="E470" s="266"/>
      <c r="F470" s="266"/>
      <c r="G470" s="267"/>
      <c r="H470" s="278"/>
      <c r="I470" s="281"/>
      <c r="J470" s="268"/>
      <c r="K470" s="269"/>
      <c r="L470" s="244" t="str">
        <f aca="false">IF(AND(K470&lt;&gt;"",J470&lt;&gt;""),MIN(IF(OR(J470="OZZ",J470="ZZ"),5000,13600),TRUNC(0.75*SUMIF($D$12:$D470,$D470,K$12:K470),2))-SUMIF($D$12:$D469,$D470,L$12:L469),"")</f>
        <v/>
      </c>
      <c r="M470" s="270" t="str">
        <f aca="false">IF(AND(K470&lt;&gt;"",J470&lt;&gt;"",AB470&lt;&gt;""),IF(OR(J470="OZZ",J470="ZZ"),0-SUMIF($D$12:$D469,$D470,M$12:M469),MIN(MIN(13600,TRUNC(0.75*SUMIF($D$12:$D$1442,$D470,K$12:K$1442),2)+SUMIF($D$12:$D470,$D470,AB$12:AB470))-SUMIF($D$12:$D469,$D470,M$12:M469)-SUMIF($D$12:$D$1442,$D470,L$12:L$1442),AB470)),"")</f>
        <v/>
      </c>
      <c r="N470" s="246" t="str">
        <f aca="false">IF(J470&lt;&gt;"",1000-SUMIF($D$12:$D469,$D470,N$12:N469),"")</f>
        <v/>
      </c>
      <c r="O470" s="268"/>
      <c r="P470" s="269"/>
      <c r="Q470" s="244" t="str">
        <f aca="false">IF(AND(P470&lt;&gt;"",O470&lt;&gt;""),MIN(IF(OR(O470="OZZ",O470="ZZ"),5000,13600),TRUNC(0.75*SUMIF($D$12:$D470,$D470,P$12:P470),2))-SUMIF($D$12:$D469,$D470,Q$12:Q469),"")</f>
        <v/>
      </c>
      <c r="R470" s="270" t="str">
        <f aca="false">IF(AND(P470&lt;&gt;"",O470&lt;&gt;"",AF470&lt;&gt;""),IF(OR(O470="OZZ",O470="ZZ"),0-SUMIF($D$12:$D469,$D470,R$12:R469),MIN(MIN(13600,TRUNC(0.75*SUMIF($D$12:$D$1442,$D470,P$12:P$1442),2)+SUMIF($D$12:$D470,$D470,AF$12:AF470))-SUMIF($D$12:$D469,$D470,R$12:R469)-SUMIF($D$12:$D$1442,$D470,Q$12:Q$1442),AF470)),"")</f>
        <v/>
      </c>
      <c r="S470" s="246" t="str">
        <f aca="false">IF(O470&lt;&gt;"",1000-SUMIF($D$12:$D469,$D470,S$12:S469),"")</f>
        <v/>
      </c>
      <c r="T470" s="268"/>
      <c r="U470" s="269"/>
      <c r="V470" s="244" t="str">
        <f aca="false">IF(AND(U470&lt;&gt;"",T470&lt;&gt;""),MIN(IF(OR(T470="OZZ",T470="ZZ"),5000,13600),TRUNC(0.75*SUMIF($D$12:$D470,$D470,U$12:U470),2))-SUMIF($D$12:$D469,$D470,V$12:V469),"")</f>
        <v/>
      </c>
      <c r="W470" s="248" t="str">
        <f aca="false">IF(AND(U470&lt;&gt;"",T470&lt;&gt;"",AJ470&lt;&gt;""),IF(OR(T470="OZZ",T470="ZZ"),0-SUMIF($D$12:$D469,$D470,W$12:W469),MIN(MIN(13600,TRUNC(0.75*SUMIF($D$12:$D$1442,$D470,U$12:U$1442),2)+SUMIF($D$12:$D470,$D470,AJ$12:AJ470))-SUMIF($D$12:$D469,$D470,W$12:W469)-SUMIF($D$12:$D$1442,$D470,V$12:V$1442),AJ470)),"")</f>
        <v/>
      </c>
      <c r="X470" s="246" t="str">
        <f aca="false">IF(T470&lt;&gt;"",1000-SUMIF($D$12:$D469,$D470,X$12:X469),"")</f>
        <v/>
      </c>
      <c r="Y470" s="272"/>
      <c r="Z470" s="273"/>
      <c r="AA470" s="273"/>
      <c r="AB470" s="252" t="str">
        <f aca="false">IF(K470&lt;&gt;"",ROUND(Y470,2)+ROUND(Z470,2)+ROUND(AA470,2),"")</f>
        <v/>
      </c>
      <c r="AC470" s="274"/>
      <c r="AD470" s="273"/>
      <c r="AE470" s="273"/>
      <c r="AF470" s="275" t="str">
        <f aca="false">IF(P470&lt;&gt;"",ROUND(AC470,2)+ROUND(AD470,2)+ROUND(AE470,2),"")</f>
        <v/>
      </c>
      <c r="AG470" s="274"/>
      <c r="AH470" s="273"/>
      <c r="AI470" s="273"/>
      <c r="AJ470" s="275" t="str">
        <f aca="false">IF(U470&lt;&gt;"",ROUND(AG470,2)+ROUND(AH470,2)+ROUND(AI470,2),"")</f>
        <v/>
      </c>
      <c r="AK470" s="255"/>
      <c r="AL470" s="255"/>
      <c r="AM470" s="256"/>
      <c r="AN470" s="257"/>
      <c r="AO470" s="258" t="str">
        <f aca="false">IF(D470&lt;&gt;"",IF(COUNTIF($D$12:$D470,$D470)&gt;1,0,IF(SUM(L470,Q470,V470)&gt;0,IF(AND(T470="",OR(O470&lt;&gt;"",J470&lt;&gt;"")),IF(O470&lt;&gt;"",O470,IF(J470&lt;&gt;"",J470,0)),IF(AND(O470&lt;&gt;"",J470&lt;&gt;"",O470=J470),O470,T470)),0)),"")</f>
        <v/>
      </c>
      <c r="AP470" s="258" t="str">
        <f aca="false">IF(D470&lt;&gt;"",IF(COUNTIF($D$12:$D470,$D470)&gt;1,0,IF(SUM(M470,R470,W470)&gt;0,IF(AND(T470="",OR(O470&lt;&gt;"",J470&lt;&gt;"")),IF(O470&lt;&gt;"",O470,IF(J470&lt;&gt;"",J470,0)),IF(AND(O470&lt;&gt;"",J470&lt;&gt;"",O470=J470),O470,T470)),0)),"")</f>
        <v/>
      </c>
      <c r="AQ470" s="258" t="str">
        <f aca="false">IF(D470&lt;&gt;"",IF(COUNTIF($D$12:$D470,$D470)&gt;1,0,IF(SUM(N470,S470,X470)&gt;0,IF(AND(T470="",OR(O470&lt;&gt;"",J470&lt;&gt;"")),IF(O470&lt;&gt;"",O470,IF(J470&lt;&gt;"",J470,0)),IF(AND(O470&lt;&gt;"",J470&lt;&gt;"",O470=J470),O470,T470)),0)),"")</f>
        <v/>
      </c>
      <c r="AR470" s="257" t="str">
        <f aca="false">IF(D470&lt;&gt;"",IF(J470="OZP12",L470,0),"")</f>
        <v/>
      </c>
      <c r="AS470" s="257" t="str">
        <f aca="false">IF(D470&lt;&gt;"",IF(O470="OZP12",Q470,0),"")</f>
        <v/>
      </c>
      <c r="AT470" s="257" t="str">
        <f aca="false">IF(D470&lt;&gt;"",IF(T470="OZP12",V470,0),"")</f>
        <v/>
      </c>
      <c r="AU470" s="257" t="str">
        <f aca="false">IF(D470&lt;&gt;"",IF(J470="TZP",L470,0),"")</f>
        <v/>
      </c>
      <c r="AV470" s="257" t="str">
        <f aca="false">IF(D470&lt;&gt;"",IF(O470="TZP",Q470,0),"")</f>
        <v/>
      </c>
      <c r="AW470" s="257" t="str">
        <f aca="false">IF(D470&lt;&gt;"",IF(T470="TZP",V470,0),"")</f>
        <v/>
      </c>
      <c r="AX470" s="257" t="str">
        <f aca="false">IF(D470&lt;&gt;"",IF(J470="OZZ",L470,0),"")</f>
        <v/>
      </c>
      <c r="AY470" s="257" t="str">
        <f aca="false">IF(D470&lt;&gt;"",IF(O470="OZZ",Q470,0),"")</f>
        <v/>
      </c>
      <c r="AZ470" s="257" t="str">
        <f aca="false">IF(D470&lt;&gt;"",IF(T470="OZZ",V470,0),"")</f>
        <v/>
      </c>
      <c r="BA470" s="260"/>
      <c r="BB470" s="257" t="str">
        <f aca="false">IF(D470&lt;&gt;"",IF(ISERROR(FIND("/",D470)),0,1),"")</f>
        <v/>
      </c>
      <c r="BC470" s="257" t="str">
        <f aca="false">IF(D470&lt;&gt;"",IF(BB470*1=0,D470,CONCATENATE(MID(D470,1,FIND("/",D470,1)-1),MID(D470,FIND("/",D470,1)+1,LEN(D470)))),"")</f>
        <v/>
      </c>
      <c r="BD470" s="286"/>
      <c r="BE470" s="257" t="str">
        <f aca="false">IF(D470&lt;&gt;"",IF(J470="OZP12",M470,0),"")</f>
        <v/>
      </c>
      <c r="BF470" s="257" t="str">
        <f aca="false">IF(D470&lt;&gt;"",IF(O470="OZP12",R470,0),"")</f>
        <v/>
      </c>
      <c r="BG470" s="257" t="str">
        <f aca="false">IF(D470&lt;&gt;"",IF(T470="OZP12",W470,0),"")</f>
        <v/>
      </c>
      <c r="BH470" s="257" t="str">
        <f aca="false">IF(D470&lt;&gt;"",IF(J470="TZP",M470,0),"")</f>
        <v/>
      </c>
      <c r="BI470" s="257" t="str">
        <f aca="false">IF(D470&lt;&gt;"",IF(O470="TZP",R470,0),"")</f>
        <v/>
      </c>
      <c r="BJ470" s="257" t="str">
        <f aca="false">IF(D470&lt;&gt;"",IF(T470="TZP",W470,0),"")</f>
        <v/>
      </c>
    </row>
    <row r="471" s="261" customFormat="true" ht="18.75" hidden="false" customHeight="true" outlineLevel="0" collapsed="false">
      <c r="A471" s="262" t="n">
        <f aca="false">A470+1</f>
        <v>459</v>
      </c>
      <c r="B471" s="263"/>
      <c r="C471" s="263"/>
      <c r="D471" s="263"/>
      <c r="E471" s="266"/>
      <c r="F471" s="266"/>
      <c r="G471" s="267"/>
      <c r="H471" s="278"/>
      <c r="I471" s="281"/>
      <c r="J471" s="268"/>
      <c r="K471" s="269"/>
      <c r="L471" s="244" t="str">
        <f aca="false">IF(AND(K471&lt;&gt;"",J471&lt;&gt;""),MIN(IF(OR(J471="OZZ",J471="ZZ"),5000,13600),TRUNC(0.75*SUMIF($D$12:$D471,$D471,K$12:K471),2))-SUMIF($D$12:$D470,$D471,L$12:L470),"")</f>
        <v/>
      </c>
      <c r="M471" s="270" t="str">
        <f aca="false">IF(AND(K471&lt;&gt;"",J471&lt;&gt;"",AB471&lt;&gt;""),IF(OR(J471="OZZ",J471="ZZ"),0-SUMIF($D$12:$D470,$D471,M$12:M470),MIN(MIN(13600,TRUNC(0.75*SUMIF($D$12:$D$1442,$D471,K$12:K$1442),2)+SUMIF($D$12:$D471,$D471,AB$12:AB471))-SUMIF($D$12:$D470,$D471,M$12:M470)-SUMIF($D$12:$D$1442,$D471,L$12:L$1442),AB471)),"")</f>
        <v/>
      </c>
      <c r="N471" s="246" t="str">
        <f aca="false">IF(J471&lt;&gt;"",1000-SUMIF($D$12:$D470,$D471,N$12:N470),"")</f>
        <v/>
      </c>
      <c r="O471" s="268"/>
      <c r="P471" s="269"/>
      <c r="Q471" s="244" t="str">
        <f aca="false">IF(AND(P471&lt;&gt;"",O471&lt;&gt;""),MIN(IF(OR(O471="OZZ",O471="ZZ"),5000,13600),TRUNC(0.75*SUMIF($D$12:$D471,$D471,P$12:P471),2))-SUMIF($D$12:$D470,$D471,Q$12:Q470),"")</f>
        <v/>
      </c>
      <c r="R471" s="270" t="str">
        <f aca="false">IF(AND(P471&lt;&gt;"",O471&lt;&gt;"",AF471&lt;&gt;""),IF(OR(O471="OZZ",O471="ZZ"),0-SUMIF($D$12:$D470,$D471,R$12:R470),MIN(MIN(13600,TRUNC(0.75*SUMIF($D$12:$D$1442,$D471,P$12:P$1442),2)+SUMIF($D$12:$D471,$D471,AF$12:AF471))-SUMIF($D$12:$D470,$D471,R$12:R470)-SUMIF($D$12:$D$1442,$D471,Q$12:Q$1442),AF471)),"")</f>
        <v/>
      </c>
      <c r="S471" s="246" t="str">
        <f aca="false">IF(O471&lt;&gt;"",1000-SUMIF($D$12:$D470,$D471,S$12:S470),"")</f>
        <v/>
      </c>
      <c r="T471" s="268"/>
      <c r="U471" s="269"/>
      <c r="V471" s="244" t="str">
        <f aca="false">IF(AND(U471&lt;&gt;"",T471&lt;&gt;""),MIN(IF(OR(T471="OZZ",T471="ZZ"),5000,13600),TRUNC(0.75*SUMIF($D$12:$D471,$D471,U$12:U471),2))-SUMIF($D$12:$D470,$D471,V$12:V470),"")</f>
        <v/>
      </c>
      <c r="W471" s="248" t="str">
        <f aca="false">IF(AND(U471&lt;&gt;"",T471&lt;&gt;"",AJ471&lt;&gt;""),IF(OR(T471="OZZ",T471="ZZ"),0-SUMIF($D$12:$D470,$D471,W$12:W470),MIN(MIN(13600,TRUNC(0.75*SUMIF($D$12:$D$1442,$D471,U$12:U$1442),2)+SUMIF($D$12:$D471,$D471,AJ$12:AJ471))-SUMIF($D$12:$D470,$D471,W$12:W470)-SUMIF($D$12:$D$1442,$D471,V$12:V$1442),AJ471)),"")</f>
        <v/>
      </c>
      <c r="X471" s="246" t="str">
        <f aca="false">IF(T471&lt;&gt;"",1000-SUMIF($D$12:$D470,$D471,X$12:X470),"")</f>
        <v/>
      </c>
      <c r="Y471" s="272"/>
      <c r="Z471" s="273"/>
      <c r="AA471" s="273"/>
      <c r="AB471" s="252" t="str">
        <f aca="false">IF(K471&lt;&gt;"",ROUND(Y471,2)+ROUND(Z471,2)+ROUND(AA471,2),"")</f>
        <v/>
      </c>
      <c r="AC471" s="274"/>
      <c r="AD471" s="273"/>
      <c r="AE471" s="273"/>
      <c r="AF471" s="275" t="str">
        <f aca="false">IF(P471&lt;&gt;"",ROUND(AC471,2)+ROUND(AD471,2)+ROUND(AE471,2),"")</f>
        <v/>
      </c>
      <c r="AG471" s="274"/>
      <c r="AH471" s="273"/>
      <c r="AI471" s="273"/>
      <c r="AJ471" s="275" t="str">
        <f aca="false">IF(U471&lt;&gt;"",ROUND(AG471,2)+ROUND(AH471,2)+ROUND(AI471,2),"")</f>
        <v/>
      </c>
      <c r="AK471" s="255"/>
      <c r="AL471" s="255"/>
      <c r="AM471" s="256"/>
      <c r="AN471" s="257"/>
      <c r="AO471" s="258" t="str">
        <f aca="false">IF(D471&lt;&gt;"",IF(COUNTIF($D$12:$D471,$D471)&gt;1,0,IF(SUM(L471,Q471,V471)&gt;0,IF(AND(T471="",OR(O471&lt;&gt;"",J471&lt;&gt;"")),IF(O471&lt;&gt;"",O471,IF(J471&lt;&gt;"",J471,0)),IF(AND(O471&lt;&gt;"",J471&lt;&gt;"",O471=J471),O471,T471)),0)),"")</f>
        <v/>
      </c>
      <c r="AP471" s="258" t="str">
        <f aca="false">IF(D471&lt;&gt;"",IF(COUNTIF($D$12:$D471,$D471)&gt;1,0,IF(SUM(M471,R471,W471)&gt;0,IF(AND(T471="",OR(O471&lt;&gt;"",J471&lt;&gt;"")),IF(O471&lt;&gt;"",O471,IF(J471&lt;&gt;"",J471,0)),IF(AND(O471&lt;&gt;"",J471&lt;&gt;"",O471=J471),O471,T471)),0)),"")</f>
        <v/>
      </c>
      <c r="AQ471" s="258" t="str">
        <f aca="false">IF(D471&lt;&gt;"",IF(COUNTIF($D$12:$D471,$D471)&gt;1,0,IF(SUM(N471,S471,X471)&gt;0,IF(AND(T471="",OR(O471&lt;&gt;"",J471&lt;&gt;"")),IF(O471&lt;&gt;"",O471,IF(J471&lt;&gt;"",J471,0)),IF(AND(O471&lt;&gt;"",J471&lt;&gt;"",O471=J471),O471,T471)),0)),"")</f>
        <v/>
      </c>
      <c r="AR471" s="257" t="str">
        <f aca="false">IF(D471&lt;&gt;"",IF(J471="OZP12",L471,0),"")</f>
        <v/>
      </c>
      <c r="AS471" s="257" t="str">
        <f aca="false">IF(D471&lt;&gt;"",IF(O471="OZP12",Q471,0),"")</f>
        <v/>
      </c>
      <c r="AT471" s="257" t="str">
        <f aca="false">IF(D471&lt;&gt;"",IF(T471="OZP12",V471,0),"")</f>
        <v/>
      </c>
      <c r="AU471" s="257" t="str">
        <f aca="false">IF(D471&lt;&gt;"",IF(J471="TZP",L471,0),"")</f>
        <v/>
      </c>
      <c r="AV471" s="257" t="str">
        <f aca="false">IF(D471&lt;&gt;"",IF(O471="TZP",Q471,0),"")</f>
        <v/>
      </c>
      <c r="AW471" s="257" t="str">
        <f aca="false">IF(D471&lt;&gt;"",IF(T471="TZP",V471,0),"")</f>
        <v/>
      </c>
      <c r="AX471" s="257" t="str">
        <f aca="false">IF(D471&lt;&gt;"",IF(J471="OZZ",L471,0),"")</f>
        <v/>
      </c>
      <c r="AY471" s="257" t="str">
        <f aca="false">IF(D471&lt;&gt;"",IF(O471="OZZ",Q471,0),"")</f>
        <v/>
      </c>
      <c r="AZ471" s="257" t="str">
        <f aca="false">IF(D471&lt;&gt;"",IF(T471="OZZ",V471,0),"")</f>
        <v/>
      </c>
      <c r="BA471" s="260"/>
      <c r="BB471" s="257" t="str">
        <f aca="false">IF(D471&lt;&gt;"",IF(ISERROR(FIND("/",D471)),0,1),"")</f>
        <v/>
      </c>
      <c r="BC471" s="257" t="str">
        <f aca="false">IF(D471&lt;&gt;"",IF(BB471*1=0,D471,CONCATENATE(MID(D471,1,FIND("/",D471,1)-1),MID(D471,FIND("/",D471,1)+1,LEN(D471)))),"")</f>
        <v/>
      </c>
      <c r="BD471" s="286"/>
      <c r="BE471" s="257" t="str">
        <f aca="false">IF(D471&lt;&gt;"",IF(J471="OZP12",M471,0),"")</f>
        <v/>
      </c>
      <c r="BF471" s="257" t="str">
        <f aca="false">IF(D471&lt;&gt;"",IF(O471="OZP12",R471,0),"")</f>
        <v/>
      </c>
      <c r="BG471" s="257" t="str">
        <f aca="false">IF(D471&lt;&gt;"",IF(T471="OZP12",W471,0),"")</f>
        <v/>
      </c>
      <c r="BH471" s="257" t="str">
        <f aca="false">IF(D471&lt;&gt;"",IF(J471="TZP",M471,0),"")</f>
        <v/>
      </c>
      <c r="BI471" s="257" t="str">
        <f aca="false">IF(D471&lt;&gt;"",IF(O471="TZP",R471,0),"")</f>
        <v/>
      </c>
      <c r="BJ471" s="257" t="str">
        <f aca="false">IF(D471&lt;&gt;"",IF(T471="TZP",W471,0),"")</f>
        <v/>
      </c>
    </row>
    <row r="472" s="261" customFormat="true" ht="18.75" hidden="false" customHeight="true" outlineLevel="0" collapsed="false">
      <c r="A472" s="262" t="n">
        <f aca="false">A471+1</f>
        <v>460</v>
      </c>
      <c r="B472" s="263"/>
      <c r="C472" s="263"/>
      <c r="D472" s="263"/>
      <c r="E472" s="266"/>
      <c r="F472" s="266"/>
      <c r="G472" s="267"/>
      <c r="H472" s="278"/>
      <c r="I472" s="281"/>
      <c r="J472" s="268"/>
      <c r="K472" s="269"/>
      <c r="L472" s="244" t="str">
        <f aca="false">IF(AND(K472&lt;&gt;"",J472&lt;&gt;""),MIN(IF(OR(J472="OZZ",J472="ZZ"),5000,13600),TRUNC(0.75*SUMIF($D$12:$D472,$D472,K$12:K472),2))-SUMIF($D$12:$D471,$D472,L$12:L471),"")</f>
        <v/>
      </c>
      <c r="M472" s="270" t="str">
        <f aca="false">IF(AND(K472&lt;&gt;"",J472&lt;&gt;"",AB472&lt;&gt;""),IF(OR(J472="OZZ",J472="ZZ"),0-SUMIF($D$12:$D471,$D472,M$12:M471),MIN(MIN(13600,TRUNC(0.75*SUMIF($D$12:$D$1442,$D472,K$12:K$1442),2)+SUMIF($D$12:$D472,$D472,AB$12:AB472))-SUMIF($D$12:$D471,$D472,M$12:M471)-SUMIF($D$12:$D$1442,$D472,L$12:L$1442),AB472)),"")</f>
        <v/>
      </c>
      <c r="N472" s="246" t="str">
        <f aca="false">IF(J472&lt;&gt;"",1000-SUMIF($D$12:$D471,$D472,N$12:N471),"")</f>
        <v/>
      </c>
      <c r="O472" s="268"/>
      <c r="P472" s="269"/>
      <c r="Q472" s="244" t="str">
        <f aca="false">IF(AND(P472&lt;&gt;"",O472&lt;&gt;""),MIN(IF(OR(O472="OZZ",O472="ZZ"),5000,13600),TRUNC(0.75*SUMIF($D$12:$D472,$D472,P$12:P472),2))-SUMIF($D$12:$D471,$D472,Q$12:Q471),"")</f>
        <v/>
      </c>
      <c r="R472" s="270" t="str">
        <f aca="false">IF(AND(P472&lt;&gt;"",O472&lt;&gt;"",AF472&lt;&gt;""),IF(OR(O472="OZZ",O472="ZZ"),0-SUMIF($D$12:$D471,$D472,R$12:R471),MIN(MIN(13600,TRUNC(0.75*SUMIF($D$12:$D$1442,$D472,P$12:P$1442),2)+SUMIF($D$12:$D472,$D472,AF$12:AF472))-SUMIF($D$12:$D471,$D472,R$12:R471)-SUMIF($D$12:$D$1442,$D472,Q$12:Q$1442),AF472)),"")</f>
        <v/>
      </c>
      <c r="S472" s="246" t="str">
        <f aca="false">IF(O472&lt;&gt;"",1000-SUMIF($D$12:$D471,$D472,S$12:S471),"")</f>
        <v/>
      </c>
      <c r="T472" s="268"/>
      <c r="U472" s="269"/>
      <c r="V472" s="244" t="str">
        <f aca="false">IF(AND(U472&lt;&gt;"",T472&lt;&gt;""),MIN(IF(OR(T472="OZZ",T472="ZZ"),5000,13600),TRUNC(0.75*SUMIF($D$12:$D472,$D472,U$12:U472),2))-SUMIF($D$12:$D471,$D472,V$12:V471),"")</f>
        <v/>
      </c>
      <c r="W472" s="248" t="str">
        <f aca="false">IF(AND(U472&lt;&gt;"",T472&lt;&gt;"",AJ472&lt;&gt;""),IF(OR(T472="OZZ",T472="ZZ"),0-SUMIF($D$12:$D471,$D472,W$12:W471),MIN(MIN(13600,TRUNC(0.75*SUMIF($D$12:$D$1442,$D472,U$12:U$1442),2)+SUMIF($D$12:$D472,$D472,AJ$12:AJ472))-SUMIF($D$12:$D471,$D472,W$12:W471)-SUMIF($D$12:$D$1442,$D472,V$12:V$1442),AJ472)),"")</f>
        <v/>
      </c>
      <c r="X472" s="246" t="str">
        <f aca="false">IF(T472&lt;&gt;"",1000-SUMIF($D$12:$D471,$D472,X$12:X471),"")</f>
        <v/>
      </c>
      <c r="Y472" s="272"/>
      <c r="Z472" s="273"/>
      <c r="AA472" s="273"/>
      <c r="AB472" s="252" t="str">
        <f aca="false">IF(K472&lt;&gt;"",ROUND(Y472,2)+ROUND(Z472,2)+ROUND(AA472,2),"")</f>
        <v/>
      </c>
      <c r="AC472" s="274"/>
      <c r="AD472" s="273"/>
      <c r="AE472" s="273"/>
      <c r="AF472" s="275" t="str">
        <f aca="false">IF(P472&lt;&gt;"",ROUND(AC472,2)+ROUND(AD472,2)+ROUND(AE472,2),"")</f>
        <v/>
      </c>
      <c r="AG472" s="274"/>
      <c r="AH472" s="273"/>
      <c r="AI472" s="273"/>
      <c r="AJ472" s="275" t="str">
        <f aca="false">IF(U472&lt;&gt;"",ROUND(AG472,2)+ROUND(AH472,2)+ROUND(AI472,2),"")</f>
        <v/>
      </c>
      <c r="AK472" s="255"/>
      <c r="AL472" s="255"/>
      <c r="AM472" s="256"/>
      <c r="AN472" s="257"/>
      <c r="AO472" s="258" t="str">
        <f aca="false">IF(D472&lt;&gt;"",IF(COUNTIF($D$12:$D472,$D472)&gt;1,0,IF(SUM(L472,Q472,V472)&gt;0,IF(AND(T472="",OR(O472&lt;&gt;"",J472&lt;&gt;"")),IF(O472&lt;&gt;"",O472,IF(J472&lt;&gt;"",J472,0)),IF(AND(O472&lt;&gt;"",J472&lt;&gt;"",O472=J472),O472,T472)),0)),"")</f>
        <v/>
      </c>
      <c r="AP472" s="258" t="str">
        <f aca="false">IF(D472&lt;&gt;"",IF(COUNTIF($D$12:$D472,$D472)&gt;1,0,IF(SUM(M472,R472,W472)&gt;0,IF(AND(T472="",OR(O472&lt;&gt;"",J472&lt;&gt;"")),IF(O472&lt;&gt;"",O472,IF(J472&lt;&gt;"",J472,0)),IF(AND(O472&lt;&gt;"",J472&lt;&gt;"",O472=J472),O472,T472)),0)),"")</f>
        <v/>
      </c>
      <c r="AQ472" s="258" t="str">
        <f aca="false">IF(D472&lt;&gt;"",IF(COUNTIF($D$12:$D472,$D472)&gt;1,0,IF(SUM(N472,S472,X472)&gt;0,IF(AND(T472="",OR(O472&lt;&gt;"",J472&lt;&gt;"")),IF(O472&lt;&gt;"",O472,IF(J472&lt;&gt;"",J472,0)),IF(AND(O472&lt;&gt;"",J472&lt;&gt;"",O472=J472),O472,T472)),0)),"")</f>
        <v/>
      </c>
      <c r="AR472" s="257" t="str">
        <f aca="false">IF(D472&lt;&gt;"",IF(J472="OZP12",L472,0),"")</f>
        <v/>
      </c>
      <c r="AS472" s="257" t="str">
        <f aca="false">IF(D472&lt;&gt;"",IF(O472="OZP12",Q472,0),"")</f>
        <v/>
      </c>
      <c r="AT472" s="257" t="str">
        <f aca="false">IF(D472&lt;&gt;"",IF(T472="OZP12",V472,0),"")</f>
        <v/>
      </c>
      <c r="AU472" s="257" t="str">
        <f aca="false">IF(D472&lt;&gt;"",IF(J472="TZP",L472,0),"")</f>
        <v/>
      </c>
      <c r="AV472" s="257" t="str">
        <f aca="false">IF(D472&lt;&gt;"",IF(O472="TZP",Q472,0),"")</f>
        <v/>
      </c>
      <c r="AW472" s="257" t="str">
        <f aca="false">IF(D472&lt;&gt;"",IF(T472="TZP",V472,0),"")</f>
        <v/>
      </c>
      <c r="AX472" s="257" t="str">
        <f aca="false">IF(D472&lt;&gt;"",IF(J472="OZZ",L472,0),"")</f>
        <v/>
      </c>
      <c r="AY472" s="257" t="str">
        <f aca="false">IF(D472&lt;&gt;"",IF(O472="OZZ",Q472,0),"")</f>
        <v/>
      </c>
      <c r="AZ472" s="257" t="str">
        <f aca="false">IF(D472&lt;&gt;"",IF(T472="OZZ",V472,0),"")</f>
        <v/>
      </c>
      <c r="BA472" s="260"/>
      <c r="BB472" s="257" t="str">
        <f aca="false">IF(D472&lt;&gt;"",IF(ISERROR(FIND("/",D472)),0,1),"")</f>
        <v/>
      </c>
      <c r="BC472" s="257" t="str">
        <f aca="false">IF(D472&lt;&gt;"",IF(BB472*1=0,D472,CONCATENATE(MID(D472,1,FIND("/",D472,1)-1),MID(D472,FIND("/",D472,1)+1,LEN(D472)))),"")</f>
        <v/>
      </c>
      <c r="BD472" s="286"/>
      <c r="BE472" s="257" t="str">
        <f aca="false">IF(D472&lt;&gt;"",IF(J472="OZP12",M472,0),"")</f>
        <v/>
      </c>
      <c r="BF472" s="257" t="str">
        <f aca="false">IF(D472&lt;&gt;"",IF(O472="OZP12",R472,0),"")</f>
        <v/>
      </c>
      <c r="BG472" s="257" t="str">
        <f aca="false">IF(D472&lt;&gt;"",IF(T472="OZP12",W472,0),"")</f>
        <v/>
      </c>
      <c r="BH472" s="257" t="str">
        <f aca="false">IF(D472&lt;&gt;"",IF(J472="TZP",M472,0),"")</f>
        <v/>
      </c>
      <c r="BI472" s="257" t="str">
        <f aca="false">IF(D472&lt;&gt;"",IF(O472="TZP",R472,0),"")</f>
        <v/>
      </c>
      <c r="BJ472" s="257" t="str">
        <f aca="false">IF(D472&lt;&gt;"",IF(T472="TZP",W472,0),"")</f>
        <v/>
      </c>
    </row>
    <row r="473" s="261" customFormat="true" ht="18.75" hidden="false" customHeight="true" outlineLevel="0" collapsed="false">
      <c r="A473" s="262" t="n">
        <f aca="false">A472+1</f>
        <v>461</v>
      </c>
      <c r="B473" s="263"/>
      <c r="C473" s="263"/>
      <c r="D473" s="263"/>
      <c r="E473" s="266"/>
      <c r="F473" s="266"/>
      <c r="G473" s="267"/>
      <c r="H473" s="278"/>
      <c r="I473" s="281"/>
      <c r="J473" s="268"/>
      <c r="K473" s="269"/>
      <c r="L473" s="244" t="str">
        <f aca="false">IF(AND(K473&lt;&gt;"",J473&lt;&gt;""),MIN(IF(OR(J473="OZZ",J473="ZZ"),5000,13600),TRUNC(0.75*SUMIF($D$12:$D473,$D473,K$12:K473),2))-SUMIF($D$12:$D472,$D473,L$12:L472),"")</f>
        <v/>
      </c>
      <c r="M473" s="270" t="str">
        <f aca="false">IF(AND(K473&lt;&gt;"",J473&lt;&gt;"",AB473&lt;&gt;""),IF(OR(J473="OZZ",J473="ZZ"),0-SUMIF($D$12:$D472,$D473,M$12:M472),MIN(MIN(13600,TRUNC(0.75*SUMIF($D$12:$D$1442,$D473,K$12:K$1442),2)+SUMIF($D$12:$D473,$D473,AB$12:AB473))-SUMIF($D$12:$D472,$D473,M$12:M472)-SUMIF($D$12:$D$1442,$D473,L$12:L$1442),AB473)),"")</f>
        <v/>
      </c>
      <c r="N473" s="246" t="str">
        <f aca="false">IF(J473&lt;&gt;"",1000-SUMIF($D$12:$D472,$D473,N$12:N472),"")</f>
        <v/>
      </c>
      <c r="O473" s="268"/>
      <c r="P473" s="269"/>
      <c r="Q473" s="244" t="str">
        <f aca="false">IF(AND(P473&lt;&gt;"",O473&lt;&gt;""),MIN(IF(OR(O473="OZZ",O473="ZZ"),5000,13600),TRUNC(0.75*SUMIF($D$12:$D473,$D473,P$12:P473),2))-SUMIF($D$12:$D472,$D473,Q$12:Q472),"")</f>
        <v/>
      </c>
      <c r="R473" s="270" t="str">
        <f aca="false">IF(AND(P473&lt;&gt;"",O473&lt;&gt;"",AF473&lt;&gt;""),IF(OR(O473="OZZ",O473="ZZ"),0-SUMIF($D$12:$D472,$D473,R$12:R472),MIN(MIN(13600,TRUNC(0.75*SUMIF($D$12:$D$1442,$D473,P$12:P$1442),2)+SUMIF($D$12:$D473,$D473,AF$12:AF473))-SUMIF($D$12:$D472,$D473,R$12:R472)-SUMIF($D$12:$D$1442,$D473,Q$12:Q$1442),AF473)),"")</f>
        <v/>
      </c>
      <c r="S473" s="246" t="str">
        <f aca="false">IF(O473&lt;&gt;"",1000-SUMIF($D$12:$D472,$D473,S$12:S472),"")</f>
        <v/>
      </c>
      <c r="T473" s="268"/>
      <c r="U473" s="269"/>
      <c r="V473" s="244" t="str">
        <f aca="false">IF(AND(U473&lt;&gt;"",T473&lt;&gt;""),MIN(IF(OR(T473="OZZ",T473="ZZ"),5000,13600),TRUNC(0.75*SUMIF($D$12:$D473,$D473,U$12:U473),2))-SUMIF($D$12:$D472,$D473,V$12:V472),"")</f>
        <v/>
      </c>
      <c r="W473" s="248" t="str">
        <f aca="false">IF(AND(U473&lt;&gt;"",T473&lt;&gt;"",AJ473&lt;&gt;""),IF(OR(T473="OZZ",T473="ZZ"),0-SUMIF($D$12:$D472,$D473,W$12:W472),MIN(MIN(13600,TRUNC(0.75*SUMIF($D$12:$D$1442,$D473,U$12:U$1442),2)+SUMIF($D$12:$D473,$D473,AJ$12:AJ473))-SUMIF($D$12:$D472,$D473,W$12:W472)-SUMIF($D$12:$D$1442,$D473,V$12:V$1442),AJ473)),"")</f>
        <v/>
      </c>
      <c r="X473" s="246" t="str">
        <f aca="false">IF(T473&lt;&gt;"",1000-SUMIF($D$12:$D472,$D473,X$12:X472),"")</f>
        <v/>
      </c>
      <c r="Y473" s="272"/>
      <c r="Z473" s="273"/>
      <c r="AA473" s="273"/>
      <c r="AB473" s="252" t="str">
        <f aca="false">IF(K473&lt;&gt;"",ROUND(Y473,2)+ROUND(Z473,2)+ROUND(AA473,2),"")</f>
        <v/>
      </c>
      <c r="AC473" s="274"/>
      <c r="AD473" s="273"/>
      <c r="AE473" s="273"/>
      <c r="AF473" s="275" t="str">
        <f aca="false">IF(P473&lt;&gt;"",ROUND(AC473,2)+ROUND(AD473,2)+ROUND(AE473,2),"")</f>
        <v/>
      </c>
      <c r="AG473" s="274"/>
      <c r="AH473" s="273"/>
      <c r="AI473" s="273"/>
      <c r="AJ473" s="275" t="str">
        <f aca="false">IF(U473&lt;&gt;"",ROUND(AG473,2)+ROUND(AH473,2)+ROUND(AI473,2),"")</f>
        <v/>
      </c>
      <c r="AK473" s="255"/>
      <c r="AL473" s="255"/>
      <c r="AM473" s="256"/>
      <c r="AN473" s="257"/>
      <c r="AO473" s="258" t="str">
        <f aca="false">IF(D473&lt;&gt;"",IF(COUNTIF($D$12:$D473,$D473)&gt;1,0,IF(SUM(L473,Q473,V473)&gt;0,IF(AND(T473="",OR(O473&lt;&gt;"",J473&lt;&gt;"")),IF(O473&lt;&gt;"",O473,IF(J473&lt;&gt;"",J473,0)),IF(AND(O473&lt;&gt;"",J473&lt;&gt;"",O473=J473),O473,T473)),0)),"")</f>
        <v/>
      </c>
      <c r="AP473" s="258" t="str">
        <f aca="false">IF(D473&lt;&gt;"",IF(COUNTIF($D$12:$D473,$D473)&gt;1,0,IF(SUM(M473,R473,W473)&gt;0,IF(AND(T473="",OR(O473&lt;&gt;"",J473&lt;&gt;"")),IF(O473&lt;&gt;"",O473,IF(J473&lt;&gt;"",J473,0)),IF(AND(O473&lt;&gt;"",J473&lt;&gt;"",O473=J473),O473,T473)),0)),"")</f>
        <v/>
      </c>
      <c r="AQ473" s="258" t="str">
        <f aca="false">IF(D473&lt;&gt;"",IF(COUNTIF($D$12:$D473,$D473)&gt;1,0,IF(SUM(N473,S473,X473)&gt;0,IF(AND(T473="",OR(O473&lt;&gt;"",J473&lt;&gt;"")),IF(O473&lt;&gt;"",O473,IF(J473&lt;&gt;"",J473,0)),IF(AND(O473&lt;&gt;"",J473&lt;&gt;"",O473=J473),O473,T473)),0)),"")</f>
        <v/>
      </c>
      <c r="AR473" s="257" t="str">
        <f aca="false">IF(D473&lt;&gt;"",IF(J473="OZP12",L473,0),"")</f>
        <v/>
      </c>
      <c r="AS473" s="257" t="str">
        <f aca="false">IF(D473&lt;&gt;"",IF(O473="OZP12",Q473,0),"")</f>
        <v/>
      </c>
      <c r="AT473" s="257" t="str">
        <f aca="false">IF(D473&lt;&gt;"",IF(T473="OZP12",V473,0),"")</f>
        <v/>
      </c>
      <c r="AU473" s="257" t="str">
        <f aca="false">IF(D473&lt;&gt;"",IF(J473="TZP",L473,0),"")</f>
        <v/>
      </c>
      <c r="AV473" s="257" t="str">
        <f aca="false">IF(D473&lt;&gt;"",IF(O473="TZP",Q473,0),"")</f>
        <v/>
      </c>
      <c r="AW473" s="257" t="str">
        <f aca="false">IF(D473&lt;&gt;"",IF(T473="TZP",V473,0),"")</f>
        <v/>
      </c>
      <c r="AX473" s="257" t="str">
        <f aca="false">IF(D473&lt;&gt;"",IF(J473="OZZ",L473,0),"")</f>
        <v/>
      </c>
      <c r="AY473" s="257" t="str">
        <f aca="false">IF(D473&lt;&gt;"",IF(O473="OZZ",Q473,0),"")</f>
        <v/>
      </c>
      <c r="AZ473" s="257" t="str">
        <f aca="false">IF(D473&lt;&gt;"",IF(T473="OZZ",V473,0),"")</f>
        <v/>
      </c>
      <c r="BA473" s="260"/>
      <c r="BB473" s="257" t="str">
        <f aca="false">IF(D473&lt;&gt;"",IF(ISERROR(FIND("/",D473)),0,1),"")</f>
        <v/>
      </c>
      <c r="BC473" s="257" t="str">
        <f aca="false">IF(D473&lt;&gt;"",IF(BB473*1=0,D473,CONCATENATE(MID(D473,1,FIND("/",D473,1)-1),MID(D473,FIND("/",D473,1)+1,LEN(D473)))),"")</f>
        <v/>
      </c>
      <c r="BD473" s="286"/>
      <c r="BE473" s="257" t="str">
        <f aca="false">IF(D473&lt;&gt;"",IF(J473="OZP12",M473,0),"")</f>
        <v/>
      </c>
      <c r="BF473" s="257" t="str">
        <f aca="false">IF(D473&lt;&gt;"",IF(O473="OZP12",R473,0),"")</f>
        <v/>
      </c>
      <c r="BG473" s="257" t="str">
        <f aca="false">IF(D473&lt;&gt;"",IF(T473="OZP12",W473,0),"")</f>
        <v/>
      </c>
      <c r="BH473" s="257" t="str">
        <f aca="false">IF(D473&lt;&gt;"",IF(J473="TZP",M473,0),"")</f>
        <v/>
      </c>
      <c r="BI473" s="257" t="str">
        <f aca="false">IF(D473&lt;&gt;"",IF(O473="TZP",R473,0),"")</f>
        <v/>
      </c>
      <c r="BJ473" s="257" t="str">
        <f aca="false">IF(D473&lt;&gt;"",IF(T473="TZP",W473,0),"")</f>
        <v/>
      </c>
    </row>
    <row r="474" s="261" customFormat="true" ht="18.75" hidden="false" customHeight="true" outlineLevel="0" collapsed="false">
      <c r="A474" s="262" t="n">
        <f aca="false">A473+1</f>
        <v>462</v>
      </c>
      <c r="B474" s="263"/>
      <c r="C474" s="263"/>
      <c r="D474" s="263"/>
      <c r="E474" s="266"/>
      <c r="F474" s="266"/>
      <c r="G474" s="267"/>
      <c r="H474" s="278"/>
      <c r="I474" s="281"/>
      <c r="J474" s="268"/>
      <c r="K474" s="269"/>
      <c r="L474" s="244" t="str">
        <f aca="false">IF(AND(K474&lt;&gt;"",J474&lt;&gt;""),MIN(IF(OR(J474="OZZ",J474="ZZ"),5000,13600),TRUNC(0.75*SUMIF($D$12:$D474,$D474,K$12:K474),2))-SUMIF($D$12:$D473,$D474,L$12:L473),"")</f>
        <v/>
      </c>
      <c r="M474" s="270" t="str">
        <f aca="false">IF(AND(K474&lt;&gt;"",J474&lt;&gt;"",AB474&lt;&gt;""),IF(OR(J474="OZZ",J474="ZZ"),0-SUMIF($D$12:$D473,$D474,M$12:M473),MIN(MIN(13600,TRUNC(0.75*SUMIF($D$12:$D$1442,$D474,K$12:K$1442),2)+SUMIF($D$12:$D474,$D474,AB$12:AB474))-SUMIF($D$12:$D473,$D474,M$12:M473)-SUMIF($D$12:$D$1442,$D474,L$12:L$1442),AB474)),"")</f>
        <v/>
      </c>
      <c r="N474" s="246" t="str">
        <f aca="false">IF(J474&lt;&gt;"",1000-SUMIF($D$12:$D473,$D474,N$12:N473),"")</f>
        <v/>
      </c>
      <c r="O474" s="268"/>
      <c r="P474" s="269"/>
      <c r="Q474" s="244" t="str">
        <f aca="false">IF(AND(P474&lt;&gt;"",O474&lt;&gt;""),MIN(IF(OR(O474="OZZ",O474="ZZ"),5000,13600),TRUNC(0.75*SUMIF($D$12:$D474,$D474,P$12:P474),2))-SUMIF($D$12:$D473,$D474,Q$12:Q473),"")</f>
        <v/>
      </c>
      <c r="R474" s="270" t="str">
        <f aca="false">IF(AND(P474&lt;&gt;"",O474&lt;&gt;"",AF474&lt;&gt;""),IF(OR(O474="OZZ",O474="ZZ"),0-SUMIF($D$12:$D473,$D474,R$12:R473),MIN(MIN(13600,TRUNC(0.75*SUMIF($D$12:$D$1442,$D474,P$12:P$1442),2)+SUMIF($D$12:$D474,$D474,AF$12:AF474))-SUMIF($D$12:$D473,$D474,R$12:R473)-SUMIF($D$12:$D$1442,$D474,Q$12:Q$1442),AF474)),"")</f>
        <v/>
      </c>
      <c r="S474" s="246" t="str">
        <f aca="false">IF(O474&lt;&gt;"",1000-SUMIF($D$12:$D473,$D474,S$12:S473),"")</f>
        <v/>
      </c>
      <c r="T474" s="268"/>
      <c r="U474" s="269"/>
      <c r="V474" s="244" t="str">
        <f aca="false">IF(AND(U474&lt;&gt;"",T474&lt;&gt;""),MIN(IF(OR(T474="OZZ",T474="ZZ"),5000,13600),TRUNC(0.75*SUMIF($D$12:$D474,$D474,U$12:U474),2))-SUMIF($D$12:$D473,$D474,V$12:V473),"")</f>
        <v/>
      </c>
      <c r="W474" s="248" t="str">
        <f aca="false">IF(AND(U474&lt;&gt;"",T474&lt;&gt;"",AJ474&lt;&gt;""),IF(OR(T474="OZZ",T474="ZZ"),0-SUMIF($D$12:$D473,$D474,W$12:W473),MIN(MIN(13600,TRUNC(0.75*SUMIF($D$12:$D$1442,$D474,U$12:U$1442),2)+SUMIF($D$12:$D474,$D474,AJ$12:AJ474))-SUMIF($D$12:$D473,$D474,W$12:W473)-SUMIF($D$12:$D$1442,$D474,V$12:V$1442),AJ474)),"")</f>
        <v/>
      </c>
      <c r="X474" s="246" t="str">
        <f aca="false">IF(T474&lt;&gt;"",1000-SUMIF($D$12:$D473,$D474,X$12:X473),"")</f>
        <v/>
      </c>
      <c r="Y474" s="272"/>
      <c r="Z474" s="273"/>
      <c r="AA474" s="273"/>
      <c r="AB474" s="252" t="str">
        <f aca="false">IF(K474&lt;&gt;"",ROUND(Y474,2)+ROUND(Z474,2)+ROUND(AA474,2),"")</f>
        <v/>
      </c>
      <c r="AC474" s="274"/>
      <c r="AD474" s="273"/>
      <c r="AE474" s="273"/>
      <c r="AF474" s="275" t="str">
        <f aca="false">IF(P474&lt;&gt;"",ROUND(AC474,2)+ROUND(AD474,2)+ROUND(AE474,2),"")</f>
        <v/>
      </c>
      <c r="AG474" s="274"/>
      <c r="AH474" s="273"/>
      <c r="AI474" s="273"/>
      <c r="AJ474" s="275" t="str">
        <f aca="false">IF(U474&lt;&gt;"",ROUND(AG474,2)+ROUND(AH474,2)+ROUND(AI474,2),"")</f>
        <v/>
      </c>
      <c r="AK474" s="255"/>
      <c r="AL474" s="255"/>
      <c r="AM474" s="256"/>
      <c r="AN474" s="257"/>
      <c r="AO474" s="258" t="str">
        <f aca="false">IF(D474&lt;&gt;"",IF(COUNTIF($D$12:$D474,$D474)&gt;1,0,IF(SUM(L474,Q474,V474)&gt;0,IF(AND(T474="",OR(O474&lt;&gt;"",J474&lt;&gt;"")),IF(O474&lt;&gt;"",O474,IF(J474&lt;&gt;"",J474,0)),IF(AND(O474&lt;&gt;"",J474&lt;&gt;"",O474=J474),O474,T474)),0)),"")</f>
        <v/>
      </c>
      <c r="AP474" s="258" t="str">
        <f aca="false">IF(D474&lt;&gt;"",IF(COUNTIF($D$12:$D474,$D474)&gt;1,0,IF(SUM(M474,R474,W474)&gt;0,IF(AND(T474="",OR(O474&lt;&gt;"",J474&lt;&gt;"")),IF(O474&lt;&gt;"",O474,IF(J474&lt;&gt;"",J474,0)),IF(AND(O474&lt;&gt;"",J474&lt;&gt;"",O474=J474),O474,T474)),0)),"")</f>
        <v/>
      </c>
      <c r="AQ474" s="258" t="str">
        <f aca="false">IF(D474&lt;&gt;"",IF(COUNTIF($D$12:$D474,$D474)&gt;1,0,IF(SUM(N474,S474,X474)&gt;0,IF(AND(T474="",OR(O474&lt;&gt;"",J474&lt;&gt;"")),IF(O474&lt;&gt;"",O474,IF(J474&lt;&gt;"",J474,0)),IF(AND(O474&lt;&gt;"",J474&lt;&gt;"",O474=J474),O474,T474)),0)),"")</f>
        <v/>
      </c>
      <c r="AR474" s="257" t="str">
        <f aca="false">IF(D474&lt;&gt;"",IF(J474="OZP12",L474,0),"")</f>
        <v/>
      </c>
      <c r="AS474" s="257" t="str">
        <f aca="false">IF(D474&lt;&gt;"",IF(O474="OZP12",Q474,0),"")</f>
        <v/>
      </c>
      <c r="AT474" s="257" t="str">
        <f aca="false">IF(D474&lt;&gt;"",IF(T474="OZP12",V474,0),"")</f>
        <v/>
      </c>
      <c r="AU474" s="257" t="str">
        <f aca="false">IF(D474&lt;&gt;"",IF(J474="TZP",L474,0),"")</f>
        <v/>
      </c>
      <c r="AV474" s="257" t="str">
        <f aca="false">IF(D474&lt;&gt;"",IF(O474="TZP",Q474,0),"")</f>
        <v/>
      </c>
      <c r="AW474" s="257" t="str">
        <f aca="false">IF(D474&lt;&gt;"",IF(T474="TZP",V474,0),"")</f>
        <v/>
      </c>
      <c r="AX474" s="257" t="str">
        <f aca="false">IF(D474&lt;&gt;"",IF(J474="OZZ",L474,0),"")</f>
        <v/>
      </c>
      <c r="AY474" s="257" t="str">
        <f aca="false">IF(D474&lt;&gt;"",IF(O474="OZZ",Q474,0),"")</f>
        <v/>
      </c>
      <c r="AZ474" s="257" t="str">
        <f aca="false">IF(D474&lt;&gt;"",IF(T474="OZZ",V474,0),"")</f>
        <v/>
      </c>
      <c r="BA474" s="260"/>
      <c r="BB474" s="257" t="str">
        <f aca="false">IF(D474&lt;&gt;"",IF(ISERROR(FIND("/",D474)),0,1),"")</f>
        <v/>
      </c>
      <c r="BC474" s="257" t="str">
        <f aca="false">IF(D474&lt;&gt;"",IF(BB474*1=0,D474,CONCATENATE(MID(D474,1,FIND("/",D474,1)-1),MID(D474,FIND("/",D474,1)+1,LEN(D474)))),"")</f>
        <v/>
      </c>
      <c r="BD474" s="286"/>
      <c r="BE474" s="257" t="str">
        <f aca="false">IF(D474&lt;&gt;"",IF(J474="OZP12",M474,0),"")</f>
        <v/>
      </c>
      <c r="BF474" s="257" t="str">
        <f aca="false">IF(D474&lt;&gt;"",IF(O474="OZP12",R474,0),"")</f>
        <v/>
      </c>
      <c r="BG474" s="257" t="str">
        <f aca="false">IF(D474&lt;&gt;"",IF(T474="OZP12",W474,0),"")</f>
        <v/>
      </c>
      <c r="BH474" s="257" t="str">
        <f aca="false">IF(D474&lt;&gt;"",IF(J474="TZP",M474,0),"")</f>
        <v/>
      </c>
      <c r="BI474" s="257" t="str">
        <f aca="false">IF(D474&lt;&gt;"",IF(O474="TZP",R474,0),"")</f>
        <v/>
      </c>
      <c r="BJ474" s="257" t="str">
        <f aca="false">IF(D474&lt;&gt;"",IF(T474="TZP",W474,0),"")</f>
        <v/>
      </c>
    </row>
    <row r="475" s="261" customFormat="true" ht="18.75" hidden="false" customHeight="true" outlineLevel="0" collapsed="false">
      <c r="A475" s="262" t="n">
        <f aca="false">A474+1</f>
        <v>463</v>
      </c>
      <c r="B475" s="263"/>
      <c r="C475" s="263"/>
      <c r="D475" s="263"/>
      <c r="E475" s="266"/>
      <c r="F475" s="266"/>
      <c r="G475" s="267"/>
      <c r="H475" s="278"/>
      <c r="I475" s="281"/>
      <c r="J475" s="268"/>
      <c r="K475" s="269"/>
      <c r="L475" s="244" t="str">
        <f aca="false">IF(AND(K475&lt;&gt;"",J475&lt;&gt;""),MIN(IF(OR(J475="OZZ",J475="ZZ"),5000,13600),TRUNC(0.75*SUMIF($D$12:$D475,$D475,K$12:K475),2))-SUMIF($D$12:$D474,$D475,L$12:L474),"")</f>
        <v/>
      </c>
      <c r="M475" s="270" t="str">
        <f aca="false">IF(AND(K475&lt;&gt;"",J475&lt;&gt;"",AB475&lt;&gt;""),IF(OR(J475="OZZ",J475="ZZ"),0-SUMIF($D$12:$D474,$D475,M$12:M474),MIN(MIN(13600,TRUNC(0.75*SUMIF($D$12:$D$1442,$D475,K$12:K$1442),2)+SUMIF($D$12:$D475,$D475,AB$12:AB475))-SUMIF($D$12:$D474,$D475,M$12:M474)-SUMIF($D$12:$D$1442,$D475,L$12:L$1442),AB475)),"")</f>
        <v/>
      </c>
      <c r="N475" s="246" t="str">
        <f aca="false">IF(J475&lt;&gt;"",1000-SUMIF($D$12:$D474,$D475,N$12:N474),"")</f>
        <v/>
      </c>
      <c r="O475" s="268"/>
      <c r="P475" s="269"/>
      <c r="Q475" s="244" t="str">
        <f aca="false">IF(AND(P475&lt;&gt;"",O475&lt;&gt;""),MIN(IF(OR(O475="OZZ",O475="ZZ"),5000,13600),TRUNC(0.75*SUMIF($D$12:$D475,$D475,P$12:P475),2))-SUMIF($D$12:$D474,$D475,Q$12:Q474),"")</f>
        <v/>
      </c>
      <c r="R475" s="270" t="str">
        <f aca="false">IF(AND(P475&lt;&gt;"",O475&lt;&gt;"",AF475&lt;&gt;""),IF(OR(O475="OZZ",O475="ZZ"),0-SUMIF($D$12:$D474,$D475,R$12:R474),MIN(MIN(13600,TRUNC(0.75*SUMIF($D$12:$D$1442,$D475,P$12:P$1442),2)+SUMIF($D$12:$D475,$D475,AF$12:AF475))-SUMIF($D$12:$D474,$D475,R$12:R474)-SUMIF($D$12:$D$1442,$D475,Q$12:Q$1442),AF475)),"")</f>
        <v/>
      </c>
      <c r="S475" s="246" t="str">
        <f aca="false">IF(O475&lt;&gt;"",1000-SUMIF($D$12:$D474,$D475,S$12:S474),"")</f>
        <v/>
      </c>
      <c r="T475" s="268"/>
      <c r="U475" s="269"/>
      <c r="V475" s="244" t="str">
        <f aca="false">IF(AND(U475&lt;&gt;"",T475&lt;&gt;""),MIN(IF(OR(T475="OZZ",T475="ZZ"),5000,13600),TRUNC(0.75*SUMIF($D$12:$D475,$D475,U$12:U475),2))-SUMIF($D$12:$D474,$D475,V$12:V474),"")</f>
        <v/>
      </c>
      <c r="W475" s="248" t="str">
        <f aca="false">IF(AND(U475&lt;&gt;"",T475&lt;&gt;"",AJ475&lt;&gt;""),IF(OR(T475="OZZ",T475="ZZ"),0-SUMIF($D$12:$D474,$D475,W$12:W474),MIN(MIN(13600,TRUNC(0.75*SUMIF($D$12:$D$1442,$D475,U$12:U$1442),2)+SUMIF($D$12:$D475,$D475,AJ$12:AJ475))-SUMIF($D$12:$D474,$D475,W$12:W474)-SUMIF($D$12:$D$1442,$D475,V$12:V$1442),AJ475)),"")</f>
        <v/>
      </c>
      <c r="X475" s="246" t="str">
        <f aca="false">IF(T475&lt;&gt;"",1000-SUMIF($D$12:$D474,$D475,X$12:X474),"")</f>
        <v/>
      </c>
      <c r="Y475" s="272"/>
      <c r="Z475" s="273"/>
      <c r="AA475" s="273"/>
      <c r="AB475" s="252" t="str">
        <f aca="false">IF(K475&lt;&gt;"",ROUND(Y475,2)+ROUND(Z475,2)+ROUND(AA475,2),"")</f>
        <v/>
      </c>
      <c r="AC475" s="274"/>
      <c r="AD475" s="273"/>
      <c r="AE475" s="273"/>
      <c r="AF475" s="275" t="str">
        <f aca="false">IF(P475&lt;&gt;"",ROUND(AC475,2)+ROUND(AD475,2)+ROUND(AE475,2),"")</f>
        <v/>
      </c>
      <c r="AG475" s="274"/>
      <c r="AH475" s="273"/>
      <c r="AI475" s="273"/>
      <c r="AJ475" s="275" t="str">
        <f aca="false">IF(U475&lt;&gt;"",ROUND(AG475,2)+ROUND(AH475,2)+ROUND(AI475,2),"")</f>
        <v/>
      </c>
      <c r="AK475" s="255"/>
      <c r="AL475" s="255"/>
      <c r="AM475" s="256"/>
      <c r="AN475" s="257"/>
      <c r="AO475" s="258" t="str">
        <f aca="false">IF(D475&lt;&gt;"",IF(COUNTIF($D$12:$D475,$D475)&gt;1,0,IF(SUM(L475,Q475,V475)&gt;0,IF(AND(T475="",OR(O475&lt;&gt;"",J475&lt;&gt;"")),IF(O475&lt;&gt;"",O475,IF(J475&lt;&gt;"",J475,0)),IF(AND(O475&lt;&gt;"",J475&lt;&gt;"",O475=J475),O475,T475)),0)),"")</f>
        <v/>
      </c>
      <c r="AP475" s="258" t="str">
        <f aca="false">IF(D475&lt;&gt;"",IF(COUNTIF($D$12:$D475,$D475)&gt;1,0,IF(SUM(M475,R475,W475)&gt;0,IF(AND(T475="",OR(O475&lt;&gt;"",J475&lt;&gt;"")),IF(O475&lt;&gt;"",O475,IF(J475&lt;&gt;"",J475,0)),IF(AND(O475&lt;&gt;"",J475&lt;&gt;"",O475=J475),O475,T475)),0)),"")</f>
        <v/>
      </c>
      <c r="AQ475" s="258" t="str">
        <f aca="false">IF(D475&lt;&gt;"",IF(COUNTIF($D$12:$D475,$D475)&gt;1,0,IF(SUM(N475,S475,X475)&gt;0,IF(AND(T475="",OR(O475&lt;&gt;"",J475&lt;&gt;"")),IF(O475&lt;&gt;"",O475,IF(J475&lt;&gt;"",J475,0)),IF(AND(O475&lt;&gt;"",J475&lt;&gt;"",O475=J475),O475,T475)),0)),"")</f>
        <v/>
      </c>
      <c r="AR475" s="257" t="str">
        <f aca="false">IF(D475&lt;&gt;"",IF(J475="OZP12",L475,0),"")</f>
        <v/>
      </c>
      <c r="AS475" s="257" t="str">
        <f aca="false">IF(D475&lt;&gt;"",IF(O475="OZP12",Q475,0),"")</f>
        <v/>
      </c>
      <c r="AT475" s="257" t="str">
        <f aca="false">IF(D475&lt;&gt;"",IF(T475="OZP12",V475,0),"")</f>
        <v/>
      </c>
      <c r="AU475" s="257" t="str">
        <f aca="false">IF(D475&lt;&gt;"",IF(J475="TZP",L475,0),"")</f>
        <v/>
      </c>
      <c r="AV475" s="257" t="str">
        <f aca="false">IF(D475&lt;&gt;"",IF(O475="TZP",Q475,0),"")</f>
        <v/>
      </c>
      <c r="AW475" s="257" t="str">
        <f aca="false">IF(D475&lt;&gt;"",IF(T475="TZP",V475,0),"")</f>
        <v/>
      </c>
      <c r="AX475" s="257" t="str">
        <f aca="false">IF(D475&lt;&gt;"",IF(J475="OZZ",L475,0),"")</f>
        <v/>
      </c>
      <c r="AY475" s="257" t="str">
        <f aca="false">IF(D475&lt;&gt;"",IF(O475="OZZ",Q475,0),"")</f>
        <v/>
      </c>
      <c r="AZ475" s="257" t="str">
        <f aca="false">IF(D475&lt;&gt;"",IF(T475="OZZ",V475,0),"")</f>
        <v/>
      </c>
      <c r="BA475" s="260"/>
      <c r="BB475" s="257" t="str">
        <f aca="false">IF(D475&lt;&gt;"",IF(ISERROR(FIND("/",D475)),0,1),"")</f>
        <v/>
      </c>
      <c r="BC475" s="257" t="str">
        <f aca="false">IF(D475&lt;&gt;"",IF(BB475*1=0,D475,CONCATENATE(MID(D475,1,FIND("/",D475,1)-1),MID(D475,FIND("/",D475,1)+1,LEN(D475)))),"")</f>
        <v/>
      </c>
      <c r="BD475" s="286"/>
      <c r="BE475" s="257" t="str">
        <f aca="false">IF(D475&lt;&gt;"",IF(J475="OZP12",M475,0),"")</f>
        <v/>
      </c>
      <c r="BF475" s="257" t="str">
        <f aca="false">IF(D475&lt;&gt;"",IF(O475="OZP12",R475,0),"")</f>
        <v/>
      </c>
      <c r="BG475" s="257" t="str">
        <f aca="false">IF(D475&lt;&gt;"",IF(T475="OZP12",W475,0),"")</f>
        <v/>
      </c>
      <c r="BH475" s="257" t="str">
        <f aca="false">IF(D475&lt;&gt;"",IF(J475="TZP",M475,0),"")</f>
        <v/>
      </c>
      <c r="BI475" s="257" t="str">
        <f aca="false">IF(D475&lt;&gt;"",IF(O475="TZP",R475,0),"")</f>
        <v/>
      </c>
      <c r="BJ475" s="257" t="str">
        <f aca="false">IF(D475&lt;&gt;"",IF(T475="TZP",W475,0),"")</f>
        <v/>
      </c>
    </row>
    <row r="476" s="261" customFormat="true" ht="18.75" hidden="false" customHeight="true" outlineLevel="0" collapsed="false">
      <c r="A476" s="262" t="n">
        <f aca="false">A475+1</f>
        <v>464</v>
      </c>
      <c r="B476" s="263"/>
      <c r="C476" s="263"/>
      <c r="D476" s="263"/>
      <c r="E476" s="266"/>
      <c r="F476" s="266"/>
      <c r="G476" s="267"/>
      <c r="H476" s="278"/>
      <c r="I476" s="281"/>
      <c r="J476" s="268"/>
      <c r="K476" s="269"/>
      <c r="L476" s="244" t="str">
        <f aca="false">IF(AND(K476&lt;&gt;"",J476&lt;&gt;""),MIN(IF(OR(J476="OZZ",J476="ZZ"),5000,13600),TRUNC(0.75*SUMIF($D$12:$D476,$D476,K$12:K476),2))-SUMIF($D$12:$D475,$D476,L$12:L475),"")</f>
        <v/>
      </c>
      <c r="M476" s="270" t="str">
        <f aca="false">IF(AND(K476&lt;&gt;"",J476&lt;&gt;"",AB476&lt;&gt;""),IF(OR(J476="OZZ",J476="ZZ"),0-SUMIF($D$12:$D475,$D476,M$12:M475),MIN(MIN(13600,TRUNC(0.75*SUMIF($D$12:$D$1442,$D476,K$12:K$1442),2)+SUMIF($D$12:$D476,$D476,AB$12:AB476))-SUMIF($D$12:$D475,$D476,M$12:M475)-SUMIF($D$12:$D$1442,$D476,L$12:L$1442),AB476)),"")</f>
        <v/>
      </c>
      <c r="N476" s="246" t="str">
        <f aca="false">IF(J476&lt;&gt;"",1000-SUMIF($D$12:$D475,$D476,N$12:N475),"")</f>
        <v/>
      </c>
      <c r="O476" s="268"/>
      <c r="P476" s="269"/>
      <c r="Q476" s="244" t="str">
        <f aca="false">IF(AND(P476&lt;&gt;"",O476&lt;&gt;""),MIN(IF(OR(O476="OZZ",O476="ZZ"),5000,13600),TRUNC(0.75*SUMIF($D$12:$D476,$D476,P$12:P476),2))-SUMIF($D$12:$D475,$D476,Q$12:Q475),"")</f>
        <v/>
      </c>
      <c r="R476" s="270" t="str">
        <f aca="false">IF(AND(P476&lt;&gt;"",O476&lt;&gt;"",AF476&lt;&gt;""),IF(OR(O476="OZZ",O476="ZZ"),0-SUMIF($D$12:$D475,$D476,R$12:R475),MIN(MIN(13600,TRUNC(0.75*SUMIF($D$12:$D$1442,$D476,P$12:P$1442),2)+SUMIF($D$12:$D476,$D476,AF$12:AF476))-SUMIF($D$12:$D475,$D476,R$12:R475)-SUMIF($D$12:$D$1442,$D476,Q$12:Q$1442),AF476)),"")</f>
        <v/>
      </c>
      <c r="S476" s="246" t="str">
        <f aca="false">IF(O476&lt;&gt;"",1000-SUMIF($D$12:$D475,$D476,S$12:S475),"")</f>
        <v/>
      </c>
      <c r="T476" s="268"/>
      <c r="U476" s="269"/>
      <c r="V476" s="244" t="str">
        <f aca="false">IF(AND(U476&lt;&gt;"",T476&lt;&gt;""),MIN(IF(OR(T476="OZZ",T476="ZZ"),5000,13600),TRUNC(0.75*SUMIF($D$12:$D476,$D476,U$12:U476),2))-SUMIF($D$12:$D475,$D476,V$12:V475),"")</f>
        <v/>
      </c>
      <c r="W476" s="248" t="str">
        <f aca="false">IF(AND(U476&lt;&gt;"",T476&lt;&gt;"",AJ476&lt;&gt;""),IF(OR(T476="OZZ",T476="ZZ"),0-SUMIF($D$12:$D475,$D476,W$12:W475),MIN(MIN(13600,TRUNC(0.75*SUMIF($D$12:$D$1442,$D476,U$12:U$1442),2)+SUMIF($D$12:$D476,$D476,AJ$12:AJ476))-SUMIF($D$12:$D475,$D476,W$12:W475)-SUMIF($D$12:$D$1442,$D476,V$12:V$1442),AJ476)),"")</f>
        <v/>
      </c>
      <c r="X476" s="246" t="str">
        <f aca="false">IF(T476&lt;&gt;"",1000-SUMIF($D$12:$D475,$D476,X$12:X475),"")</f>
        <v/>
      </c>
      <c r="Y476" s="272"/>
      <c r="Z476" s="273"/>
      <c r="AA476" s="273"/>
      <c r="AB476" s="252" t="str">
        <f aca="false">IF(K476&lt;&gt;"",ROUND(Y476,2)+ROUND(Z476,2)+ROUND(AA476,2),"")</f>
        <v/>
      </c>
      <c r="AC476" s="274"/>
      <c r="AD476" s="273"/>
      <c r="AE476" s="273"/>
      <c r="AF476" s="275" t="str">
        <f aca="false">IF(P476&lt;&gt;"",ROUND(AC476,2)+ROUND(AD476,2)+ROUND(AE476,2),"")</f>
        <v/>
      </c>
      <c r="AG476" s="274"/>
      <c r="AH476" s="273"/>
      <c r="AI476" s="273"/>
      <c r="AJ476" s="275" t="str">
        <f aca="false">IF(U476&lt;&gt;"",ROUND(AG476,2)+ROUND(AH476,2)+ROUND(AI476,2),"")</f>
        <v/>
      </c>
      <c r="AK476" s="255"/>
      <c r="AL476" s="255"/>
      <c r="AM476" s="256"/>
      <c r="AN476" s="257"/>
      <c r="AO476" s="258" t="str">
        <f aca="false">IF(D476&lt;&gt;"",IF(COUNTIF($D$12:$D476,$D476)&gt;1,0,IF(SUM(L476,Q476,V476)&gt;0,IF(AND(T476="",OR(O476&lt;&gt;"",J476&lt;&gt;"")),IF(O476&lt;&gt;"",O476,IF(J476&lt;&gt;"",J476,0)),IF(AND(O476&lt;&gt;"",J476&lt;&gt;"",O476=J476),O476,T476)),0)),"")</f>
        <v/>
      </c>
      <c r="AP476" s="258" t="str">
        <f aca="false">IF(D476&lt;&gt;"",IF(COUNTIF($D$12:$D476,$D476)&gt;1,0,IF(SUM(M476,R476,W476)&gt;0,IF(AND(T476="",OR(O476&lt;&gt;"",J476&lt;&gt;"")),IF(O476&lt;&gt;"",O476,IF(J476&lt;&gt;"",J476,0)),IF(AND(O476&lt;&gt;"",J476&lt;&gt;"",O476=J476),O476,T476)),0)),"")</f>
        <v/>
      </c>
      <c r="AQ476" s="258" t="str">
        <f aca="false">IF(D476&lt;&gt;"",IF(COUNTIF($D$12:$D476,$D476)&gt;1,0,IF(SUM(N476,S476,X476)&gt;0,IF(AND(T476="",OR(O476&lt;&gt;"",J476&lt;&gt;"")),IF(O476&lt;&gt;"",O476,IF(J476&lt;&gt;"",J476,0)),IF(AND(O476&lt;&gt;"",J476&lt;&gt;"",O476=J476),O476,T476)),0)),"")</f>
        <v/>
      </c>
      <c r="AR476" s="257" t="str">
        <f aca="false">IF(D476&lt;&gt;"",IF(J476="OZP12",L476,0),"")</f>
        <v/>
      </c>
      <c r="AS476" s="257" t="str">
        <f aca="false">IF(D476&lt;&gt;"",IF(O476="OZP12",Q476,0),"")</f>
        <v/>
      </c>
      <c r="AT476" s="257" t="str">
        <f aca="false">IF(D476&lt;&gt;"",IF(T476="OZP12",V476,0),"")</f>
        <v/>
      </c>
      <c r="AU476" s="257" t="str">
        <f aca="false">IF(D476&lt;&gt;"",IF(J476="TZP",L476,0),"")</f>
        <v/>
      </c>
      <c r="AV476" s="257" t="str">
        <f aca="false">IF(D476&lt;&gt;"",IF(O476="TZP",Q476,0),"")</f>
        <v/>
      </c>
      <c r="AW476" s="257" t="str">
        <f aca="false">IF(D476&lt;&gt;"",IF(T476="TZP",V476,0),"")</f>
        <v/>
      </c>
      <c r="AX476" s="257" t="str">
        <f aca="false">IF(D476&lt;&gt;"",IF(J476="OZZ",L476,0),"")</f>
        <v/>
      </c>
      <c r="AY476" s="257" t="str">
        <f aca="false">IF(D476&lt;&gt;"",IF(O476="OZZ",Q476,0),"")</f>
        <v/>
      </c>
      <c r="AZ476" s="257" t="str">
        <f aca="false">IF(D476&lt;&gt;"",IF(T476="OZZ",V476,0),"")</f>
        <v/>
      </c>
      <c r="BA476" s="260"/>
      <c r="BB476" s="257" t="str">
        <f aca="false">IF(D476&lt;&gt;"",IF(ISERROR(FIND("/",D476)),0,1),"")</f>
        <v/>
      </c>
      <c r="BC476" s="257" t="str">
        <f aca="false">IF(D476&lt;&gt;"",IF(BB476*1=0,D476,CONCATENATE(MID(D476,1,FIND("/",D476,1)-1),MID(D476,FIND("/",D476,1)+1,LEN(D476)))),"")</f>
        <v/>
      </c>
      <c r="BD476" s="286"/>
      <c r="BE476" s="257" t="str">
        <f aca="false">IF(D476&lt;&gt;"",IF(J476="OZP12",M476,0),"")</f>
        <v/>
      </c>
      <c r="BF476" s="257" t="str">
        <f aca="false">IF(D476&lt;&gt;"",IF(O476="OZP12",R476,0),"")</f>
        <v/>
      </c>
      <c r="BG476" s="257" t="str">
        <f aca="false">IF(D476&lt;&gt;"",IF(T476="OZP12",W476,0),"")</f>
        <v/>
      </c>
      <c r="BH476" s="257" t="str">
        <f aca="false">IF(D476&lt;&gt;"",IF(J476="TZP",M476,0),"")</f>
        <v/>
      </c>
      <c r="BI476" s="257" t="str">
        <f aca="false">IF(D476&lt;&gt;"",IF(O476="TZP",R476,0),"")</f>
        <v/>
      </c>
      <c r="BJ476" s="257" t="str">
        <f aca="false">IF(D476&lt;&gt;"",IF(T476="TZP",W476,0),"")</f>
        <v/>
      </c>
    </row>
    <row r="477" s="261" customFormat="true" ht="18.75" hidden="false" customHeight="true" outlineLevel="0" collapsed="false">
      <c r="A477" s="262" t="n">
        <f aca="false">A476+1</f>
        <v>465</v>
      </c>
      <c r="B477" s="263"/>
      <c r="C477" s="263"/>
      <c r="D477" s="263"/>
      <c r="E477" s="266"/>
      <c r="F477" s="266"/>
      <c r="G477" s="267"/>
      <c r="H477" s="278"/>
      <c r="I477" s="281"/>
      <c r="J477" s="268"/>
      <c r="K477" s="269"/>
      <c r="L477" s="244" t="str">
        <f aca="false">IF(AND(K477&lt;&gt;"",J477&lt;&gt;""),MIN(IF(OR(J477="OZZ",J477="ZZ"),5000,13600),TRUNC(0.75*SUMIF($D$12:$D477,$D477,K$12:K477),2))-SUMIF($D$12:$D476,$D477,L$12:L476),"")</f>
        <v/>
      </c>
      <c r="M477" s="270" t="str">
        <f aca="false">IF(AND(K477&lt;&gt;"",J477&lt;&gt;"",AB477&lt;&gt;""),IF(OR(J477="OZZ",J477="ZZ"),0-SUMIF($D$12:$D476,$D477,M$12:M476),MIN(MIN(13600,TRUNC(0.75*SUMIF($D$12:$D$1442,$D477,K$12:K$1442),2)+SUMIF($D$12:$D477,$D477,AB$12:AB477))-SUMIF($D$12:$D476,$D477,M$12:M476)-SUMIF($D$12:$D$1442,$D477,L$12:L$1442),AB477)),"")</f>
        <v/>
      </c>
      <c r="N477" s="246" t="str">
        <f aca="false">IF(J477&lt;&gt;"",1000-SUMIF($D$12:$D476,$D477,N$12:N476),"")</f>
        <v/>
      </c>
      <c r="O477" s="268"/>
      <c r="P477" s="269"/>
      <c r="Q477" s="244" t="str">
        <f aca="false">IF(AND(P477&lt;&gt;"",O477&lt;&gt;""),MIN(IF(OR(O477="OZZ",O477="ZZ"),5000,13600),TRUNC(0.75*SUMIF($D$12:$D477,$D477,P$12:P477),2))-SUMIF($D$12:$D476,$D477,Q$12:Q476),"")</f>
        <v/>
      </c>
      <c r="R477" s="270" t="str">
        <f aca="false">IF(AND(P477&lt;&gt;"",O477&lt;&gt;"",AF477&lt;&gt;""),IF(OR(O477="OZZ",O477="ZZ"),0-SUMIF($D$12:$D476,$D477,R$12:R476),MIN(MIN(13600,TRUNC(0.75*SUMIF($D$12:$D$1442,$D477,P$12:P$1442),2)+SUMIF($D$12:$D477,$D477,AF$12:AF477))-SUMIF($D$12:$D476,$D477,R$12:R476)-SUMIF($D$12:$D$1442,$D477,Q$12:Q$1442),AF477)),"")</f>
        <v/>
      </c>
      <c r="S477" s="246" t="str">
        <f aca="false">IF(O477&lt;&gt;"",1000-SUMIF($D$12:$D476,$D477,S$12:S476),"")</f>
        <v/>
      </c>
      <c r="T477" s="268"/>
      <c r="U477" s="269"/>
      <c r="V477" s="244" t="str">
        <f aca="false">IF(AND(U477&lt;&gt;"",T477&lt;&gt;""),MIN(IF(OR(T477="OZZ",T477="ZZ"),5000,13600),TRUNC(0.75*SUMIF($D$12:$D477,$D477,U$12:U477),2))-SUMIF($D$12:$D476,$D477,V$12:V476),"")</f>
        <v/>
      </c>
      <c r="W477" s="248" t="str">
        <f aca="false">IF(AND(U477&lt;&gt;"",T477&lt;&gt;"",AJ477&lt;&gt;""),IF(OR(T477="OZZ",T477="ZZ"),0-SUMIF($D$12:$D476,$D477,W$12:W476),MIN(MIN(13600,TRUNC(0.75*SUMIF($D$12:$D$1442,$D477,U$12:U$1442),2)+SUMIF($D$12:$D477,$D477,AJ$12:AJ477))-SUMIF($D$12:$D476,$D477,W$12:W476)-SUMIF($D$12:$D$1442,$D477,V$12:V$1442),AJ477)),"")</f>
        <v/>
      </c>
      <c r="X477" s="246" t="str">
        <f aca="false">IF(T477&lt;&gt;"",1000-SUMIF($D$12:$D476,$D477,X$12:X476),"")</f>
        <v/>
      </c>
      <c r="Y477" s="272"/>
      <c r="Z477" s="273"/>
      <c r="AA477" s="273"/>
      <c r="AB477" s="252" t="str">
        <f aca="false">IF(K477&lt;&gt;"",ROUND(Y477,2)+ROUND(Z477,2)+ROUND(AA477,2),"")</f>
        <v/>
      </c>
      <c r="AC477" s="274"/>
      <c r="AD477" s="273"/>
      <c r="AE477" s="273"/>
      <c r="AF477" s="275" t="str">
        <f aca="false">IF(P477&lt;&gt;"",ROUND(AC477,2)+ROUND(AD477,2)+ROUND(AE477,2),"")</f>
        <v/>
      </c>
      <c r="AG477" s="274"/>
      <c r="AH477" s="273"/>
      <c r="AI477" s="273"/>
      <c r="AJ477" s="275" t="str">
        <f aca="false">IF(U477&lt;&gt;"",ROUND(AG477,2)+ROUND(AH477,2)+ROUND(AI477,2),"")</f>
        <v/>
      </c>
      <c r="AK477" s="255"/>
      <c r="AL477" s="255"/>
      <c r="AM477" s="256"/>
      <c r="AN477" s="257"/>
      <c r="AO477" s="258" t="str">
        <f aca="false">IF(D477&lt;&gt;"",IF(COUNTIF($D$12:$D477,$D477)&gt;1,0,IF(SUM(L477,Q477,V477)&gt;0,IF(AND(T477="",OR(O477&lt;&gt;"",J477&lt;&gt;"")),IF(O477&lt;&gt;"",O477,IF(J477&lt;&gt;"",J477,0)),IF(AND(O477&lt;&gt;"",J477&lt;&gt;"",O477=J477),O477,T477)),0)),"")</f>
        <v/>
      </c>
      <c r="AP477" s="258" t="str">
        <f aca="false">IF(D477&lt;&gt;"",IF(COUNTIF($D$12:$D477,$D477)&gt;1,0,IF(SUM(M477,R477,W477)&gt;0,IF(AND(T477="",OR(O477&lt;&gt;"",J477&lt;&gt;"")),IF(O477&lt;&gt;"",O477,IF(J477&lt;&gt;"",J477,0)),IF(AND(O477&lt;&gt;"",J477&lt;&gt;"",O477=J477),O477,T477)),0)),"")</f>
        <v/>
      </c>
      <c r="AQ477" s="258" t="str">
        <f aca="false">IF(D477&lt;&gt;"",IF(COUNTIF($D$12:$D477,$D477)&gt;1,0,IF(SUM(N477,S477,X477)&gt;0,IF(AND(T477="",OR(O477&lt;&gt;"",J477&lt;&gt;"")),IF(O477&lt;&gt;"",O477,IF(J477&lt;&gt;"",J477,0)),IF(AND(O477&lt;&gt;"",J477&lt;&gt;"",O477=J477),O477,T477)),0)),"")</f>
        <v/>
      </c>
      <c r="AR477" s="257" t="str">
        <f aca="false">IF(D477&lt;&gt;"",IF(J477="OZP12",L477,0),"")</f>
        <v/>
      </c>
      <c r="AS477" s="257" t="str">
        <f aca="false">IF(D477&lt;&gt;"",IF(O477="OZP12",Q477,0),"")</f>
        <v/>
      </c>
      <c r="AT477" s="257" t="str">
        <f aca="false">IF(D477&lt;&gt;"",IF(T477="OZP12",V477,0),"")</f>
        <v/>
      </c>
      <c r="AU477" s="257" t="str">
        <f aca="false">IF(D477&lt;&gt;"",IF(J477="TZP",L477,0),"")</f>
        <v/>
      </c>
      <c r="AV477" s="257" t="str">
        <f aca="false">IF(D477&lt;&gt;"",IF(O477="TZP",Q477,0),"")</f>
        <v/>
      </c>
      <c r="AW477" s="257" t="str">
        <f aca="false">IF(D477&lt;&gt;"",IF(T477="TZP",V477,0),"")</f>
        <v/>
      </c>
      <c r="AX477" s="257" t="str">
        <f aca="false">IF(D477&lt;&gt;"",IF(J477="OZZ",L477,0),"")</f>
        <v/>
      </c>
      <c r="AY477" s="257" t="str">
        <f aca="false">IF(D477&lt;&gt;"",IF(O477="OZZ",Q477,0),"")</f>
        <v/>
      </c>
      <c r="AZ477" s="257" t="str">
        <f aca="false">IF(D477&lt;&gt;"",IF(T477="OZZ",V477,0),"")</f>
        <v/>
      </c>
      <c r="BA477" s="260"/>
      <c r="BB477" s="257" t="str">
        <f aca="false">IF(D477&lt;&gt;"",IF(ISERROR(FIND("/",D477)),0,1),"")</f>
        <v/>
      </c>
      <c r="BC477" s="257" t="str">
        <f aca="false">IF(D477&lt;&gt;"",IF(BB477*1=0,D477,CONCATENATE(MID(D477,1,FIND("/",D477,1)-1),MID(D477,FIND("/",D477,1)+1,LEN(D477)))),"")</f>
        <v/>
      </c>
      <c r="BD477" s="286"/>
      <c r="BE477" s="257" t="str">
        <f aca="false">IF(D477&lt;&gt;"",IF(J477="OZP12",M477,0),"")</f>
        <v/>
      </c>
      <c r="BF477" s="257" t="str">
        <f aca="false">IF(D477&lt;&gt;"",IF(O477="OZP12",R477,0),"")</f>
        <v/>
      </c>
      <c r="BG477" s="257" t="str">
        <f aca="false">IF(D477&lt;&gt;"",IF(T477="OZP12",W477,0),"")</f>
        <v/>
      </c>
      <c r="BH477" s="257" t="str">
        <f aca="false">IF(D477&lt;&gt;"",IF(J477="TZP",M477,0),"")</f>
        <v/>
      </c>
      <c r="BI477" s="257" t="str">
        <f aca="false">IF(D477&lt;&gt;"",IF(O477="TZP",R477,0),"")</f>
        <v/>
      </c>
      <c r="BJ477" s="257" t="str">
        <f aca="false">IF(D477&lt;&gt;"",IF(T477="TZP",W477,0),"")</f>
        <v/>
      </c>
    </row>
    <row r="478" s="261" customFormat="true" ht="18.75" hidden="false" customHeight="true" outlineLevel="0" collapsed="false">
      <c r="A478" s="262" t="n">
        <f aca="false">A477+1</f>
        <v>466</v>
      </c>
      <c r="B478" s="263"/>
      <c r="C478" s="263"/>
      <c r="D478" s="263"/>
      <c r="E478" s="266"/>
      <c r="F478" s="266"/>
      <c r="G478" s="267"/>
      <c r="H478" s="278"/>
      <c r="I478" s="281"/>
      <c r="J478" s="268"/>
      <c r="K478" s="269"/>
      <c r="L478" s="244" t="str">
        <f aca="false">IF(AND(K478&lt;&gt;"",J478&lt;&gt;""),MIN(IF(OR(J478="OZZ",J478="ZZ"),5000,13600),TRUNC(0.75*SUMIF($D$12:$D478,$D478,K$12:K478),2))-SUMIF($D$12:$D477,$D478,L$12:L477),"")</f>
        <v/>
      </c>
      <c r="M478" s="270" t="str">
        <f aca="false">IF(AND(K478&lt;&gt;"",J478&lt;&gt;"",AB478&lt;&gt;""),IF(OR(J478="OZZ",J478="ZZ"),0-SUMIF($D$12:$D477,$D478,M$12:M477),MIN(MIN(13600,TRUNC(0.75*SUMIF($D$12:$D$1442,$D478,K$12:K$1442),2)+SUMIF($D$12:$D478,$D478,AB$12:AB478))-SUMIF($D$12:$D477,$D478,M$12:M477)-SUMIF($D$12:$D$1442,$D478,L$12:L$1442),AB478)),"")</f>
        <v/>
      </c>
      <c r="N478" s="246" t="str">
        <f aca="false">IF(J478&lt;&gt;"",1000-SUMIF($D$12:$D477,$D478,N$12:N477),"")</f>
        <v/>
      </c>
      <c r="O478" s="268"/>
      <c r="P478" s="269"/>
      <c r="Q478" s="244" t="str">
        <f aca="false">IF(AND(P478&lt;&gt;"",O478&lt;&gt;""),MIN(IF(OR(O478="OZZ",O478="ZZ"),5000,13600),TRUNC(0.75*SUMIF($D$12:$D478,$D478,P$12:P478),2))-SUMIF($D$12:$D477,$D478,Q$12:Q477),"")</f>
        <v/>
      </c>
      <c r="R478" s="270" t="str">
        <f aca="false">IF(AND(P478&lt;&gt;"",O478&lt;&gt;"",AF478&lt;&gt;""),IF(OR(O478="OZZ",O478="ZZ"),0-SUMIF($D$12:$D477,$D478,R$12:R477),MIN(MIN(13600,TRUNC(0.75*SUMIF($D$12:$D$1442,$D478,P$12:P$1442),2)+SUMIF($D$12:$D478,$D478,AF$12:AF478))-SUMIF($D$12:$D477,$D478,R$12:R477)-SUMIF($D$12:$D$1442,$D478,Q$12:Q$1442),AF478)),"")</f>
        <v/>
      </c>
      <c r="S478" s="246" t="str">
        <f aca="false">IF(O478&lt;&gt;"",1000-SUMIF($D$12:$D477,$D478,S$12:S477),"")</f>
        <v/>
      </c>
      <c r="T478" s="268"/>
      <c r="U478" s="269"/>
      <c r="V478" s="244" t="str">
        <f aca="false">IF(AND(U478&lt;&gt;"",T478&lt;&gt;""),MIN(IF(OR(T478="OZZ",T478="ZZ"),5000,13600),TRUNC(0.75*SUMIF($D$12:$D478,$D478,U$12:U478),2))-SUMIF($D$12:$D477,$D478,V$12:V477),"")</f>
        <v/>
      </c>
      <c r="W478" s="248" t="str">
        <f aca="false">IF(AND(U478&lt;&gt;"",T478&lt;&gt;"",AJ478&lt;&gt;""),IF(OR(T478="OZZ",T478="ZZ"),0-SUMIF($D$12:$D477,$D478,W$12:W477),MIN(MIN(13600,TRUNC(0.75*SUMIF($D$12:$D$1442,$D478,U$12:U$1442),2)+SUMIF($D$12:$D478,$D478,AJ$12:AJ478))-SUMIF($D$12:$D477,$D478,W$12:W477)-SUMIF($D$12:$D$1442,$D478,V$12:V$1442),AJ478)),"")</f>
        <v/>
      </c>
      <c r="X478" s="246" t="str">
        <f aca="false">IF(T478&lt;&gt;"",1000-SUMIF($D$12:$D477,$D478,X$12:X477),"")</f>
        <v/>
      </c>
      <c r="Y478" s="272"/>
      <c r="Z478" s="273"/>
      <c r="AA478" s="273"/>
      <c r="AB478" s="252" t="str">
        <f aca="false">IF(K478&lt;&gt;"",ROUND(Y478,2)+ROUND(Z478,2)+ROUND(AA478,2),"")</f>
        <v/>
      </c>
      <c r="AC478" s="274"/>
      <c r="AD478" s="273"/>
      <c r="AE478" s="273"/>
      <c r="AF478" s="275" t="str">
        <f aca="false">IF(P478&lt;&gt;"",ROUND(AC478,2)+ROUND(AD478,2)+ROUND(AE478,2),"")</f>
        <v/>
      </c>
      <c r="AG478" s="274"/>
      <c r="AH478" s="273"/>
      <c r="AI478" s="273"/>
      <c r="AJ478" s="275" t="str">
        <f aca="false">IF(U478&lt;&gt;"",ROUND(AG478,2)+ROUND(AH478,2)+ROUND(AI478,2),"")</f>
        <v/>
      </c>
      <c r="AK478" s="255"/>
      <c r="AL478" s="255"/>
      <c r="AM478" s="256"/>
      <c r="AN478" s="257"/>
      <c r="AO478" s="258" t="str">
        <f aca="false">IF(D478&lt;&gt;"",IF(COUNTIF($D$12:$D478,$D478)&gt;1,0,IF(SUM(L478,Q478,V478)&gt;0,IF(AND(T478="",OR(O478&lt;&gt;"",J478&lt;&gt;"")),IF(O478&lt;&gt;"",O478,IF(J478&lt;&gt;"",J478,0)),IF(AND(O478&lt;&gt;"",J478&lt;&gt;"",O478=J478),O478,T478)),0)),"")</f>
        <v/>
      </c>
      <c r="AP478" s="258" t="str">
        <f aca="false">IF(D478&lt;&gt;"",IF(COUNTIF($D$12:$D478,$D478)&gt;1,0,IF(SUM(M478,R478,W478)&gt;0,IF(AND(T478="",OR(O478&lt;&gt;"",J478&lt;&gt;"")),IF(O478&lt;&gt;"",O478,IF(J478&lt;&gt;"",J478,0)),IF(AND(O478&lt;&gt;"",J478&lt;&gt;"",O478=J478),O478,T478)),0)),"")</f>
        <v/>
      </c>
      <c r="AQ478" s="258" t="str">
        <f aca="false">IF(D478&lt;&gt;"",IF(COUNTIF($D$12:$D478,$D478)&gt;1,0,IF(SUM(N478,S478,X478)&gt;0,IF(AND(T478="",OR(O478&lt;&gt;"",J478&lt;&gt;"")),IF(O478&lt;&gt;"",O478,IF(J478&lt;&gt;"",J478,0)),IF(AND(O478&lt;&gt;"",J478&lt;&gt;"",O478=J478),O478,T478)),0)),"")</f>
        <v/>
      </c>
      <c r="AR478" s="257" t="str">
        <f aca="false">IF(D478&lt;&gt;"",IF(J478="OZP12",L478,0),"")</f>
        <v/>
      </c>
      <c r="AS478" s="257" t="str">
        <f aca="false">IF(D478&lt;&gt;"",IF(O478="OZP12",Q478,0),"")</f>
        <v/>
      </c>
      <c r="AT478" s="257" t="str">
        <f aca="false">IF(D478&lt;&gt;"",IF(T478="OZP12",V478,0),"")</f>
        <v/>
      </c>
      <c r="AU478" s="257" t="str">
        <f aca="false">IF(D478&lt;&gt;"",IF(J478="TZP",L478,0),"")</f>
        <v/>
      </c>
      <c r="AV478" s="257" t="str">
        <f aca="false">IF(D478&lt;&gt;"",IF(O478="TZP",Q478,0),"")</f>
        <v/>
      </c>
      <c r="AW478" s="257" t="str">
        <f aca="false">IF(D478&lt;&gt;"",IF(T478="TZP",V478,0),"")</f>
        <v/>
      </c>
      <c r="AX478" s="257" t="str">
        <f aca="false">IF(D478&lt;&gt;"",IF(J478="OZZ",L478,0),"")</f>
        <v/>
      </c>
      <c r="AY478" s="257" t="str">
        <f aca="false">IF(D478&lt;&gt;"",IF(O478="OZZ",Q478,0),"")</f>
        <v/>
      </c>
      <c r="AZ478" s="257" t="str">
        <f aca="false">IF(D478&lt;&gt;"",IF(T478="OZZ",V478,0),"")</f>
        <v/>
      </c>
      <c r="BA478" s="260"/>
      <c r="BB478" s="257" t="str">
        <f aca="false">IF(D478&lt;&gt;"",IF(ISERROR(FIND("/",D478)),0,1),"")</f>
        <v/>
      </c>
      <c r="BC478" s="257" t="str">
        <f aca="false">IF(D478&lt;&gt;"",IF(BB478*1=0,D478,CONCATENATE(MID(D478,1,FIND("/",D478,1)-1),MID(D478,FIND("/",D478,1)+1,LEN(D478)))),"")</f>
        <v/>
      </c>
      <c r="BD478" s="286"/>
      <c r="BE478" s="257" t="str">
        <f aca="false">IF(D478&lt;&gt;"",IF(J478="OZP12",M478,0),"")</f>
        <v/>
      </c>
      <c r="BF478" s="257" t="str">
        <f aca="false">IF(D478&lt;&gt;"",IF(O478="OZP12",R478,0),"")</f>
        <v/>
      </c>
      <c r="BG478" s="257" t="str">
        <f aca="false">IF(D478&lt;&gt;"",IF(T478="OZP12",W478,0),"")</f>
        <v/>
      </c>
      <c r="BH478" s="257" t="str">
        <f aca="false">IF(D478&lt;&gt;"",IF(J478="TZP",M478,0),"")</f>
        <v/>
      </c>
      <c r="BI478" s="257" t="str">
        <f aca="false">IF(D478&lt;&gt;"",IF(O478="TZP",R478,0),"")</f>
        <v/>
      </c>
      <c r="BJ478" s="257" t="str">
        <f aca="false">IF(D478&lt;&gt;"",IF(T478="TZP",W478,0),"")</f>
        <v/>
      </c>
    </row>
    <row r="479" s="261" customFormat="true" ht="18.75" hidden="false" customHeight="true" outlineLevel="0" collapsed="false">
      <c r="A479" s="262" t="n">
        <f aca="false">A478+1</f>
        <v>467</v>
      </c>
      <c r="B479" s="263"/>
      <c r="C479" s="263"/>
      <c r="D479" s="263"/>
      <c r="E479" s="266"/>
      <c r="F479" s="266"/>
      <c r="G479" s="267"/>
      <c r="H479" s="278"/>
      <c r="I479" s="281"/>
      <c r="J479" s="268"/>
      <c r="K479" s="269"/>
      <c r="L479" s="244" t="str">
        <f aca="false">IF(AND(K479&lt;&gt;"",J479&lt;&gt;""),MIN(IF(OR(J479="OZZ",J479="ZZ"),5000,13600),TRUNC(0.75*SUMIF($D$12:$D479,$D479,K$12:K479),2))-SUMIF($D$12:$D478,$D479,L$12:L478),"")</f>
        <v/>
      </c>
      <c r="M479" s="270" t="str">
        <f aca="false">IF(AND(K479&lt;&gt;"",J479&lt;&gt;"",AB479&lt;&gt;""),IF(OR(J479="OZZ",J479="ZZ"),0-SUMIF($D$12:$D478,$D479,M$12:M478),MIN(MIN(13600,TRUNC(0.75*SUMIF($D$12:$D$1442,$D479,K$12:K$1442),2)+SUMIF($D$12:$D479,$D479,AB$12:AB479))-SUMIF($D$12:$D478,$D479,M$12:M478)-SUMIF($D$12:$D$1442,$D479,L$12:L$1442),AB479)),"")</f>
        <v/>
      </c>
      <c r="N479" s="246" t="str">
        <f aca="false">IF(J479&lt;&gt;"",1000-SUMIF($D$12:$D478,$D479,N$12:N478),"")</f>
        <v/>
      </c>
      <c r="O479" s="268"/>
      <c r="P479" s="269"/>
      <c r="Q479" s="244" t="str">
        <f aca="false">IF(AND(P479&lt;&gt;"",O479&lt;&gt;""),MIN(IF(OR(O479="OZZ",O479="ZZ"),5000,13600),TRUNC(0.75*SUMIF($D$12:$D479,$D479,P$12:P479),2))-SUMIF($D$12:$D478,$D479,Q$12:Q478),"")</f>
        <v/>
      </c>
      <c r="R479" s="270" t="str">
        <f aca="false">IF(AND(P479&lt;&gt;"",O479&lt;&gt;"",AF479&lt;&gt;""),IF(OR(O479="OZZ",O479="ZZ"),0-SUMIF($D$12:$D478,$D479,R$12:R478),MIN(MIN(13600,TRUNC(0.75*SUMIF($D$12:$D$1442,$D479,P$12:P$1442),2)+SUMIF($D$12:$D479,$D479,AF$12:AF479))-SUMIF($D$12:$D478,$D479,R$12:R478)-SUMIF($D$12:$D$1442,$D479,Q$12:Q$1442),AF479)),"")</f>
        <v/>
      </c>
      <c r="S479" s="246" t="str">
        <f aca="false">IF(O479&lt;&gt;"",1000-SUMIF($D$12:$D478,$D479,S$12:S478),"")</f>
        <v/>
      </c>
      <c r="T479" s="268"/>
      <c r="U479" s="269"/>
      <c r="V479" s="244" t="str">
        <f aca="false">IF(AND(U479&lt;&gt;"",T479&lt;&gt;""),MIN(IF(OR(T479="OZZ",T479="ZZ"),5000,13600),TRUNC(0.75*SUMIF($D$12:$D479,$D479,U$12:U479),2))-SUMIF($D$12:$D478,$D479,V$12:V478),"")</f>
        <v/>
      </c>
      <c r="W479" s="248" t="str">
        <f aca="false">IF(AND(U479&lt;&gt;"",T479&lt;&gt;"",AJ479&lt;&gt;""),IF(OR(T479="OZZ",T479="ZZ"),0-SUMIF($D$12:$D478,$D479,W$12:W478),MIN(MIN(13600,TRUNC(0.75*SUMIF($D$12:$D$1442,$D479,U$12:U$1442),2)+SUMIF($D$12:$D479,$D479,AJ$12:AJ479))-SUMIF($D$12:$D478,$D479,W$12:W478)-SUMIF($D$12:$D$1442,$D479,V$12:V$1442),AJ479)),"")</f>
        <v/>
      </c>
      <c r="X479" s="246" t="str">
        <f aca="false">IF(T479&lt;&gt;"",1000-SUMIF($D$12:$D478,$D479,X$12:X478),"")</f>
        <v/>
      </c>
      <c r="Y479" s="272"/>
      <c r="Z479" s="273"/>
      <c r="AA479" s="273"/>
      <c r="AB479" s="252" t="str">
        <f aca="false">IF(K479&lt;&gt;"",ROUND(Y479,2)+ROUND(Z479,2)+ROUND(AA479,2),"")</f>
        <v/>
      </c>
      <c r="AC479" s="274"/>
      <c r="AD479" s="273"/>
      <c r="AE479" s="273"/>
      <c r="AF479" s="275" t="str">
        <f aca="false">IF(P479&lt;&gt;"",ROUND(AC479,2)+ROUND(AD479,2)+ROUND(AE479,2),"")</f>
        <v/>
      </c>
      <c r="AG479" s="274"/>
      <c r="AH479" s="273"/>
      <c r="AI479" s="273"/>
      <c r="AJ479" s="275" t="str">
        <f aca="false">IF(U479&lt;&gt;"",ROUND(AG479,2)+ROUND(AH479,2)+ROUND(AI479,2),"")</f>
        <v/>
      </c>
      <c r="AK479" s="255"/>
      <c r="AL479" s="255"/>
      <c r="AM479" s="256"/>
      <c r="AN479" s="257"/>
      <c r="AO479" s="258" t="str">
        <f aca="false">IF(D479&lt;&gt;"",IF(COUNTIF($D$12:$D479,$D479)&gt;1,0,IF(SUM(L479,Q479,V479)&gt;0,IF(AND(T479="",OR(O479&lt;&gt;"",J479&lt;&gt;"")),IF(O479&lt;&gt;"",O479,IF(J479&lt;&gt;"",J479,0)),IF(AND(O479&lt;&gt;"",J479&lt;&gt;"",O479=J479),O479,T479)),0)),"")</f>
        <v/>
      </c>
      <c r="AP479" s="258" t="str">
        <f aca="false">IF(D479&lt;&gt;"",IF(COUNTIF($D$12:$D479,$D479)&gt;1,0,IF(SUM(M479,R479,W479)&gt;0,IF(AND(T479="",OR(O479&lt;&gt;"",J479&lt;&gt;"")),IF(O479&lt;&gt;"",O479,IF(J479&lt;&gt;"",J479,0)),IF(AND(O479&lt;&gt;"",J479&lt;&gt;"",O479=J479),O479,T479)),0)),"")</f>
        <v/>
      </c>
      <c r="AQ479" s="258" t="str">
        <f aca="false">IF(D479&lt;&gt;"",IF(COUNTIF($D$12:$D479,$D479)&gt;1,0,IF(SUM(N479,S479,X479)&gt;0,IF(AND(T479="",OR(O479&lt;&gt;"",J479&lt;&gt;"")),IF(O479&lt;&gt;"",O479,IF(J479&lt;&gt;"",J479,0)),IF(AND(O479&lt;&gt;"",J479&lt;&gt;"",O479=J479),O479,T479)),0)),"")</f>
        <v/>
      </c>
      <c r="AR479" s="257" t="str">
        <f aca="false">IF(D479&lt;&gt;"",IF(J479="OZP12",L479,0),"")</f>
        <v/>
      </c>
      <c r="AS479" s="257" t="str">
        <f aca="false">IF(D479&lt;&gt;"",IF(O479="OZP12",Q479,0),"")</f>
        <v/>
      </c>
      <c r="AT479" s="257" t="str">
        <f aca="false">IF(D479&lt;&gt;"",IF(T479="OZP12",V479,0),"")</f>
        <v/>
      </c>
      <c r="AU479" s="257" t="str">
        <f aca="false">IF(D479&lt;&gt;"",IF(J479="TZP",L479,0),"")</f>
        <v/>
      </c>
      <c r="AV479" s="257" t="str">
        <f aca="false">IF(D479&lt;&gt;"",IF(O479="TZP",Q479,0),"")</f>
        <v/>
      </c>
      <c r="AW479" s="257" t="str">
        <f aca="false">IF(D479&lt;&gt;"",IF(T479="TZP",V479,0),"")</f>
        <v/>
      </c>
      <c r="AX479" s="257" t="str">
        <f aca="false">IF(D479&lt;&gt;"",IF(J479="OZZ",L479,0),"")</f>
        <v/>
      </c>
      <c r="AY479" s="257" t="str">
        <f aca="false">IF(D479&lt;&gt;"",IF(O479="OZZ",Q479,0),"")</f>
        <v/>
      </c>
      <c r="AZ479" s="257" t="str">
        <f aca="false">IF(D479&lt;&gt;"",IF(T479="OZZ",V479,0),"")</f>
        <v/>
      </c>
      <c r="BA479" s="260"/>
      <c r="BB479" s="257" t="str">
        <f aca="false">IF(D479&lt;&gt;"",IF(ISERROR(FIND("/",D479)),0,1),"")</f>
        <v/>
      </c>
      <c r="BC479" s="257" t="str">
        <f aca="false">IF(D479&lt;&gt;"",IF(BB479*1=0,D479,CONCATENATE(MID(D479,1,FIND("/",D479,1)-1),MID(D479,FIND("/",D479,1)+1,LEN(D479)))),"")</f>
        <v/>
      </c>
      <c r="BD479" s="286"/>
      <c r="BE479" s="257" t="str">
        <f aca="false">IF(D479&lt;&gt;"",IF(J479="OZP12",M479,0),"")</f>
        <v/>
      </c>
      <c r="BF479" s="257" t="str">
        <f aca="false">IF(D479&lt;&gt;"",IF(O479="OZP12",R479,0),"")</f>
        <v/>
      </c>
      <c r="BG479" s="257" t="str">
        <f aca="false">IF(D479&lt;&gt;"",IF(T479="OZP12",W479,0),"")</f>
        <v/>
      </c>
      <c r="BH479" s="257" t="str">
        <f aca="false">IF(D479&lt;&gt;"",IF(J479="TZP",M479,0),"")</f>
        <v/>
      </c>
      <c r="BI479" s="257" t="str">
        <f aca="false">IF(D479&lt;&gt;"",IF(O479="TZP",R479,0),"")</f>
        <v/>
      </c>
      <c r="BJ479" s="257" t="str">
        <f aca="false">IF(D479&lt;&gt;"",IF(T479="TZP",W479,0),"")</f>
        <v/>
      </c>
    </row>
    <row r="480" s="261" customFormat="true" ht="18.75" hidden="false" customHeight="true" outlineLevel="0" collapsed="false">
      <c r="A480" s="262" t="n">
        <f aca="false">A479+1</f>
        <v>468</v>
      </c>
      <c r="B480" s="263"/>
      <c r="C480" s="263"/>
      <c r="D480" s="263"/>
      <c r="E480" s="266"/>
      <c r="F480" s="266"/>
      <c r="G480" s="267"/>
      <c r="H480" s="278"/>
      <c r="I480" s="281"/>
      <c r="J480" s="268"/>
      <c r="K480" s="269"/>
      <c r="L480" s="244" t="str">
        <f aca="false">IF(AND(K480&lt;&gt;"",J480&lt;&gt;""),MIN(IF(OR(J480="OZZ",J480="ZZ"),5000,13600),TRUNC(0.75*SUMIF($D$12:$D480,$D480,K$12:K480),2))-SUMIF($D$12:$D479,$D480,L$12:L479),"")</f>
        <v/>
      </c>
      <c r="M480" s="270" t="str">
        <f aca="false">IF(AND(K480&lt;&gt;"",J480&lt;&gt;"",AB480&lt;&gt;""),IF(OR(J480="OZZ",J480="ZZ"),0-SUMIF($D$12:$D479,$D480,M$12:M479),MIN(MIN(13600,TRUNC(0.75*SUMIF($D$12:$D$1442,$D480,K$12:K$1442),2)+SUMIF($D$12:$D480,$D480,AB$12:AB480))-SUMIF($D$12:$D479,$D480,M$12:M479)-SUMIF($D$12:$D$1442,$D480,L$12:L$1442),AB480)),"")</f>
        <v/>
      </c>
      <c r="N480" s="246" t="str">
        <f aca="false">IF(J480&lt;&gt;"",1000-SUMIF($D$12:$D479,$D480,N$12:N479),"")</f>
        <v/>
      </c>
      <c r="O480" s="268"/>
      <c r="P480" s="269"/>
      <c r="Q480" s="244" t="str">
        <f aca="false">IF(AND(P480&lt;&gt;"",O480&lt;&gt;""),MIN(IF(OR(O480="OZZ",O480="ZZ"),5000,13600),TRUNC(0.75*SUMIF($D$12:$D480,$D480,P$12:P480),2))-SUMIF($D$12:$D479,$D480,Q$12:Q479),"")</f>
        <v/>
      </c>
      <c r="R480" s="270" t="str">
        <f aca="false">IF(AND(P480&lt;&gt;"",O480&lt;&gt;"",AF480&lt;&gt;""),IF(OR(O480="OZZ",O480="ZZ"),0-SUMIF($D$12:$D479,$D480,R$12:R479),MIN(MIN(13600,TRUNC(0.75*SUMIF($D$12:$D$1442,$D480,P$12:P$1442),2)+SUMIF($D$12:$D480,$D480,AF$12:AF480))-SUMIF($D$12:$D479,$D480,R$12:R479)-SUMIF($D$12:$D$1442,$D480,Q$12:Q$1442),AF480)),"")</f>
        <v/>
      </c>
      <c r="S480" s="246" t="str">
        <f aca="false">IF(O480&lt;&gt;"",1000-SUMIF($D$12:$D479,$D480,S$12:S479),"")</f>
        <v/>
      </c>
      <c r="T480" s="268"/>
      <c r="U480" s="269"/>
      <c r="V480" s="244" t="str">
        <f aca="false">IF(AND(U480&lt;&gt;"",T480&lt;&gt;""),MIN(IF(OR(T480="OZZ",T480="ZZ"),5000,13600),TRUNC(0.75*SUMIF($D$12:$D480,$D480,U$12:U480),2))-SUMIF($D$12:$D479,$D480,V$12:V479),"")</f>
        <v/>
      </c>
      <c r="W480" s="248" t="str">
        <f aca="false">IF(AND(U480&lt;&gt;"",T480&lt;&gt;"",AJ480&lt;&gt;""),IF(OR(T480="OZZ",T480="ZZ"),0-SUMIF($D$12:$D479,$D480,W$12:W479),MIN(MIN(13600,TRUNC(0.75*SUMIF($D$12:$D$1442,$D480,U$12:U$1442),2)+SUMIF($D$12:$D480,$D480,AJ$12:AJ480))-SUMIF($D$12:$D479,$D480,W$12:W479)-SUMIF($D$12:$D$1442,$D480,V$12:V$1442),AJ480)),"")</f>
        <v/>
      </c>
      <c r="X480" s="246" t="str">
        <f aca="false">IF(T480&lt;&gt;"",1000-SUMIF($D$12:$D479,$D480,X$12:X479),"")</f>
        <v/>
      </c>
      <c r="Y480" s="272"/>
      <c r="Z480" s="273"/>
      <c r="AA480" s="273"/>
      <c r="AB480" s="252" t="str">
        <f aca="false">IF(K480&lt;&gt;"",ROUND(Y480,2)+ROUND(Z480,2)+ROUND(AA480,2),"")</f>
        <v/>
      </c>
      <c r="AC480" s="274"/>
      <c r="AD480" s="273"/>
      <c r="AE480" s="273"/>
      <c r="AF480" s="275" t="str">
        <f aca="false">IF(P480&lt;&gt;"",ROUND(AC480,2)+ROUND(AD480,2)+ROUND(AE480,2),"")</f>
        <v/>
      </c>
      <c r="AG480" s="274"/>
      <c r="AH480" s="273"/>
      <c r="AI480" s="273"/>
      <c r="AJ480" s="275" t="str">
        <f aca="false">IF(U480&lt;&gt;"",ROUND(AG480,2)+ROUND(AH480,2)+ROUND(AI480,2),"")</f>
        <v/>
      </c>
      <c r="AK480" s="255"/>
      <c r="AL480" s="255"/>
      <c r="AM480" s="256"/>
      <c r="AN480" s="257"/>
      <c r="AO480" s="258" t="str">
        <f aca="false">IF(D480&lt;&gt;"",IF(COUNTIF($D$12:$D480,$D480)&gt;1,0,IF(SUM(L480,Q480,V480)&gt;0,IF(AND(T480="",OR(O480&lt;&gt;"",J480&lt;&gt;"")),IF(O480&lt;&gt;"",O480,IF(J480&lt;&gt;"",J480,0)),IF(AND(O480&lt;&gt;"",J480&lt;&gt;"",O480=J480),O480,T480)),0)),"")</f>
        <v/>
      </c>
      <c r="AP480" s="258" t="str">
        <f aca="false">IF(D480&lt;&gt;"",IF(COUNTIF($D$12:$D480,$D480)&gt;1,0,IF(SUM(M480,R480,W480)&gt;0,IF(AND(T480="",OR(O480&lt;&gt;"",J480&lt;&gt;"")),IF(O480&lt;&gt;"",O480,IF(J480&lt;&gt;"",J480,0)),IF(AND(O480&lt;&gt;"",J480&lt;&gt;"",O480=J480),O480,T480)),0)),"")</f>
        <v/>
      </c>
      <c r="AQ480" s="258" t="str">
        <f aca="false">IF(D480&lt;&gt;"",IF(COUNTIF($D$12:$D480,$D480)&gt;1,0,IF(SUM(N480,S480,X480)&gt;0,IF(AND(T480="",OR(O480&lt;&gt;"",J480&lt;&gt;"")),IF(O480&lt;&gt;"",O480,IF(J480&lt;&gt;"",J480,0)),IF(AND(O480&lt;&gt;"",J480&lt;&gt;"",O480=J480),O480,T480)),0)),"")</f>
        <v/>
      </c>
      <c r="AR480" s="257" t="str">
        <f aca="false">IF(D480&lt;&gt;"",IF(J480="OZP12",L480,0),"")</f>
        <v/>
      </c>
      <c r="AS480" s="257" t="str">
        <f aca="false">IF(D480&lt;&gt;"",IF(O480="OZP12",Q480,0),"")</f>
        <v/>
      </c>
      <c r="AT480" s="257" t="str">
        <f aca="false">IF(D480&lt;&gt;"",IF(T480="OZP12",V480,0),"")</f>
        <v/>
      </c>
      <c r="AU480" s="257" t="str">
        <f aca="false">IF(D480&lt;&gt;"",IF(J480="TZP",L480,0),"")</f>
        <v/>
      </c>
      <c r="AV480" s="257" t="str">
        <f aca="false">IF(D480&lt;&gt;"",IF(O480="TZP",Q480,0),"")</f>
        <v/>
      </c>
      <c r="AW480" s="257" t="str">
        <f aca="false">IF(D480&lt;&gt;"",IF(T480="TZP",V480,0),"")</f>
        <v/>
      </c>
      <c r="AX480" s="257" t="str">
        <f aca="false">IF(D480&lt;&gt;"",IF(J480="OZZ",L480,0),"")</f>
        <v/>
      </c>
      <c r="AY480" s="257" t="str">
        <f aca="false">IF(D480&lt;&gt;"",IF(O480="OZZ",Q480,0),"")</f>
        <v/>
      </c>
      <c r="AZ480" s="257" t="str">
        <f aca="false">IF(D480&lt;&gt;"",IF(T480="OZZ",V480,0),"")</f>
        <v/>
      </c>
      <c r="BA480" s="260"/>
      <c r="BB480" s="257" t="str">
        <f aca="false">IF(D480&lt;&gt;"",IF(ISERROR(FIND("/",D480)),0,1),"")</f>
        <v/>
      </c>
      <c r="BC480" s="257" t="str">
        <f aca="false">IF(D480&lt;&gt;"",IF(BB480*1=0,D480,CONCATENATE(MID(D480,1,FIND("/",D480,1)-1),MID(D480,FIND("/",D480,1)+1,LEN(D480)))),"")</f>
        <v/>
      </c>
      <c r="BD480" s="286"/>
      <c r="BE480" s="257" t="str">
        <f aca="false">IF(D480&lt;&gt;"",IF(J480="OZP12",M480,0),"")</f>
        <v/>
      </c>
      <c r="BF480" s="257" t="str">
        <f aca="false">IF(D480&lt;&gt;"",IF(O480="OZP12",R480,0),"")</f>
        <v/>
      </c>
      <c r="BG480" s="257" t="str">
        <f aca="false">IF(D480&lt;&gt;"",IF(T480="OZP12",W480,0),"")</f>
        <v/>
      </c>
      <c r="BH480" s="257" t="str">
        <f aca="false">IF(D480&lt;&gt;"",IF(J480="TZP",M480,0),"")</f>
        <v/>
      </c>
      <c r="BI480" s="257" t="str">
        <f aca="false">IF(D480&lt;&gt;"",IF(O480="TZP",R480,0),"")</f>
        <v/>
      </c>
      <c r="BJ480" s="257" t="str">
        <f aca="false">IF(D480&lt;&gt;"",IF(T480="TZP",W480,0),"")</f>
        <v/>
      </c>
    </row>
    <row r="481" s="261" customFormat="true" ht="18.75" hidden="false" customHeight="true" outlineLevel="0" collapsed="false">
      <c r="A481" s="262" t="n">
        <f aca="false">A480+1</f>
        <v>469</v>
      </c>
      <c r="B481" s="263"/>
      <c r="C481" s="263"/>
      <c r="D481" s="263"/>
      <c r="E481" s="266"/>
      <c r="F481" s="266"/>
      <c r="G481" s="267"/>
      <c r="H481" s="278"/>
      <c r="I481" s="281"/>
      <c r="J481" s="268"/>
      <c r="K481" s="269"/>
      <c r="L481" s="244" t="str">
        <f aca="false">IF(AND(K481&lt;&gt;"",J481&lt;&gt;""),MIN(IF(OR(J481="OZZ",J481="ZZ"),5000,13600),TRUNC(0.75*SUMIF($D$12:$D481,$D481,K$12:K481),2))-SUMIF($D$12:$D480,$D481,L$12:L480),"")</f>
        <v/>
      </c>
      <c r="M481" s="270" t="str">
        <f aca="false">IF(AND(K481&lt;&gt;"",J481&lt;&gt;"",AB481&lt;&gt;""),IF(OR(J481="OZZ",J481="ZZ"),0-SUMIF($D$12:$D480,$D481,M$12:M480),MIN(MIN(13600,TRUNC(0.75*SUMIF($D$12:$D$1442,$D481,K$12:K$1442),2)+SUMIF($D$12:$D481,$D481,AB$12:AB481))-SUMIF($D$12:$D480,$D481,M$12:M480)-SUMIF($D$12:$D$1442,$D481,L$12:L$1442),AB481)),"")</f>
        <v/>
      </c>
      <c r="N481" s="246" t="str">
        <f aca="false">IF(J481&lt;&gt;"",1000-SUMIF($D$12:$D480,$D481,N$12:N480),"")</f>
        <v/>
      </c>
      <c r="O481" s="268"/>
      <c r="P481" s="269"/>
      <c r="Q481" s="244" t="str">
        <f aca="false">IF(AND(P481&lt;&gt;"",O481&lt;&gt;""),MIN(IF(OR(O481="OZZ",O481="ZZ"),5000,13600),TRUNC(0.75*SUMIF($D$12:$D481,$D481,P$12:P481),2))-SUMIF($D$12:$D480,$D481,Q$12:Q480),"")</f>
        <v/>
      </c>
      <c r="R481" s="270" t="str">
        <f aca="false">IF(AND(P481&lt;&gt;"",O481&lt;&gt;"",AF481&lt;&gt;""),IF(OR(O481="OZZ",O481="ZZ"),0-SUMIF($D$12:$D480,$D481,R$12:R480),MIN(MIN(13600,TRUNC(0.75*SUMIF($D$12:$D$1442,$D481,P$12:P$1442),2)+SUMIF($D$12:$D481,$D481,AF$12:AF481))-SUMIF($D$12:$D480,$D481,R$12:R480)-SUMIF($D$12:$D$1442,$D481,Q$12:Q$1442),AF481)),"")</f>
        <v/>
      </c>
      <c r="S481" s="246" t="str">
        <f aca="false">IF(O481&lt;&gt;"",1000-SUMIF($D$12:$D480,$D481,S$12:S480),"")</f>
        <v/>
      </c>
      <c r="T481" s="268"/>
      <c r="U481" s="269"/>
      <c r="V481" s="244" t="str">
        <f aca="false">IF(AND(U481&lt;&gt;"",T481&lt;&gt;""),MIN(IF(OR(T481="OZZ",T481="ZZ"),5000,13600),TRUNC(0.75*SUMIF($D$12:$D481,$D481,U$12:U481),2))-SUMIF($D$12:$D480,$D481,V$12:V480),"")</f>
        <v/>
      </c>
      <c r="W481" s="248" t="str">
        <f aca="false">IF(AND(U481&lt;&gt;"",T481&lt;&gt;"",AJ481&lt;&gt;""),IF(OR(T481="OZZ",T481="ZZ"),0-SUMIF($D$12:$D480,$D481,W$12:W480),MIN(MIN(13600,TRUNC(0.75*SUMIF($D$12:$D$1442,$D481,U$12:U$1442),2)+SUMIF($D$12:$D481,$D481,AJ$12:AJ481))-SUMIF($D$12:$D480,$D481,W$12:W480)-SUMIF($D$12:$D$1442,$D481,V$12:V$1442),AJ481)),"")</f>
        <v/>
      </c>
      <c r="X481" s="246" t="str">
        <f aca="false">IF(T481&lt;&gt;"",1000-SUMIF($D$12:$D480,$D481,X$12:X480),"")</f>
        <v/>
      </c>
      <c r="Y481" s="272"/>
      <c r="Z481" s="273"/>
      <c r="AA481" s="273"/>
      <c r="AB481" s="252" t="str">
        <f aca="false">IF(K481&lt;&gt;"",ROUND(Y481,2)+ROUND(Z481,2)+ROUND(AA481,2),"")</f>
        <v/>
      </c>
      <c r="AC481" s="274"/>
      <c r="AD481" s="273"/>
      <c r="AE481" s="273"/>
      <c r="AF481" s="275" t="str">
        <f aca="false">IF(P481&lt;&gt;"",ROUND(AC481,2)+ROUND(AD481,2)+ROUND(AE481,2),"")</f>
        <v/>
      </c>
      <c r="AG481" s="274"/>
      <c r="AH481" s="273"/>
      <c r="AI481" s="273"/>
      <c r="AJ481" s="275" t="str">
        <f aca="false">IF(U481&lt;&gt;"",ROUND(AG481,2)+ROUND(AH481,2)+ROUND(AI481,2),"")</f>
        <v/>
      </c>
      <c r="AK481" s="255"/>
      <c r="AL481" s="255"/>
      <c r="AM481" s="256"/>
      <c r="AN481" s="257"/>
      <c r="AO481" s="258" t="str">
        <f aca="false">IF(D481&lt;&gt;"",IF(COUNTIF($D$12:$D481,$D481)&gt;1,0,IF(SUM(L481,Q481,V481)&gt;0,IF(AND(T481="",OR(O481&lt;&gt;"",J481&lt;&gt;"")),IF(O481&lt;&gt;"",O481,IF(J481&lt;&gt;"",J481,0)),IF(AND(O481&lt;&gt;"",J481&lt;&gt;"",O481=J481),O481,T481)),0)),"")</f>
        <v/>
      </c>
      <c r="AP481" s="258" t="str">
        <f aca="false">IF(D481&lt;&gt;"",IF(COUNTIF($D$12:$D481,$D481)&gt;1,0,IF(SUM(M481,R481,W481)&gt;0,IF(AND(T481="",OR(O481&lt;&gt;"",J481&lt;&gt;"")),IF(O481&lt;&gt;"",O481,IF(J481&lt;&gt;"",J481,0)),IF(AND(O481&lt;&gt;"",J481&lt;&gt;"",O481=J481),O481,T481)),0)),"")</f>
        <v/>
      </c>
      <c r="AQ481" s="258" t="str">
        <f aca="false">IF(D481&lt;&gt;"",IF(COUNTIF($D$12:$D481,$D481)&gt;1,0,IF(SUM(N481,S481,X481)&gt;0,IF(AND(T481="",OR(O481&lt;&gt;"",J481&lt;&gt;"")),IF(O481&lt;&gt;"",O481,IF(J481&lt;&gt;"",J481,0)),IF(AND(O481&lt;&gt;"",J481&lt;&gt;"",O481=J481),O481,T481)),0)),"")</f>
        <v/>
      </c>
      <c r="AR481" s="257" t="str">
        <f aca="false">IF(D481&lt;&gt;"",IF(J481="OZP12",L481,0),"")</f>
        <v/>
      </c>
      <c r="AS481" s="257" t="str">
        <f aca="false">IF(D481&lt;&gt;"",IF(O481="OZP12",Q481,0),"")</f>
        <v/>
      </c>
      <c r="AT481" s="257" t="str">
        <f aca="false">IF(D481&lt;&gt;"",IF(T481="OZP12",V481,0),"")</f>
        <v/>
      </c>
      <c r="AU481" s="257" t="str">
        <f aca="false">IF(D481&lt;&gt;"",IF(J481="TZP",L481,0),"")</f>
        <v/>
      </c>
      <c r="AV481" s="257" t="str">
        <f aca="false">IF(D481&lt;&gt;"",IF(O481="TZP",Q481,0),"")</f>
        <v/>
      </c>
      <c r="AW481" s="257" t="str">
        <f aca="false">IF(D481&lt;&gt;"",IF(T481="TZP",V481,0),"")</f>
        <v/>
      </c>
      <c r="AX481" s="257" t="str">
        <f aca="false">IF(D481&lt;&gt;"",IF(J481="OZZ",L481,0),"")</f>
        <v/>
      </c>
      <c r="AY481" s="257" t="str">
        <f aca="false">IF(D481&lt;&gt;"",IF(O481="OZZ",Q481,0),"")</f>
        <v/>
      </c>
      <c r="AZ481" s="257" t="str">
        <f aca="false">IF(D481&lt;&gt;"",IF(T481="OZZ",V481,0),"")</f>
        <v/>
      </c>
      <c r="BA481" s="260"/>
      <c r="BB481" s="257" t="str">
        <f aca="false">IF(D481&lt;&gt;"",IF(ISERROR(FIND("/",D481)),0,1),"")</f>
        <v/>
      </c>
      <c r="BC481" s="257" t="str">
        <f aca="false">IF(D481&lt;&gt;"",IF(BB481*1=0,D481,CONCATENATE(MID(D481,1,FIND("/",D481,1)-1),MID(D481,FIND("/",D481,1)+1,LEN(D481)))),"")</f>
        <v/>
      </c>
      <c r="BD481" s="286"/>
      <c r="BE481" s="257" t="str">
        <f aca="false">IF(D481&lt;&gt;"",IF(J481="OZP12",M481,0),"")</f>
        <v/>
      </c>
      <c r="BF481" s="257" t="str">
        <f aca="false">IF(D481&lt;&gt;"",IF(O481="OZP12",R481,0),"")</f>
        <v/>
      </c>
      <c r="BG481" s="257" t="str">
        <f aca="false">IF(D481&lt;&gt;"",IF(T481="OZP12",W481,0),"")</f>
        <v/>
      </c>
      <c r="BH481" s="257" t="str">
        <f aca="false">IF(D481&lt;&gt;"",IF(J481="TZP",M481,0),"")</f>
        <v/>
      </c>
      <c r="BI481" s="257" t="str">
        <f aca="false">IF(D481&lt;&gt;"",IF(O481="TZP",R481,0),"")</f>
        <v/>
      </c>
      <c r="BJ481" s="257" t="str">
        <f aca="false">IF(D481&lt;&gt;"",IF(T481="TZP",W481,0),"")</f>
        <v/>
      </c>
    </row>
    <row r="482" s="261" customFormat="true" ht="18.75" hidden="false" customHeight="true" outlineLevel="0" collapsed="false">
      <c r="A482" s="262" t="n">
        <f aca="false">A481+1</f>
        <v>470</v>
      </c>
      <c r="B482" s="263"/>
      <c r="C482" s="263"/>
      <c r="D482" s="263"/>
      <c r="E482" s="266"/>
      <c r="F482" s="266"/>
      <c r="G482" s="267"/>
      <c r="H482" s="278"/>
      <c r="I482" s="281"/>
      <c r="J482" s="268"/>
      <c r="K482" s="269"/>
      <c r="L482" s="244" t="str">
        <f aca="false">IF(AND(K482&lt;&gt;"",J482&lt;&gt;""),MIN(IF(OR(J482="OZZ",J482="ZZ"),5000,13600),TRUNC(0.75*SUMIF($D$12:$D482,$D482,K$12:K482),2))-SUMIF($D$12:$D481,$D482,L$12:L481),"")</f>
        <v/>
      </c>
      <c r="M482" s="270" t="str">
        <f aca="false">IF(AND(K482&lt;&gt;"",J482&lt;&gt;"",AB482&lt;&gt;""),IF(OR(J482="OZZ",J482="ZZ"),0-SUMIF($D$12:$D481,$D482,M$12:M481),MIN(MIN(13600,TRUNC(0.75*SUMIF($D$12:$D$1442,$D482,K$12:K$1442),2)+SUMIF($D$12:$D482,$D482,AB$12:AB482))-SUMIF($D$12:$D481,$D482,M$12:M481)-SUMIF($D$12:$D$1442,$D482,L$12:L$1442),AB482)),"")</f>
        <v/>
      </c>
      <c r="N482" s="246" t="str">
        <f aca="false">IF(J482&lt;&gt;"",1000-SUMIF($D$12:$D481,$D482,N$12:N481),"")</f>
        <v/>
      </c>
      <c r="O482" s="268"/>
      <c r="P482" s="269"/>
      <c r="Q482" s="244" t="str">
        <f aca="false">IF(AND(P482&lt;&gt;"",O482&lt;&gt;""),MIN(IF(OR(O482="OZZ",O482="ZZ"),5000,13600),TRUNC(0.75*SUMIF($D$12:$D482,$D482,P$12:P482),2))-SUMIF($D$12:$D481,$D482,Q$12:Q481),"")</f>
        <v/>
      </c>
      <c r="R482" s="270" t="str">
        <f aca="false">IF(AND(P482&lt;&gt;"",O482&lt;&gt;"",AF482&lt;&gt;""),IF(OR(O482="OZZ",O482="ZZ"),0-SUMIF($D$12:$D481,$D482,R$12:R481),MIN(MIN(13600,TRUNC(0.75*SUMIF($D$12:$D$1442,$D482,P$12:P$1442),2)+SUMIF($D$12:$D482,$D482,AF$12:AF482))-SUMIF($D$12:$D481,$D482,R$12:R481)-SUMIF($D$12:$D$1442,$D482,Q$12:Q$1442),AF482)),"")</f>
        <v/>
      </c>
      <c r="S482" s="246" t="str">
        <f aca="false">IF(O482&lt;&gt;"",1000-SUMIF($D$12:$D481,$D482,S$12:S481),"")</f>
        <v/>
      </c>
      <c r="T482" s="268"/>
      <c r="U482" s="269"/>
      <c r="V482" s="244" t="str">
        <f aca="false">IF(AND(U482&lt;&gt;"",T482&lt;&gt;""),MIN(IF(OR(T482="OZZ",T482="ZZ"),5000,13600),TRUNC(0.75*SUMIF($D$12:$D482,$D482,U$12:U482),2))-SUMIF($D$12:$D481,$D482,V$12:V481),"")</f>
        <v/>
      </c>
      <c r="W482" s="248" t="str">
        <f aca="false">IF(AND(U482&lt;&gt;"",T482&lt;&gt;"",AJ482&lt;&gt;""),IF(OR(T482="OZZ",T482="ZZ"),0-SUMIF($D$12:$D481,$D482,W$12:W481),MIN(MIN(13600,TRUNC(0.75*SUMIF($D$12:$D$1442,$D482,U$12:U$1442),2)+SUMIF($D$12:$D482,$D482,AJ$12:AJ482))-SUMIF($D$12:$D481,$D482,W$12:W481)-SUMIF($D$12:$D$1442,$D482,V$12:V$1442),AJ482)),"")</f>
        <v/>
      </c>
      <c r="X482" s="246" t="str">
        <f aca="false">IF(T482&lt;&gt;"",1000-SUMIF($D$12:$D481,$D482,X$12:X481),"")</f>
        <v/>
      </c>
      <c r="Y482" s="272"/>
      <c r="Z482" s="273"/>
      <c r="AA482" s="273"/>
      <c r="AB482" s="252" t="str">
        <f aca="false">IF(K482&lt;&gt;"",ROUND(Y482,2)+ROUND(Z482,2)+ROUND(AA482,2),"")</f>
        <v/>
      </c>
      <c r="AC482" s="274"/>
      <c r="AD482" s="273"/>
      <c r="AE482" s="273"/>
      <c r="AF482" s="275" t="str">
        <f aca="false">IF(P482&lt;&gt;"",ROUND(AC482,2)+ROUND(AD482,2)+ROUND(AE482,2),"")</f>
        <v/>
      </c>
      <c r="AG482" s="274"/>
      <c r="AH482" s="273"/>
      <c r="AI482" s="273"/>
      <c r="AJ482" s="275" t="str">
        <f aca="false">IF(U482&lt;&gt;"",ROUND(AG482,2)+ROUND(AH482,2)+ROUND(AI482,2),"")</f>
        <v/>
      </c>
      <c r="AK482" s="255"/>
      <c r="AL482" s="255"/>
      <c r="AM482" s="256"/>
      <c r="AN482" s="257"/>
      <c r="AO482" s="258" t="str">
        <f aca="false">IF(D482&lt;&gt;"",IF(COUNTIF($D$12:$D482,$D482)&gt;1,0,IF(SUM(L482,Q482,V482)&gt;0,IF(AND(T482="",OR(O482&lt;&gt;"",J482&lt;&gt;"")),IF(O482&lt;&gt;"",O482,IF(J482&lt;&gt;"",J482,0)),IF(AND(O482&lt;&gt;"",J482&lt;&gt;"",O482=J482),O482,T482)),0)),"")</f>
        <v/>
      </c>
      <c r="AP482" s="258" t="str">
        <f aca="false">IF(D482&lt;&gt;"",IF(COUNTIF($D$12:$D482,$D482)&gt;1,0,IF(SUM(M482,R482,W482)&gt;0,IF(AND(T482="",OR(O482&lt;&gt;"",J482&lt;&gt;"")),IF(O482&lt;&gt;"",O482,IF(J482&lt;&gt;"",J482,0)),IF(AND(O482&lt;&gt;"",J482&lt;&gt;"",O482=J482),O482,T482)),0)),"")</f>
        <v/>
      </c>
      <c r="AQ482" s="258" t="str">
        <f aca="false">IF(D482&lt;&gt;"",IF(COUNTIF($D$12:$D482,$D482)&gt;1,0,IF(SUM(N482,S482,X482)&gt;0,IF(AND(T482="",OR(O482&lt;&gt;"",J482&lt;&gt;"")),IF(O482&lt;&gt;"",O482,IF(J482&lt;&gt;"",J482,0)),IF(AND(O482&lt;&gt;"",J482&lt;&gt;"",O482=J482),O482,T482)),0)),"")</f>
        <v/>
      </c>
      <c r="AR482" s="257" t="str">
        <f aca="false">IF(D482&lt;&gt;"",IF(J482="OZP12",L482,0),"")</f>
        <v/>
      </c>
      <c r="AS482" s="257" t="str">
        <f aca="false">IF(D482&lt;&gt;"",IF(O482="OZP12",Q482,0),"")</f>
        <v/>
      </c>
      <c r="AT482" s="257" t="str">
        <f aca="false">IF(D482&lt;&gt;"",IF(T482="OZP12",V482,0),"")</f>
        <v/>
      </c>
      <c r="AU482" s="257" t="str">
        <f aca="false">IF(D482&lt;&gt;"",IF(J482="TZP",L482,0),"")</f>
        <v/>
      </c>
      <c r="AV482" s="257" t="str">
        <f aca="false">IF(D482&lt;&gt;"",IF(O482="TZP",Q482,0),"")</f>
        <v/>
      </c>
      <c r="AW482" s="257" t="str">
        <f aca="false">IF(D482&lt;&gt;"",IF(T482="TZP",V482,0),"")</f>
        <v/>
      </c>
      <c r="AX482" s="257" t="str">
        <f aca="false">IF(D482&lt;&gt;"",IF(J482="OZZ",L482,0),"")</f>
        <v/>
      </c>
      <c r="AY482" s="257" t="str">
        <f aca="false">IF(D482&lt;&gt;"",IF(O482="OZZ",Q482,0),"")</f>
        <v/>
      </c>
      <c r="AZ482" s="257" t="str">
        <f aca="false">IF(D482&lt;&gt;"",IF(T482="OZZ",V482,0),"")</f>
        <v/>
      </c>
      <c r="BA482" s="260"/>
      <c r="BB482" s="257" t="str">
        <f aca="false">IF(D482&lt;&gt;"",IF(ISERROR(FIND("/",D482)),0,1),"")</f>
        <v/>
      </c>
      <c r="BC482" s="257" t="str">
        <f aca="false">IF(D482&lt;&gt;"",IF(BB482*1=0,D482,CONCATENATE(MID(D482,1,FIND("/",D482,1)-1),MID(D482,FIND("/",D482,1)+1,LEN(D482)))),"")</f>
        <v/>
      </c>
      <c r="BD482" s="286"/>
      <c r="BE482" s="257" t="str">
        <f aca="false">IF(D482&lt;&gt;"",IF(J482="OZP12",M482,0),"")</f>
        <v/>
      </c>
      <c r="BF482" s="257" t="str">
        <f aca="false">IF(D482&lt;&gt;"",IF(O482="OZP12",R482,0),"")</f>
        <v/>
      </c>
      <c r="BG482" s="257" t="str">
        <f aca="false">IF(D482&lt;&gt;"",IF(T482="OZP12",W482,0),"")</f>
        <v/>
      </c>
      <c r="BH482" s="257" t="str">
        <f aca="false">IF(D482&lt;&gt;"",IF(J482="TZP",M482,0),"")</f>
        <v/>
      </c>
      <c r="BI482" s="257" t="str">
        <f aca="false">IF(D482&lt;&gt;"",IF(O482="TZP",R482,0),"")</f>
        <v/>
      </c>
      <c r="BJ482" s="257" t="str">
        <f aca="false">IF(D482&lt;&gt;"",IF(T482="TZP",W482,0),"")</f>
        <v/>
      </c>
    </row>
    <row r="483" s="261" customFormat="true" ht="18.75" hidden="false" customHeight="true" outlineLevel="0" collapsed="false">
      <c r="A483" s="262" t="n">
        <f aca="false">A482+1</f>
        <v>471</v>
      </c>
      <c r="B483" s="263"/>
      <c r="C483" s="263"/>
      <c r="D483" s="263"/>
      <c r="E483" s="266"/>
      <c r="F483" s="266"/>
      <c r="G483" s="267"/>
      <c r="H483" s="278"/>
      <c r="I483" s="281"/>
      <c r="J483" s="268"/>
      <c r="K483" s="269"/>
      <c r="L483" s="244" t="str">
        <f aca="false">IF(AND(K483&lt;&gt;"",J483&lt;&gt;""),MIN(IF(OR(J483="OZZ",J483="ZZ"),5000,13600),TRUNC(0.75*SUMIF($D$12:$D483,$D483,K$12:K483),2))-SUMIF($D$12:$D482,$D483,L$12:L482),"")</f>
        <v/>
      </c>
      <c r="M483" s="270" t="str">
        <f aca="false">IF(AND(K483&lt;&gt;"",J483&lt;&gt;"",AB483&lt;&gt;""),IF(OR(J483="OZZ",J483="ZZ"),0-SUMIF($D$12:$D482,$D483,M$12:M482),MIN(MIN(13600,TRUNC(0.75*SUMIF($D$12:$D$1442,$D483,K$12:K$1442),2)+SUMIF($D$12:$D483,$D483,AB$12:AB483))-SUMIF($D$12:$D482,$D483,M$12:M482)-SUMIF($D$12:$D$1442,$D483,L$12:L$1442),AB483)),"")</f>
        <v/>
      </c>
      <c r="N483" s="246" t="str">
        <f aca="false">IF(J483&lt;&gt;"",1000-SUMIF($D$12:$D482,$D483,N$12:N482),"")</f>
        <v/>
      </c>
      <c r="O483" s="268"/>
      <c r="P483" s="269"/>
      <c r="Q483" s="244" t="str">
        <f aca="false">IF(AND(P483&lt;&gt;"",O483&lt;&gt;""),MIN(IF(OR(O483="OZZ",O483="ZZ"),5000,13600),TRUNC(0.75*SUMIF($D$12:$D483,$D483,P$12:P483),2))-SUMIF($D$12:$D482,$D483,Q$12:Q482),"")</f>
        <v/>
      </c>
      <c r="R483" s="270" t="str">
        <f aca="false">IF(AND(P483&lt;&gt;"",O483&lt;&gt;"",AF483&lt;&gt;""),IF(OR(O483="OZZ",O483="ZZ"),0-SUMIF($D$12:$D482,$D483,R$12:R482),MIN(MIN(13600,TRUNC(0.75*SUMIF($D$12:$D$1442,$D483,P$12:P$1442),2)+SUMIF($D$12:$D483,$D483,AF$12:AF483))-SUMIF($D$12:$D482,$D483,R$12:R482)-SUMIF($D$12:$D$1442,$D483,Q$12:Q$1442),AF483)),"")</f>
        <v/>
      </c>
      <c r="S483" s="246" t="str">
        <f aca="false">IF(O483&lt;&gt;"",1000-SUMIF($D$12:$D482,$D483,S$12:S482),"")</f>
        <v/>
      </c>
      <c r="T483" s="268"/>
      <c r="U483" s="269"/>
      <c r="V483" s="244" t="str">
        <f aca="false">IF(AND(U483&lt;&gt;"",T483&lt;&gt;""),MIN(IF(OR(T483="OZZ",T483="ZZ"),5000,13600),TRUNC(0.75*SUMIF($D$12:$D483,$D483,U$12:U483),2))-SUMIF($D$12:$D482,$D483,V$12:V482),"")</f>
        <v/>
      </c>
      <c r="W483" s="248" t="str">
        <f aca="false">IF(AND(U483&lt;&gt;"",T483&lt;&gt;"",AJ483&lt;&gt;""),IF(OR(T483="OZZ",T483="ZZ"),0-SUMIF($D$12:$D482,$D483,W$12:W482),MIN(MIN(13600,TRUNC(0.75*SUMIF($D$12:$D$1442,$D483,U$12:U$1442),2)+SUMIF($D$12:$D483,$D483,AJ$12:AJ483))-SUMIF($D$12:$D482,$D483,W$12:W482)-SUMIF($D$12:$D$1442,$D483,V$12:V$1442),AJ483)),"")</f>
        <v/>
      </c>
      <c r="X483" s="246" t="str">
        <f aca="false">IF(T483&lt;&gt;"",1000-SUMIF($D$12:$D482,$D483,X$12:X482),"")</f>
        <v/>
      </c>
      <c r="Y483" s="272"/>
      <c r="Z483" s="273"/>
      <c r="AA483" s="273"/>
      <c r="AB483" s="252" t="str">
        <f aca="false">IF(K483&lt;&gt;"",ROUND(Y483,2)+ROUND(Z483,2)+ROUND(AA483,2),"")</f>
        <v/>
      </c>
      <c r="AC483" s="274"/>
      <c r="AD483" s="273"/>
      <c r="AE483" s="273"/>
      <c r="AF483" s="275" t="str">
        <f aca="false">IF(P483&lt;&gt;"",ROUND(AC483,2)+ROUND(AD483,2)+ROUND(AE483,2),"")</f>
        <v/>
      </c>
      <c r="AG483" s="274"/>
      <c r="AH483" s="273"/>
      <c r="AI483" s="273"/>
      <c r="AJ483" s="275" t="str">
        <f aca="false">IF(U483&lt;&gt;"",ROUND(AG483,2)+ROUND(AH483,2)+ROUND(AI483,2),"")</f>
        <v/>
      </c>
      <c r="AK483" s="255"/>
      <c r="AL483" s="255"/>
      <c r="AM483" s="256"/>
      <c r="AN483" s="257"/>
      <c r="AO483" s="258" t="str">
        <f aca="false">IF(D483&lt;&gt;"",IF(COUNTIF($D$12:$D483,$D483)&gt;1,0,IF(SUM(L483,Q483,V483)&gt;0,IF(AND(T483="",OR(O483&lt;&gt;"",J483&lt;&gt;"")),IF(O483&lt;&gt;"",O483,IF(J483&lt;&gt;"",J483,0)),IF(AND(O483&lt;&gt;"",J483&lt;&gt;"",O483=J483),O483,T483)),0)),"")</f>
        <v/>
      </c>
      <c r="AP483" s="258" t="str">
        <f aca="false">IF(D483&lt;&gt;"",IF(COUNTIF($D$12:$D483,$D483)&gt;1,0,IF(SUM(M483,R483,W483)&gt;0,IF(AND(T483="",OR(O483&lt;&gt;"",J483&lt;&gt;"")),IF(O483&lt;&gt;"",O483,IF(J483&lt;&gt;"",J483,0)),IF(AND(O483&lt;&gt;"",J483&lt;&gt;"",O483=J483),O483,T483)),0)),"")</f>
        <v/>
      </c>
      <c r="AQ483" s="258" t="str">
        <f aca="false">IF(D483&lt;&gt;"",IF(COUNTIF($D$12:$D483,$D483)&gt;1,0,IF(SUM(N483,S483,X483)&gt;0,IF(AND(T483="",OR(O483&lt;&gt;"",J483&lt;&gt;"")),IF(O483&lt;&gt;"",O483,IF(J483&lt;&gt;"",J483,0)),IF(AND(O483&lt;&gt;"",J483&lt;&gt;"",O483=J483),O483,T483)),0)),"")</f>
        <v/>
      </c>
      <c r="AR483" s="257" t="str">
        <f aca="false">IF(D483&lt;&gt;"",IF(J483="OZP12",L483,0),"")</f>
        <v/>
      </c>
      <c r="AS483" s="257" t="str">
        <f aca="false">IF(D483&lt;&gt;"",IF(O483="OZP12",Q483,0),"")</f>
        <v/>
      </c>
      <c r="AT483" s="257" t="str">
        <f aca="false">IF(D483&lt;&gt;"",IF(T483="OZP12",V483,0),"")</f>
        <v/>
      </c>
      <c r="AU483" s="257" t="str">
        <f aca="false">IF(D483&lt;&gt;"",IF(J483="TZP",L483,0),"")</f>
        <v/>
      </c>
      <c r="AV483" s="257" t="str">
        <f aca="false">IF(D483&lt;&gt;"",IF(O483="TZP",Q483,0),"")</f>
        <v/>
      </c>
      <c r="AW483" s="257" t="str">
        <f aca="false">IF(D483&lt;&gt;"",IF(T483="TZP",V483,0),"")</f>
        <v/>
      </c>
      <c r="AX483" s="257" t="str">
        <f aca="false">IF(D483&lt;&gt;"",IF(J483="OZZ",L483,0),"")</f>
        <v/>
      </c>
      <c r="AY483" s="257" t="str">
        <f aca="false">IF(D483&lt;&gt;"",IF(O483="OZZ",Q483,0),"")</f>
        <v/>
      </c>
      <c r="AZ483" s="257" t="str">
        <f aca="false">IF(D483&lt;&gt;"",IF(T483="OZZ",V483,0),"")</f>
        <v/>
      </c>
      <c r="BA483" s="260"/>
      <c r="BB483" s="257" t="str">
        <f aca="false">IF(D483&lt;&gt;"",IF(ISERROR(FIND("/",D483)),0,1),"")</f>
        <v/>
      </c>
      <c r="BC483" s="257" t="str">
        <f aca="false">IF(D483&lt;&gt;"",IF(BB483*1=0,D483,CONCATENATE(MID(D483,1,FIND("/",D483,1)-1),MID(D483,FIND("/",D483,1)+1,LEN(D483)))),"")</f>
        <v/>
      </c>
      <c r="BD483" s="286"/>
      <c r="BE483" s="257" t="str">
        <f aca="false">IF(D483&lt;&gt;"",IF(J483="OZP12",M483,0),"")</f>
        <v/>
      </c>
      <c r="BF483" s="257" t="str">
        <f aca="false">IF(D483&lt;&gt;"",IF(O483="OZP12",R483,0),"")</f>
        <v/>
      </c>
      <c r="BG483" s="257" t="str">
        <f aca="false">IF(D483&lt;&gt;"",IF(T483="OZP12",W483,0),"")</f>
        <v/>
      </c>
      <c r="BH483" s="257" t="str">
        <f aca="false">IF(D483&lt;&gt;"",IF(J483="TZP",M483,0),"")</f>
        <v/>
      </c>
      <c r="BI483" s="257" t="str">
        <f aca="false">IF(D483&lt;&gt;"",IF(O483="TZP",R483,0),"")</f>
        <v/>
      </c>
      <c r="BJ483" s="257" t="str">
        <f aca="false">IF(D483&lt;&gt;"",IF(T483="TZP",W483,0),"")</f>
        <v/>
      </c>
    </row>
    <row r="484" s="261" customFormat="true" ht="18.75" hidden="false" customHeight="true" outlineLevel="0" collapsed="false">
      <c r="A484" s="262" t="n">
        <f aca="false">A483+1</f>
        <v>472</v>
      </c>
      <c r="B484" s="263"/>
      <c r="C484" s="263"/>
      <c r="D484" s="263"/>
      <c r="E484" s="266"/>
      <c r="F484" s="266"/>
      <c r="G484" s="267"/>
      <c r="H484" s="278"/>
      <c r="I484" s="281"/>
      <c r="J484" s="268"/>
      <c r="K484" s="269"/>
      <c r="L484" s="244" t="str">
        <f aca="false">IF(AND(K484&lt;&gt;"",J484&lt;&gt;""),MIN(IF(OR(J484="OZZ",J484="ZZ"),5000,13600),TRUNC(0.75*SUMIF($D$12:$D484,$D484,K$12:K484),2))-SUMIF($D$12:$D483,$D484,L$12:L483),"")</f>
        <v/>
      </c>
      <c r="M484" s="270" t="str">
        <f aca="false">IF(AND(K484&lt;&gt;"",J484&lt;&gt;"",AB484&lt;&gt;""),IF(OR(J484="OZZ",J484="ZZ"),0-SUMIF($D$12:$D483,$D484,M$12:M483),MIN(MIN(13600,TRUNC(0.75*SUMIF($D$12:$D$1442,$D484,K$12:K$1442),2)+SUMIF($D$12:$D484,$D484,AB$12:AB484))-SUMIF($D$12:$D483,$D484,M$12:M483)-SUMIF($D$12:$D$1442,$D484,L$12:L$1442),AB484)),"")</f>
        <v/>
      </c>
      <c r="N484" s="246" t="str">
        <f aca="false">IF(J484&lt;&gt;"",1000-SUMIF($D$12:$D483,$D484,N$12:N483),"")</f>
        <v/>
      </c>
      <c r="O484" s="268"/>
      <c r="P484" s="269"/>
      <c r="Q484" s="244" t="str">
        <f aca="false">IF(AND(P484&lt;&gt;"",O484&lt;&gt;""),MIN(IF(OR(O484="OZZ",O484="ZZ"),5000,13600),TRUNC(0.75*SUMIF($D$12:$D484,$D484,P$12:P484),2))-SUMIF($D$12:$D483,$D484,Q$12:Q483),"")</f>
        <v/>
      </c>
      <c r="R484" s="270" t="str">
        <f aca="false">IF(AND(P484&lt;&gt;"",O484&lt;&gt;"",AF484&lt;&gt;""),IF(OR(O484="OZZ",O484="ZZ"),0-SUMIF($D$12:$D483,$D484,R$12:R483),MIN(MIN(13600,TRUNC(0.75*SUMIF($D$12:$D$1442,$D484,P$12:P$1442),2)+SUMIF($D$12:$D484,$D484,AF$12:AF484))-SUMIF($D$12:$D483,$D484,R$12:R483)-SUMIF($D$12:$D$1442,$D484,Q$12:Q$1442),AF484)),"")</f>
        <v/>
      </c>
      <c r="S484" s="246" t="str">
        <f aca="false">IF(O484&lt;&gt;"",1000-SUMIF($D$12:$D483,$D484,S$12:S483),"")</f>
        <v/>
      </c>
      <c r="T484" s="268"/>
      <c r="U484" s="269"/>
      <c r="V484" s="244" t="str">
        <f aca="false">IF(AND(U484&lt;&gt;"",T484&lt;&gt;""),MIN(IF(OR(T484="OZZ",T484="ZZ"),5000,13600),TRUNC(0.75*SUMIF($D$12:$D484,$D484,U$12:U484),2))-SUMIF($D$12:$D483,$D484,V$12:V483),"")</f>
        <v/>
      </c>
      <c r="W484" s="248" t="str">
        <f aca="false">IF(AND(U484&lt;&gt;"",T484&lt;&gt;"",AJ484&lt;&gt;""),IF(OR(T484="OZZ",T484="ZZ"),0-SUMIF($D$12:$D483,$D484,W$12:W483),MIN(MIN(13600,TRUNC(0.75*SUMIF($D$12:$D$1442,$D484,U$12:U$1442),2)+SUMIF($D$12:$D484,$D484,AJ$12:AJ484))-SUMIF($D$12:$D483,$D484,W$12:W483)-SUMIF($D$12:$D$1442,$D484,V$12:V$1442),AJ484)),"")</f>
        <v/>
      </c>
      <c r="X484" s="246" t="str">
        <f aca="false">IF(T484&lt;&gt;"",1000-SUMIF($D$12:$D483,$D484,X$12:X483),"")</f>
        <v/>
      </c>
      <c r="Y484" s="272"/>
      <c r="Z484" s="273"/>
      <c r="AA484" s="273"/>
      <c r="AB484" s="252" t="str">
        <f aca="false">IF(K484&lt;&gt;"",ROUND(Y484,2)+ROUND(Z484,2)+ROUND(AA484,2),"")</f>
        <v/>
      </c>
      <c r="AC484" s="274"/>
      <c r="AD484" s="273"/>
      <c r="AE484" s="273"/>
      <c r="AF484" s="275" t="str">
        <f aca="false">IF(P484&lt;&gt;"",ROUND(AC484,2)+ROUND(AD484,2)+ROUND(AE484,2),"")</f>
        <v/>
      </c>
      <c r="AG484" s="274"/>
      <c r="AH484" s="273"/>
      <c r="AI484" s="273"/>
      <c r="AJ484" s="275" t="str">
        <f aca="false">IF(U484&lt;&gt;"",ROUND(AG484,2)+ROUND(AH484,2)+ROUND(AI484,2),"")</f>
        <v/>
      </c>
      <c r="AK484" s="255"/>
      <c r="AL484" s="255"/>
      <c r="AM484" s="256"/>
      <c r="AN484" s="257"/>
      <c r="AO484" s="258" t="str">
        <f aca="false">IF(D484&lt;&gt;"",IF(COUNTIF($D$12:$D484,$D484)&gt;1,0,IF(SUM(L484,Q484,V484)&gt;0,IF(AND(T484="",OR(O484&lt;&gt;"",J484&lt;&gt;"")),IF(O484&lt;&gt;"",O484,IF(J484&lt;&gt;"",J484,0)),IF(AND(O484&lt;&gt;"",J484&lt;&gt;"",O484=J484),O484,T484)),0)),"")</f>
        <v/>
      </c>
      <c r="AP484" s="258" t="str">
        <f aca="false">IF(D484&lt;&gt;"",IF(COUNTIF($D$12:$D484,$D484)&gt;1,0,IF(SUM(M484,R484,W484)&gt;0,IF(AND(T484="",OR(O484&lt;&gt;"",J484&lt;&gt;"")),IF(O484&lt;&gt;"",O484,IF(J484&lt;&gt;"",J484,0)),IF(AND(O484&lt;&gt;"",J484&lt;&gt;"",O484=J484),O484,T484)),0)),"")</f>
        <v/>
      </c>
      <c r="AQ484" s="258" t="str">
        <f aca="false">IF(D484&lt;&gt;"",IF(COUNTIF($D$12:$D484,$D484)&gt;1,0,IF(SUM(N484,S484,X484)&gt;0,IF(AND(T484="",OR(O484&lt;&gt;"",J484&lt;&gt;"")),IF(O484&lt;&gt;"",O484,IF(J484&lt;&gt;"",J484,0)),IF(AND(O484&lt;&gt;"",J484&lt;&gt;"",O484=J484),O484,T484)),0)),"")</f>
        <v/>
      </c>
      <c r="AR484" s="257" t="str">
        <f aca="false">IF(D484&lt;&gt;"",IF(J484="OZP12",L484,0),"")</f>
        <v/>
      </c>
      <c r="AS484" s="257" t="str">
        <f aca="false">IF(D484&lt;&gt;"",IF(O484="OZP12",Q484,0),"")</f>
        <v/>
      </c>
      <c r="AT484" s="257" t="str">
        <f aca="false">IF(D484&lt;&gt;"",IF(T484="OZP12",V484,0),"")</f>
        <v/>
      </c>
      <c r="AU484" s="257" t="str">
        <f aca="false">IF(D484&lt;&gt;"",IF(J484="TZP",L484,0),"")</f>
        <v/>
      </c>
      <c r="AV484" s="257" t="str">
        <f aca="false">IF(D484&lt;&gt;"",IF(O484="TZP",Q484,0),"")</f>
        <v/>
      </c>
      <c r="AW484" s="257" t="str">
        <f aca="false">IF(D484&lt;&gt;"",IF(T484="TZP",V484,0),"")</f>
        <v/>
      </c>
      <c r="AX484" s="257" t="str">
        <f aca="false">IF(D484&lt;&gt;"",IF(J484="OZZ",L484,0),"")</f>
        <v/>
      </c>
      <c r="AY484" s="257" t="str">
        <f aca="false">IF(D484&lt;&gt;"",IF(O484="OZZ",Q484,0),"")</f>
        <v/>
      </c>
      <c r="AZ484" s="257" t="str">
        <f aca="false">IF(D484&lt;&gt;"",IF(T484="OZZ",V484,0),"")</f>
        <v/>
      </c>
      <c r="BA484" s="260"/>
      <c r="BB484" s="257" t="str">
        <f aca="false">IF(D484&lt;&gt;"",IF(ISERROR(FIND("/",D484)),0,1),"")</f>
        <v/>
      </c>
      <c r="BC484" s="257" t="str">
        <f aca="false">IF(D484&lt;&gt;"",IF(BB484*1=0,D484,CONCATENATE(MID(D484,1,FIND("/",D484,1)-1),MID(D484,FIND("/",D484,1)+1,LEN(D484)))),"")</f>
        <v/>
      </c>
      <c r="BD484" s="286"/>
      <c r="BE484" s="257" t="str">
        <f aca="false">IF(D484&lt;&gt;"",IF(J484="OZP12",M484,0),"")</f>
        <v/>
      </c>
      <c r="BF484" s="257" t="str">
        <f aca="false">IF(D484&lt;&gt;"",IF(O484="OZP12",R484,0),"")</f>
        <v/>
      </c>
      <c r="BG484" s="257" t="str">
        <f aca="false">IF(D484&lt;&gt;"",IF(T484="OZP12",W484,0),"")</f>
        <v/>
      </c>
      <c r="BH484" s="257" t="str">
        <f aca="false">IF(D484&lt;&gt;"",IF(J484="TZP",M484,0),"")</f>
        <v/>
      </c>
      <c r="BI484" s="257" t="str">
        <f aca="false">IF(D484&lt;&gt;"",IF(O484="TZP",R484,0),"")</f>
        <v/>
      </c>
      <c r="BJ484" s="257" t="str">
        <f aca="false">IF(D484&lt;&gt;"",IF(T484="TZP",W484,0),"")</f>
        <v/>
      </c>
    </row>
    <row r="485" s="261" customFormat="true" ht="18.75" hidden="false" customHeight="true" outlineLevel="0" collapsed="false">
      <c r="A485" s="262" t="n">
        <f aca="false">A484+1</f>
        <v>473</v>
      </c>
      <c r="B485" s="263"/>
      <c r="C485" s="263"/>
      <c r="D485" s="263"/>
      <c r="E485" s="266"/>
      <c r="F485" s="266"/>
      <c r="G485" s="267"/>
      <c r="H485" s="278"/>
      <c r="I485" s="281"/>
      <c r="J485" s="268"/>
      <c r="K485" s="269"/>
      <c r="L485" s="244" t="str">
        <f aca="false">IF(AND(K485&lt;&gt;"",J485&lt;&gt;""),MIN(IF(OR(J485="OZZ",J485="ZZ"),5000,13600),TRUNC(0.75*SUMIF($D$12:$D485,$D485,K$12:K485),2))-SUMIF($D$12:$D484,$D485,L$12:L484),"")</f>
        <v/>
      </c>
      <c r="M485" s="270" t="str">
        <f aca="false">IF(AND(K485&lt;&gt;"",J485&lt;&gt;"",AB485&lt;&gt;""),IF(OR(J485="OZZ",J485="ZZ"),0-SUMIF($D$12:$D484,$D485,M$12:M484),MIN(MIN(13600,TRUNC(0.75*SUMIF($D$12:$D$1442,$D485,K$12:K$1442),2)+SUMIF($D$12:$D485,$D485,AB$12:AB485))-SUMIF($D$12:$D484,$D485,M$12:M484)-SUMIF($D$12:$D$1442,$D485,L$12:L$1442),AB485)),"")</f>
        <v/>
      </c>
      <c r="N485" s="246" t="str">
        <f aca="false">IF(J485&lt;&gt;"",1000-SUMIF($D$12:$D484,$D485,N$12:N484),"")</f>
        <v/>
      </c>
      <c r="O485" s="268"/>
      <c r="P485" s="269"/>
      <c r="Q485" s="244" t="str">
        <f aca="false">IF(AND(P485&lt;&gt;"",O485&lt;&gt;""),MIN(IF(OR(O485="OZZ",O485="ZZ"),5000,13600),TRUNC(0.75*SUMIF($D$12:$D485,$D485,P$12:P485),2))-SUMIF($D$12:$D484,$D485,Q$12:Q484),"")</f>
        <v/>
      </c>
      <c r="R485" s="270" t="str">
        <f aca="false">IF(AND(P485&lt;&gt;"",O485&lt;&gt;"",AF485&lt;&gt;""),IF(OR(O485="OZZ",O485="ZZ"),0-SUMIF($D$12:$D484,$D485,R$12:R484),MIN(MIN(13600,TRUNC(0.75*SUMIF($D$12:$D$1442,$D485,P$12:P$1442),2)+SUMIF($D$12:$D485,$D485,AF$12:AF485))-SUMIF($D$12:$D484,$D485,R$12:R484)-SUMIF($D$12:$D$1442,$D485,Q$12:Q$1442),AF485)),"")</f>
        <v/>
      </c>
      <c r="S485" s="246" t="str">
        <f aca="false">IF(O485&lt;&gt;"",1000-SUMIF($D$12:$D484,$D485,S$12:S484),"")</f>
        <v/>
      </c>
      <c r="T485" s="268"/>
      <c r="U485" s="269"/>
      <c r="V485" s="244" t="str">
        <f aca="false">IF(AND(U485&lt;&gt;"",T485&lt;&gt;""),MIN(IF(OR(T485="OZZ",T485="ZZ"),5000,13600),TRUNC(0.75*SUMIF($D$12:$D485,$D485,U$12:U485),2))-SUMIF($D$12:$D484,$D485,V$12:V484),"")</f>
        <v/>
      </c>
      <c r="W485" s="248" t="str">
        <f aca="false">IF(AND(U485&lt;&gt;"",T485&lt;&gt;"",AJ485&lt;&gt;""),IF(OR(T485="OZZ",T485="ZZ"),0-SUMIF($D$12:$D484,$D485,W$12:W484),MIN(MIN(13600,TRUNC(0.75*SUMIF($D$12:$D$1442,$D485,U$12:U$1442),2)+SUMIF($D$12:$D485,$D485,AJ$12:AJ485))-SUMIF($D$12:$D484,$D485,W$12:W484)-SUMIF($D$12:$D$1442,$D485,V$12:V$1442),AJ485)),"")</f>
        <v/>
      </c>
      <c r="X485" s="246" t="str">
        <f aca="false">IF(T485&lt;&gt;"",1000-SUMIF($D$12:$D484,$D485,X$12:X484),"")</f>
        <v/>
      </c>
      <c r="Y485" s="272"/>
      <c r="Z485" s="273"/>
      <c r="AA485" s="273"/>
      <c r="AB485" s="252" t="str">
        <f aca="false">IF(K485&lt;&gt;"",ROUND(Y485,2)+ROUND(Z485,2)+ROUND(AA485,2),"")</f>
        <v/>
      </c>
      <c r="AC485" s="274"/>
      <c r="AD485" s="273"/>
      <c r="AE485" s="273"/>
      <c r="AF485" s="275" t="str">
        <f aca="false">IF(P485&lt;&gt;"",ROUND(AC485,2)+ROUND(AD485,2)+ROUND(AE485,2),"")</f>
        <v/>
      </c>
      <c r="AG485" s="274"/>
      <c r="AH485" s="273"/>
      <c r="AI485" s="273"/>
      <c r="AJ485" s="275" t="str">
        <f aca="false">IF(U485&lt;&gt;"",ROUND(AG485,2)+ROUND(AH485,2)+ROUND(AI485,2),"")</f>
        <v/>
      </c>
      <c r="AK485" s="255"/>
      <c r="AL485" s="255"/>
      <c r="AM485" s="256"/>
      <c r="AN485" s="257"/>
      <c r="AO485" s="258" t="str">
        <f aca="false">IF(D485&lt;&gt;"",IF(COUNTIF($D$12:$D485,$D485)&gt;1,0,IF(SUM(L485,Q485,V485)&gt;0,IF(AND(T485="",OR(O485&lt;&gt;"",J485&lt;&gt;"")),IF(O485&lt;&gt;"",O485,IF(J485&lt;&gt;"",J485,0)),IF(AND(O485&lt;&gt;"",J485&lt;&gt;"",O485=J485),O485,T485)),0)),"")</f>
        <v/>
      </c>
      <c r="AP485" s="258" t="str">
        <f aca="false">IF(D485&lt;&gt;"",IF(COUNTIF($D$12:$D485,$D485)&gt;1,0,IF(SUM(M485,R485,W485)&gt;0,IF(AND(T485="",OR(O485&lt;&gt;"",J485&lt;&gt;"")),IF(O485&lt;&gt;"",O485,IF(J485&lt;&gt;"",J485,0)),IF(AND(O485&lt;&gt;"",J485&lt;&gt;"",O485=J485),O485,T485)),0)),"")</f>
        <v/>
      </c>
      <c r="AQ485" s="258" t="str">
        <f aca="false">IF(D485&lt;&gt;"",IF(COUNTIF($D$12:$D485,$D485)&gt;1,0,IF(SUM(N485,S485,X485)&gt;0,IF(AND(T485="",OR(O485&lt;&gt;"",J485&lt;&gt;"")),IF(O485&lt;&gt;"",O485,IF(J485&lt;&gt;"",J485,0)),IF(AND(O485&lt;&gt;"",J485&lt;&gt;"",O485=J485),O485,T485)),0)),"")</f>
        <v/>
      </c>
      <c r="AR485" s="257" t="str">
        <f aca="false">IF(D485&lt;&gt;"",IF(J485="OZP12",L485,0),"")</f>
        <v/>
      </c>
      <c r="AS485" s="257" t="str">
        <f aca="false">IF(D485&lt;&gt;"",IF(O485="OZP12",Q485,0),"")</f>
        <v/>
      </c>
      <c r="AT485" s="257" t="str">
        <f aca="false">IF(D485&lt;&gt;"",IF(T485="OZP12",V485,0),"")</f>
        <v/>
      </c>
      <c r="AU485" s="257" t="str">
        <f aca="false">IF(D485&lt;&gt;"",IF(J485="TZP",L485,0),"")</f>
        <v/>
      </c>
      <c r="AV485" s="257" t="str">
        <f aca="false">IF(D485&lt;&gt;"",IF(O485="TZP",Q485,0),"")</f>
        <v/>
      </c>
      <c r="AW485" s="257" t="str">
        <f aca="false">IF(D485&lt;&gt;"",IF(T485="TZP",V485,0),"")</f>
        <v/>
      </c>
      <c r="AX485" s="257" t="str">
        <f aca="false">IF(D485&lt;&gt;"",IF(J485="OZZ",L485,0),"")</f>
        <v/>
      </c>
      <c r="AY485" s="257" t="str">
        <f aca="false">IF(D485&lt;&gt;"",IF(O485="OZZ",Q485,0),"")</f>
        <v/>
      </c>
      <c r="AZ485" s="257" t="str">
        <f aca="false">IF(D485&lt;&gt;"",IF(T485="OZZ",V485,0),"")</f>
        <v/>
      </c>
      <c r="BA485" s="260"/>
      <c r="BB485" s="257" t="str">
        <f aca="false">IF(D485&lt;&gt;"",IF(ISERROR(FIND("/",D485)),0,1),"")</f>
        <v/>
      </c>
      <c r="BC485" s="257" t="str">
        <f aca="false">IF(D485&lt;&gt;"",IF(BB485*1=0,D485,CONCATENATE(MID(D485,1,FIND("/",D485,1)-1),MID(D485,FIND("/",D485,1)+1,LEN(D485)))),"")</f>
        <v/>
      </c>
      <c r="BD485" s="286"/>
      <c r="BE485" s="257" t="str">
        <f aca="false">IF(D485&lt;&gt;"",IF(J485="OZP12",M485,0),"")</f>
        <v/>
      </c>
      <c r="BF485" s="257" t="str">
        <f aca="false">IF(D485&lt;&gt;"",IF(O485="OZP12",R485,0),"")</f>
        <v/>
      </c>
      <c r="BG485" s="257" t="str">
        <f aca="false">IF(D485&lt;&gt;"",IF(T485="OZP12",W485,0),"")</f>
        <v/>
      </c>
      <c r="BH485" s="257" t="str">
        <f aca="false">IF(D485&lt;&gt;"",IF(J485="TZP",M485,0),"")</f>
        <v/>
      </c>
      <c r="BI485" s="257" t="str">
        <f aca="false">IF(D485&lt;&gt;"",IF(O485="TZP",R485,0),"")</f>
        <v/>
      </c>
      <c r="BJ485" s="257" t="str">
        <f aca="false">IF(D485&lt;&gt;"",IF(T485="TZP",W485,0),"")</f>
        <v/>
      </c>
    </row>
    <row r="486" s="261" customFormat="true" ht="18.75" hidden="false" customHeight="true" outlineLevel="0" collapsed="false">
      <c r="A486" s="262" t="n">
        <f aca="false">A485+1</f>
        <v>474</v>
      </c>
      <c r="B486" s="263"/>
      <c r="C486" s="263"/>
      <c r="D486" s="263"/>
      <c r="E486" s="266"/>
      <c r="F486" s="266"/>
      <c r="G486" s="267"/>
      <c r="H486" s="278"/>
      <c r="I486" s="281"/>
      <c r="J486" s="268"/>
      <c r="K486" s="269"/>
      <c r="L486" s="244" t="str">
        <f aca="false">IF(AND(K486&lt;&gt;"",J486&lt;&gt;""),MIN(IF(OR(J486="OZZ",J486="ZZ"),5000,13600),TRUNC(0.75*SUMIF($D$12:$D486,$D486,K$12:K486),2))-SUMIF($D$12:$D485,$D486,L$12:L485),"")</f>
        <v/>
      </c>
      <c r="M486" s="270" t="str">
        <f aca="false">IF(AND(K486&lt;&gt;"",J486&lt;&gt;"",AB486&lt;&gt;""),IF(OR(J486="OZZ",J486="ZZ"),0-SUMIF($D$12:$D485,$D486,M$12:M485),MIN(MIN(13600,TRUNC(0.75*SUMIF($D$12:$D$1442,$D486,K$12:K$1442),2)+SUMIF($D$12:$D486,$D486,AB$12:AB486))-SUMIF($D$12:$D485,$D486,M$12:M485)-SUMIF($D$12:$D$1442,$D486,L$12:L$1442),AB486)),"")</f>
        <v/>
      </c>
      <c r="N486" s="246" t="str">
        <f aca="false">IF(J486&lt;&gt;"",1000-SUMIF($D$12:$D485,$D486,N$12:N485),"")</f>
        <v/>
      </c>
      <c r="O486" s="268"/>
      <c r="P486" s="269"/>
      <c r="Q486" s="244" t="str">
        <f aca="false">IF(AND(P486&lt;&gt;"",O486&lt;&gt;""),MIN(IF(OR(O486="OZZ",O486="ZZ"),5000,13600),TRUNC(0.75*SUMIF($D$12:$D486,$D486,P$12:P486),2))-SUMIF($D$12:$D485,$D486,Q$12:Q485),"")</f>
        <v/>
      </c>
      <c r="R486" s="270" t="str">
        <f aca="false">IF(AND(P486&lt;&gt;"",O486&lt;&gt;"",AF486&lt;&gt;""),IF(OR(O486="OZZ",O486="ZZ"),0-SUMIF($D$12:$D485,$D486,R$12:R485),MIN(MIN(13600,TRUNC(0.75*SUMIF($D$12:$D$1442,$D486,P$12:P$1442),2)+SUMIF($D$12:$D486,$D486,AF$12:AF486))-SUMIF($D$12:$D485,$D486,R$12:R485)-SUMIF($D$12:$D$1442,$D486,Q$12:Q$1442),AF486)),"")</f>
        <v/>
      </c>
      <c r="S486" s="246" t="str">
        <f aca="false">IF(O486&lt;&gt;"",1000-SUMIF($D$12:$D485,$D486,S$12:S485),"")</f>
        <v/>
      </c>
      <c r="T486" s="268"/>
      <c r="U486" s="269"/>
      <c r="V486" s="244" t="str">
        <f aca="false">IF(AND(U486&lt;&gt;"",T486&lt;&gt;""),MIN(IF(OR(T486="OZZ",T486="ZZ"),5000,13600),TRUNC(0.75*SUMIF($D$12:$D486,$D486,U$12:U486),2))-SUMIF($D$12:$D485,$D486,V$12:V485),"")</f>
        <v/>
      </c>
      <c r="W486" s="248" t="str">
        <f aca="false">IF(AND(U486&lt;&gt;"",T486&lt;&gt;"",AJ486&lt;&gt;""),IF(OR(T486="OZZ",T486="ZZ"),0-SUMIF($D$12:$D485,$D486,W$12:W485),MIN(MIN(13600,TRUNC(0.75*SUMIF($D$12:$D$1442,$D486,U$12:U$1442),2)+SUMIF($D$12:$D486,$D486,AJ$12:AJ486))-SUMIF($D$12:$D485,$D486,W$12:W485)-SUMIF($D$12:$D$1442,$D486,V$12:V$1442),AJ486)),"")</f>
        <v/>
      </c>
      <c r="X486" s="246" t="str">
        <f aca="false">IF(T486&lt;&gt;"",1000-SUMIF($D$12:$D485,$D486,X$12:X485),"")</f>
        <v/>
      </c>
      <c r="Y486" s="272"/>
      <c r="Z486" s="273"/>
      <c r="AA486" s="273"/>
      <c r="AB486" s="252" t="str">
        <f aca="false">IF(K486&lt;&gt;"",ROUND(Y486,2)+ROUND(Z486,2)+ROUND(AA486,2),"")</f>
        <v/>
      </c>
      <c r="AC486" s="274"/>
      <c r="AD486" s="273"/>
      <c r="AE486" s="273"/>
      <c r="AF486" s="275" t="str">
        <f aca="false">IF(P486&lt;&gt;"",ROUND(AC486,2)+ROUND(AD486,2)+ROUND(AE486,2),"")</f>
        <v/>
      </c>
      <c r="AG486" s="274"/>
      <c r="AH486" s="273"/>
      <c r="AI486" s="273"/>
      <c r="AJ486" s="275" t="str">
        <f aca="false">IF(U486&lt;&gt;"",ROUND(AG486,2)+ROUND(AH486,2)+ROUND(AI486,2),"")</f>
        <v/>
      </c>
      <c r="AK486" s="255"/>
      <c r="AL486" s="255"/>
      <c r="AM486" s="256"/>
      <c r="AN486" s="257"/>
      <c r="AO486" s="258" t="str">
        <f aca="false">IF(D486&lt;&gt;"",IF(COUNTIF($D$12:$D486,$D486)&gt;1,0,IF(SUM(L486,Q486,V486)&gt;0,IF(AND(T486="",OR(O486&lt;&gt;"",J486&lt;&gt;"")),IF(O486&lt;&gt;"",O486,IF(J486&lt;&gt;"",J486,0)),IF(AND(O486&lt;&gt;"",J486&lt;&gt;"",O486=J486),O486,T486)),0)),"")</f>
        <v/>
      </c>
      <c r="AP486" s="258" t="str">
        <f aca="false">IF(D486&lt;&gt;"",IF(COUNTIF($D$12:$D486,$D486)&gt;1,0,IF(SUM(M486,R486,W486)&gt;0,IF(AND(T486="",OR(O486&lt;&gt;"",J486&lt;&gt;"")),IF(O486&lt;&gt;"",O486,IF(J486&lt;&gt;"",J486,0)),IF(AND(O486&lt;&gt;"",J486&lt;&gt;"",O486=J486),O486,T486)),0)),"")</f>
        <v/>
      </c>
      <c r="AQ486" s="258" t="str">
        <f aca="false">IF(D486&lt;&gt;"",IF(COUNTIF($D$12:$D486,$D486)&gt;1,0,IF(SUM(N486,S486,X486)&gt;0,IF(AND(T486="",OR(O486&lt;&gt;"",J486&lt;&gt;"")),IF(O486&lt;&gt;"",O486,IF(J486&lt;&gt;"",J486,0)),IF(AND(O486&lt;&gt;"",J486&lt;&gt;"",O486=J486),O486,T486)),0)),"")</f>
        <v/>
      </c>
      <c r="AR486" s="257" t="str">
        <f aca="false">IF(D486&lt;&gt;"",IF(J486="OZP12",L486,0),"")</f>
        <v/>
      </c>
      <c r="AS486" s="257" t="str">
        <f aca="false">IF(D486&lt;&gt;"",IF(O486="OZP12",Q486,0),"")</f>
        <v/>
      </c>
      <c r="AT486" s="257" t="str">
        <f aca="false">IF(D486&lt;&gt;"",IF(T486="OZP12",V486,0),"")</f>
        <v/>
      </c>
      <c r="AU486" s="257" t="str">
        <f aca="false">IF(D486&lt;&gt;"",IF(J486="TZP",L486,0),"")</f>
        <v/>
      </c>
      <c r="AV486" s="257" t="str">
        <f aca="false">IF(D486&lt;&gt;"",IF(O486="TZP",Q486,0),"")</f>
        <v/>
      </c>
      <c r="AW486" s="257" t="str">
        <f aca="false">IF(D486&lt;&gt;"",IF(T486="TZP",V486,0),"")</f>
        <v/>
      </c>
      <c r="AX486" s="257" t="str">
        <f aca="false">IF(D486&lt;&gt;"",IF(J486="OZZ",L486,0),"")</f>
        <v/>
      </c>
      <c r="AY486" s="257" t="str">
        <f aca="false">IF(D486&lt;&gt;"",IF(O486="OZZ",Q486,0),"")</f>
        <v/>
      </c>
      <c r="AZ486" s="257" t="str">
        <f aca="false">IF(D486&lt;&gt;"",IF(T486="OZZ",V486,0),"")</f>
        <v/>
      </c>
      <c r="BA486" s="260"/>
      <c r="BB486" s="257" t="str">
        <f aca="false">IF(D486&lt;&gt;"",IF(ISERROR(FIND("/",D486)),0,1),"")</f>
        <v/>
      </c>
      <c r="BC486" s="257" t="str">
        <f aca="false">IF(D486&lt;&gt;"",IF(BB486*1=0,D486,CONCATENATE(MID(D486,1,FIND("/",D486,1)-1),MID(D486,FIND("/",D486,1)+1,LEN(D486)))),"")</f>
        <v/>
      </c>
      <c r="BD486" s="286"/>
      <c r="BE486" s="257" t="str">
        <f aca="false">IF(D486&lt;&gt;"",IF(J486="OZP12",M486,0),"")</f>
        <v/>
      </c>
      <c r="BF486" s="257" t="str">
        <f aca="false">IF(D486&lt;&gt;"",IF(O486="OZP12",R486,0),"")</f>
        <v/>
      </c>
      <c r="BG486" s="257" t="str">
        <f aca="false">IF(D486&lt;&gt;"",IF(T486="OZP12",W486,0),"")</f>
        <v/>
      </c>
      <c r="BH486" s="257" t="str">
        <f aca="false">IF(D486&lt;&gt;"",IF(J486="TZP",M486,0),"")</f>
        <v/>
      </c>
      <c r="BI486" s="257" t="str">
        <f aca="false">IF(D486&lt;&gt;"",IF(O486="TZP",R486,0),"")</f>
        <v/>
      </c>
      <c r="BJ486" s="257" t="str">
        <f aca="false">IF(D486&lt;&gt;"",IF(T486="TZP",W486,0),"")</f>
        <v/>
      </c>
    </row>
    <row r="487" s="261" customFormat="true" ht="18.75" hidden="false" customHeight="true" outlineLevel="0" collapsed="false">
      <c r="A487" s="262" t="n">
        <f aca="false">A486+1</f>
        <v>475</v>
      </c>
      <c r="B487" s="263"/>
      <c r="C487" s="263"/>
      <c r="D487" s="263"/>
      <c r="E487" s="266"/>
      <c r="F487" s="266"/>
      <c r="G487" s="267"/>
      <c r="H487" s="278"/>
      <c r="I487" s="281"/>
      <c r="J487" s="268"/>
      <c r="K487" s="269"/>
      <c r="L487" s="244" t="str">
        <f aca="false">IF(AND(K487&lt;&gt;"",J487&lt;&gt;""),MIN(IF(OR(J487="OZZ",J487="ZZ"),5000,13600),TRUNC(0.75*SUMIF($D$12:$D487,$D487,K$12:K487),2))-SUMIF($D$12:$D486,$D487,L$12:L486),"")</f>
        <v/>
      </c>
      <c r="M487" s="270" t="str">
        <f aca="false">IF(AND(K487&lt;&gt;"",J487&lt;&gt;"",AB487&lt;&gt;""),IF(OR(J487="OZZ",J487="ZZ"),0-SUMIF($D$12:$D486,$D487,M$12:M486),MIN(MIN(13600,TRUNC(0.75*SUMIF($D$12:$D$1442,$D487,K$12:K$1442),2)+SUMIF($D$12:$D487,$D487,AB$12:AB487))-SUMIF($D$12:$D486,$D487,M$12:M486)-SUMIF($D$12:$D$1442,$D487,L$12:L$1442),AB487)),"")</f>
        <v/>
      </c>
      <c r="N487" s="246" t="str">
        <f aca="false">IF(J487&lt;&gt;"",1000-SUMIF($D$12:$D486,$D487,N$12:N486),"")</f>
        <v/>
      </c>
      <c r="O487" s="268"/>
      <c r="P487" s="269"/>
      <c r="Q487" s="244" t="str">
        <f aca="false">IF(AND(P487&lt;&gt;"",O487&lt;&gt;""),MIN(IF(OR(O487="OZZ",O487="ZZ"),5000,13600),TRUNC(0.75*SUMIF($D$12:$D487,$D487,P$12:P487),2))-SUMIF($D$12:$D486,$D487,Q$12:Q486),"")</f>
        <v/>
      </c>
      <c r="R487" s="270" t="str">
        <f aca="false">IF(AND(P487&lt;&gt;"",O487&lt;&gt;"",AF487&lt;&gt;""),IF(OR(O487="OZZ",O487="ZZ"),0-SUMIF($D$12:$D486,$D487,R$12:R486),MIN(MIN(13600,TRUNC(0.75*SUMIF($D$12:$D$1442,$D487,P$12:P$1442),2)+SUMIF($D$12:$D487,$D487,AF$12:AF487))-SUMIF($D$12:$D486,$D487,R$12:R486)-SUMIF($D$12:$D$1442,$D487,Q$12:Q$1442),AF487)),"")</f>
        <v/>
      </c>
      <c r="S487" s="246" t="str">
        <f aca="false">IF(O487&lt;&gt;"",1000-SUMIF($D$12:$D486,$D487,S$12:S486),"")</f>
        <v/>
      </c>
      <c r="T487" s="268"/>
      <c r="U487" s="269"/>
      <c r="V487" s="244" t="str">
        <f aca="false">IF(AND(U487&lt;&gt;"",T487&lt;&gt;""),MIN(IF(OR(T487="OZZ",T487="ZZ"),5000,13600),TRUNC(0.75*SUMIF($D$12:$D487,$D487,U$12:U487),2))-SUMIF($D$12:$D486,$D487,V$12:V486),"")</f>
        <v/>
      </c>
      <c r="W487" s="248" t="str">
        <f aca="false">IF(AND(U487&lt;&gt;"",T487&lt;&gt;"",AJ487&lt;&gt;""),IF(OR(T487="OZZ",T487="ZZ"),0-SUMIF($D$12:$D486,$D487,W$12:W486),MIN(MIN(13600,TRUNC(0.75*SUMIF($D$12:$D$1442,$D487,U$12:U$1442),2)+SUMIF($D$12:$D487,$D487,AJ$12:AJ487))-SUMIF($D$12:$D486,$D487,W$12:W486)-SUMIF($D$12:$D$1442,$D487,V$12:V$1442),AJ487)),"")</f>
        <v/>
      </c>
      <c r="X487" s="246" t="str">
        <f aca="false">IF(T487&lt;&gt;"",1000-SUMIF($D$12:$D486,$D487,X$12:X486),"")</f>
        <v/>
      </c>
      <c r="Y487" s="272"/>
      <c r="Z487" s="273"/>
      <c r="AA487" s="273"/>
      <c r="AB487" s="252" t="str">
        <f aca="false">IF(K487&lt;&gt;"",ROUND(Y487,2)+ROUND(Z487,2)+ROUND(AA487,2),"")</f>
        <v/>
      </c>
      <c r="AC487" s="274"/>
      <c r="AD487" s="273"/>
      <c r="AE487" s="273"/>
      <c r="AF487" s="275" t="str">
        <f aca="false">IF(P487&lt;&gt;"",ROUND(AC487,2)+ROUND(AD487,2)+ROUND(AE487,2),"")</f>
        <v/>
      </c>
      <c r="AG487" s="274"/>
      <c r="AH487" s="273"/>
      <c r="AI487" s="273"/>
      <c r="AJ487" s="275" t="str">
        <f aca="false">IF(U487&lt;&gt;"",ROUND(AG487,2)+ROUND(AH487,2)+ROUND(AI487,2),"")</f>
        <v/>
      </c>
      <c r="AK487" s="255"/>
      <c r="AL487" s="255"/>
      <c r="AM487" s="256"/>
      <c r="AN487" s="257"/>
      <c r="AO487" s="258" t="str">
        <f aca="false">IF(D487&lt;&gt;"",IF(COUNTIF($D$12:$D487,$D487)&gt;1,0,IF(SUM(L487,Q487,V487)&gt;0,IF(AND(T487="",OR(O487&lt;&gt;"",J487&lt;&gt;"")),IF(O487&lt;&gt;"",O487,IF(J487&lt;&gt;"",J487,0)),IF(AND(O487&lt;&gt;"",J487&lt;&gt;"",O487=J487),O487,T487)),0)),"")</f>
        <v/>
      </c>
      <c r="AP487" s="258" t="str">
        <f aca="false">IF(D487&lt;&gt;"",IF(COUNTIF($D$12:$D487,$D487)&gt;1,0,IF(SUM(M487,R487,W487)&gt;0,IF(AND(T487="",OR(O487&lt;&gt;"",J487&lt;&gt;"")),IF(O487&lt;&gt;"",O487,IF(J487&lt;&gt;"",J487,0)),IF(AND(O487&lt;&gt;"",J487&lt;&gt;"",O487=J487),O487,T487)),0)),"")</f>
        <v/>
      </c>
      <c r="AQ487" s="258" t="str">
        <f aca="false">IF(D487&lt;&gt;"",IF(COUNTIF($D$12:$D487,$D487)&gt;1,0,IF(SUM(N487,S487,X487)&gt;0,IF(AND(T487="",OR(O487&lt;&gt;"",J487&lt;&gt;"")),IF(O487&lt;&gt;"",O487,IF(J487&lt;&gt;"",J487,0)),IF(AND(O487&lt;&gt;"",J487&lt;&gt;"",O487=J487),O487,T487)),0)),"")</f>
        <v/>
      </c>
      <c r="AR487" s="257" t="str">
        <f aca="false">IF(D487&lt;&gt;"",IF(J487="OZP12",L487,0),"")</f>
        <v/>
      </c>
      <c r="AS487" s="257" t="str">
        <f aca="false">IF(D487&lt;&gt;"",IF(O487="OZP12",Q487,0),"")</f>
        <v/>
      </c>
      <c r="AT487" s="257" t="str">
        <f aca="false">IF(D487&lt;&gt;"",IF(T487="OZP12",V487,0),"")</f>
        <v/>
      </c>
      <c r="AU487" s="257" t="str">
        <f aca="false">IF(D487&lt;&gt;"",IF(J487="TZP",L487,0),"")</f>
        <v/>
      </c>
      <c r="AV487" s="257" t="str">
        <f aca="false">IF(D487&lt;&gt;"",IF(O487="TZP",Q487,0),"")</f>
        <v/>
      </c>
      <c r="AW487" s="257" t="str">
        <f aca="false">IF(D487&lt;&gt;"",IF(T487="TZP",V487,0),"")</f>
        <v/>
      </c>
      <c r="AX487" s="257" t="str">
        <f aca="false">IF(D487&lt;&gt;"",IF(J487="OZZ",L487,0),"")</f>
        <v/>
      </c>
      <c r="AY487" s="257" t="str">
        <f aca="false">IF(D487&lt;&gt;"",IF(O487="OZZ",Q487,0),"")</f>
        <v/>
      </c>
      <c r="AZ487" s="257" t="str">
        <f aca="false">IF(D487&lt;&gt;"",IF(T487="OZZ",V487,0),"")</f>
        <v/>
      </c>
      <c r="BA487" s="260"/>
      <c r="BB487" s="257" t="str">
        <f aca="false">IF(D487&lt;&gt;"",IF(ISERROR(FIND("/",D487)),0,1),"")</f>
        <v/>
      </c>
      <c r="BC487" s="257" t="str">
        <f aca="false">IF(D487&lt;&gt;"",IF(BB487*1=0,D487,CONCATENATE(MID(D487,1,FIND("/",D487,1)-1),MID(D487,FIND("/",D487,1)+1,LEN(D487)))),"")</f>
        <v/>
      </c>
      <c r="BD487" s="286"/>
      <c r="BE487" s="257" t="str">
        <f aca="false">IF(D487&lt;&gt;"",IF(J487="OZP12",M487,0),"")</f>
        <v/>
      </c>
      <c r="BF487" s="257" t="str">
        <f aca="false">IF(D487&lt;&gt;"",IF(O487="OZP12",R487,0),"")</f>
        <v/>
      </c>
      <c r="BG487" s="257" t="str">
        <f aca="false">IF(D487&lt;&gt;"",IF(T487="OZP12",W487,0),"")</f>
        <v/>
      </c>
      <c r="BH487" s="257" t="str">
        <f aca="false">IF(D487&lt;&gt;"",IF(J487="TZP",M487,0),"")</f>
        <v/>
      </c>
      <c r="BI487" s="257" t="str">
        <f aca="false">IF(D487&lt;&gt;"",IF(O487="TZP",R487,0),"")</f>
        <v/>
      </c>
      <c r="BJ487" s="257" t="str">
        <f aca="false">IF(D487&lt;&gt;"",IF(T487="TZP",W487,0),"")</f>
        <v/>
      </c>
    </row>
    <row r="488" s="261" customFormat="true" ht="18.75" hidden="false" customHeight="true" outlineLevel="0" collapsed="false">
      <c r="A488" s="262" t="n">
        <f aca="false">A487+1</f>
        <v>476</v>
      </c>
      <c r="B488" s="263"/>
      <c r="C488" s="263"/>
      <c r="D488" s="263"/>
      <c r="E488" s="266"/>
      <c r="F488" s="266"/>
      <c r="G488" s="267"/>
      <c r="H488" s="278"/>
      <c r="I488" s="281"/>
      <c r="J488" s="268"/>
      <c r="K488" s="269"/>
      <c r="L488" s="244" t="str">
        <f aca="false">IF(AND(K488&lt;&gt;"",J488&lt;&gt;""),MIN(IF(OR(J488="OZZ",J488="ZZ"),5000,13600),TRUNC(0.75*SUMIF($D$12:$D488,$D488,K$12:K488),2))-SUMIF($D$12:$D487,$D488,L$12:L487),"")</f>
        <v/>
      </c>
      <c r="M488" s="270" t="str">
        <f aca="false">IF(AND(K488&lt;&gt;"",J488&lt;&gt;"",AB488&lt;&gt;""),IF(OR(J488="OZZ",J488="ZZ"),0-SUMIF($D$12:$D487,$D488,M$12:M487),MIN(MIN(13600,TRUNC(0.75*SUMIF($D$12:$D$1442,$D488,K$12:K$1442),2)+SUMIF($D$12:$D488,$D488,AB$12:AB488))-SUMIF($D$12:$D487,$D488,M$12:M487)-SUMIF($D$12:$D$1442,$D488,L$12:L$1442),AB488)),"")</f>
        <v/>
      </c>
      <c r="N488" s="246" t="str">
        <f aca="false">IF(J488&lt;&gt;"",1000-SUMIF($D$12:$D487,$D488,N$12:N487),"")</f>
        <v/>
      </c>
      <c r="O488" s="268"/>
      <c r="P488" s="269"/>
      <c r="Q488" s="244" t="str">
        <f aca="false">IF(AND(P488&lt;&gt;"",O488&lt;&gt;""),MIN(IF(OR(O488="OZZ",O488="ZZ"),5000,13600),TRUNC(0.75*SUMIF($D$12:$D488,$D488,P$12:P488),2))-SUMIF($D$12:$D487,$D488,Q$12:Q487),"")</f>
        <v/>
      </c>
      <c r="R488" s="270" t="str">
        <f aca="false">IF(AND(P488&lt;&gt;"",O488&lt;&gt;"",AF488&lt;&gt;""),IF(OR(O488="OZZ",O488="ZZ"),0-SUMIF($D$12:$D487,$D488,R$12:R487),MIN(MIN(13600,TRUNC(0.75*SUMIF($D$12:$D$1442,$D488,P$12:P$1442),2)+SUMIF($D$12:$D488,$D488,AF$12:AF488))-SUMIF($D$12:$D487,$D488,R$12:R487)-SUMIF($D$12:$D$1442,$D488,Q$12:Q$1442),AF488)),"")</f>
        <v/>
      </c>
      <c r="S488" s="246" t="str">
        <f aca="false">IF(O488&lt;&gt;"",1000-SUMIF($D$12:$D487,$D488,S$12:S487),"")</f>
        <v/>
      </c>
      <c r="T488" s="268"/>
      <c r="U488" s="269"/>
      <c r="V488" s="244" t="str">
        <f aca="false">IF(AND(U488&lt;&gt;"",T488&lt;&gt;""),MIN(IF(OR(T488="OZZ",T488="ZZ"),5000,13600),TRUNC(0.75*SUMIF($D$12:$D488,$D488,U$12:U488),2))-SUMIF($D$12:$D487,$D488,V$12:V487),"")</f>
        <v/>
      </c>
      <c r="W488" s="248" t="str">
        <f aca="false">IF(AND(U488&lt;&gt;"",T488&lt;&gt;"",AJ488&lt;&gt;""),IF(OR(T488="OZZ",T488="ZZ"),0-SUMIF($D$12:$D487,$D488,W$12:W487),MIN(MIN(13600,TRUNC(0.75*SUMIF($D$12:$D$1442,$D488,U$12:U$1442),2)+SUMIF($D$12:$D488,$D488,AJ$12:AJ488))-SUMIF($D$12:$D487,$D488,W$12:W487)-SUMIF($D$12:$D$1442,$D488,V$12:V$1442),AJ488)),"")</f>
        <v/>
      </c>
      <c r="X488" s="246" t="str">
        <f aca="false">IF(T488&lt;&gt;"",1000-SUMIF($D$12:$D487,$D488,X$12:X487),"")</f>
        <v/>
      </c>
      <c r="Y488" s="272"/>
      <c r="Z488" s="273"/>
      <c r="AA488" s="273"/>
      <c r="AB488" s="252" t="str">
        <f aca="false">IF(K488&lt;&gt;"",ROUND(Y488,2)+ROUND(Z488,2)+ROUND(AA488,2),"")</f>
        <v/>
      </c>
      <c r="AC488" s="274"/>
      <c r="AD488" s="273"/>
      <c r="AE488" s="273"/>
      <c r="AF488" s="275" t="str">
        <f aca="false">IF(P488&lt;&gt;"",ROUND(AC488,2)+ROUND(AD488,2)+ROUND(AE488,2),"")</f>
        <v/>
      </c>
      <c r="AG488" s="274"/>
      <c r="AH488" s="273"/>
      <c r="AI488" s="273"/>
      <c r="AJ488" s="275" t="str">
        <f aca="false">IF(U488&lt;&gt;"",ROUND(AG488,2)+ROUND(AH488,2)+ROUND(AI488,2),"")</f>
        <v/>
      </c>
      <c r="AK488" s="255"/>
      <c r="AL488" s="255"/>
      <c r="AM488" s="256"/>
      <c r="AN488" s="257"/>
      <c r="AO488" s="258" t="str">
        <f aca="false">IF(D488&lt;&gt;"",IF(COUNTIF($D$12:$D488,$D488)&gt;1,0,IF(SUM(L488,Q488,V488)&gt;0,IF(AND(T488="",OR(O488&lt;&gt;"",J488&lt;&gt;"")),IF(O488&lt;&gt;"",O488,IF(J488&lt;&gt;"",J488,0)),IF(AND(O488&lt;&gt;"",J488&lt;&gt;"",O488=J488),O488,T488)),0)),"")</f>
        <v/>
      </c>
      <c r="AP488" s="258" t="str">
        <f aca="false">IF(D488&lt;&gt;"",IF(COUNTIF($D$12:$D488,$D488)&gt;1,0,IF(SUM(M488,R488,W488)&gt;0,IF(AND(T488="",OR(O488&lt;&gt;"",J488&lt;&gt;"")),IF(O488&lt;&gt;"",O488,IF(J488&lt;&gt;"",J488,0)),IF(AND(O488&lt;&gt;"",J488&lt;&gt;"",O488=J488),O488,T488)),0)),"")</f>
        <v/>
      </c>
      <c r="AQ488" s="258" t="str">
        <f aca="false">IF(D488&lt;&gt;"",IF(COUNTIF($D$12:$D488,$D488)&gt;1,0,IF(SUM(N488,S488,X488)&gt;0,IF(AND(T488="",OR(O488&lt;&gt;"",J488&lt;&gt;"")),IF(O488&lt;&gt;"",O488,IF(J488&lt;&gt;"",J488,0)),IF(AND(O488&lt;&gt;"",J488&lt;&gt;"",O488=J488),O488,T488)),0)),"")</f>
        <v/>
      </c>
      <c r="AR488" s="257" t="str">
        <f aca="false">IF(D488&lt;&gt;"",IF(J488="OZP12",L488,0),"")</f>
        <v/>
      </c>
      <c r="AS488" s="257" t="str">
        <f aca="false">IF(D488&lt;&gt;"",IF(O488="OZP12",Q488,0),"")</f>
        <v/>
      </c>
      <c r="AT488" s="257" t="str">
        <f aca="false">IF(D488&lt;&gt;"",IF(T488="OZP12",V488,0),"")</f>
        <v/>
      </c>
      <c r="AU488" s="257" t="str">
        <f aca="false">IF(D488&lt;&gt;"",IF(J488="TZP",L488,0),"")</f>
        <v/>
      </c>
      <c r="AV488" s="257" t="str">
        <f aca="false">IF(D488&lt;&gt;"",IF(O488="TZP",Q488,0),"")</f>
        <v/>
      </c>
      <c r="AW488" s="257" t="str">
        <f aca="false">IF(D488&lt;&gt;"",IF(T488="TZP",V488,0),"")</f>
        <v/>
      </c>
      <c r="AX488" s="257" t="str">
        <f aca="false">IF(D488&lt;&gt;"",IF(J488="OZZ",L488,0),"")</f>
        <v/>
      </c>
      <c r="AY488" s="257" t="str">
        <f aca="false">IF(D488&lt;&gt;"",IF(O488="OZZ",Q488,0),"")</f>
        <v/>
      </c>
      <c r="AZ488" s="257" t="str">
        <f aca="false">IF(D488&lt;&gt;"",IF(T488="OZZ",V488,0),"")</f>
        <v/>
      </c>
      <c r="BA488" s="260"/>
      <c r="BB488" s="257" t="str">
        <f aca="false">IF(D488&lt;&gt;"",IF(ISERROR(FIND("/",D488)),0,1),"")</f>
        <v/>
      </c>
      <c r="BC488" s="257" t="str">
        <f aca="false">IF(D488&lt;&gt;"",IF(BB488*1=0,D488,CONCATENATE(MID(D488,1,FIND("/",D488,1)-1),MID(D488,FIND("/",D488,1)+1,LEN(D488)))),"")</f>
        <v/>
      </c>
      <c r="BD488" s="286"/>
      <c r="BE488" s="257" t="str">
        <f aca="false">IF(D488&lt;&gt;"",IF(J488="OZP12",M488,0),"")</f>
        <v/>
      </c>
      <c r="BF488" s="257" t="str">
        <f aca="false">IF(D488&lt;&gt;"",IF(O488="OZP12",R488,0),"")</f>
        <v/>
      </c>
      <c r="BG488" s="257" t="str">
        <f aca="false">IF(D488&lt;&gt;"",IF(T488="OZP12",W488,0),"")</f>
        <v/>
      </c>
      <c r="BH488" s="257" t="str">
        <f aca="false">IF(D488&lt;&gt;"",IF(J488="TZP",M488,0),"")</f>
        <v/>
      </c>
      <c r="BI488" s="257" t="str">
        <f aca="false">IF(D488&lt;&gt;"",IF(O488="TZP",R488,0),"")</f>
        <v/>
      </c>
      <c r="BJ488" s="257" t="str">
        <f aca="false">IF(D488&lt;&gt;"",IF(T488="TZP",W488,0),"")</f>
        <v/>
      </c>
    </row>
    <row r="489" s="261" customFormat="true" ht="18.75" hidden="false" customHeight="true" outlineLevel="0" collapsed="false">
      <c r="A489" s="262" t="n">
        <f aca="false">A488+1</f>
        <v>477</v>
      </c>
      <c r="B489" s="263"/>
      <c r="C489" s="263"/>
      <c r="D489" s="263"/>
      <c r="E489" s="266"/>
      <c r="F489" s="266"/>
      <c r="G489" s="267"/>
      <c r="H489" s="278"/>
      <c r="I489" s="281"/>
      <c r="J489" s="268"/>
      <c r="K489" s="269"/>
      <c r="L489" s="244" t="str">
        <f aca="false">IF(AND(K489&lt;&gt;"",J489&lt;&gt;""),MIN(IF(OR(J489="OZZ",J489="ZZ"),5000,13600),TRUNC(0.75*SUMIF($D$12:$D489,$D489,K$12:K489),2))-SUMIF($D$12:$D488,$D489,L$12:L488),"")</f>
        <v/>
      </c>
      <c r="M489" s="270" t="str">
        <f aca="false">IF(AND(K489&lt;&gt;"",J489&lt;&gt;"",AB489&lt;&gt;""),IF(OR(J489="OZZ",J489="ZZ"),0-SUMIF($D$12:$D488,$D489,M$12:M488),MIN(MIN(13600,TRUNC(0.75*SUMIF($D$12:$D$1442,$D489,K$12:K$1442),2)+SUMIF($D$12:$D489,$D489,AB$12:AB489))-SUMIF($D$12:$D488,$D489,M$12:M488)-SUMIF($D$12:$D$1442,$D489,L$12:L$1442),AB489)),"")</f>
        <v/>
      </c>
      <c r="N489" s="246" t="str">
        <f aca="false">IF(J489&lt;&gt;"",1000-SUMIF($D$12:$D488,$D489,N$12:N488),"")</f>
        <v/>
      </c>
      <c r="O489" s="268"/>
      <c r="P489" s="269"/>
      <c r="Q489" s="244" t="str">
        <f aca="false">IF(AND(P489&lt;&gt;"",O489&lt;&gt;""),MIN(IF(OR(O489="OZZ",O489="ZZ"),5000,13600),TRUNC(0.75*SUMIF($D$12:$D489,$D489,P$12:P489),2))-SUMIF($D$12:$D488,$D489,Q$12:Q488),"")</f>
        <v/>
      </c>
      <c r="R489" s="270" t="str">
        <f aca="false">IF(AND(P489&lt;&gt;"",O489&lt;&gt;"",AF489&lt;&gt;""),IF(OR(O489="OZZ",O489="ZZ"),0-SUMIF($D$12:$D488,$D489,R$12:R488),MIN(MIN(13600,TRUNC(0.75*SUMIF($D$12:$D$1442,$D489,P$12:P$1442),2)+SUMIF($D$12:$D489,$D489,AF$12:AF489))-SUMIF($D$12:$D488,$D489,R$12:R488)-SUMIF($D$12:$D$1442,$D489,Q$12:Q$1442),AF489)),"")</f>
        <v/>
      </c>
      <c r="S489" s="246" t="str">
        <f aca="false">IF(O489&lt;&gt;"",1000-SUMIF($D$12:$D488,$D489,S$12:S488),"")</f>
        <v/>
      </c>
      <c r="T489" s="268"/>
      <c r="U489" s="269"/>
      <c r="V489" s="244" t="str">
        <f aca="false">IF(AND(U489&lt;&gt;"",T489&lt;&gt;""),MIN(IF(OR(T489="OZZ",T489="ZZ"),5000,13600),TRUNC(0.75*SUMIF($D$12:$D489,$D489,U$12:U489),2))-SUMIF($D$12:$D488,$D489,V$12:V488),"")</f>
        <v/>
      </c>
      <c r="W489" s="248" t="str">
        <f aca="false">IF(AND(U489&lt;&gt;"",T489&lt;&gt;"",AJ489&lt;&gt;""),IF(OR(T489="OZZ",T489="ZZ"),0-SUMIF($D$12:$D488,$D489,W$12:W488),MIN(MIN(13600,TRUNC(0.75*SUMIF($D$12:$D$1442,$D489,U$12:U$1442),2)+SUMIF($D$12:$D489,$D489,AJ$12:AJ489))-SUMIF($D$12:$D488,$D489,W$12:W488)-SUMIF($D$12:$D$1442,$D489,V$12:V$1442),AJ489)),"")</f>
        <v/>
      </c>
      <c r="X489" s="246" t="str">
        <f aca="false">IF(T489&lt;&gt;"",1000-SUMIF($D$12:$D488,$D489,X$12:X488),"")</f>
        <v/>
      </c>
      <c r="Y489" s="272"/>
      <c r="Z489" s="273"/>
      <c r="AA489" s="273"/>
      <c r="AB489" s="252" t="str">
        <f aca="false">IF(K489&lt;&gt;"",ROUND(Y489,2)+ROUND(Z489,2)+ROUND(AA489,2),"")</f>
        <v/>
      </c>
      <c r="AC489" s="274"/>
      <c r="AD489" s="273"/>
      <c r="AE489" s="273"/>
      <c r="AF489" s="275" t="str">
        <f aca="false">IF(P489&lt;&gt;"",ROUND(AC489,2)+ROUND(AD489,2)+ROUND(AE489,2),"")</f>
        <v/>
      </c>
      <c r="AG489" s="274"/>
      <c r="AH489" s="273"/>
      <c r="AI489" s="273"/>
      <c r="AJ489" s="275" t="str">
        <f aca="false">IF(U489&lt;&gt;"",ROUND(AG489,2)+ROUND(AH489,2)+ROUND(AI489,2),"")</f>
        <v/>
      </c>
      <c r="AK489" s="255"/>
      <c r="AL489" s="255"/>
      <c r="AM489" s="256"/>
      <c r="AN489" s="257"/>
      <c r="AO489" s="258" t="str">
        <f aca="false">IF(D489&lt;&gt;"",IF(COUNTIF($D$12:$D489,$D489)&gt;1,0,IF(SUM(L489,Q489,V489)&gt;0,IF(AND(T489="",OR(O489&lt;&gt;"",J489&lt;&gt;"")),IF(O489&lt;&gt;"",O489,IF(J489&lt;&gt;"",J489,0)),IF(AND(O489&lt;&gt;"",J489&lt;&gt;"",O489=J489),O489,T489)),0)),"")</f>
        <v/>
      </c>
      <c r="AP489" s="258" t="str">
        <f aca="false">IF(D489&lt;&gt;"",IF(COUNTIF($D$12:$D489,$D489)&gt;1,0,IF(SUM(M489,R489,W489)&gt;0,IF(AND(T489="",OR(O489&lt;&gt;"",J489&lt;&gt;"")),IF(O489&lt;&gt;"",O489,IF(J489&lt;&gt;"",J489,0)),IF(AND(O489&lt;&gt;"",J489&lt;&gt;"",O489=J489),O489,T489)),0)),"")</f>
        <v/>
      </c>
      <c r="AQ489" s="258" t="str">
        <f aca="false">IF(D489&lt;&gt;"",IF(COUNTIF($D$12:$D489,$D489)&gt;1,0,IF(SUM(N489,S489,X489)&gt;0,IF(AND(T489="",OR(O489&lt;&gt;"",J489&lt;&gt;"")),IF(O489&lt;&gt;"",O489,IF(J489&lt;&gt;"",J489,0)),IF(AND(O489&lt;&gt;"",J489&lt;&gt;"",O489=J489),O489,T489)),0)),"")</f>
        <v/>
      </c>
      <c r="AR489" s="257" t="str">
        <f aca="false">IF(D489&lt;&gt;"",IF(J489="OZP12",L489,0),"")</f>
        <v/>
      </c>
      <c r="AS489" s="257" t="str">
        <f aca="false">IF(D489&lt;&gt;"",IF(O489="OZP12",Q489,0),"")</f>
        <v/>
      </c>
      <c r="AT489" s="257" t="str">
        <f aca="false">IF(D489&lt;&gt;"",IF(T489="OZP12",V489,0),"")</f>
        <v/>
      </c>
      <c r="AU489" s="257" t="str">
        <f aca="false">IF(D489&lt;&gt;"",IF(J489="TZP",L489,0),"")</f>
        <v/>
      </c>
      <c r="AV489" s="257" t="str">
        <f aca="false">IF(D489&lt;&gt;"",IF(O489="TZP",Q489,0),"")</f>
        <v/>
      </c>
      <c r="AW489" s="257" t="str">
        <f aca="false">IF(D489&lt;&gt;"",IF(T489="TZP",V489,0),"")</f>
        <v/>
      </c>
      <c r="AX489" s="257" t="str">
        <f aca="false">IF(D489&lt;&gt;"",IF(J489="OZZ",L489,0),"")</f>
        <v/>
      </c>
      <c r="AY489" s="257" t="str">
        <f aca="false">IF(D489&lt;&gt;"",IF(O489="OZZ",Q489,0),"")</f>
        <v/>
      </c>
      <c r="AZ489" s="257" t="str">
        <f aca="false">IF(D489&lt;&gt;"",IF(T489="OZZ",V489,0),"")</f>
        <v/>
      </c>
      <c r="BA489" s="260"/>
      <c r="BB489" s="257" t="str">
        <f aca="false">IF(D489&lt;&gt;"",IF(ISERROR(FIND("/",D489)),0,1),"")</f>
        <v/>
      </c>
      <c r="BC489" s="257" t="str">
        <f aca="false">IF(D489&lt;&gt;"",IF(BB489*1=0,D489,CONCATENATE(MID(D489,1,FIND("/",D489,1)-1),MID(D489,FIND("/",D489,1)+1,LEN(D489)))),"")</f>
        <v/>
      </c>
      <c r="BD489" s="286"/>
      <c r="BE489" s="257" t="str">
        <f aca="false">IF(D489&lt;&gt;"",IF(J489="OZP12",M489,0),"")</f>
        <v/>
      </c>
      <c r="BF489" s="257" t="str">
        <f aca="false">IF(D489&lt;&gt;"",IF(O489="OZP12",R489,0),"")</f>
        <v/>
      </c>
      <c r="BG489" s="257" t="str">
        <f aca="false">IF(D489&lt;&gt;"",IF(T489="OZP12",W489,0),"")</f>
        <v/>
      </c>
      <c r="BH489" s="257" t="str">
        <f aca="false">IF(D489&lt;&gt;"",IF(J489="TZP",M489,0),"")</f>
        <v/>
      </c>
      <c r="BI489" s="257" t="str">
        <f aca="false">IF(D489&lt;&gt;"",IF(O489="TZP",R489,0),"")</f>
        <v/>
      </c>
      <c r="BJ489" s="257" t="str">
        <f aca="false">IF(D489&lt;&gt;"",IF(T489="TZP",W489,0),"")</f>
        <v/>
      </c>
    </row>
    <row r="490" s="261" customFormat="true" ht="18.75" hidden="false" customHeight="true" outlineLevel="0" collapsed="false">
      <c r="A490" s="262" t="n">
        <f aca="false">A489+1</f>
        <v>478</v>
      </c>
      <c r="B490" s="263"/>
      <c r="C490" s="263"/>
      <c r="D490" s="263"/>
      <c r="E490" s="266"/>
      <c r="F490" s="266"/>
      <c r="G490" s="267"/>
      <c r="H490" s="278"/>
      <c r="I490" s="281"/>
      <c r="J490" s="268"/>
      <c r="K490" s="269"/>
      <c r="L490" s="244" t="str">
        <f aca="false">IF(AND(K490&lt;&gt;"",J490&lt;&gt;""),MIN(IF(OR(J490="OZZ",J490="ZZ"),5000,13600),TRUNC(0.75*SUMIF($D$12:$D490,$D490,K$12:K490),2))-SUMIF($D$12:$D489,$D490,L$12:L489),"")</f>
        <v/>
      </c>
      <c r="M490" s="270" t="str">
        <f aca="false">IF(AND(K490&lt;&gt;"",J490&lt;&gt;"",AB490&lt;&gt;""),IF(OR(J490="OZZ",J490="ZZ"),0-SUMIF($D$12:$D489,$D490,M$12:M489),MIN(MIN(13600,TRUNC(0.75*SUMIF($D$12:$D$1442,$D490,K$12:K$1442),2)+SUMIF($D$12:$D490,$D490,AB$12:AB490))-SUMIF($D$12:$D489,$D490,M$12:M489)-SUMIF($D$12:$D$1442,$D490,L$12:L$1442),AB490)),"")</f>
        <v/>
      </c>
      <c r="N490" s="246" t="str">
        <f aca="false">IF(J490&lt;&gt;"",1000-SUMIF($D$12:$D489,$D490,N$12:N489),"")</f>
        <v/>
      </c>
      <c r="O490" s="268"/>
      <c r="P490" s="269"/>
      <c r="Q490" s="244" t="str">
        <f aca="false">IF(AND(P490&lt;&gt;"",O490&lt;&gt;""),MIN(IF(OR(O490="OZZ",O490="ZZ"),5000,13600),TRUNC(0.75*SUMIF($D$12:$D490,$D490,P$12:P490),2))-SUMIF($D$12:$D489,$D490,Q$12:Q489),"")</f>
        <v/>
      </c>
      <c r="R490" s="270" t="str">
        <f aca="false">IF(AND(P490&lt;&gt;"",O490&lt;&gt;"",AF490&lt;&gt;""),IF(OR(O490="OZZ",O490="ZZ"),0-SUMIF($D$12:$D489,$D490,R$12:R489),MIN(MIN(13600,TRUNC(0.75*SUMIF($D$12:$D$1442,$D490,P$12:P$1442),2)+SUMIF($D$12:$D490,$D490,AF$12:AF490))-SUMIF($D$12:$D489,$D490,R$12:R489)-SUMIF($D$12:$D$1442,$D490,Q$12:Q$1442),AF490)),"")</f>
        <v/>
      </c>
      <c r="S490" s="246" t="str">
        <f aca="false">IF(O490&lt;&gt;"",1000-SUMIF($D$12:$D489,$D490,S$12:S489),"")</f>
        <v/>
      </c>
      <c r="T490" s="268"/>
      <c r="U490" s="269"/>
      <c r="V490" s="244" t="str">
        <f aca="false">IF(AND(U490&lt;&gt;"",T490&lt;&gt;""),MIN(IF(OR(T490="OZZ",T490="ZZ"),5000,13600),TRUNC(0.75*SUMIF($D$12:$D490,$D490,U$12:U490),2))-SUMIF($D$12:$D489,$D490,V$12:V489),"")</f>
        <v/>
      </c>
      <c r="W490" s="248" t="str">
        <f aca="false">IF(AND(U490&lt;&gt;"",T490&lt;&gt;"",AJ490&lt;&gt;""),IF(OR(T490="OZZ",T490="ZZ"),0-SUMIF($D$12:$D489,$D490,W$12:W489),MIN(MIN(13600,TRUNC(0.75*SUMIF($D$12:$D$1442,$D490,U$12:U$1442),2)+SUMIF($D$12:$D490,$D490,AJ$12:AJ490))-SUMIF($D$12:$D489,$D490,W$12:W489)-SUMIF($D$12:$D$1442,$D490,V$12:V$1442),AJ490)),"")</f>
        <v/>
      </c>
      <c r="X490" s="246" t="str">
        <f aca="false">IF(T490&lt;&gt;"",1000-SUMIF($D$12:$D489,$D490,X$12:X489),"")</f>
        <v/>
      </c>
      <c r="Y490" s="272"/>
      <c r="Z490" s="273"/>
      <c r="AA490" s="273"/>
      <c r="AB490" s="252" t="str">
        <f aca="false">IF(K490&lt;&gt;"",ROUND(Y490,2)+ROUND(Z490,2)+ROUND(AA490,2),"")</f>
        <v/>
      </c>
      <c r="AC490" s="274"/>
      <c r="AD490" s="273"/>
      <c r="AE490" s="273"/>
      <c r="AF490" s="275" t="str">
        <f aca="false">IF(P490&lt;&gt;"",ROUND(AC490,2)+ROUND(AD490,2)+ROUND(AE490,2),"")</f>
        <v/>
      </c>
      <c r="AG490" s="274"/>
      <c r="AH490" s="273"/>
      <c r="AI490" s="273"/>
      <c r="AJ490" s="275" t="str">
        <f aca="false">IF(U490&lt;&gt;"",ROUND(AG490,2)+ROUND(AH490,2)+ROUND(AI490,2),"")</f>
        <v/>
      </c>
      <c r="AK490" s="255"/>
      <c r="AL490" s="255"/>
      <c r="AM490" s="256"/>
      <c r="AN490" s="257"/>
      <c r="AO490" s="258" t="str">
        <f aca="false">IF(D490&lt;&gt;"",IF(COUNTIF($D$12:$D490,$D490)&gt;1,0,IF(SUM(L490,Q490,V490)&gt;0,IF(AND(T490="",OR(O490&lt;&gt;"",J490&lt;&gt;"")),IF(O490&lt;&gt;"",O490,IF(J490&lt;&gt;"",J490,0)),IF(AND(O490&lt;&gt;"",J490&lt;&gt;"",O490=J490),O490,T490)),0)),"")</f>
        <v/>
      </c>
      <c r="AP490" s="258" t="str">
        <f aca="false">IF(D490&lt;&gt;"",IF(COUNTIF($D$12:$D490,$D490)&gt;1,0,IF(SUM(M490,R490,W490)&gt;0,IF(AND(T490="",OR(O490&lt;&gt;"",J490&lt;&gt;"")),IF(O490&lt;&gt;"",O490,IF(J490&lt;&gt;"",J490,0)),IF(AND(O490&lt;&gt;"",J490&lt;&gt;"",O490=J490),O490,T490)),0)),"")</f>
        <v/>
      </c>
      <c r="AQ490" s="258" t="str">
        <f aca="false">IF(D490&lt;&gt;"",IF(COUNTIF($D$12:$D490,$D490)&gt;1,0,IF(SUM(N490,S490,X490)&gt;0,IF(AND(T490="",OR(O490&lt;&gt;"",J490&lt;&gt;"")),IF(O490&lt;&gt;"",O490,IF(J490&lt;&gt;"",J490,0)),IF(AND(O490&lt;&gt;"",J490&lt;&gt;"",O490=J490),O490,T490)),0)),"")</f>
        <v/>
      </c>
      <c r="AR490" s="257" t="str">
        <f aca="false">IF(D490&lt;&gt;"",IF(J490="OZP12",L490,0),"")</f>
        <v/>
      </c>
      <c r="AS490" s="257" t="str">
        <f aca="false">IF(D490&lt;&gt;"",IF(O490="OZP12",Q490,0),"")</f>
        <v/>
      </c>
      <c r="AT490" s="257" t="str">
        <f aca="false">IF(D490&lt;&gt;"",IF(T490="OZP12",V490,0),"")</f>
        <v/>
      </c>
      <c r="AU490" s="257" t="str">
        <f aca="false">IF(D490&lt;&gt;"",IF(J490="TZP",L490,0),"")</f>
        <v/>
      </c>
      <c r="AV490" s="257" t="str">
        <f aca="false">IF(D490&lt;&gt;"",IF(O490="TZP",Q490,0),"")</f>
        <v/>
      </c>
      <c r="AW490" s="257" t="str">
        <f aca="false">IF(D490&lt;&gt;"",IF(T490="TZP",V490,0),"")</f>
        <v/>
      </c>
      <c r="AX490" s="257" t="str">
        <f aca="false">IF(D490&lt;&gt;"",IF(J490="OZZ",L490,0),"")</f>
        <v/>
      </c>
      <c r="AY490" s="257" t="str">
        <f aca="false">IF(D490&lt;&gt;"",IF(O490="OZZ",Q490,0),"")</f>
        <v/>
      </c>
      <c r="AZ490" s="257" t="str">
        <f aca="false">IF(D490&lt;&gt;"",IF(T490="OZZ",V490,0),"")</f>
        <v/>
      </c>
      <c r="BA490" s="260"/>
      <c r="BB490" s="257" t="str">
        <f aca="false">IF(D490&lt;&gt;"",IF(ISERROR(FIND("/",D490)),0,1),"")</f>
        <v/>
      </c>
      <c r="BC490" s="257" t="str">
        <f aca="false">IF(D490&lt;&gt;"",IF(BB490*1=0,D490,CONCATENATE(MID(D490,1,FIND("/",D490,1)-1),MID(D490,FIND("/",D490,1)+1,LEN(D490)))),"")</f>
        <v/>
      </c>
      <c r="BD490" s="286"/>
      <c r="BE490" s="257" t="str">
        <f aca="false">IF(D490&lt;&gt;"",IF(J490="OZP12",M490,0),"")</f>
        <v/>
      </c>
      <c r="BF490" s="257" t="str">
        <f aca="false">IF(D490&lt;&gt;"",IF(O490="OZP12",R490,0),"")</f>
        <v/>
      </c>
      <c r="BG490" s="257" t="str">
        <f aca="false">IF(D490&lt;&gt;"",IF(T490="OZP12",W490,0),"")</f>
        <v/>
      </c>
      <c r="BH490" s="257" t="str">
        <f aca="false">IF(D490&lt;&gt;"",IF(J490="TZP",M490,0),"")</f>
        <v/>
      </c>
      <c r="BI490" s="257" t="str">
        <f aca="false">IF(D490&lt;&gt;"",IF(O490="TZP",R490,0),"")</f>
        <v/>
      </c>
      <c r="BJ490" s="257" t="str">
        <f aca="false">IF(D490&lt;&gt;"",IF(T490="TZP",W490,0),"")</f>
        <v/>
      </c>
    </row>
    <row r="491" s="261" customFormat="true" ht="18.75" hidden="false" customHeight="true" outlineLevel="0" collapsed="false">
      <c r="A491" s="262" t="n">
        <f aca="false">A490+1</f>
        <v>479</v>
      </c>
      <c r="B491" s="263"/>
      <c r="C491" s="263"/>
      <c r="D491" s="263"/>
      <c r="E491" s="266"/>
      <c r="F491" s="266"/>
      <c r="G491" s="267"/>
      <c r="H491" s="278"/>
      <c r="I491" s="281"/>
      <c r="J491" s="268"/>
      <c r="K491" s="269"/>
      <c r="L491" s="244" t="str">
        <f aca="false">IF(AND(K491&lt;&gt;"",J491&lt;&gt;""),MIN(IF(OR(J491="OZZ",J491="ZZ"),5000,13600),TRUNC(0.75*SUMIF($D$12:$D491,$D491,K$12:K491),2))-SUMIF($D$12:$D490,$D491,L$12:L490),"")</f>
        <v/>
      </c>
      <c r="M491" s="270" t="str">
        <f aca="false">IF(AND(K491&lt;&gt;"",J491&lt;&gt;"",AB491&lt;&gt;""),IF(OR(J491="OZZ",J491="ZZ"),0-SUMIF($D$12:$D490,$D491,M$12:M490),MIN(MIN(13600,TRUNC(0.75*SUMIF($D$12:$D$1442,$D491,K$12:K$1442),2)+SUMIF($D$12:$D491,$D491,AB$12:AB491))-SUMIF($D$12:$D490,$D491,M$12:M490)-SUMIF($D$12:$D$1442,$D491,L$12:L$1442),AB491)),"")</f>
        <v/>
      </c>
      <c r="N491" s="246" t="str">
        <f aca="false">IF(J491&lt;&gt;"",1000-SUMIF($D$12:$D490,$D491,N$12:N490),"")</f>
        <v/>
      </c>
      <c r="O491" s="268"/>
      <c r="P491" s="269"/>
      <c r="Q491" s="244" t="str">
        <f aca="false">IF(AND(P491&lt;&gt;"",O491&lt;&gt;""),MIN(IF(OR(O491="OZZ",O491="ZZ"),5000,13600),TRUNC(0.75*SUMIF($D$12:$D491,$D491,P$12:P491),2))-SUMIF($D$12:$D490,$D491,Q$12:Q490),"")</f>
        <v/>
      </c>
      <c r="R491" s="270" t="str">
        <f aca="false">IF(AND(P491&lt;&gt;"",O491&lt;&gt;"",AF491&lt;&gt;""),IF(OR(O491="OZZ",O491="ZZ"),0-SUMIF($D$12:$D490,$D491,R$12:R490),MIN(MIN(13600,TRUNC(0.75*SUMIF($D$12:$D$1442,$D491,P$12:P$1442),2)+SUMIF($D$12:$D491,$D491,AF$12:AF491))-SUMIF($D$12:$D490,$D491,R$12:R490)-SUMIF($D$12:$D$1442,$D491,Q$12:Q$1442),AF491)),"")</f>
        <v/>
      </c>
      <c r="S491" s="246" t="str">
        <f aca="false">IF(O491&lt;&gt;"",1000-SUMIF($D$12:$D490,$D491,S$12:S490),"")</f>
        <v/>
      </c>
      <c r="T491" s="268"/>
      <c r="U491" s="269"/>
      <c r="V491" s="244" t="str">
        <f aca="false">IF(AND(U491&lt;&gt;"",T491&lt;&gt;""),MIN(IF(OR(T491="OZZ",T491="ZZ"),5000,13600),TRUNC(0.75*SUMIF($D$12:$D491,$D491,U$12:U491),2))-SUMIF($D$12:$D490,$D491,V$12:V490),"")</f>
        <v/>
      </c>
      <c r="W491" s="248" t="str">
        <f aca="false">IF(AND(U491&lt;&gt;"",T491&lt;&gt;"",AJ491&lt;&gt;""),IF(OR(T491="OZZ",T491="ZZ"),0-SUMIF($D$12:$D490,$D491,W$12:W490),MIN(MIN(13600,TRUNC(0.75*SUMIF($D$12:$D$1442,$D491,U$12:U$1442),2)+SUMIF($D$12:$D491,$D491,AJ$12:AJ491))-SUMIF($D$12:$D490,$D491,W$12:W490)-SUMIF($D$12:$D$1442,$D491,V$12:V$1442),AJ491)),"")</f>
        <v/>
      </c>
      <c r="X491" s="246" t="str">
        <f aca="false">IF(T491&lt;&gt;"",1000-SUMIF($D$12:$D490,$D491,X$12:X490),"")</f>
        <v/>
      </c>
      <c r="Y491" s="272"/>
      <c r="Z491" s="273"/>
      <c r="AA491" s="273"/>
      <c r="AB491" s="252" t="str">
        <f aca="false">IF(K491&lt;&gt;"",ROUND(Y491,2)+ROUND(Z491,2)+ROUND(AA491,2),"")</f>
        <v/>
      </c>
      <c r="AC491" s="274"/>
      <c r="AD491" s="273"/>
      <c r="AE491" s="273"/>
      <c r="AF491" s="275" t="str">
        <f aca="false">IF(P491&lt;&gt;"",ROUND(AC491,2)+ROUND(AD491,2)+ROUND(AE491,2),"")</f>
        <v/>
      </c>
      <c r="AG491" s="274"/>
      <c r="AH491" s="273"/>
      <c r="AI491" s="273"/>
      <c r="AJ491" s="275" t="str">
        <f aca="false">IF(U491&lt;&gt;"",ROUND(AG491,2)+ROUND(AH491,2)+ROUND(AI491,2),"")</f>
        <v/>
      </c>
      <c r="AK491" s="255"/>
      <c r="AL491" s="255"/>
      <c r="AM491" s="256"/>
      <c r="AN491" s="257"/>
      <c r="AO491" s="258" t="str">
        <f aca="false">IF(D491&lt;&gt;"",IF(COUNTIF($D$12:$D491,$D491)&gt;1,0,IF(SUM(L491,Q491,V491)&gt;0,IF(AND(T491="",OR(O491&lt;&gt;"",J491&lt;&gt;"")),IF(O491&lt;&gt;"",O491,IF(J491&lt;&gt;"",J491,0)),IF(AND(O491&lt;&gt;"",J491&lt;&gt;"",O491=J491),O491,T491)),0)),"")</f>
        <v/>
      </c>
      <c r="AP491" s="258" t="str">
        <f aca="false">IF(D491&lt;&gt;"",IF(COUNTIF($D$12:$D491,$D491)&gt;1,0,IF(SUM(M491,R491,W491)&gt;0,IF(AND(T491="",OR(O491&lt;&gt;"",J491&lt;&gt;"")),IF(O491&lt;&gt;"",O491,IF(J491&lt;&gt;"",J491,0)),IF(AND(O491&lt;&gt;"",J491&lt;&gt;"",O491=J491),O491,T491)),0)),"")</f>
        <v/>
      </c>
      <c r="AQ491" s="258" t="str">
        <f aca="false">IF(D491&lt;&gt;"",IF(COUNTIF($D$12:$D491,$D491)&gt;1,0,IF(SUM(N491,S491,X491)&gt;0,IF(AND(T491="",OR(O491&lt;&gt;"",J491&lt;&gt;"")),IF(O491&lt;&gt;"",O491,IF(J491&lt;&gt;"",J491,0)),IF(AND(O491&lt;&gt;"",J491&lt;&gt;"",O491=J491),O491,T491)),0)),"")</f>
        <v/>
      </c>
      <c r="AR491" s="257" t="str">
        <f aca="false">IF(D491&lt;&gt;"",IF(J491="OZP12",L491,0),"")</f>
        <v/>
      </c>
      <c r="AS491" s="257" t="str">
        <f aca="false">IF(D491&lt;&gt;"",IF(O491="OZP12",Q491,0),"")</f>
        <v/>
      </c>
      <c r="AT491" s="257" t="str">
        <f aca="false">IF(D491&lt;&gt;"",IF(T491="OZP12",V491,0),"")</f>
        <v/>
      </c>
      <c r="AU491" s="257" t="str">
        <f aca="false">IF(D491&lt;&gt;"",IF(J491="TZP",L491,0),"")</f>
        <v/>
      </c>
      <c r="AV491" s="257" t="str">
        <f aca="false">IF(D491&lt;&gt;"",IF(O491="TZP",Q491,0),"")</f>
        <v/>
      </c>
      <c r="AW491" s="257" t="str">
        <f aca="false">IF(D491&lt;&gt;"",IF(T491="TZP",V491,0),"")</f>
        <v/>
      </c>
      <c r="AX491" s="257" t="str">
        <f aca="false">IF(D491&lt;&gt;"",IF(J491="OZZ",L491,0),"")</f>
        <v/>
      </c>
      <c r="AY491" s="257" t="str">
        <f aca="false">IF(D491&lt;&gt;"",IF(O491="OZZ",Q491,0),"")</f>
        <v/>
      </c>
      <c r="AZ491" s="257" t="str">
        <f aca="false">IF(D491&lt;&gt;"",IF(T491="OZZ",V491,0),"")</f>
        <v/>
      </c>
      <c r="BA491" s="260"/>
      <c r="BB491" s="257" t="str">
        <f aca="false">IF(D491&lt;&gt;"",IF(ISERROR(FIND("/",D491)),0,1),"")</f>
        <v/>
      </c>
      <c r="BC491" s="257" t="str">
        <f aca="false">IF(D491&lt;&gt;"",IF(BB491*1=0,D491,CONCATENATE(MID(D491,1,FIND("/",D491,1)-1),MID(D491,FIND("/",D491,1)+1,LEN(D491)))),"")</f>
        <v/>
      </c>
      <c r="BD491" s="286"/>
      <c r="BE491" s="257" t="str">
        <f aca="false">IF(D491&lt;&gt;"",IF(J491="OZP12",M491,0),"")</f>
        <v/>
      </c>
      <c r="BF491" s="257" t="str">
        <f aca="false">IF(D491&lt;&gt;"",IF(O491="OZP12",R491,0),"")</f>
        <v/>
      </c>
      <c r="BG491" s="257" t="str">
        <f aca="false">IF(D491&lt;&gt;"",IF(T491="OZP12",W491,0),"")</f>
        <v/>
      </c>
      <c r="BH491" s="257" t="str">
        <f aca="false">IF(D491&lt;&gt;"",IF(J491="TZP",M491,0),"")</f>
        <v/>
      </c>
      <c r="BI491" s="257" t="str">
        <f aca="false">IF(D491&lt;&gt;"",IF(O491="TZP",R491,0),"")</f>
        <v/>
      </c>
      <c r="BJ491" s="257" t="str">
        <f aca="false">IF(D491&lt;&gt;"",IF(T491="TZP",W491,0),"")</f>
        <v/>
      </c>
    </row>
    <row r="492" s="261" customFormat="true" ht="18.75" hidden="false" customHeight="true" outlineLevel="0" collapsed="false">
      <c r="A492" s="262" t="n">
        <f aca="false">A491+1</f>
        <v>480</v>
      </c>
      <c r="B492" s="263"/>
      <c r="C492" s="263"/>
      <c r="D492" s="263"/>
      <c r="E492" s="266"/>
      <c r="F492" s="266"/>
      <c r="G492" s="267"/>
      <c r="H492" s="278"/>
      <c r="I492" s="281"/>
      <c r="J492" s="268"/>
      <c r="K492" s="269"/>
      <c r="L492" s="244" t="str">
        <f aca="false">IF(AND(K492&lt;&gt;"",J492&lt;&gt;""),MIN(IF(OR(J492="OZZ",J492="ZZ"),5000,13600),TRUNC(0.75*SUMIF($D$12:$D492,$D492,K$12:K492),2))-SUMIF($D$12:$D491,$D492,L$12:L491),"")</f>
        <v/>
      </c>
      <c r="M492" s="270" t="str">
        <f aca="false">IF(AND(K492&lt;&gt;"",J492&lt;&gt;"",AB492&lt;&gt;""),IF(OR(J492="OZZ",J492="ZZ"),0-SUMIF($D$12:$D491,$D492,M$12:M491),MIN(MIN(13600,TRUNC(0.75*SUMIF($D$12:$D$1442,$D492,K$12:K$1442),2)+SUMIF($D$12:$D492,$D492,AB$12:AB492))-SUMIF($D$12:$D491,$D492,M$12:M491)-SUMIF($D$12:$D$1442,$D492,L$12:L$1442),AB492)),"")</f>
        <v/>
      </c>
      <c r="N492" s="246" t="str">
        <f aca="false">IF(J492&lt;&gt;"",1000-SUMIF($D$12:$D491,$D492,N$12:N491),"")</f>
        <v/>
      </c>
      <c r="O492" s="268"/>
      <c r="P492" s="269"/>
      <c r="Q492" s="244" t="str">
        <f aca="false">IF(AND(P492&lt;&gt;"",O492&lt;&gt;""),MIN(IF(OR(O492="OZZ",O492="ZZ"),5000,13600),TRUNC(0.75*SUMIF($D$12:$D492,$D492,P$12:P492),2))-SUMIF($D$12:$D491,$D492,Q$12:Q491),"")</f>
        <v/>
      </c>
      <c r="R492" s="270" t="str">
        <f aca="false">IF(AND(P492&lt;&gt;"",O492&lt;&gt;"",AF492&lt;&gt;""),IF(OR(O492="OZZ",O492="ZZ"),0-SUMIF($D$12:$D491,$D492,R$12:R491),MIN(MIN(13600,TRUNC(0.75*SUMIF($D$12:$D$1442,$D492,P$12:P$1442),2)+SUMIF($D$12:$D492,$D492,AF$12:AF492))-SUMIF($D$12:$D491,$D492,R$12:R491)-SUMIF($D$12:$D$1442,$D492,Q$12:Q$1442),AF492)),"")</f>
        <v/>
      </c>
      <c r="S492" s="246" t="str">
        <f aca="false">IF(O492&lt;&gt;"",1000-SUMIF($D$12:$D491,$D492,S$12:S491),"")</f>
        <v/>
      </c>
      <c r="T492" s="268"/>
      <c r="U492" s="269"/>
      <c r="V492" s="244" t="str">
        <f aca="false">IF(AND(U492&lt;&gt;"",T492&lt;&gt;""),MIN(IF(OR(T492="OZZ",T492="ZZ"),5000,13600),TRUNC(0.75*SUMIF($D$12:$D492,$D492,U$12:U492),2))-SUMIF($D$12:$D491,$D492,V$12:V491),"")</f>
        <v/>
      </c>
      <c r="W492" s="248" t="str">
        <f aca="false">IF(AND(U492&lt;&gt;"",T492&lt;&gt;"",AJ492&lt;&gt;""),IF(OR(T492="OZZ",T492="ZZ"),0-SUMIF($D$12:$D491,$D492,W$12:W491),MIN(MIN(13600,TRUNC(0.75*SUMIF($D$12:$D$1442,$D492,U$12:U$1442),2)+SUMIF($D$12:$D492,$D492,AJ$12:AJ492))-SUMIF($D$12:$D491,$D492,W$12:W491)-SUMIF($D$12:$D$1442,$D492,V$12:V$1442),AJ492)),"")</f>
        <v/>
      </c>
      <c r="X492" s="246" t="str">
        <f aca="false">IF(T492&lt;&gt;"",1000-SUMIF($D$12:$D491,$D492,X$12:X491),"")</f>
        <v/>
      </c>
      <c r="Y492" s="272"/>
      <c r="Z492" s="273"/>
      <c r="AA492" s="273"/>
      <c r="AB492" s="252" t="str">
        <f aca="false">IF(K492&lt;&gt;"",ROUND(Y492,2)+ROUND(Z492,2)+ROUND(AA492,2),"")</f>
        <v/>
      </c>
      <c r="AC492" s="274"/>
      <c r="AD492" s="273"/>
      <c r="AE492" s="273"/>
      <c r="AF492" s="275" t="str">
        <f aca="false">IF(P492&lt;&gt;"",ROUND(AC492,2)+ROUND(AD492,2)+ROUND(AE492,2),"")</f>
        <v/>
      </c>
      <c r="AG492" s="274"/>
      <c r="AH492" s="273"/>
      <c r="AI492" s="273"/>
      <c r="AJ492" s="275" t="str">
        <f aca="false">IF(U492&lt;&gt;"",ROUND(AG492,2)+ROUND(AH492,2)+ROUND(AI492,2),"")</f>
        <v/>
      </c>
      <c r="AK492" s="255"/>
      <c r="AL492" s="255"/>
      <c r="AM492" s="256"/>
      <c r="AN492" s="257"/>
      <c r="AO492" s="258" t="str">
        <f aca="false">IF(D492&lt;&gt;"",IF(COUNTIF($D$12:$D492,$D492)&gt;1,0,IF(SUM(L492,Q492,V492)&gt;0,IF(AND(T492="",OR(O492&lt;&gt;"",J492&lt;&gt;"")),IF(O492&lt;&gt;"",O492,IF(J492&lt;&gt;"",J492,0)),IF(AND(O492&lt;&gt;"",J492&lt;&gt;"",O492=J492),O492,T492)),0)),"")</f>
        <v/>
      </c>
      <c r="AP492" s="258" t="str">
        <f aca="false">IF(D492&lt;&gt;"",IF(COUNTIF($D$12:$D492,$D492)&gt;1,0,IF(SUM(M492,R492,W492)&gt;0,IF(AND(T492="",OR(O492&lt;&gt;"",J492&lt;&gt;"")),IF(O492&lt;&gt;"",O492,IF(J492&lt;&gt;"",J492,0)),IF(AND(O492&lt;&gt;"",J492&lt;&gt;"",O492=J492),O492,T492)),0)),"")</f>
        <v/>
      </c>
      <c r="AQ492" s="258" t="str">
        <f aca="false">IF(D492&lt;&gt;"",IF(COUNTIF($D$12:$D492,$D492)&gt;1,0,IF(SUM(N492,S492,X492)&gt;0,IF(AND(T492="",OR(O492&lt;&gt;"",J492&lt;&gt;"")),IF(O492&lt;&gt;"",O492,IF(J492&lt;&gt;"",J492,0)),IF(AND(O492&lt;&gt;"",J492&lt;&gt;"",O492=J492),O492,T492)),0)),"")</f>
        <v/>
      </c>
      <c r="AR492" s="257" t="str">
        <f aca="false">IF(D492&lt;&gt;"",IF(J492="OZP12",L492,0),"")</f>
        <v/>
      </c>
      <c r="AS492" s="257" t="str">
        <f aca="false">IF(D492&lt;&gt;"",IF(O492="OZP12",Q492,0),"")</f>
        <v/>
      </c>
      <c r="AT492" s="257" t="str">
        <f aca="false">IF(D492&lt;&gt;"",IF(T492="OZP12",V492,0),"")</f>
        <v/>
      </c>
      <c r="AU492" s="257" t="str">
        <f aca="false">IF(D492&lt;&gt;"",IF(J492="TZP",L492,0),"")</f>
        <v/>
      </c>
      <c r="AV492" s="257" t="str">
        <f aca="false">IF(D492&lt;&gt;"",IF(O492="TZP",Q492,0),"")</f>
        <v/>
      </c>
      <c r="AW492" s="257" t="str">
        <f aca="false">IF(D492&lt;&gt;"",IF(T492="TZP",V492,0),"")</f>
        <v/>
      </c>
      <c r="AX492" s="257" t="str">
        <f aca="false">IF(D492&lt;&gt;"",IF(J492="OZZ",L492,0),"")</f>
        <v/>
      </c>
      <c r="AY492" s="257" t="str">
        <f aca="false">IF(D492&lt;&gt;"",IF(O492="OZZ",Q492,0),"")</f>
        <v/>
      </c>
      <c r="AZ492" s="257" t="str">
        <f aca="false">IF(D492&lt;&gt;"",IF(T492="OZZ",V492,0),"")</f>
        <v/>
      </c>
      <c r="BA492" s="260"/>
      <c r="BB492" s="257" t="str">
        <f aca="false">IF(D492&lt;&gt;"",IF(ISERROR(FIND("/",D492)),0,1),"")</f>
        <v/>
      </c>
      <c r="BC492" s="257" t="str">
        <f aca="false">IF(D492&lt;&gt;"",IF(BB492*1=0,D492,CONCATENATE(MID(D492,1,FIND("/",D492,1)-1),MID(D492,FIND("/",D492,1)+1,LEN(D492)))),"")</f>
        <v/>
      </c>
      <c r="BD492" s="286"/>
      <c r="BE492" s="257" t="str">
        <f aca="false">IF(D492&lt;&gt;"",IF(J492="OZP12",M492,0),"")</f>
        <v/>
      </c>
      <c r="BF492" s="257" t="str">
        <f aca="false">IF(D492&lt;&gt;"",IF(O492="OZP12",R492,0),"")</f>
        <v/>
      </c>
      <c r="BG492" s="257" t="str">
        <f aca="false">IF(D492&lt;&gt;"",IF(T492="OZP12",W492,0),"")</f>
        <v/>
      </c>
      <c r="BH492" s="257" t="str">
        <f aca="false">IF(D492&lt;&gt;"",IF(J492="TZP",M492,0),"")</f>
        <v/>
      </c>
      <c r="BI492" s="257" t="str">
        <f aca="false">IF(D492&lt;&gt;"",IF(O492="TZP",R492,0),"")</f>
        <v/>
      </c>
      <c r="BJ492" s="257" t="str">
        <f aca="false">IF(D492&lt;&gt;"",IF(T492="TZP",W492,0),"")</f>
        <v/>
      </c>
    </row>
    <row r="493" s="261" customFormat="true" ht="18.75" hidden="false" customHeight="true" outlineLevel="0" collapsed="false">
      <c r="A493" s="262" t="n">
        <f aca="false">A492+1</f>
        <v>481</v>
      </c>
      <c r="B493" s="263"/>
      <c r="C493" s="263"/>
      <c r="D493" s="263"/>
      <c r="E493" s="266"/>
      <c r="F493" s="266"/>
      <c r="G493" s="267"/>
      <c r="H493" s="278"/>
      <c r="I493" s="281"/>
      <c r="J493" s="268"/>
      <c r="K493" s="269"/>
      <c r="L493" s="244" t="str">
        <f aca="false">IF(AND(K493&lt;&gt;"",J493&lt;&gt;""),MIN(IF(OR(J493="OZZ",J493="ZZ"),5000,13600),TRUNC(0.75*SUMIF($D$12:$D493,$D493,K$12:K493),2))-SUMIF($D$12:$D492,$D493,L$12:L492),"")</f>
        <v/>
      </c>
      <c r="M493" s="270" t="str">
        <f aca="false">IF(AND(K493&lt;&gt;"",J493&lt;&gt;"",AB493&lt;&gt;""),IF(OR(J493="OZZ",J493="ZZ"),0-SUMIF($D$12:$D492,$D493,M$12:M492),MIN(MIN(13600,TRUNC(0.75*SUMIF($D$12:$D$1442,$D493,K$12:K$1442),2)+SUMIF($D$12:$D493,$D493,AB$12:AB493))-SUMIF($D$12:$D492,$D493,M$12:M492)-SUMIF($D$12:$D$1442,$D493,L$12:L$1442),AB493)),"")</f>
        <v/>
      </c>
      <c r="N493" s="246" t="str">
        <f aca="false">IF(J493&lt;&gt;"",1000-SUMIF($D$12:$D492,$D493,N$12:N492),"")</f>
        <v/>
      </c>
      <c r="O493" s="268"/>
      <c r="P493" s="269"/>
      <c r="Q493" s="244" t="str">
        <f aca="false">IF(AND(P493&lt;&gt;"",O493&lt;&gt;""),MIN(IF(OR(O493="OZZ",O493="ZZ"),5000,13600),TRUNC(0.75*SUMIF($D$12:$D493,$D493,P$12:P493),2))-SUMIF($D$12:$D492,$D493,Q$12:Q492),"")</f>
        <v/>
      </c>
      <c r="R493" s="270" t="str">
        <f aca="false">IF(AND(P493&lt;&gt;"",O493&lt;&gt;"",AF493&lt;&gt;""),IF(OR(O493="OZZ",O493="ZZ"),0-SUMIF($D$12:$D492,$D493,R$12:R492),MIN(MIN(13600,TRUNC(0.75*SUMIF($D$12:$D$1442,$D493,P$12:P$1442),2)+SUMIF($D$12:$D493,$D493,AF$12:AF493))-SUMIF($D$12:$D492,$D493,R$12:R492)-SUMIF($D$12:$D$1442,$D493,Q$12:Q$1442),AF493)),"")</f>
        <v/>
      </c>
      <c r="S493" s="246" t="str">
        <f aca="false">IF(O493&lt;&gt;"",1000-SUMIF($D$12:$D492,$D493,S$12:S492),"")</f>
        <v/>
      </c>
      <c r="T493" s="268"/>
      <c r="U493" s="269"/>
      <c r="V493" s="244" t="str">
        <f aca="false">IF(AND(U493&lt;&gt;"",T493&lt;&gt;""),MIN(IF(OR(T493="OZZ",T493="ZZ"),5000,13600),TRUNC(0.75*SUMIF($D$12:$D493,$D493,U$12:U493),2))-SUMIF($D$12:$D492,$D493,V$12:V492),"")</f>
        <v/>
      </c>
      <c r="W493" s="248" t="str">
        <f aca="false">IF(AND(U493&lt;&gt;"",T493&lt;&gt;"",AJ493&lt;&gt;""),IF(OR(T493="OZZ",T493="ZZ"),0-SUMIF($D$12:$D492,$D493,W$12:W492),MIN(MIN(13600,TRUNC(0.75*SUMIF($D$12:$D$1442,$D493,U$12:U$1442),2)+SUMIF($D$12:$D493,$D493,AJ$12:AJ493))-SUMIF($D$12:$D492,$D493,W$12:W492)-SUMIF($D$12:$D$1442,$D493,V$12:V$1442),AJ493)),"")</f>
        <v/>
      </c>
      <c r="X493" s="246" t="str">
        <f aca="false">IF(T493&lt;&gt;"",1000-SUMIF($D$12:$D492,$D493,X$12:X492),"")</f>
        <v/>
      </c>
      <c r="Y493" s="272"/>
      <c r="Z493" s="273"/>
      <c r="AA493" s="273"/>
      <c r="AB493" s="252" t="str">
        <f aca="false">IF(K493&lt;&gt;"",ROUND(Y493,2)+ROUND(Z493,2)+ROUND(AA493,2),"")</f>
        <v/>
      </c>
      <c r="AC493" s="274"/>
      <c r="AD493" s="273"/>
      <c r="AE493" s="273"/>
      <c r="AF493" s="275" t="str">
        <f aca="false">IF(P493&lt;&gt;"",ROUND(AC493,2)+ROUND(AD493,2)+ROUND(AE493,2),"")</f>
        <v/>
      </c>
      <c r="AG493" s="274"/>
      <c r="AH493" s="273"/>
      <c r="AI493" s="273"/>
      <c r="AJ493" s="275" t="str">
        <f aca="false">IF(U493&lt;&gt;"",ROUND(AG493,2)+ROUND(AH493,2)+ROUND(AI493,2),"")</f>
        <v/>
      </c>
      <c r="AK493" s="255"/>
      <c r="AL493" s="255"/>
      <c r="AM493" s="256"/>
      <c r="AN493" s="257"/>
      <c r="AO493" s="258" t="str">
        <f aca="false">IF(D493&lt;&gt;"",IF(COUNTIF($D$12:$D493,$D493)&gt;1,0,IF(SUM(L493,Q493,V493)&gt;0,IF(AND(T493="",OR(O493&lt;&gt;"",J493&lt;&gt;"")),IF(O493&lt;&gt;"",O493,IF(J493&lt;&gt;"",J493,0)),IF(AND(O493&lt;&gt;"",J493&lt;&gt;"",O493=J493),O493,T493)),0)),"")</f>
        <v/>
      </c>
      <c r="AP493" s="258" t="str">
        <f aca="false">IF(D493&lt;&gt;"",IF(COUNTIF($D$12:$D493,$D493)&gt;1,0,IF(SUM(M493,R493,W493)&gt;0,IF(AND(T493="",OR(O493&lt;&gt;"",J493&lt;&gt;"")),IF(O493&lt;&gt;"",O493,IF(J493&lt;&gt;"",J493,0)),IF(AND(O493&lt;&gt;"",J493&lt;&gt;"",O493=J493),O493,T493)),0)),"")</f>
        <v/>
      </c>
      <c r="AQ493" s="258" t="str">
        <f aca="false">IF(D493&lt;&gt;"",IF(COUNTIF($D$12:$D493,$D493)&gt;1,0,IF(SUM(N493,S493,X493)&gt;0,IF(AND(T493="",OR(O493&lt;&gt;"",J493&lt;&gt;"")),IF(O493&lt;&gt;"",O493,IF(J493&lt;&gt;"",J493,0)),IF(AND(O493&lt;&gt;"",J493&lt;&gt;"",O493=J493),O493,T493)),0)),"")</f>
        <v/>
      </c>
      <c r="AR493" s="257" t="str">
        <f aca="false">IF(D493&lt;&gt;"",IF(J493="OZP12",L493,0),"")</f>
        <v/>
      </c>
      <c r="AS493" s="257" t="str">
        <f aca="false">IF(D493&lt;&gt;"",IF(O493="OZP12",Q493,0),"")</f>
        <v/>
      </c>
      <c r="AT493" s="257" t="str">
        <f aca="false">IF(D493&lt;&gt;"",IF(T493="OZP12",V493,0),"")</f>
        <v/>
      </c>
      <c r="AU493" s="257" t="str">
        <f aca="false">IF(D493&lt;&gt;"",IF(J493="TZP",L493,0),"")</f>
        <v/>
      </c>
      <c r="AV493" s="257" t="str">
        <f aca="false">IF(D493&lt;&gt;"",IF(O493="TZP",Q493,0),"")</f>
        <v/>
      </c>
      <c r="AW493" s="257" t="str">
        <f aca="false">IF(D493&lt;&gt;"",IF(T493="TZP",V493,0),"")</f>
        <v/>
      </c>
      <c r="AX493" s="257" t="str">
        <f aca="false">IF(D493&lt;&gt;"",IF(J493="OZZ",L493,0),"")</f>
        <v/>
      </c>
      <c r="AY493" s="257" t="str">
        <f aca="false">IF(D493&lt;&gt;"",IF(O493="OZZ",Q493,0),"")</f>
        <v/>
      </c>
      <c r="AZ493" s="257" t="str">
        <f aca="false">IF(D493&lt;&gt;"",IF(T493="OZZ",V493,0),"")</f>
        <v/>
      </c>
      <c r="BA493" s="260"/>
      <c r="BB493" s="257" t="str">
        <f aca="false">IF(D493&lt;&gt;"",IF(ISERROR(FIND("/",D493)),0,1),"")</f>
        <v/>
      </c>
      <c r="BC493" s="257" t="str">
        <f aca="false">IF(D493&lt;&gt;"",IF(BB493*1=0,D493,CONCATENATE(MID(D493,1,FIND("/",D493,1)-1),MID(D493,FIND("/",D493,1)+1,LEN(D493)))),"")</f>
        <v/>
      </c>
      <c r="BD493" s="286"/>
      <c r="BE493" s="257" t="str">
        <f aca="false">IF(D493&lt;&gt;"",IF(J493="OZP12",M493,0),"")</f>
        <v/>
      </c>
      <c r="BF493" s="257" t="str">
        <f aca="false">IF(D493&lt;&gt;"",IF(O493="OZP12",R493,0),"")</f>
        <v/>
      </c>
      <c r="BG493" s="257" t="str">
        <f aca="false">IF(D493&lt;&gt;"",IF(T493="OZP12",W493,0),"")</f>
        <v/>
      </c>
      <c r="BH493" s="257" t="str">
        <f aca="false">IF(D493&lt;&gt;"",IF(J493="TZP",M493,0),"")</f>
        <v/>
      </c>
      <c r="BI493" s="257" t="str">
        <f aca="false">IF(D493&lt;&gt;"",IF(O493="TZP",R493,0),"")</f>
        <v/>
      </c>
      <c r="BJ493" s="257" t="str">
        <f aca="false">IF(D493&lt;&gt;"",IF(T493="TZP",W493,0),"")</f>
        <v/>
      </c>
    </row>
    <row r="494" s="261" customFormat="true" ht="18.75" hidden="false" customHeight="true" outlineLevel="0" collapsed="false">
      <c r="A494" s="262" t="n">
        <f aca="false">A493+1</f>
        <v>482</v>
      </c>
      <c r="B494" s="263"/>
      <c r="C494" s="263"/>
      <c r="D494" s="263"/>
      <c r="E494" s="266"/>
      <c r="F494" s="266"/>
      <c r="G494" s="267"/>
      <c r="H494" s="278"/>
      <c r="I494" s="281"/>
      <c r="J494" s="268"/>
      <c r="K494" s="269"/>
      <c r="L494" s="244" t="str">
        <f aca="false">IF(AND(K494&lt;&gt;"",J494&lt;&gt;""),MIN(IF(OR(J494="OZZ",J494="ZZ"),5000,13600),TRUNC(0.75*SUMIF($D$12:$D494,$D494,K$12:K494),2))-SUMIF($D$12:$D493,$D494,L$12:L493),"")</f>
        <v/>
      </c>
      <c r="M494" s="270" t="str">
        <f aca="false">IF(AND(K494&lt;&gt;"",J494&lt;&gt;"",AB494&lt;&gt;""),IF(OR(J494="OZZ",J494="ZZ"),0-SUMIF($D$12:$D493,$D494,M$12:M493),MIN(MIN(13600,TRUNC(0.75*SUMIF($D$12:$D$1442,$D494,K$12:K$1442),2)+SUMIF($D$12:$D494,$D494,AB$12:AB494))-SUMIF($D$12:$D493,$D494,M$12:M493)-SUMIF($D$12:$D$1442,$D494,L$12:L$1442),AB494)),"")</f>
        <v/>
      </c>
      <c r="N494" s="246" t="str">
        <f aca="false">IF(J494&lt;&gt;"",1000-SUMIF($D$12:$D493,$D494,N$12:N493),"")</f>
        <v/>
      </c>
      <c r="O494" s="268"/>
      <c r="P494" s="269"/>
      <c r="Q494" s="244" t="str">
        <f aca="false">IF(AND(P494&lt;&gt;"",O494&lt;&gt;""),MIN(IF(OR(O494="OZZ",O494="ZZ"),5000,13600),TRUNC(0.75*SUMIF($D$12:$D494,$D494,P$12:P494),2))-SUMIF($D$12:$D493,$D494,Q$12:Q493),"")</f>
        <v/>
      </c>
      <c r="R494" s="270" t="str">
        <f aca="false">IF(AND(P494&lt;&gt;"",O494&lt;&gt;"",AF494&lt;&gt;""),IF(OR(O494="OZZ",O494="ZZ"),0-SUMIF($D$12:$D493,$D494,R$12:R493),MIN(MIN(13600,TRUNC(0.75*SUMIF($D$12:$D$1442,$D494,P$12:P$1442),2)+SUMIF($D$12:$D494,$D494,AF$12:AF494))-SUMIF($D$12:$D493,$D494,R$12:R493)-SUMIF($D$12:$D$1442,$D494,Q$12:Q$1442),AF494)),"")</f>
        <v/>
      </c>
      <c r="S494" s="246" t="str">
        <f aca="false">IF(O494&lt;&gt;"",1000-SUMIF($D$12:$D493,$D494,S$12:S493),"")</f>
        <v/>
      </c>
      <c r="T494" s="268"/>
      <c r="U494" s="269"/>
      <c r="V494" s="244" t="str">
        <f aca="false">IF(AND(U494&lt;&gt;"",T494&lt;&gt;""),MIN(IF(OR(T494="OZZ",T494="ZZ"),5000,13600),TRUNC(0.75*SUMIF($D$12:$D494,$D494,U$12:U494),2))-SUMIF($D$12:$D493,$D494,V$12:V493),"")</f>
        <v/>
      </c>
      <c r="W494" s="248" t="str">
        <f aca="false">IF(AND(U494&lt;&gt;"",T494&lt;&gt;"",AJ494&lt;&gt;""),IF(OR(T494="OZZ",T494="ZZ"),0-SUMIF($D$12:$D493,$D494,W$12:W493),MIN(MIN(13600,TRUNC(0.75*SUMIF($D$12:$D$1442,$D494,U$12:U$1442),2)+SUMIF($D$12:$D494,$D494,AJ$12:AJ494))-SUMIF($D$12:$D493,$D494,W$12:W493)-SUMIF($D$12:$D$1442,$D494,V$12:V$1442),AJ494)),"")</f>
        <v/>
      </c>
      <c r="X494" s="246" t="str">
        <f aca="false">IF(T494&lt;&gt;"",1000-SUMIF($D$12:$D493,$D494,X$12:X493),"")</f>
        <v/>
      </c>
      <c r="Y494" s="272"/>
      <c r="Z494" s="273"/>
      <c r="AA494" s="273"/>
      <c r="AB494" s="252" t="str">
        <f aca="false">IF(K494&lt;&gt;"",ROUND(Y494,2)+ROUND(Z494,2)+ROUND(AA494,2),"")</f>
        <v/>
      </c>
      <c r="AC494" s="274"/>
      <c r="AD494" s="273"/>
      <c r="AE494" s="273"/>
      <c r="AF494" s="275" t="str">
        <f aca="false">IF(P494&lt;&gt;"",ROUND(AC494,2)+ROUND(AD494,2)+ROUND(AE494,2),"")</f>
        <v/>
      </c>
      <c r="AG494" s="274"/>
      <c r="AH494" s="273"/>
      <c r="AI494" s="273"/>
      <c r="AJ494" s="275" t="str">
        <f aca="false">IF(U494&lt;&gt;"",ROUND(AG494,2)+ROUND(AH494,2)+ROUND(AI494,2),"")</f>
        <v/>
      </c>
      <c r="AK494" s="255"/>
      <c r="AL494" s="255"/>
      <c r="AM494" s="256"/>
      <c r="AN494" s="257"/>
      <c r="AO494" s="258" t="str">
        <f aca="false">IF(D494&lt;&gt;"",IF(COUNTIF($D$12:$D494,$D494)&gt;1,0,IF(SUM(L494,Q494,V494)&gt;0,IF(AND(T494="",OR(O494&lt;&gt;"",J494&lt;&gt;"")),IF(O494&lt;&gt;"",O494,IF(J494&lt;&gt;"",J494,0)),IF(AND(O494&lt;&gt;"",J494&lt;&gt;"",O494=J494),O494,T494)),0)),"")</f>
        <v/>
      </c>
      <c r="AP494" s="258" t="str">
        <f aca="false">IF(D494&lt;&gt;"",IF(COUNTIF($D$12:$D494,$D494)&gt;1,0,IF(SUM(M494,R494,W494)&gt;0,IF(AND(T494="",OR(O494&lt;&gt;"",J494&lt;&gt;"")),IF(O494&lt;&gt;"",O494,IF(J494&lt;&gt;"",J494,0)),IF(AND(O494&lt;&gt;"",J494&lt;&gt;"",O494=J494),O494,T494)),0)),"")</f>
        <v/>
      </c>
      <c r="AQ494" s="258" t="str">
        <f aca="false">IF(D494&lt;&gt;"",IF(COUNTIF($D$12:$D494,$D494)&gt;1,0,IF(SUM(N494,S494,X494)&gt;0,IF(AND(T494="",OR(O494&lt;&gt;"",J494&lt;&gt;"")),IF(O494&lt;&gt;"",O494,IF(J494&lt;&gt;"",J494,0)),IF(AND(O494&lt;&gt;"",J494&lt;&gt;"",O494=J494),O494,T494)),0)),"")</f>
        <v/>
      </c>
      <c r="AR494" s="257" t="str">
        <f aca="false">IF(D494&lt;&gt;"",IF(J494="OZP12",L494,0),"")</f>
        <v/>
      </c>
      <c r="AS494" s="257" t="str">
        <f aca="false">IF(D494&lt;&gt;"",IF(O494="OZP12",Q494,0),"")</f>
        <v/>
      </c>
      <c r="AT494" s="257" t="str">
        <f aca="false">IF(D494&lt;&gt;"",IF(T494="OZP12",V494,0),"")</f>
        <v/>
      </c>
      <c r="AU494" s="257" t="str">
        <f aca="false">IF(D494&lt;&gt;"",IF(J494="TZP",L494,0),"")</f>
        <v/>
      </c>
      <c r="AV494" s="257" t="str">
        <f aca="false">IF(D494&lt;&gt;"",IF(O494="TZP",Q494,0),"")</f>
        <v/>
      </c>
      <c r="AW494" s="257" t="str">
        <f aca="false">IF(D494&lt;&gt;"",IF(T494="TZP",V494,0),"")</f>
        <v/>
      </c>
      <c r="AX494" s="257" t="str">
        <f aca="false">IF(D494&lt;&gt;"",IF(J494="OZZ",L494,0),"")</f>
        <v/>
      </c>
      <c r="AY494" s="257" t="str">
        <f aca="false">IF(D494&lt;&gt;"",IF(O494="OZZ",Q494,0),"")</f>
        <v/>
      </c>
      <c r="AZ494" s="257" t="str">
        <f aca="false">IF(D494&lt;&gt;"",IF(T494="OZZ",V494,0),"")</f>
        <v/>
      </c>
      <c r="BA494" s="260"/>
      <c r="BB494" s="257" t="str">
        <f aca="false">IF(D494&lt;&gt;"",IF(ISERROR(FIND("/",D494)),0,1),"")</f>
        <v/>
      </c>
      <c r="BC494" s="257" t="str">
        <f aca="false">IF(D494&lt;&gt;"",IF(BB494*1=0,D494,CONCATENATE(MID(D494,1,FIND("/",D494,1)-1),MID(D494,FIND("/",D494,1)+1,LEN(D494)))),"")</f>
        <v/>
      </c>
      <c r="BD494" s="286"/>
      <c r="BE494" s="257" t="str">
        <f aca="false">IF(D494&lt;&gt;"",IF(J494="OZP12",M494,0),"")</f>
        <v/>
      </c>
      <c r="BF494" s="257" t="str">
        <f aca="false">IF(D494&lt;&gt;"",IF(O494="OZP12",R494,0),"")</f>
        <v/>
      </c>
      <c r="BG494" s="257" t="str">
        <f aca="false">IF(D494&lt;&gt;"",IF(T494="OZP12",W494,0),"")</f>
        <v/>
      </c>
      <c r="BH494" s="257" t="str">
        <f aca="false">IF(D494&lt;&gt;"",IF(J494="TZP",M494,0),"")</f>
        <v/>
      </c>
      <c r="BI494" s="257" t="str">
        <f aca="false">IF(D494&lt;&gt;"",IF(O494="TZP",R494,0),"")</f>
        <v/>
      </c>
      <c r="BJ494" s="257" t="str">
        <f aca="false">IF(D494&lt;&gt;"",IF(T494="TZP",W494,0),"")</f>
        <v/>
      </c>
    </row>
    <row r="495" s="261" customFormat="true" ht="18.75" hidden="false" customHeight="true" outlineLevel="0" collapsed="false">
      <c r="A495" s="262" t="n">
        <f aca="false">A494+1</f>
        <v>483</v>
      </c>
      <c r="B495" s="263"/>
      <c r="C495" s="263"/>
      <c r="D495" s="263"/>
      <c r="E495" s="266"/>
      <c r="F495" s="266"/>
      <c r="G495" s="267"/>
      <c r="H495" s="278"/>
      <c r="I495" s="281"/>
      <c r="J495" s="268"/>
      <c r="K495" s="269"/>
      <c r="L495" s="244" t="str">
        <f aca="false">IF(AND(K495&lt;&gt;"",J495&lt;&gt;""),MIN(IF(OR(J495="OZZ",J495="ZZ"),5000,13600),TRUNC(0.75*SUMIF($D$12:$D495,$D495,K$12:K495),2))-SUMIF($D$12:$D494,$D495,L$12:L494),"")</f>
        <v/>
      </c>
      <c r="M495" s="270" t="str">
        <f aca="false">IF(AND(K495&lt;&gt;"",J495&lt;&gt;"",AB495&lt;&gt;""),IF(OR(J495="OZZ",J495="ZZ"),0-SUMIF($D$12:$D494,$D495,M$12:M494),MIN(MIN(13600,TRUNC(0.75*SUMIF($D$12:$D$1442,$D495,K$12:K$1442),2)+SUMIF($D$12:$D495,$D495,AB$12:AB495))-SUMIF($D$12:$D494,$D495,M$12:M494)-SUMIF($D$12:$D$1442,$D495,L$12:L$1442),AB495)),"")</f>
        <v/>
      </c>
      <c r="N495" s="246" t="str">
        <f aca="false">IF(J495&lt;&gt;"",1000-SUMIF($D$12:$D494,$D495,N$12:N494),"")</f>
        <v/>
      </c>
      <c r="O495" s="268"/>
      <c r="P495" s="269"/>
      <c r="Q495" s="244" t="str">
        <f aca="false">IF(AND(P495&lt;&gt;"",O495&lt;&gt;""),MIN(IF(OR(O495="OZZ",O495="ZZ"),5000,13600),TRUNC(0.75*SUMIF($D$12:$D495,$D495,P$12:P495),2))-SUMIF($D$12:$D494,$D495,Q$12:Q494),"")</f>
        <v/>
      </c>
      <c r="R495" s="270" t="str">
        <f aca="false">IF(AND(P495&lt;&gt;"",O495&lt;&gt;"",AF495&lt;&gt;""),IF(OR(O495="OZZ",O495="ZZ"),0-SUMIF($D$12:$D494,$D495,R$12:R494),MIN(MIN(13600,TRUNC(0.75*SUMIF($D$12:$D$1442,$D495,P$12:P$1442),2)+SUMIF($D$12:$D495,$D495,AF$12:AF495))-SUMIF($D$12:$D494,$D495,R$12:R494)-SUMIF($D$12:$D$1442,$D495,Q$12:Q$1442),AF495)),"")</f>
        <v/>
      </c>
      <c r="S495" s="246" t="str">
        <f aca="false">IF(O495&lt;&gt;"",1000-SUMIF($D$12:$D494,$D495,S$12:S494),"")</f>
        <v/>
      </c>
      <c r="T495" s="268"/>
      <c r="U495" s="269"/>
      <c r="V495" s="244" t="str">
        <f aca="false">IF(AND(U495&lt;&gt;"",T495&lt;&gt;""),MIN(IF(OR(T495="OZZ",T495="ZZ"),5000,13600),TRUNC(0.75*SUMIF($D$12:$D495,$D495,U$12:U495),2))-SUMIF($D$12:$D494,$D495,V$12:V494),"")</f>
        <v/>
      </c>
      <c r="W495" s="248" t="str">
        <f aca="false">IF(AND(U495&lt;&gt;"",T495&lt;&gt;"",AJ495&lt;&gt;""),IF(OR(T495="OZZ",T495="ZZ"),0-SUMIF($D$12:$D494,$D495,W$12:W494),MIN(MIN(13600,TRUNC(0.75*SUMIF($D$12:$D$1442,$D495,U$12:U$1442),2)+SUMIF($D$12:$D495,$D495,AJ$12:AJ495))-SUMIF($D$12:$D494,$D495,W$12:W494)-SUMIF($D$12:$D$1442,$D495,V$12:V$1442),AJ495)),"")</f>
        <v/>
      </c>
      <c r="X495" s="246" t="str">
        <f aca="false">IF(T495&lt;&gt;"",1000-SUMIF($D$12:$D494,$D495,X$12:X494),"")</f>
        <v/>
      </c>
      <c r="Y495" s="272"/>
      <c r="Z495" s="273"/>
      <c r="AA495" s="273"/>
      <c r="AB495" s="252" t="str">
        <f aca="false">IF(K495&lt;&gt;"",ROUND(Y495,2)+ROUND(Z495,2)+ROUND(AA495,2),"")</f>
        <v/>
      </c>
      <c r="AC495" s="274"/>
      <c r="AD495" s="273"/>
      <c r="AE495" s="273"/>
      <c r="AF495" s="275" t="str">
        <f aca="false">IF(P495&lt;&gt;"",ROUND(AC495,2)+ROUND(AD495,2)+ROUND(AE495,2),"")</f>
        <v/>
      </c>
      <c r="AG495" s="274"/>
      <c r="AH495" s="273"/>
      <c r="AI495" s="273"/>
      <c r="AJ495" s="275" t="str">
        <f aca="false">IF(U495&lt;&gt;"",ROUND(AG495,2)+ROUND(AH495,2)+ROUND(AI495,2),"")</f>
        <v/>
      </c>
      <c r="AK495" s="255"/>
      <c r="AL495" s="255"/>
      <c r="AM495" s="256"/>
      <c r="AN495" s="257"/>
      <c r="AO495" s="258" t="str">
        <f aca="false">IF(D495&lt;&gt;"",IF(COUNTIF($D$12:$D495,$D495)&gt;1,0,IF(SUM(L495,Q495,V495)&gt;0,IF(AND(T495="",OR(O495&lt;&gt;"",J495&lt;&gt;"")),IF(O495&lt;&gt;"",O495,IF(J495&lt;&gt;"",J495,0)),IF(AND(O495&lt;&gt;"",J495&lt;&gt;"",O495=J495),O495,T495)),0)),"")</f>
        <v/>
      </c>
      <c r="AP495" s="258" t="str">
        <f aca="false">IF(D495&lt;&gt;"",IF(COUNTIF($D$12:$D495,$D495)&gt;1,0,IF(SUM(M495,R495,W495)&gt;0,IF(AND(T495="",OR(O495&lt;&gt;"",J495&lt;&gt;"")),IF(O495&lt;&gt;"",O495,IF(J495&lt;&gt;"",J495,0)),IF(AND(O495&lt;&gt;"",J495&lt;&gt;"",O495=J495),O495,T495)),0)),"")</f>
        <v/>
      </c>
      <c r="AQ495" s="258" t="str">
        <f aca="false">IF(D495&lt;&gt;"",IF(COUNTIF($D$12:$D495,$D495)&gt;1,0,IF(SUM(N495,S495,X495)&gt;0,IF(AND(T495="",OR(O495&lt;&gt;"",J495&lt;&gt;"")),IF(O495&lt;&gt;"",O495,IF(J495&lt;&gt;"",J495,0)),IF(AND(O495&lt;&gt;"",J495&lt;&gt;"",O495=J495),O495,T495)),0)),"")</f>
        <v/>
      </c>
      <c r="AR495" s="257" t="str">
        <f aca="false">IF(D495&lt;&gt;"",IF(J495="OZP12",L495,0),"")</f>
        <v/>
      </c>
      <c r="AS495" s="257" t="str">
        <f aca="false">IF(D495&lt;&gt;"",IF(O495="OZP12",Q495,0),"")</f>
        <v/>
      </c>
      <c r="AT495" s="257" t="str">
        <f aca="false">IF(D495&lt;&gt;"",IF(T495="OZP12",V495,0),"")</f>
        <v/>
      </c>
      <c r="AU495" s="257" t="str">
        <f aca="false">IF(D495&lt;&gt;"",IF(J495="TZP",L495,0),"")</f>
        <v/>
      </c>
      <c r="AV495" s="257" t="str">
        <f aca="false">IF(D495&lt;&gt;"",IF(O495="TZP",Q495,0),"")</f>
        <v/>
      </c>
      <c r="AW495" s="257" t="str">
        <f aca="false">IF(D495&lt;&gt;"",IF(T495="TZP",V495,0),"")</f>
        <v/>
      </c>
      <c r="AX495" s="257" t="str">
        <f aca="false">IF(D495&lt;&gt;"",IF(J495="OZZ",L495,0),"")</f>
        <v/>
      </c>
      <c r="AY495" s="257" t="str">
        <f aca="false">IF(D495&lt;&gt;"",IF(O495="OZZ",Q495,0),"")</f>
        <v/>
      </c>
      <c r="AZ495" s="257" t="str">
        <f aca="false">IF(D495&lt;&gt;"",IF(T495="OZZ",V495,0),"")</f>
        <v/>
      </c>
      <c r="BA495" s="260"/>
      <c r="BB495" s="257" t="str">
        <f aca="false">IF(D495&lt;&gt;"",IF(ISERROR(FIND("/",D495)),0,1),"")</f>
        <v/>
      </c>
      <c r="BC495" s="257" t="str">
        <f aca="false">IF(D495&lt;&gt;"",IF(BB495*1=0,D495,CONCATENATE(MID(D495,1,FIND("/",D495,1)-1),MID(D495,FIND("/",D495,1)+1,LEN(D495)))),"")</f>
        <v/>
      </c>
      <c r="BD495" s="286"/>
      <c r="BE495" s="257" t="str">
        <f aca="false">IF(D495&lt;&gt;"",IF(J495="OZP12",M495,0),"")</f>
        <v/>
      </c>
      <c r="BF495" s="257" t="str">
        <f aca="false">IF(D495&lt;&gt;"",IF(O495="OZP12",R495,0),"")</f>
        <v/>
      </c>
      <c r="BG495" s="257" t="str">
        <f aca="false">IF(D495&lt;&gt;"",IF(T495="OZP12",W495,0),"")</f>
        <v/>
      </c>
      <c r="BH495" s="257" t="str">
        <f aca="false">IF(D495&lt;&gt;"",IF(J495="TZP",M495,0),"")</f>
        <v/>
      </c>
      <c r="BI495" s="257" t="str">
        <f aca="false">IF(D495&lt;&gt;"",IF(O495="TZP",R495,0),"")</f>
        <v/>
      </c>
      <c r="BJ495" s="257" t="str">
        <f aca="false">IF(D495&lt;&gt;"",IF(T495="TZP",W495,0),"")</f>
        <v/>
      </c>
    </row>
    <row r="496" s="261" customFormat="true" ht="18.75" hidden="false" customHeight="true" outlineLevel="0" collapsed="false">
      <c r="A496" s="262" t="n">
        <f aca="false">A495+1</f>
        <v>484</v>
      </c>
      <c r="B496" s="263"/>
      <c r="C496" s="263"/>
      <c r="D496" s="263"/>
      <c r="E496" s="266"/>
      <c r="F496" s="266"/>
      <c r="G496" s="267"/>
      <c r="H496" s="278"/>
      <c r="I496" s="281"/>
      <c r="J496" s="268"/>
      <c r="K496" s="269"/>
      <c r="L496" s="244" t="str">
        <f aca="false">IF(AND(K496&lt;&gt;"",J496&lt;&gt;""),MIN(IF(OR(J496="OZZ",J496="ZZ"),5000,13600),TRUNC(0.75*SUMIF($D$12:$D496,$D496,K$12:K496),2))-SUMIF($D$12:$D495,$D496,L$12:L495),"")</f>
        <v/>
      </c>
      <c r="M496" s="270" t="str">
        <f aca="false">IF(AND(K496&lt;&gt;"",J496&lt;&gt;"",AB496&lt;&gt;""),IF(OR(J496="OZZ",J496="ZZ"),0-SUMIF($D$12:$D495,$D496,M$12:M495),MIN(MIN(13600,TRUNC(0.75*SUMIF($D$12:$D$1442,$D496,K$12:K$1442),2)+SUMIF($D$12:$D496,$D496,AB$12:AB496))-SUMIF($D$12:$D495,$D496,M$12:M495)-SUMIF($D$12:$D$1442,$D496,L$12:L$1442),AB496)),"")</f>
        <v/>
      </c>
      <c r="N496" s="246" t="str">
        <f aca="false">IF(J496&lt;&gt;"",1000-SUMIF($D$12:$D495,$D496,N$12:N495),"")</f>
        <v/>
      </c>
      <c r="O496" s="268"/>
      <c r="P496" s="269"/>
      <c r="Q496" s="244" t="str">
        <f aca="false">IF(AND(P496&lt;&gt;"",O496&lt;&gt;""),MIN(IF(OR(O496="OZZ",O496="ZZ"),5000,13600),TRUNC(0.75*SUMIF($D$12:$D496,$D496,P$12:P496),2))-SUMIF($D$12:$D495,$D496,Q$12:Q495),"")</f>
        <v/>
      </c>
      <c r="R496" s="270" t="str">
        <f aca="false">IF(AND(P496&lt;&gt;"",O496&lt;&gt;"",AF496&lt;&gt;""),IF(OR(O496="OZZ",O496="ZZ"),0-SUMIF($D$12:$D495,$D496,R$12:R495),MIN(MIN(13600,TRUNC(0.75*SUMIF($D$12:$D$1442,$D496,P$12:P$1442),2)+SUMIF($D$12:$D496,$D496,AF$12:AF496))-SUMIF($D$12:$D495,$D496,R$12:R495)-SUMIF($D$12:$D$1442,$D496,Q$12:Q$1442),AF496)),"")</f>
        <v/>
      </c>
      <c r="S496" s="246" t="str">
        <f aca="false">IF(O496&lt;&gt;"",1000-SUMIF($D$12:$D495,$D496,S$12:S495),"")</f>
        <v/>
      </c>
      <c r="T496" s="268"/>
      <c r="U496" s="269"/>
      <c r="V496" s="244" t="str">
        <f aca="false">IF(AND(U496&lt;&gt;"",T496&lt;&gt;""),MIN(IF(OR(T496="OZZ",T496="ZZ"),5000,13600),TRUNC(0.75*SUMIF($D$12:$D496,$D496,U$12:U496),2))-SUMIF($D$12:$D495,$D496,V$12:V495),"")</f>
        <v/>
      </c>
      <c r="W496" s="248" t="str">
        <f aca="false">IF(AND(U496&lt;&gt;"",T496&lt;&gt;"",AJ496&lt;&gt;""),IF(OR(T496="OZZ",T496="ZZ"),0-SUMIF($D$12:$D495,$D496,W$12:W495),MIN(MIN(13600,TRUNC(0.75*SUMIF($D$12:$D$1442,$D496,U$12:U$1442),2)+SUMIF($D$12:$D496,$D496,AJ$12:AJ496))-SUMIF($D$12:$D495,$D496,W$12:W495)-SUMIF($D$12:$D$1442,$D496,V$12:V$1442),AJ496)),"")</f>
        <v/>
      </c>
      <c r="X496" s="246" t="str">
        <f aca="false">IF(T496&lt;&gt;"",1000-SUMIF($D$12:$D495,$D496,X$12:X495),"")</f>
        <v/>
      </c>
      <c r="Y496" s="272"/>
      <c r="Z496" s="273"/>
      <c r="AA496" s="273"/>
      <c r="AB496" s="252" t="str">
        <f aca="false">IF(K496&lt;&gt;"",ROUND(Y496,2)+ROUND(Z496,2)+ROUND(AA496,2),"")</f>
        <v/>
      </c>
      <c r="AC496" s="274"/>
      <c r="AD496" s="273"/>
      <c r="AE496" s="273"/>
      <c r="AF496" s="275" t="str">
        <f aca="false">IF(P496&lt;&gt;"",ROUND(AC496,2)+ROUND(AD496,2)+ROUND(AE496,2),"")</f>
        <v/>
      </c>
      <c r="AG496" s="274"/>
      <c r="AH496" s="273"/>
      <c r="AI496" s="273"/>
      <c r="AJ496" s="275" t="str">
        <f aca="false">IF(U496&lt;&gt;"",ROUND(AG496,2)+ROUND(AH496,2)+ROUND(AI496,2),"")</f>
        <v/>
      </c>
      <c r="AK496" s="255"/>
      <c r="AL496" s="255"/>
      <c r="AM496" s="256"/>
      <c r="AN496" s="257"/>
      <c r="AO496" s="258" t="str">
        <f aca="false">IF(D496&lt;&gt;"",IF(COUNTIF($D$12:$D496,$D496)&gt;1,0,IF(SUM(L496,Q496,V496)&gt;0,IF(AND(T496="",OR(O496&lt;&gt;"",J496&lt;&gt;"")),IF(O496&lt;&gt;"",O496,IF(J496&lt;&gt;"",J496,0)),IF(AND(O496&lt;&gt;"",J496&lt;&gt;"",O496=J496),O496,T496)),0)),"")</f>
        <v/>
      </c>
      <c r="AP496" s="258" t="str">
        <f aca="false">IF(D496&lt;&gt;"",IF(COUNTIF($D$12:$D496,$D496)&gt;1,0,IF(SUM(M496,R496,W496)&gt;0,IF(AND(T496="",OR(O496&lt;&gt;"",J496&lt;&gt;"")),IF(O496&lt;&gt;"",O496,IF(J496&lt;&gt;"",J496,0)),IF(AND(O496&lt;&gt;"",J496&lt;&gt;"",O496=J496),O496,T496)),0)),"")</f>
        <v/>
      </c>
      <c r="AQ496" s="258" t="str">
        <f aca="false">IF(D496&lt;&gt;"",IF(COUNTIF($D$12:$D496,$D496)&gt;1,0,IF(SUM(N496,S496,X496)&gt;0,IF(AND(T496="",OR(O496&lt;&gt;"",J496&lt;&gt;"")),IF(O496&lt;&gt;"",O496,IF(J496&lt;&gt;"",J496,0)),IF(AND(O496&lt;&gt;"",J496&lt;&gt;"",O496=J496),O496,T496)),0)),"")</f>
        <v/>
      </c>
      <c r="AR496" s="257" t="str">
        <f aca="false">IF(D496&lt;&gt;"",IF(J496="OZP12",L496,0),"")</f>
        <v/>
      </c>
      <c r="AS496" s="257" t="str">
        <f aca="false">IF(D496&lt;&gt;"",IF(O496="OZP12",Q496,0),"")</f>
        <v/>
      </c>
      <c r="AT496" s="257" t="str">
        <f aca="false">IF(D496&lt;&gt;"",IF(T496="OZP12",V496,0),"")</f>
        <v/>
      </c>
      <c r="AU496" s="257" t="str">
        <f aca="false">IF(D496&lt;&gt;"",IF(J496="TZP",L496,0),"")</f>
        <v/>
      </c>
      <c r="AV496" s="257" t="str">
        <f aca="false">IF(D496&lt;&gt;"",IF(O496="TZP",Q496,0),"")</f>
        <v/>
      </c>
      <c r="AW496" s="257" t="str">
        <f aca="false">IF(D496&lt;&gt;"",IF(T496="TZP",V496,0),"")</f>
        <v/>
      </c>
      <c r="AX496" s="257" t="str">
        <f aca="false">IF(D496&lt;&gt;"",IF(J496="OZZ",L496,0),"")</f>
        <v/>
      </c>
      <c r="AY496" s="257" t="str">
        <f aca="false">IF(D496&lt;&gt;"",IF(O496="OZZ",Q496,0),"")</f>
        <v/>
      </c>
      <c r="AZ496" s="257" t="str">
        <f aca="false">IF(D496&lt;&gt;"",IF(T496="OZZ",V496,0),"")</f>
        <v/>
      </c>
      <c r="BA496" s="260"/>
      <c r="BB496" s="257" t="str">
        <f aca="false">IF(D496&lt;&gt;"",IF(ISERROR(FIND("/",D496)),0,1),"")</f>
        <v/>
      </c>
      <c r="BC496" s="257" t="str">
        <f aca="false">IF(D496&lt;&gt;"",IF(BB496*1=0,D496,CONCATENATE(MID(D496,1,FIND("/",D496,1)-1),MID(D496,FIND("/",D496,1)+1,LEN(D496)))),"")</f>
        <v/>
      </c>
      <c r="BD496" s="286"/>
      <c r="BE496" s="257" t="str">
        <f aca="false">IF(D496&lt;&gt;"",IF(J496="OZP12",M496,0),"")</f>
        <v/>
      </c>
      <c r="BF496" s="257" t="str">
        <f aca="false">IF(D496&lt;&gt;"",IF(O496="OZP12",R496,0),"")</f>
        <v/>
      </c>
      <c r="BG496" s="257" t="str">
        <f aca="false">IF(D496&lt;&gt;"",IF(T496="OZP12",W496,0),"")</f>
        <v/>
      </c>
      <c r="BH496" s="257" t="str">
        <f aca="false">IF(D496&lt;&gt;"",IF(J496="TZP",M496,0),"")</f>
        <v/>
      </c>
      <c r="BI496" s="257" t="str">
        <f aca="false">IF(D496&lt;&gt;"",IF(O496="TZP",R496,0),"")</f>
        <v/>
      </c>
      <c r="BJ496" s="257" t="str">
        <f aca="false">IF(D496&lt;&gt;"",IF(T496="TZP",W496,0),"")</f>
        <v/>
      </c>
    </row>
    <row r="497" s="261" customFormat="true" ht="18.75" hidden="false" customHeight="true" outlineLevel="0" collapsed="false">
      <c r="A497" s="262" t="n">
        <f aca="false">A496+1</f>
        <v>485</v>
      </c>
      <c r="B497" s="263"/>
      <c r="C497" s="263"/>
      <c r="D497" s="263"/>
      <c r="E497" s="266"/>
      <c r="F497" s="266"/>
      <c r="G497" s="267"/>
      <c r="H497" s="278"/>
      <c r="I497" s="281"/>
      <c r="J497" s="268"/>
      <c r="K497" s="269"/>
      <c r="L497" s="244" t="str">
        <f aca="false">IF(AND(K497&lt;&gt;"",J497&lt;&gt;""),MIN(IF(OR(J497="OZZ",J497="ZZ"),5000,13600),TRUNC(0.75*SUMIF($D$12:$D497,$D497,K$12:K497),2))-SUMIF($D$12:$D496,$D497,L$12:L496),"")</f>
        <v/>
      </c>
      <c r="M497" s="270" t="str">
        <f aca="false">IF(AND(K497&lt;&gt;"",J497&lt;&gt;"",AB497&lt;&gt;""),IF(OR(J497="OZZ",J497="ZZ"),0-SUMIF($D$12:$D496,$D497,M$12:M496),MIN(MIN(13600,TRUNC(0.75*SUMIF($D$12:$D$1442,$D497,K$12:K$1442),2)+SUMIF($D$12:$D497,$D497,AB$12:AB497))-SUMIF($D$12:$D496,$D497,M$12:M496)-SUMIF($D$12:$D$1442,$D497,L$12:L$1442),AB497)),"")</f>
        <v/>
      </c>
      <c r="N497" s="246" t="str">
        <f aca="false">IF(J497&lt;&gt;"",1000-SUMIF($D$12:$D496,$D497,N$12:N496),"")</f>
        <v/>
      </c>
      <c r="O497" s="268"/>
      <c r="P497" s="269"/>
      <c r="Q497" s="244" t="str">
        <f aca="false">IF(AND(P497&lt;&gt;"",O497&lt;&gt;""),MIN(IF(OR(O497="OZZ",O497="ZZ"),5000,13600),TRUNC(0.75*SUMIF($D$12:$D497,$D497,P$12:P497),2))-SUMIF($D$12:$D496,$D497,Q$12:Q496),"")</f>
        <v/>
      </c>
      <c r="R497" s="270" t="str">
        <f aca="false">IF(AND(P497&lt;&gt;"",O497&lt;&gt;"",AF497&lt;&gt;""),IF(OR(O497="OZZ",O497="ZZ"),0-SUMIF($D$12:$D496,$D497,R$12:R496),MIN(MIN(13600,TRUNC(0.75*SUMIF($D$12:$D$1442,$D497,P$12:P$1442),2)+SUMIF($D$12:$D497,$D497,AF$12:AF497))-SUMIF($D$12:$D496,$D497,R$12:R496)-SUMIF($D$12:$D$1442,$D497,Q$12:Q$1442),AF497)),"")</f>
        <v/>
      </c>
      <c r="S497" s="246" t="str">
        <f aca="false">IF(O497&lt;&gt;"",1000-SUMIF($D$12:$D496,$D497,S$12:S496),"")</f>
        <v/>
      </c>
      <c r="T497" s="268"/>
      <c r="U497" s="269"/>
      <c r="V497" s="244" t="str">
        <f aca="false">IF(AND(U497&lt;&gt;"",T497&lt;&gt;""),MIN(IF(OR(T497="OZZ",T497="ZZ"),5000,13600),TRUNC(0.75*SUMIF($D$12:$D497,$D497,U$12:U497),2))-SUMIF($D$12:$D496,$D497,V$12:V496),"")</f>
        <v/>
      </c>
      <c r="W497" s="248" t="str">
        <f aca="false">IF(AND(U497&lt;&gt;"",T497&lt;&gt;"",AJ497&lt;&gt;""),IF(OR(T497="OZZ",T497="ZZ"),0-SUMIF($D$12:$D496,$D497,W$12:W496),MIN(MIN(13600,TRUNC(0.75*SUMIF($D$12:$D$1442,$D497,U$12:U$1442),2)+SUMIF($D$12:$D497,$D497,AJ$12:AJ497))-SUMIF($D$12:$D496,$D497,W$12:W496)-SUMIF($D$12:$D$1442,$D497,V$12:V$1442),AJ497)),"")</f>
        <v/>
      </c>
      <c r="X497" s="246" t="str">
        <f aca="false">IF(T497&lt;&gt;"",1000-SUMIF($D$12:$D496,$D497,X$12:X496),"")</f>
        <v/>
      </c>
      <c r="Y497" s="272"/>
      <c r="Z497" s="273"/>
      <c r="AA497" s="273"/>
      <c r="AB497" s="252" t="str">
        <f aca="false">IF(K497&lt;&gt;"",ROUND(Y497,2)+ROUND(Z497,2)+ROUND(AA497,2),"")</f>
        <v/>
      </c>
      <c r="AC497" s="274"/>
      <c r="AD497" s="273"/>
      <c r="AE497" s="273"/>
      <c r="AF497" s="275" t="str">
        <f aca="false">IF(P497&lt;&gt;"",ROUND(AC497,2)+ROUND(AD497,2)+ROUND(AE497,2),"")</f>
        <v/>
      </c>
      <c r="AG497" s="274"/>
      <c r="AH497" s="273"/>
      <c r="AI497" s="273"/>
      <c r="AJ497" s="275" t="str">
        <f aca="false">IF(U497&lt;&gt;"",ROUND(AG497,2)+ROUND(AH497,2)+ROUND(AI497,2),"")</f>
        <v/>
      </c>
      <c r="AK497" s="255"/>
      <c r="AL497" s="255"/>
      <c r="AM497" s="256"/>
      <c r="AN497" s="257"/>
      <c r="AO497" s="258" t="str">
        <f aca="false">IF(D497&lt;&gt;"",IF(COUNTIF($D$12:$D497,$D497)&gt;1,0,IF(SUM(L497,Q497,V497)&gt;0,IF(AND(T497="",OR(O497&lt;&gt;"",J497&lt;&gt;"")),IF(O497&lt;&gt;"",O497,IF(J497&lt;&gt;"",J497,0)),IF(AND(O497&lt;&gt;"",J497&lt;&gt;"",O497=J497),O497,T497)),0)),"")</f>
        <v/>
      </c>
      <c r="AP497" s="258" t="str">
        <f aca="false">IF(D497&lt;&gt;"",IF(COUNTIF($D$12:$D497,$D497)&gt;1,0,IF(SUM(M497,R497,W497)&gt;0,IF(AND(T497="",OR(O497&lt;&gt;"",J497&lt;&gt;"")),IF(O497&lt;&gt;"",O497,IF(J497&lt;&gt;"",J497,0)),IF(AND(O497&lt;&gt;"",J497&lt;&gt;"",O497=J497),O497,T497)),0)),"")</f>
        <v/>
      </c>
      <c r="AQ497" s="258" t="str">
        <f aca="false">IF(D497&lt;&gt;"",IF(COUNTIF($D$12:$D497,$D497)&gt;1,0,IF(SUM(N497,S497,X497)&gt;0,IF(AND(T497="",OR(O497&lt;&gt;"",J497&lt;&gt;"")),IF(O497&lt;&gt;"",O497,IF(J497&lt;&gt;"",J497,0)),IF(AND(O497&lt;&gt;"",J497&lt;&gt;"",O497=J497),O497,T497)),0)),"")</f>
        <v/>
      </c>
      <c r="AR497" s="257" t="str">
        <f aca="false">IF(D497&lt;&gt;"",IF(J497="OZP12",L497,0),"")</f>
        <v/>
      </c>
      <c r="AS497" s="257" t="str">
        <f aca="false">IF(D497&lt;&gt;"",IF(O497="OZP12",Q497,0),"")</f>
        <v/>
      </c>
      <c r="AT497" s="257" t="str">
        <f aca="false">IF(D497&lt;&gt;"",IF(T497="OZP12",V497,0),"")</f>
        <v/>
      </c>
      <c r="AU497" s="257" t="str">
        <f aca="false">IF(D497&lt;&gt;"",IF(J497="TZP",L497,0),"")</f>
        <v/>
      </c>
      <c r="AV497" s="257" t="str">
        <f aca="false">IF(D497&lt;&gt;"",IF(O497="TZP",Q497,0),"")</f>
        <v/>
      </c>
      <c r="AW497" s="257" t="str">
        <f aca="false">IF(D497&lt;&gt;"",IF(T497="TZP",V497,0),"")</f>
        <v/>
      </c>
      <c r="AX497" s="257" t="str">
        <f aca="false">IF(D497&lt;&gt;"",IF(J497="OZZ",L497,0),"")</f>
        <v/>
      </c>
      <c r="AY497" s="257" t="str">
        <f aca="false">IF(D497&lt;&gt;"",IF(O497="OZZ",Q497,0),"")</f>
        <v/>
      </c>
      <c r="AZ497" s="257" t="str">
        <f aca="false">IF(D497&lt;&gt;"",IF(T497="OZZ",V497,0),"")</f>
        <v/>
      </c>
      <c r="BA497" s="260"/>
      <c r="BB497" s="257" t="str">
        <f aca="false">IF(D497&lt;&gt;"",IF(ISERROR(FIND("/",D497)),0,1),"")</f>
        <v/>
      </c>
      <c r="BC497" s="257" t="str">
        <f aca="false">IF(D497&lt;&gt;"",IF(BB497*1=0,D497,CONCATENATE(MID(D497,1,FIND("/",D497,1)-1),MID(D497,FIND("/",D497,1)+1,LEN(D497)))),"")</f>
        <v/>
      </c>
      <c r="BD497" s="286"/>
      <c r="BE497" s="257" t="str">
        <f aca="false">IF(D497&lt;&gt;"",IF(J497="OZP12",M497,0),"")</f>
        <v/>
      </c>
      <c r="BF497" s="257" t="str">
        <f aca="false">IF(D497&lt;&gt;"",IF(O497="OZP12",R497,0),"")</f>
        <v/>
      </c>
      <c r="BG497" s="257" t="str">
        <f aca="false">IF(D497&lt;&gt;"",IF(T497="OZP12",W497,0),"")</f>
        <v/>
      </c>
      <c r="BH497" s="257" t="str">
        <f aca="false">IF(D497&lt;&gt;"",IF(J497="TZP",M497,0),"")</f>
        <v/>
      </c>
      <c r="BI497" s="257" t="str">
        <f aca="false">IF(D497&lt;&gt;"",IF(O497="TZP",R497,0),"")</f>
        <v/>
      </c>
      <c r="BJ497" s="257" t="str">
        <f aca="false">IF(D497&lt;&gt;"",IF(T497="TZP",W497,0),"")</f>
        <v/>
      </c>
    </row>
    <row r="498" s="261" customFormat="true" ht="18.75" hidden="false" customHeight="true" outlineLevel="0" collapsed="false">
      <c r="A498" s="262" t="n">
        <f aca="false">A497+1</f>
        <v>486</v>
      </c>
      <c r="B498" s="263"/>
      <c r="C498" s="263"/>
      <c r="D498" s="263"/>
      <c r="E498" s="266"/>
      <c r="F498" s="266"/>
      <c r="G498" s="267"/>
      <c r="H498" s="278"/>
      <c r="I498" s="281"/>
      <c r="J498" s="268"/>
      <c r="K498" s="269"/>
      <c r="L498" s="244" t="str">
        <f aca="false">IF(AND(K498&lt;&gt;"",J498&lt;&gt;""),MIN(IF(OR(J498="OZZ",J498="ZZ"),5000,13600),TRUNC(0.75*SUMIF($D$12:$D498,$D498,K$12:K498),2))-SUMIF($D$12:$D497,$D498,L$12:L497),"")</f>
        <v/>
      </c>
      <c r="M498" s="270" t="str">
        <f aca="false">IF(AND(K498&lt;&gt;"",J498&lt;&gt;"",AB498&lt;&gt;""),IF(OR(J498="OZZ",J498="ZZ"),0-SUMIF($D$12:$D497,$D498,M$12:M497),MIN(MIN(13600,TRUNC(0.75*SUMIF($D$12:$D$1442,$D498,K$12:K$1442),2)+SUMIF($D$12:$D498,$D498,AB$12:AB498))-SUMIF($D$12:$D497,$D498,M$12:M497)-SUMIF($D$12:$D$1442,$D498,L$12:L$1442),AB498)),"")</f>
        <v/>
      </c>
      <c r="N498" s="246" t="str">
        <f aca="false">IF(J498&lt;&gt;"",1000-SUMIF($D$12:$D497,$D498,N$12:N497),"")</f>
        <v/>
      </c>
      <c r="O498" s="268"/>
      <c r="P498" s="269"/>
      <c r="Q498" s="244" t="str">
        <f aca="false">IF(AND(P498&lt;&gt;"",O498&lt;&gt;""),MIN(IF(OR(O498="OZZ",O498="ZZ"),5000,13600),TRUNC(0.75*SUMIF($D$12:$D498,$D498,P$12:P498),2))-SUMIF($D$12:$D497,$D498,Q$12:Q497),"")</f>
        <v/>
      </c>
      <c r="R498" s="270" t="str">
        <f aca="false">IF(AND(P498&lt;&gt;"",O498&lt;&gt;"",AF498&lt;&gt;""),IF(OR(O498="OZZ",O498="ZZ"),0-SUMIF($D$12:$D497,$D498,R$12:R497),MIN(MIN(13600,TRUNC(0.75*SUMIF($D$12:$D$1442,$D498,P$12:P$1442),2)+SUMIF($D$12:$D498,$D498,AF$12:AF498))-SUMIF($D$12:$D497,$D498,R$12:R497)-SUMIF($D$12:$D$1442,$D498,Q$12:Q$1442),AF498)),"")</f>
        <v/>
      </c>
      <c r="S498" s="246" t="str">
        <f aca="false">IF(O498&lt;&gt;"",1000-SUMIF($D$12:$D497,$D498,S$12:S497),"")</f>
        <v/>
      </c>
      <c r="T498" s="268"/>
      <c r="U498" s="269"/>
      <c r="V498" s="244" t="str">
        <f aca="false">IF(AND(U498&lt;&gt;"",T498&lt;&gt;""),MIN(IF(OR(T498="OZZ",T498="ZZ"),5000,13600),TRUNC(0.75*SUMIF($D$12:$D498,$D498,U$12:U498),2))-SUMIF($D$12:$D497,$D498,V$12:V497),"")</f>
        <v/>
      </c>
      <c r="W498" s="248" t="str">
        <f aca="false">IF(AND(U498&lt;&gt;"",T498&lt;&gt;"",AJ498&lt;&gt;""),IF(OR(T498="OZZ",T498="ZZ"),0-SUMIF($D$12:$D497,$D498,W$12:W497),MIN(MIN(13600,TRUNC(0.75*SUMIF($D$12:$D$1442,$D498,U$12:U$1442),2)+SUMIF($D$12:$D498,$D498,AJ$12:AJ498))-SUMIF($D$12:$D497,$D498,W$12:W497)-SUMIF($D$12:$D$1442,$D498,V$12:V$1442),AJ498)),"")</f>
        <v/>
      </c>
      <c r="X498" s="246" t="str">
        <f aca="false">IF(T498&lt;&gt;"",1000-SUMIF($D$12:$D497,$D498,X$12:X497),"")</f>
        <v/>
      </c>
      <c r="Y498" s="272"/>
      <c r="Z498" s="273"/>
      <c r="AA498" s="273"/>
      <c r="AB498" s="252" t="str">
        <f aca="false">IF(K498&lt;&gt;"",ROUND(Y498,2)+ROUND(Z498,2)+ROUND(AA498,2),"")</f>
        <v/>
      </c>
      <c r="AC498" s="274"/>
      <c r="AD498" s="273"/>
      <c r="AE498" s="273"/>
      <c r="AF498" s="275" t="str">
        <f aca="false">IF(P498&lt;&gt;"",ROUND(AC498,2)+ROUND(AD498,2)+ROUND(AE498,2),"")</f>
        <v/>
      </c>
      <c r="AG498" s="274"/>
      <c r="AH498" s="273"/>
      <c r="AI498" s="273"/>
      <c r="AJ498" s="275" t="str">
        <f aca="false">IF(U498&lt;&gt;"",ROUND(AG498,2)+ROUND(AH498,2)+ROUND(AI498,2),"")</f>
        <v/>
      </c>
      <c r="AK498" s="255"/>
      <c r="AL498" s="255"/>
      <c r="AM498" s="256"/>
      <c r="AN498" s="257"/>
      <c r="AO498" s="258" t="str">
        <f aca="false">IF(D498&lt;&gt;"",IF(COUNTIF($D$12:$D498,$D498)&gt;1,0,IF(SUM(L498,Q498,V498)&gt;0,IF(AND(T498="",OR(O498&lt;&gt;"",J498&lt;&gt;"")),IF(O498&lt;&gt;"",O498,IF(J498&lt;&gt;"",J498,0)),IF(AND(O498&lt;&gt;"",J498&lt;&gt;"",O498=J498),O498,T498)),0)),"")</f>
        <v/>
      </c>
      <c r="AP498" s="258" t="str">
        <f aca="false">IF(D498&lt;&gt;"",IF(COUNTIF($D$12:$D498,$D498)&gt;1,0,IF(SUM(M498,R498,W498)&gt;0,IF(AND(T498="",OR(O498&lt;&gt;"",J498&lt;&gt;"")),IF(O498&lt;&gt;"",O498,IF(J498&lt;&gt;"",J498,0)),IF(AND(O498&lt;&gt;"",J498&lt;&gt;"",O498=J498),O498,T498)),0)),"")</f>
        <v/>
      </c>
      <c r="AQ498" s="258" t="str">
        <f aca="false">IF(D498&lt;&gt;"",IF(COUNTIF($D$12:$D498,$D498)&gt;1,0,IF(SUM(N498,S498,X498)&gt;0,IF(AND(T498="",OR(O498&lt;&gt;"",J498&lt;&gt;"")),IF(O498&lt;&gt;"",O498,IF(J498&lt;&gt;"",J498,0)),IF(AND(O498&lt;&gt;"",J498&lt;&gt;"",O498=J498),O498,T498)),0)),"")</f>
        <v/>
      </c>
      <c r="AR498" s="257" t="str">
        <f aca="false">IF(D498&lt;&gt;"",IF(J498="OZP12",L498,0),"")</f>
        <v/>
      </c>
      <c r="AS498" s="257" t="str">
        <f aca="false">IF(D498&lt;&gt;"",IF(O498="OZP12",Q498,0),"")</f>
        <v/>
      </c>
      <c r="AT498" s="257" t="str">
        <f aca="false">IF(D498&lt;&gt;"",IF(T498="OZP12",V498,0),"")</f>
        <v/>
      </c>
      <c r="AU498" s="257" t="str">
        <f aca="false">IF(D498&lt;&gt;"",IF(J498="TZP",L498,0),"")</f>
        <v/>
      </c>
      <c r="AV498" s="257" t="str">
        <f aca="false">IF(D498&lt;&gt;"",IF(O498="TZP",Q498,0),"")</f>
        <v/>
      </c>
      <c r="AW498" s="257" t="str">
        <f aca="false">IF(D498&lt;&gt;"",IF(T498="TZP",V498,0),"")</f>
        <v/>
      </c>
      <c r="AX498" s="257" t="str">
        <f aca="false">IF(D498&lt;&gt;"",IF(J498="OZZ",L498,0),"")</f>
        <v/>
      </c>
      <c r="AY498" s="257" t="str">
        <f aca="false">IF(D498&lt;&gt;"",IF(O498="OZZ",Q498,0),"")</f>
        <v/>
      </c>
      <c r="AZ498" s="257" t="str">
        <f aca="false">IF(D498&lt;&gt;"",IF(T498="OZZ",V498,0),"")</f>
        <v/>
      </c>
      <c r="BA498" s="260"/>
      <c r="BB498" s="257" t="str">
        <f aca="false">IF(D498&lt;&gt;"",IF(ISERROR(FIND("/",D498)),0,1),"")</f>
        <v/>
      </c>
      <c r="BC498" s="257" t="str">
        <f aca="false">IF(D498&lt;&gt;"",IF(BB498*1=0,D498,CONCATENATE(MID(D498,1,FIND("/",D498,1)-1),MID(D498,FIND("/",D498,1)+1,LEN(D498)))),"")</f>
        <v/>
      </c>
      <c r="BD498" s="286"/>
      <c r="BE498" s="257" t="str">
        <f aca="false">IF(D498&lt;&gt;"",IF(J498="OZP12",M498,0),"")</f>
        <v/>
      </c>
      <c r="BF498" s="257" t="str">
        <f aca="false">IF(D498&lt;&gt;"",IF(O498="OZP12",R498,0),"")</f>
        <v/>
      </c>
      <c r="BG498" s="257" t="str">
        <f aca="false">IF(D498&lt;&gt;"",IF(T498="OZP12",W498,0),"")</f>
        <v/>
      </c>
      <c r="BH498" s="257" t="str">
        <f aca="false">IF(D498&lt;&gt;"",IF(J498="TZP",M498,0),"")</f>
        <v/>
      </c>
      <c r="BI498" s="257" t="str">
        <f aca="false">IF(D498&lt;&gt;"",IF(O498="TZP",R498,0),"")</f>
        <v/>
      </c>
      <c r="BJ498" s="257" t="str">
        <f aca="false">IF(D498&lt;&gt;"",IF(T498="TZP",W498,0),"")</f>
        <v/>
      </c>
    </row>
    <row r="499" s="261" customFormat="true" ht="18.75" hidden="false" customHeight="true" outlineLevel="0" collapsed="false">
      <c r="A499" s="262" t="n">
        <f aca="false">A498+1</f>
        <v>487</v>
      </c>
      <c r="B499" s="263"/>
      <c r="C499" s="263"/>
      <c r="D499" s="263"/>
      <c r="E499" s="266"/>
      <c r="F499" s="266"/>
      <c r="G499" s="267"/>
      <c r="H499" s="278"/>
      <c r="I499" s="281"/>
      <c r="J499" s="268"/>
      <c r="K499" s="269"/>
      <c r="L499" s="244" t="str">
        <f aca="false">IF(AND(K499&lt;&gt;"",J499&lt;&gt;""),MIN(IF(OR(J499="OZZ",J499="ZZ"),5000,13600),TRUNC(0.75*SUMIF($D$12:$D499,$D499,K$12:K499),2))-SUMIF($D$12:$D498,$D499,L$12:L498),"")</f>
        <v/>
      </c>
      <c r="M499" s="270" t="str">
        <f aca="false">IF(AND(K499&lt;&gt;"",J499&lt;&gt;"",AB499&lt;&gt;""),IF(OR(J499="OZZ",J499="ZZ"),0-SUMIF($D$12:$D498,$D499,M$12:M498),MIN(MIN(13600,TRUNC(0.75*SUMIF($D$12:$D$1442,$D499,K$12:K$1442),2)+SUMIF($D$12:$D499,$D499,AB$12:AB499))-SUMIF($D$12:$D498,$D499,M$12:M498)-SUMIF($D$12:$D$1442,$D499,L$12:L$1442),AB499)),"")</f>
        <v/>
      </c>
      <c r="N499" s="246" t="str">
        <f aca="false">IF(J499&lt;&gt;"",1000-SUMIF($D$12:$D498,$D499,N$12:N498),"")</f>
        <v/>
      </c>
      <c r="O499" s="268"/>
      <c r="P499" s="269"/>
      <c r="Q499" s="244" t="str">
        <f aca="false">IF(AND(P499&lt;&gt;"",O499&lt;&gt;""),MIN(IF(OR(O499="OZZ",O499="ZZ"),5000,13600),TRUNC(0.75*SUMIF($D$12:$D499,$D499,P$12:P499),2))-SUMIF($D$12:$D498,$D499,Q$12:Q498),"")</f>
        <v/>
      </c>
      <c r="R499" s="270" t="str">
        <f aca="false">IF(AND(P499&lt;&gt;"",O499&lt;&gt;"",AF499&lt;&gt;""),IF(OR(O499="OZZ",O499="ZZ"),0-SUMIF($D$12:$D498,$D499,R$12:R498),MIN(MIN(13600,TRUNC(0.75*SUMIF($D$12:$D$1442,$D499,P$12:P$1442),2)+SUMIF($D$12:$D499,$D499,AF$12:AF499))-SUMIF($D$12:$D498,$D499,R$12:R498)-SUMIF($D$12:$D$1442,$D499,Q$12:Q$1442),AF499)),"")</f>
        <v/>
      </c>
      <c r="S499" s="246" t="str">
        <f aca="false">IF(O499&lt;&gt;"",1000-SUMIF($D$12:$D498,$D499,S$12:S498),"")</f>
        <v/>
      </c>
      <c r="T499" s="268"/>
      <c r="U499" s="269"/>
      <c r="V499" s="244" t="str">
        <f aca="false">IF(AND(U499&lt;&gt;"",T499&lt;&gt;""),MIN(IF(OR(T499="OZZ",T499="ZZ"),5000,13600),TRUNC(0.75*SUMIF($D$12:$D499,$D499,U$12:U499),2))-SUMIF($D$12:$D498,$D499,V$12:V498),"")</f>
        <v/>
      </c>
      <c r="W499" s="248" t="str">
        <f aca="false">IF(AND(U499&lt;&gt;"",T499&lt;&gt;"",AJ499&lt;&gt;""),IF(OR(T499="OZZ",T499="ZZ"),0-SUMIF($D$12:$D498,$D499,W$12:W498),MIN(MIN(13600,TRUNC(0.75*SUMIF($D$12:$D$1442,$D499,U$12:U$1442),2)+SUMIF($D$12:$D499,$D499,AJ$12:AJ499))-SUMIF($D$12:$D498,$D499,W$12:W498)-SUMIF($D$12:$D$1442,$D499,V$12:V$1442),AJ499)),"")</f>
        <v/>
      </c>
      <c r="X499" s="246" t="str">
        <f aca="false">IF(T499&lt;&gt;"",1000-SUMIF($D$12:$D498,$D499,X$12:X498),"")</f>
        <v/>
      </c>
      <c r="Y499" s="272"/>
      <c r="Z499" s="273"/>
      <c r="AA499" s="273"/>
      <c r="AB499" s="252" t="str">
        <f aca="false">IF(K499&lt;&gt;"",ROUND(Y499,2)+ROUND(Z499,2)+ROUND(AA499,2),"")</f>
        <v/>
      </c>
      <c r="AC499" s="274"/>
      <c r="AD499" s="273"/>
      <c r="AE499" s="273"/>
      <c r="AF499" s="275" t="str">
        <f aca="false">IF(P499&lt;&gt;"",ROUND(AC499,2)+ROUND(AD499,2)+ROUND(AE499,2),"")</f>
        <v/>
      </c>
      <c r="AG499" s="274"/>
      <c r="AH499" s="273"/>
      <c r="AI499" s="273"/>
      <c r="AJ499" s="275" t="str">
        <f aca="false">IF(U499&lt;&gt;"",ROUND(AG499,2)+ROUND(AH499,2)+ROUND(AI499,2),"")</f>
        <v/>
      </c>
      <c r="AK499" s="255"/>
      <c r="AL499" s="255"/>
      <c r="AM499" s="256"/>
      <c r="AN499" s="257"/>
      <c r="AO499" s="258" t="str">
        <f aca="false">IF(D499&lt;&gt;"",IF(COUNTIF($D$12:$D499,$D499)&gt;1,0,IF(SUM(L499,Q499,V499)&gt;0,IF(AND(T499="",OR(O499&lt;&gt;"",J499&lt;&gt;"")),IF(O499&lt;&gt;"",O499,IF(J499&lt;&gt;"",J499,0)),IF(AND(O499&lt;&gt;"",J499&lt;&gt;"",O499=J499),O499,T499)),0)),"")</f>
        <v/>
      </c>
      <c r="AP499" s="258" t="str">
        <f aca="false">IF(D499&lt;&gt;"",IF(COUNTIF($D$12:$D499,$D499)&gt;1,0,IF(SUM(M499,R499,W499)&gt;0,IF(AND(T499="",OR(O499&lt;&gt;"",J499&lt;&gt;"")),IF(O499&lt;&gt;"",O499,IF(J499&lt;&gt;"",J499,0)),IF(AND(O499&lt;&gt;"",J499&lt;&gt;"",O499=J499),O499,T499)),0)),"")</f>
        <v/>
      </c>
      <c r="AQ499" s="258" t="str">
        <f aca="false">IF(D499&lt;&gt;"",IF(COUNTIF($D$12:$D499,$D499)&gt;1,0,IF(SUM(N499,S499,X499)&gt;0,IF(AND(T499="",OR(O499&lt;&gt;"",J499&lt;&gt;"")),IF(O499&lt;&gt;"",O499,IF(J499&lt;&gt;"",J499,0)),IF(AND(O499&lt;&gt;"",J499&lt;&gt;"",O499=J499),O499,T499)),0)),"")</f>
        <v/>
      </c>
      <c r="AR499" s="257" t="str">
        <f aca="false">IF(D499&lt;&gt;"",IF(J499="OZP12",L499,0),"")</f>
        <v/>
      </c>
      <c r="AS499" s="257" t="str">
        <f aca="false">IF(D499&lt;&gt;"",IF(O499="OZP12",Q499,0),"")</f>
        <v/>
      </c>
      <c r="AT499" s="257" t="str">
        <f aca="false">IF(D499&lt;&gt;"",IF(T499="OZP12",V499,0),"")</f>
        <v/>
      </c>
      <c r="AU499" s="257" t="str">
        <f aca="false">IF(D499&lt;&gt;"",IF(J499="TZP",L499,0),"")</f>
        <v/>
      </c>
      <c r="AV499" s="257" t="str">
        <f aca="false">IF(D499&lt;&gt;"",IF(O499="TZP",Q499,0),"")</f>
        <v/>
      </c>
      <c r="AW499" s="257" t="str">
        <f aca="false">IF(D499&lt;&gt;"",IF(T499="TZP",V499,0),"")</f>
        <v/>
      </c>
      <c r="AX499" s="257" t="str">
        <f aca="false">IF(D499&lt;&gt;"",IF(J499="OZZ",L499,0),"")</f>
        <v/>
      </c>
      <c r="AY499" s="257" t="str">
        <f aca="false">IF(D499&lt;&gt;"",IF(O499="OZZ",Q499,0),"")</f>
        <v/>
      </c>
      <c r="AZ499" s="257" t="str">
        <f aca="false">IF(D499&lt;&gt;"",IF(T499="OZZ",V499,0),"")</f>
        <v/>
      </c>
      <c r="BA499" s="260"/>
      <c r="BB499" s="257" t="str">
        <f aca="false">IF(D499&lt;&gt;"",IF(ISERROR(FIND("/",D499)),0,1),"")</f>
        <v/>
      </c>
      <c r="BC499" s="257" t="str">
        <f aca="false">IF(D499&lt;&gt;"",IF(BB499*1=0,D499,CONCATENATE(MID(D499,1,FIND("/",D499,1)-1),MID(D499,FIND("/",D499,1)+1,LEN(D499)))),"")</f>
        <v/>
      </c>
      <c r="BD499" s="286"/>
      <c r="BE499" s="257" t="str">
        <f aca="false">IF(D499&lt;&gt;"",IF(J499="OZP12",M499,0),"")</f>
        <v/>
      </c>
      <c r="BF499" s="257" t="str">
        <f aca="false">IF(D499&lt;&gt;"",IF(O499="OZP12",R499,0),"")</f>
        <v/>
      </c>
      <c r="BG499" s="257" t="str">
        <f aca="false">IF(D499&lt;&gt;"",IF(T499="OZP12",W499,0),"")</f>
        <v/>
      </c>
      <c r="BH499" s="257" t="str">
        <f aca="false">IF(D499&lt;&gt;"",IF(J499="TZP",M499,0),"")</f>
        <v/>
      </c>
      <c r="BI499" s="257" t="str">
        <f aca="false">IF(D499&lt;&gt;"",IF(O499="TZP",R499,0),"")</f>
        <v/>
      </c>
      <c r="BJ499" s="257" t="str">
        <f aca="false">IF(D499&lt;&gt;"",IF(T499="TZP",W499,0),"")</f>
        <v/>
      </c>
    </row>
    <row r="500" s="261" customFormat="true" ht="18.75" hidden="false" customHeight="true" outlineLevel="0" collapsed="false">
      <c r="A500" s="262" t="n">
        <f aca="false">A499+1</f>
        <v>488</v>
      </c>
      <c r="B500" s="263"/>
      <c r="C500" s="263"/>
      <c r="D500" s="263"/>
      <c r="E500" s="266"/>
      <c r="F500" s="266"/>
      <c r="G500" s="267"/>
      <c r="H500" s="278"/>
      <c r="I500" s="281"/>
      <c r="J500" s="268"/>
      <c r="K500" s="269"/>
      <c r="L500" s="244" t="str">
        <f aca="false">IF(AND(K500&lt;&gt;"",J500&lt;&gt;""),MIN(IF(OR(J500="OZZ",J500="ZZ"),5000,13600),TRUNC(0.75*SUMIF($D$12:$D500,$D500,K$12:K500),2))-SUMIF($D$12:$D499,$D500,L$12:L499),"")</f>
        <v/>
      </c>
      <c r="M500" s="270" t="str">
        <f aca="false">IF(AND(K500&lt;&gt;"",J500&lt;&gt;"",AB500&lt;&gt;""),IF(OR(J500="OZZ",J500="ZZ"),0-SUMIF($D$12:$D499,$D500,M$12:M499),MIN(MIN(13600,TRUNC(0.75*SUMIF($D$12:$D$1442,$D500,K$12:K$1442),2)+SUMIF($D$12:$D500,$D500,AB$12:AB500))-SUMIF($D$12:$D499,$D500,M$12:M499)-SUMIF($D$12:$D$1442,$D500,L$12:L$1442),AB500)),"")</f>
        <v/>
      </c>
      <c r="N500" s="246" t="str">
        <f aca="false">IF(J500&lt;&gt;"",1000-SUMIF($D$12:$D499,$D500,N$12:N499),"")</f>
        <v/>
      </c>
      <c r="O500" s="268"/>
      <c r="P500" s="269"/>
      <c r="Q500" s="244" t="str">
        <f aca="false">IF(AND(P500&lt;&gt;"",O500&lt;&gt;""),MIN(IF(OR(O500="OZZ",O500="ZZ"),5000,13600),TRUNC(0.75*SUMIF($D$12:$D500,$D500,P$12:P500),2))-SUMIF($D$12:$D499,$D500,Q$12:Q499),"")</f>
        <v/>
      </c>
      <c r="R500" s="270" t="str">
        <f aca="false">IF(AND(P500&lt;&gt;"",O500&lt;&gt;"",AF500&lt;&gt;""),IF(OR(O500="OZZ",O500="ZZ"),0-SUMIF($D$12:$D499,$D500,R$12:R499),MIN(MIN(13600,TRUNC(0.75*SUMIF($D$12:$D$1442,$D500,P$12:P$1442),2)+SUMIF($D$12:$D500,$D500,AF$12:AF500))-SUMIF($D$12:$D499,$D500,R$12:R499)-SUMIF($D$12:$D$1442,$D500,Q$12:Q$1442),AF500)),"")</f>
        <v/>
      </c>
      <c r="S500" s="246" t="str">
        <f aca="false">IF(O500&lt;&gt;"",1000-SUMIF($D$12:$D499,$D500,S$12:S499),"")</f>
        <v/>
      </c>
      <c r="T500" s="268"/>
      <c r="U500" s="269"/>
      <c r="V500" s="244" t="str">
        <f aca="false">IF(AND(U500&lt;&gt;"",T500&lt;&gt;""),MIN(IF(OR(T500="OZZ",T500="ZZ"),5000,13600),TRUNC(0.75*SUMIF($D$12:$D500,$D500,U$12:U500),2))-SUMIF($D$12:$D499,$D500,V$12:V499),"")</f>
        <v/>
      </c>
      <c r="W500" s="248" t="str">
        <f aca="false">IF(AND(U500&lt;&gt;"",T500&lt;&gt;"",AJ500&lt;&gt;""),IF(OR(T500="OZZ",T500="ZZ"),0-SUMIF($D$12:$D499,$D500,W$12:W499),MIN(MIN(13600,TRUNC(0.75*SUMIF($D$12:$D$1442,$D500,U$12:U$1442),2)+SUMIF($D$12:$D500,$D500,AJ$12:AJ500))-SUMIF($D$12:$D499,$D500,W$12:W499)-SUMIF($D$12:$D$1442,$D500,V$12:V$1442),AJ500)),"")</f>
        <v/>
      </c>
      <c r="X500" s="246" t="str">
        <f aca="false">IF(T500&lt;&gt;"",1000-SUMIF($D$12:$D499,$D500,X$12:X499),"")</f>
        <v/>
      </c>
      <c r="Y500" s="272"/>
      <c r="Z500" s="273"/>
      <c r="AA500" s="273"/>
      <c r="AB500" s="252" t="str">
        <f aca="false">IF(K500&lt;&gt;"",ROUND(Y500,2)+ROUND(Z500,2)+ROUND(AA500,2),"")</f>
        <v/>
      </c>
      <c r="AC500" s="274"/>
      <c r="AD500" s="273"/>
      <c r="AE500" s="273"/>
      <c r="AF500" s="275" t="str">
        <f aca="false">IF(P500&lt;&gt;"",ROUND(AC500,2)+ROUND(AD500,2)+ROUND(AE500,2),"")</f>
        <v/>
      </c>
      <c r="AG500" s="274"/>
      <c r="AH500" s="273"/>
      <c r="AI500" s="273"/>
      <c r="AJ500" s="275" t="str">
        <f aca="false">IF(U500&lt;&gt;"",ROUND(AG500,2)+ROUND(AH500,2)+ROUND(AI500,2),"")</f>
        <v/>
      </c>
      <c r="AK500" s="255"/>
      <c r="AL500" s="255"/>
      <c r="AM500" s="256"/>
      <c r="AN500" s="257"/>
      <c r="AO500" s="258" t="str">
        <f aca="false">IF(D500&lt;&gt;"",IF(COUNTIF($D$12:$D500,$D500)&gt;1,0,IF(SUM(L500,Q500,V500)&gt;0,IF(AND(T500="",OR(O500&lt;&gt;"",J500&lt;&gt;"")),IF(O500&lt;&gt;"",O500,IF(J500&lt;&gt;"",J500,0)),IF(AND(O500&lt;&gt;"",J500&lt;&gt;"",O500=J500),O500,T500)),0)),"")</f>
        <v/>
      </c>
      <c r="AP500" s="258" t="str">
        <f aca="false">IF(D500&lt;&gt;"",IF(COUNTIF($D$12:$D500,$D500)&gt;1,0,IF(SUM(M500,R500,W500)&gt;0,IF(AND(T500="",OR(O500&lt;&gt;"",J500&lt;&gt;"")),IF(O500&lt;&gt;"",O500,IF(J500&lt;&gt;"",J500,0)),IF(AND(O500&lt;&gt;"",J500&lt;&gt;"",O500=J500),O500,T500)),0)),"")</f>
        <v/>
      </c>
      <c r="AQ500" s="258" t="str">
        <f aca="false">IF(D500&lt;&gt;"",IF(COUNTIF($D$12:$D500,$D500)&gt;1,0,IF(SUM(N500,S500,X500)&gt;0,IF(AND(T500="",OR(O500&lt;&gt;"",J500&lt;&gt;"")),IF(O500&lt;&gt;"",O500,IF(J500&lt;&gt;"",J500,0)),IF(AND(O500&lt;&gt;"",J500&lt;&gt;"",O500=J500),O500,T500)),0)),"")</f>
        <v/>
      </c>
      <c r="AR500" s="257" t="str">
        <f aca="false">IF(D500&lt;&gt;"",IF(J500="OZP12",L500,0),"")</f>
        <v/>
      </c>
      <c r="AS500" s="257" t="str">
        <f aca="false">IF(D500&lt;&gt;"",IF(O500="OZP12",Q500,0),"")</f>
        <v/>
      </c>
      <c r="AT500" s="257" t="str">
        <f aca="false">IF(D500&lt;&gt;"",IF(T500="OZP12",V500,0),"")</f>
        <v/>
      </c>
      <c r="AU500" s="257" t="str">
        <f aca="false">IF(D500&lt;&gt;"",IF(J500="TZP",L500,0),"")</f>
        <v/>
      </c>
      <c r="AV500" s="257" t="str">
        <f aca="false">IF(D500&lt;&gt;"",IF(O500="TZP",Q500,0),"")</f>
        <v/>
      </c>
      <c r="AW500" s="257" t="str">
        <f aca="false">IF(D500&lt;&gt;"",IF(T500="TZP",V500,0),"")</f>
        <v/>
      </c>
      <c r="AX500" s="257" t="str">
        <f aca="false">IF(D500&lt;&gt;"",IF(J500="OZZ",L500,0),"")</f>
        <v/>
      </c>
      <c r="AY500" s="257" t="str">
        <f aca="false">IF(D500&lt;&gt;"",IF(O500="OZZ",Q500,0),"")</f>
        <v/>
      </c>
      <c r="AZ500" s="257" t="str">
        <f aca="false">IF(D500&lt;&gt;"",IF(T500="OZZ",V500,0),"")</f>
        <v/>
      </c>
      <c r="BA500" s="260"/>
      <c r="BB500" s="257" t="str">
        <f aca="false">IF(D500&lt;&gt;"",IF(ISERROR(FIND("/",D500)),0,1),"")</f>
        <v/>
      </c>
      <c r="BC500" s="257" t="str">
        <f aca="false">IF(D500&lt;&gt;"",IF(BB500*1=0,D500,CONCATENATE(MID(D500,1,FIND("/",D500,1)-1),MID(D500,FIND("/",D500,1)+1,LEN(D500)))),"")</f>
        <v/>
      </c>
      <c r="BD500" s="286"/>
      <c r="BE500" s="257" t="str">
        <f aca="false">IF(D500&lt;&gt;"",IF(J500="OZP12",M500,0),"")</f>
        <v/>
      </c>
      <c r="BF500" s="257" t="str">
        <f aca="false">IF(D500&lt;&gt;"",IF(O500="OZP12",R500,0),"")</f>
        <v/>
      </c>
      <c r="BG500" s="257" t="str">
        <f aca="false">IF(D500&lt;&gt;"",IF(T500="OZP12",W500,0),"")</f>
        <v/>
      </c>
      <c r="BH500" s="257" t="str">
        <f aca="false">IF(D500&lt;&gt;"",IF(J500="TZP",M500,0),"")</f>
        <v/>
      </c>
      <c r="BI500" s="257" t="str">
        <f aca="false">IF(D500&lt;&gt;"",IF(O500="TZP",R500,0),"")</f>
        <v/>
      </c>
      <c r="BJ500" s="257" t="str">
        <f aca="false">IF(D500&lt;&gt;"",IF(T500="TZP",W500,0),"")</f>
        <v/>
      </c>
    </row>
    <row r="501" s="261" customFormat="true" ht="18.75" hidden="false" customHeight="true" outlineLevel="0" collapsed="false">
      <c r="A501" s="262" t="n">
        <f aca="false">A500+1</f>
        <v>489</v>
      </c>
      <c r="B501" s="263"/>
      <c r="C501" s="263"/>
      <c r="D501" s="263"/>
      <c r="E501" s="266"/>
      <c r="F501" s="266"/>
      <c r="G501" s="267"/>
      <c r="H501" s="278"/>
      <c r="I501" s="281"/>
      <c r="J501" s="268"/>
      <c r="K501" s="269"/>
      <c r="L501" s="244" t="str">
        <f aca="false">IF(AND(K501&lt;&gt;"",J501&lt;&gt;""),MIN(IF(OR(J501="OZZ",J501="ZZ"),5000,13600),TRUNC(0.75*SUMIF($D$12:$D501,$D501,K$12:K501),2))-SUMIF($D$12:$D500,$D501,L$12:L500),"")</f>
        <v/>
      </c>
      <c r="M501" s="270" t="str">
        <f aca="false">IF(AND(K501&lt;&gt;"",J501&lt;&gt;"",AB501&lt;&gt;""),IF(OR(J501="OZZ",J501="ZZ"),0-SUMIF($D$12:$D500,$D501,M$12:M500),MIN(MIN(13600,TRUNC(0.75*SUMIF($D$12:$D$1442,$D501,K$12:K$1442),2)+SUMIF($D$12:$D501,$D501,AB$12:AB501))-SUMIF($D$12:$D500,$D501,M$12:M500)-SUMIF($D$12:$D$1442,$D501,L$12:L$1442),AB501)),"")</f>
        <v/>
      </c>
      <c r="N501" s="246" t="str">
        <f aca="false">IF(J501&lt;&gt;"",1000-SUMIF($D$12:$D500,$D501,N$12:N500),"")</f>
        <v/>
      </c>
      <c r="O501" s="268"/>
      <c r="P501" s="269"/>
      <c r="Q501" s="244" t="str">
        <f aca="false">IF(AND(P501&lt;&gt;"",O501&lt;&gt;""),MIN(IF(OR(O501="OZZ",O501="ZZ"),5000,13600),TRUNC(0.75*SUMIF($D$12:$D501,$D501,P$12:P501),2))-SUMIF($D$12:$D500,$D501,Q$12:Q500),"")</f>
        <v/>
      </c>
      <c r="R501" s="270" t="str">
        <f aca="false">IF(AND(P501&lt;&gt;"",O501&lt;&gt;"",AF501&lt;&gt;""),IF(OR(O501="OZZ",O501="ZZ"),0-SUMIF($D$12:$D500,$D501,R$12:R500),MIN(MIN(13600,TRUNC(0.75*SUMIF($D$12:$D$1442,$D501,P$12:P$1442),2)+SUMIF($D$12:$D501,$D501,AF$12:AF501))-SUMIF($D$12:$D500,$D501,R$12:R500)-SUMIF($D$12:$D$1442,$D501,Q$12:Q$1442),AF501)),"")</f>
        <v/>
      </c>
      <c r="S501" s="246" t="str">
        <f aca="false">IF(O501&lt;&gt;"",1000-SUMIF($D$12:$D500,$D501,S$12:S500),"")</f>
        <v/>
      </c>
      <c r="T501" s="268"/>
      <c r="U501" s="269"/>
      <c r="V501" s="244" t="str">
        <f aca="false">IF(AND(U501&lt;&gt;"",T501&lt;&gt;""),MIN(IF(OR(T501="OZZ",T501="ZZ"),5000,13600),TRUNC(0.75*SUMIF($D$12:$D501,$D501,U$12:U501),2))-SUMIF($D$12:$D500,$D501,V$12:V500),"")</f>
        <v/>
      </c>
      <c r="W501" s="248" t="str">
        <f aca="false">IF(AND(U501&lt;&gt;"",T501&lt;&gt;"",AJ501&lt;&gt;""),IF(OR(T501="OZZ",T501="ZZ"),0-SUMIF($D$12:$D500,$D501,W$12:W500),MIN(MIN(13600,TRUNC(0.75*SUMIF($D$12:$D$1442,$D501,U$12:U$1442),2)+SUMIF($D$12:$D501,$D501,AJ$12:AJ501))-SUMIF($D$12:$D500,$D501,W$12:W500)-SUMIF($D$12:$D$1442,$D501,V$12:V$1442),AJ501)),"")</f>
        <v/>
      </c>
      <c r="X501" s="246" t="str">
        <f aca="false">IF(T501&lt;&gt;"",1000-SUMIF($D$12:$D500,$D501,X$12:X500),"")</f>
        <v/>
      </c>
      <c r="Y501" s="272"/>
      <c r="Z501" s="273"/>
      <c r="AA501" s="273"/>
      <c r="AB501" s="252" t="str">
        <f aca="false">IF(K501&lt;&gt;"",ROUND(Y501,2)+ROUND(Z501,2)+ROUND(AA501,2),"")</f>
        <v/>
      </c>
      <c r="AC501" s="274"/>
      <c r="AD501" s="273"/>
      <c r="AE501" s="273"/>
      <c r="AF501" s="275" t="str">
        <f aca="false">IF(P501&lt;&gt;"",ROUND(AC501,2)+ROUND(AD501,2)+ROUND(AE501,2),"")</f>
        <v/>
      </c>
      <c r="AG501" s="274"/>
      <c r="AH501" s="273"/>
      <c r="AI501" s="273"/>
      <c r="AJ501" s="275" t="str">
        <f aca="false">IF(U501&lt;&gt;"",ROUND(AG501,2)+ROUND(AH501,2)+ROUND(AI501,2),"")</f>
        <v/>
      </c>
      <c r="AK501" s="255"/>
      <c r="AL501" s="255"/>
      <c r="AM501" s="256"/>
      <c r="AN501" s="257"/>
      <c r="AO501" s="258" t="str">
        <f aca="false">IF(D501&lt;&gt;"",IF(COUNTIF($D$12:$D501,$D501)&gt;1,0,IF(SUM(L501,Q501,V501)&gt;0,IF(AND(T501="",OR(O501&lt;&gt;"",J501&lt;&gt;"")),IF(O501&lt;&gt;"",O501,IF(J501&lt;&gt;"",J501,0)),IF(AND(O501&lt;&gt;"",J501&lt;&gt;"",O501=J501),O501,T501)),0)),"")</f>
        <v/>
      </c>
      <c r="AP501" s="258" t="str">
        <f aca="false">IF(D501&lt;&gt;"",IF(COUNTIF($D$12:$D501,$D501)&gt;1,0,IF(SUM(M501,R501,W501)&gt;0,IF(AND(T501="",OR(O501&lt;&gt;"",J501&lt;&gt;"")),IF(O501&lt;&gt;"",O501,IF(J501&lt;&gt;"",J501,0)),IF(AND(O501&lt;&gt;"",J501&lt;&gt;"",O501=J501),O501,T501)),0)),"")</f>
        <v/>
      </c>
      <c r="AQ501" s="258" t="str">
        <f aca="false">IF(D501&lt;&gt;"",IF(COUNTIF($D$12:$D501,$D501)&gt;1,0,IF(SUM(N501,S501,X501)&gt;0,IF(AND(T501="",OR(O501&lt;&gt;"",J501&lt;&gt;"")),IF(O501&lt;&gt;"",O501,IF(J501&lt;&gt;"",J501,0)),IF(AND(O501&lt;&gt;"",J501&lt;&gt;"",O501=J501),O501,T501)),0)),"")</f>
        <v/>
      </c>
      <c r="AR501" s="257" t="str">
        <f aca="false">IF(D501&lt;&gt;"",IF(J501="OZP12",L501,0),"")</f>
        <v/>
      </c>
      <c r="AS501" s="257" t="str">
        <f aca="false">IF(D501&lt;&gt;"",IF(O501="OZP12",Q501,0),"")</f>
        <v/>
      </c>
      <c r="AT501" s="257" t="str">
        <f aca="false">IF(D501&lt;&gt;"",IF(T501="OZP12",V501,0),"")</f>
        <v/>
      </c>
      <c r="AU501" s="257" t="str">
        <f aca="false">IF(D501&lt;&gt;"",IF(J501="TZP",L501,0),"")</f>
        <v/>
      </c>
      <c r="AV501" s="257" t="str">
        <f aca="false">IF(D501&lt;&gt;"",IF(O501="TZP",Q501,0),"")</f>
        <v/>
      </c>
      <c r="AW501" s="257" t="str">
        <f aca="false">IF(D501&lt;&gt;"",IF(T501="TZP",V501,0),"")</f>
        <v/>
      </c>
      <c r="AX501" s="257" t="str">
        <f aca="false">IF(D501&lt;&gt;"",IF(J501="OZZ",L501,0),"")</f>
        <v/>
      </c>
      <c r="AY501" s="257" t="str">
        <f aca="false">IF(D501&lt;&gt;"",IF(O501="OZZ",Q501,0),"")</f>
        <v/>
      </c>
      <c r="AZ501" s="257" t="str">
        <f aca="false">IF(D501&lt;&gt;"",IF(T501="OZZ",V501,0),"")</f>
        <v/>
      </c>
      <c r="BA501" s="260"/>
      <c r="BB501" s="257" t="str">
        <f aca="false">IF(D501&lt;&gt;"",IF(ISERROR(FIND("/",D501)),0,1),"")</f>
        <v/>
      </c>
      <c r="BC501" s="257" t="str">
        <f aca="false">IF(D501&lt;&gt;"",IF(BB501*1=0,D501,CONCATENATE(MID(D501,1,FIND("/",D501,1)-1),MID(D501,FIND("/",D501,1)+1,LEN(D501)))),"")</f>
        <v/>
      </c>
      <c r="BD501" s="286"/>
      <c r="BE501" s="257" t="str">
        <f aca="false">IF(D501&lt;&gt;"",IF(J501="OZP12",M501,0),"")</f>
        <v/>
      </c>
      <c r="BF501" s="257" t="str">
        <f aca="false">IF(D501&lt;&gt;"",IF(O501="OZP12",R501,0),"")</f>
        <v/>
      </c>
      <c r="BG501" s="257" t="str">
        <f aca="false">IF(D501&lt;&gt;"",IF(T501="OZP12",W501,0),"")</f>
        <v/>
      </c>
      <c r="BH501" s="257" t="str">
        <f aca="false">IF(D501&lt;&gt;"",IF(J501="TZP",M501,0),"")</f>
        <v/>
      </c>
      <c r="BI501" s="257" t="str">
        <f aca="false">IF(D501&lt;&gt;"",IF(O501="TZP",R501,0),"")</f>
        <v/>
      </c>
      <c r="BJ501" s="257" t="str">
        <f aca="false">IF(D501&lt;&gt;"",IF(T501="TZP",W501,0),"")</f>
        <v/>
      </c>
    </row>
    <row r="502" s="261" customFormat="true" ht="18.75" hidden="false" customHeight="true" outlineLevel="0" collapsed="false">
      <c r="A502" s="262" t="n">
        <f aca="false">A501+1</f>
        <v>490</v>
      </c>
      <c r="B502" s="263"/>
      <c r="C502" s="263"/>
      <c r="D502" s="263"/>
      <c r="E502" s="266"/>
      <c r="F502" s="266"/>
      <c r="G502" s="267"/>
      <c r="H502" s="278"/>
      <c r="I502" s="281"/>
      <c r="J502" s="268"/>
      <c r="K502" s="269"/>
      <c r="L502" s="244" t="str">
        <f aca="false">IF(AND(K502&lt;&gt;"",J502&lt;&gt;""),MIN(IF(OR(J502="OZZ",J502="ZZ"),5000,13600),TRUNC(0.75*SUMIF($D$12:$D502,$D502,K$12:K502),2))-SUMIF($D$12:$D501,$D502,L$12:L501),"")</f>
        <v/>
      </c>
      <c r="M502" s="270" t="str">
        <f aca="false">IF(AND(K502&lt;&gt;"",J502&lt;&gt;"",AB502&lt;&gt;""),IF(OR(J502="OZZ",J502="ZZ"),0-SUMIF($D$12:$D501,$D502,M$12:M501),MIN(MIN(13600,TRUNC(0.75*SUMIF($D$12:$D$1442,$D502,K$12:K$1442),2)+SUMIF($D$12:$D502,$D502,AB$12:AB502))-SUMIF($D$12:$D501,$D502,M$12:M501)-SUMIF($D$12:$D$1442,$D502,L$12:L$1442),AB502)),"")</f>
        <v/>
      </c>
      <c r="N502" s="246" t="str">
        <f aca="false">IF(J502&lt;&gt;"",1000-SUMIF($D$12:$D501,$D502,N$12:N501),"")</f>
        <v/>
      </c>
      <c r="O502" s="268"/>
      <c r="P502" s="269"/>
      <c r="Q502" s="244" t="str">
        <f aca="false">IF(AND(P502&lt;&gt;"",O502&lt;&gt;""),MIN(IF(OR(O502="OZZ",O502="ZZ"),5000,13600),TRUNC(0.75*SUMIF($D$12:$D502,$D502,P$12:P502),2))-SUMIF($D$12:$D501,$D502,Q$12:Q501),"")</f>
        <v/>
      </c>
      <c r="R502" s="270" t="str">
        <f aca="false">IF(AND(P502&lt;&gt;"",O502&lt;&gt;"",AF502&lt;&gt;""),IF(OR(O502="OZZ",O502="ZZ"),0-SUMIF($D$12:$D501,$D502,R$12:R501),MIN(MIN(13600,TRUNC(0.75*SUMIF($D$12:$D$1442,$D502,P$12:P$1442),2)+SUMIF($D$12:$D502,$D502,AF$12:AF502))-SUMIF($D$12:$D501,$D502,R$12:R501)-SUMIF($D$12:$D$1442,$D502,Q$12:Q$1442),AF502)),"")</f>
        <v/>
      </c>
      <c r="S502" s="246" t="str">
        <f aca="false">IF(O502&lt;&gt;"",1000-SUMIF($D$12:$D501,$D502,S$12:S501),"")</f>
        <v/>
      </c>
      <c r="T502" s="268"/>
      <c r="U502" s="269"/>
      <c r="V502" s="244" t="str">
        <f aca="false">IF(AND(U502&lt;&gt;"",T502&lt;&gt;""),MIN(IF(OR(T502="OZZ",T502="ZZ"),5000,13600),TRUNC(0.75*SUMIF($D$12:$D502,$D502,U$12:U502),2))-SUMIF($D$12:$D501,$D502,V$12:V501),"")</f>
        <v/>
      </c>
      <c r="W502" s="248" t="str">
        <f aca="false">IF(AND(U502&lt;&gt;"",T502&lt;&gt;"",AJ502&lt;&gt;""),IF(OR(T502="OZZ",T502="ZZ"),0-SUMIF($D$12:$D501,$D502,W$12:W501),MIN(MIN(13600,TRUNC(0.75*SUMIF($D$12:$D$1442,$D502,U$12:U$1442),2)+SUMIF($D$12:$D502,$D502,AJ$12:AJ502))-SUMIF($D$12:$D501,$D502,W$12:W501)-SUMIF($D$12:$D$1442,$D502,V$12:V$1442),AJ502)),"")</f>
        <v/>
      </c>
      <c r="X502" s="246" t="str">
        <f aca="false">IF(T502&lt;&gt;"",1000-SUMIF($D$12:$D501,$D502,X$12:X501),"")</f>
        <v/>
      </c>
      <c r="Y502" s="272"/>
      <c r="Z502" s="273"/>
      <c r="AA502" s="273"/>
      <c r="AB502" s="252" t="str">
        <f aca="false">IF(K502&lt;&gt;"",ROUND(Y502,2)+ROUND(Z502,2)+ROUND(AA502,2),"")</f>
        <v/>
      </c>
      <c r="AC502" s="274"/>
      <c r="AD502" s="273"/>
      <c r="AE502" s="273"/>
      <c r="AF502" s="275" t="str">
        <f aca="false">IF(P502&lt;&gt;"",ROUND(AC502,2)+ROUND(AD502,2)+ROUND(AE502,2),"")</f>
        <v/>
      </c>
      <c r="AG502" s="274"/>
      <c r="AH502" s="273"/>
      <c r="AI502" s="273"/>
      <c r="AJ502" s="275" t="str">
        <f aca="false">IF(U502&lt;&gt;"",ROUND(AG502,2)+ROUND(AH502,2)+ROUND(AI502,2),"")</f>
        <v/>
      </c>
      <c r="AK502" s="255"/>
      <c r="AL502" s="255"/>
      <c r="AM502" s="256"/>
      <c r="AN502" s="257"/>
      <c r="AO502" s="258" t="str">
        <f aca="false">IF(D502&lt;&gt;"",IF(COUNTIF($D$12:$D502,$D502)&gt;1,0,IF(SUM(L502,Q502,V502)&gt;0,IF(AND(T502="",OR(O502&lt;&gt;"",J502&lt;&gt;"")),IF(O502&lt;&gt;"",O502,IF(J502&lt;&gt;"",J502,0)),IF(AND(O502&lt;&gt;"",J502&lt;&gt;"",O502=J502),O502,T502)),0)),"")</f>
        <v/>
      </c>
      <c r="AP502" s="258" t="str">
        <f aca="false">IF(D502&lt;&gt;"",IF(COUNTIF($D$12:$D502,$D502)&gt;1,0,IF(SUM(M502,R502,W502)&gt;0,IF(AND(T502="",OR(O502&lt;&gt;"",J502&lt;&gt;"")),IF(O502&lt;&gt;"",O502,IF(J502&lt;&gt;"",J502,0)),IF(AND(O502&lt;&gt;"",J502&lt;&gt;"",O502=J502),O502,T502)),0)),"")</f>
        <v/>
      </c>
      <c r="AQ502" s="258" t="str">
        <f aca="false">IF(D502&lt;&gt;"",IF(COUNTIF($D$12:$D502,$D502)&gt;1,0,IF(SUM(N502,S502,X502)&gt;0,IF(AND(T502="",OR(O502&lt;&gt;"",J502&lt;&gt;"")),IF(O502&lt;&gt;"",O502,IF(J502&lt;&gt;"",J502,0)),IF(AND(O502&lt;&gt;"",J502&lt;&gt;"",O502=J502),O502,T502)),0)),"")</f>
        <v/>
      </c>
      <c r="AR502" s="257" t="str">
        <f aca="false">IF(D502&lt;&gt;"",IF(J502="OZP12",L502,0),"")</f>
        <v/>
      </c>
      <c r="AS502" s="257" t="str">
        <f aca="false">IF(D502&lt;&gt;"",IF(O502="OZP12",Q502,0),"")</f>
        <v/>
      </c>
      <c r="AT502" s="257" t="str">
        <f aca="false">IF(D502&lt;&gt;"",IF(T502="OZP12",V502,0),"")</f>
        <v/>
      </c>
      <c r="AU502" s="257" t="str">
        <f aca="false">IF(D502&lt;&gt;"",IF(J502="TZP",L502,0),"")</f>
        <v/>
      </c>
      <c r="AV502" s="257" t="str">
        <f aca="false">IF(D502&lt;&gt;"",IF(O502="TZP",Q502,0),"")</f>
        <v/>
      </c>
      <c r="AW502" s="257" t="str">
        <f aca="false">IF(D502&lt;&gt;"",IF(T502="TZP",V502,0),"")</f>
        <v/>
      </c>
      <c r="AX502" s="257" t="str">
        <f aca="false">IF(D502&lt;&gt;"",IF(J502="OZZ",L502,0),"")</f>
        <v/>
      </c>
      <c r="AY502" s="257" t="str">
        <f aca="false">IF(D502&lt;&gt;"",IF(O502="OZZ",Q502,0),"")</f>
        <v/>
      </c>
      <c r="AZ502" s="257" t="str">
        <f aca="false">IF(D502&lt;&gt;"",IF(T502="OZZ",V502,0),"")</f>
        <v/>
      </c>
      <c r="BA502" s="260"/>
      <c r="BB502" s="257" t="str">
        <f aca="false">IF(D502&lt;&gt;"",IF(ISERROR(FIND("/",D502)),0,1),"")</f>
        <v/>
      </c>
      <c r="BC502" s="257" t="str">
        <f aca="false">IF(D502&lt;&gt;"",IF(BB502*1=0,D502,CONCATENATE(MID(D502,1,FIND("/",D502,1)-1),MID(D502,FIND("/",D502,1)+1,LEN(D502)))),"")</f>
        <v/>
      </c>
      <c r="BD502" s="286"/>
      <c r="BE502" s="257" t="str">
        <f aca="false">IF(D502&lt;&gt;"",IF(J502="OZP12",M502,0),"")</f>
        <v/>
      </c>
      <c r="BF502" s="257" t="str">
        <f aca="false">IF(D502&lt;&gt;"",IF(O502="OZP12",R502,0),"")</f>
        <v/>
      </c>
      <c r="BG502" s="257" t="str">
        <f aca="false">IF(D502&lt;&gt;"",IF(T502="OZP12",W502,0),"")</f>
        <v/>
      </c>
      <c r="BH502" s="257" t="str">
        <f aca="false">IF(D502&lt;&gt;"",IF(J502="TZP",M502,0),"")</f>
        <v/>
      </c>
      <c r="BI502" s="257" t="str">
        <f aca="false">IF(D502&lt;&gt;"",IF(O502="TZP",R502,0),"")</f>
        <v/>
      </c>
      <c r="BJ502" s="257" t="str">
        <f aca="false">IF(D502&lt;&gt;"",IF(T502="TZP",W502,0),"")</f>
        <v/>
      </c>
    </row>
    <row r="503" s="261" customFormat="true" ht="18.75" hidden="false" customHeight="true" outlineLevel="0" collapsed="false">
      <c r="A503" s="262" t="n">
        <f aca="false">A502+1</f>
        <v>491</v>
      </c>
      <c r="B503" s="263"/>
      <c r="C503" s="263"/>
      <c r="D503" s="263"/>
      <c r="E503" s="266"/>
      <c r="F503" s="266"/>
      <c r="G503" s="267"/>
      <c r="H503" s="278"/>
      <c r="I503" s="281"/>
      <c r="J503" s="268"/>
      <c r="K503" s="269"/>
      <c r="L503" s="244" t="str">
        <f aca="false">IF(AND(K503&lt;&gt;"",J503&lt;&gt;""),MIN(IF(OR(J503="OZZ",J503="ZZ"),5000,13600),TRUNC(0.75*SUMIF($D$12:$D503,$D503,K$12:K503),2))-SUMIF($D$12:$D502,$D503,L$12:L502),"")</f>
        <v/>
      </c>
      <c r="M503" s="270" t="str">
        <f aca="false">IF(AND(K503&lt;&gt;"",J503&lt;&gt;"",AB503&lt;&gt;""),IF(OR(J503="OZZ",J503="ZZ"),0-SUMIF($D$12:$D502,$D503,M$12:M502),MIN(MIN(13600,TRUNC(0.75*SUMIF($D$12:$D$1442,$D503,K$12:K$1442),2)+SUMIF($D$12:$D503,$D503,AB$12:AB503))-SUMIF($D$12:$D502,$D503,M$12:M502)-SUMIF($D$12:$D$1442,$D503,L$12:L$1442),AB503)),"")</f>
        <v/>
      </c>
      <c r="N503" s="246" t="str">
        <f aca="false">IF(J503&lt;&gt;"",1000-SUMIF($D$12:$D502,$D503,N$12:N502),"")</f>
        <v/>
      </c>
      <c r="O503" s="268"/>
      <c r="P503" s="269"/>
      <c r="Q503" s="244" t="str">
        <f aca="false">IF(AND(P503&lt;&gt;"",O503&lt;&gt;""),MIN(IF(OR(O503="OZZ",O503="ZZ"),5000,13600),TRUNC(0.75*SUMIF($D$12:$D503,$D503,P$12:P503),2))-SUMIF($D$12:$D502,$D503,Q$12:Q502),"")</f>
        <v/>
      </c>
      <c r="R503" s="270" t="str">
        <f aca="false">IF(AND(P503&lt;&gt;"",O503&lt;&gt;"",AF503&lt;&gt;""),IF(OR(O503="OZZ",O503="ZZ"),0-SUMIF($D$12:$D502,$D503,R$12:R502),MIN(MIN(13600,TRUNC(0.75*SUMIF($D$12:$D$1442,$D503,P$12:P$1442),2)+SUMIF($D$12:$D503,$D503,AF$12:AF503))-SUMIF($D$12:$D502,$D503,R$12:R502)-SUMIF($D$12:$D$1442,$D503,Q$12:Q$1442),AF503)),"")</f>
        <v/>
      </c>
      <c r="S503" s="246" t="str">
        <f aca="false">IF(O503&lt;&gt;"",1000-SUMIF($D$12:$D502,$D503,S$12:S502),"")</f>
        <v/>
      </c>
      <c r="T503" s="268"/>
      <c r="U503" s="269"/>
      <c r="V503" s="244" t="str">
        <f aca="false">IF(AND(U503&lt;&gt;"",T503&lt;&gt;""),MIN(IF(OR(T503="OZZ",T503="ZZ"),5000,13600),TRUNC(0.75*SUMIF($D$12:$D503,$D503,U$12:U503),2))-SUMIF($D$12:$D502,$D503,V$12:V502),"")</f>
        <v/>
      </c>
      <c r="W503" s="248" t="str">
        <f aca="false">IF(AND(U503&lt;&gt;"",T503&lt;&gt;"",AJ503&lt;&gt;""),IF(OR(T503="OZZ",T503="ZZ"),0-SUMIF($D$12:$D502,$D503,W$12:W502),MIN(MIN(13600,TRUNC(0.75*SUMIF($D$12:$D$1442,$D503,U$12:U$1442),2)+SUMIF($D$12:$D503,$D503,AJ$12:AJ503))-SUMIF($D$12:$D502,$D503,W$12:W502)-SUMIF($D$12:$D$1442,$D503,V$12:V$1442),AJ503)),"")</f>
        <v/>
      </c>
      <c r="X503" s="246" t="str">
        <f aca="false">IF(T503&lt;&gt;"",1000-SUMIF($D$12:$D502,$D503,X$12:X502),"")</f>
        <v/>
      </c>
      <c r="Y503" s="272"/>
      <c r="Z503" s="273"/>
      <c r="AA503" s="273"/>
      <c r="AB503" s="252" t="str">
        <f aca="false">IF(K503&lt;&gt;"",ROUND(Y503,2)+ROUND(Z503,2)+ROUND(AA503,2),"")</f>
        <v/>
      </c>
      <c r="AC503" s="274"/>
      <c r="AD503" s="273"/>
      <c r="AE503" s="273"/>
      <c r="AF503" s="275" t="str">
        <f aca="false">IF(P503&lt;&gt;"",ROUND(AC503,2)+ROUND(AD503,2)+ROUND(AE503,2),"")</f>
        <v/>
      </c>
      <c r="AG503" s="274"/>
      <c r="AH503" s="273"/>
      <c r="AI503" s="273"/>
      <c r="AJ503" s="275" t="str">
        <f aca="false">IF(U503&lt;&gt;"",ROUND(AG503,2)+ROUND(AH503,2)+ROUND(AI503,2),"")</f>
        <v/>
      </c>
      <c r="AK503" s="255"/>
      <c r="AL503" s="255"/>
      <c r="AM503" s="256"/>
      <c r="AN503" s="257"/>
      <c r="AO503" s="258" t="str">
        <f aca="false">IF(D503&lt;&gt;"",IF(COUNTIF($D$12:$D503,$D503)&gt;1,0,IF(SUM(L503,Q503,V503)&gt;0,IF(AND(T503="",OR(O503&lt;&gt;"",J503&lt;&gt;"")),IF(O503&lt;&gt;"",O503,IF(J503&lt;&gt;"",J503,0)),IF(AND(O503&lt;&gt;"",J503&lt;&gt;"",O503=J503),O503,T503)),0)),"")</f>
        <v/>
      </c>
      <c r="AP503" s="258" t="str">
        <f aca="false">IF(D503&lt;&gt;"",IF(COUNTIF($D$12:$D503,$D503)&gt;1,0,IF(SUM(M503,R503,W503)&gt;0,IF(AND(T503="",OR(O503&lt;&gt;"",J503&lt;&gt;"")),IF(O503&lt;&gt;"",O503,IF(J503&lt;&gt;"",J503,0)),IF(AND(O503&lt;&gt;"",J503&lt;&gt;"",O503=J503),O503,T503)),0)),"")</f>
        <v/>
      </c>
      <c r="AQ503" s="258" t="str">
        <f aca="false">IF(D503&lt;&gt;"",IF(COUNTIF($D$12:$D503,$D503)&gt;1,0,IF(SUM(N503,S503,X503)&gt;0,IF(AND(T503="",OR(O503&lt;&gt;"",J503&lt;&gt;"")),IF(O503&lt;&gt;"",O503,IF(J503&lt;&gt;"",J503,0)),IF(AND(O503&lt;&gt;"",J503&lt;&gt;"",O503=J503),O503,T503)),0)),"")</f>
        <v/>
      </c>
      <c r="AR503" s="257" t="str">
        <f aca="false">IF(D503&lt;&gt;"",IF(J503="OZP12",L503,0),"")</f>
        <v/>
      </c>
      <c r="AS503" s="257" t="str">
        <f aca="false">IF(D503&lt;&gt;"",IF(O503="OZP12",Q503,0),"")</f>
        <v/>
      </c>
      <c r="AT503" s="257" t="str">
        <f aca="false">IF(D503&lt;&gt;"",IF(T503="OZP12",V503,0),"")</f>
        <v/>
      </c>
      <c r="AU503" s="257" t="str">
        <f aca="false">IF(D503&lt;&gt;"",IF(J503="TZP",L503,0),"")</f>
        <v/>
      </c>
      <c r="AV503" s="257" t="str">
        <f aca="false">IF(D503&lt;&gt;"",IF(O503="TZP",Q503,0),"")</f>
        <v/>
      </c>
      <c r="AW503" s="257" t="str">
        <f aca="false">IF(D503&lt;&gt;"",IF(T503="TZP",V503,0),"")</f>
        <v/>
      </c>
      <c r="AX503" s="257" t="str">
        <f aca="false">IF(D503&lt;&gt;"",IF(J503="OZZ",L503,0),"")</f>
        <v/>
      </c>
      <c r="AY503" s="257" t="str">
        <f aca="false">IF(D503&lt;&gt;"",IF(O503="OZZ",Q503,0),"")</f>
        <v/>
      </c>
      <c r="AZ503" s="257" t="str">
        <f aca="false">IF(D503&lt;&gt;"",IF(T503="OZZ",V503,0),"")</f>
        <v/>
      </c>
      <c r="BA503" s="260"/>
      <c r="BB503" s="257" t="str">
        <f aca="false">IF(D503&lt;&gt;"",IF(ISERROR(FIND("/",D503)),0,1),"")</f>
        <v/>
      </c>
      <c r="BC503" s="257" t="str">
        <f aca="false">IF(D503&lt;&gt;"",IF(BB503*1=0,D503,CONCATENATE(MID(D503,1,FIND("/",D503,1)-1),MID(D503,FIND("/",D503,1)+1,LEN(D503)))),"")</f>
        <v/>
      </c>
      <c r="BD503" s="286"/>
      <c r="BE503" s="257" t="str">
        <f aca="false">IF(D503&lt;&gt;"",IF(J503="OZP12",M503,0),"")</f>
        <v/>
      </c>
      <c r="BF503" s="257" t="str">
        <f aca="false">IF(D503&lt;&gt;"",IF(O503="OZP12",R503,0),"")</f>
        <v/>
      </c>
      <c r="BG503" s="257" t="str">
        <f aca="false">IF(D503&lt;&gt;"",IF(T503="OZP12",W503,0),"")</f>
        <v/>
      </c>
      <c r="BH503" s="257" t="str">
        <f aca="false">IF(D503&lt;&gt;"",IF(J503="TZP",M503,0),"")</f>
        <v/>
      </c>
      <c r="BI503" s="257" t="str">
        <f aca="false">IF(D503&lt;&gt;"",IF(O503="TZP",R503,0),"")</f>
        <v/>
      </c>
      <c r="BJ503" s="257" t="str">
        <f aca="false">IF(D503&lt;&gt;"",IF(T503="TZP",W503,0),"")</f>
        <v/>
      </c>
    </row>
    <row r="504" s="261" customFormat="true" ht="18.75" hidden="false" customHeight="true" outlineLevel="0" collapsed="false">
      <c r="A504" s="262" t="n">
        <f aca="false">A503+1</f>
        <v>492</v>
      </c>
      <c r="B504" s="263"/>
      <c r="C504" s="263"/>
      <c r="D504" s="263"/>
      <c r="E504" s="266"/>
      <c r="F504" s="266"/>
      <c r="G504" s="267"/>
      <c r="H504" s="278"/>
      <c r="I504" s="281"/>
      <c r="J504" s="268"/>
      <c r="K504" s="269"/>
      <c r="L504" s="244" t="str">
        <f aca="false">IF(AND(K504&lt;&gt;"",J504&lt;&gt;""),MIN(IF(OR(J504="OZZ",J504="ZZ"),5000,13600),TRUNC(0.75*SUMIF($D$12:$D504,$D504,K$12:K504),2))-SUMIF($D$12:$D503,$D504,L$12:L503),"")</f>
        <v/>
      </c>
      <c r="M504" s="270" t="str">
        <f aca="false">IF(AND(K504&lt;&gt;"",J504&lt;&gt;"",AB504&lt;&gt;""),IF(OR(J504="OZZ",J504="ZZ"),0-SUMIF($D$12:$D503,$D504,M$12:M503),MIN(MIN(13600,TRUNC(0.75*SUMIF($D$12:$D$1442,$D504,K$12:K$1442),2)+SUMIF($D$12:$D504,$D504,AB$12:AB504))-SUMIF($D$12:$D503,$D504,M$12:M503)-SUMIF($D$12:$D$1442,$D504,L$12:L$1442),AB504)),"")</f>
        <v/>
      </c>
      <c r="N504" s="246" t="str">
        <f aca="false">IF(J504&lt;&gt;"",1000-SUMIF($D$12:$D503,$D504,N$12:N503),"")</f>
        <v/>
      </c>
      <c r="O504" s="268"/>
      <c r="P504" s="269"/>
      <c r="Q504" s="244" t="str">
        <f aca="false">IF(AND(P504&lt;&gt;"",O504&lt;&gt;""),MIN(IF(OR(O504="OZZ",O504="ZZ"),5000,13600),TRUNC(0.75*SUMIF($D$12:$D504,$D504,P$12:P504),2))-SUMIF($D$12:$D503,$D504,Q$12:Q503),"")</f>
        <v/>
      </c>
      <c r="R504" s="270" t="str">
        <f aca="false">IF(AND(P504&lt;&gt;"",O504&lt;&gt;"",AF504&lt;&gt;""),IF(OR(O504="OZZ",O504="ZZ"),0-SUMIF($D$12:$D503,$D504,R$12:R503),MIN(MIN(13600,TRUNC(0.75*SUMIF($D$12:$D$1442,$D504,P$12:P$1442),2)+SUMIF($D$12:$D504,$D504,AF$12:AF504))-SUMIF($D$12:$D503,$D504,R$12:R503)-SUMIF($D$12:$D$1442,$D504,Q$12:Q$1442),AF504)),"")</f>
        <v/>
      </c>
      <c r="S504" s="246" t="str">
        <f aca="false">IF(O504&lt;&gt;"",1000-SUMIF($D$12:$D503,$D504,S$12:S503),"")</f>
        <v/>
      </c>
      <c r="T504" s="268"/>
      <c r="U504" s="269"/>
      <c r="V504" s="244" t="str">
        <f aca="false">IF(AND(U504&lt;&gt;"",T504&lt;&gt;""),MIN(IF(OR(T504="OZZ",T504="ZZ"),5000,13600),TRUNC(0.75*SUMIF($D$12:$D504,$D504,U$12:U504),2))-SUMIF($D$12:$D503,$D504,V$12:V503),"")</f>
        <v/>
      </c>
      <c r="W504" s="248" t="str">
        <f aca="false">IF(AND(U504&lt;&gt;"",T504&lt;&gt;"",AJ504&lt;&gt;""),IF(OR(T504="OZZ",T504="ZZ"),0-SUMIF($D$12:$D503,$D504,W$12:W503),MIN(MIN(13600,TRUNC(0.75*SUMIF($D$12:$D$1442,$D504,U$12:U$1442),2)+SUMIF($D$12:$D504,$D504,AJ$12:AJ504))-SUMIF($D$12:$D503,$D504,W$12:W503)-SUMIF($D$12:$D$1442,$D504,V$12:V$1442),AJ504)),"")</f>
        <v/>
      </c>
      <c r="X504" s="246" t="str">
        <f aca="false">IF(T504&lt;&gt;"",1000-SUMIF($D$12:$D503,$D504,X$12:X503),"")</f>
        <v/>
      </c>
      <c r="Y504" s="272"/>
      <c r="Z504" s="273"/>
      <c r="AA504" s="273"/>
      <c r="AB504" s="252" t="str">
        <f aca="false">IF(K504&lt;&gt;"",ROUND(Y504,2)+ROUND(Z504,2)+ROUND(AA504,2),"")</f>
        <v/>
      </c>
      <c r="AC504" s="274"/>
      <c r="AD504" s="273"/>
      <c r="AE504" s="273"/>
      <c r="AF504" s="275" t="str">
        <f aca="false">IF(P504&lt;&gt;"",ROUND(AC504,2)+ROUND(AD504,2)+ROUND(AE504,2),"")</f>
        <v/>
      </c>
      <c r="AG504" s="274"/>
      <c r="AH504" s="273"/>
      <c r="AI504" s="273"/>
      <c r="AJ504" s="275" t="str">
        <f aca="false">IF(U504&lt;&gt;"",ROUND(AG504,2)+ROUND(AH504,2)+ROUND(AI504,2),"")</f>
        <v/>
      </c>
      <c r="AK504" s="255"/>
      <c r="AL504" s="255"/>
      <c r="AM504" s="256"/>
      <c r="AN504" s="257"/>
      <c r="AO504" s="258" t="str">
        <f aca="false">IF(D504&lt;&gt;"",IF(COUNTIF($D$12:$D504,$D504)&gt;1,0,IF(SUM(L504,Q504,V504)&gt;0,IF(AND(T504="",OR(O504&lt;&gt;"",J504&lt;&gt;"")),IF(O504&lt;&gt;"",O504,IF(J504&lt;&gt;"",J504,0)),IF(AND(O504&lt;&gt;"",J504&lt;&gt;"",O504=J504),O504,T504)),0)),"")</f>
        <v/>
      </c>
      <c r="AP504" s="258" t="str">
        <f aca="false">IF(D504&lt;&gt;"",IF(COUNTIF($D$12:$D504,$D504)&gt;1,0,IF(SUM(M504,R504,W504)&gt;0,IF(AND(T504="",OR(O504&lt;&gt;"",J504&lt;&gt;"")),IF(O504&lt;&gt;"",O504,IF(J504&lt;&gt;"",J504,0)),IF(AND(O504&lt;&gt;"",J504&lt;&gt;"",O504=J504),O504,T504)),0)),"")</f>
        <v/>
      </c>
      <c r="AQ504" s="258" t="str">
        <f aca="false">IF(D504&lt;&gt;"",IF(COUNTIF($D$12:$D504,$D504)&gt;1,0,IF(SUM(N504,S504,X504)&gt;0,IF(AND(T504="",OR(O504&lt;&gt;"",J504&lt;&gt;"")),IF(O504&lt;&gt;"",O504,IF(J504&lt;&gt;"",J504,0)),IF(AND(O504&lt;&gt;"",J504&lt;&gt;"",O504=J504),O504,T504)),0)),"")</f>
        <v/>
      </c>
      <c r="AR504" s="257" t="str">
        <f aca="false">IF(D504&lt;&gt;"",IF(J504="OZP12",L504,0),"")</f>
        <v/>
      </c>
      <c r="AS504" s="257" t="str">
        <f aca="false">IF(D504&lt;&gt;"",IF(O504="OZP12",Q504,0),"")</f>
        <v/>
      </c>
      <c r="AT504" s="257" t="str">
        <f aca="false">IF(D504&lt;&gt;"",IF(T504="OZP12",V504,0),"")</f>
        <v/>
      </c>
      <c r="AU504" s="257" t="str">
        <f aca="false">IF(D504&lt;&gt;"",IF(J504="TZP",L504,0),"")</f>
        <v/>
      </c>
      <c r="AV504" s="257" t="str">
        <f aca="false">IF(D504&lt;&gt;"",IF(O504="TZP",Q504,0),"")</f>
        <v/>
      </c>
      <c r="AW504" s="257" t="str">
        <f aca="false">IF(D504&lt;&gt;"",IF(T504="TZP",V504,0),"")</f>
        <v/>
      </c>
      <c r="AX504" s="257" t="str">
        <f aca="false">IF(D504&lt;&gt;"",IF(J504="OZZ",L504,0),"")</f>
        <v/>
      </c>
      <c r="AY504" s="257" t="str">
        <f aca="false">IF(D504&lt;&gt;"",IF(O504="OZZ",Q504,0),"")</f>
        <v/>
      </c>
      <c r="AZ504" s="257" t="str">
        <f aca="false">IF(D504&lt;&gt;"",IF(T504="OZZ",V504,0),"")</f>
        <v/>
      </c>
      <c r="BA504" s="260"/>
      <c r="BB504" s="257" t="str">
        <f aca="false">IF(D504&lt;&gt;"",IF(ISERROR(FIND("/",D504)),0,1),"")</f>
        <v/>
      </c>
      <c r="BC504" s="257" t="str">
        <f aca="false">IF(D504&lt;&gt;"",IF(BB504*1=0,D504,CONCATENATE(MID(D504,1,FIND("/",D504,1)-1),MID(D504,FIND("/",D504,1)+1,LEN(D504)))),"")</f>
        <v/>
      </c>
      <c r="BD504" s="286"/>
      <c r="BE504" s="257" t="str">
        <f aca="false">IF(D504&lt;&gt;"",IF(J504="OZP12",M504,0),"")</f>
        <v/>
      </c>
      <c r="BF504" s="257" t="str">
        <f aca="false">IF(D504&lt;&gt;"",IF(O504="OZP12",R504,0),"")</f>
        <v/>
      </c>
      <c r="BG504" s="257" t="str">
        <f aca="false">IF(D504&lt;&gt;"",IF(T504="OZP12",W504,0),"")</f>
        <v/>
      </c>
      <c r="BH504" s="257" t="str">
        <f aca="false">IF(D504&lt;&gt;"",IF(J504="TZP",M504,0),"")</f>
        <v/>
      </c>
      <c r="BI504" s="257" t="str">
        <f aca="false">IF(D504&lt;&gt;"",IF(O504="TZP",R504,0),"")</f>
        <v/>
      </c>
      <c r="BJ504" s="257" t="str">
        <f aca="false">IF(D504&lt;&gt;"",IF(T504="TZP",W504,0),"")</f>
        <v/>
      </c>
    </row>
    <row r="505" s="261" customFormat="true" ht="18.75" hidden="false" customHeight="true" outlineLevel="0" collapsed="false">
      <c r="A505" s="262" t="n">
        <f aca="false">A504+1</f>
        <v>493</v>
      </c>
      <c r="B505" s="263"/>
      <c r="C505" s="263"/>
      <c r="D505" s="263"/>
      <c r="E505" s="266"/>
      <c r="F505" s="266"/>
      <c r="G505" s="267"/>
      <c r="H505" s="278"/>
      <c r="I505" s="281"/>
      <c r="J505" s="268"/>
      <c r="K505" s="269"/>
      <c r="L505" s="244" t="str">
        <f aca="false">IF(AND(K505&lt;&gt;"",J505&lt;&gt;""),MIN(IF(OR(J505="OZZ",J505="ZZ"),5000,13600),TRUNC(0.75*SUMIF($D$12:$D505,$D505,K$12:K505),2))-SUMIF($D$12:$D504,$D505,L$12:L504),"")</f>
        <v/>
      </c>
      <c r="M505" s="270" t="str">
        <f aca="false">IF(AND(K505&lt;&gt;"",J505&lt;&gt;"",AB505&lt;&gt;""),IF(OR(J505="OZZ",J505="ZZ"),0-SUMIF($D$12:$D504,$D505,M$12:M504),MIN(MIN(13600,TRUNC(0.75*SUMIF($D$12:$D$1442,$D505,K$12:K$1442),2)+SUMIF($D$12:$D505,$D505,AB$12:AB505))-SUMIF($D$12:$D504,$D505,M$12:M504)-SUMIF($D$12:$D$1442,$D505,L$12:L$1442),AB505)),"")</f>
        <v/>
      </c>
      <c r="N505" s="246" t="str">
        <f aca="false">IF(J505&lt;&gt;"",1000-SUMIF($D$12:$D504,$D505,N$12:N504),"")</f>
        <v/>
      </c>
      <c r="O505" s="268"/>
      <c r="P505" s="269"/>
      <c r="Q505" s="244" t="str">
        <f aca="false">IF(AND(P505&lt;&gt;"",O505&lt;&gt;""),MIN(IF(OR(O505="OZZ",O505="ZZ"),5000,13600),TRUNC(0.75*SUMIF($D$12:$D505,$D505,P$12:P505),2))-SUMIF($D$12:$D504,$D505,Q$12:Q504),"")</f>
        <v/>
      </c>
      <c r="R505" s="270" t="str">
        <f aca="false">IF(AND(P505&lt;&gt;"",O505&lt;&gt;"",AF505&lt;&gt;""),IF(OR(O505="OZZ",O505="ZZ"),0-SUMIF($D$12:$D504,$D505,R$12:R504),MIN(MIN(13600,TRUNC(0.75*SUMIF($D$12:$D$1442,$D505,P$12:P$1442),2)+SUMIF($D$12:$D505,$D505,AF$12:AF505))-SUMIF($D$12:$D504,$D505,R$12:R504)-SUMIF($D$12:$D$1442,$D505,Q$12:Q$1442),AF505)),"")</f>
        <v/>
      </c>
      <c r="S505" s="246" t="str">
        <f aca="false">IF(O505&lt;&gt;"",1000-SUMIF($D$12:$D504,$D505,S$12:S504),"")</f>
        <v/>
      </c>
      <c r="T505" s="268"/>
      <c r="U505" s="269"/>
      <c r="V505" s="244" t="str">
        <f aca="false">IF(AND(U505&lt;&gt;"",T505&lt;&gt;""),MIN(IF(OR(T505="OZZ",T505="ZZ"),5000,13600),TRUNC(0.75*SUMIF($D$12:$D505,$D505,U$12:U505),2))-SUMIF($D$12:$D504,$D505,V$12:V504),"")</f>
        <v/>
      </c>
      <c r="W505" s="248" t="str">
        <f aca="false">IF(AND(U505&lt;&gt;"",T505&lt;&gt;"",AJ505&lt;&gt;""),IF(OR(T505="OZZ",T505="ZZ"),0-SUMIF($D$12:$D504,$D505,W$12:W504),MIN(MIN(13600,TRUNC(0.75*SUMIF($D$12:$D$1442,$D505,U$12:U$1442),2)+SUMIF($D$12:$D505,$D505,AJ$12:AJ505))-SUMIF($D$12:$D504,$D505,W$12:W504)-SUMIF($D$12:$D$1442,$D505,V$12:V$1442),AJ505)),"")</f>
        <v/>
      </c>
      <c r="X505" s="246" t="str">
        <f aca="false">IF(T505&lt;&gt;"",1000-SUMIF($D$12:$D504,$D505,X$12:X504),"")</f>
        <v/>
      </c>
      <c r="Y505" s="272"/>
      <c r="Z505" s="273"/>
      <c r="AA505" s="273"/>
      <c r="AB505" s="252" t="str">
        <f aca="false">IF(K505&lt;&gt;"",ROUND(Y505,2)+ROUND(Z505,2)+ROUND(AA505,2),"")</f>
        <v/>
      </c>
      <c r="AC505" s="274"/>
      <c r="AD505" s="273"/>
      <c r="AE505" s="273"/>
      <c r="AF505" s="275" t="str">
        <f aca="false">IF(P505&lt;&gt;"",ROUND(AC505,2)+ROUND(AD505,2)+ROUND(AE505,2),"")</f>
        <v/>
      </c>
      <c r="AG505" s="274"/>
      <c r="AH505" s="273"/>
      <c r="AI505" s="273"/>
      <c r="AJ505" s="275" t="str">
        <f aca="false">IF(U505&lt;&gt;"",ROUND(AG505,2)+ROUND(AH505,2)+ROUND(AI505,2),"")</f>
        <v/>
      </c>
      <c r="AK505" s="255"/>
      <c r="AL505" s="255"/>
      <c r="AM505" s="256"/>
      <c r="AN505" s="257"/>
      <c r="AO505" s="258" t="str">
        <f aca="false">IF(D505&lt;&gt;"",IF(COUNTIF($D$12:$D505,$D505)&gt;1,0,IF(SUM(L505,Q505,V505)&gt;0,IF(AND(T505="",OR(O505&lt;&gt;"",J505&lt;&gt;"")),IF(O505&lt;&gt;"",O505,IF(J505&lt;&gt;"",J505,0)),IF(AND(O505&lt;&gt;"",J505&lt;&gt;"",O505=J505),O505,T505)),0)),"")</f>
        <v/>
      </c>
      <c r="AP505" s="258" t="str">
        <f aca="false">IF(D505&lt;&gt;"",IF(COUNTIF($D$12:$D505,$D505)&gt;1,0,IF(SUM(M505,R505,W505)&gt;0,IF(AND(T505="",OR(O505&lt;&gt;"",J505&lt;&gt;"")),IF(O505&lt;&gt;"",O505,IF(J505&lt;&gt;"",J505,0)),IF(AND(O505&lt;&gt;"",J505&lt;&gt;"",O505=J505),O505,T505)),0)),"")</f>
        <v/>
      </c>
      <c r="AQ505" s="258" t="str">
        <f aca="false">IF(D505&lt;&gt;"",IF(COUNTIF($D$12:$D505,$D505)&gt;1,0,IF(SUM(N505,S505,X505)&gt;0,IF(AND(T505="",OR(O505&lt;&gt;"",J505&lt;&gt;"")),IF(O505&lt;&gt;"",O505,IF(J505&lt;&gt;"",J505,0)),IF(AND(O505&lt;&gt;"",J505&lt;&gt;"",O505=J505),O505,T505)),0)),"")</f>
        <v/>
      </c>
      <c r="AR505" s="257" t="str">
        <f aca="false">IF(D505&lt;&gt;"",IF(J505="OZP12",L505,0),"")</f>
        <v/>
      </c>
      <c r="AS505" s="257" t="str">
        <f aca="false">IF(D505&lt;&gt;"",IF(O505="OZP12",Q505,0),"")</f>
        <v/>
      </c>
      <c r="AT505" s="257" t="str">
        <f aca="false">IF(D505&lt;&gt;"",IF(T505="OZP12",V505,0),"")</f>
        <v/>
      </c>
      <c r="AU505" s="257" t="str">
        <f aca="false">IF(D505&lt;&gt;"",IF(J505="TZP",L505,0),"")</f>
        <v/>
      </c>
      <c r="AV505" s="257" t="str">
        <f aca="false">IF(D505&lt;&gt;"",IF(O505="TZP",Q505,0),"")</f>
        <v/>
      </c>
      <c r="AW505" s="257" t="str">
        <f aca="false">IF(D505&lt;&gt;"",IF(T505="TZP",V505,0),"")</f>
        <v/>
      </c>
      <c r="AX505" s="257" t="str">
        <f aca="false">IF(D505&lt;&gt;"",IF(J505="OZZ",L505,0),"")</f>
        <v/>
      </c>
      <c r="AY505" s="257" t="str">
        <f aca="false">IF(D505&lt;&gt;"",IF(O505="OZZ",Q505,0),"")</f>
        <v/>
      </c>
      <c r="AZ505" s="257" t="str">
        <f aca="false">IF(D505&lt;&gt;"",IF(T505="OZZ",V505,0),"")</f>
        <v/>
      </c>
      <c r="BA505" s="260"/>
      <c r="BB505" s="257" t="str">
        <f aca="false">IF(D505&lt;&gt;"",IF(ISERROR(FIND("/",D505)),0,1),"")</f>
        <v/>
      </c>
      <c r="BC505" s="257" t="str">
        <f aca="false">IF(D505&lt;&gt;"",IF(BB505*1=0,D505,CONCATENATE(MID(D505,1,FIND("/",D505,1)-1),MID(D505,FIND("/",D505,1)+1,LEN(D505)))),"")</f>
        <v/>
      </c>
      <c r="BD505" s="286"/>
      <c r="BE505" s="257" t="str">
        <f aca="false">IF(D505&lt;&gt;"",IF(J505="OZP12",M505,0),"")</f>
        <v/>
      </c>
      <c r="BF505" s="257" t="str">
        <f aca="false">IF(D505&lt;&gt;"",IF(O505="OZP12",R505,0),"")</f>
        <v/>
      </c>
      <c r="BG505" s="257" t="str">
        <f aca="false">IF(D505&lt;&gt;"",IF(T505="OZP12",W505,0),"")</f>
        <v/>
      </c>
      <c r="BH505" s="257" t="str">
        <f aca="false">IF(D505&lt;&gt;"",IF(J505="TZP",M505,0),"")</f>
        <v/>
      </c>
      <c r="BI505" s="257" t="str">
        <f aca="false">IF(D505&lt;&gt;"",IF(O505="TZP",R505,0),"")</f>
        <v/>
      </c>
      <c r="BJ505" s="257" t="str">
        <f aca="false">IF(D505&lt;&gt;"",IF(T505="TZP",W505,0),"")</f>
        <v/>
      </c>
    </row>
    <row r="506" s="261" customFormat="true" ht="18.75" hidden="false" customHeight="true" outlineLevel="0" collapsed="false">
      <c r="A506" s="262" t="n">
        <f aca="false">A505+1</f>
        <v>494</v>
      </c>
      <c r="B506" s="263"/>
      <c r="C506" s="263"/>
      <c r="D506" s="263"/>
      <c r="E506" s="266"/>
      <c r="F506" s="266"/>
      <c r="G506" s="267"/>
      <c r="H506" s="278"/>
      <c r="I506" s="281"/>
      <c r="J506" s="268"/>
      <c r="K506" s="269"/>
      <c r="L506" s="244" t="str">
        <f aca="false">IF(AND(K506&lt;&gt;"",J506&lt;&gt;""),MIN(IF(OR(J506="OZZ",J506="ZZ"),5000,13600),TRUNC(0.75*SUMIF($D$12:$D506,$D506,K$12:K506),2))-SUMIF($D$12:$D505,$D506,L$12:L505),"")</f>
        <v/>
      </c>
      <c r="M506" s="270" t="str">
        <f aca="false">IF(AND(K506&lt;&gt;"",J506&lt;&gt;"",AB506&lt;&gt;""),IF(OR(J506="OZZ",J506="ZZ"),0-SUMIF($D$12:$D505,$D506,M$12:M505),MIN(MIN(13600,TRUNC(0.75*SUMIF($D$12:$D$1442,$D506,K$12:K$1442),2)+SUMIF($D$12:$D506,$D506,AB$12:AB506))-SUMIF($D$12:$D505,$D506,M$12:M505)-SUMIF($D$12:$D$1442,$D506,L$12:L$1442),AB506)),"")</f>
        <v/>
      </c>
      <c r="N506" s="246" t="str">
        <f aca="false">IF(J506&lt;&gt;"",1000-SUMIF($D$12:$D505,$D506,N$12:N505),"")</f>
        <v/>
      </c>
      <c r="O506" s="268"/>
      <c r="P506" s="269"/>
      <c r="Q506" s="244" t="str">
        <f aca="false">IF(AND(P506&lt;&gt;"",O506&lt;&gt;""),MIN(IF(OR(O506="OZZ",O506="ZZ"),5000,13600),TRUNC(0.75*SUMIF($D$12:$D506,$D506,P$12:P506),2))-SUMIF($D$12:$D505,$D506,Q$12:Q505),"")</f>
        <v/>
      </c>
      <c r="R506" s="270" t="str">
        <f aca="false">IF(AND(P506&lt;&gt;"",O506&lt;&gt;"",AF506&lt;&gt;""),IF(OR(O506="OZZ",O506="ZZ"),0-SUMIF($D$12:$D505,$D506,R$12:R505),MIN(MIN(13600,TRUNC(0.75*SUMIF($D$12:$D$1442,$D506,P$12:P$1442),2)+SUMIF($D$12:$D506,$D506,AF$12:AF506))-SUMIF($D$12:$D505,$D506,R$12:R505)-SUMIF($D$12:$D$1442,$D506,Q$12:Q$1442),AF506)),"")</f>
        <v/>
      </c>
      <c r="S506" s="246" t="str">
        <f aca="false">IF(O506&lt;&gt;"",1000-SUMIF($D$12:$D505,$D506,S$12:S505),"")</f>
        <v/>
      </c>
      <c r="T506" s="268"/>
      <c r="U506" s="269"/>
      <c r="V506" s="244" t="str">
        <f aca="false">IF(AND(U506&lt;&gt;"",T506&lt;&gt;""),MIN(IF(OR(T506="OZZ",T506="ZZ"),5000,13600),TRUNC(0.75*SUMIF($D$12:$D506,$D506,U$12:U506),2))-SUMIF($D$12:$D505,$D506,V$12:V505),"")</f>
        <v/>
      </c>
      <c r="W506" s="248" t="str">
        <f aca="false">IF(AND(U506&lt;&gt;"",T506&lt;&gt;"",AJ506&lt;&gt;""),IF(OR(T506="OZZ",T506="ZZ"),0-SUMIF($D$12:$D505,$D506,W$12:W505),MIN(MIN(13600,TRUNC(0.75*SUMIF($D$12:$D$1442,$D506,U$12:U$1442),2)+SUMIF($D$12:$D506,$D506,AJ$12:AJ506))-SUMIF($D$12:$D505,$D506,W$12:W505)-SUMIF($D$12:$D$1442,$D506,V$12:V$1442),AJ506)),"")</f>
        <v/>
      </c>
      <c r="X506" s="246" t="str">
        <f aca="false">IF(T506&lt;&gt;"",1000-SUMIF($D$12:$D505,$D506,X$12:X505),"")</f>
        <v/>
      </c>
      <c r="Y506" s="272"/>
      <c r="Z506" s="273"/>
      <c r="AA506" s="273"/>
      <c r="AB506" s="252" t="str">
        <f aca="false">IF(K506&lt;&gt;"",ROUND(Y506,2)+ROUND(Z506,2)+ROUND(AA506,2),"")</f>
        <v/>
      </c>
      <c r="AC506" s="274"/>
      <c r="AD506" s="273"/>
      <c r="AE506" s="273"/>
      <c r="AF506" s="275" t="str">
        <f aca="false">IF(P506&lt;&gt;"",ROUND(AC506,2)+ROUND(AD506,2)+ROUND(AE506,2),"")</f>
        <v/>
      </c>
      <c r="AG506" s="274"/>
      <c r="AH506" s="273"/>
      <c r="AI506" s="273"/>
      <c r="AJ506" s="275" t="str">
        <f aca="false">IF(U506&lt;&gt;"",ROUND(AG506,2)+ROUND(AH506,2)+ROUND(AI506,2),"")</f>
        <v/>
      </c>
      <c r="AK506" s="255"/>
      <c r="AL506" s="255"/>
      <c r="AM506" s="256"/>
      <c r="AN506" s="257"/>
      <c r="AO506" s="258" t="str">
        <f aca="false">IF(D506&lt;&gt;"",IF(COUNTIF($D$12:$D506,$D506)&gt;1,0,IF(SUM(L506,Q506,V506)&gt;0,IF(AND(T506="",OR(O506&lt;&gt;"",J506&lt;&gt;"")),IF(O506&lt;&gt;"",O506,IF(J506&lt;&gt;"",J506,0)),IF(AND(O506&lt;&gt;"",J506&lt;&gt;"",O506=J506),O506,T506)),0)),"")</f>
        <v/>
      </c>
      <c r="AP506" s="258" t="str">
        <f aca="false">IF(D506&lt;&gt;"",IF(COUNTIF($D$12:$D506,$D506)&gt;1,0,IF(SUM(M506,R506,W506)&gt;0,IF(AND(T506="",OR(O506&lt;&gt;"",J506&lt;&gt;"")),IF(O506&lt;&gt;"",O506,IF(J506&lt;&gt;"",J506,0)),IF(AND(O506&lt;&gt;"",J506&lt;&gt;"",O506=J506),O506,T506)),0)),"")</f>
        <v/>
      </c>
      <c r="AQ506" s="258" t="str">
        <f aca="false">IF(D506&lt;&gt;"",IF(COUNTIF($D$12:$D506,$D506)&gt;1,0,IF(SUM(N506,S506,X506)&gt;0,IF(AND(T506="",OR(O506&lt;&gt;"",J506&lt;&gt;"")),IF(O506&lt;&gt;"",O506,IF(J506&lt;&gt;"",J506,0)),IF(AND(O506&lt;&gt;"",J506&lt;&gt;"",O506=J506),O506,T506)),0)),"")</f>
        <v/>
      </c>
      <c r="AR506" s="257" t="str">
        <f aca="false">IF(D506&lt;&gt;"",IF(J506="OZP12",L506,0),"")</f>
        <v/>
      </c>
      <c r="AS506" s="257" t="str">
        <f aca="false">IF(D506&lt;&gt;"",IF(O506="OZP12",Q506,0),"")</f>
        <v/>
      </c>
      <c r="AT506" s="257" t="str">
        <f aca="false">IF(D506&lt;&gt;"",IF(T506="OZP12",V506,0),"")</f>
        <v/>
      </c>
      <c r="AU506" s="257" t="str">
        <f aca="false">IF(D506&lt;&gt;"",IF(J506="TZP",L506,0),"")</f>
        <v/>
      </c>
      <c r="AV506" s="257" t="str">
        <f aca="false">IF(D506&lt;&gt;"",IF(O506="TZP",Q506,0),"")</f>
        <v/>
      </c>
      <c r="AW506" s="257" t="str">
        <f aca="false">IF(D506&lt;&gt;"",IF(T506="TZP",V506,0),"")</f>
        <v/>
      </c>
      <c r="AX506" s="257" t="str">
        <f aca="false">IF(D506&lt;&gt;"",IF(J506="OZZ",L506,0),"")</f>
        <v/>
      </c>
      <c r="AY506" s="257" t="str">
        <f aca="false">IF(D506&lt;&gt;"",IF(O506="OZZ",Q506,0),"")</f>
        <v/>
      </c>
      <c r="AZ506" s="257" t="str">
        <f aca="false">IF(D506&lt;&gt;"",IF(T506="OZZ",V506,0),"")</f>
        <v/>
      </c>
      <c r="BA506" s="260"/>
      <c r="BB506" s="257" t="str">
        <f aca="false">IF(D506&lt;&gt;"",IF(ISERROR(FIND("/",D506)),0,1),"")</f>
        <v/>
      </c>
      <c r="BC506" s="257" t="str">
        <f aca="false">IF(D506&lt;&gt;"",IF(BB506*1=0,D506,CONCATENATE(MID(D506,1,FIND("/",D506,1)-1),MID(D506,FIND("/",D506,1)+1,LEN(D506)))),"")</f>
        <v/>
      </c>
      <c r="BD506" s="286"/>
      <c r="BE506" s="257" t="str">
        <f aca="false">IF(D506&lt;&gt;"",IF(J506="OZP12",M506,0),"")</f>
        <v/>
      </c>
      <c r="BF506" s="257" t="str">
        <f aca="false">IF(D506&lt;&gt;"",IF(O506="OZP12",R506,0),"")</f>
        <v/>
      </c>
      <c r="BG506" s="257" t="str">
        <f aca="false">IF(D506&lt;&gt;"",IF(T506="OZP12",W506,0),"")</f>
        <v/>
      </c>
      <c r="BH506" s="257" t="str">
        <f aca="false">IF(D506&lt;&gt;"",IF(J506="TZP",M506,0),"")</f>
        <v/>
      </c>
      <c r="BI506" s="257" t="str">
        <f aca="false">IF(D506&lt;&gt;"",IF(O506="TZP",R506,0),"")</f>
        <v/>
      </c>
      <c r="BJ506" s="257" t="str">
        <f aca="false">IF(D506&lt;&gt;"",IF(T506="TZP",W506,0),"")</f>
        <v/>
      </c>
    </row>
    <row r="507" s="261" customFormat="true" ht="18.75" hidden="false" customHeight="true" outlineLevel="0" collapsed="false">
      <c r="A507" s="262" t="n">
        <f aca="false">A506+1</f>
        <v>495</v>
      </c>
      <c r="B507" s="263"/>
      <c r="C507" s="263"/>
      <c r="D507" s="263"/>
      <c r="E507" s="266"/>
      <c r="F507" s="266"/>
      <c r="G507" s="267"/>
      <c r="H507" s="278"/>
      <c r="I507" s="281"/>
      <c r="J507" s="268"/>
      <c r="K507" s="269"/>
      <c r="L507" s="244" t="str">
        <f aca="false">IF(AND(K507&lt;&gt;"",J507&lt;&gt;""),MIN(IF(OR(J507="OZZ",J507="ZZ"),5000,13600),TRUNC(0.75*SUMIF($D$12:$D507,$D507,K$12:K507),2))-SUMIF($D$12:$D506,$D507,L$12:L506),"")</f>
        <v/>
      </c>
      <c r="M507" s="270" t="str">
        <f aca="false">IF(AND(K507&lt;&gt;"",J507&lt;&gt;"",AB507&lt;&gt;""),IF(OR(J507="OZZ",J507="ZZ"),0-SUMIF($D$12:$D506,$D507,M$12:M506),MIN(MIN(13600,TRUNC(0.75*SUMIF($D$12:$D$1442,$D507,K$12:K$1442),2)+SUMIF($D$12:$D507,$D507,AB$12:AB507))-SUMIF($D$12:$D506,$D507,M$12:M506)-SUMIF($D$12:$D$1442,$D507,L$12:L$1442),AB507)),"")</f>
        <v/>
      </c>
      <c r="N507" s="246" t="str">
        <f aca="false">IF(J507&lt;&gt;"",1000-SUMIF($D$12:$D506,$D507,N$12:N506),"")</f>
        <v/>
      </c>
      <c r="O507" s="268"/>
      <c r="P507" s="269"/>
      <c r="Q507" s="244" t="str">
        <f aca="false">IF(AND(P507&lt;&gt;"",O507&lt;&gt;""),MIN(IF(OR(O507="OZZ",O507="ZZ"),5000,13600),TRUNC(0.75*SUMIF($D$12:$D507,$D507,P$12:P507),2))-SUMIF($D$12:$D506,$D507,Q$12:Q506),"")</f>
        <v/>
      </c>
      <c r="R507" s="270" t="str">
        <f aca="false">IF(AND(P507&lt;&gt;"",O507&lt;&gt;"",AF507&lt;&gt;""),IF(OR(O507="OZZ",O507="ZZ"),0-SUMIF($D$12:$D506,$D507,R$12:R506),MIN(MIN(13600,TRUNC(0.75*SUMIF($D$12:$D$1442,$D507,P$12:P$1442),2)+SUMIF($D$12:$D507,$D507,AF$12:AF507))-SUMIF($D$12:$D506,$D507,R$12:R506)-SUMIF($D$12:$D$1442,$D507,Q$12:Q$1442),AF507)),"")</f>
        <v/>
      </c>
      <c r="S507" s="246" t="str">
        <f aca="false">IF(O507&lt;&gt;"",1000-SUMIF($D$12:$D506,$D507,S$12:S506),"")</f>
        <v/>
      </c>
      <c r="T507" s="268"/>
      <c r="U507" s="269"/>
      <c r="V507" s="244" t="str">
        <f aca="false">IF(AND(U507&lt;&gt;"",T507&lt;&gt;""),MIN(IF(OR(T507="OZZ",T507="ZZ"),5000,13600),TRUNC(0.75*SUMIF($D$12:$D507,$D507,U$12:U507),2))-SUMIF($D$12:$D506,$D507,V$12:V506),"")</f>
        <v/>
      </c>
      <c r="W507" s="248" t="str">
        <f aca="false">IF(AND(U507&lt;&gt;"",T507&lt;&gt;"",AJ507&lt;&gt;""),IF(OR(T507="OZZ",T507="ZZ"),0-SUMIF($D$12:$D506,$D507,W$12:W506),MIN(MIN(13600,TRUNC(0.75*SUMIF($D$12:$D$1442,$D507,U$12:U$1442),2)+SUMIF($D$12:$D507,$D507,AJ$12:AJ507))-SUMIF($D$12:$D506,$D507,W$12:W506)-SUMIF($D$12:$D$1442,$D507,V$12:V$1442),AJ507)),"")</f>
        <v/>
      </c>
      <c r="X507" s="246" t="str">
        <f aca="false">IF(T507&lt;&gt;"",1000-SUMIF($D$12:$D506,$D507,X$12:X506),"")</f>
        <v/>
      </c>
      <c r="Y507" s="272"/>
      <c r="Z507" s="273"/>
      <c r="AA507" s="273"/>
      <c r="AB507" s="252" t="str">
        <f aca="false">IF(K507&lt;&gt;"",ROUND(Y507,2)+ROUND(Z507,2)+ROUND(AA507,2),"")</f>
        <v/>
      </c>
      <c r="AC507" s="274"/>
      <c r="AD507" s="273"/>
      <c r="AE507" s="273"/>
      <c r="AF507" s="275" t="str">
        <f aca="false">IF(P507&lt;&gt;"",ROUND(AC507,2)+ROUND(AD507,2)+ROUND(AE507,2),"")</f>
        <v/>
      </c>
      <c r="AG507" s="274"/>
      <c r="AH507" s="273"/>
      <c r="AI507" s="273"/>
      <c r="AJ507" s="275" t="str">
        <f aca="false">IF(U507&lt;&gt;"",ROUND(AG507,2)+ROUND(AH507,2)+ROUND(AI507,2),"")</f>
        <v/>
      </c>
      <c r="AK507" s="255"/>
      <c r="AL507" s="255"/>
      <c r="AM507" s="256"/>
      <c r="AN507" s="257"/>
      <c r="AO507" s="258" t="str">
        <f aca="false">IF(D507&lt;&gt;"",IF(COUNTIF($D$12:$D507,$D507)&gt;1,0,IF(SUM(L507,Q507,V507)&gt;0,IF(AND(T507="",OR(O507&lt;&gt;"",J507&lt;&gt;"")),IF(O507&lt;&gt;"",O507,IF(J507&lt;&gt;"",J507,0)),IF(AND(O507&lt;&gt;"",J507&lt;&gt;"",O507=J507),O507,T507)),0)),"")</f>
        <v/>
      </c>
      <c r="AP507" s="258" t="str">
        <f aca="false">IF(D507&lt;&gt;"",IF(COUNTIF($D$12:$D507,$D507)&gt;1,0,IF(SUM(M507,R507,W507)&gt;0,IF(AND(T507="",OR(O507&lt;&gt;"",J507&lt;&gt;"")),IF(O507&lt;&gt;"",O507,IF(J507&lt;&gt;"",J507,0)),IF(AND(O507&lt;&gt;"",J507&lt;&gt;"",O507=J507),O507,T507)),0)),"")</f>
        <v/>
      </c>
      <c r="AQ507" s="258" t="str">
        <f aca="false">IF(D507&lt;&gt;"",IF(COUNTIF($D$12:$D507,$D507)&gt;1,0,IF(SUM(N507,S507,X507)&gt;0,IF(AND(T507="",OR(O507&lt;&gt;"",J507&lt;&gt;"")),IF(O507&lt;&gt;"",O507,IF(J507&lt;&gt;"",J507,0)),IF(AND(O507&lt;&gt;"",J507&lt;&gt;"",O507=J507),O507,T507)),0)),"")</f>
        <v/>
      </c>
      <c r="AR507" s="257" t="str">
        <f aca="false">IF(D507&lt;&gt;"",IF(J507="OZP12",L507,0),"")</f>
        <v/>
      </c>
      <c r="AS507" s="257" t="str">
        <f aca="false">IF(D507&lt;&gt;"",IF(O507="OZP12",Q507,0),"")</f>
        <v/>
      </c>
      <c r="AT507" s="257" t="str">
        <f aca="false">IF(D507&lt;&gt;"",IF(T507="OZP12",V507,0),"")</f>
        <v/>
      </c>
      <c r="AU507" s="257" t="str">
        <f aca="false">IF(D507&lt;&gt;"",IF(J507="TZP",L507,0),"")</f>
        <v/>
      </c>
      <c r="AV507" s="257" t="str">
        <f aca="false">IF(D507&lt;&gt;"",IF(O507="TZP",Q507,0),"")</f>
        <v/>
      </c>
      <c r="AW507" s="257" t="str">
        <f aca="false">IF(D507&lt;&gt;"",IF(T507="TZP",V507,0),"")</f>
        <v/>
      </c>
      <c r="AX507" s="257" t="str">
        <f aca="false">IF(D507&lt;&gt;"",IF(J507="OZZ",L507,0),"")</f>
        <v/>
      </c>
      <c r="AY507" s="257" t="str">
        <f aca="false">IF(D507&lt;&gt;"",IF(O507="OZZ",Q507,0),"")</f>
        <v/>
      </c>
      <c r="AZ507" s="257" t="str">
        <f aca="false">IF(D507&lt;&gt;"",IF(T507="OZZ",V507,0),"")</f>
        <v/>
      </c>
      <c r="BA507" s="260"/>
      <c r="BB507" s="257" t="str">
        <f aca="false">IF(D507&lt;&gt;"",IF(ISERROR(FIND("/",D507)),0,1),"")</f>
        <v/>
      </c>
      <c r="BC507" s="257" t="str">
        <f aca="false">IF(D507&lt;&gt;"",IF(BB507*1=0,D507,CONCATENATE(MID(D507,1,FIND("/",D507,1)-1),MID(D507,FIND("/",D507,1)+1,LEN(D507)))),"")</f>
        <v/>
      </c>
      <c r="BD507" s="286"/>
      <c r="BE507" s="257" t="str">
        <f aca="false">IF(D507&lt;&gt;"",IF(J507="OZP12",M507,0),"")</f>
        <v/>
      </c>
      <c r="BF507" s="257" t="str">
        <f aca="false">IF(D507&lt;&gt;"",IF(O507="OZP12",R507,0),"")</f>
        <v/>
      </c>
      <c r="BG507" s="257" t="str">
        <f aca="false">IF(D507&lt;&gt;"",IF(T507="OZP12",W507,0),"")</f>
        <v/>
      </c>
      <c r="BH507" s="257" t="str">
        <f aca="false">IF(D507&lt;&gt;"",IF(J507="TZP",M507,0),"")</f>
        <v/>
      </c>
      <c r="BI507" s="257" t="str">
        <f aca="false">IF(D507&lt;&gt;"",IF(O507="TZP",R507,0),"")</f>
        <v/>
      </c>
      <c r="BJ507" s="257" t="str">
        <f aca="false">IF(D507&lt;&gt;"",IF(T507="TZP",W507,0),"")</f>
        <v/>
      </c>
    </row>
    <row r="508" s="261" customFormat="true" ht="18.75" hidden="false" customHeight="true" outlineLevel="0" collapsed="false">
      <c r="A508" s="262" t="n">
        <f aca="false">A507+1</f>
        <v>496</v>
      </c>
      <c r="B508" s="263"/>
      <c r="C508" s="263"/>
      <c r="D508" s="263"/>
      <c r="E508" s="266"/>
      <c r="F508" s="266"/>
      <c r="G508" s="267"/>
      <c r="H508" s="278"/>
      <c r="I508" s="281"/>
      <c r="J508" s="268"/>
      <c r="K508" s="269"/>
      <c r="L508" s="244" t="str">
        <f aca="false">IF(AND(K508&lt;&gt;"",J508&lt;&gt;""),MIN(IF(OR(J508="OZZ",J508="ZZ"),5000,13600),TRUNC(0.75*SUMIF($D$12:$D508,$D508,K$12:K508),2))-SUMIF($D$12:$D507,$D508,L$12:L507),"")</f>
        <v/>
      </c>
      <c r="M508" s="270" t="str">
        <f aca="false">IF(AND(K508&lt;&gt;"",J508&lt;&gt;"",AB508&lt;&gt;""),IF(OR(J508="OZZ",J508="ZZ"),0-SUMIF($D$12:$D507,$D508,M$12:M507),MIN(MIN(13600,TRUNC(0.75*SUMIF($D$12:$D$1442,$D508,K$12:K$1442),2)+SUMIF($D$12:$D508,$D508,AB$12:AB508))-SUMIF($D$12:$D507,$D508,M$12:M507)-SUMIF($D$12:$D$1442,$D508,L$12:L$1442),AB508)),"")</f>
        <v/>
      </c>
      <c r="N508" s="246" t="str">
        <f aca="false">IF(J508&lt;&gt;"",1000-SUMIF($D$12:$D507,$D508,N$12:N507),"")</f>
        <v/>
      </c>
      <c r="O508" s="268"/>
      <c r="P508" s="269"/>
      <c r="Q508" s="244" t="str">
        <f aca="false">IF(AND(P508&lt;&gt;"",O508&lt;&gt;""),MIN(IF(OR(O508="OZZ",O508="ZZ"),5000,13600),TRUNC(0.75*SUMIF($D$12:$D508,$D508,P$12:P508),2))-SUMIF($D$12:$D507,$D508,Q$12:Q507),"")</f>
        <v/>
      </c>
      <c r="R508" s="270" t="str">
        <f aca="false">IF(AND(P508&lt;&gt;"",O508&lt;&gt;"",AF508&lt;&gt;""),IF(OR(O508="OZZ",O508="ZZ"),0-SUMIF($D$12:$D507,$D508,R$12:R507),MIN(MIN(13600,TRUNC(0.75*SUMIF($D$12:$D$1442,$D508,P$12:P$1442),2)+SUMIF($D$12:$D508,$D508,AF$12:AF508))-SUMIF($D$12:$D507,$D508,R$12:R507)-SUMIF($D$12:$D$1442,$D508,Q$12:Q$1442),AF508)),"")</f>
        <v/>
      </c>
      <c r="S508" s="246" t="str">
        <f aca="false">IF(O508&lt;&gt;"",1000-SUMIF($D$12:$D507,$D508,S$12:S507),"")</f>
        <v/>
      </c>
      <c r="T508" s="268"/>
      <c r="U508" s="269"/>
      <c r="V508" s="244" t="str">
        <f aca="false">IF(AND(U508&lt;&gt;"",T508&lt;&gt;""),MIN(IF(OR(T508="OZZ",T508="ZZ"),5000,13600),TRUNC(0.75*SUMIF($D$12:$D508,$D508,U$12:U508),2))-SUMIF($D$12:$D507,$D508,V$12:V507),"")</f>
        <v/>
      </c>
      <c r="W508" s="248" t="str">
        <f aca="false">IF(AND(U508&lt;&gt;"",T508&lt;&gt;"",AJ508&lt;&gt;""),IF(OR(T508="OZZ",T508="ZZ"),0-SUMIF($D$12:$D507,$D508,W$12:W507),MIN(MIN(13600,TRUNC(0.75*SUMIF($D$12:$D$1442,$D508,U$12:U$1442),2)+SUMIF($D$12:$D508,$D508,AJ$12:AJ508))-SUMIF($D$12:$D507,$D508,W$12:W507)-SUMIF($D$12:$D$1442,$D508,V$12:V$1442),AJ508)),"")</f>
        <v/>
      </c>
      <c r="X508" s="246" t="str">
        <f aca="false">IF(T508&lt;&gt;"",1000-SUMIF($D$12:$D507,$D508,X$12:X507),"")</f>
        <v/>
      </c>
      <c r="Y508" s="272"/>
      <c r="Z508" s="273"/>
      <c r="AA508" s="273"/>
      <c r="AB508" s="252" t="str">
        <f aca="false">IF(K508&lt;&gt;"",ROUND(Y508,2)+ROUND(Z508,2)+ROUND(AA508,2),"")</f>
        <v/>
      </c>
      <c r="AC508" s="274"/>
      <c r="AD508" s="273"/>
      <c r="AE508" s="273"/>
      <c r="AF508" s="275" t="str">
        <f aca="false">IF(P508&lt;&gt;"",ROUND(AC508,2)+ROUND(AD508,2)+ROUND(AE508,2),"")</f>
        <v/>
      </c>
      <c r="AG508" s="274"/>
      <c r="AH508" s="273"/>
      <c r="AI508" s="273"/>
      <c r="AJ508" s="275" t="str">
        <f aca="false">IF(U508&lt;&gt;"",ROUND(AG508,2)+ROUND(AH508,2)+ROUND(AI508,2),"")</f>
        <v/>
      </c>
      <c r="AK508" s="255"/>
      <c r="AL508" s="255"/>
      <c r="AM508" s="256"/>
      <c r="AN508" s="257"/>
      <c r="AO508" s="258" t="str">
        <f aca="false">IF(D508&lt;&gt;"",IF(COUNTIF($D$12:$D508,$D508)&gt;1,0,IF(SUM(L508,Q508,V508)&gt;0,IF(AND(T508="",OR(O508&lt;&gt;"",J508&lt;&gt;"")),IF(O508&lt;&gt;"",O508,IF(J508&lt;&gt;"",J508,0)),IF(AND(O508&lt;&gt;"",J508&lt;&gt;"",O508=J508),O508,T508)),0)),"")</f>
        <v/>
      </c>
      <c r="AP508" s="258" t="str">
        <f aca="false">IF(D508&lt;&gt;"",IF(COUNTIF($D$12:$D508,$D508)&gt;1,0,IF(SUM(M508,R508,W508)&gt;0,IF(AND(T508="",OR(O508&lt;&gt;"",J508&lt;&gt;"")),IF(O508&lt;&gt;"",O508,IF(J508&lt;&gt;"",J508,0)),IF(AND(O508&lt;&gt;"",J508&lt;&gt;"",O508=J508),O508,T508)),0)),"")</f>
        <v/>
      </c>
      <c r="AQ508" s="258" t="str">
        <f aca="false">IF(D508&lt;&gt;"",IF(COUNTIF($D$12:$D508,$D508)&gt;1,0,IF(SUM(N508,S508,X508)&gt;0,IF(AND(T508="",OR(O508&lt;&gt;"",J508&lt;&gt;"")),IF(O508&lt;&gt;"",O508,IF(J508&lt;&gt;"",J508,0)),IF(AND(O508&lt;&gt;"",J508&lt;&gt;"",O508=J508),O508,T508)),0)),"")</f>
        <v/>
      </c>
      <c r="AR508" s="257" t="str">
        <f aca="false">IF(D508&lt;&gt;"",IF(J508="OZP12",L508,0),"")</f>
        <v/>
      </c>
      <c r="AS508" s="257" t="str">
        <f aca="false">IF(D508&lt;&gt;"",IF(O508="OZP12",Q508,0),"")</f>
        <v/>
      </c>
      <c r="AT508" s="257" t="str">
        <f aca="false">IF(D508&lt;&gt;"",IF(T508="OZP12",V508,0),"")</f>
        <v/>
      </c>
      <c r="AU508" s="257" t="str">
        <f aca="false">IF(D508&lt;&gt;"",IF(J508="TZP",L508,0),"")</f>
        <v/>
      </c>
      <c r="AV508" s="257" t="str">
        <f aca="false">IF(D508&lt;&gt;"",IF(O508="TZP",Q508,0),"")</f>
        <v/>
      </c>
      <c r="AW508" s="257" t="str">
        <f aca="false">IF(D508&lt;&gt;"",IF(T508="TZP",V508,0),"")</f>
        <v/>
      </c>
      <c r="AX508" s="257" t="str">
        <f aca="false">IF(D508&lt;&gt;"",IF(J508="OZZ",L508,0),"")</f>
        <v/>
      </c>
      <c r="AY508" s="257" t="str">
        <f aca="false">IF(D508&lt;&gt;"",IF(O508="OZZ",Q508,0),"")</f>
        <v/>
      </c>
      <c r="AZ508" s="257" t="str">
        <f aca="false">IF(D508&lt;&gt;"",IF(T508="OZZ",V508,0),"")</f>
        <v/>
      </c>
      <c r="BA508" s="260"/>
      <c r="BB508" s="257" t="str">
        <f aca="false">IF(D508&lt;&gt;"",IF(ISERROR(FIND("/",D508)),0,1),"")</f>
        <v/>
      </c>
      <c r="BC508" s="257" t="str">
        <f aca="false">IF(D508&lt;&gt;"",IF(BB508*1=0,D508,CONCATENATE(MID(D508,1,FIND("/",D508,1)-1),MID(D508,FIND("/",D508,1)+1,LEN(D508)))),"")</f>
        <v/>
      </c>
      <c r="BD508" s="286"/>
      <c r="BE508" s="257" t="str">
        <f aca="false">IF(D508&lt;&gt;"",IF(J508="OZP12",M508,0),"")</f>
        <v/>
      </c>
      <c r="BF508" s="257" t="str">
        <f aca="false">IF(D508&lt;&gt;"",IF(O508="OZP12",R508,0),"")</f>
        <v/>
      </c>
      <c r="BG508" s="257" t="str">
        <f aca="false">IF(D508&lt;&gt;"",IF(T508="OZP12",W508,0),"")</f>
        <v/>
      </c>
      <c r="BH508" s="257" t="str">
        <f aca="false">IF(D508&lt;&gt;"",IF(J508="TZP",M508,0),"")</f>
        <v/>
      </c>
      <c r="BI508" s="257" t="str">
        <f aca="false">IF(D508&lt;&gt;"",IF(O508="TZP",R508,0),"")</f>
        <v/>
      </c>
      <c r="BJ508" s="257" t="str">
        <f aca="false">IF(D508&lt;&gt;"",IF(T508="TZP",W508,0),"")</f>
        <v/>
      </c>
    </row>
    <row r="509" s="261" customFormat="true" ht="18.75" hidden="false" customHeight="true" outlineLevel="0" collapsed="false">
      <c r="A509" s="262" t="n">
        <f aca="false">A508+1</f>
        <v>497</v>
      </c>
      <c r="B509" s="263"/>
      <c r="C509" s="263"/>
      <c r="D509" s="263"/>
      <c r="E509" s="266"/>
      <c r="F509" s="266"/>
      <c r="G509" s="267"/>
      <c r="H509" s="278"/>
      <c r="I509" s="281"/>
      <c r="J509" s="268"/>
      <c r="K509" s="269"/>
      <c r="L509" s="244" t="str">
        <f aca="false">IF(AND(K509&lt;&gt;"",J509&lt;&gt;""),MIN(IF(OR(J509="OZZ",J509="ZZ"),5000,13600),TRUNC(0.75*SUMIF($D$12:$D509,$D509,K$12:K509),2))-SUMIF($D$12:$D508,$D509,L$12:L508),"")</f>
        <v/>
      </c>
      <c r="M509" s="270" t="str">
        <f aca="false">IF(AND(K509&lt;&gt;"",J509&lt;&gt;"",AB509&lt;&gt;""),IF(OR(J509="OZZ",J509="ZZ"),0-SUMIF($D$12:$D508,$D509,M$12:M508),MIN(MIN(13600,TRUNC(0.75*SUMIF($D$12:$D$1442,$D509,K$12:K$1442),2)+SUMIF($D$12:$D509,$D509,AB$12:AB509))-SUMIF($D$12:$D508,$D509,M$12:M508)-SUMIF($D$12:$D$1442,$D509,L$12:L$1442),AB509)),"")</f>
        <v/>
      </c>
      <c r="N509" s="246" t="str">
        <f aca="false">IF(J509&lt;&gt;"",1000-SUMIF($D$12:$D508,$D509,N$12:N508),"")</f>
        <v/>
      </c>
      <c r="O509" s="268"/>
      <c r="P509" s="269"/>
      <c r="Q509" s="244" t="str">
        <f aca="false">IF(AND(P509&lt;&gt;"",O509&lt;&gt;""),MIN(IF(OR(O509="OZZ",O509="ZZ"),5000,13600),TRUNC(0.75*SUMIF($D$12:$D509,$D509,P$12:P509),2))-SUMIF($D$12:$D508,$D509,Q$12:Q508),"")</f>
        <v/>
      </c>
      <c r="R509" s="270" t="str">
        <f aca="false">IF(AND(P509&lt;&gt;"",O509&lt;&gt;"",AF509&lt;&gt;""),IF(OR(O509="OZZ",O509="ZZ"),0-SUMIF($D$12:$D508,$D509,R$12:R508),MIN(MIN(13600,TRUNC(0.75*SUMIF($D$12:$D$1442,$D509,P$12:P$1442),2)+SUMIF($D$12:$D509,$D509,AF$12:AF509))-SUMIF($D$12:$D508,$D509,R$12:R508)-SUMIF($D$12:$D$1442,$D509,Q$12:Q$1442),AF509)),"")</f>
        <v/>
      </c>
      <c r="S509" s="246" t="str">
        <f aca="false">IF(O509&lt;&gt;"",1000-SUMIF($D$12:$D508,$D509,S$12:S508),"")</f>
        <v/>
      </c>
      <c r="T509" s="268"/>
      <c r="U509" s="269"/>
      <c r="V509" s="244" t="str">
        <f aca="false">IF(AND(U509&lt;&gt;"",T509&lt;&gt;""),MIN(IF(OR(T509="OZZ",T509="ZZ"),5000,13600),TRUNC(0.75*SUMIF($D$12:$D509,$D509,U$12:U509),2))-SUMIF($D$12:$D508,$D509,V$12:V508),"")</f>
        <v/>
      </c>
      <c r="W509" s="248" t="str">
        <f aca="false">IF(AND(U509&lt;&gt;"",T509&lt;&gt;"",AJ509&lt;&gt;""),IF(OR(T509="OZZ",T509="ZZ"),0-SUMIF($D$12:$D508,$D509,W$12:W508),MIN(MIN(13600,TRUNC(0.75*SUMIF($D$12:$D$1442,$D509,U$12:U$1442),2)+SUMIF($D$12:$D509,$D509,AJ$12:AJ509))-SUMIF($D$12:$D508,$D509,W$12:W508)-SUMIF($D$12:$D$1442,$D509,V$12:V$1442),AJ509)),"")</f>
        <v/>
      </c>
      <c r="X509" s="246" t="str">
        <f aca="false">IF(T509&lt;&gt;"",1000-SUMIF($D$12:$D508,$D509,X$12:X508),"")</f>
        <v/>
      </c>
      <c r="Y509" s="272"/>
      <c r="Z509" s="273"/>
      <c r="AA509" s="273"/>
      <c r="AB509" s="252" t="str">
        <f aca="false">IF(K509&lt;&gt;"",ROUND(Y509,2)+ROUND(Z509,2)+ROUND(AA509,2),"")</f>
        <v/>
      </c>
      <c r="AC509" s="274"/>
      <c r="AD509" s="273"/>
      <c r="AE509" s="273"/>
      <c r="AF509" s="275" t="str">
        <f aca="false">IF(P509&lt;&gt;"",ROUND(AC509,2)+ROUND(AD509,2)+ROUND(AE509,2),"")</f>
        <v/>
      </c>
      <c r="AG509" s="274"/>
      <c r="AH509" s="273"/>
      <c r="AI509" s="273"/>
      <c r="AJ509" s="275" t="str">
        <f aca="false">IF(U509&lt;&gt;"",ROUND(AG509,2)+ROUND(AH509,2)+ROUND(AI509,2),"")</f>
        <v/>
      </c>
      <c r="AK509" s="255"/>
      <c r="AL509" s="255"/>
      <c r="AM509" s="256"/>
      <c r="AN509" s="257"/>
      <c r="AO509" s="258" t="str">
        <f aca="false">IF(D509&lt;&gt;"",IF(COUNTIF($D$12:$D509,$D509)&gt;1,0,IF(SUM(L509,Q509,V509)&gt;0,IF(AND(T509="",OR(O509&lt;&gt;"",J509&lt;&gt;"")),IF(O509&lt;&gt;"",O509,IF(J509&lt;&gt;"",J509,0)),IF(AND(O509&lt;&gt;"",J509&lt;&gt;"",O509=J509),O509,T509)),0)),"")</f>
        <v/>
      </c>
      <c r="AP509" s="258" t="str">
        <f aca="false">IF(D509&lt;&gt;"",IF(COUNTIF($D$12:$D509,$D509)&gt;1,0,IF(SUM(M509,R509,W509)&gt;0,IF(AND(T509="",OR(O509&lt;&gt;"",J509&lt;&gt;"")),IF(O509&lt;&gt;"",O509,IF(J509&lt;&gt;"",J509,0)),IF(AND(O509&lt;&gt;"",J509&lt;&gt;"",O509=J509),O509,T509)),0)),"")</f>
        <v/>
      </c>
      <c r="AQ509" s="258" t="str">
        <f aca="false">IF(D509&lt;&gt;"",IF(COUNTIF($D$12:$D509,$D509)&gt;1,0,IF(SUM(N509,S509,X509)&gt;0,IF(AND(T509="",OR(O509&lt;&gt;"",J509&lt;&gt;"")),IF(O509&lt;&gt;"",O509,IF(J509&lt;&gt;"",J509,0)),IF(AND(O509&lt;&gt;"",J509&lt;&gt;"",O509=J509),O509,T509)),0)),"")</f>
        <v/>
      </c>
      <c r="AR509" s="257" t="str">
        <f aca="false">IF(D509&lt;&gt;"",IF(J509="OZP12",L509,0),"")</f>
        <v/>
      </c>
      <c r="AS509" s="257" t="str">
        <f aca="false">IF(D509&lt;&gt;"",IF(O509="OZP12",Q509,0),"")</f>
        <v/>
      </c>
      <c r="AT509" s="257" t="str">
        <f aca="false">IF(D509&lt;&gt;"",IF(T509="OZP12",V509,0),"")</f>
        <v/>
      </c>
      <c r="AU509" s="257" t="str">
        <f aca="false">IF(D509&lt;&gt;"",IF(J509="TZP",L509,0),"")</f>
        <v/>
      </c>
      <c r="AV509" s="257" t="str">
        <f aca="false">IF(D509&lt;&gt;"",IF(O509="TZP",Q509,0),"")</f>
        <v/>
      </c>
      <c r="AW509" s="257" t="str">
        <f aca="false">IF(D509&lt;&gt;"",IF(T509="TZP",V509,0),"")</f>
        <v/>
      </c>
      <c r="AX509" s="257" t="str">
        <f aca="false">IF(D509&lt;&gt;"",IF(J509="OZZ",L509,0),"")</f>
        <v/>
      </c>
      <c r="AY509" s="257" t="str">
        <f aca="false">IF(D509&lt;&gt;"",IF(O509="OZZ",Q509,0),"")</f>
        <v/>
      </c>
      <c r="AZ509" s="257" t="str">
        <f aca="false">IF(D509&lt;&gt;"",IF(T509="OZZ",V509,0),"")</f>
        <v/>
      </c>
      <c r="BA509" s="260"/>
      <c r="BB509" s="257" t="str">
        <f aca="false">IF(D509&lt;&gt;"",IF(ISERROR(FIND("/",D509)),0,1),"")</f>
        <v/>
      </c>
      <c r="BC509" s="257" t="str">
        <f aca="false">IF(D509&lt;&gt;"",IF(BB509*1=0,D509,CONCATENATE(MID(D509,1,FIND("/",D509,1)-1),MID(D509,FIND("/",D509,1)+1,LEN(D509)))),"")</f>
        <v/>
      </c>
      <c r="BD509" s="286"/>
      <c r="BE509" s="257" t="str">
        <f aca="false">IF(D509&lt;&gt;"",IF(J509="OZP12",M509,0),"")</f>
        <v/>
      </c>
      <c r="BF509" s="257" t="str">
        <f aca="false">IF(D509&lt;&gt;"",IF(O509="OZP12",R509,0),"")</f>
        <v/>
      </c>
      <c r="BG509" s="257" t="str">
        <f aca="false">IF(D509&lt;&gt;"",IF(T509="OZP12",W509,0),"")</f>
        <v/>
      </c>
      <c r="BH509" s="257" t="str">
        <f aca="false">IF(D509&lt;&gt;"",IF(J509="TZP",M509,0),"")</f>
        <v/>
      </c>
      <c r="BI509" s="257" t="str">
        <f aca="false">IF(D509&lt;&gt;"",IF(O509="TZP",R509,0),"")</f>
        <v/>
      </c>
      <c r="BJ509" s="257" t="str">
        <f aca="false">IF(D509&lt;&gt;"",IF(T509="TZP",W509,0),"")</f>
        <v/>
      </c>
    </row>
    <row r="510" s="261" customFormat="true" ht="18.75" hidden="false" customHeight="true" outlineLevel="0" collapsed="false">
      <c r="A510" s="262" t="n">
        <f aca="false">A509+1</f>
        <v>498</v>
      </c>
      <c r="B510" s="263"/>
      <c r="C510" s="263"/>
      <c r="D510" s="263"/>
      <c r="E510" s="266"/>
      <c r="F510" s="266"/>
      <c r="G510" s="267"/>
      <c r="H510" s="278"/>
      <c r="I510" s="281"/>
      <c r="J510" s="268"/>
      <c r="K510" s="269"/>
      <c r="L510" s="244" t="str">
        <f aca="false">IF(AND(K510&lt;&gt;"",J510&lt;&gt;""),MIN(IF(OR(J510="OZZ",J510="ZZ"),5000,13600),TRUNC(0.75*SUMIF($D$12:$D510,$D510,K$12:K510),2))-SUMIF($D$12:$D509,$D510,L$12:L509),"")</f>
        <v/>
      </c>
      <c r="M510" s="270" t="str">
        <f aca="false">IF(AND(K510&lt;&gt;"",J510&lt;&gt;"",AB510&lt;&gt;""),IF(OR(J510="OZZ",J510="ZZ"),0-SUMIF($D$12:$D509,$D510,M$12:M509),MIN(MIN(13600,TRUNC(0.75*SUMIF($D$12:$D$1442,$D510,K$12:K$1442),2)+SUMIF($D$12:$D510,$D510,AB$12:AB510))-SUMIF($D$12:$D509,$D510,M$12:M509)-SUMIF($D$12:$D$1442,$D510,L$12:L$1442),AB510)),"")</f>
        <v/>
      </c>
      <c r="N510" s="246" t="str">
        <f aca="false">IF(J510&lt;&gt;"",1000-SUMIF($D$12:$D509,$D510,N$12:N509),"")</f>
        <v/>
      </c>
      <c r="O510" s="268"/>
      <c r="P510" s="269"/>
      <c r="Q510" s="244" t="str">
        <f aca="false">IF(AND(P510&lt;&gt;"",O510&lt;&gt;""),MIN(IF(OR(O510="OZZ",O510="ZZ"),5000,13600),TRUNC(0.75*SUMIF($D$12:$D510,$D510,P$12:P510),2))-SUMIF($D$12:$D509,$D510,Q$12:Q509),"")</f>
        <v/>
      </c>
      <c r="R510" s="270" t="str">
        <f aca="false">IF(AND(P510&lt;&gt;"",O510&lt;&gt;"",AF510&lt;&gt;""),IF(OR(O510="OZZ",O510="ZZ"),0-SUMIF($D$12:$D509,$D510,R$12:R509),MIN(MIN(13600,TRUNC(0.75*SUMIF($D$12:$D$1442,$D510,P$12:P$1442),2)+SUMIF($D$12:$D510,$D510,AF$12:AF510))-SUMIF($D$12:$D509,$D510,R$12:R509)-SUMIF($D$12:$D$1442,$D510,Q$12:Q$1442),AF510)),"")</f>
        <v/>
      </c>
      <c r="S510" s="246" t="str">
        <f aca="false">IF(O510&lt;&gt;"",1000-SUMIF($D$12:$D509,$D510,S$12:S509),"")</f>
        <v/>
      </c>
      <c r="T510" s="268"/>
      <c r="U510" s="269"/>
      <c r="V510" s="244" t="str">
        <f aca="false">IF(AND(U510&lt;&gt;"",T510&lt;&gt;""),MIN(IF(OR(T510="OZZ",T510="ZZ"),5000,13600),TRUNC(0.75*SUMIF($D$12:$D510,$D510,U$12:U510),2))-SUMIF($D$12:$D509,$D510,V$12:V509),"")</f>
        <v/>
      </c>
      <c r="W510" s="248" t="str">
        <f aca="false">IF(AND(U510&lt;&gt;"",T510&lt;&gt;"",AJ510&lt;&gt;""),IF(OR(T510="OZZ",T510="ZZ"),0-SUMIF($D$12:$D509,$D510,W$12:W509),MIN(MIN(13600,TRUNC(0.75*SUMIF($D$12:$D$1442,$D510,U$12:U$1442),2)+SUMIF($D$12:$D510,$D510,AJ$12:AJ510))-SUMIF($D$12:$D509,$D510,W$12:W509)-SUMIF($D$12:$D$1442,$D510,V$12:V$1442),AJ510)),"")</f>
        <v/>
      </c>
      <c r="X510" s="246" t="str">
        <f aca="false">IF(T510&lt;&gt;"",1000-SUMIF($D$12:$D509,$D510,X$12:X509),"")</f>
        <v/>
      </c>
      <c r="Y510" s="272"/>
      <c r="Z510" s="273"/>
      <c r="AA510" s="273"/>
      <c r="AB510" s="252" t="str">
        <f aca="false">IF(K510&lt;&gt;"",ROUND(Y510,2)+ROUND(Z510,2)+ROUND(AA510,2),"")</f>
        <v/>
      </c>
      <c r="AC510" s="274"/>
      <c r="AD510" s="273"/>
      <c r="AE510" s="273"/>
      <c r="AF510" s="275" t="str">
        <f aca="false">IF(P510&lt;&gt;"",ROUND(AC510,2)+ROUND(AD510,2)+ROUND(AE510,2),"")</f>
        <v/>
      </c>
      <c r="AG510" s="274"/>
      <c r="AH510" s="273"/>
      <c r="AI510" s="273"/>
      <c r="AJ510" s="275" t="str">
        <f aca="false">IF(U510&lt;&gt;"",ROUND(AG510,2)+ROUND(AH510,2)+ROUND(AI510,2),"")</f>
        <v/>
      </c>
      <c r="AK510" s="255"/>
      <c r="AL510" s="255"/>
      <c r="AM510" s="256"/>
      <c r="AN510" s="257"/>
      <c r="AO510" s="258" t="str">
        <f aca="false">IF(D510&lt;&gt;"",IF(COUNTIF($D$12:$D510,$D510)&gt;1,0,IF(SUM(L510,Q510,V510)&gt;0,IF(AND(T510="",OR(O510&lt;&gt;"",J510&lt;&gt;"")),IF(O510&lt;&gt;"",O510,IF(J510&lt;&gt;"",J510,0)),IF(AND(O510&lt;&gt;"",J510&lt;&gt;"",O510=J510),O510,T510)),0)),"")</f>
        <v/>
      </c>
      <c r="AP510" s="258" t="str">
        <f aca="false">IF(D510&lt;&gt;"",IF(COUNTIF($D$12:$D510,$D510)&gt;1,0,IF(SUM(M510,R510,W510)&gt;0,IF(AND(T510="",OR(O510&lt;&gt;"",J510&lt;&gt;"")),IF(O510&lt;&gt;"",O510,IF(J510&lt;&gt;"",J510,0)),IF(AND(O510&lt;&gt;"",J510&lt;&gt;"",O510=J510),O510,T510)),0)),"")</f>
        <v/>
      </c>
      <c r="AQ510" s="258" t="str">
        <f aca="false">IF(D510&lt;&gt;"",IF(COUNTIF($D$12:$D510,$D510)&gt;1,0,IF(SUM(N510,S510,X510)&gt;0,IF(AND(T510="",OR(O510&lt;&gt;"",J510&lt;&gt;"")),IF(O510&lt;&gt;"",O510,IF(J510&lt;&gt;"",J510,0)),IF(AND(O510&lt;&gt;"",J510&lt;&gt;"",O510=J510),O510,T510)),0)),"")</f>
        <v/>
      </c>
      <c r="AR510" s="257" t="str">
        <f aca="false">IF(D510&lt;&gt;"",IF(J510="OZP12",L510,0),"")</f>
        <v/>
      </c>
      <c r="AS510" s="257" t="str">
        <f aca="false">IF(D510&lt;&gt;"",IF(O510="OZP12",Q510,0),"")</f>
        <v/>
      </c>
      <c r="AT510" s="257" t="str">
        <f aca="false">IF(D510&lt;&gt;"",IF(T510="OZP12",V510,0),"")</f>
        <v/>
      </c>
      <c r="AU510" s="257" t="str">
        <f aca="false">IF(D510&lt;&gt;"",IF(J510="TZP",L510,0),"")</f>
        <v/>
      </c>
      <c r="AV510" s="257" t="str">
        <f aca="false">IF(D510&lt;&gt;"",IF(O510="TZP",Q510,0),"")</f>
        <v/>
      </c>
      <c r="AW510" s="257" t="str">
        <f aca="false">IF(D510&lt;&gt;"",IF(T510="TZP",V510,0),"")</f>
        <v/>
      </c>
      <c r="AX510" s="257" t="str">
        <f aca="false">IF(D510&lt;&gt;"",IF(J510="OZZ",L510,0),"")</f>
        <v/>
      </c>
      <c r="AY510" s="257" t="str">
        <f aca="false">IF(D510&lt;&gt;"",IF(O510="OZZ",Q510,0),"")</f>
        <v/>
      </c>
      <c r="AZ510" s="257" t="str">
        <f aca="false">IF(D510&lt;&gt;"",IF(T510="OZZ",V510,0),"")</f>
        <v/>
      </c>
      <c r="BA510" s="260"/>
      <c r="BB510" s="257" t="str">
        <f aca="false">IF(D510&lt;&gt;"",IF(ISERROR(FIND("/",D510)),0,1),"")</f>
        <v/>
      </c>
      <c r="BC510" s="257" t="str">
        <f aca="false">IF(D510&lt;&gt;"",IF(BB510*1=0,D510,CONCATENATE(MID(D510,1,FIND("/",D510,1)-1),MID(D510,FIND("/",D510,1)+1,LEN(D510)))),"")</f>
        <v/>
      </c>
      <c r="BD510" s="286"/>
      <c r="BE510" s="257" t="str">
        <f aca="false">IF(D510&lt;&gt;"",IF(J510="OZP12",M510,0),"")</f>
        <v/>
      </c>
      <c r="BF510" s="257" t="str">
        <f aca="false">IF(D510&lt;&gt;"",IF(O510="OZP12",R510,0),"")</f>
        <v/>
      </c>
      <c r="BG510" s="257" t="str">
        <f aca="false">IF(D510&lt;&gt;"",IF(T510="OZP12",W510,0),"")</f>
        <v/>
      </c>
      <c r="BH510" s="257" t="str">
        <f aca="false">IF(D510&lt;&gt;"",IF(J510="TZP",M510,0),"")</f>
        <v/>
      </c>
      <c r="BI510" s="257" t="str">
        <f aca="false">IF(D510&lt;&gt;"",IF(O510="TZP",R510,0),"")</f>
        <v/>
      </c>
      <c r="BJ510" s="257" t="str">
        <f aca="false">IF(D510&lt;&gt;"",IF(T510="TZP",W510,0),"")</f>
        <v/>
      </c>
    </row>
    <row r="511" s="261" customFormat="true" ht="18.75" hidden="false" customHeight="true" outlineLevel="0" collapsed="false">
      <c r="A511" s="262" t="n">
        <f aca="false">A510+1</f>
        <v>499</v>
      </c>
      <c r="B511" s="263"/>
      <c r="C511" s="263"/>
      <c r="D511" s="263"/>
      <c r="E511" s="266"/>
      <c r="F511" s="266"/>
      <c r="G511" s="267"/>
      <c r="H511" s="278"/>
      <c r="I511" s="281"/>
      <c r="J511" s="268"/>
      <c r="K511" s="269"/>
      <c r="L511" s="244" t="str">
        <f aca="false">IF(AND(K511&lt;&gt;"",J511&lt;&gt;""),MIN(IF(OR(J511="OZZ",J511="ZZ"),5000,13600),TRUNC(0.75*SUMIF($D$12:$D511,$D511,K$12:K511),2))-SUMIF($D$12:$D510,$D511,L$12:L510),"")</f>
        <v/>
      </c>
      <c r="M511" s="270" t="str">
        <f aca="false">IF(AND(K511&lt;&gt;"",J511&lt;&gt;"",AB511&lt;&gt;""),IF(OR(J511="OZZ",J511="ZZ"),0-SUMIF($D$12:$D510,$D511,M$12:M510),MIN(MIN(13600,TRUNC(0.75*SUMIF($D$12:$D$1442,$D511,K$12:K$1442),2)+SUMIF($D$12:$D511,$D511,AB$12:AB511))-SUMIF($D$12:$D510,$D511,M$12:M510)-SUMIF($D$12:$D$1442,$D511,L$12:L$1442),AB511)),"")</f>
        <v/>
      </c>
      <c r="N511" s="246" t="str">
        <f aca="false">IF(J511&lt;&gt;"",1000-SUMIF($D$12:$D510,$D511,N$12:N510),"")</f>
        <v/>
      </c>
      <c r="O511" s="268"/>
      <c r="P511" s="269"/>
      <c r="Q511" s="244" t="str">
        <f aca="false">IF(AND(P511&lt;&gt;"",O511&lt;&gt;""),MIN(IF(OR(O511="OZZ",O511="ZZ"),5000,13600),TRUNC(0.75*SUMIF($D$12:$D511,$D511,P$12:P511),2))-SUMIF($D$12:$D510,$D511,Q$12:Q510),"")</f>
        <v/>
      </c>
      <c r="R511" s="270" t="str">
        <f aca="false">IF(AND(P511&lt;&gt;"",O511&lt;&gt;"",AF511&lt;&gt;""),IF(OR(O511="OZZ",O511="ZZ"),0-SUMIF($D$12:$D510,$D511,R$12:R510),MIN(MIN(13600,TRUNC(0.75*SUMIF($D$12:$D$1442,$D511,P$12:P$1442),2)+SUMIF($D$12:$D511,$D511,AF$12:AF511))-SUMIF($D$12:$D510,$D511,R$12:R510)-SUMIF($D$12:$D$1442,$D511,Q$12:Q$1442),AF511)),"")</f>
        <v/>
      </c>
      <c r="S511" s="246" t="str">
        <f aca="false">IF(O511&lt;&gt;"",1000-SUMIF($D$12:$D510,$D511,S$12:S510),"")</f>
        <v/>
      </c>
      <c r="T511" s="268"/>
      <c r="U511" s="269"/>
      <c r="V511" s="244" t="str">
        <f aca="false">IF(AND(U511&lt;&gt;"",T511&lt;&gt;""),MIN(IF(OR(T511="OZZ",T511="ZZ"),5000,13600),TRUNC(0.75*SUMIF($D$12:$D511,$D511,U$12:U511),2))-SUMIF($D$12:$D510,$D511,V$12:V510),"")</f>
        <v/>
      </c>
      <c r="W511" s="248" t="str">
        <f aca="false">IF(AND(U511&lt;&gt;"",T511&lt;&gt;"",AJ511&lt;&gt;""),IF(OR(T511="OZZ",T511="ZZ"),0-SUMIF($D$12:$D510,$D511,W$12:W510),MIN(MIN(13600,TRUNC(0.75*SUMIF($D$12:$D$1442,$D511,U$12:U$1442),2)+SUMIF($D$12:$D511,$D511,AJ$12:AJ511))-SUMIF($D$12:$D510,$D511,W$12:W510)-SUMIF($D$12:$D$1442,$D511,V$12:V$1442),AJ511)),"")</f>
        <v/>
      </c>
      <c r="X511" s="246" t="str">
        <f aca="false">IF(T511&lt;&gt;"",1000-SUMIF($D$12:$D510,$D511,X$12:X510),"")</f>
        <v/>
      </c>
      <c r="Y511" s="272"/>
      <c r="Z511" s="273"/>
      <c r="AA511" s="273"/>
      <c r="AB511" s="252" t="str">
        <f aca="false">IF(K511&lt;&gt;"",ROUND(Y511,2)+ROUND(Z511,2)+ROUND(AA511,2),"")</f>
        <v/>
      </c>
      <c r="AC511" s="274"/>
      <c r="AD511" s="273"/>
      <c r="AE511" s="273"/>
      <c r="AF511" s="275" t="str">
        <f aca="false">IF(P511&lt;&gt;"",ROUND(AC511,2)+ROUND(AD511,2)+ROUND(AE511,2),"")</f>
        <v/>
      </c>
      <c r="AG511" s="274"/>
      <c r="AH511" s="273"/>
      <c r="AI511" s="273"/>
      <c r="AJ511" s="275" t="str">
        <f aca="false">IF(U511&lt;&gt;"",ROUND(AG511,2)+ROUND(AH511,2)+ROUND(AI511,2),"")</f>
        <v/>
      </c>
      <c r="AK511" s="255"/>
      <c r="AL511" s="255"/>
      <c r="AM511" s="256"/>
      <c r="AN511" s="257"/>
      <c r="AO511" s="258" t="str">
        <f aca="false">IF(D511&lt;&gt;"",IF(COUNTIF($D$12:$D511,$D511)&gt;1,0,IF(SUM(L511,Q511,V511)&gt;0,IF(AND(T511="",OR(O511&lt;&gt;"",J511&lt;&gt;"")),IF(O511&lt;&gt;"",O511,IF(J511&lt;&gt;"",J511,0)),IF(AND(O511&lt;&gt;"",J511&lt;&gt;"",O511=J511),O511,T511)),0)),"")</f>
        <v/>
      </c>
      <c r="AP511" s="258" t="str">
        <f aca="false">IF(D511&lt;&gt;"",IF(COUNTIF($D$12:$D511,$D511)&gt;1,0,IF(SUM(M511,R511,W511)&gt;0,IF(AND(T511="",OR(O511&lt;&gt;"",J511&lt;&gt;"")),IF(O511&lt;&gt;"",O511,IF(J511&lt;&gt;"",J511,0)),IF(AND(O511&lt;&gt;"",J511&lt;&gt;"",O511=J511),O511,T511)),0)),"")</f>
        <v/>
      </c>
      <c r="AQ511" s="258" t="str">
        <f aca="false">IF(D511&lt;&gt;"",IF(COUNTIF($D$12:$D511,$D511)&gt;1,0,IF(SUM(N511,S511,X511)&gt;0,IF(AND(T511="",OR(O511&lt;&gt;"",J511&lt;&gt;"")),IF(O511&lt;&gt;"",O511,IF(J511&lt;&gt;"",J511,0)),IF(AND(O511&lt;&gt;"",J511&lt;&gt;"",O511=J511),O511,T511)),0)),"")</f>
        <v/>
      </c>
      <c r="AR511" s="257" t="str">
        <f aca="false">IF(D511&lt;&gt;"",IF(J511="OZP12",L511,0),"")</f>
        <v/>
      </c>
      <c r="AS511" s="257" t="str">
        <f aca="false">IF(D511&lt;&gt;"",IF(O511="OZP12",Q511,0),"")</f>
        <v/>
      </c>
      <c r="AT511" s="257" t="str">
        <f aca="false">IF(D511&lt;&gt;"",IF(T511="OZP12",V511,0),"")</f>
        <v/>
      </c>
      <c r="AU511" s="257" t="str">
        <f aca="false">IF(D511&lt;&gt;"",IF(J511="TZP",L511,0),"")</f>
        <v/>
      </c>
      <c r="AV511" s="257" t="str">
        <f aca="false">IF(D511&lt;&gt;"",IF(O511="TZP",Q511,0),"")</f>
        <v/>
      </c>
      <c r="AW511" s="257" t="str">
        <f aca="false">IF(D511&lt;&gt;"",IF(T511="TZP",V511,0),"")</f>
        <v/>
      </c>
      <c r="AX511" s="257" t="str">
        <f aca="false">IF(D511&lt;&gt;"",IF(J511="OZZ",L511,0),"")</f>
        <v/>
      </c>
      <c r="AY511" s="257" t="str">
        <f aca="false">IF(D511&lt;&gt;"",IF(O511="OZZ",Q511,0),"")</f>
        <v/>
      </c>
      <c r="AZ511" s="257" t="str">
        <f aca="false">IF(D511&lt;&gt;"",IF(T511="OZZ",V511,0),"")</f>
        <v/>
      </c>
      <c r="BA511" s="260"/>
      <c r="BB511" s="257" t="str">
        <f aca="false">IF(D511&lt;&gt;"",IF(ISERROR(FIND("/",D511)),0,1),"")</f>
        <v/>
      </c>
      <c r="BC511" s="257" t="str">
        <f aca="false">IF(D511&lt;&gt;"",IF(BB511*1=0,D511,CONCATENATE(MID(D511,1,FIND("/",D511,1)-1),MID(D511,FIND("/",D511,1)+1,LEN(D511)))),"")</f>
        <v/>
      </c>
      <c r="BD511" s="286"/>
      <c r="BE511" s="257" t="str">
        <f aca="false">IF(D511&lt;&gt;"",IF(J511="OZP12",M511,0),"")</f>
        <v/>
      </c>
      <c r="BF511" s="257" t="str">
        <f aca="false">IF(D511&lt;&gt;"",IF(O511="OZP12",R511,0),"")</f>
        <v/>
      </c>
      <c r="BG511" s="257" t="str">
        <f aca="false">IF(D511&lt;&gt;"",IF(T511="OZP12",W511,0),"")</f>
        <v/>
      </c>
      <c r="BH511" s="257" t="str">
        <f aca="false">IF(D511&lt;&gt;"",IF(J511="TZP",M511,0),"")</f>
        <v/>
      </c>
      <c r="BI511" s="257" t="str">
        <f aca="false">IF(D511&lt;&gt;"",IF(O511="TZP",R511,0),"")</f>
        <v/>
      </c>
      <c r="BJ511" s="257" t="str">
        <f aca="false">IF(D511&lt;&gt;"",IF(T511="TZP",W511,0),"")</f>
        <v/>
      </c>
    </row>
    <row r="512" s="261" customFormat="true" ht="18.75" hidden="false" customHeight="true" outlineLevel="0" collapsed="false">
      <c r="A512" s="262" t="n">
        <f aca="false">A511+1</f>
        <v>500</v>
      </c>
      <c r="B512" s="263"/>
      <c r="C512" s="263"/>
      <c r="D512" s="263"/>
      <c r="E512" s="266"/>
      <c r="F512" s="266"/>
      <c r="G512" s="267"/>
      <c r="H512" s="278"/>
      <c r="I512" s="281"/>
      <c r="J512" s="268"/>
      <c r="K512" s="269"/>
      <c r="L512" s="244" t="str">
        <f aca="false">IF(AND(K512&lt;&gt;"",J512&lt;&gt;""),MIN(IF(OR(J512="OZZ",J512="ZZ"),5000,13600),TRUNC(0.75*SUMIF($D$12:$D512,$D512,K$12:K512),2))-SUMIF($D$12:$D511,$D512,L$12:L511),"")</f>
        <v/>
      </c>
      <c r="M512" s="270" t="str">
        <f aca="false">IF(AND(K512&lt;&gt;"",J512&lt;&gt;"",AB512&lt;&gt;""),IF(OR(J512="OZZ",J512="ZZ"),0-SUMIF($D$12:$D511,$D512,M$12:M511),MIN(MIN(13600,TRUNC(0.75*SUMIF($D$12:$D$1442,$D512,K$12:K$1442),2)+SUMIF($D$12:$D512,$D512,AB$12:AB512))-SUMIF($D$12:$D511,$D512,M$12:M511)-SUMIF($D$12:$D$1442,$D512,L$12:L$1442),AB512)),"")</f>
        <v/>
      </c>
      <c r="N512" s="246" t="str">
        <f aca="false">IF(J512&lt;&gt;"",1000-SUMIF($D$12:$D511,$D512,N$12:N511),"")</f>
        <v/>
      </c>
      <c r="O512" s="268"/>
      <c r="P512" s="269"/>
      <c r="Q512" s="244" t="str">
        <f aca="false">IF(AND(P512&lt;&gt;"",O512&lt;&gt;""),MIN(IF(OR(O512="OZZ",O512="ZZ"),5000,13600),TRUNC(0.75*SUMIF($D$12:$D512,$D512,P$12:P512),2))-SUMIF($D$12:$D511,$D512,Q$12:Q511),"")</f>
        <v/>
      </c>
      <c r="R512" s="270" t="str">
        <f aca="false">IF(AND(P512&lt;&gt;"",O512&lt;&gt;"",AF512&lt;&gt;""),IF(OR(O512="OZZ",O512="ZZ"),0-SUMIF($D$12:$D511,$D512,R$12:R511),MIN(MIN(13600,TRUNC(0.75*SUMIF($D$12:$D$1442,$D512,P$12:P$1442),2)+SUMIF($D$12:$D512,$D512,AF$12:AF512))-SUMIF($D$12:$D511,$D512,R$12:R511)-SUMIF($D$12:$D$1442,$D512,Q$12:Q$1442),AF512)),"")</f>
        <v/>
      </c>
      <c r="S512" s="246" t="str">
        <f aca="false">IF(O512&lt;&gt;"",1000-SUMIF($D$12:$D511,$D512,S$12:S511),"")</f>
        <v/>
      </c>
      <c r="T512" s="268"/>
      <c r="U512" s="269"/>
      <c r="V512" s="244" t="str">
        <f aca="false">IF(AND(U512&lt;&gt;"",T512&lt;&gt;""),MIN(IF(OR(T512="OZZ",T512="ZZ"),5000,13600),TRUNC(0.75*SUMIF($D$12:$D512,$D512,U$12:U512),2))-SUMIF($D$12:$D511,$D512,V$12:V511),"")</f>
        <v/>
      </c>
      <c r="W512" s="248" t="str">
        <f aca="false">IF(AND(U512&lt;&gt;"",T512&lt;&gt;"",AJ512&lt;&gt;""),IF(OR(T512="OZZ",T512="ZZ"),0-SUMIF($D$12:$D511,$D512,W$12:W511),MIN(MIN(13600,TRUNC(0.75*SUMIF($D$12:$D$1442,$D512,U$12:U$1442),2)+SUMIF($D$12:$D512,$D512,AJ$12:AJ512))-SUMIF($D$12:$D511,$D512,W$12:W511)-SUMIF($D$12:$D$1442,$D512,V$12:V$1442),AJ512)),"")</f>
        <v/>
      </c>
      <c r="X512" s="246" t="str">
        <f aca="false">IF(T512&lt;&gt;"",1000-SUMIF($D$12:$D511,$D512,X$12:X511),"")</f>
        <v/>
      </c>
      <c r="Y512" s="272"/>
      <c r="Z512" s="273"/>
      <c r="AA512" s="273"/>
      <c r="AB512" s="252" t="str">
        <f aca="false">IF(K512&lt;&gt;"",ROUND(Y512,2)+ROUND(Z512,2)+ROUND(AA512,2),"")</f>
        <v/>
      </c>
      <c r="AC512" s="274"/>
      <c r="AD512" s="273"/>
      <c r="AE512" s="273"/>
      <c r="AF512" s="275" t="str">
        <f aca="false">IF(P512&lt;&gt;"",ROUND(AC512,2)+ROUND(AD512,2)+ROUND(AE512,2),"")</f>
        <v/>
      </c>
      <c r="AG512" s="274"/>
      <c r="AH512" s="273"/>
      <c r="AI512" s="273"/>
      <c r="AJ512" s="275" t="str">
        <f aca="false">IF(U512&lt;&gt;"",ROUND(AG512,2)+ROUND(AH512,2)+ROUND(AI512,2),"")</f>
        <v/>
      </c>
      <c r="AK512" s="255"/>
      <c r="AL512" s="255"/>
      <c r="AM512" s="256"/>
      <c r="AN512" s="257"/>
      <c r="AO512" s="258" t="str">
        <f aca="false">IF(D512&lt;&gt;"",IF(COUNTIF($D$12:$D512,$D512)&gt;1,0,IF(SUM(L512,Q512,V512)&gt;0,IF(AND(T512="",OR(O512&lt;&gt;"",J512&lt;&gt;"")),IF(O512&lt;&gt;"",O512,IF(J512&lt;&gt;"",J512,0)),IF(AND(O512&lt;&gt;"",J512&lt;&gt;"",O512=J512),O512,T512)),0)),"")</f>
        <v/>
      </c>
      <c r="AP512" s="258" t="str">
        <f aca="false">IF(D512&lt;&gt;"",IF(COUNTIF($D$12:$D512,$D512)&gt;1,0,IF(SUM(M512,R512,W512)&gt;0,IF(AND(T512="",OR(O512&lt;&gt;"",J512&lt;&gt;"")),IF(O512&lt;&gt;"",O512,IF(J512&lt;&gt;"",J512,0)),IF(AND(O512&lt;&gt;"",J512&lt;&gt;"",O512=J512),O512,T512)),0)),"")</f>
        <v/>
      </c>
      <c r="AQ512" s="258" t="str">
        <f aca="false">IF(D512&lt;&gt;"",IF(COUNTIF($D$12:$D512,$D512)&gt;1,0,IF(SUM(N512,S512,X512)&gt;0,IF(AND(T512="",OR(O512&lt;&gt;"",J512&lt;&gt;"")),IF(O512&lt;&gt;"",O512,IF(J512&lt;&gt;"",J512,0)),IF(AND(O512&lt;&gt;"",J512&lt;&gt;"",O512=J512),O512,T512)),0)),"")</f>
        <v/>
      </c>
      <c r="AR512" s="257" t="str">
        <f aca="false">IF(D512&lt;&gt;"",IF(J512="OZP12",L512,0),"")</f>
        <v/>
      </c>
      <c r="AS512" s="257" t="str">
        <f aca="false">IF(D512&lt;&gt;"",IF(O512="OZP12",Q512,0),"")</f>
        <v/>
      </c>
      <c r="AT512" s="257" t="str">
        <f aca="false">IF(D512&lt;&gt;"",IF(T512="OZP12",V512,0),"")</f>
        <v/>
      </c>
      <c r="AU512" s="257" t="str">
        <f aca="false">IF(D512&lt;&gt;"",IF(J512="TZP",L512,0),"")</f>
        <v/>
      </c>
      <c r="AV512" s="257" t="str">
        <f aca="false">IF(D512&lt;&gt;"",IF(O512="TZP",Q512,0),"")</f>
        <v/>
      </c>
      <c r="AW512" s="257" t="str">
        <f aca="false">IF(D512&lt;&gt;"",IF(T512="TZP",V512,0),"")</f>
        <v/>
      </c>
      <c r="AX512" s="257" t="str">
        <f aca="false">IF(D512&lt;&gt;"",IF(J512="OZZ",L512,0),"")</f>
        <v/>
      </c>
      <c r="AY512" s="257" t="str">
        <f aca="false">IF(D512&lt;&gt;"",IF(O512="OZZ",Q512,0),"")</f>
        <v/>
      </c>
      <c r="AZ512" s="257" t="str">
        <f aca="false">IF(D512&lt;&gt;"",IF(T512="OZZ",V512,0),"")</f>
        <v/>
      </c>
      <c r="BA512" s="260"/>
      <c r="BB512" s="257" t="str">
        <f aca="false">IF(D512&lt;&gt;"",IF(ISERROR(FIND("/",D512)),0,1),"")</f>
        <v/>
      </c>
      <c r="BC512" s="257" t="str">
        <f aca="false">IF(D512&lt;&gt;"",IF(BB512*1=0,D512,CONCATENATE(MID(D512,1,FIND("/",D512,1)-1),MID(D512,FIND("/",D512,1)+1,LEN(D512)))),"")</f>
        <v/>
      </c>
      <c r="BD512" s="286"/>
      <c r="BE512" s="257" t="str">
        <f aca="false">IF(D512&lt;&gt;"",IF(J512="OZP12",M512,0),"")</f>
        <v/>
      </c>
      <c r="BF512" s="257" t="str">
        <f aca="false">IF(D512&lt;&gt;"",IF(O512="OZP12",R512,0),"")</f>
        <v/>
      </c>
      <c r="BG512" s="257" t="str">
        <f aca="false">IF(D512&lt;&gt;"",IF(T512="OZP12",W512,0),"")</f>
        <v/>
      </c>
      <c r="BH512" s="257" t="str">
        <f aca="false">IF(D512&lt;&gt;"",IF(J512="TZP",M512,0),"")</f>
        <v/>
      </c>
      <c r="BI512" s="257" t="str">
        <f aca="false">IF(D512&lt;&gt;"",IF(O512="TZP",R512,0),"")</f>
        <v/>
      </c>
      <c r="BJ512" s="257" t="str">
        <f aca="false">IF(D512&lt;&gt;"",IF(T512="TZP",W512,0),"")</f>
        <v/>
      </c>
    </row>
    <row r="513" s="261" customFormat="true" ht="18.75" hidden="false" customHeight="true" outlineLevel="0" collapsed="false">
      <c r="A513" s="262" t="n">
        <f aca="false">A512+1</f>
        <v>501</v>
      </c>
      <c r="B513" s="263"/>
      <c r="C513" s="263"/>
      <c r="D513" s="263"/>
      <c r="E513" s="266"/>
      <c r="F513" s="266"/>
      <c r="G513" s="267"/>
      <c r="H513" s="278"/>
      <c r="I513" s="281"/>
      <c r="J513" s="268"/>
      <c r="K513" s="269"/>
      <c r="L513" s="244" t="str">
        <f aca="false">IF(AND(K513&lt;&gt;"",J513&lt;&gt;""),MIN(IF(OR(J513="OZZ",J513="ZZ"),5000,13600),TRUNC(0.75*SUMIF($D$12:$D513,$D513,K$12:K513),2))-SUMIF($D$12:$D512,$D513,L$12:L512),"")</f>
        <v/>
      </c>
      <c r="M513" s="270" t="str">
        <f aca="false">IF(AND(K513&lt;&gt;"",J513&lt;&gt;"",AB513&lt;&gt;""),IF(OR(J513="OZZ",J513="ZZ"),0-SUMIF($D$12:$D512,$D513,M$12:M512),MIN(MIN(13600,TRUNC(0.75*SUMIF($D$12:$D$1442,$D513,K$12:K$1442),2)+SUMIF($D$12:$D513,$D513,AB$12:AB513))-SUMIF($D$12:$D512,$D513,M$12:M512)-SUMIF($D$12:$D$1442,$D513,L$12:L$1442),AB513)),"")</f>
        <v/>
      </c>
      <c r="N513" s="246" t="str">
        <f aca="false">IF(J513&lt;&gt;"",1000-SUMIF($D$12:$D512,$D513,N$12:N512),"")</f>
        <v/>
      </c>
      <c r="O513" s="268"/>
      <c r="P513" s="269"/>
      <c r="Q513" s="244" t="str">
        <f aca="false">IF(AND(P513&lt;&gt;"",O513&lt;&gt;""),MIN(IF(OR(O513="OZZ",O513="ZZ"),5000,13600),TRUNC(0.75*SUMIF($D$12:$D513,$D513,P$12:P513),2))-SUMIF($D$12:$D512,$D513,Q$12:Q512),"")</f>
        <v/>
      </c>
      <c r="R513" s="270" t="str">
        <f aca="false">IF(AND(P513&lt;&gt;"",O513&lt;&gt;"",AF513&lt;&gt;""),IF(OR(O513="OZZ",O513="ZZ"),0-SUMIF($D$12:$D512,$D513,R$12:R512),MIN(MIN(13600,TRUNC(0.75*SUMIF($D$12:$D$1442,$D513,P$12:P$1442),2)+SUMIF($D$12:$D513,$D513,AF$12:AF513))-SUMIF($D$12:$D512,$D513,R$12:R512)-SUMIF($D$12:$D$1442,$D513,Q$12:Q$1442),AF513)),"")</f>
        <v/>
      </c>
      <c r="S513" s="246" t="str">
        <f aca="false">IF(O513&lt;&gt;"",1000-SUMIF($D$12:$D512,$D513,S$12:S512),"")</f>
        <v/>
      </c>
      <c r="T513" s="268"/>
      <c r="U513" s="269"/>
      <c r="V513" s="244" t="str">
        <f aca="false">IF(AND(U513&lt;&gt;"",T513&lt;&gt;""),MIN(IF(OR(T513="OZZ",T513="ZZ"),5000,13600),TRUNC(0.75*SUMIF($D$12:$D513,$D513,U$12:U513),2))-SUMIF($D$12:$D512,$D513,V$12:V512),"")</f>
        <v/>
      </c>
      <c r="W513" s="248" t="str">
        <f aca="false">IF(AND(U513&lt;&gt;"",T513&lt;&gt;"",AJ513&lt;&gt;""),IF(OR(T513="OZZ",T513="ZZ"),0-SUMIF($D$12:$D512,$D513,W$12:W512),MIN(MIN(13600,TRUNC(0.75*SUMIF($D$12:$D$1442,$D513,U$12:U$1442),2)+SUMIF($D$12:$D513,$D513,AJ$12:AJ513))-SUMIF($D$12:$D512,$D513,W$12:W512)-SUMIF($D$12:$D$1442,$D513,V$12:V$1442),AJ513)),"")</f>
        <v/>
      </c>
      <c r="X513" s="246" t="str">
        <f aca="false">IF(T513&lt;&gt;"",1000-SUMIF($D$12:$D512,$D513,X$12:X512),"")</f>
        <v/>
      </c>
      <c r="Y513" s="272"/>
      <c r="Z513" s="273"/>
      <c r="AA513" s="273"/>
      <c r="AB513" s="252" t="str">
        <f aca="false">IF(K513&lt;&gt;"",ROUND(Y513,2)+ROUND(Z513,2)+ROUND(AA513,2),"")</f>
        <v/>
      </c>
      <c r="AC513" s="274"/>
      <c r="AD513" s="273"/>
      <c r="AE513" s="273"/>
      <c r="AF513" s="275" t="str">
        <f aca="false">IF(P513&lt;&gt;"",ROUND(AC513,2)+ROUND(AD513,2)+ROUND(AE513,2),"")</f>
        <v/>
      </c>
      <c r="AG513" s="274"/>
      <c r="AH513" s="273"/>
      <c r="AI513" s="273"/>
      <c r="AJ513" s="275" t="str">
        <f aca="false">IF(U513&lt;&gt;"",ROUND(AG513,2)+ROUND(AH513,2)+ROUND(AI513,2),"")</f>
        <v/>
      </c>
      <c r="AK513" s="255"/>
      <c r="AL513" s="255"/>
      <c r="AM513" s="256"/>
      <c r="AN513" s="257"/>
      <c r="AO513" s="258" t="str">
        <f aca="false">IF(D513&lt;&gt;"",IF(COUNTIF($D$12:$D513,$D513)&gt;1,0,IF(SUM(L513,Q513,V513)&gt;0,IF(AND(T513="",OR(O513&lt;&gt;"",J513&lt;&gt;"")),IF(O513&lt;&gt;"",O513,IF(J513&lt;&gt;"",J513,0)),IF(AND(O513&lt;&gt;"",J513&lt;&gt;"",O513=J513),O513,T513)),0)),"")</f>
        <v/>
      </c>
      <c r="AP513" s="258" t="str">
        <f aca="false">IF(D513&lt;&gt;"",IF(COUNTIF($D$12:$D513,$D513)&gt;1,0,IF(SUM(M513,R513,W513)&gt;0,IF(AND(T513="",OR(O513&lt;&gt;"",J513&lt;&gt;"")),IF(O513&lt;&gt;"",O513,IF(J513&lt;&gt;"",J513,0)),IF(AND(O513&lt;&gt;"",J513&lt;&gt;"",O513=J513),O513,T513)),0)),"")</f>
        <v/>
      </c>
      <c r="AQ513" s="258" t="str">
        <f aca="false">IF(D513&lt;&gt;"",IF(COUNTIF($D$12:$D513,$D513)&gt;1,0,IF(SUM(N513,S513,X513)&gt;0,IF(AND(T513="",OR(O513&lt;&gt;"",J513&lt;&gt;"")),IF(O513&lt;&gt;"",O513,IF(J513&lt;&gt;"",J513,0)),IF(AND(O513&lt;&gt;"",J513&lt;&gt;"",O513=J513),O513,T513)),0)),"")</f>
        <v/>
      </c>
      <c r="AR513" s="257" t="str">
        <f aca="false">IF(D513&lt;&gt;"",IF(J513="OZP12",L513,0),"")</f>
        <v/>
      </c>
      <c r="AS513" s="257" t="str">
        <f aca="false">IF(D513&lt;&gt;"",IF(O513="OZP12",Q513,0),"")</f>
        <v/>
      </c>
      <c r="AT513" s="257" t="str">
        <f aca="false">IF(D513&lt;&gt;"",IF(T513="OZP12",V513,0),"")</f>
        <v/>
      </c>
      <c r="AU513" s="257" t="str">
        <f aca="false">IF(D513&lt;&gt;"",IF(J513="TZP",L513,0),"")</f>
        <v/>
      </c>
      <c r="AV513" s="257" t="str">
        <f aca="false">IF(D513&lt;&gt;"",IF(O513="TZP",Q513,0),"")</f>
        <v/>
      </c>
      <c r="AW513" s="257" t="str">
        <f aca="false">IF(D513&lt;&gt;"",IF(T513="TZP",V513,0),"")</f>
        <v/>
      </c>
      <c r="AX513" s="257" t="str">
        <f aca="false">IF(D513&lt;&gt;"",IF(J513="OZZ",L513,0),"")</f>
        <v/>
      </c>
      <c r="AY513" s="257" t="str">
        <f aca="false">IF(D513&lt;&gt;"",IF(O513="OZZ",Q513,0),"")</f>
        <v/>
      </c>
      <c r="AZ513" s="257" t="str">
        <f aca="false">IF(D513&lt;&gt;"",IF(T513="OZZ",V513,0),"")</f>
        <v/>
      </c>
      <c r="BA513" s="260"/>
      <c r="BB513" s="257" t="str">
        <f aca="false">IF(D513&lt;&gt;"",IF(ISERROR(FIND("/",D513)),0,1),"")</f>
        <v/>
      </c>
      <c r="BC513" s="257" t="str">
        <f aca="false">IF(D513&lt;&gt;"",IF(BB513*1=0,D513,CONCATENATE(MID(D513,1,FIND("/",D513,1)-1),MID(D513,FIND("/",D513,1)+1,LEN(D513)))),"")</f>
        <v/>
      </c>
      <c r="BD513" s="286"/>
      <c r="BE513" s="257" t="str">
        <f aca="false">IF(D513&lt;&gt;"",IF(J513="OZP12",M513,0),"")</f>
        <v/>
      </c>
      <c r="BF513" s="257" t="str">
        <f aca="false">IF(D513&lt;&gt;"",IF(O513="OZP12",R513,0),"")</f>
        <v/>
      </c>
      <c r="BG513" s="257" t="str">
        <f aca="false">IF(D513&lt;&gt;"",IF(T513="OZP12",W513,0),"")</f>
        <v/>
      </c>
      <c r="BH513" s="257" t="str">
        <f aca="false">IF(D513&lt;&gt;"",IF(J513="TZP",M513,0),"")</f>
        <v/>
      </c>
      <c r="BI513" s="257" t="str">
        <f aca="false">IF(D513&lt;&gt;"",IF(O513="TZP",R513,0),"")</f>
        <v/>
      </c>
      <c r="BJ513" s="257" t="str">
        <f aca="false">IF(D513&lt;&gt;"",IF(T513="TZP",W513,0),"")</f>
        <v/>
      </c>
    </row>
    <row r="514" s="261" customFormat="true" ht="18.75" hidden="false" customHeight="true" outlineLevel="0" collapsed="false">
      <c r="A514" s="262" t="n">
        <f aca="false">A513+1</f>
        <v>502</v>
      </c>
      <c r="B514" s="263"/>
      <c r="C514" s="263"/>
      <c r="D514" s="263"/>
      <c r="E514" s="266"/>
      <c r="F514" s="266"/>
      <c r="G514" s="267"/>
      <c r="H514" s="278"/>
      <c r="I514" s="281"/>
      <c r="J514" s="268"/>
      <c r="K514" s="269"/>
      <c r="L514" s="244" t="str">
        <f aca="false">IF(AND(K514&lt;&gt;"",J514&lt;&gt;""),MIN(IF(OR(J514="OZZ",J514="ZZ"),5000,13600),TRUNC(0.75*SUMIF($D$12:$D514,$D514,K$12:K514),2))-SUMIF($D$12:$D513,$D514,L$12:L513),"")</f>
        <v/>
      </c>
      <c r="M514" s="270" t="str">
        <f aca="false">IF(AND(K514&lt;&gt;"",J514&lt;&gt;"",AB514&lt;&gt;""),IF(OR(J514="OZZ",J514="ZZ"),0-SUMIF($D$12:$D513,$D514,M$12:M513),MIN(MIN(13600,TRUNC(0.75*SUMIF($D$12:$D$1442,$D514,K$12:K$1442),2)+SUMIF($D$12:$D514,$D514,AB$12:AB514))-SUMIF($D$12:$D513,$D514,M$12:M513)-SUMIF($D$12:$D$1442,$D514,L$12:L$1442),AB514)),"")</f>
        <v/>
      </c>
      <c r="N514" s="246" t="str">
        <f aca="false">IF(J514&lt;&gt;"",1000-SUMIF($D$12:$D513,$D514,N$12:N513),"")</f>
        <v/>
      </c>
      <c r="O514" s="268"/>
      <c r="P514" s="269"/>
      <c r="Q514" s="244" t="str">
        <f aca="false">IF(AND(P514&lt;&gt;"",O514&lt;&gt;""),MIN(IF(OR(O514="OZZ",O514="ZZ"),5000,13600),TRUNC(0.75*SUMIF($D$12:$D514,$D514,P$12:P514),2))-SUMIF($D$12:$D513,$D514,Q$12:Q513),"")</f>
        <v/>
      </c>
      <c r="R514" s="270" t="str">
        <f aca="false">IF(AND(P514&lt;&gt;"",O514&lt;&gt;"",AF514&lt;&gt;""),IF(OR(O514="OZZ",O514="ZZ"),0-SUMIF($D$12:$D513,$D514,R$12:R513),MIN(MIN(13600,TRUNC(0.75*SUMIF($D$12:$D$1442,$D514,P$12:P$1442),2)+SUMIF($D$12:$D514,$D514,AF$12:AF514))-SUMIF($D$12:$D513,$D514,R$12:R513)-SUMIF($D$12:$D$1442,$D514,Q$12:Q$1442),AF514)),"")</f>
        <v/>
      </c>
      <c r="S514" s="246" t="str">
        <f aca="false">IF(O514&lt;&gt;"",1000-SUMIF($D$12:$D513,$D514,S$12:S513),"")</f>
        <v/>
      </c>
      <c r="T514" s="268"/>
      <c r="U514" s="269"/>
      <c r="V514" s="244" t="str">
        <f aca="false">IF(AND(U514&lt;&gt;"",T514&lt;&gt;""),MIN(IF(OR(T514="OZZ",T514="ZZ"),5000,13600),TRUNC(0.75*SUMIF($D$12:$D514,$D514,U$12:U514),2))-SUMIF($D$12:$D513,$D514,V$12:V513),"")</f>
        <v/>
      </c>
      <c r="W514" s="248" t="str">
        <f aca="false">IF(AND(U514&lt;&gt;"",T514&lt;&gt;"",AJ514&lt;&gt;""),IF(OR(T514="OZZ",T514="ZZ"),0-SUMIF($D$12:$D513,$D514,W$12:W513),MIN(MIN(13600,TRUNC(0.75*SUMIF($D$12:$D$1442,$D514,U$12:U$1442),2)+SUMIF($D$12:$D514,$D514,AJ$12:AJ514))-SUMIF($D$12:$D513,$D514,W$12:W513)-SUMIF($D$12:$D$1442,$D514,V$12:V$1442),AJ514)),"")</f>
        <v/>
      </c>
      <c r="X514" s="246" t="str">
        <f aca="false">IF(T514&lt;&gt;"",1000-SUMIF($D$12:$D513,$D514,X$12:X513),"")</f>
        <v/>
      </c>
      <c r="Y514" s="272"/>
      <c r="Z514" s="273"/>
      <c r="AA514" s="273"/>
      <c r="AB514" s="252" t="str">
        <f aca="false">IF(K514&lt;&gt;"",ROUND(Y514,2)+ROUND(Z514,2)+ROUND(AA514,2),"")</f>
        <v/>
      </c>
      <c r="AC514" s="274"/>
      <c r="AD514" s="273"/>
      <c r="AE514" s="273"/>
      <c r="AF514" s="275" t="str">
        <f aca="false">IF(P514&lt;&gt;"",ROUND(AC514,2)+ROUND(AD514,2)+ROUND(AE514,2),"")</f>
        <v/>
      </c>
      <c r="AG514" s="274"/>
      <c r="AH514" s="273"/>
      <c r="AI514" s="273"/>
      <c r="AJ514" s="275" t="str">
        <f aca="false">IF(U514&lt;&gt;"",ROUND(AG514,2)+ROUND(AH514,2)+ROUND(AI514,2),"")</f>
        <v/>
      </c>
      <c r="AK514" s="255"/>
      <c r="AL514" s="255"/>
      <c r="AM514" s="256"/>
      <c r="AN514" s="257"/>
      <c r="AO514" s="258" t="str">
        <f aca="false">IF(D514&lt;&gt;"",IF(COUNTIF($D$12:$D514,$D514)&gt;1,0,IF(SUM(L514,Q514,V514)&gt;0,IF(AND(T514="",OR(O514&lt;&gt;"",J514&lt;&gt;"")),IF(O514&lt;&gt;"",O514,IF(J514&lt;&gt;"",J514,0)),IF(AND(O514&lt;&gt;"",J514&lt;&gt;"",O514=J514),O514,T514)),0)),"")</f>
        <v/>
      </c>
      <c r="AP514" s="258" t="str">
        <f aca="false">IF(D514&lt;&gt;"",IF(COUNTIF($D$12:$D514,$D514)&gt;1,0,IF(SUM(M514,R514,W514)&gt;0,IF(AND(T514="",OR(O514&lt;&gt;"",J514&lt;&gt;"")),IF(O514&lt;&gt;"",O514,IF(J514&lt;&gt;"",J514,0)),IF(AND(O514&lt;&gt;"",J514&lt;&gt;"",O514=J514),O514,T514)),0)),"")</f>
        <v/>
      </c>
      <c r="AQ514" s="258" t="str">
        <f aca="false">IF(D514&lt;&gt;"",IF(COUNTIF($D$12:$D514,$D514)&gt;1,0,IF(SUM(N514,S514,X514)&gt;0,IF(AND(T514="",OR(O514&lt;&gt;"",J514&lt;&gt;"")),IF(O514&lt;&gt;"",O514,IF(J514&lt;&gt;"",J514,0)),IF(AND(O514&lt;&gt;"",J514&lt;&gt;"",O514=J514),O514,T514)),0)),"")</f>
        <v/>
      </c>
      <c r="AR514" s="257" t="str">
        <f aca="false">IF(D514&lt;&gt;"",IF(J514="OZP12",L514,0),"")</f>
        <v/>
      </c>
      <c r="AS514" s="257" t="str">
        <f aca="false">IF(D514&lt;&gt;"",IF(O514="OZP12",Q514,0),"")</f>
        <v/>
      </c>
      <c r="AT514" s="257" t="str">
        <f aca="false">IF(D514&lt;&gt;"",IF(T514="OZP12",V514,0),"")</f>
        <v/>
      </c>
      <c r="AU514" s="257" t="str">
        <f aca="false">IF(D514&lt;&gt;"",IF(J514="TZP",L514,0),"")</f>
        <v/>
      </c>
      <c r="AV514" s="257" t="str">
        <f aca="false">IF(D514&lt;&gt;"",IF(O514="TZP",Q514,0),"")</f>
        <v/>
      </c>
      <c r="AW514" s="257" t="str">
        <f aca="false">IF(D514&lt;&gt;"",IF(T514="TZP",V514,0),"")</f>
        <v/>
      </c>
      <c r="AX514" s="257" t="str">
        <f aca="false">IF(D514&lt;&gt;"",IF(J514="OZZ",L514,0),"")</f>
        <v/>
      </c>
      <c r="AY514" s="257" t="str">
        <f aca="false">IF(D514&lt;&gt;"",IF(O514="OZZ",Q514,0),"")</f>
        <v/>
      </c>
      <c r="AZ514" s="257" t="str">
        <f aca="false">IF(D514&lt;&gt;"",IF(T514="OZZ",V514,0),"")</f>
        <v/>
      </c>
      <c r="BA514" s="260"/>
      <c r="BB514" s="257" t="str">
        <f aca="false">IF(D514&lt;&gt;"",IF(ISERROR(FIND("/",D514)),0,1),"")</f>
        <v/>
      </c>
      <c r="BC514" s="257" t="str">
        <f aca="false">IF(D514&lt;&gt;"",IF(BB514*1=0,D514,CONCATENATE(MID(D514,1,FIND("/",D514,1)-1),MID(D514,FIND("/",D514,1)+1,LEN(D514)))),"")</f>
        <v/>
      </c>
      <c r="BD514" s="286"/>
      <c r="BE514" s="257" t="str">
        <f aca="false">IF(D514&lt;&gt;"",IF(J514="OZP12",M514,0),"")</f>
        <v/>
      </c>
      <c r="BF514" s="257" t="str">
        <f aca="false">IF(D514&lt;&gt;"",IF(O514="OZP12",R514,0),"")</f>
        <v/>
      </c>
      <c r="BG514" s="257" t="str">
        <f aca="false">IF(D514&lt;&gt;"",IF(T514="OZP12",W514,0),"")</f>
        <v/>
      </c>
      <c r="BH514" s="257" t="str">
        <f aca="false">IF(D514&lt;&gt;"",IF(J514="TZP",M514,0),"")</f>
        <v/>
      </c>
      <c r="BI514" s="257" t="str">
        <f aca="false">IF(D514&lt;&gt;"",IF(O514="TZP",R514,0),"")</f>
        <v/>
      </c>
      <c r="BJ514" s="257" t="str">
        <f aca="false">IF(D514&lt;&gt;"",IF(T514="TZP",W514,0),"")</f>
        <v/>
      </c>
    </row>
    <row r="515" s="261" customFormat="true" ht="18.75" hidden="false" customHeight="true" outlineLevel="0" collapsed="false">
      <c r="A515" s="262" t="n">
        <f aca="false">A514+1</f>
        <v>503</v>
      </c>
      <c r="B515" s="263"/>
      <c r="C515" s="263"/>
      <c r="D515" s="263"/>
      <c r="E515" s="266"/>
      <c r="F515" s="266"/>
      <c r="G515" s="267"/>
      <c r="H515" s="278"/>
      <c r="I515" s="281"/>
      <c r="J515" s="268"/>
      <c r="K515" s="269"/>
      <c r="L515" s="244" t="str">
        <f aca="false">IF(AND(K515&lt;&gt;"",J515&lt;&gt;""),MIN(IF(OR(J515="OZZ",J515="ZZ"),5000,13600),TRUNC(0.75*SUMIF($D$12:$D515,$D515,K$12:K515),2))-SUMIF($D$12:$D514,$D515,L$12:L514),"")</f>
        <v/>
      </c>
      <c r="M515" s="270" t="str">
        <f aca="false">IF(AND(K515&lt;&gt;"",J515&lt;&gt;"",AB515&lt;&gt;""),IF(OR(J515="OZZ",J515="ZZ"),0-SUMIF($D$12:$D514,$D515,M$12:M514),MIN(MIN(13600,TRUNC(0.75*SUMIF($D$12:$D$1442,$D515,K$12:K$1442),2)+SUMIF($D$12:$D515,$D515,AB$12:AB515))-SUMIF($D$12:$D514,$D515,M$12:M514)-SUMIF($D$12:$D$1442,$D515,L$12:L$1442),AB515)),"")</f>
        <v/>
      </c>
      <c r="N515" s="246" t="str">
        <f aca="false">IF(J515&lt;&gt;"",1000-SUMIF($D$12:$D514,$D515,N$12:N514),"")</f>
        <v/>
      </c>
      <c r="O515" s="268"/>
      <c r="P515" s="269"/>
      <c r="Q515" s="244" t="str">
        <f aca="false">IF(AND(P515&lt;&gt;"",O515&lt;&gt;""),MIN(IF(OR(O515="OZZ",O515="ZZ"),5000,13600),TRUNC(0.75*SUMIF($D$12:$D515,$D515,P$12:P515),2))-SUMIF($D$12:$D514,$D515,Q$12:Q514),"")</f>
        <v/>
      </c>
      <c r="R515" s="270" t="str">
        <f aca="false">IF(AND(P515&lt;&gt;"",O515&lt;&gt;"",AF515&lt;&gt;""),IF(OR(O515="OZZ",O515="ZZ"),0-SUMIF($D$12:$D514,$D515,R$12:R514),MIN(MIN(13600,TRUNC(0.75*SUMIF($D$12:$D$1442,$D515,P$12:P$1442),2)+SUMIF($D$12:$D515,$D515,AF$12:AF515))-SUMIF($D$12:$D514,$D515,R$12:R514)-SUMIF($D$12:$D$1442,$D515,Q$12:Q$1442),AF515)),"")</f>
        <v/>
      </c>
      <c r="S515" s="246" t="str">
        <f aca="false">IF(O515&lt;&gt;"",1000-SUMIF($D$12:$D514,$D515,S$12:S514),"")</f>
        <v/>
      </c>
      <c r="T515" s="268"/>
      <c r="U515" s="269"/>
      <c r="V515" s="244" t="str">
        <f aca="false">IF(AND(U515&lt;&gt;"",T515&lt;&gt;""),MIN(IF(OR(T515="OZZ",T515="ZZ"),5000,13600),TRUNC(0.75*SUMIF($D$12:$D515,$D515,U$12:U515),2))-SUMIF($D$12:$D514,$D515,V$12:V514),"")</f>
        <v/>
      </c>
      <c r="W515" s="248" t="str">
        <f aca="false">IF(AND(U515&lt;&gt;"",T515&lt;&gt;"",AJ515&lt;&gt;""),IF(OR(T515="OZZ",T515="ZZ"),0-SUMIF($D$12:$D514,$D515,W$12:W514),MIN(MIN(13600,TRUNC(0.75*SUMIF($D$12:$D$1442,$D515,U$12:U$1442),2)+SUMIF($D$12:$D515,$D515,AJ$12:AJ515))-SUMIF($D$12:$D514,$D515,W$12:W514)-SUMIF($D$12:$D$1442,$D515,V$12:V$1442),AJ515)),"")</f>
        <v/>
      </c>
      <c r="X515" s="246" t="str">
        <f aca="false">IF(T515&lt;&gt;"",1000-SUMIF($D$12:$D514,$D515,X$12:X514),"")</f>
        <v/>
      </c>
      <c r="Y515" s="272"/>
      <c r="Z515" s="273"/>
      <c r="AA515" s="273"/>
      <c r="AB515" s="252" t="str">
        <f aca="false">IF(K515&lt;&gt;"",ROUND(Y515,2)+ROUND(Z515,2)+ROUND(AA515,2),"")</f>
        <v/>
      </c>
      <c r="AC515" s="274"/>
      <c r="AD515" s="273"/>
      <c r="AE515" s="273"/>
      <c r="AF515" s="275" t="str">
        <f aca="false">IF(P515&lt;&gt;"",ROUND(AC515,2)+ROUND(AD515,2)+ROUND(AE515,2),"")</f>
        <v/>
      </c>
      <c r="AG515" s="274"/>
      <c r="AH515" s="273"/>
      <c r="AI515" s="273"/>
      <c r="AJ515" s="275" t="str">
        <f aca="false">IF(U515&lt;&gt;"",ROUND(AG515,2)+ROUND(AH515,2)+ROUND(AI515,2),"")</f>
        <v/>
      </c>
      <c r="AK515" s="255"/>
      <c r="AL515" s="255"/>
      <c r="AM515" s="256"/>
      <c r="AN515" s="257"/>
      <c r="AO515" s="258" t="str">
        <f aca="false">IF(D515&lt;&gt;"",IF(COUNTIF($D$12:$D515,$D515)&gt;1,0,IF(SUM(L515,Q515,V515)&gt;0,IF(AND(T515="",OR(O515&lt;&gt;"",J515&lt;&gt;"")),IF(O515&lt;&gt;"",O515,IF(J515&lt;&gt;"",J515,0)),IF(AND(O515&lt;&gt;"",J515&lt;&gt;"",O515=J515),O515,T515)),0)),"")</f>
        <v/>
      </c>
      <c r="AP515" s="258" t="str">
        <f aca="false">IF(D515&lt;&gt;"",IF(COUNTIF($D$12:$D515,$D515)&gt;1,0,IF(SUM(M515,R515,W515)&gt;0,IF(AND(T515="",OR(O515&lt;&gt;"",J515&lt;&gt;"")),IF(O515&lt;&gt;"",O515,IF(J515&lt;&gt;"",J515,0)),IF(AND(O515&lt;&gt;"",J515&lt;&gt;"",O515=J515),O515,T515)),0)),"")</f>
        <v/>
      </c>
      <c r="AQ515" s="258" t="str">
        <f aca="false">IF(D515&lt;&gt;"",IF(COUNTIF($D$12:$D515,$D515)&gt;1,0,IF(SUM(N515,S515,X515)&gt;0,IF(AND(T515="",OR(O515&lt;&gt;"",J515&lt;&gt;"")),IF(O515&lt;&gt;"",O515,IF(J515&lt;&gt;"",J515,0)),IF(AND(O515&lt;&gt;"",J515&lt;&gt;"",O515=J515),O515,T515)),0)),"")</f>
        <v/>
      </c>
      <c r="AR515" s="257" t="str">
        <f aca="false">IF(D515&lt;&gt;"",IF(J515="OZP12",L515,0),"")</f>
        <v/>
      </c>
      <c r="AS515" s="257" t="str">
        <f aca="false">IF(D515&lt;&gt;"",IF(O515="OZP12",Q515,0),"")</f>
        <v/>
      </c>
      <c r="AT515" s="257" t="str">
        <f aca="false">IF(D515&lt;&gt;"",IF(T515="OZP12",V515,0),"")</f>
        <v/>
      </c>
      <c r="AU515" s="257" t="str">
        <f aca="false">IF(D515&lt;&gt;"",IF(J515="TZP",L515,0),"")</f>
        <v/>
      </c>
      <c r="AV515" s="257" t="str">
        <f aca="false">IF(D515&lt;&gt;"",IF(O515="TZP",Q515,0),"")</f>
        <v/>
      </c>
      <c r="AW515" s="257" t="str">
        <f aca="false">IF(D515&lt;&gt;"",IF(T515="TZP",V515,0),"")</f>
        <v/>
      </c>
      <c r="AX515" s="257" t="str">
        <f aca="false">IF(D515&lt;&gt;"",IF(J515="OZZ",L515,0),"")</f>
        <v/>
      </c>
      <c r="AY515" s="257" t="str">
        <f aca="false">IF(D515&lt;&gt;"",IF(O515="OZZ",Q515,0),"")</f>
        <v/>
      </c>
      <c r="AZ515" s="257" t="str">
        <f aca="false">IF(D515&lt;&gt;"",IF(T515="OZZ",V515,0),"")</f>
        <v/>
      </c>
      <c r="BA515" s="260"/>
      <c r="BB515" s="257" t="str">
        <f aca="false">IF(D515&lt;&gt;"",IF(ISERROR(FIND("/",D515)),0,1),"")</f>
        <v/>
      </c>
      <c r="BC515" s="257" t="str">
        <f aca="false">IF(D515&lt;&gt;"",IF(BB515*1=0,D515,CONCATENATE(MID(D515,1,FIND("/",D515,1)-1),MID(D515,FIND("/",D515,1)+1,LEN(D515)))),"")</f>
        <v/>
      </c>
      <c r="BD515" s="286"/>
      <c r="BE515" s="257" t="str">
        <f aca="false">IF(D515&lt;&gt;"",IF(J515="OZP12",M515,0),"")</f>
        <v/>
      </c>
      <c r="BF515" s="257" t="str">
        <f aca="false">IF(D515&lt;&gt;"",IF(O515="OZP12",R515,0),"")</f>
        <v/>
      </c>
      <c r="BG515" s="257" t="str">
        <f aca="false">IF(D515&lt;&gt;"",IF(T515="OZP12",W515,0),"")</f>
        <v/>
      </c>
      <c r="BH515" s="257" t="str">
        <f aca="false">IF(D515&lt;&gt;"",IF(J515="TZP",M515,0),"")</f>
        <v/>
      </c>
      <c r="BI515" s="257" t="str">
        <f aca="false">IF(D515&lt;&gt;"",IF(O515="TZP",R515,0),"")</f>
        <v/>
      </c>
      <c r="BJ515" s="257" t="str">
        <f aca="false">IF(D515&lt;&gt;"",IF(T515="TZP",W515,0),"")</f>
        <v/>
      </c>
    </row>
    <row r="516" s="261" customFormat="true" ht="18.75" hidden="false" customHeight="true" outlineLevel="0" collapsed="false">
      <c r="A516" s="262" t="n">
        <f aca="false">A515+1</f>
        <v>504</v>
      </c>
      <c r="B516" s="263"/>
      <c r="C516" s="263"/>
      <c r="D516" s="263"/>
      <c r="E516" s="266"/>
      <c r="F516" s="266"/>
      <c r="G516" s="267"/>
      <c r="H516" s="278"/>
      <c r="I516" s="281"/>
      <c r="J516" s="268"/>
      <c r="K516" s="269"/>
      <c r="L516" s="244" t="str">
        <f aca="false">IF(AND(K516&lt;&gt;"",J516&lt;&gt;""),MIN(IF(OR(J516="OZZ",J516="ZZ"),5000,13600),TRUNC(0.75*SUMIF($D$12:$D516,$D516,K$12:K516),2))-SUMIF($D$12:$D515,$D516,L$12:L515),"")</f>
        <v/>
      </c>
      <c r="M516" s="270" t="str">
        <f aca="false">IF(AND(K516&lt;&gt;"",J516&lt;&gt;"",AB516&lt;&gt;""),IF(OR(J516="OZZ",J516="ZZ"),0-SUMIF($D$12:$D515,$D516,M$12:M515),MIN(MIN(13600,TRUNC(0.75*SUMIF($D$12:$D$1442,$D516,K$12:K$1442),2)+SUMIF($D$12:$D516,$D516,AB$12:AB516))-SUMIF($D$12:$D515,$D516,M$12:M515)-SUMIF($D$12:$D$1442,$D516,L$12:L$1442),AB516)),"")</f>
        <v/>
      </c>
      <c r="N516" s="246" t="str">
        <f aca="false">IF(J516&lt;&gt;"",1000-SUMIF($D$12:$D515,$D516,N$12:N515),"")</f>
        <v/>
      </c>
      <c r="O516" s="268"/>
      <c r="P516" s="269"/>
      <c r="Q516" s="244" t="str">
        <f aca="false">IF(AND(P516&lt;&gt;"",O516&lt;&gt;""),MIN(IF(OR(O516="OZZ",O516="ZZ"),5000,13600),TRUNC(0.75*SUMIF($D$12:$D516,$D516,P$12:P516),2))-SUMIF($D$12:$D515,$D516,Q$12:Q515),"")</f>
        <v/>
      </c>
      <c r="R516" s="270" t="str">
        <f aca="false">IF(AND(P516&lt;&gt;"",O516&lt;&gt;"",AF516&lt;&gt;""),IF(OR(O516="OZZ",O516="ZZ"),0-SUMIF($D$12:$D515,$D516,R$12:R515),MIN(MIN(13600,TRUNC(0.75*SUMIF($D$12:$D$1442,$D516,P$12:P$1442),2)+SUMIF($D$12:$D516,$D516,AF$12:AF516))-SUMIF($D$12:$D515,$D516,R$12:R515)-SUMIF($D$12:$D$1442,$D516,Q$12:Q$1442),AF516)),"")</f>
        <v/>
      </c>
      <c r="S516" s="246" t="str">
        <f aca="false">IF(O516&lt;&gt;"",1000-SUMIF($D$12:$D515,$D516,S$12:S515),"")</f>
        <v/>
      </c>
      <c r="T516" s="268"/>
      <c r="U516" s="269"/>
      <c r="V516" s="244" t="str">
        <f aca="false">IF(AND(U516&lt;&gt;"",T516&lt;&gt;""),MIN(IF(OR(T516="OZZ",T516="ZZ"),5000,13600),TRUNC(0.75*SUMIF($D$12:$D516,$D516,U$12:U516),2))-SUMIF($D$12:$D515,$D516,V$12:V515),"")</f>
        <v/>
      </c>
      <c r="W516" s="248" t="str">
        <f aca="false">IF(AND(U516&lt;&gt;"",T516&lt;&gt;"",AJ516&lt;&gt;""),IF(OR(T516="OZZ",T516="ZZ"),0-SUMIF($D$12:$D515,$D516,W$12:W515),MIN(MIN(13600,TRUNC(0.75*SUMIF($D$12:$D$1442,$D516,U$12:U$1442),2)+SUMIF($D$12:$D516,$D516,AJ$12:AJ516))-SUMIF($D$12:$D515,$D516,W$12:W515)-SUMIF($D$12:$D$1442,$D516,V$12:V$1442),AJ516)),"")</f>
        <v/>
      </c>
      <c r="X516" s="246" t="str">
        <f aca="false">IF(T516&lt;&gt;"",1000-SUMIF($D$12:$D515,$D516,X$12:X515),"")</f>
        <v/>
      </c>
      <c r="Y516" s="272"/>
      <c r="Z516" s="273"/>
      <c r="AA516" s="273"/>
      <c r="AB516" s="252" t="str">
        <f aca="false">IF(K516&lt;&gt;"",ROUND(Y516,2)+ROUND(Z516,2)+ROUND(AA516,2),"")</f>
        <v/>
      </c>
      <c r="AC516" s="274"/>
      <c r="AD516" s="273"/>
      <c r="AE516" s="273"/>
      <c r="AF516" s="275" t="str">
        <f aca="false">IF(P516&lt;&gt;"",ROUND(AC516,2)+ROUND(AD516,2)+ROUND(AE516,2),"")</f>
        <v/>
      </c>
      <c r="AG516" s="274"/>
      <c r="AH516" s="273"/>
      <c r="AI516" s="273"/>
      <c r="AJ516" s="275" t="str">
        <f aca="false">IF(U516&lt;&gt;"",ROUND(AG516,2)+ROUND(AH516,2)+ROUND(AI516,2),"")</f>
        <v/>
      </c>
      <c r="AK516" s="255"/>
      <c r="AL516" s="255"/>
      <c r="AM516" s="256"/>
      <c r="AN516" s="257"/>
      <c r="AO516" s="258" t="str">
        <f aca="false">IF(D516&lt;&gt;"",IF(COUNTIF($D$12:$D516,$D516)&gt;1,0,IF(SUM(L516,Q516,V516)&gt;0,IF(AND(T516="",OR(O516&lt;&gt;"",J516&lt;&gt;"")),IF(O516&lt;&gt;"",O516,IF(J516&lt;&gt;"",J516,0)),IF(AND(O516&lt;&gt;"",J516&lt;&gt;"",O516=J516),O516,T516)),0)),"")</f>
        <v/>
      </c>
      <c r="AP516" s="258" t="str">
        <f aca="false">IF(D516&lt;&gt;"",IF(COUNTIF($D$12:$D516,$D516)&gt;1,0,IF(SUM(M516,R516,W516)&gt;0,IF(AND(T516="",OR(O516&lt;&gt;"",J516&lt;&gt;"")),IF(O516&lt;&gt;"",O516,IF(J516&lt;&gt;"",J516,0)),IF(AND(O516&lt;&gt;"",J516&lt;&gt;"",O516=J516),O516,T516)),0)),"")</f>
        <v/>
      </c>
      <c r="AQ516" s="258" t="str">
        <f aca="false">IF(D516&lt;&gt;"",IF(COUNTIF($D$12:$D516,$D516)&gt;1,0,IF(SUM(N516,S516,X516)&gt;0,IF(AND(T516="",OR(O516&lt;&gt;"",J516&lt;&gt;"")),IF(O516&lt;&gt;"",O516,IF(J516&lt;&gt;"",J516,0)),IF(AND(O516&lt;&gt;"",J516&lt;&gt;"",O516=J516),O516,T516)),0)),"")</f>
        <v/>
      </c>
      <c r="AR516" s="257" t="str">
        <f aca="false">IF(D516&lt;&gt;"",IF(J516="OZP12",L516,0),"")</f>
        <v/>
      </c>
      <c r="AS516" s="257" t="str">
        <f aca="false">IF(D516&lt;&gt;"",IF(O516="OZP12",Q516,0),"")</f>
        <v/>
      </c>
      <c r="AT516" s="257" t="str">
        <f aca="false">IF(D516&lt;&gt;"",IF(T516="OZP12",V516,0),"")</f>
        <v/>
      </c>
      <c r="AU516" s="257" t="str">
        <f aca="false">IF(D516&lt;&gt;"",IF(J516="TZP",L516,0),"")</f>
        <v/>
      </c>
      <c r="AV516" s="257" t="str">
        <f aca="false">IF(D516&lt;&gt;"",IF(O516="TZP",Q516,0),"")</f>
        <v/>
      </c>
      <c r="AW516" s="257" t="str">
        <f aca="false">IF(D516&lt;&gt;"",IF(T516="TZP",V516,0),"")</f>
        <v/>
      </c>
      <c r="AX516" s="257" t="str">
        <f aca="false">IF(D516&lt;&gt;"",IF(J516="OZZ",L516,0),"")</f>
        <v/>
      </c>
      <c r="AY516" s="257" t="str">
        <f aca="false">IF(D516&lt;&gt;"",IF(O516="OZZ",Q516,0),"")</f>
        <v/>
      </c>
      <c r="AZ516" s="257" t="str">
        <f aca="false">IF(D516&lt;&gt;"",IF(T516="OZZ",V516,0),"")</f>
        <v/>
      </c>
      <c r="BA516" s="260"/>
      <c r="BB516" s="257" t="str">
        <f aca="false">IF(D516&lt;&gt;"",IF(ISERROR(FIND("/",D516)),0,1),"")</f>
        <v/>
      </c>
      <c r="BC516" s="257" t="str">
        <f aca="false">IF(D516&lt;&gt;"",IF(BB516*1=0,D516,CONCATENATE(MID(D516,1,FIND("/",D516,1)-1),MID(D516,FIND("/",D516,1)+1,LEN(D516)))),"")</f>
        <v/>
      </c>
      <c r="BD516" s="286"/>
      <c r="BE516" s="257" t="str">
        <f aca="false">IF(D516&lt;&gt;"",IF(J516="OZP12",M516,0),"")</f>
        <v/>
      </c>
      <c r="BF516" s="257" t="str">
        <f aca="false">IF(D516&lt;&gt;"",IF(O516="OZP12",R516,0),"")</f>
        <v/>
      </c>
      <c r="BG516" s="257" t="str">
        <f aca="false">IF(D516&lt;&gt;"",IF(T516="OZP12",W516,0),"")</f>
        <v/>
      </c>
      <c r="BH516" s="257" t="str">
        <f aca="false">IF(D516&lt;&gt;"",IF(J516="TZP",M516,0),"")</f>
        <v/>
      </c>
      <c r="BI516" s="257" t="str">
        <f aca="false">IF(D516&lt;&gt;"",IF(O516="TZP",R516,0),"")</f>
        <v/>
      </c>
      <c r="BJ516" s="257" t="str">
        <f aca="false">IF(D516&lt;&gt;"",IF(T516="TZP",W516,0),"")</f>
        <v/>
      </c>
    </row>
    <row r="517" s="261" customFormat="true" ht="18.75" hidden="false" customHeight="true" outlineLevel="0" collapsed="false">
      <c r="A517" s="262" t="n">
        <f aca="false">A516+1</f>
        <v>505</v>
      </c>
      <c r="B517" s="263"/>
      <c r="C517" s="263"/>
      <c r="D517" s="263"/>
      <c r="E517" s="266"/>
      <c r="F517" s="266"/>
      <c r="G517" s="267"/>
      <c r="H517" s="278"/>
      <c r="I517" s="281"/>
      <c r="J517" s="268"/>
      <c r="K517" s="269"/>
      <c r="L517" s="244" t="str">
        <f aca="false">IF(AND(K517&lt;&gt;"",J517&lt;&gt;""),MIN(IF(OR(J517="OZZ",J517="ZZ"),5000,13600),TRUNC(0.75*SUMIF($D$12:$D517,$D517,K$12:K517),2))-SUMIF($D$12:$D516,$D517,L$12:L516),"")</f>
        <v/>
      </c>
      <c r="M517" s="270" t="str">
        <f aca="false">IF(AND(K517&lt;&gt;"",J517&lt;&gt;"",AB517&lt;&gt;""),IF(OR(J517="OZZ",J517="ZZ"),0-SUMIF($D$12:$D516,$D517,M$12:M516),MIN(MIN(13600,TRUNC(0.75*SUMIF($D$12:$D$1442,$D517,K$12:K$1442),2)+SUMIF($D$12:$D517,$D517,AB$12:AB517))-SUMIF($D$12:$D516,$D517,M$12:M516)-SUMIF($D$12:$D$1442,$D517,L$12:L$1442),AB517)),"")</f>
        <v/>
      </c>
      <c r="N517" s="246" t="str">
        <f aca="false">IF(J517&lt;&gt;"",1000-SUMIF($D$12:$D516,$D517,N$12:N516),"")</f>
        <v/>
      </c>
      <c r="O517" s="268"/>
      <c r="P517" s="269"/>
      <c r="Q517" s="244" t="str">
        <f aca="false">IF(AND(P517&lt;&gt;"",O517&lt;&gt;""),MIN(IF(OR(O517="OZZ",O517="ZZ"),5000,13600),TRUNC(0.75*SUMIF($D$12:$D517,$D517,P$12:P517),2))-SUMIF($D$12:$D516,$D517,Q$12:Q516),"")</f>
        <v/>
      </c>
      <c r="R517" s="270" t="str">
        <f aca="false">IF(AND(P517&lt;&gt;"",O517&lt;&gt;"",AF517&lt;&gt;""),IF(OR(O517="OZZ",O517="ZZ"),0-SUMIF($D$12:$D516,$D517,R$12:R516),MIN(MIN(13600,TRUNC(0.75*SUMIF($D$12:$D$1442,$D517,P$12:P$1442),2)+SUMIF($D$12:$D517,$D517,AF$12:AF517))-SUMIF($D$12:$D516,$D517,R$12:R516)-SUMIF($D$12:$D$1442,$D517,Q$12:Q$1442),AF517)),"")</f>
        <v/>
      </c>
      <c r="S517" s="246" t="str">
        <f aca="false">IF(O517&lt;&gt;"",1000-SUMIF($D$12:$D516,$D517,S$12:S516),"")</f>
        <v/>
      </c>
      <c r="T517" s="268"/>
      <c r="U517" s="269"/>
      <c r="V517" s="244" t="str">
        <f aca="false">IF(AND(U517&lt;&gt;"",T517&lt;&gt;""),MIN(IF(OR(T517="OZZ",T517="ZZ"),5000,13600),TRUNC(0.75*SUMIF($D$12:$D517,$D517,U$12:U517),2))-SUMIF($D$12:$D516,$D517,V$12:V516),"")</f>
        <v/>
      </c>
      <c r="W517" s="248" t="str">
        <f aca="false">IF(AND(U517&lt;&gt;"",T517&lt;&gt;"",AJ517&lt;&gt;""),IF(OR(T517="OZZ",T517="ZZ"),0-SUMIF($D$12:$D516,$D517,W$12:W516),MIN(MIN(13600,TRUNC(0.75*SUMIF($D$12:$D$1442,$D517,U$12:U$1442),2)+SUMIF($D$12:$D517,$D517,AJ$12:AJ517))-SUMIF($D$12:$D516,$D517,W$12:W516)-SUMIF($D$12:$D$1442,$D517,V$12:V$1442),AJ517)),"")</f>
        <v/>
      </c>
      <c r="X517" s="246" t="str">
        <f aca="false">IF(T517&lt;&gt;"",1000-SUMIF($D$12:$D516,$D517,X$12:X516),"")</f>
        <v/>
      </c>
      <c r="Y517" s="272"/>
      <c r="Z517" s="273"/>
      <c r="AA517" s="273"/>
      <c r="AB517" s="252" t="str">
        <f aca="false">IF(K517&lt;&gt;"",ROUND(Y517,2)+ROUND(Z517,2)+ROUND(AA517,2),"")</f>
        <v/>
      </c>
      <c r="AC517" s="274"/>
      <c r="AD517" s="273"/>
      <c r="AE517" s="273"/>
      <c r="AF517" s="275" t="str">
        <f aca="false">IF(P517&lt;&gt;"",ROUND(AC517,2)+ROUND(AD517,2)+ROUND(AE517,2),"")</f>
        <v/>
      </c>
      <c r="AG517" s="274"/>
      <c r="AH517" s="273"/>
      <c r="AI517" s="273"/>
      <c r="AJ517" s="275" t="str">
        <f aca="false">IF(U517&lt;&gt;"",ROUND(AG517,2)+ROUND(AH517,2)+ROUND(AI517,2),"")</f>
        <v/>
      </c>
      <c r="AK517" s="255"/>
      <c r="AL517" s="255"/>
      <c r="AM517" s="256"/>
      <c r="AN517" s="257"/>
      <c r="AO517" s="258" t="str">
        <f aca="false">IF(D517&lt;&gt;"",IF(COUNTIF($D$12:$D517,$D517)&gt;1,0,IF(SUM(L517,Q517,V517)&gt;0,IF(AND(T517="",OR(O517&lt;&gt;"",J517&lt;&gt;"")),IF(O517&lt;&gt;"",O517,IF(J517&lt;&gt;"",J517,0)),IF(AND(O517&lt;&gt;"",J517&lt;&gt;"",O517=J517),O517,T517)),0)),"")</f>
        <v/>
      </c>
      <c r="AP517" s="258" t="str">
        <f aca="false">IF(D517&lt;&gt;"",IF(COUNTIF($D$12:$D517,$D517)&gt;1,0,IF(SUM(M517,R517,W517)&gt;0,IF(AND(T517="",OR(O517&lt;&gt;"",J517&lt;&gt;"")),IF(O517&lt;&gt;"",O517,IF(J517&lt;&gt;"",J517,0)),IF(AND(O517&lt;&gt;"",J517&lt;&gt;"",O517=J517),O517,T517)),0)),"")</f>
        <v/>
      </c>
      <c r="AQ517" s="258" t="str">
        <f aca="false">IF(D517&lt;&gt;"",IF(COUNTIF($D$12:$D517,$D517)&gt;1,0,IF(SUM(N517,S517,X517)&gt;0,IF(AND(T517="",OR(O517&lt;&gt;"",J517&lt;&gt;"")),IF(O517&lt;&gt;"",O517,IF(J517&lt;&gt;"",J517,0)),IF(AND(O517&lt;&gt;"",J517&lt;&gt;"",O517=J517),O517,T517)),0)),"")</f>
        <v/>
      </c>
      <c r="AR517" s="257" t="str">
        <f aca="false">IF(D517&lt;&gt;"",IF(J517="OZP12",L517,0),"")</f>
        <v/>
      </c>
      <c r="AS517" s="257" t="str">
        <f aca="false">IF(D517&lt;&gt;"",IF(O517="OZP12",Q517,0),"")</f>
        <v/>
      </c>
      <c r="AT517" s="257" t="str">
        <f aca="false">IF(D517&lt;&gt;"",IF(T517="OZP12",V517,0),"")</f>
        <v/>
      </c>
      <c r="AU517" s="257" t="str">
        <f aca="false">IF(D517&lt;&gt;"",IF(J517="TZP",L517,0),"")</f>
        <v/>
      </c>
      <c r="AV517" s="257" t="str">
        <f aca="false">IF(D517&lt;&gt;"",IF(O517="TZP",Q517,0),"")</f>
        <v/>
      </c>
      <c r="AW517" s="257" t="str">
        <f aca="false">IF(D517&lt;&gt;"",IF(T517="TZP",V517,0),"")</f>
        <v/>
      </c>
      <c r="AX517" s="257" t="str">
        <f aca="false">IF(D517&lt;&gt;"",IF(J517="OZZ",L517,0),"")</f>
        <v/>
      </c>
      <c r="AY517" s="257" t="str">
        <f aca="false">IF(D517&lt;&gt;"",IF(O517="OZZ",Q517,0),"")</f>
        <v/>
      </c>
      <c r="AZ517" s="257" t="str">
        <f aca="false">IF(D517&lt;&gt;"",IF(T517="OZZ",V517,0),"")</f>
        <v/>
      </c>
      <c r="BA517" s="260"/>
      <c r="BB517" s="257" t="str">
        <f aca="false">IF(D517&lt;&gt;"",IF(ISERROR(FIND("/",D517)),0,1),"")</f>
        <v/>
      </c>
      <c r="BC517" s="257" t="str">
        <f aca="false">IF(D517&lt;&gt;"",IF(BB517*1=0,D517,CONCATENATE(MID(D517,1,FIND("/",D517,1)-1),MID(D517,FIND("/",D517,1)+1,LEN(D517)))),"")</f>
        <v/>
      </c>
      <c r="BD517" s="286"/>
      <c r="BE517" s="257" t="str">
        <f aca="false">IF(D517&lt;&gt;"",IF(J517="OZP12",M517,0),"")</f>
        <v/>
      </c>
      <c r="BF517" s="257" t="str">
        <f aca="false">IF(D517&lt;&gt;"",IF(O517="OZP12",R517,0),"")</f>
        <v/>
      </c>
      <c r="BG517" s="257" t="str">
        <f aca="false">IF(D517&lt;&gt;"",IF(T517="OZP12",W517,0),"")</f>
        <v/>
      </c>
      <c r="BH517" s="257" t="str">
        <f aca="false">IF(D517&lt;&gt;"",IF(J517="TZP",M517,0),"")</f>
        <v/>
      </c>
      <c r="BI517" s="257" t="str">
        <f aca="false">IF(D517&lt;&gt;"",IF(O517="TZP",R517,0),"")</f>
        <v/>
      </c>
      <c r="BJ517" s="257" t="str">
        <f aca="false">IF(D517&lt;&gt;"",IF(T517="TZP",W517,0),"")</f>
        <v/>
      </c>
    </row>
    <row r="518" s="261" customFormat="true" ht="18.75" hidden="false" customHeight="true" outlineLevel="0" collapsed="false">
      <c r="A518" s="262" t="n">
        <f aca="false">A517+1</f>
        <v>506</v>
      </c>
      <c r="B518" s="263"/>
      <c r="C518" s="263"/>
      <c r="D518" s="263"/>
      <c r="E518" s="266"/>
      <c r="F518" s="266"/>
      <c r="G518" s="267"/>
      <c r="H518" s="278"/>
      <c r="I518" s="281"/>
      <c r="J518" s="268"/>
      <c r="K518" s="269"/>
      <c r="L518" s="244" t="str">
        <f aca="false">IF(AND(K518&lt;&gt;"",J518&lt;&gt;""),MIN(IF(OR(J518="OZZ",J518="ZZ"),5000,13600),TRUNC(0.75*SUMIF($D$12:$D518,$D518,K$12:K518),2))-SUMIF($D$12:$D517,$D518,L$12:L517),"")</f>
        <v/>
      </c>
      <c r="M518" s="270" t="str">
        <f aca="false">IF(AND(K518&lt;&gt;"",J518&lt;&gt;"",AB518&lt;&gt;""),IF(OR(J518="OZZ",J518="ZZ"),0-SUMIF($D$12:$D517,$D518,M$12:M517),MIN(MIN(13600,TRUNC(0.75*SUMIF($D$12:$D$1442,$D518,K$12:K$1442),2)+SUMIF($D$12:$D518,$D518,AB$12:AB518))-SUMIF($D$12:$D517,$D518,M$12:M517)-SUMIF($D$12:$D$1442,$D518,L$12:L$1442),AB518)),"")</f>
        <v/>
      </c>
      <c r="N518" s="246" t="str">
        <f aca="false">IF(J518&lt;&gt;"",1000-SUMIF($D$12:$D517,$D518,N$12:N517),"")</f>
        <v/>
      </c>
      <c r="O518" s="268"/>
      <c r="P518" s="269"/>
      <c r="Q518" s="244" t="str">
        <f aca="false">IF(AND(P518&lt;&gt;"",O518&lt;&gt;""),MIN(IF(OR(O518="OZZ",O518="ZZ"),5000,13600),TRUNC(0.75*SUMIF($D$12:$D518,$D518,P$12:P518),2))-SUMIF($D$12:$D517,$D518,Q$12:Q517),"")</f>
        <v/>
      </c>
      <c r="R518" s="270" t="str">
        <f aca="false">IF(AND(P518&lt;&gt;"",O518&lt;&gt;"",AF518&lt;&gt;""),IF(OR(O518="OZZ",O518="ZZ"),0-SUMIF($D$12:$D517,$D518,R$12:R517),MIN(MIN(13600,TRUNC(0.75*SUMIF($D$12:$D$1442,$D518,P$12:P$1442),2)+SUMIF($D$12:$D518,$D518,AF$12:AF518))-SUMIF($D$12:$D517,$D518,R$12:R517)-SUMIF($D$12:$D$1442,$D518,Q$12:Q$1442),AF518)),"")</f>
        <v/>
      </c>
      <c r="S518" s="246" t="str">
        <f aca="false">IF(O518&lt;&gt;"",1000-SUMIF($D$12:$D517,$D518,S$12:S517),"")</f>
        <v/>
      </c>
      <c r="T518" s="268"/>
      <c r="U518" s="269"/>
      <c r="V518" s="244" t="str">
        <f aca="false">IF(AND(U518&lt;&gt;"",T518&lt;&gt;""),MIN(IF(OR(T518="OZZ",T518="ZZ"),5000,13600),TRUNC(0.75*SUMIF($D$12:$D518,$D518,U$12:U518),2))-SUMIF($D$12:$D517,$D518,V$12:V517),"")</f>
        <v/>
      </c>
      <c r="W518" s="248" t="str">
        <f aca="false">IF(AND(U518&lt;&gt;"",T518&lt;&gt;"",AJ518&lt;&gt;""),IF(OR(T518="OZZ",T518="ZZ"),0-SUMIF($D$12:$D517,$D518,W$12:W517),MIN(MIN(13600,TRUNC(0.75*SUMIF($D$12:$D$1442,$D518,U$12:U$1442),2)+SUMIF($D$12:$D518,$D518,AJ$12:AJ518))-SUMIF($D$12:$D517,$D518,W$12:W517)-SUMIF($D$12:$D$1442,$D518,V$12:V$1442),AJ518)),"")</f>
        <v/>
      </c>
      <c r="X518" s="246" t="str">
        <f aca="false">IF(T518&lt;&gt;"",1000-SUMIF($D$12:$D517,$D518,X$12:X517),"")</f>
        <v/>
      </c>
      <c r="Y518" s="272"/>
      <c r="Z518" s="273"/>
      <c r="AA518" s="273"/>
      <c r="AB518" s="252" t="str">
        <f aca="false">IF(K518&lt;&gt;"",ROUND(Y518,2)+ROUND(Z518,2)+ROUND(AA518,2),"")</f>
        <v/>
      </c>
      <c r="AC518" s="274"/>
      <c r="AD518" s="273"/>
      <c r="AE518" s="273"/>
      <c r="AF518" s="275" t="str">
        <f aca="false">IF(P518&lt;&gt;"",ROUND(AC518,2)+ROUND(AD518,2)+ROUND(AE518,2),"")</f>
        <v/>
      </c>
      <c r="AG518" s="274"/>
      <c r="AH518" s="273"/>
      <c r="AI518" s="273"/>
      <c r="AJ518" s="275" t="str">
        <f aca="false">IF(U518&lt;&gt;"",ROUND(AG518,2)+ROUND(AH518,2)+ROUND(AI518,2),"")</f>
        <v/>
      </c>
      <c r="AK518" s="255"/>
      <c r="AL518" s="255"/>
      <c r="AM518" s="256"/>
      <c r="AN518" s="257"/>
      <c r="AO518" s="258" t="str">
        <f aca="false">IF(D518&lt;&gt;"",IF(COUNTIF($D$12:$D518,$D518)&gt;1,0,IF(SUM(L518,Q518,V518)&gt;0,IF(AND(T518="",OR(O518&lt;&gt;"",J518&lt;&gt;"")),IF(O518&lt;&gt;"",O518,IF(J518&lt;&gt;"",J518,0)),IF(AND(O518&lt;&gt;"",J518&lt;&gt;"",O518=J518),O518,T518)),0)),"")</f>
        <v/>
      </c>
      <c r="AP518" s="258" t="str">
        <f aca="false">IF(D518&lt;&gt;"",IF(COUNTIF($D$12:$D518,$D518)&gt;1,0,IF(SUM(M518,R518,W518)&gt;0,IF(AND(T518="",OR(O518&lt;&gt;"",J518&lt;&gt;"")),IF(O518&lt;&gt;"",O518,IF(J518&lt;&gt;"",J518,0)),IF(AND(O518&lt;&gt;"",J518&lt;&gt;"",O518=J518),O518,T518)),0)),"")</f>
        <v/>
      </c>
      <c r="AQ518" s="258" t="str">
        <f aca="false">IF(D518&lt;&gt;"",IF(COUNTIF($D$12:$D518,$D518)&gt;1,0,IF(SUM(N518,S518,X518)&gt;0,IF(AND(T518="",OR(O518&lt;&gt;"",J518&lt;&gt;"")),IF(O518&lt;&gt;"",O518,IF(J518&lt;&gt;"",J518,0)),IF(AND(O518&lt;&gt;"",J518&lt;&gt;"",O518=J518),O518,T518)),0)),"")</f>
        <v/>
      </c>
      <c r="AR518" s="257" t="str">
        <f aca="false">IF(D518&lt;&gt;"",IF(J518="OZP12",L518,0),"")</f>
        <v/>
      </c>
      <c r="AS518" s="257" t="str">
        <f aca="false">IF(D518&lt;&gt;"",IF(O518="OZP12",Q518,0),"")</f>
        <v/>
      </c>
      <c r="AT518" s="257" t="str">
        <f aca="false">IF(D518&lt;&gt;"",IF(T518="OZP12",V518,0),"")</f>
        <v/>
      </c>
      <c r="AU518" s="257" t="str">
        <f aca="false">IF(D518&lt;&gt;"",IF(J518="TZP",L518,0),"")</f>
        <v/>
      </c>
      <c r="AV518" s="257" t="str">
        <f aca="false">IF(D518&lt;&gt;"",IF(O518="TZP",Q518,0),"")</f>
        <v/>
      </c>
      <c r="AW518" s="257" t="str">
        <f aca="false">IF(D518&lt;&gt;"",IF(T518="TZP",V518,0),"")</f>
        <v/>
      </c>
      <c r="AX518" s="257" t="str">
        <f aca="false">IF(D518&lt;&gt;"",IF(J518="OZZ",L518,0),"")</f>
        <v/>
      </c>
      <c r="AY518" s="257" t="str">
        <f aca="false">IF(D518&lt;&gt;"",IF(O518="OZZ",Q518,0),"")</f>
        <v/>
      </c>
      <c r="AZ518" s="257" t="str">
        <f aca="false">IF(D518&lt;&gt;"",IF(T518="OZZ",V518,0),"")</f>
        <v/>
      </c>
      <c r="BA518" s="260"/>
      <c r="BB518" s="257" t="str">
        <f aca="false">IF(D518&lt;&gt;"",IF(ISERROR(FIND("/",D518)),0,1),"")</f>
        <v/>
      </c>
      <c r="BC518" s="257" t="str">
        <f aca="false">IF(D518&lt;&gt;"",IF(BB518*1=0,D518,CONCATENATE(MID(D518,1,FIND("/",D518,1)-1),MID(D518,FIND("/",D518,1)+1,LEN(D518)))),"")</f>
        <v/>
      </c>
      <c r="BD518" s="286"/>
      <c r="BE518" s="257" t="str">
        <f aca="false">IF(D518&lt;&gt;"",IF(J518="OZP12",M518,0),"")</f>
        <v/>
      </c>
      <c r="BF518" s="257" t="str">
        <f aca="false">IF(D518&lt;&gt;"",IF(O518="OZP12",R518,0),"")</f>
        <v/>
      </c>
      <c r="BG518" s="257" t="str">
        <f aca="false">IF(D518&lt;&gt;"",IF(T518="OZP12",W518,0),"")</f>
        <v/>
      </c>
      <c r="BH518" s="257" t="str">
        <f aca="false">IF(D518&lt;&gt;"",IF(J518="TZP",M518,0),"")</f>
        <v/>
      </c>
      <c r="BI518" s="257" t="str">
        <f aca="false">IF(D518&lt;&gt;"",IF(O518="TZP",R518,0),"")</f>
        <v/>
      </c>
      <c r="BJ518" s="257" t="str">
        <f aca="false">IF(D518&lt;&gt;"",IF(T518="TZP",W518,0),"")</f>
        <v/>
      </c>
    </row>
    <row r="519" s="261" customFormat="true" ht="18.75" hidden="false" customHeight="true" outlineLevel="0" collapsed="false">
      <c r="A519" s="262" t="n">
        <f aca="false">A518+1</f>
        <v>507</v>
      </c>
      <c r="B519" s="263"/>
      <c r="C519" s="263"/>
      <c r="D519" s="263"/>
      <c r="E519" s="266"/>
      <c r="F519" s="266"/>
      <c r="G519" s="267"/>
      <c r="H519" s="278"/>
      <c r="I519" s="281"/>
      <c r="J519" s="268"/>
      <c r="K519" s="269"/>
      <c r="L519" s="244" t="str">
        <f aca="false">IF(AND(K519&lt;&gt;"",J519&lt;&gt;""),MIN(IF(OR(J519="OZZ",J519="ZZ"),5000,13600),TRUNC(0.75*SUMIF($D$12:$D519,$D519,K$12:K519),2))-SUMIF($D$12:$D518,$D519,L$12:L518),"")</f>
        <v/>
      </c>
      <c r="M519" s="270" t="str">
        <f aca="false">IF(AND(K519&lt;&gt;"",J519&lt;&gt;"",AB519&lt;&gt;""),IF(OR(J519="OZZ",J519="ZZ"),0-SUMIF($D$12:$D518,$D519,M$12:M518),MIN(MIN(13600,TRUNC(0.75*SUMIF($D$12:$D$1442,$D519,K$12:K$1442),2)+SUMIF($D$12:$D519,$D519,AB$12:AB519))-SUMIF($D$12:$D518,$D519,M$12:M518)-SUMIF($D$12:$D$1442,$D519,L$12:L$1442),AB519)),"")</f>
        <v/>
      </c>
      <c r="N519" s="246" t="str">
        <f aca="false">IF(J519&lt;&gt;"",1000-SUMIF($D$12:$D518,$D519,N$12:N518),"")</f>
        <v/>
      </c>
      <c r="O519" s="268"/>
      <c r="P519" s="269"/>
      <c r="Q519" s="244" t="str">
        <f aca="false">IF(AND(P519&lt;&gt;"",O519&lt;&gt;""),MIN(IF(OR(O519="OZZ",O519="ZZ"),5000,13600),TRUNC(0.75*SUMIF($D$12:$D519,$D519,P$12:P519),2))-SUMIF($D$12:$D518,$D519,Q$12:Q518),"")</f>
        <v/>
      </c>
      <c r="R519" s="270" t="str">
        <f aca="false">IF(AND(P519&lt;&gt;"",O519&lt;&gt;"",AF519&lt;&gt;""),IF(OR(O519="OZZ",O519="ZZ"),0-SUMIF($D$12:$D518,$D519,R$12:R518),MIN(MIN(13600,TRUNC(0.75*SUMIF($D$12:$D$1442,$D519,P$12:P$1442),2)+SUMIF($D$12:$D519,$D519,AF$12:AF519))-SUMIF($D$12:$D518,$D519,R$12:R518)-SUMIF($D$12:$D$1442,$D519,Q$12:Q$1442),AF519)),"")</f>
        <v/>
      </c>
      <c r="S519" s="246" t="str">
        <f aca="false">IF(O519&lt;&gt;"",1000-SUMIF($D$12:$D518,$D519,S$12:S518),"")</f>
        <v/>
      </c>
      <c r="T519" s="268"/>
      <c r="U519" s="269"/>
      <c r="V519" s="244" t="str">
        <f aca="false">IF(AND(U519&lt;&gt;"",T519&lt;&gt;""),MIN(IF(OR(T519="OZZ",T519="ZZ"),5000,13600),TRUNC(0.75*SUMIF($D$12:$D519,$D519,U$12:U519),2))-SUMIF($D$12:$D518,$D519,V$12:V518),"")</f>
        <v/>
      </c>
      <c r="W519" s="248" t="str">
        <f aca="false">IF(AND(U519&lt;&gt;"",T519&lt;&gt;"",AJ519&lt;&gt;""),IF(OR(T519="OZZ",T519="ZZ"),0-SUMIF($D$12:$D518,$D519,W$12:W518),MIN(MIN(13600,TRUNC(0.75*SUMIF($D$12:$D$1442,$D519,U$12:U$1442),2)+SUMIF($D$12:$D519,$D519,AJ$12:AJ519))-SUMIF($D$12:$D518,$D519,W$12:W518)-SUMIF($D$12:$D$1442,$D519,V$12:V$1442),AJ519)),"")</f>
        <v/>
      </c>
      <c r="X519" s="246" t="str">
        <f aca="false">IF(T519&lt;&gt;"",1000-SUMIF($D$12:$D518,$D519,X$12:X518),"")</f>
        <v/>
      </c>
      <c r="Y519" s="272"/>
      <c r="Z519" s="273"/>
      <c r="AA519" s="273"/>
      <c r="AB519" s="252" t="str">
        <f aca="false">IF(K519&lt;&gt;"",ROUND(Y519,2)+ROUND(Z519,2)+ROUND(AA519,2),"")</f>
        <v/>
      </c>
      <c r="AC519" s="274"/>
      <c r="AD519" s="273"/>
      <c r="AE519" s="273"/>
      <c r="AF519" s="275" t="str">
        <f aca="false">IF(P519&lt;&gt;"",ROUND(AC519,2)+ROUND(AD519,2)+ROUND(AE519,2),"")</f>
        <v/>
      </c>
      <c r="AG519" s="274"/>
      <c r="AH519" s="273"/>
      <c r="AI519" s="273"/>
      <c r="AJ519" s="275" t="str">
        <f aca="false">IF(U519&lt;&gt;"",ROUND(AG519,2)+ROUND(AH519,2)+ROUND(AI519,2),"")</f>
        <v/>
      </c>
      <c r="AK519" s="255"/>
      <c r="AL519" s="255"/>
      <c r="AM519" s="256"/>
      <c r="AN519" s="257"/>
      <c r="AO519" s="258" t="str">
        <f aca="false">IF(D519&lt;&gt;"",IF(COUNTIF($D$12:$D519,$D519)&gt;1,0,IF(SUM(L519,Q519,V519)&gt;0,IF(AND(T519="",OR(O519&lt;&gt;"",J519&lt;&gt;"")),IF(O519&lt;&gt;"",O519,IF(J519&lt;&gt;"",J519,0)),IF(AND(O519&lt;&gt;"",J519&lt;&gt;"",O519=J519),O519,T519)),0)),"")</f>
        <v/>
      </c>
      <c r="AP519" s="258" t="str">
        <f aca="false">IF(D519&lt;&gt;"",IF(COUNTIF($D$12:$D519,$D519)&gt;1,0,IF(SUM(M519,R519,W519)&gt;0,IF(AND(T519="",OR(O519&lt;&gt;"",J519&lt;&gt;"")),IF(O519&lt;&gt;"",O519,IF(J519&lt;&gt;"",J519,0)),IF(AND(O519&lt;&gt;"",J519&lt;&gt;"",O519=J519),O519,T519)),0)),"")</f>
        <v/>
      </c>
      <c r="AQ519" s="258" t="str">
        <f aca="false">IF(D519&lt;&gt;"",IF(COUNTIF($D$12:$D519,$D519)&gt;1,0,IF(SUM(N519,S519,X519)&gt;0,IF(AND(T519="",OR(O519&lt;&gt;"",J519&lt;&gt;"")),IF(O519&lt;&gt;"",O519,IF(J519&lt;&gt;"",J519,0)),IF(AND(O519&lt;&gt;"",J519&lt;&gt;"",O519=J519),O519,T519)),0)),"")</f>
        <v/>
      </c>
      <c r="AR519" s="257" t="str">
        <f aca="false">IF(D519&lt;&gt;"",IF(J519="OZP12",L519,0),"")</f>
        <v/>
      </c>
      <c r="AS519" s="257" t="str">
        <f aca="false">IF(D519&lt;&gt;"",IF(O519="OZP12",Q519,0),"")</f>
        <v/>
      </c>
      <c r="AT519" s="257" t="str">
        <f aca="false">IF(D519&lt;&gt;"",IF(T519="OZP12",V519,0),"")</f>
        <v/>
      </c>
      <c r="AU519" s="257" t="str">
        <f aca="false">IF(D519&lt;&gt;"",IF(J519="TZP",L519,0),"")</f>
        <v/>
      </c>
      <c r="AV519" s="257" t="str">
        <f aca="false">IF(D519&lt;&gt;"",IF(O519="TZP",Q519,0),"")</f>
        <v/>
      </c>
      <c r="AW519" s="257" t="str">
        <f aca="false">IF(D519&lt;&gt;"",IF(T519="TZP",V519,0),"")</f>
        <v/>
      </c>
      <c r="AX519" s="257" t="str">
        <f aca="false">IF(D519&lt;&gt;"",IF(J519="OZZ",L519,0),"")</f>
        <v/>
      </c>
      <c r="AY519" s="257" t="str">
        <f aca="false">IF(D519&lt;&gt;"",IF(O519="OZZ",Q519,0),"")</f>
        <v/>
      </c>
      <c r="AZ519" s="257" t="str">
        <f aca="false">IF(D519&lt;&gt;"",IF(T519="OZZ",V519,0),"")</f>
        <v/>
      </c>
      <c r="BA519" s="260"/>
      <c r="BB519" s="257" t="str">
        <f aca="false">IF(D519&lt;&gt;"",IF(ISERROR(FIND("/",D519)),0,1),"")</f>
        <v/>
      </c>
      <c r="BC519" s="257" t="str">
        <f aca="false">IF(D519&lt;&gt;"",IF(BB519*1=0,D519,CONCATENATE(MID(D519,1,FIND("/",D519,1)-1),MID(D519,FIND("/",D519,1)+1,LEN(D519)))),"")</f>
        <v/>
      </c>
      <c r="BD519" s="286"/>
      <c r="BE519" s="257" t="str">
        <f aca="false">IF(D519&lt;&gt;"",IF(J519="OZP12",M519,0),"")</f>
        <v/>
      </c>
      <c r="BF519" s="257" t="str">
        <f aca="false">IF(D519&lt;&gt;"",IF(O519="OZP12",R519,0),"")</f>
        <v/>
      </c>
      <c r="BG519" s="257" t="str">
        <f aca="false">IF(D519&lt;&gt;"",IF(T519="OZP12",W519,0),"")</f>
        <v/>
      </c>
      <c r="BH519" s="257" t="str">
        <f aca="false">IF(D519&lt;&gt;"",IF(J519="TZP",M519,0),"")</f>
        <v/>
      </c>
      <c r="BI519" s="257" t="str">
        <f aca="false">IF(D519&lt;&gt;"",IF(O519="TZP",R519,0),"")</f>
        <v/>
      </c>
      <c r="BJ519" s="257" t="str">
        <f aca="false">IF(D519&lt;&gt;"",IF(T519="TZP",W519,0),"")</f>
        <v/>
      </c>
    </row>
    <row r="520" s="261" customFormat="true" ht="18.75" hidden="false" customHeight="true" outlineLevel="0" collapsed="false">
      <c r="A520" s="262" t="n">
        <f aca="false">A519+1</f>
        <v>508</v>
      </c>
      <c r="B520" s="263"/>
      <c r="C520" s="263"/>
      <c r="D520" s="263"/>
      <c r="E520" s="266"/>
      <c r="F520" s="266"/>
      <c r="G520" s="267"/>
      <c r="H520" s="278"/>
      <c r="I520" s="281"/>
      <c r="J520" s="268"/>
      <c r="K520" s="269"/>
      <c r="L520" s="244" t="str">
        <f aca="false">IF(AND(K520&lt;&gt;"",J520&lt;&gt;""),MIN(IF(OR(J520="OZZ",J520="ZZ"),5000,13600),TRUNC(0.75*SUMIF($D$12:$D520,$D520,K$12:K520),2))-SUMIF($D$12:$D519,$D520,L$12:L519),"")</f>
        <v/>
      </c>
      <c r="M520" s="270" t="str">
        <f aca="false">IF(AND(K520&lt;&gt;"",J520&lt;&gt;"",AB520&lt;&gt;""),IF(OR(J520="OZZ",J520="ZZ"),0-SUMIF($D$12:$D519,$D520,M$12:M519),MIN(MIN(13600,TRUNC(0.75*SUMIF($D$12:$D$1442,$D520,K$12:K$1442),2)+SUMIF($D$12:$D520,$D520,AB$12:AB520))-SUMIF($D$12:$D519,$D520,M$12:M519)-SUMIF($D$12:$D$1442,$D520,L$12:L$1442),AB520)),"")</f>
        <v/>
      </c>
      <c r="N520" s="246" t="str">
        <f aca="false">IF(J520&lt;&gt;"",1000-SUMIF($D$12:$D519,$D520,N$12:N519),"")</f>
        <v/>
      </c>
      <c r="O520" s="268"/>
      <c r="P520" s="269"/>
      <c r="Q520" s="244" t="str">
        <f aca="false">IF(AND(P520&lt;&gt;"",O520&lt;&gt;""),MIN(IF(OR(O520="OZZ",O520="ZZ"),5000,13600),TRUNC(0.75*SUMIF($D$12:$D520,$D520,P$12:P520),2))-SUMIF($D$12:$D519,$D520,Q$12:Q519),"")</f>
        <v/>
      </c>
      <c r="R520" s="270" t="str">
        <f aca="false">IF(AND(P520&lt;&gt;"",O520&lt;&gt;"",AF520&lt;&gt;""),IF(OR(O520="OZZ",O520="ZZ"),0-SUMIF($D$12:$D519,$D520,R$12:R519),MIN(MIN(13600,TRUNC(0.75*SUMIF($D$12:$D$1442,$D520,P$12:P$1442),2)+SUMIF($D$12:$D520,$D520,AF$12:AF520))-SUMIF($D$12:$D519,$D520,R$12:R519)-SUMIF($D$12:$D$1442,$D520,Q$12:Q$1442),AF520)),"")</f>
        <v/>
      </c>
      <c r="S520" s="246" t="str">
        <f aca="false">IF(O520&lt;&gt;"",1000-SUMIF($D$12:$D519,$D520,S$12:S519),"")</f>
        <v/>
      </c>
      <c r="T520" s="268"/>
      <c r="U520" s="269"/>
      <c r="V520" s="244" t="str">
        <f aca="false">IF(AND(U520&lt;&gt;"",T520&lt;&gt;""),MIN(IF(OR(T520="OZZ",T520="ZZ"),5000,13600),TRUNC(0.75*SUMIF($D$12:$D520,$D520,U$12:U520),2))-SUMIF($D$12:$D519,$D520,V$12:V519),"")</f>
        <v/>
      </c>
      <c r="W520" s="248" t="str">
        <f aca="false">IF(AND(U520&lt;&gt;"",T520&lt;&gt;"",AJ520&lt;&gt;""),IF(OR(T520="OZZ",T520="ZZ"),0-SUMIF($D$12:$D519,$D520,W$12:W519),MIN(MIN(13600,TRUNC(0.75*SUMIF($D$12:$D$1442,$D520,U$12:U$1442),2)+SUMIF($D$12:$D520,$D520,AJ$12:AJ520))-SUMIF($D$12:$D519,$D520,W$12:W519)-SUMIF($D$12:$D$1442,$D520,V$12:V$1442),AJ520)),"")</f>
        <v/>
      </c>
      <c r="X520" s="246" t="str">
        <f aca="false">IF(T520&lt;&gt;"",1000-SUMIF($D$12:$D519,$D520,X$12:X519),"")</f>
        <v/>
      </c>
      <c r="Y520" s="272"/>
      <c r="Z520" s="273"/>
      <c r="AA520" s="273"/>
      <c r="AB520" s="252" t="str">
        <f aca="false">IF(K520&lt;&gt;"",ROUND(Y520,2)+ROUND(Z520,2)+ROUND(AA520,2),"")</f>
        <v/>
      </c>
      <c r="AC520" s="274"/>
      <c r="AD520" s="273"/>
      <c r="AE520" s="273"/>
      <c r="AF520" s="275" t="str">
        <f aca="false">IF(P520&lt;&gt;"",ROUND(AC520,2)+ROUND(AD520,2)+ROUND(AE520,2),"")</f>
        <v/>
      </c>
      <c r="AG520" s="274"/>
      <c r="AH520" s="273"/>
      <c r="AI520" s="273"/>
      <c r="AJ520" s="275" t="str">
        <f aca="false">IF(U520&lt;&gt;"",ROUND(AG520,2)+ROUND(AH520,2)+ROUND(AI520,2),"")</f>
        <v/>
      </c>
      <c r="AK520" s="255"/>
      <c r="AL520" s="255"/>
      <c r="AM520" s="256"/>
      <c r="AN520" s="257"/>
      <c r="AO520" s="258" t="str">
        <f aca="false">IF(D520&lt;&gt;"",IF(COUNTIF($D$12:$D520,$D520)&gt;1,0,IF(SUM(L520,Q520,V520)&gt;0,IF(AND(T520="",OR(O520&lt;&gt;"",J520&lt;&gt;"")),IF(O520&lt;&gt;"",O520,IF(J520&lt;&gt;"",J520,0)),IF(AND(O520&lt;&gt;"",J520&lt;&gt;"",O520=J520),O520,T520)),0)),"")</f>
        <v/>
      </c>
      <c r="AP520" s="258" t="str">
        <f aca="false">IF(D520&lt;&gt;"",IF(COUNTIF($D$12:$D520,$D520)&gt;1,0,IF(SUM(M520,R520,W520)&gt;0,IF(AND(T520="",OR(O520&lt;&gt;"",J520&lt;&gt;"")),IF(O520&lt;&gt;"",O520,IF(J520&lt;&gt;"",J520,0)),IF(AND(O520&lt;&gt;"",J520&lt;&gt;"",O520=J520),O520,T520)),0)),"")</f>
        <v/>
      </c>
      <c r="AQ520" s="258" t="str">
        <f aca="false">IF(D520&lt;&gt;"",IF(COUNTIF($D$12:$D520,$D520)&gt;1,0,IF(SUM(N520,S520,X520)&gt;0,IF(AND(T520="",OR(O520&lt;&gt;"",J520&lt;&gt;"")),IF(O520&lt;&gt;"",O520,IF(J520&lt;&gt;"",J520,0)),IF(AND(O520&lt;&gt;"",J520&lt;&gt;"",O520=J520),O520,T520)),0)),"")</f>
        <v/>
      </c>
      <c r="AR520" s="257" t="str">
        <f aca="false">IF(D520&lt;&gt;"",IF(J520="OZP12",L520,0),"")</f>
        <v/>
      </c>
      <c r="AS520" s="257" t="str">
        <f aca="false">IF(D520&lt;&gt;"",IF(O520="OZP12",Q520,0),"")</f>
        <v/>
      </c>
      <c r="AT520" s="257" t="str">
        <f aca="false">IF(D520&lt;&gt;"",IF(T520="OZP12",V520,0),"")</f>
        <v/>
      </c>
      <c r="AU520" s="257" t="str">
        <f aca="false">IF(D520&lt;&gt;"",IF(J520="TZP",L520,0),"")</f>
        <v/>
      </c>
      <c r="AV520" s="257" t="str">
        <f aca="false">IF(D520&lt;&gt;"",IF(O520="TZP",Q520,0),"")</f>
        <v/>
      </c>
      <c r="AW520" s="257" t="str">
        <f aca="false">IF(D520&lt;&gt;"",IF(T520="TZP",V520,0),"")</f>
        <v/>
      </c>
      <c r="AX520" s="257" t="str">
        <f aca="false">IF(D520&lt;&gt;"",IF(J520="OZZ",L520,0),"")</f>
        <v/>
      </c>
      <c r="AY520" s="257" t="str">
        <f aca="false">IF(D520&lt;&gt;"",IF(O520="OZZ",Q520,0),"")</f>
        <v/>
      </c>
      <c r="AZ520" s="257" t="str">
        <f aca="false">IF(D520&lt;&gt;"",IF(T520="OZZ",V520,0),"")</f>
        <v/>
      </c>
      <c r="BA520" s="260"/>
      <c r="BB520" s="257" t="str">
        <f aca="false">IF(D520&lt;&gt;"",IF(ISERROR(FIND("/",D520)),0,1),"")</f>
        <v/>
      </c>
      <c r="BC520" s="257" t="str">
        <f aca="false">IF(D520&lt;&gt;"",IF(BB520*1=0,D520,CONCATENATE(MID(D520,1,FIND("/",D520,1)-1),MID(D520,FIND("/",D520,1)+1,LEN(D520)))),"")</f>
        <v/>
      </c>
      <c r="BD520" s="286"/>
      <c r="BE520" s="257" t="str">
        <f aca="false">IF(D520&lt;&gt;"",IF(J520="OZP12",M520,0),"")</f>
        <v/>
      </c>
      <c r="BF520" s="257" t="str">
        <f aca="false">IF(D520&lt;&gt;"",IF(O520="OZP12",R520,0),"")</f>
        <v/>
      </c>
      <c r="BG520" s="257" t="str">
        <f aca="false">IF(D520&lt;&gt;"",IF(T520="OZP12",W520,0),"")</f>
        <v/>
      </c>
      <c r="BH520" s="257" t="str">
        <f aca="false">IF(D520&lt;&gt;"",IF(J520="TZP",M520,0),"")</f>
        <v/>
      </c>
      <c r="BI520" s="257" t="str">
        <f aca="false">IF(D520&lt;&gt;"",IF(O520="TZP",R520,0),"")</f>
        <v/>
      </c>
      <c r="BJ520" s="257" t="str">
        <f aca="false">IF(D520&lt;&gt;"",IF(T520="TZP",W520,0),"")</f>
        <v/>
      </c>
    </row>
    <row r="521" s="261" customFormat="true" ht="18.75" hidden="false" customHeight="true" outlineLevel="0" collapsed="false">
      <c r="A521" s="262" t="n">
        <f aca="false">A520+1</f>
        <v>509</v>
      </c>
      <c r="B521" s="263"/>
      <c r="C521" s="263"/>
      <c r="D521" s="263"/>
      <c r="E521" s="266"/>
      <c r="F521" s="266"/>
      <c r="G521" s="267"/>
      <c r="H521" s="278"/>
      <c r="I521" s="281"/>
      <c r="J521" s="268"/>
      <c r="K521" s="269"/>
      <c r="L521" s="244" t="str">
        <f aca="false">IF(AND(K521&lt;&gt;"",J521&lt;&gt;""),MIN(IF(OR(J521="OZZ",J521="ZZ"),5000,13600),TRUNC(0.75*SUMIF($D$12:$D521,$D521,K$12:K521),2))-SUMIF($D$12:$D520,$D521,L$12:L520),"")</f>
        <v/>
      </c>
      <c r="M521" s="270" t="str">
        <f aca="false">IF(AND(K521&lt;&gt;"",J521&lt;&gt;"",AB521&lt;&gt;""),IF(OR(J521="OZZ",J521="ZZ"),0-SUMIF($D$12:$D520,$D521,M$12:M520),MIN(MIN(13600,TRUNC(0.75*SUMIF($D$12:$D$1442,$D521,K$12:K$1442),2)+SUMIF($D$12:$D521,$D521,AB$12:AB521))-SUMIF($D$12:$D520,$D521,M$12:M520)-SUMIF($D$12:$D$1442,$D521,L$12:L$1442),AB521)),"")</f>
        <v/>
      </c>
      <c r="N521" s="246" t="str">
        <f aca="false">IF(J521&lt;&gt;"",1000-SUMIF($D$12:$D520,$D521,N$12:N520),"")</f>
        <v/>
      </c>
      <c r="O521" s="268"/>
      <c r="P521" s="269"/>
      <c r="Q521" s="244" t="str">
        <f aca="false">IF(AND(P521&lt;&gt;"",O521&lt;&gt;""),MIN(IF(OR(O521="OZZ",O521="ZZ"),5000,13600),TRUNC(0.75*SUMIF($D$12:$D521,$D521,P$12:P521),2))-SUMIF($D$12:$D520,$D521,Q$12:Q520),"")</f>
        <v/>
      </c>
      <c r="R521" s="270" t="str">
        <f aca="false">IF(AND(P521&lt;&gt;"",O521&lt;&gt;"",AF521&lt;&gt;""),IF(OR(O521="OZZ",O521="ZZ"),0-SUMIF($D$12:$D520,$D521,R$12:R520),MIN(MIN(13600,TRUNC(0.75*SUMIF($D$12:$D$1442,$D521,P$12:P$1442),2)+SUMIF($D$12:$D521,$D521,AF$12:AF521))-SUMIF($D$12:$D520,$D521,R$12:R520)-SUMIF($D$12:$D$1442,$D521,Q$12:Q$1442),AF521)),"")</f>
        <v/>
      </c>
      <c r="S521" s="246" t="str">
        <f aca="false">IF(O521&lt;&gt;"",1000-SUMIF($D$12:$D520,$D521,S$12:S520),"")</f>
        <v/>
      </c>
      <c r="T521" s="268"/>
      <c r="U521" s="269"/>
      <c r="V521" s="244" t="str">
        <f aca="false">IF(AND(U521&lt;&gt;"",T521&lt;&gt;""),MIN(IF(OR(T521="OZZ",T521="ZZ"),5000,13600),TRUNC(0.75*SUMIF($D$12:$D521,$D521,U$12:U521),2))-SUMIF($D$12:$D520,$D521,V$12:V520),"")</f>
        <v/>
      </c>
      <c r="W521" s="248" t="str">
        <f aca="false">IF(AND(U521&lt;&gt;"",T521&lt;&gt;"",AJ521&lt;&gt;""),IF(OR(T521="OZZ",T521="ZZ"),0-SUMIF($D$12:$D520,$D521,W$12:W520),MIN(MIN(13600,TRUNC(0.75*SUMIF($D$12:$D$1442,$D521,U$12:U$1442),2)+SUMIF($D$12:$D521,$D521,AJ$12:AJ521))-SUMIF($D$12:$D520,$D521,W$12:W520)-SUMIF($D$12:$D$1442,$D521,V$12:V$1442),AJ521)),"")</f>
        <v/>
      </c>
      <c r="X521" s="246" t="str">
        <f aca="false">IF(T521&lt;&gt;"",1000-SUMIF($D$12:$D520,$D521,X$12:X520),"")</f>
        <v/>
      </c>
      <c r="Y521" s="272"/>
      <c r="Z521" s="273"/>
      <c r="AA521" s="273"/>
      <c r="AB521" s="252" t="str">
        <f aca="false">IF(K521&lt;&gt;"",ROUND(Y521,2)+ROUND(Z521,2)+ROUND(AA521,2),"")</f>
        <v/>
      </c>
      <c r="AC521" s="274"/>
      <c r="AD521" s="273"/>
      <c r="AE521" s="273"/>
      <c r="AF521" s="275" t="str">
        <f aca="false">IF(P521&lt;&gt;"",ROUND(AC521,2)+ROUND(AD521,2)+ROUND(AE521,2),"")</f>
        <v/>
      </c>
      <c r="AG521" s="274"/>
      <c r="AH521" s="273"/>
      <c r="AI521" s="273"/>
      <c r="AJ521" s="275" t="str">
        <f aca="false">IF(U521&lt;&gt;"",ROUND(AG521,2)+ROUND(AH521,2)+ROUND(AI521,2),"")</f>
        <v/>
      </c>
      <c r="AK521" s="255"/>
      <c r="AL521" s="255"/>
      <c r="AM521" s="256"/>
      <c r="AN521" s="257"/>
      <c r="AO521" s="258" t="str">
        <f aca="false">IF(D521&lt;&gt;"",IF(COUNTIF($D$12:$D521,$D521)&gt;1,0,IF(SUM(L521,Q521,V521)&gt;0,IF(AND(T521="",OR(O521&lt;&gt;"",J521&lt;&gt;"")),IF(O521&lt;&gt;"",O521,IF(J521&lt;&gt;"",J521,0)),IF(AND(O521&lt;&gt;"",J521&lt;&gt;"",O521=J521),O521,T521)),0)),"")</f>
        <v/>
      </c>
      <c r="AP521" s="258" t="str">
        <f aca="false">IF(D521&lt;&gt;"",IF(COUNTIF($D$12:$D521,$D521)&gt;1,0,IF(SUM(M521,R521,W521)&gt;0,IF(AND(T521="",OR(O521&lt;&gt;"",J521&lt;&gt;"")),IF(O521&lt;&gt;"",O521,IF(J521&lt;&gt;"",J521,0)),IF(AND(O521&lt;&gt;"",J521&lt;&gt;"",O521=J521),O521,T521)),0)),"")</f>
        <v/>
      </c>
      <c r="AQ521" s="258" t="str">
        <f aca="false">IF(D521&lt;&gt;"",IF(COUNTIF($D$12:$D521,$D521)&gt;1,0,IF(SUM(N521,S521,X521)&gt;0,IF(AND(T521="",OR(O521&lt;&gt;"",J521&lt;&gt;"")),IF(O521&lt;&gt;"",O521,IF(J521&lt;&gt;"",J521,0)),IF(AND(O521&lt;&gt;"",J521&lt;&gt;"",O521=J521),O521,T521)),0)),"")</f>
        <v/>
      </c>
      <c r="AR521" s="257" t="str">
        <f aca="false">IF(D521&lt;&gt;"",IF(J521="OZP12",L521,0),"")</f>
        <v/>
      </c>
      <c r="AS521" s="257" t="str">
        <f aca="false">IF(D521&lt;&gt;"",IF(O521="OZP12",Q521,0),"")</f>
        <v/>
      </c>
      <c r="AT521" s="257" t="str">
        <f aca="false">IF(D521&lt;&gt;"",IF(T521="OZP12",V521,0),"")</f>
        <v/>
      </c>
      <c r="AU521" s="257" t="str">
        <f aca="false">IF(D521&lt;&gt;"",IF(J521="TZP",L521,0),"")</f>
        <v/>
      </c>
      <c r="AV521" s="257" t="str">
        <f aca="false">IF(D521&lt;&gt;"",IF(O521="TZP",Q521,0),"")</f>
        <v/>
      </c>
      <c r="AW521" s="257" t="str">
        <f aca="false">IF(D521&lt;&gt;"",IF(T521="TZP",V521,0),"")</f>
        <v/>
      </c>
      <c r="AX521" s="257" t="str">
        <f aca="false">IF(D521&lt;&gt;"",IF(J521="OZZ",L521,0),"")</f>
        <v/>
      </c>
      <c r="AY521" s="257" t="str">
        <f aca="false">IF(D521&lt;&gt;"",IF(O521="OZZ",Q521,0),"")</f>
        <v/>
      </c>
      <c r="AZ521" s="257" t="str">
        <f aca="false">IF(D521&lt;&gt;"",IF(T521="OZZ",V521,0),"")</f>
        <v/>
      </c>
      <c r="BA521" s="260"/>
      <c r="BB521" s="257" t="str">
        <f aca="false">IF(D521&lt;&gt;"",IF(ISERROR(FIND("/",D521)),0,1),"")</f>
        <v/>
      </c>
      <c r="BC521" s="257" t="str">
        <f aca="false">IF(D521&lt;&gt;"",IF(BB521*1=0,D521,CONCATENATE(MID(D521,1,FIND("/",D521,1)-1),MID(D521,FIND("/",D521,1)+1,LEN(D521)))),"")</f>
        <v/>
      </c>
      <c r="BD521" s="286"/>
      <c r="BE521" s="257" t="str">
        <f aca="false">IF(D521&lt;&gt;"",IF(J521="OZP12",M521,0),"")</f>
        <v/>
      </c>
      <c r="BF521" s="257" t="str">
        <f aca="false">IF(D521&lt;&gt;"",IF(O521="OZP12",R521,0),"")</f>
        <v/>
      </c>
      <c r="BG521" s="257" t="str">
        <f aca="false">IF(D521&lt;&gt;"",IF(T521="OZP12",W521,0),"")</f>
        <v/>
      </c>
      <c r="BH521" s="257" t="str">
        <f aca="false">IF(D521&lt;&gt;"",IF(J521="TZP",M521,0),"")</f>
        <v/>
      </c>
      <c r="BI521" s="257" t="str">
        <f aca="false">IF(D521&lt;&gt;"",IF(O521="TZP",R521,0),"")</f>
        <v/>
      </c>
      <c r="BJ521" s="257" t="str">
        <f aca="false">IF(D521&lt;&gt;"",IF(T521="TZP",W521,0),"")</f>
        <v/>
      </c>
    </row>
    <row r="522" s="261" customFormat="true" ht="18.75" hidden="false" customHeight="true" outlineLevel="0" collapsed="false">
      <c r="A522" s="262" t="n">
        <f aca="false">A521+1</f>
        <v>510</v>
      </c>
      <c r="B522" s="263"/>
      <c r="C522" s="263"/>
      <c r="D522" s="263"/>
      <c r="E522" s="266"/>
      <c r="F522" s="266"/>
      <c r="G522" s="267"/>
      <c r="H522" s="278"/>
      <c r="I522" s="281"/>
      <c r="J522" s="268"/>
      <c r="K522" s="269"/>
      <c r="L522" s="244" t="str">
        <f aca="false">IF(AND(K522&lt;&gt;"",J522&lt;&gt;""),MIN(IF(OR(J522="OZZ",J522="ZZ"),5000,13600),TRUNC(0.75*SUMIF($D$12:$D522,$D522,K$12:K522),2))-SUMIF($D$12:$D521,$D522,L$12:L521),"")</f>
        <v/>
      </c>
      <c r="M522" s="270" t="str">
        <f aca="false">IF(AND(K522&lt;&gt;"",J522&lt;&gt;"",AB522&lt;&gt;""),IF(OR(J522="OZZ",J522="ZZ"),0-SUMIF($D$12:$D521,$D522,M$12:M521),MIN(MIN(13600,TRUNC(0.75*SUMIF($D$12:$D$1442,$D522,K$12:K$1442),2)+SUMIF($D$12:$D522,$D522,AB$12:AB522))-SUMIF($D$12:$D521,$D522,M$12:M521)-SUMIF($D$12:$D$1442,$D522,L$12:L$1442),AB522)),"")</f>
        <v/>
      </c>
      <c r="N522" s="246" t="str">
        <f aca="false">IF(J522&lt;&gt;"",1000-SUMIF($D$12:$D521,$D522,N$12:N521),"")</f>
        <v/>
      </c>
      <c r="O522" s="268"/>
      <c r="P522" s="269"/>
      <c r="Q522" s="244" t="str">
        <f aca="false">IF(AND(P522&lt;&gt;"",O522&lt;&gt;""),MIN(IF(OR(O522="OZZ",O522="ZZ"),5000,13600),TRUNC(0.75*SUMIF($D$12:$D522,$D522,P$12:P522),2))-SUMIF($D$12:$D521,$D522,Q$12:Q521),"")</f>
        <v/>
      </c>
      <c r="R522" s="270" t="str">
        <f aca="false">IF(AND(P522&lt;&gt;"",O522&lt;&gt;"",AF522&lt;&gt;""),IF(OR(O522="OZZ",O522="ZZ"),0-SUMIF($D$12:$D521,$D522,R$12:R521),MIN(MIN(13600,TRUNC(0.75*SUMIF($D$12:$D$1442,$D522,P$12:P$1442),2)+SUMIF($D$12:$D522,$D522,AF$12:AF522))-SUMIF($D$12:$D521,$D522,R$12:R521)-SUMIF($D$12:$D$1442,$D522,Q$12:Q$1442),AF522)),"")</f>
        <v/>
      </c>
      <c r="S522" s="246" t="str">
        <f aca="false">IF(O522&lt;&gt;"",1000-SUMIF($D$12:$D521,$D522,S$12:S521),"")</f>
        <v/>
      </c>
      <c r="T522" s="268"/>
      <c r="U522" s="269"/>
      <c r="V522" s="244" t="str">
        <f aca="false">IF(AND(U522&lt;&gt;"",T522&lt;&gt;""),MIN(IF(OR(T522="OZZ",T522="ZZ"),5000,13600),TRUNC(0.75*SUMIF($D$12:$D522,$D522,U$12:U522),2))-SUMIF($D$12:$D521,$D522,V$12:V521),"")</f>
        <v/>
      </c>
      <c r="W522" s="248" t="str">
        <f aca="false">IF(AND(U522&lt;&gt;"",T522&lt;&gt;"",AJ522&lt;&gt;""),IF(OR(T522="OZZ",T522="ZZ"),0-SUMIF($D$12:$D521,$D522,W$12:W521),MIN(MIN(13600,TRUNC(0.75*SUMIF($D$12:$D$1442,$D522,U$12:U$1442),2)+SUMIF($D$12:$D522,$D522,AJ$12:AJ522))-SUMIF($D$12:$D521,$D522,W$12:W521)-SUMIF($D$12:$D$1442,$D522,V$12:V$1442),AJ522)),"")</f>
        <v/>
      </c>
      <c r="X522" s="246" t="str">
        <f aca="false">IF(T522&lt;&gt;"",1000-SUMIF($D$12:$D521,$D522,X$12:X521),"")</f>
        <v/>
      </c>
      <c r="Y522" s="272"/>
      <c r="Z522" s="273"/>
      <c r="AA522" s="273"/>
      <c r="AB522" s="252" t="str">
        <f aca="false">IF(K522&lt;&gt;"",ROUND(Y522,2)+ROUND(Z522,2)+ROUND(AA522,2),"")</f>
        <v/>
      </c>
      <c r="AC522" s="274"/>
      <c r="AD522" s="273"/>
      <c r="AE522" s="273"/>
      <c r="AF522" s="275" t="str">
        <f aca="false">IF(P522&lt;&gt;"",ROUND(AC522,2)+ROUND(AD522,2)+ROUND(AE522,2),"")</f>
        <v/>
      </c>
      <c r="AG522" s="274"/>
      <c r="AH522" s="273"/>
      <c r="AI522" s="273"/>
      <c r="AJ522" s="275" t="str">
        <f aca="false">IF(U522&lt;&gt;"",ROUND(AG522,2)+ROUND(AH522,2)+ROUND(AI522,2),"")</f>
        <v/>
      </c>
      <c r="AK522" s="255"/>
      <c r="AL522" s="255"/>
      <c r="AM522" s="256"/>
      <c r="AN522" s="257"/>
      <c r="AO522" s="258" t="str">
        <f aca="false">IF(D522&lt;&gt;"",IF(COUNTIF($D$12:$D522,$D522)&gt;1,0,IF(SUM(L522,Q522,V522)&gt;0,IF(AND(T522="",OR(O522&lt;&gt;"",J522&lt;&gt;"")),IF(O522&lt;&gt;"",O522,IF(J522&lt;&gt;"",J522,0)),IF(AND(O522&lt;&gt;"",J522&lt;&gt;"",O522=J522),O522,T522)),0)),"")</f>
        <v/>
      </c>
      <c r="AP522" s="258" t="str">
        <f aca="false">IF(D522&lt;&gt;"",IF(COUNTIF($D$12:$D522,$D522)&gt;1,0,IF(SUM(M522,R522,W522)&gt;0,IF(AND(T522="",OR(O522&lt;&gt;"",J522&lt;&gt;"")),IF(O522&lt;&gt;"",O522,IF(J522&lt;&gt;"",J522,0)),IF(AND(O522&lt;&gt;"",J522&lt;&gt;"",O522=J522),O522,T522)),0)),"")</f>
        <v/>
      </c>
      <c r="AQ522" s="258" t="str">
        <f aca="false">IF(D522&lt;&gt;"",IF(COUNTIF($D$12:$D522,$D522)&gt;1,0,IF(SUM(N522,S522,X522)&gt;0,IF(AND(T522="",OR(O522&lt;&gt;"",J522&lt;&gt;"")),IF(O522&lt;&gt;"",O522,IF(J522&lt;&gt;"",J522,0)),IF(AND(O522&lt;&gt;"",J522&lt;&gt;"",O522=J522),O522,T522)),0)),"")</f>
        <v/>
      </c>
      <c r="AR522" s="257" t="str">
        <f aca="false">IF(D522&lt;&gt;"",IF(J522="OZP12",L522,0),"")</f>
        <v/>
      </c>
      <c r="AS522" s="257" t="str">
        <f aca="false">IF(D522&lt;&gt;"",IF(O522="OZP12",Q522,0),"")</f>
        <v/>
      </c>
      <c r="AT522" s="257" t="str">
        <f aca="false">IF(D522&lt;&gt;"",IF(T522="OZP12",V522,0),"")</f>
        <v/>
      </c>
      <c r="AU522" s="257" t="str">
        <f aca="false">IF(D522&lt;&gt;"",IF(J522="TZP",L522,0),"")</f>
        <v/>
      </c>
      <c r="AV522" s="257" t="str">
        <f aca="false">IF(D522&lt;&gt;"",IF(O522="TZP",Q522,0),"")</f>
        <v/>
      </c>
      <c r="AW522" s="257" t="str">
        <f aca="false">IF(D522&lt;&gt;"",IF(T522="TZP",V522,0),"")</f>
        <v/>
      </c>
      <c r="AX522" s="257" t="str">
        <f aca="false">IF(D522&lt;&gt;"",IF(J522="OZZ",L522,0),"")</f>
        <v/>
      </c>
      <c r="AY522" s="257" t="str">
        <f aca="false">IF(D522&lt;&gt;"",IF(O522="OZZ",Q522,0),"")</f>
        <v/>
      </c>
      <c r="AZ522" s="257" t="str">
        <f aca="false">IF(D522&lt;&gt;"",IF(T522="OZZ",V522,0),"")</f>
        <v/>
      </c>
      <c r="BA522" s="260"/>
      <c r="BB522" s="257" t="str">
        <f aca="false">IF(D522&lt;&gt;"",IF(ISERROR(FIND("/",D522)),0,1),"")</f>
        <v/>
      </c>
      <c r="BC522" s="257" t="str">
        <f aca="false">IF(D522&lt;&gt;"",IF(BB522*1=0,D522,CONCATENATE(MID(D522,1,FIND("/",D522,1)-1),MID(D522,FIND("/",D522,1)+1,LEN(D522)))),"")</f>
        <v/>
      </c>
      <c r="BD522" s="286"/>
      <c r="BE522" s="257" t="str">
        <f aca="false">IF(D522&lt;&gt;"",IF(J522="OZP12",M522,0),"")</f>
        <v/>
      </c>
      <c r="BF522" s="257" t="str">
        <f aca="false">IF(D522&lt;&gt;"",IF(O522="OZP12",R522,0),"")</f>
        <v/>
      </c>
      <c r="BG522" s="257" t="str">
        <f aca="false">IF(D522&lt;&gt;"",IF(T522="OZP12",W522,0),"")</f>
        <v/>
      </c>
      <c r="BH522" s="257" t="str">
        <f aca="false">IF(D522&lt;&gt;"",IF(J522="TZP",M522,0),"")</f>
        <v/>
      </c>
      <c r="BI522" s="257" t="str">
        <f aca="false">IF(D522&lt;&gt;"",IF(O522="TZP",R522,0),"")</f>
        <v/>
      </c>
      <c r="BJ522" s="257" t="str">
        <f aca="false">IF(D522&lt;&gt;"",IF(T522="TZP",W522,0),"")</f>
        <v/>
      </c>
    </row>
    <row r="523" s="261" customFormat="true" ht="18.75" hidden="false" customHeight="true" outlineLevel="0" collapsed="false">
      <c r="A523" s="262" t="n">
        <f aca="false">A522+1</f>
        <v>511</v>
      </c>
      <c r="B523" s="263"/>
      <c r="C523" s="263"/>
      <c r="D523" s="263"/>
      <c r="E523" s="266"/>
      <c r="F523" s="266"/>
      <c r="G523" s="267"/>
      <c r="H523" s="278"/>
      <c r="I523" s="281"/>
      <c r="J523" s="268"/>
      <c r="K523" s="269"/>
      <c r="L523" s="244" t="str">
        <f aca="false">IF(AND(K523&lt;&gt;"",J523&lt;&gt;""),MIN(IF(OR(J523="OZZ",J523="ZZ"),5000,13600),TRUNC(0.75*SUMIF($D$12:$D523,$D523,K$12:K523),2))-SUMIF($D$12:$D522,$D523,L$12:L522),"")</f>
        <v/>
      </c>
      <c r="M523" s="270" t="str">
        <f aca="false">IF(AND(K523&lt;&gt;"",J523&lt;&gt;"",AB523&lt;&gt;""),IF(OR(J523="OZZ",J523="ZZ"),0-SUMIF($D$12:$D522,$D523,M$12:M522),MIN(MIN(13600,TRUNC(0.75*SUMIF($D$12:$D$1442,$D523,K$12:K$1442),2)+SUMIF($D$12:$D523,$D523,AB$12:AB523))-SUMIF($D$12:$D522,$D523,M$12:M522)-SUMIF($D$12:$D$1442,$D523,L$12:L$1442),AB523)),"")</f>
        <v/>
      </c>
      <c r="N523" s="246" t="str">
        <f aca="false">IF(J523&lt;&gt;"",1000-SUMIF($D$12:$D522,$D523,N$12:N522),"")</f>
        <v/>
      </c>
      <c r="O523" s="268"/>
      <c r="P523" s="269"/>
      <c r="Q523" s="244" t="str">
        <f aca="false">IF(AND(P523&lt;&gt;"",O523&lt;&gt;""),MIN(IF(OR(O523="OZZ",O523="ZZ"),5000,13600),TRUNC(0.75*SUMIF($D$12:$D523,$D523,P$12:P523),2))-SUMIF($D$12:$D522,$D523,Q$12:Q522),"")</f>
        <v/>
      </c>
      <c r="R523" s="270" t="str">
        <f aca="false">IF(AND(P523&lt;&gt;"",O523&lt;&gt;"",AF523&lt;&gt;""),IF(OR(O523="OZZ",O523="ZZ"),0-SUMIF($D$12:$D522,$D523,R$12:R522),MIN(MIN(13600,TRUNC(0.75*SUMIF($D$12:$D$1442,$D523,P$12:P$1442),2)+SUMIF($D$12:$D523,$D523,AF$12:AF523))-SUMIF($D$12:$D522,$D523,R$12:R522)-SUMIF($D$12:$D$1442,$D523,Q$12:Q$1442),AF523)),"")</f>
        <v/>
      </c>
      <c r="S523" s="246" t="str">
        <f aca="false">IF(O523&lt;&gt;"",1000-SUMIF($D$12:$D522,$D523,S$12:S522),"")</f>
        <v/>
      </c>
      <c r="T523" s="268"/>
      <c r="U523" s="269"/>
      <c r="V523" s="244" t="str">
        <f aca="false">IF(AND(U523&lt;&gt;"",T523&lt;&gt;""),MIN(IF(OR(T523="OZZ",T523="ZZ"),5000,13600),TRUNC(0.75*SUMIF($D$12:$D523,$D523,U$12:U523),2))-SUMIF($D$12:$D522,$D523,V$12:V522),"")</f>
        <v/>
      </c>
      <c r="W523" s="248" t="str">
        <f aca="false">IF(AND(U523&lt;&gt;"",T523&lt;&gt;"",AJ523&lt;&gt;""),IF(OR(T523="OZZ",T523="ZZ"),0-SUMIF($D$12:$D522,$D523,W$12:W522),MIN(MIN(13600,TRUNC(0.75*SUMIF($D$12:$D$1442,$D523,U$12:U$1442),2)+SUMIF($D$12:$D523,$D523,AJ$12:AJ523))-SUMIF($D$12:$D522,$D523,W$12:W522)-SUMIF($D$12:$D$1442,$D523,V$12:V$1442),AJ523)),"")</f>
        <v/>
      </c>
      <c r="X523" s="246" t="str">
        <f aca="false">IF(T523&lt;&gt;"",1000-SUMIF($D$12:$D522,$D523,X$12:X522),"")</f>
        <v/>
      </c>
      <c r="Y523" s="272"/>
      <c r="Z523" s="273"/>
      <c r="AA523" s="273"/>
      <c r="AB523" s="252" t="str">
        <f aca="false">IF(K523&lt;&gt;"",ROUND(Y523,2)+ROUND(Z523,2)+ROUND(AA523,2),"")</f>
        <v/>
      </c>
      <c r="AC523" s="274"/>
      <c r="AD523" s="273"/>
      <c r="AE523" s="273"/>
      <c r="AF523" s="275" t="str">
        <f aca="false">IF(P523&lt;&gt;"",ROUND(AC523,2)+ROUND(AD523,2)+ROUND(AE523,2),"")</f>
        <v/>
      </c>
      <c r="AG523" s="274"/>
      <c r="AH523" s="273"/>
      <c r="AI523" s="273"/>
      <c r="AJ523" s="275" t="str">
        <f aca="false">IF(U523&lt;&gt;"",ROUND(AG523,2)+ROUND(AH523,2)+ROUND(AI523,2),"")</f>
        <v/>
      </c>
      <c r="AK523" s="255"/>
      <c r="AL523" s="255"/>
      <c r="AM523" s="256"/>
      <c r="AN523" s="257"/>
      <c r="AO523" s="258" t="str">
        <f aca="false">IF(D523&lt;&gt;"",IF(COUNTIF($D$12:$D523,$D523)&gt;1,0,IF(SUM(L523,Q523,V523)&gt;0,IF(AND(T523="",OR(O523&lt;&gt;"",J523&lt;&gt;"")),IF(O523&lt;&gt;"",O523,IF(J523&lt;&gt;"",J523,0)),IF(AND(O523&lt;&gt;"",J523&lt;&gt;"",O523=J523),O523,T523)),0)),"")</f>
        <v/>
      </c>
      <c r="AP523" s="258" t="str">
        <f aca="false">IF(D523&lt;&gt;"",IF(COUNTIF($D$12:$D523,$D523)&gt;1,0,IF(SUM(M523,R523,W523)&gt;0,IF(AND(T523="",OR(O523&lt;&gt;"",J523&lt;&gt;"")),IF(O523&lt;&gt;"",O523,IF(J523&lt;&gt;"",J523,0)),IF(AND(O523&lt;&gt;"",J523&lt;&gt;"",O523=J523),O523,T523)),0)),"")</f>
        <v/>
      </c>
      <c r="AQ523" s="258" t="str">
        <f aca="false">IF(D523&lt;&gt;"",IF(COUNTIF($D$12:$D523,$D523)&gt;1,0,IF(SUM(N523,S523,X523)&gt;0,IF(AND(T523="",OR(O523&lt;&gt;"",J523&lt;&gt;"")),IF(O523&lt;&gt;"",O523,IF(J523&lt;&gt;"",J523,0)),IF(AND(O523&lt;&gt;"",J523&lt;&gt;"",O523=J523),O523,T523)),0)),"")</f>
        <v/>
      </c>
      <c r="AR523" s="257" t="str">
        <f aca="false">IF(D523&lt;&gt;"",IF(J523="OZP12",L523,0),"")</f>
        <v/>
      </c>
      <c r="AS523" s="257" t="str">
        <f aca="false">IF(D523&lt;&gt;"",IF(O523="OZP12",Q523,0),"")</f>
        <v/>
      </c>
      <c r="AT523" s="257" t="str">
        <f aca="false">IF(D523&lt;&gt;"",IF(T523="OZP12",V523,0),"")</f>
        <v/>
      </c>
      <c r="AU523" s="257" t="str">
        <f aca="false">IF(D523&lt;&gt;"",IF(J523="TZP",L523,0),"")</f>
        <v/>
      </c>
      <c r="AV523" s="257" t="str">
        <f aca="false">IF(D523&lt;&gt;"",IF(O523="TZP",Q523,0),"")</f>
        <v/>
      </c>
      <c r="AW523" s="257" t="str">
        <f aca="false">IF(D523&lt;&gt;"",IF(T523="TZP",V523,0),"")</f>
        <v/>
      </c>
      <c r="AX523" s="257" t="str">
        <f aca="false">IF(D523&lt;&gt;"",IF(J523="OZZ",L523,0),"")</f>
        <v/>
      </c>
      <c r="AY523" s="257" t="str">
        <f aca="false">IF(D523&lt;&gt;"",IF(O523="OZZ",Q523,0),"")</f>
        <v/>
      </c>
      <c r="AZ523" s="257" t="str">
        <f aca="false">IF(D523&lt;&gt;"",IF(T523="OZZ",V523,0),"")</f>
        <v/>
      </c>
      <c r="BA523" s="260"/>
      <c r="BB523" s="257" t="str">
        <f aca="false">IF(D523&lt;&gt;"",IF(ISERROR(FIND("/",D523)),0,1),"")</f>
        <v/>
      </c>
      <c r="BC523" s="257" t="str">
        <f aca="false">IF(D523&lt;&gt;"",IF(BB523*1=0,D523,CONCATENATE(MID(D523,1,FIND("/",D523,1)-1),MID(D523,FIND("/",D523,1)+1,LEN(D523)))),"")</f>
        <v/>
      </c>
      <c r="BD523" s="286"/>
      <c r="BE523" s="257" t="str">
        <f aca="false">IF(D523&lt;&gt;"",IF(J523="OZP12",M523,0),"")</f>
        <v/>
      </c>
      <c r="BF523" s="257" t="str">
        <f aca="false">IF(D523&lt;&gt;"",IF(O523="OZP12",R523,0),"")</f>
        <v/>
      </c>
      <c r="BG523" s="257" t="str">
        <f aca="false">IF(D523&lt;&gt;"",IF(T523="OZP12",W523,0),"")</f>
        <v/>
      </c>
      <c r="BH523" s="257" t="str">
        <f aca="false">IF(D523&lt;&gt;"",IF(J523="TZP",M523,0),"")</f>
        <v/>
      </c>
      <c r="BI523" s="257" t="str">
        <f aca="false">IF(D523&lt;&gt;"",IF(O523="TZP",R523,0),"")</f>
        <v/>
      </c>
      <c r="BJ523" s="257" t="str">
        <f aca="false">IF(D523&lt;&gt;"",IF(T523="TZP",W523,0),"")</f>
        <v/>
      </c>
    </row>
    <row r="524" s="261" customFormat="true" ht="18.75" hidden="false" customHeight="true" outlineLevel="0" collapsed="false">
      <c r="A524" s="262" t="n">
        <f aca="false">A523+1</f>
        <v>512</v>
      </c>
      <c r="B524" s="263"/>
      <c r="C524" s="263"/>
      <c r="D524" s="263"/>
      <c r="E524" s="266"/>
      <c r="F524" s="266"/>
      <c r="G524" s="267"/>
      <c r="H524" s="278"/>
      <c r="I524" s="281"/>
      <c r="J524" s="268"/>
      <c r="K524" s="269"/>
      <c r="L524" s="244" t="str">
        <f aca="false">IF(AND(K524&lt;&gt;"",J524&lt;&gt;""),MIN(IF(OR(J524="OZZ",J524="ZZ"),5000,13600),TRUNC(0.75*SUMIF($D$12:$D524,$D524,K$12:K524),2))-SUMIF($D$12:$D523,$D524,L$12:L523),"")</f>
        <v/>
      </c>
      <c r="M524" s="270" t="str">
        <f aca="false">IF(AND(K524&lt;&gt;"",J524&lt;&gt;"",AB524&lt;&gt;""),IF(OR(J524="OZZ",J524="ZZ"),0-SUMIF($D$12:$D523,$D524,M$12:M523),MIN(MIN(13600,TRUNC(0.75*SUMIF($D$12:$D$1442,$D524,K$12:K$1442),2)+SUMIF($D$12:$D524,$D524,AB$12:AB524))-SUMIF($D$12:$D523,$D524,M$12:M523)-SUMIF($D$12:$D$1442,$D524,L$12:L$1442),AB524)),"")</f>
        <v/>
      </c>
      <c r="N524" s="246" t="str">
        <f aca="false">IF(J524&lt;&gt;"",1000-SUMIF($D$12:$D523,$D524,N$12:N523),"")</f>
        <v/>
      </c>
      <c r="O524" s="268"/>
      <c r="P524" s="269"/>
      <c r="Q524" s="244" t="str">
        <f aca="false">IF(AND(P524&lt;&gt;"",O524&lt;&gt;""),MIN(IF(OR(O524="OZZ",O524="ZZ"),5000,13600),TRUNC(0.75*SUMIF($D$12:$D524,$D524,P$12:P524),2))-SUMIF($D$12:$D523,$D524,Q$12:Q523),"")</f>
        <v/>
      </c>
      <c r="R524" s="270" t="str">
        <f aca="false">IF(AND(P524&lt;&gt;"",O524&lt;&gt;"",AF524&lt;&gt;""),IF(OR(O524="OZZ",O524="ZZ"),0-SUMIF($D$12:$D523,$D524,R$12:R523),MIN(MIN(13600,TRUNC(0.75*SUMIF($D$12:$D$1442,$D524,P$12:P$1442),2)+SUMIF($D$12:$D524,$D524,AF$12:AF524))-SUMIF($D$12:$D523,$D524,R$12:R523)-SUMIF($D$12:$D$1442,$D524,Q$12:Q$1442),AF524)),"")</f>
        <v/>
      </c>
      <c r="S524" s="246" t="str">
        <f aca="false">IF(O524&lt;&gt;"",1000-SUMIF($D$12:$D523,$D524,S$12:S523),"")</f>
        <v/>
      </c>
      <c r="T524" s="268"/>
      <c r="U524" s="269"/>
      <c r="V524" s="244" t="str">
        <f aca="false">IF(AND(U524&lt;&gt;"",T524&lt;&gt;""),MIN(IF(OR(T524="OZZ",T524="ZZ"),5000,13600),TRUNC(0.75*SUMIF($D$12:$D524,$D524,U$12:U524),2))-SUMIF($D$12:$D523,$D524,V$12:V523),"")</f>
        <v/>
      </c>
      <c r="W524" s="248" t="str">
        <f aca="false">IF(AND(U524&lt;&gt;"",T524&lt;&gt;"",AJ524&lt;&gt;""),IF(OR(T524="OZZ",T524="ZZ"),0-SUMIF($D$12:$D523,$D524,W$12:W523),MIN(MIN(13600,TRUNC(0.75*SUMIF($D$12:$D$1442,$D524,U$12:U$1442),2)+SUMIF($D$12:$D524,$D524,AJ$12:AJ524))-SUMIF($D$12:$D523,$D524,W$12:W523)-SUMIF($D$12:$D$1442,$D524,V$12:V$1442),AJ524)),"")</f>
        <v/>
      </c>
      <c r="X524" s="246" t="str">
        <f aca="false">IF(T524&lt;&gt;"",1000-SUMIF($D$12:$D523,$D524,X$12:X523),"")</f>
        <v/>
      </c>
      <c r="Y524" s="272"/>
      <c r="Z524" s="273"/>
      <c r="AA524" s="273"/>
      <c r="AB524" s="252" t="str">
        <f aca="false">IF(K524&lt;&gt;"",ROUND(Y524,2)+ROUND(Z524,2)+ROUND(AA524,2),"")</f>
        <v/>
      </c>
      <c r="AC524" s="274"/>
      <c r="AD524" s="273"/>
      <c r="AE524" s="273"/>
      <c r="AF524" s="275" t="str">
        <f aca="false">IF(P524&lt;&gt;"",ROUND(AC524,2)+ROUND(AD524,2)+ROUND(AE524,2),"")</f>
        <v/>
      </c>
      <c r="AG524" s="274"/>
      <c r="AH524" s="273"/>
      <c r="AI524" s="273"/>
      <c r="AJ524" s="275" t="str">
        <f aca="false">IF(U524&lt;&gt;"",ROUND(AG524,2)+ROUND(AH524,2)+ROUND(AI524,2),"")</f>
        <v/>
      </c>
      <c r="AK524" s="255"/>
      <c r="AL524" s="255"/>
      <c r="AM524" s="256"/>
      <c r="AN524" s="257"/>
      <c r="AO524" s="258" t="str">
        <f aca="false">IF(D524&lt;&gt;"",IF(COUNTIF($D$12:$D524,$D524)&gt;1,0,IF(SUM(L524,Q524,V524)&gt;0,IF(AND(T524="",OR(O524&lt;&gt;"",J524&lt;&gt;"")),IF(O524&lt;&gt;"",O524,IF(J524&lt;&gt;"",J524,0)),IF(AND(O524&lt;&gt;"",J524&lt;&gt;"",O524=J524),O524,T524)),0)),"")</f>
        <v/>
      </c>
      <c r="AP524" s="258" t="str">
        <f aca="false">IF(D524&lt;&gt;"",IF(COUNTIF($D$12:$D524,$D524)&gt;1,0,IF(SUM(M524,R524,W524)&gt;0,IF(AND(T524="",OR(O524&lt;&gt;"",J524&lt;&gt;"")),IF(O524&lt;&gt;"",O524,IF(J524&lt;&gt;"",J524,0)),IF(AND(O524&lt;&gt;"",J524&lt;&gt;"",O524=J524),O524,T524)),0)),"")</f>
        <v/>
      </c>
      <c r="AQ524" s="258" t="str">
        <f aca="false">IF(D524&lt;&gt;"",IF(COUNTIF($D$12:$D524,$D524)&gt;1,0,IF(SUM(N524,S524,X524)&gt;0,IF(AND(T524="",OR(O524&lt;&gt;"",J524&lt;&gt;"")),IF(O524&lt;&gt;"",O524,IF(J524&lt;&gt;"",J524,0)),IF(AND(O524&lt;&gt;"",J524&lt;&gt;"",O524=J524),O524,T524)),0)),"")</f>
        <v/>
      </c>
      <c r="AR524" s="257" t="str">
        <f aca="false">IF(D524&lt;&gt;"",IF(J524="OZP12",L524,0),"")</f>
        <v/>
      </c>
      <c r="AS524" s="257" t="str">
        <f aca="false">IF(D524&lt;&gt;"",IF(O524="OZP12",Q524,0),"")</f>
        <v/>
      </c>
      <c r="AT524" s="257" t="str">
        <f aca="false">IF(D524&lt;&gt;"",IF(T524="OZP12",V524,0),"")</f>
        <v/>
      </c>
      <c r="AU524" s="257" t="str">
        <f aca="false">IF(D524&lt;&gt;"",IF(J524="TZP",L524,0),"")</f>
        <v/>
      </c>
      <c r="AV524" s="257" t="str">
        <f aca="false">IF(D524&lt;&gt;"",IF(O524="TZP",Q524,0),"")</f>
        <v/>
      </c>
      <c r="AW524" s="257" t="str">
        <f aca="false">IF(D524&lt;&gt;"",IF(T524="TZP",V524,0),"")</f>
        <v/>
      </c>
      <c r="AX524" s="257" t="str">
        <f aca="false">IF(D524&lt;&gt;"",IF(J524="OZZ",L524,0),"")</f>
        <v/>
      </c>
      <c r="AY524" s="257" t="str">
        <f aca="false">IF(D524&lt;&gt;"",IF(O524="OZZ",Q524,0),"")</f>
        <v/>
      </c>
      <c r="AZ524" s="257" t="str">
        <f aca="false">IF(D524&lt;&gt;"",IF(T524="OZZ",V524,0),"")</f>
        <v/>
      </c>
      <c r="BA524" s="260"/>
      <c r="BB524" s="257" t="str">
        <f aca="false">IF(D524&lt;&gt;"",IF(ISERROR(FIND("/",D524)),0,1),"")</f>
        <v/>
      </c>
      <c r="BC524" s="257" t="str">
        <f aca="false">IF(D524&lt;&gt;"",IF(BB524*1=0,D524,CONCATENATE(MID(D524,1,FIND("/",D524,1)-1),MID(D524,FIND("/",D524,1)+1,LEN(D524)))),"")</f>
        <v/>
      </c>
      <c r="BD524" s="286"/>
      <c r="BE524" s="257" t="str">
        <f aca="false">IF(D524&lt;&gt;"",IF(J524="OZP12",M524,0),"")</f>
        <v/>
      </c>
      <c r="BF524" s="257" t="str">
        <f aca="false">IF(D524&lt;&gt;"",IF(O524="OZP12",R524,0),"")</f>
        <v/>
      </c>
      <c r="BG524" s="257" t="str">
        <f aca="false">IF(D524&lt;&gt;"",IF(T524="OZP12",W524,0),"")</f>
        <v/>
      </c>
      <c r="BH524" s="257" t="str">
        <f aca="false">IF(D524&lt;&gt;"",IF(J524="TZP",M524,0),"")</f>
        <v/>
      </c>
      <c r="BI524" s="257" t="str">
        <f aca="false">IF(D524&lt;&gt;"",IF(O524="TZP",R524,0),"")</f>
        <v/>
      </c>
      <c r="BJ524" s="257" t="str">
        <f aca="false">IF(D524&lt;&gt;"",IF(T524="TZP",W524,0),"")</f>
        <v/>
      </c>
    </row>
    <row r="525" s="261" customFormat="true" ht="18.75" hidden="false" customHeight="true" outlineLevel="0" collapsed="false">
      <c r="A525" s="262" t="n">
        <f aca="false">A524+1</f>
        <v>513</v>
      </c>
      <c r="B525" s="263"/>
      <c r="C525" s="263"/>
      <c r="D525" s="263"/>
      <c r="E525" s="266"/>
      <c r="F525" s="266"/>
      <c r="G525" s="267"/>
      <c r="H525" s="278"/>
      <c r="I525" s="281"/>
      <c r="J525" s="268"/>
      <c r="K525" s="269"/>
      <c r="L525" s="244" t="str">
        <f aca="false">IF(AND(K525&lt;&gt;"",J525&lt;&gt;""),MIN(IF(OR(J525="OZZ",J525="ZZ"),5000,13600),TRUNC(0.75*SUMIF($D$12:$D525,$D525,K$12:K525),2))-SUMIF($D$12:$D524,$D525,L$12:L524),"")</f>
        <v/>
      </c>
      <c r="M525" s="270" t="str">
        <f aca="false">IF(AND(K525&lt;&gt;"",J525&lt;&gt;"",AB525&lt;&gt;""),IF(OR(J525="OZZ",J525="ZZ"),0-SUMIF($D$12:$D524,$D525,M$12:M524),MIN(MIN(13600,TRUNC(0.75*SUMIF($D$12:$D$1442,$D525,K$12:K$1442),2)+SUMIF($D$12:$D525,$D525,AB$12:AB525))-SUMIF($D$12:$D524,$D525,M$12:M524)-SUMIF($D$12:$D$1442,$D525,L$12:L$1442),AB525)),"")</f>
        <v/>
      </c>
      <c r="N525" s="246" t="str">
        <f aca="false">IF(J525&lt;&gt;"",1000-SUMIF($D$12:$D524,$D525,N$12:N524),"")</f>
        <v/>
      </c>
      <c r="O525" s="268"/>
      <c r="P525" s="269"/>
      <c r="Q525" s="244" t="str">
        <f aca="false">IF(AND(P525&lt;&gt;"",O525&lt;&gt;""),MIN(IF(OR(O525="OZZ",O525="ZZ"),5000,13600),TRUNC(0.75*SUMIF($D$12:$D525,$D525,P$12:P525),2))-SUMIF($D$12:$D524,$D525,Q$12:Q524),"")</f>
        <v/>
      </c>
      <c r="R525" s="270" t="str">
        <f aca="false">IF(AND(P525&lt;&gt;"",O525&lt;&gt;"",AF525&lt;&gt;""),IF(OR(O525="OZZ",O525="ZZ"),0-SUMIF($D$12:$D524,$D525,R$12:R524),MIN(MIN(13600,TRUNC(0.75*SUMIF($D$12:$D$1442,$D525,P$12:P$1442),2)+SUMIF($D$12:$D525,$D525,AF$12:AF525))-SUMIF($D$12:$D524,$D525,R$12:R524)-SUMIF($D$12:$D$1442,$D525,Q$12:Q$1442),AF525)),"")</f>
        <v/>
      </c>
      <c r="S525" s="246" t="str">
        <f aca="false">IF(O525&lt;&gt;"",1000-SUMIF($D$12:$D524,$D525,S$12:S524),"")</f>
        <v/>
      </c>
      <c r="T525" s="268"/>
      <c r="U525" s="269"/>
      <c r="V525" s="244" t="str">
        <f aca="false">IF(AND(U525&lt;&gt;"",T525&lt;&gt;""),MIN(IF(OR(T525="OZZ",T525="ZZ"),5000,13600),TRUNC(0.75*SUMIF($D$12:$D525,$D525,U$12:U525),2))-SUMIF($D$12:$D524,$D525,V$12:V524),"")</f>
        <v/>
      </c>
      <c r="W525" s="248" t="str">
        <f aca="false">IF(AND(U525&lt;&gt;"",T525&lt;&gt;"",AJ525&lt;&gt;""),IF(OR(T525="OZZ",T525="ZZ"),0-SUMIF($D$12:$D524,$D525,W$12:W524),MIN(MIN(13600,TRUNC(0.75*SUMIF($D$12:$D$1442,$D525,U$12:U$1442),2)+SUMIF($D$12:$D525,$D525,AJ$12:AJ525))-SUMIF($D$12:$D524,$D525,W$12:W524)-SUMIF($D$12:$D$1442,$D525,V$12:V$1442),AJ525)),"")</f>
        <v/>
      </c>
      <c r="X525" s="246" t="str">
        <f aca="false">IF(T525&lt;&gt;"",1000-SUMIF($D$12:$D524,$D525,X$12:X524),"")</f>
        <v/>
      </c>
      <c r="Y525" s="272"/>
      <c r="Z525" s="273"/>
      <c r="AA525" s="273"/>
      <c r="AB525" s="252" t="str">
        <f aca="false">IF(K525&lt;&gt;"",ROUND(Y525,2)+ROUND(Z525,2)+ROUND(AA525,2),"")</f>
        <v/>
      </c>
      <c r="AC525" s="274"/>
      <c r="AD525" s="273"/>
      <c r="AE525" s="273"/>
      <c r="AF525" s="275" t="str">
        <f aca="false">IF(P525&lt;&gt;"",ROUND(AC525,2)+ROUND(AD525,2)+ROUND(AE525,2),"")</f>
        <v/>
      </c>
      <c r="AG525" s="274"/>
      <c r="AH525" s="273"/>
      <c r="AI525" s="273"/>
      <c r="AJ525" s="275" t="str">
        <f aca="false">IF(U525&lt;&gt;"",ROUND(AG525,2)+ROUND(AH525,2)+ROUND(AI525,2),"")</f>
        <v/>
      </c>
      <c r="AK525" s="255"/>
      <c r="AL525" s="255"/>
      <c r="AM525" s="256"/>
      <c r="AN525" s="257"/>
      <c r="AO525" s="258" t="str">
        <f aca="false">IF(D525&lt;&gt;"",IF(COUNTIF($D$12:$D525,$D525)&gt;1,0,IF(SUM(L525,Q525,V525)&gt;0,IF(AND(T525="",OR(O525&lt;&gt;"",J525&lt;&gt;"")),IF(O525&lt;&gt;"",O525,IF(J525&lt;&gt;"",J525,0)),IF(AND(O525&lt;&gt;"",J525&lt;&gt;"",O525=J525),O525,T525)),0)),"")</f>
        <v/>
      </c>
      <c r="AP525" s="258" t="str">
        <f aca="false">IF(D525&lt;&gt;"",IF(COUNTIF($D$12:$D525,$D525)&gt;1,0,IF(SUM(M525,R525,W525)&gt;0,IF(AND(T525="",OR(O525&lt;&gt;"",J525&lt;&gt;"")),IF(O525&lt;&gt;"",O525,IF(J525&lt;&gt;"",J525,0)),IF(AND(O525&lt;&gt;"",J525&lt;&gt;"",O525=J525),O525,T525)),0)),"")</f>
        <v/>
      </c>
      <c r="AQ525" s="258" t="str">
        <f aca="false">IF(D525&lt;&gt;"",IF(COUNTIF($D$12:$D525,$D525)&gt;1,0,IF(SUM(N525,S525,X525)&gt;0,IF(AND(T525="",OR(O525&lt;&gt;"",J525&lt;&gt;"")),IF(O525&lt;&gt;"",O525,IF(J525&lt;&gt;"",J525,0)),IF(AND(O525&lt;&gt;"",J525&lt;&gt;"",O525=J525),O525,T525)),0)),"")</f>
        <v/>
      </c>
      <c r="AR525" s="257" t="str">
        <f aca="false">IF(D525&lt;&gt;"",IF(J525="OZP12",L525,0),"")</f>
        <v/>
      </c>
      <c r="AS525" s="257" t="str">
        <f aca="false">IF(D525&lt;&gt;"",IF(O525="OZP12",Q525,0),"")</f>
        <v/>
      </c>
      <c r="AT525" s="257" t="str">
        <f aca="false">IF(D525&lt;&gt;"",IF(T525="OZP12",V525,0),"")</f>
        <v/>
      </c>
      <c r="AU525" s="257" t="str">
        <f aca="false">IF(D525&lt;&gt;"",IF(J525="TZP",L525,0),"")</f>
        <v/>
      </c>
      <c r="AV525" s="257" t="str">
        <f aca="false">IF(D525&lt;&gt;"",IF(O525="TZP",Q525,0),"")</f>
        <v/>
      </c>
      <c r="AW525" s="257" t="str">
        <f aca="false">IF(D525&lt;&gt;"",IF(T525="TZP",V525,0),"")</f>
        <v/>
      </c>
      <c r="AX525" s="257" t="str">
        <f aca="false">IF(D525&lt;&gt;"",IF(J525="OZZ",L525,0),"")</f>
        <v/>
      </c>
      <c r="AY525" s="257" t="str">
        <f aca="false">IF(D525&lt;&gt;"",IF(O525="OZZ",Q525,0),"")</f>
        <v/>
      </c>
      <c r="AZ525" s="257" t="str">
        <f aca="false">IF(D525&lt;&gt;"",IF(T525="OZZ",V525,0),"")</f>
        <v/>
      </c>
      <c r="BA525" s="260"/>
      <c r="BB525" s="257" t="str">
        <f aca="false">IF(D525&lt;&gt;"",IF(ISERROR(FIND("/",D525)),0,1),"")</f>
        <v/>
      </c>
      <c r="BC525" s="257" t="str">
        <f aca="false">IF(D525&lt;&gt;"",IF(BB525*1=0,D525,CONCATENATE(MID(D525,1,FIND("/",D525,1)-1),MID(D525,FIND("/",D525,1)+1,LEN(D525)))),"")</f>
        <v/>
      </c>
      <c r="BD525" s="286"/>
      <c r="BE525" s="257" t="str">
        <f aca="false">IF(D525&lt;&gt;"",IF(J525="OZP12",M525,0),"")</f>
        <v/>
      </c>
      <c r="BF525" s="257" t="str">
        <f aca="false">IF(D525&lt;&gt;"",IF(O525="OZP12",R525,0),"")</f>
        <v/>
      </c>
      <c r="BG525" s="257" t="str">
        <f aca="false">IF(D525&lt;&gt;"",IF(T525="OZP12",W525,0),"")</f>
        <v/>
      </c>
      <c r="BH525" s="257" t="str">
        <f aca="false">IF(D525&lt;&gt;"",IF(J525="TZP",M525,0),"")</f>
        <v/>
      </c>
      <c r="BI525" s="257" t="str">
        <f aca="false">IF(D525&lt;&gt;"",IF(O525="TZP",R525,0),"")</f>
        <v/>
      </c>
      <c r="BJ525" s="257" t="str">
        <f aca="false">IF(D525&lt;&gt;"",IF(T525="TZP",W525,0),"")</f>
        <v/>
      </c>
    </row>
    <row r="526" s="261" customFormat="true" ht="18.75" hidden="false" customHeight="true" outlineLevel="0" collapsed="false">
      <c r="A526" s="262" t="n">
        <f aca="false">A525+1</f>
        <v>514</v>
      </c>
      <c r="B526" s="263"/>
      <c r="C526" s="263"/>
      <c r="D526" s="263"/>
      <c r="E526" s="266"/>
      <c r="F526" s="266"/>
      <c r="G526" s="267"/>
      <c r="H526" s="278"/>
      <c r="I526" s="281"/>
      <c r="J526" s="268"/>
      <c r="K526" s="269"/>
      <c r="L526" s="244" t="str">
        <f aca="false">IF(AND(K526&lt;&gt;"",J526&lt;&gt;""),MIN(IF(OR(J526="OZZ",J526="ZZ"),5000,13600),TRUNC(0.75*SUMIF($D$12:$D526,$D526,K$12:K526),2))-SUMIF($D$12:$D525,$D526,L$12:L525),"")</f>
        <v/>
      </c>
      <c r="M526" s="270" t="str">
        <f aca="false">IF(AND(K526&lt;&gt;"",J526&lt;&gt;"",AB526&lt;&gt;""),IF(OR(J526="OZZ",J526="ZZ"),0-SUMIF($D$12:$D525,$D526,M$12:M525),MIN(MIN(13600,TRUNC(0.75*SUMIF($D$12:$D$1442,$D526,K$12:K$1442),2)+SUMIF($D$12:$D526,$D526,AB$12:AB526))-SUMIF($D$12:$D525,$D526,M$12:M525)-SUMIF($D$12:$D$1442,$D526,L$12:L$1442),AB526)),"")</f>
        <v/>
      </c>
      <c r="N526" s="246" t="str">
        <f aca="false">IF(J526&lt;&gt;"",1000-SUMIF($D$12:$D525,$D526,N$12:N525),"")</f>
        <v/>
      </c>
      <c r="O526" s="268"/>
      <c r="P526" s="269"/>
      <c r="Q526" s="244" t="str">
        <f aca="false">IF(AND(P526&lt;&gt;"",O526&lt;&gt;""),MIN(IF(OR(O526="OZZ",O526="ZZ"),5000,13600),TRUNC(0.75*SUMIF($D$12:$D526,$D526,P$12:P526),2))-SUMIF($D$12:$D525,$D526,Q$12:Q525),"")</f>
        <v/>
      </c>
      <c r="R526" s="270" t="str">
        <f aca="false">IF(AND(P526&lt;&gt;"",O526&lt;&gt;"",AF526&lt;&gt;""),IF(OR(O526="OZZ",O526="ZZ"),0-SUMIF($D$12:$D525,$D526,R$12:R525),MIN(MIN(13600,TRUNC(0.75*SUMIF($D$12:$D$1442,$D526,P$12:P$1442),2)+SUMIF($D$12:$D526,$D526,AF$12:AF526))-SUMIF($D$12:$D525,$D526,R$12:R525)-SUMIF($D$12:$D$1442,$D526,Q$12:Q$1442),AF526)),"")</f>
        <v/>
      </c>
      <c r="S526" s="246" t="str">
        <f aca="false">IF(O526&lt;&gt;"",1000-SUMIF($D$12:$D525,$D526,S$12:S525),"")</f>
        <v/>
      </c>
      <c r="T526" s="268"/>
      <c r="U526" s="269"/>
      <c r="V526" s="244" t="str">
        <f aca="false">IF(AND(U526&lt;&gt;"",T526&lt;&gt;""),MIN(IF(OR(T526="OZZ",T526="ZZ"),5000,13600),TRUNC(0.75*SUMIF($D$12:$D526,$D526,U$12:U526),2))-SUMIF($D$12:$D525,$D526,V$12:V525),"")</f>
        <v/>
      </c>
      <c r="W526" s="248" t="str">
        <f aca="false">IF(AND(U526&lt;&gt;"",T526&lt;&gt;"",AJ526&lt;&gt;""),IF(OR(T526="OZZ",T526="ZZ"),0-SUMIF($D$12:$D525,$D526,W$12:W525),MIN(MIN(13600,TRUNC(0.75*SUMIF($D$12:$D$1442,$D526,U$12:U$1442),2)+SUMIF($D$12:$D526,$D526,AJ$12:AJ526))-SUMIF($D$12:$D525,$D526,W$12:W525)-SUMIF($D$12:$D$1442,$D526,V$12:V$1442),AJ526)),"")</f>
        <v/>
      </c>
      <c r="X526" s="246" t="str">
        <f aca="false">IF(T526&lt;&gt;"",1000-SUMIF($D$12:$D525,$D526,X$12:X525),"")</f>
        <v/>
      </c>
      <c r="Y526" s="272"/>
      <c r="Z526" s="273"/>
      <c r="AA526" s="273"/>
      <c r="AB526" s="252" t="str">
        <f aca="false">IF(K526&lt;&gt;"",ROUND(Y526,2)+ROUND(Z526,2)+ROUND(AA526,2),"")</f>
        <v/>
      </c>
      <c r="AC526" s="274"/>
      <c r="AD526" s="273"/>
      <c r="AE526" s="273"/>
      <c r="AF526" s="275" t="str">
        <f aca="false">IF(P526&lt;&gt;"",ROUND(AC526,2)+ROUND(AD526,2)+ROUND(AE526,2),"")</f>
        <v/>
      </c>
      <c r="AG526" s="274"/>
      <c r="AH526" s="273"/>
      <c r="AI526" s="273"/>
      <c r="AJ526" s="275" t="str">
        <f aca="false">IF(U526&lt;&gt;"",ROUND(AG526,2)+ROUND(AH526,2)+ROUND(AI526,2),"")</f>
        <v/>
      </c>
      <c r="AK526" s="255"/>
      <c r="AL526" s="255"/>
      <c r="AM526" s="256"/>
      <c r="AN526" s="257"/>
      <c r="AO526" s="258" t="str">
        <f aca="false">IF(D526&lt;&gt;"",IF(COUNTIF($D$12:$D526,$D526)&gt;1,0,IF(SUM(L526,Q526,V526)&gt;0,IF(AND(T526="",OR(O526&lt;&gt;"",J526&lt;&gt;"")),IF(O526&lt;&gt;"",O526,IF(J526&lt;&gt;"",J526,0)),IF(AND(O526&lt;&gt;"",J526&lt;&gt;"",O526=J526),O526,T526)),0)),"")</f>
        <v/>
      </c>
      <c r="AP526" s="258" t="str">
        <f aca="false">IF(D526&lt;&gt;"",IF(COUNTIF($D$12:$D526,$D526)&gt;1,0,IF(SUM(M526,R526,W526)&gt;0,IF(AND(T526="",OR(O526&lt;&gt;"",J526&lt;&gt;"")),IF(O526&lt;&gt;"",O526,IF(J526&lt;&gt;"",J526,0)),IF(AND(O526&lt;&gt;"",J526&lt;&gt;"",O526=J526),O526,T526)),0)),"")</f>
        <v/>
      </c>
      <c r="AQ526" s="258" t="str">
        <f aca="false">IF(D526&lt;&gt;"",IF(COUNTIF($D$12:$D526,$D526)&gt;1,0,IF(SUM(N526,S526,X526)&gt;0,IF(AND(T526="",OR(O526&lt;&gt;"",J526&lt;&gt;"")),IF(O526&lt;&gt;"",O526,IF(J526&lt;&gt;"",J526,0)),IF(AND(O526&lt;&gt;"",J526&lt;&gt;"",O526=J526),O526,T526)),0)),"")</f>
        <v/>
      </c>
      <c r="AR526" s="257" t="str">
        <f aca="false">IF(D526&lt;&gt;"",IF(J526="OZP12",L526,0),"")</f>
        <v/>
      </c>
      <c r="AS526" s="257" t="str">
        <f aca="false">IF(D526&lt;&gt;"",IF(O526="OZP12",Q526,0),"")</f>
        <v/>
      </c>
      <c r="AT526" s="257" t="str">
        <f aca="false">IF(D526&lt;&gt;"",IF(T526="OZP12",V526,0),"")</f>
        <v/>
      </c>
      <c r="AU526" s="257" t="str">
        <f aca="false">IF(D526&lt;&gt;"",IF(J526="TZP",L526,0),"")</f>
        <v/>
      </c>
      <c r="AV526" s="257" t="str">
        <f aca="false">IF(D526&lt;&gt;"",IF(O526="TZP",Q526,0),"")</f>
        <v/>
      </c>
      <c r="AW526" s="257" t="str">
        <f aca="false">IF(D526&lt;&gt;"",IF(T526="TZP",V526,0),"")</f>
        <v/>
      </c>
      <c r="AX526" s="257" t="str">
        <f aca="false">IF(D526&lt;&gt;"",IF(J526="OZZ",L526,0),"")</f>
        <v/>
      </c>
      <c r="AY526" s="257" t="str">
        <f aca="false">IF(D526&lt;&gt;"",IF(O526="OZZ",Q526,0),"")</f>
        <v/>
      </c>
      <c r="AZ526" s="257" t="str">
        <f aca="false">IF(D526&lt;&gt;"",IF(T526="OZZ",V526,0),"")</f>
        <v/>
      </c>
      <c r="BA526" s="260"/>
      <c r="BB526" s="257" t="str">
        <f aca="false">IF(D526&lt;&gt;"",IF(ISERROR(FIND("/",D526)),0,1),"")</f>
        <v/>
      </c>
      <c r="BC526" s="257" t="str">
        <f aca="false">IF(D526&lt;&gt;"",IF(BB526*1=0,D526,CONCATENATE(MID(D526,1,FIND("/",D526,1)-1),MID(D526,FIND("/",D526,1)+1,LEN(D526)))),"")</f>
        <v/>
      </c>
      <c r="BD526" s="286"/>
      <c r="BE526" s="257" t="str">
        <f aca="false">IF(D526&lt;&gt;"",IF(J526="OZP12",M526,0),"")</f>
        <v/>
      </c>
      <c r="BF526" s="257" t="str">
        <f aca="false">IF(D526&lt;&gt;"",IF(O526="OZP12",R526,0),"")</f>
        <v/>
      </c>
      <c r="BG526" s="257" t="str">
        <f aca="false">IF(D526&lt;&gt;"",IF(T526="OZP12",W526,0),"")</f>
        <v/>
      </c>
      <c r="BH526" s="257" t="str">
        <f aca="false">IF(D526&lt;&gt;"",IF(J526="TZP",M526,0),"")</f>
        <v/>
      </c>
      <c r="BI526" s="257" t="str">
        <f aca="false">IF(D526&lt;&gt;"",IF(O526="TZP",R526,0),"")</f>
        <v/>
      </c>
      <c r="BJ526" s="257" t="str">
        <f aca="false">IF(D526&lt;&gt;"",IF(T526="TZP",W526,0),"")</f>
        <v/>
      </c>
    </row>
    <row r="527" s="261" customFormat="true" ht="18.75" hidden="false" customHeight="true" outlineLevel="0" collapsed="false">
      <c r="A527" s="262" t="n">
        <f aca="false">A526+1</f>
        <v>515</v>
      </c>
      <c r="B527" s="263"/>
      <c r="C527" s="263"/>
      <c r="D527" s="263"/>
      <c r="E527" s="266"/>
      <c r="F527" s="266"/>
      <c r="G527" s="267"/>
      <c r="H527" s="278"/>
      <c r="I527" s="281"/>
      <c r="J527" s="268"/>
      <c r="K527" s="269"/>
      <c r="L527" s="244" t="str">
        <f aca="false">IF(AND(K527&lt;&gt;"",J527&lt;&gt;""),MIN(IF(OR(J527="OZZ",J527="ZZ"),5000,13600),TRUNC(0.75*SUMIF($D$12:$D527,$D527,K$12:K527),2))-SUMIF($D$12:$D526,$D527,L$12:L526),"")</f>
        <v/>
      </c>
      <c r="M527" s="270" t="str">
        <f aca="false">IF(AND(K527&lt;&gt;"",J527&lt;&gt;"",AB527&lt;&gt;""),IF(OR(J527="OZZ",J527="ZZ"),0-SUMIF($D$12:$D526,$D527,M$12:M526),MIN(MIN(13600,TRUNC(0.75*SUMIF($D$12:$D$1442,$D527,K$12:K$1442),2)+SUMIF($D$12:$D527,$D527,AB$12:AB527))-SUMIF($D$12:$D526,$D527,M$12:M526)-SUMIF($D$12:$D$1442,$D527,L$12:L$1442),AB527)),"")</f>
        <v/>
      </c>
      <c r="N527" s="246" t="str">
        <f aca="false">IF(J527&lt;&gt;"",1000-SUMIF($D$12:$D526,$D527,N$12:N526),"")</f>
        <v/>
      </c>
      <c r="O527" s="268"/>
      <c r="P527" s="269"/>
      <c r="Q527" s="244" t="str">
        <f aca="false">IF(AND(P527&lt;&gt;"",O527&lt;&gt;""),MIN(IF(OR(O527="OZZ",O527="ZZ"),5000,13600),TRUNC(0.75*SUMIF($D$12:$D527,$D527,P$12:P527),2))-SUMIF($D$12:$D526,$D527,Q$12:Q526),"")</f>
        <v/>
      </c>
      <c r="R527" s="270" t="str">
        <f aca="false">IF(AND(P527&lt;&gt;"",O527&lt;&gt;"",AF527&lt;&gt;""),IF(OR(O527="OZZ",O527="ZZ"),0-SUMIF($D$12:$D526,$D527,R$12:R526),MIN(MIN(13600,TRUNC(0.75*SUMIF($D$12:$D$1442,$D527,P$12:P$1442),2)+SUMIF($D$12:$D527,$D527,AF$12:AF527))-SUMIF($D$12:$D526,$D527,R$12:R526)-SUMIF($D$12:$D$1442,$D527,Q$12:Q$1442),AF527)),"")</f>
        <v/>
      </c>
      <c r="S527" s="246" t="str">
        <f aca="false">IF(O527&lt;&gt;"",1000-SUMIF($D$12:$D526,$D527,S$12:S526),"")</f>
        <v/>
      </c>
      <c r="T527" s="268"/>
      <c r="U527" s="269"/>
      <c r="V527" s="244" t="str">
        <f aca="false">IF(AND(U527&lt;&gt;"",T527&lt;&gt;""),MIN(IF(OR(T527="OZZ",T527="ZZ"),5000,13600),TRUNC(0.75*SUMIF($D$12:$D527,$D527,U$12:U527),2))-SUMIF($D$12:$D526,$D527,V$12:V526),"")</f>
        <v/>
      </c>
      <c r="W527" s="248" t="str">
        <f aca="false">IF(AND(U527&lt;&gt;"",T527&lt;&gt;"",AJ527&lt;&gt;""),IF(OR(T527="OZZ",T527="ZZ"),0-SUMIF($D$12:$D526,$D527,W$12:W526),MIN(MIN(13600,TRUNC(0.75*SUMIF($D$12:$D$1442,$D527,U$12:U$1442),2)+SUMIF($D$12:$D527,$D527,AJ$12:AJ527))-SUMIF($D$12:$D526,$D527,W$12:W526)-SUMIF($D$12:$D$1442,$D527,V$12:V$1442),AJ527)),"")</f>
        <v/>
      </c>
      <c r="X527" s="246" t="str">
        <f aca="false">IF(T527&lt;&gt;"",1000-SUMIF($D$12:$D526,$D527,X$12:X526),"")</f>
        <v/>
      </c>
      <c r="Y527" s="272"/>
      <c r="Z527" s="273"/>
      <c r="AA527" s="273"/>
      <c r="AB527" s="252" t="str">
        <f aca="false">IF(K527&lt;&gt;"",ROUND(Y527,2)+ROUND(Z527,2)+ROUND(AA527,2),"")</f>
        <v/>
      </c>
      <c r="AC527" s="274"/>
      <c r="AD527" s="273"/>
      <c r="AE527" s="273"/>
      <c r="AF527" s="275" t="str">
        <f aca="false">IF(P527&lt;&gt;"",ROUND(AC527,2)+ROUND(AD527,2)+ROUND(AE527,2),"")</f>
        <v/>
      </c>
      <c r="AG527" s="274"/>
      <c r="AH527" s="273"/>
      <c r="AI527" s="273"/>
      <c r="AJ527" s="275" t="str">
        <f aca="false">IF(U527&lt;&gt;"",ROUND(AG527,2)+ROUND(AH527,2)+ROUND(AI527,2),"")</f>
        <v/>
      </c>
      <c r="AK527" s="255"/>
      <c r="AL527" s="255"/>
      <c r="AM527" s="256"/>
      <c r="AN527" s="257"/>
      <c r="AO527" s="258" t="str">
        <f aca="false">IF(D527&lt;&gt;"",IF(COUNTIF($D$12:$D527,$D527)&gt;1,0,IF(SUM(L527,Q527,V527)&gt;0,IF(AND(T527="",OR(O527&lt;&gt;"",J527&lt;&gt;"")),IF(O527&lt;&gt;"",O527,IF(J527&lt;&gt;"",J527,0)),IF(AND(O527&lt;&gt;"",J527&lt;&gt;"",O527=J527),O527,T527)),0)),"")</f>
        <v/>
      </c>
      <c r="AP527" s="258" t="str">
        <f aca="false">IF(D527&lt;&gt;"",IF(COUNTIF($D$12:$D527,$D527)&gt;1,0,IF(SUM(M527,R527,W527)&gt;0,IF(AND(T527="",OR(O527&lt;&gt;"",J527&lt;&gt;"")),IF(O527&lt;&gt;"",O527,IF(J527&lt;&gt;"",J527,0)),IF(AND(O527&lt;&gt;"",J527&lt;&gt;"",O527=J527),O527,T527)),0)),"")</f>
        <v/>
      </c>
      <c r="AQ527" s="258" t="str">
        <f aca="false">IF(D527&lt;&gt;"",IF(COUNTIF($D$12:$D527,$D527)&gt;1,0,IF(SUM(N527,S527,X527)&gt;0,IF(AND(T527="",OR(O527&lt;&gt;"",J527&lt;&gt;"")),IF(O527&lt;&gt;"",O527,IF(J527&lt;&gt;"",J527,0)),IF(AND(O527&lt;&gt;"",J527&lt;&gt;"",O527=J527),O527,T527)),0)),"")</f>
        <v/>
      </c>
      <c r="AR527" s="257" t="str">
        <f aca="false">IF(D527&lt;&gt;"",IF(J527="OZP12",L527,0),"")</f>
        <v/>
      </c>
      <c r="AS527" s="257" t="str">
        <f aca="false">IF(D527&lt;&gt;"",IF(O527="OZP12",Q527,0),"")</f>
        <v/>
      </c>
      <c r="AT527" s="257" t="str">
        <f aca="false">IF(D527&lt;&gt;"",IF(T527="OZP12",V527,0),"")</f>
        <v/>
      </c>
      <c r="AU527" s="257" t="str">
        <f aca="false">IF(D527&lt;&gt;"",IF(J527="TZP",L527,0),"")</f>
        <v/>
      </c>
      <c r="AV527" s="257" t="str">
        <f aca="false">IF(D527&lt;&gt;"",IF(O527="TZP",Q527,0),"")</f>
        <v/>
      </c>
      <c r="AW527" s="257" t="str">
        <f aca="false">IF(D527&lt;&gt;"",IF(T527="TZP",V527,0),"")</f>
        <v/>
      </c>
      <c r="AX527" s="257" t="str">
        <f aca="false">IF(D527&lt;&gt;"",IF(J527="OZZ",L527,0),"")</f>
        <v/>
      </c>
      <c r="AY527" s="257" t="str">
        <f aca="false">IF(D527&lt;&gt;"",IF(O527="OZZ",Q527,0),"")</f>
        <v/>
      </c>
      <c r="AZ527" s="257" t="str">
        <f aca="false">IF(D527&lt;&gt;"",IF(T527="OZZ",V527,0),"")</f>
        <v/>
      </c>
      <c r="BA527" s="260"/>
      <c r="BB527" s="257" t="str">
        <f aca="false">IF(D527&lt;&gt;"",IF(ISERROR(FIND("/",D527)),0,1),"")</f>
        <v/>
      </c>
      <c r="BC527" s="257" t="str">
        <f aca="false">IF(D527&lt;&gt;"",IF(BB527*1=0,D527,CONCATENATE(MID(D527,1,FIND("/",D527,1)-1),MID(D527,FIND("/",D527,1)+1,LEN(D527)))),"")</f>
        <v/>
      </c>
      <c r="BD527" s="286"/>
      <c r="BE527" s="257" t="str">
        <f aca="false">IF(D527&lt;&gt;"",IF(J527="OZP12",M527,0),"")</f>
        <v/>
      </c>
      <c r="BF527" s="257" t="str">
        <f aca="false">IF(D527&lt;&gt;"",IF(O527="OZP12",R527,0),"")</f>
        <v/>
      </c>
      <c r="BG527" s="257" t="str">
        <f aca="false">IF(D527&lt;&gt;"",IF(T527="OZP12",W527,0),"")</f>
        <v/>
      </c>
      <c r="BH527" s="257" t="str">
        <f aca="false">IF(D527&lt;&gt;"",IF(J527="TZP",M527,0),"")</f>
        <v/>
      </c>
      <c r="BI527" s="257" t="str">
        <f aca="false">IF(D527&lt;&gt;"",IF(O527="TZP",R527,0),"")</f>
        <v/>
      </c>
      <c r="BJ527" s="257" t="str">
        <f aca="false">IF(D527&lt;&gt;"",IF(T527="TZP",W527,0),"")</f>
        <v/>
      </c>
    </row>
    <row r="528" s="261" customFormat="true" ht="18.75" hidden="false" customHeight="true" outlineLevel="0" collapsed="false">
      <c r="A528" s="262" t="n">
        <f aca="false">A527+1</f>
        <v>516</v>
      </c>
      <c r="B528" s="263"/>
      <c r="C528" s="263"/>
      <c r="D528" s="263"/>
      <c r="E528" s="266"/>
      <c r="F528" s="266"/>
      <c r="G528" s="267"/>
      <c r="H528" s="278"/>
      <c r="I528" s="281"/>
      <c r="J528" s="268"/>
      <c r="K528" s="269"/>
      <c r="L528" s="244" t="str">
        <f aca="false">IF(AND(K528&lt;&gt;"",J528&lt;&gt;""),MIN(IF(OR(J528="OZZ",J528="ZZ"),5000,13600),TRUNC(0.75*SUMIF($D$12:$D528,$D528,K$12:K528),2))-SUMIF($D$12:$D527,$D528,L$12:L527),"")</f>
        <v/>
      </c>
      <c r="M528" s="270" t="str">
        <f aca="false">IF(AND(K528&lt;&gt;"",J528&lt;&gt;"",AB528&lt;&gt;""),IF(OR(J528="OZZ",J528="ZZ"),0-SUMIF($D$12:$D527,$D528,M$12:M527),MIN(MIN(13600,TRUNC(0.75*SUMIF($D$12:$D$1442,$D528,K$12:K$1442),2)+SUMIF($D$12:$D528,$D528,AB$12:AB528))-SUMIF($D$12:$D527,$D528,M$12:M527)-SUMIF($D$12:$D$1442,$D528,L$12:L$1442),AB528)),"")</f>
        <v/>
      </c>
      <c r="N528" s="246" t="str">
        <f aca="false">IF(J528&lt;&gt;"",1000-SUMIF($D$12:$D527,$D528,N$12:N527),"")</f>
        <v/>
      </c>
      <c r="O528" s="268"/>
      <c r="P528" s="269"/>
      <c r="Q528" s="244" t="str">
        <f aca="false">IF(AND(P528&lt;&gt;"",O528&lt;&gt;""),MIN(IF(OR(O528="OZZ",O528="ZZ"),5000,13600),TRUNC(0.75*SUMIF($D$12:$D528,$D528,P$12:P528),2))-SUMIF($D$12:$D527,$D528,Q$12:Q527),"")</f>
        <v/>
      </c>
      <c r="R528" s="270" t="str">
        <f aca="false">IF(AND(P528&lt;&gt;"",O528&lt;&gt;"",AF528&lt;&gt;""),IF(OR(O528="OZZ",O528="ZZ"),0-SUMIF($D$12:$D527,$D528,R$12:R527),MIN(MIN(13600,TRUNC(0.75*SUMIF($D$12:$D$1442,$D528,P$12:P$1442),2)+SUMIF($D$12:$D528,$D528,AF$12:AF528))-SUMIF($D$12:$D527,$D528,R$12:R527)-SUMIF($D$12:$D$1442,$D528,Q$12:Q$1442),AF528)),"")</f>
        <v/>
      </c>
      <c r="S528" s="246" t="str">
        <f aca="false">IF(O528&lt;&gt;"",1000-SUMIF($D$12:$D527,$D528,S$12:S527),"")</f>
        <v/>
      </c>
      <c r="T528" s="268"/>
      <c r="U528" s="269"/>
      <c r="V528" s="244" t="str">
        <f aca="false">IF(AND(U528&lt;&gt;"",T528&lt;&gt;""),MIN(IF(OR(T528="OZZ",T528="ZZ"),5000,13600),TRUNC(0.75*SUMIF($D$12:$D528,$D528,U$12:U528),2))-SUMIF($D$12:$D527,$D528,V$12:V527),"")</f>
        <v/>
      </c>
      <c r="W528" s="248" t="str">
        <f aca="false">IF(AND(U528&lt;&gt;"",T528&lt;&gt;"",AJ528&lt;&gt;""),IF(OR(T528="OZZ",T528="ZZ"),0-SUMIF($D$12:$D527,$D528,W$12:W527),MIN(MIN(13600,TRUNC(0.75*SUMIF($D$12:$D$1442,$D528,U$12:U$1442),2)+SUMIF($D$12:$D528,$D528,AJ$12:AJ528))-SUMIF($D$12:$D527,$D528,W$12:W527)-SUMIF($D$12:$D$1442,$D528,V$12:V$1442),AJ528)),"")</f>
        <v/>
      </c>
      <c r="X528" s="246" t="str">
        <f aca="false">IF(T528&lt;&gt;"",1000-SUMIF($D$12:$D527,$D528,X$12:X527),"")</f>
        <v/>
      </c>
      <c r="Y528" s="272"/>
      <c r="Z528" s="273"/>
      <c r="AA528" s="273"/>
      <c r="AB528" s="252" t="str">
        <f aca="false">IF(K528&lt;&gt;"",ROUND(Y528,2)+ROUND(Z528,2)+ROUND(AA528,2),"")</f>
        <v/>
      </c>
      <c r="AC528" s="274"/>
      <c r="AD528" s="273"/>
      <c r="AE528" s="273"/>
      <c r="AF528" s="275" t="str">
        <f aca="false">IF(P528&lt;&gt;"",ROUND(AC528,2)+ROUND(AD528,2)+ROUND(AE528,2),"")</f>
        <v/>
      </c>
      <c r="AG528" s="274"/>
      <c r="AH528" s="273"/>
      <c r="AI528" s="273"/>
      <c r="AJ528" s="275" t="str">
        <f aca="false">IF(U528&lt;&gt;"",ROUND(AG528,2)+ROUND(AH528,2)+ROUND(AI528,2),"")</f>
        <v/>
      </c>
      <c r="AK528" s="255"/>
      <c r="AL528" s="255"/>
      <c r="AM528" s="256"/>
      <c r="AN528" s="257"/>
      <c r="AO528" s="258" t="str">
        <f aca="false">IF(D528&lt;&gt;"",IF(COUNTIF($D$12:$D528,$D528)&gt;1,0,IF(SUM(L528,Q528,V528)&gt;0,IF(AND(T528="",OR(O528&lt;&gt;"",J528&lt;&gt;"")),IF(O528&lt;&gt;"",O528,IF(J528&lt;&gt;"",J528,0)),IF(AND(O528&lt;&gt;"",J528&lt;&gt;"",O528=J528),O528,T528)),0)),"")</f>
        <v/>
      </c>
      <c r="AP528" s="258" t="str">
        <f aca="false">IF(D528&lt;&gt;"",IF(COUNTIF($D$12:$D528,$D528)&gt;1,0,IF(SUM(M528,R528,W528)&gt;0,IF(AND(T528="",OR(O528&lt;&gt;"",J528&lt;&gt;"")),IF(O528&lt;&gt;"",O528,IF(J528&lt;&gt;"",J528,0)),IF(AND(O528&lt;&gt;"",J528&lt;&gt;"",O528=J528),O528,T528)),0)),"")</f>
        <v/>
      </c>
      <c r="AQ528" s="258" t="str">
        <f aca="false">IF(D528&lt;&gt;"",IF(COUNTIF($D$12:$D528,$D528)&gt;1,0,IF(SUM(N528,S528,X528)&gt;0,IF(AND(T528="",OR(O528&lt;&gt;"",J528&lt;&gt;"")),IF(O528&lt;&gt;"",O528,IF(J528&lt;&gt;"",J528,0)),IF(AND(O528&lt;&gt;"",J528&lt;&gt;"",O528=J528),O528,T528)),0)),"")</f>
        <v/>
      </c>
      <c r="AR528" s="257" t="str">
        <f aca="false">IF(D528&lt;&gt;"",IF(J528="OZP12",L528,0),"")</f>
        <v/>
      </c>
      <c r="AS528" s="257" t="str">
        <f aca="false">IF(D528&lt;&gt;"",IF(O528="OZP12",Q528,0),"")</f>
        <v/>
      </c>
      <c r="AT528" s="257" t="str">
        <f aca="false">IF(D528&lt;&gt;"",IF(T528="OZP12",V528,0),"")</f>
        <v/>
      </c>
      <c r="AU528" s="257" t="str">
        <f aca="false">IF(D528&lt;&gt;"",IF(J528="TZP",L528,0),"")</f>
        <v/>
      </c>
      <c r="AV528" s="257" t="str">
        <f aca="false">IF(D528&lt;&gt;"",IF(O528="TZP",Q528,0),"")</f>
        <v/>
      </c>
      <c r="AW528" s="257" t="str">
        <f aca="false">IF(D528&lt;&gt;"",IF(T528="TZP",V528,0),"")</f>
        <v/>
      </c>
      <c r="AX528" s="257" t="str">
        <f aca="false">IF(D528&lt;&gt;"",IF(J528="OZZ",L528,0),"")</f>
        <v/>
      </c>
      <c r="AY528" s="257" t="str">
        <f aca="false">IF(D528&lt;&gt;"",IF(O528="OZZ",Q528,0),"")</f>
        <v/>
      </c>
      <c r="AZ528" s="257" t="str">
        <f aca="false">IF(D528&lt;&gt;"",IF(T528="OZZ",V528,0),"")</f>
        <v/>
      </c>
      <c r="BA528" s="260"/>
      <c r="BB528" s="257" t="str">
        <f aca="false">IF(D528&lt;&gt;"",IF(ISERROR(FIND("/",D528)),0,1),"")</f>
        <v/>
      </c>
      <c r="BC528" s="257" t="str">
        <f aca="false">IF(D528&lt;&gt;"",IF(BB528*1=0,D528,CONCATENATE(MID(D528,1,FIND("/",D528,1)-1),MID(D528,FIND("/",D528,1)+1,LEN(D528)))),"")</f>
        <v/>
      </c>
      <c r="BD528" s="286"/>
      <c r="BE528" s="257" t="str">
        <f aca="false">IF(D528&lt;&gt;"",IF(J528="OZP12",M528,0),"")</f>
        <v/>
      </c>
      <c r="BF528" s="257" t="str">
        <f aca="false">IF(D528&lt;&gt;"",IF(O528="OZP12",R528,0),"")</f>
        <v/>
      </c>
      <c r="BG528" s="257" t="str">
        <f aca="false">IF(D528&lt;&gt;"",IF(T528="OZP12",W528,0),"")</f>
        <v/>
      </c>
      <c r="BH528" s="257" t="str">
        <f aca="false">IF(D528&lt;&gt;"",IF(J528="TZP",M528,0),"")</f>
        <v/>
      </c>
      <c r="BI528" s="257" t="str">
        <f aca="false">IF(D528&lt;&gt;"",IF(O528="TZP",R528,0),"")</f>
        <v/>
      </c>
      <c r="BJ528" s="257" t="str">
        <f aca="false">IF(D528&lt;&gt;"",IF(T528="TZP",W528,0),"")</f>
        <v/>
      </c>
    </row>
    <row r="529" s="261" customFormat="true" ht="18.75" hidden="false" customHeight="true" outlineLevel="0" collapsed="false">
      <c r="A529" s="262" t="n">
        <f aca="false">A528+1</f>
        <v>517</v>
      </c>
      <c r="B529" s="263"/>
      <c r="C529" s="263"/>
      <c r="D529" s="263"/>
      <c r="E529" s="266"/>
      <c r="F529" s="266"/>
      <c r="G529" s="267"/>
      <c r="H529" s="278"/>
      <c r="I529" s="281"/>
      <c r="J529" s="268"/>
      <c r="K529" s="269"/>
      <c r="L529" s="244" t="str">
        <f aca="false">IF(AND(K529&lt;&gt;"",J529&lt;&gt;""),MIN(IF(OR(J529="OZZ",J529="ZZ"),5000,13600),TRUNC(0.75*SUMIF($D$12:$D529,$D529,K$12:K529),2))-SUMIF($D$12:$D528,$D529,L$12:L528),"")</f>
        <v/>
      </c>
      <c r="M529" s="270" t="str">
        <f aca="false">IF(AND(K529&lt;&gt;"",J529&lt;&gt;"",AB529&lt;&gt;""),IF(OR(J529="OZZ",J529="ZZ"),0-SUMIF($D$12:$D528,$D529,M$12:M528),MIN(MIN(13600,TRUNC(0.75*SUMIF($D$12:$D$1442,$D529,K$12:K$1442),2)+SUMIF($D$12:$D529,$D529,AB$12:AB529))-SUMIF($D$12:$D528,$D529,M$12:M528)-SUMIF($D$12:$D$1442,$D529,L$12:L$1442),AB529)),"")</f>
        <v/>
      </c>
      <c r="N529" s="246" t="str">
        <f aca="false">IF(J529&lt;&gt;"",1000-SUMIF($D$12:$D528,$D529,N$12:N528),"")</f>
        <v/>
      </c>
      <c r="O529" s="268"/>
      <c r="P529" s="269"/>
      <c r="Q529" s="244" t="str">
        <f aca="false">IF(AND(P529&lt;&gt;"",O529&lt;&gt;""),MIN(IF(OR(O529="OZZ",O529="ZZ"),5000,13600),TRUNC(0.75*SUMIF($D$12:$D529,$D529,P$12:P529),2))-SUMIF($D$12:$D528,$D529,Q$12:Q528),"")</f>
        <v/>
      </c>
      <c r="R529" s="270" t="str">
        <f aca="false">IF(AND(P529&lt;&gt;"",O529&lt;&gt;"",AF529&lt;&gt;""),IF(OR(O529="OZZ",O529="ZZ"),0-SUMIF($D$12:$D528,$D529,R$12:R528),MIN(MIN(13600,TRUNC(0.75*SUMIF($D$12:$D$1442,$D529,P$12:P$1442),2)+SUMIF($D$12:$D529,$D529,AF$12:AF529))-SUMIF($D$12:$D528,$D529,R$12:R528)-SUMIF($D$12:$D$1442,$D529,Q$12:Q$1442),AF529)),"")</f>
        <v/>
      </c>
      <c r="S529" s="246" t="str">
        <f aca="false">IF(O529&lt;&gt;"",1000-SUMIF($D$12:$D528,$D529,S$12:S528),"")</f>
        <v/>
      </c>
      <c r="T529" s="268"/>
      <c r="U529" s="269"/>
      <c r="V529" s="244" t="str">
        <f aca="false">IF(AND(U529&lt;&gt;"",T529&lt;&gt;""),MIN(IF(OR(T529="OZZ",T529="ZZ"),5000,13600),TRUNC(0.75*SUMIF($D$12:$D529,$D529,U$12:U529),2))-SUMIF($D$12:$D528,$D529,V$12:V528),"")</f>
        <v/>
      </c>
      <c r="W529" s="248" t="str">
        <f aca="false">IF(AND(U529&lt;&gt;"",T529&lt;&gt;"",AJ529&lt;&gt;""),IF(OR(T529="OZZ",T529="ZZ"),0-SUMIF($D$12:$D528,$D529,W$12:W528),MIN(MIN(13600,TRUNC(0.75*SUMIF($D$12:$D$1442,$D529,U$12:U$1442),2)+SUMIF($D$12:$D529,$D529,AJ$12:AJ529))-SUMIF($D$12:$D528,$D529,W$12:W528)-SUMIF($D$12:$D$1442,$D529,V$12:V$1442),AJ529)),"")</f>
        <v/>
      </c>
      <c r="X529" s="246" t="str">
        <f aca="false">IF(T529&lt;&gt;"",1000-SUMIF($D$12:$D528,$D529,X$12:X528),"")</f>
        <v/>
      </c>
      <c r="Y529" s="272"/>
      <c r="Z529" s="273"/>
      <c r="AA529" s="273"/>
      <c r="AB529" s="252" t="str">
        <f aca="false">IF(K529&lt;&gt;"",ROUND(Y529,2)+ROUND(Z529,2)+ROUND(AA529,2),"")</f>
        <v/>
      </c>
      <c r="AC529" s="274"/>
      <c r="AD529" s="273"/>
      <c r="AE529" s="273"/>
      <c r="AF529" s="275" t="str">
        <f aca="false">IF(P529&lt;&gt;"",ROUND(AC529,2)+ROUND(AD529,2)+ROUND(AE529,2),"")</f>
        <v/>
      </c>
      <c r="AG529" s="274"/>
      <c r="AH529" s="273"/>
      <c r="AI529" s="273"/>
      <c r="AJ529" s="275" t="str">
        <f aca="false">IF(U529&lt;&gt;"",ROUND(AG529,2)+ROUND(AH529,2)+ROUND(AI529,2),"")</f>
        <v/>
      </c>
      <c r="AK529" s="255"/>
      <c r="AL529" s="255"/>
      <c r="AM529" s="256"/>
      <c r="AN529" s="257"/>
      <c r="AO529" s="258" t="str">
        <f aca="false">IF(D529&lt;&gt;"",IF(COUNTIF($D$12:$D529,$D529)&gt;1,0,IF(SUM(L529,Q529,V529)&gt;0,IF(AND(T529="",OR(O529&lt;&gt;"",J529&lt;&gt;"")),IF(O529&lt;&gt;"",O529,IF(J529&lt;&gt;"",J529,0)),IF(AND(O529&lt;&gt;"",J529&lt;&gt;"",O529=J529),O529,T529)),0)),"")</f>
        <v/>
      </c>
      <c r="AP529" s="258" t="str">
        <f aca="false">IF(D529&lt;&gt;"",IF(COUNTIF($D$12:$D529,$D529)&gt;1,0,IF(SUM(M529,R529,W529)&gt;0,IF(AND(T529="",OR(O529&lt;&gt;"",J529&lt;&gt;"")),IF(O529&lt;&gt;"",O529,IF(J529&lt;&gt;"",J529,0)),IF(AND(O529&lt;&gt;"",J529&lt;&gt;"",O529=J529),O529,T529)),0)),"")</f>
        <v/>
      </c>
      <c r="AQ529" s="258" t="str">
        <f aca="false">IF(D529&lt;&gt;"",IF(COUNTIF($D$12:$D529,$D529)&gt;1,0,IF(SUM(N529,S529,X529)&gt;0,IF(AND(T529="",OR(O529&lt;&gt;"",J529&lt;&gt;"")),IF(O529&lt;&gt;"",O529,IF(J529&lt;&gt;"",J529,0)),IF(AND(O529&lt;&gt;"",J529&lt;&gt;"",O529=J529),O529,T529)),0)),"")</f>
        <v/>
      </c>
      <c r="AR529" s="257" t="str">
        <f aca="false">IF(D529&lt;&gt;"",IF(J529="OZP12",L529,0),"")</f>
        <v/>
      </c>
      <c r="AS529" s="257" t="str">
        <f aca="false">IF(D529&lt;&gt;"",IF(O529="OZP12",Q529,0),"")</f>
        <v/>
      </c>
      <c r="AT529" s="257" t="str">
        <f aca="false">IF(D529&lt;&gt;"",IF(T529="OZP12",V529,0),"")</f>
        <v/>
      </c>
      <c r="AU529" s="257" t="str">
        <f aca="false">IF(D529&lt;&gt;"",IF(J529="TZP",L529,0),"")</f>
        <v/>
      </c>
      <c r="AV529" s="257" t="str">
        <f aca="false">IF(D529&lt;&gt;"",IF(O529="TZP",Q529,0),"")</f>
        <v/>
      </c>
      <c r="AW529" s="257" t="str">
        <f aca="false">IF(D529&lt;&gt;"",IF(T529="TZP",V529,0),"")</f>
        <v/>
      </c>
      <c r="AX529" s="257" t="str">
        <f aca="false">IF(D529&lt;&gt;"",IF(J529="OZZ",L529,0),"")</f>
        <v/>
      </c>
      <c r="AY529" s="257" t="str">
        <f aca="false">IF(D529&lt;&gt;"",IF(O529="OZZ",Q529,0),"")</f>
        <v/>
      </c>
      <c r="AZ529" s="257" t="str">
        <f aca="false">IF(D529&lt;&gt;"",IF(T529="OZZ",V529,0),"")</f>
        <v/>
      </c>
      <c r="BA529" s="260"/>
      <c r="BB529" s="257" t="str">
        <f aca="false">IF(D529&lt;&gt;"",IF(ISERROR(FIND("/",D529)),0,1),"")</f>
        <v/>
      </c>
      <c r="BC529" s="257" t="str">
        <f aca="false">IF(D529&lt;&gt;"",IF(BB529*1=0,D529,CONCATENATE(MID(D529,1,FIND("/",D529,1)-1),MID(D529,FIND("/",D529,1)+1,LEN(D529)))),"")</f>
        <v/>
      </c>
      <c r="BD529" s="286"/>
      <c r="BE529" s="257" t="str">
        <f aca="false">IF(D529&lt;&gt;"",IF(J529="OZP12",M529,0),"")</f>
        <v/>
      </c>
      <c r="BF529" s="257" t="str">
        <f aca="false">IF(D529&lt;&gt;"",IF(O529="OZP12",R529,0),"")</f>
        <v/>
      </c>
      <c r="BG529" s="257" t="str">
        <f aca="false">IF(D529&lt;&gt;"",IF(T529="OZP12",W529,0),"")</f>
        <v/>
      </c>
      <c r="BH529" s="257" t="str">
        <f aca="false">IF(D529&lt;&gt;"",IF(J529="TZP",M529,0),"")</f>
        <v/>
      </c>
      <c r="BI529" s="257" t="str">
        <f aca="false">IF(D529&lt;&gt;"",IF(O529="TZP",R529,0),"")</f>
        <v/>
      </c>
      <c r="BJ529" s="257" t="str">
        <f aca="false">IF(D529&lt;&gt;"",IF(T529="TZP",W529,0),"")</f>
        <v/>
      </c>
    </row>
    <row r="530" s="261" customFormat="true" ht="18.75" hidden="false" customHeight="true" outlineLevel="0" collapsed="false">
      <c r="A530" s="262" t="n">
        <f aca="false">A529+1</f>
        <v>518</v>
      </c>
      <c r="B530" s="263"/>
      <c r="C530" s="263"/>
      <c r="D530" s="263"/>
      <c r="E530" s="266"/>
      <c r="F530" s="266"/>
      <c r="G530" s="267"/>
      <c r="H530" s="278"/>
      <c r="I530" s="281"/>
      <c r="J530" s="268"/>
      <c r="K530" s="269"/>
      <c r="L530" s="244" t="str">
        <f aca="false">IF(AND(K530&lt;&gt;"",J530&lt;&gt;""),MIN(IF(OR(J530="OZZ",J530="ZZ"),5000,13600),TRUNC(0.75*SUMIF($D$12:$D530,$D530,K$12:K530),2))-SUMIF($D$12:$D529,$D530,L$12:L529),"")</f>
        <v/>
      </c>
      <c r="M530" s="270" t="str">
        <f aca="false">IF(AND(K530&lt;&gt;"",J530&lt;&gt;"",AB530&lt;&gt;""),IF(OR(J530="OZZ",J530="ZZ"),0-SUMIF($D$12:$D529,$D530,M$12:M529),MIN(MIN(13600,TRUNC(0.75*SUMIF($D$12:$D$1442,$D530,K$12:K$1442),2)+SUMIF($D$12:$D530,$D530,AB$12:AB530))-SUMIF($D$12:$D529,$D530,M$12:M529)-SUMIF($D$12:$D$1442,$D530,L$12:L$1442),AB530)),"")</f>
        <v/>
      </c>
      <c r="N530" s="246" t="str">
        <f aca="false">IF(J530&lt;&gt;"",1000-SUMIF($D$12:$D529,$D530,N$12:N529),"")</f>
        <v/>
      </c>
      <c r="O530" s="268"/>
      <c r="P530" s="269"/>
      <c r="Q530" s="244" t="str">
        <f aca="false">IF(AND(P530&lt;&gt;"",O530&lt;&gt;""),MIN(IF(OR(O530="OZZ",O530="ZZ"),5000,13600),TRUNC(0.75*SUMIF($D$12:$D530,$D530,P$12:P530),2))-SUMIF($D$12:$D529,$D530,Q$12:Q529),"")</f>
        <v/>
      </c>
      <c r="R530" s="270" t="str">
        <f aca="false">IF(AND(P530&lt;&gt;"",O530&lt;&gt;"",AF530&lt;&gt;""),IF(OR(O530="OZZ",O530="ZZ"),0-SUMIF($D$12:$D529,$D530,R$12:R529),MIN(MIN(13600,TRUNC(0.75*SUMIF($D$12:$D$1442,$D530,P$12:P$1442),2)+SUMIF($D$12:$D530,$D530,AF$12:AF530))-SUMIF($D$12:$D529,$D530,R$12:R529)-SUMIF($D$12:$D$1442,$D530,Q$12:Q$1442),AF530)),"")</f>
        <v/>
      </c>
      <c r="S530" s="246" t="str">
        <f aca="false">IF(O530&lt;&gt;"",1000-SUMIF($D$12:$D529,$D530,S$12:S529),"")</f>
        <v/>
      </c>
      <c r="T530" s="268"/>
      <c r="U530" s="269"/>
      <c r="V530" s="244" t="str">
        <f aca="false">IF(AND(U530&lt;&gt;"",T530&lt;&gt;""),MIN(IF(OR(T530="OZZ",T530="ZZ"),5000,13600),TRUNC(0.75*SUMIF($D$12:$D530,$D530,U$12:U530),2))-SUMIF($D$12:$D529,$D530,V$12:V529),"")</f>
        <v/>
      </c>
      <c r="W530" s="248" t="str">
        <f aca="false">IF(AND(U530&lt;&gt;"",T530&lt;&gt;"",AJ530&lt;&gt;""),IF(OR(T530="OZZ",T530="ZZ"),0-SUMIF($D$12:$D529,$D530,W$12:W529),MIN(MIN(13600,TRUNC(0.75*SUMIF($D$12:$D$1442,$D530,U$12:U$1442),2)+SUMIF($D$12:$D530,$D530,AJ$12:AJ530))-SUMIF($D$12:$D529,$D530,W$12:W529)-SUMIF($D$12:$D$1442,$D530,V$12:V$1442),AJ530)),"")</f>
        <v/>
      </c>
      <c r="X530" s="246" t="str">
        <f aca="false">IF(T530&lt;&gt;"",1000-SUMIF($D$12:$D529,$D530,X$12:X529),"")</f>
        <v/>
      </c>
      <c r="Y530" s="272"/>
      <c r="Z530" s="273"/>
      <c r="AA530" s="273"/>
      <c r="AB530" s="252" t="str">
        <f aca="false">IF(K530&lt;&gt;"",ROUND(Y530,2)+ROUND(Z530,2)+ROUND(AA530,2),"")</f>
        <v/>
      </c>
      <c r="AC530" s="274"/>
      <c r="AD530" s="273"/>
      <c r="AE530" s="273"/>
      <c r="AF530" s="275" t="str">
        <f aca="false">IF(P530&lt;&gt;"",ROUND(AC530,2)+ROUND(AD530,2)+ROUND(AE530,2),"")</f>
        <v/>
      </c>
      <c r="AG530" s="274"/>
      <c r="AH530" s="273"/>
      <c r="AI530" s="273"/>
      <c r="AJ530" s="275" t="str">
        <f aca="false">IF(U530&lt;&gt;"",ROUND(AG530,2)+ROUND(AH530,2)+ROUND(AI530,2),"")</f>
        <v/>
      </c>
      <c r="AK530" s="255"/>
      <c r="AL530" s="255"/>
      <c r="AM530" s="256"/>
      <c r="AN530" s="257"/>
      <c r="AO530" s="258" t="str">
        <f aca="false">IF(D530&lt;&gt;"",IF(COUNTIF($D$12:$D530,$D530)&gt;1,0,IF(SUM(L530,Q530,V530)&gt;0,IF(AND(T530="",OR(O530&lt;&gt;"",J530&lt;&gt;"")),IF(O530&lt;&gt;"",O530,IF(J530&lt;&gt;"",J530,0)),IF(AND(O530&lt;&gt;"",J530&lt;&gt;"",O530=J530),O530,T530)),0)),"")</f>
        <v/>
      </c>
      <c r="AP530" s="258" t="str">
        <f aca="false">IF(D530&lt;&gt;"",IF(COUNTIF($D$12:$D530,$D530)&gt;1,0,IF(SUM(M530,R530,W530)&gt;0,IF(AND(T530="",OR(O530&lt;&gt;"",J530&lt;&gt;"")),IF(O530&lt;&gt;"",O530,IF(J530&lt;&gt;"",J530,0)),IF(AND(O530&lt;&gt;"",J530&lt;&gt;"",O530=J530),O530,T530)),0)),"")</f>
        <v/>
      </c>
      <c r="AQ530" s="258" t="str">
        <f aca="false">IF(D530&lt;&gt;"",IF(COUNTIF($D$12:$D530,$D530)&gt;1,0,IF(SUM(N530,S530,X530)&gt;0,IF(AND(T530="",OR(O530&lt;&gt;"",J530&lt;&gt;"")),IF(O530&lt;&gt;"",O530,IF(J530&lt;&gt;"",J530,0)),IF(AND(O530&lt;&gt;"",J530&lt;&gt;"",O530=J530),O530,T530)),0)),"")</f>
        <v/>
      </c>
      <c r="AR530" s="257" t="str">
        <f aca="false">IF(D530&lt;&gt;"",IF(J530="OZP12",L530,0),"")</f>
        <v/>
      </c>
      <c r="AS530" s="257" t="str">
        <f aca="false">IF(D530&lt;&gt;"",IF(O530="OZP12",Q530,0),"")</f>
        <v/>
      </c>
      <c r="AT530" s="257" t="str">
        <f aca="false">IF(D530&lt;&gt;"",IF(T530="OZP12",V530,0),"")</f>
        <v/>
      </c>
      <c r="AU530" s="257" t="str">
        <f aca="false">IF(D530&lt;&gt;"",IF(J530="TZP",L530,0),"")</f>
        <v/>
      </c>
      <c r="AV530" s="257" t="str">
        <f aca="false">IF(D530&lt;&gt;"",IF(O530="TZP",Q530,0),"")</f>
        <v/>
      </c>
      <c r="AW530" s="257" t="str">
        <f aca="false">IF(D530&lt;&gt;"",IF(T530="TZP",V530,0),"")</f>
        <v/>
      </c>
      <c r="AX530" s="257" t="str">
        <f aca="false">IF(D530&lt;&gt;"",IF(J530="OZZ",L530,0),"")</f>
        <v/>
      </c>
      <c r="AY530" s="257" t="str">
        <f aca="false">IF(D530&lt;&gt;"",IF(O530="OZZ",Q530,0),"")</f>
        <v/>
      </c>
      <c r="AZ530" s="257" t="str">
        <f aca="false">IF(D530&lt;&gt;"",IF(T530="OZZ",V530,0),"")</f>
        <v/>
      </c>
      <c r="BA530" s="260"/>
      <c r="BB530" s="257" t="str">
        <f aca="false">IF(D530&lt;&gt;"",IF(ISERROR(FIND("/",D530)),0,1),"")</f>
        <v/>
      </c>
      <c r="BC530" s="257" t="str">
        <f aca="false">IF(D530&lt;&gt;"",IF(BB530*1=0,D530,CONCATENATE(MID(D530,1,FIND("/",D530,1)-1),MID(D530,FIND("/",D530,1)+1,LEN(D530)))),"")</f>
        <v/>
      </c>
      <c r="BD530" s="286"/>
      <c r="BE530" s="257" t="str">
        <f aca="false">IF(D530&lt;&gt;"",IF(J530="OZP12",M530,0),"")</f>
        <v/>
      </c>
      <c r="BF530" s="257" t="str">
        <f aca="false">IF(D530&lt;&gt;"",IF(O530="OZP12",R530,0),"")</f>
        <v/>
      </c>
      <c r="BG530" s="257" t="str">
        <f aca="false">IF(D530&lt;&gt;"",IF(T530="OZP12",W530,0),"")</f>
        <v/>
      </c>
      <c r="BH530" s="257" t="str">
        <f aca="false">IF(D530&lt;&gt;"",IF(J530="TZP",M530,0),"")</f>
        <v/>
      </c>
      <c r="BI530" s="257" t="str">
        <f aca="false">IF(D530&lt;&gt;"",IF(O530="TZP",R530,0),"")</f>
        <v/>
      </c>
      <c r="BJ530" s="257" t="str">
        <f aca="false">IF(D530&lt;&gt;"",IF(T530="TZP",W530,0),"")</f>
        <v/>
      </c>
    </row>
    <row r="531" s="261" customFormat="true" ht="18.75" hidden="false" customHeight="true" outlineLevel="0" collapsed="false">
      <c r="A531" s="262" t="n">
        <f aca="false">A530+1</f>
        <v>519</v>
      </c>
      <c r="B531" s="263"/>
      <c r="C531" s="263"/>
      <c r="D531" s="263"/>
      <c r="E531" s="266"/>
      <c r="F531" s="266"/>
      <c r="G531" s="267"/>
      <c r="H531" s="278"/>
      <c r="I531" s="281"/>
      <c r="J531" s="268"/>
      <c r="K531" s="269"/>
      <c r="L531" s="244" t="str">
        <f aca="false">IF(AND(K531&lt;&gt;"",J531&lt;&gt;""),MIN(IF(OR(J531="OZZ",J531="ZZ"),5000,13600),TRUNC(0.75*SUMIF($D$12:$D531,$D531,K$12:K531),2))-SUMIF($D$12:$D530,$D531,L$12:L530),"")</f>
        <v/>
      </c>
      <c r="M531" s="270" t="str">
        <f aca="false">IF(AND(K531&lt;&gt;"",J531&lt;&gt;"",AB531&lt;&gt;""),IF(OR(J531="OZZ",J531="ZZ"),0-SUMIF($D$12:$D530,$D531,M$12:M530),MIN(MIN(13600,TRUNC(0.75*SUMIF($D$12:$D$1442,$D531,K$12:K$1442),2)+SUMIF($D$12:$D531,$D531,AB$12:AB531))-SUMIF($D$12:$D530,$D531,M$12:M530)-SUMIF($D$12:$D$1442,$D531,L$12:L$1442),AB531)),"")</f>
        <v/>
      </c>
      <c r="N531" s="246" t="str">
        <f aca="false">IF(J531&lt;&gt;"",1000-SUMIF($D$12:$D530,$D531,N$12:N530),"")</f>
        <v/>
      </c>
      <c r="O531" s="268"/>
      <c r="P531" s="269"/>
      <c r="Q531" s="244" t="str">
        <f aca="false">IF(AND(P531&lt;&gt;"",O531&lt;&gt;""),MIN(IF(OR(O531="OZZ",O531="ZZ"),5000,13600),TRUNC(0.75*SUMIF($D$12:$D531,$D531,P$12:P531),2))-SUMIF($D$12:$D530,$D531,Q$12:Q530),"")</f>
        <v/>
      </c>
      <c r="R531" s="270" t="str">
        <f aca="false">IF(AND(P531&lt;&gt;"",O531&lt;&gt;"",AF531&lt;&gt;""),IF(OR(O531="OZZ",O531="ZZ"),0-SUMIF($D$12:$D530,$D531,R$12:R530),MIN(MIN(13600,TRUNC(0.75*SUMIF($D$12:$D$1442,$D531,P$12:P$1442),2)+SUMIF($D$12:$D531,$D531,AF$12:AF531))-SUMIF($D$12:$D530,$D531,R$12:R530)-SUMIF($D$12:$D$1442,$D531,Q$12:Q$1442),AF531)),"")</f>
        <v/>
      </c>
      <c r="S531" s="246" t="str">
        <f aca="false">IF(O531&lt;&gt;"",1000-SUMIF($D$12:$D530,$D531,S$12:S530),"")</f>
        <v/>
      </c>
      <c r="T531" s="268"/>
      <c r="U531" s="269"/>
      <c r="V531" s="244" t="str">
        <f aca="false">IF(AND(U531&lt;&gt;"",T531&lt;&gt;""),MIN(IF(OR(T531="OZZ",T531="ZZ"),5000,13600),TRUNC(0.75*SUMIF($D$12:$D531,$D531,U$12:U531),2))-SUMIF($D$12:$D530,$D531,V$12:V530),"")</f>
        <v/>
      </c>
      <c r="W531" s="248" t="str">
        <f aca="false">IF(AND(U531&lt;&gt;"",T531&lt;&gt;"",AJ531&lt;&gt;""),IF(OR(T531="OZZ",T531="ZZ"),0-SUMIF($D$12:$D530,$D531,W$12:W530),MIN(MIN(13600,TRUNC(0.75*SUMIF($D$12:$D$1442,$D531,U$12:U$1442),2)+SUMIF($D$12:$D531,$D531,AJ$12:AJ531))-SUMIF($D$12:$D530,$D531,W$12:W530)-SUMIF($D$12:$D$1442,$D531,V$12:V$1442),AJ531)),"")</f>
        <v/>
      </c>
      <c r="X531" s="246" t="str">
        <f aca="false">IF(T531&lt;&gt;"",1000-SUMIF($D$12:$D530,$D531,X$12:X530),"")</f>
        <v/>
      </c>
      <c r="Y531" s="272"/>
      <c r="Z531" s="273"/>
      <c r="AA531" s="273"/>
      <c r="AB531" s="252" t="str">
        <f aca="false">IF(K531&lt;&gt;"",ROUND(Y531,2)+ROUND(Z531,2)+ROUND(AA531,2),"")</f>
        <v/>
      </c>
      <c r="AC531" s="274"/>
      <c r="AD531" s="273"/>
      <c r="AE531" s="273"/>
      <c r="AF531" s="275" t="str">
        <f aca="false">IF(P531&lt;&gt;"",ROUND(AC531,2)+ROUND(AD531,2)+ROUND(AE531,2),"")</f>
        <v/>
      </c>
      <c r="AG531" s="274"/>
      <c r="AH531" s="273"/>
      <c r="AI531" s="273"/>
      <c r="AJ531" s="275" t="str">
        <f aca="false">IF(U531&lt;&gt;"",ROUND(AG531,2)+ROUND(AH531,2)+ROUND(AI531,2),"")</f>
        <v/>
      </c>
      <c r="AK531" s="255"/>
      <c r="AL531" s="255"/>
      <c r="AM531" s="256"/>
      <c r="AN531" s="257"/>
      <c r="AO531" s="258" t="str">
        <f aca="false">IF(D531&lt;&gt;"",IF(COUNTIF($D$12:$D531,$D531)&gt;1,0,IF(SUM(L531,Q531,V531)&gt;0,IF(AND(T531="",OR(O531&lt;&gt;"",J531&lt;&gt;"")),IF(O531&lt;&gt;"",O531,IF(J531&lt;&gt;"",J531,0)),IF(AND(O531&lt;&gt;"",J531&lt;&gt;"",O531=J531),O531,T531)),0)),"")</f>
        <v/>
      </c>
      <c r="AP531" s="258" t="str">
        <f aca="false">IF(D531&lt;&gt;"",IF(COUNTIF($D$12:$D531,$D531)&gt;1,0,IF(SUM(M531,R531,W531)&gt;0,IF(AND(T531="",OR(O531&lt;&gt;"",J531&lt;&gt;"")),IF(O531&lt;&gt;"",O531,IF(J531&lt;&gt;"",J531,0)),IF(AND(O531&lt;&gt;"",J531&lt;&gt;"",O531=J531),O531,T531)),0)),"")</f>
        <v/>
      </c>
      <c r="AQ531" s="258" t="str">
        <f aca="false">IF(D531&lt;&gt;"",IF(COUNTIF($D$12:$D531,$D531)&gt;1,0,IF(SUM(N531,S531,X531)&gt;0,IF(AND(T531="",OR(O531&lt;&gt;"",J531&lt;&gt;"")),IF(O531&lt;&gt;"",O531,IF(J531&lt;&gt;"",J531,0)),IF(AND(O531&lt;&gt;"",J531&lt;&gt;"",O531=J531),O531,T531)),0)),"")</f>
        <v/>
      </c>
      <c r="AR531" s="257" t="str">
        <f aca="false">IF(D531&lt;&gt;"",IF(J531="OZP12",L531,0),"")</f>
        <v/>
      </c>
      <c r="AS531" s="257" t="str">
        <f aca="false">IF(D531&lt;&gt;"",IF(O531="OZP12",Q531,0),"")</f>
        <v/>
      </c>
      <c r="AT531" s="257" t="str">
        <f aca="false">IF(D531&lt;&gt;"",IF(T531="OZP12",V531,0),"")</f>
        <v/>
      </c>
      <c r="AU531" s="257" t="str">
        <f aca="false">IF(D531&lt;&gt;"",IF(J531="TZP",L531,0),"")</f>
        <v/>
      </c>
      <c r="AV531" s="257" t="str">
        <f aca="false">IF(D531&lt;&gt;"",IF(O531="TZP",Q531,0),"")</f>
        <v/>
      </c>
      <c r="AW531" s="257" t="str">
        <f aca="false">IF(D531&lt;&gt;"",IF(T531="TZP",V531,0),"")</f>
        <v/>
      </c>
      <c r="AX531" s="257" t="str">
        <f aca="false">IF(D531&lt;&gt;"",IF(J531="OZZ",L531,0),"")</f>
        <v/>
      </c>
      <c r="AY531" s="257" t="str">
        <f aca="false">IF(D531&lt;&gt;"",IF(O531="OZZ",Q531,0),"")</f>
        <v/>
      </c>
      <c r="AZ531" s="257" t="str">
        <f aca="false">IF(D531&lt;&gt;"",IF(T531="OZZ",V531,0),"")</f>
        <v/>
      </c>
      <c r="BA531" s="260"/>
      <c r="BB531" s="257" t="str">
        <f aca="false">IF(D531&lt;&gt;"",IF(ISERROR(FIND("/",D531)),0,1),"")</f>
        <v/>
      </c>
      <c r="BC531" s="257" t="str">
        <f aca="false">IF(D531&lt;&gt;"",IF(BB531*1=0,D531,CONCATENATE(MID(D531,1,FIND("/",D531,1)-1),MID(D531,FIND("/",D531,1)+1,LEN(D531)))),"")</f>
        <v/>
      </c>
      <c r="BD531" s="286"/>
      <c r="BE531" s="257" t="str">
        <f aca="false">IF(D531&lt;&gt;"",IF(J531="OZP12",M531,0),"")</f>
        <v/>
      </c>
      <c r="BF531" s="257" t="str">
        <f aca="false">IF(D531&lt;&gt;"",IF(O531="OZP12",R531,0),"")</f>
        <v/>
      </c>
      <c r="BG531" s="257" t="str">
        <f aca="false">IF(D531&lt;&gt;"",IF(T531="OZP12",W531,0),"")</f>
        <v/>
      </c>
      <c r="BH531" s="257" t="str">
        <f aca="false">IF(D531&lt;&gt;"",IF(J531="TZP",M531,0),"")</f>
        <v/>
      </c>
      <c r="BI531" s="257" t="str">
        <f aca="false">IF(D531&lt;&gt;"",IF(O531="TZP",R531,0),"")</f>
        <v/>
      </c>
      <c r="BJ531" s="257" t="str">
        <f aca="false">IF(D531&lt;&gt;"",IF(T531="TZP",W531,0),"")</f>
        <v/>
      </c>
    </row>
    <row r="532" s="261" customFormat="true" ht="18.75" hidden="false" customHeight="true" outlineLevel="0" collapsed="false">
      <c r="A532" s="262" t="n">
        <f aca="false">A531+1</f>
        <v>520</v>
      </c>
      <c r="B532" s="263"/>
      <c r="C532" s="263"/>
      <c r="D532" s="263"/>
      <c r="E532" s="266"/>
      <c r="F532" s="266"/>
      <c r="G532" s="267"/>
      <c r="H532" s="278"/>
      <c r="I532" s="281"/>
      <c r="J532" s="268"/>
      <c r="K532" s="269"/>
      <c r="L532" s="244" t="str">
        <f aca="false">IF(AND(K532&lt;&gt;"",J532&lt;&gt;""),MIN(IF(OR(J532="OZZ",J532="ZZ"),5000,13600),TRUNC(0.75*SUMIF($D$12:$D532,$D532,K$12:K532),2))-SUMIF($D$12:$D531,$D532,L$12:L531),"")</f>
        <v/>
      </c>
      <c r="M532" s="270" t="str">
        <f aca="false">IF(AND(K532&lt;&gt;"",J532&lt;&gt;"",AB532&lt;&gt;""),IF(OR(J532="OZZ",J532="ZZ"),0-SUMIF($D$12:$D531,$D532,M$12:M531),MIN(MIN(13600,TRUNC(0.75*SUMIF($D$12:$D$1442,$D532,K$12:K$1442),2)+SUMIF($D$12:$D532,$D532,AB$12:AB532))-SUMIF($D$12:$D531,$D532,M$12:M531)-SUMIF($D$12:$D$1442,$D532,L$12:L$1442),AB532)),"")</f>
        <v/>
      </c>
      <c r="N532" s="246" t="str">
        <f aca="false">IF(J532&lt;&gt;"",1000-SUMIF($D$12:$D531,$D532,N$12:N531),"")</f>
        <v/>
      </c>
      <c r="O532" s="268"/>
      <c r="P532" s="269"/>
      <c r="Q532" s="244" t="str">
        <f aca="false">IF(AND(P532&lt;&gt;"",O532&lt;&gt;""),MIN(IF(OR(O532="OZZ",O532="ZZ"),5000,13600),TRUNC(0.75*SUMIF($D$12:$D532,$D532,P$12:P532),2))-SUMIF($D$12:$D531,$D532,Q$12:Q531),"")</f>
        <v/>
      </c>
      <c r="R532" s="270" t="str">
        <f aca="false">IF(AND(P532&lt;&gt;"",O532&lt;&gt;"",AF532&lt;&gt;""),IF(OR(O532="OZZ",O532="ZZ"),0-SUMIF($D$12:$D531,$D532,R$12:R531),MIN(MIN(13600,TRUNC(0.75*SUMIF($D$12:$D$1442,$D532,P$12:P$1442),2)+SUMIF($D$12:$D532,$D532,AF$12:AF532))-SUMIF($D$12:$D531,$D532,R$12:R531)-SUMIF($D$12:$D$1442,$D532,Q$12:Q$1442),AF532)),"")</f>
        <v/>
      </c>
      <c r="S532" s="246" t="str">
        <f aca="false">IF(O532&lt;&gt;"",1000-SUMIF($D$12:$D531,$D532,S$12:S531),"")</f>
        <v/>
      </c>
      <c r="T532" s="268"/>
      <c r="U532" s="269"/>
      <c r="V532" s="244" t="str">
        <f aca="false">IF(AND(U532&lt;&gt;"",T532&lt;&gt;""),MIN(IF(OR(T532="OZZ",T532="ZZ"),5000,13600),TRUNC(0.75*SUMIF($D$12:$D532,$D532,U$12:U532),2))-SUMIF($D$12:$D531,$D532,V$12:V531),"")</f>
        <v/>
      </c>
      <c r="W532" s="248" t="str">
        <f aca="false">IF(AND(U532&lt;&gt;"",T532&lt;&gt;"",AJ532&lt;&gt;""),IF(OR(T532="OZZ",T532="ZZ"),0-SUMIF($D$12:$D531,$D532,W$12:W531),MIN(MIN(13600,TRUNC(0.75*SUMIF($D$12:$D$1442,$D532,U$12:U$1442),2)+SUMIF($D$12:$D532,$D532,AJ$12:AJ532))-SUMIF($D$12:$D531,$D532,W$12:W531)-SUMIF($D$12:$D$1442,$D532,V$12:V$1442),AJ532)),"")</f>
        <v/>
      </c>
      <c r="X532" s="246" t="str">
        <f aca="false">IF(T532&lt;&gt;"",1000-SUMIF($D$12:$D531,$D532,X$12:X531),"")</f>
        <v/>
      </c>
      <c r="Y532" s="272"/>
      <c r="Z532" s="273"/>
      <c r="AA532" s="273"/>
      <c r="AB532" s="252" t="str">
        <f aca="false">IF(K532&lt;&gt;"",ROUND(Y532,2)+ROUND(Z532,2)+ROUND(AA532,2),"")</f>
        <v/>
      </c>
      <c r="AC532" s="274"/>
      <c r="AD532" s="273"/>
      <c r="AE532" s="273"/>
      <c r="AF532" s="275" t="str">
        <f aca="false">IF(P532&lt;&gt;"",ROUND(AC532,2)+ROUND(AD532,2)+ROUND(AE532,2),"")</f>
        <v/>
      </c>
      <c r="AG532" s="274"/>
      <c r="AH532" s="273"/>
      <c r="AI532" s="273"/>
      <c r="AJ532" s="275" t="str">
        <f aca="false">IF(U532&lt;&gt;"",ROUND(AG532,2)+ROUND(AH532,2)+ROUND(AI532,2),"")</f>
        <v/>
      </c>
      <c r="AK532" s="255"/>
      <c r="AL532" s="255"/>
      <c r="AM532" s="256"/>
      <c r="AN532" s="257"/>
      <c r="AO532" s="258" t="str">
        <f aca="false">IF(D532&lt;&gt;"",IF(COUNTIF($D$12:$D532,$D532)&gt;1,0,IF(SUM(L532,Q532,V532)&gt;0,IF(AND(T532="",OR(O532&lt;&gt;"",J532&lt;&gt;"")),IF(O532&lt;&gt;"",O532,IF(J532&lt;&gt;"",J532,0)),IF(AND(O532&lt;&gt;"",J532&lt;&gt;"",O532=J532),O532,T532)),0)),"")</f>
        <v/>
      </c>
      <c r="AP532" s="258" t="str">
        <f aca="false">IF(D532&lt;&gt;"",IF(COUNTIF($D$12:$D532,$D532)&gt;1,0,IF(SUM(M532,R532,W532)&gt;0,IF(AND(T532="",OR(O532&lt;&gt;"",J532&lt;&gt;"")),IF(O532&lt;&gt;"",O532,IF(J532&lt;&gt;"",J532,0)),IF(AND(O532&lt;&gt;"",J532&lt;&gt;"",O532=J532),O532,T532)),0)),"")</f>
        <v/>
      </c>
      <c r="AQ532" s="258" t="str">
        <f aca="false">IF(D532&lt;&gt;"",IF(COUNTIF($D$12:$D532,$D532)&gt;1,0,IF(SUM(N532,S532,X532)&gt;0,IF(AND(T532="",OR(O532&lt;&gt;"",J532&lt;&gt;"")),IF(O532&lt;&gt;"",O532,IF(J532&lt;&gt;"",J532,0)),IF(AND(O532&lt;&gt;"",J532&lt;&gt;"",O532=J532),O532,T532)),0)),"")</f>
        <v/>
      </c>
      <c r="AR532" s="257" t="str">
        <f aca="false">IF(D532&lt;&gt;"",IF(J532="OZP12",L532,0),"")</f>
        <v/>
      </c>
      <c r="AS532" s="257" t="str">
        <f aca="false">IF(D532&lt;&gt;"",IF(O532="OZP12",Q532,0),"")</f>
        <v/>
      </c>
      <c r="AT532" s="257" t="str">
        <f aca="false">IF(D532&lt;&gt;"",IF(T532="OZP12",V532,0),"")</f>
        <v/>
      </c>
      <c r="AU532" s="257" t="str">
        <f aca="false">IF(D532&lt;&gt;"",IF(J532="TZP",L532,0),"")</f>
        <v/>
      </c>
      <c r="AV532" s="257" t="str">
        <f aca="false">IF(D532&lt;&gt;"",IF(O532="TZP",Q532,0),"")</f>
        <v/>
      </c>
      <c r="AW532" s="257" t="str">
        <f aca="false">IF(D532&lt;&gt;"",IF(T532="TZP",V532,0),"")</f>
        <v/>
      </c>
      <c r="AX532" s="257" t="str">
        <f aca="false">IF(D532&lt;&gt;"",IF(J532="OZZ",L532,0),"")</f>
        <v/>
      </c>
      <c r="AY532" s="257" t="str">
        <f aca="false">IF(D532&lt;&gt;"",IF(O532="OZZ",Q532,0),"")</f>
        <v/>
      </c>
      <c r="AZ532" s="257" t="str">
        <f aca="false">IF(D532&lt;&gt;"",IF(T532="OZZ",V532,0),"")</f>
        <v/>
      </c>
      <c r="BA532" s="260"/>
      <c r="BB532" s="257" t="str">
        <f aca="false">IF(D532&lt;&gt;"",IF(ISERROR(FIND("/",D532)),0,1),"")</f>
        <v/>
      </c>
      <c r="BC532" s="257" t="str">
        <f aca="false">IF(D532&lt;&gt;"",IF(BB532*1=0,D532,CONCATENATE(MID(D532,1,FIND("/",D532,1)-1),MID(D532,FIND("/",D532,1)+1,LEN(D532)))),"")</f>
        <v/>
      </c>
      <c r="BD532" s="286"/>
      <c r="BE532" s="257" t="str">
        <f aca="false">IF(D532&lt;&gt;"",IF(J532="OZP12",M532,0),"")</f>
        <v/>
      </c>
      <c r="BF532" s="257" t="str">
        <f aca="false">IF(D532&lt;&gt;"",IF(O532="OZP12",R532,0),"")</f>
        <v/>
      </c>
      <c r="BG532" s="257" t="str">
        <f aca="false">IF(D532&lt;&gt;"",IF(T532="OZP12",W532,0),"")</f>
        <v/>
      </c>
      <c r="BH532" s="257" t="str">
        <f aca="false">IF(D532&lt;&gt;"",IF(J532="TZP",M532,0),"")</f>
        <v/>
      </c>
      <c r="BI532" s="257" t="str">
        <f aca="false">IF(D532&lt;&gt;"",IF(O532="TZP",R532,0),"")</f>
        <v/>
      </c>
      <c r="BJ532" s="257" t="str">
        <f aca="false">IF(D532&lt;&gt;"",IF(T532="TZP",W532,0),"")</f>
        <v/>
      </c>
    </row>
    <row r="533" s="261" customFormat="true" ht="18.75" hidden="false" customHeight="true" outlineLevel="0" collapsed="false">
      <c r="A533" s="262" t="n">
        <f aca="false">A532+1</f>
        <v>521</v>
      </c>
      <c r="B533" s="263"/>
      <c r="C533" s="263"/>
      <c r="D533" s="263"/>
      <c r="E533" s="266"/>
      <c r="F533" s="266"/>
      <c r="G533" s="267"/>
      <c r="H533" s="278"/>
      <c r="I533" s="281"/>
      <c r="J533" s="268"/>
      <c r="K533" s="269"/>
      <c r="L533" s="244" t="str">
        <f aca="false">IF(AND(K533&lt;&gt;"",J533&lt;&gt;""),MIN(IF(OR(J533="OZZ",J533="ZZ"),5000,13600),TRUNC(0.75*SUMIF($D$12:$D533,$D533,K$12:K533),2))-SUMIF($D$12:$D532,$D533,L$12:L532),"")</f>
        <v/>
      </c>
      <c r="M533" s="270" t="str">
        <f aca="false">IF(AND(K533&lt;&gt;"",J533&lt;&gt;"",AB533&lt;&gt;""),IF(OR(J533="OZZ",J533="ZZ"),0-SUMIF($D$12:$D532,$D533,M$12:M532),MIN(MIN(13600,TRUNC(0.75*SUMIF($D$12:$D$1442,$D533,K$12:K$1442),2)+SUMIF($D$12:$D533,$D533,AB$12:AB533))-SUMIF($D$12:$D532,$D533,M$12:M532)-SUMIF($D$12:$D$1442,$D533,L$12:L$1442),AB533)),"")</f>
        <v/>
      </c>
      <c r="N533" s="246" t="str">
        <f aca="false">IF(J533&lt;&gt;"",1000-SUMIF($D$12:$D532,$D533,N$12:N532),"")</f>
        <v/>
      </c>
      <c r="O533" s="268"/>
      <c r="P533" s="269"/>
      <c r="Q533" s="244" t="str">
        <f aca="false">IF(AND(P533&lt;&gt;"",O533&lt;&gt;""),MIN(IF(OR(O533="OZZ",O533="ZZ"),5000,13600),TRUNC(0.75*SUMIF($D$12:$D533,$D533,P$12:P533),2))-SUMIF($D$12:$D532,$D533,Q$12:Q532),"")</f>
        <v/>
      </c>
      <c r="R533" s="270" t="str">
        <f aca="false">IF(AND(P533&lt;&gt;"",O533&lt;&gt;"",AF533&lt;&gt;""),IF(OR(O533="OZZ",O533="ZZ"),0-SUMIF($D$12:$D532,$D533,R$12:R532),MIN(MIN(13600,TRUNC(0.75*SUMIF($D$12:$D$1442,$D533,P$12:P$1442),2)+SUMIF($D$12:$D533,$D533,AF$12:AF533))-SUMIF($D$12:$D532,$D533,R$12:R532)-SUMIF($D$12:$D$1442,$D533,Q$12:Q$1442),AF533)),"")</f>
        <v/>
      </c>
      <c r="S533" s="246" t="str">
        <f aca="false">IF(O533&lt;&gt;"",1000-SUMIF($D$12:$D532,$D533,S$12:S532),"")</f>
        <v/>
      </c>
      <c r="T533" s="268"/>
      <c r="U533" s="269"/>
      <c r="V533" s="244" t="str">
        <f aca="false">IF(AND(U533&lt;&gt;"",T533&lt;&gt;""),MIN(IF(OR(T533="OZZ",T533="ZZ"),5000,13600),TRUNC(0.75*SUMIF($D$12:$D533,$D533,U$12:U533),2))-SUMIF($D$12:$D532,$D533,V$12:V532),"")</f>
        <v/>
      </c>
      <c r="W533" s="248" t="str">
        <f aca="false">IF(AND(U533&lt;&gt;"",T533&lt;&gt;"",AJ533&lt;&gt;""),IF(OR(T533="OZZ",T533="ZZ"),0-SUMIF($D$12:$D532,$D533,W$12:W532),MIN(MIN(13600,TRUNC(0.75*SUMIF($D$12:$D$1442,$D533,U$12:U$1442),2)+SUMIF($D$12:$D533,$D533,AJ$12:AJ533))-SUMIF($D$12:$D532,$D533,W$12:W532)-SUMIF($D$12:$D$1442,$D533,V$12:V$1442),AJ533)),"")</f>
        <v/>
      </c>
      <c r="X533" s="246" t="str">
        <f aca="false">IF(T533&lt;&gt;"",1000-SUMIF($D$12:$D532,$D533,X$12:X532),"")</f>
        <v/>
      </c>
      <c r="Y533" s="272"/>
      <c r="Z533" s="273"/>
      <c r="AA533" s="273"/>
      <c r="AB533" s="252" t="str">
        <f aca="false">IF(K533&lt;&gt;"",ROUND(Y533,2)+ROUND(Z533,2)+ROUND(AA533,2),"")</f>
        <v/>
      </c>
      <c r="AC533" s="274"/>
      <c r="AD533" s="273"/>
      <c r="AE533" s="273"/>
      <c r="AF533" s="275" t="str">
        <f aca="false">IF(P533&lt;&gt;"",ROUND(AC533,2)+ROUND(AD533,2)+ROUND(AE533,2),"")</f>
        <v/>
      </c>
      <c r="AG533" s="274"/>
      <c r="AH533" s="273"/>
      <c r="AI533" s="273"/>
      <c r="AJ533" s="275" t="str">
        <f aca="false">IF(U533&lt;&gt;"",ROUND(AG533,2)+ROUND(AH533,2)+ROUND(AI533,2),"")</f>
        <v/>
      </c>
      <c r="AK533" s="255"/>
      <c r="AL533" s="255"/>
      <c r="AM533" s="256"/>
      <c r="AN533" s="257"/>
      <c r="AO533" s="258" t="str">
        <f aca="false">IF(D533&lt;&gt;"",IF(COUNTIF($D$12:$D533,$D533)&gt;1,0,IF(SUM(L533,Q533,V533)&gt;0,IF(AND(T533="",OR(O533&lt;&gt;"",J533&lt;&gt;"")),IF(O533&lt;&gt;"",O533,IF(J533&lt;&gt;"",J533,0)),IF(AND(O533&lt;&gt;"",J533&lt;&gt;"",O533=J533),O533,T533)),0)),"")</f>
        <v/>
      </c>
      <c r="AP533" s="258" t="str">
        <f aca="false">IF(D533&lt;&gt;"",IF(COUNTIF($D$12:$D533,$D533)&gt;1,0,IF(SUM(M533,R533,W533)&gt;0,IF(AND(T533="",OR(O533&lt;&gt;"",J533&lt;&gt;"")),IF(O533&lt;&gt;"",O533,IF(J533&lt;&gt;"",J533,0)),IF(AND(O533&lt;&gt;"",J533&lt;&gt;"",O533=J533),O533,T533)),0)),"")</f>
        <v/>
      </c>
      <c r="AQ533" s="258" t="str">
        <f aca="false">IF(D533&lt;&gt;"",IF(COUNTIF($D$12:$D533,$D533)&gt;1,0,IF(SUM(N533,S533,X533)&gt;0,IF(AND(T533="",OR(O533&lt;&gt;"",J533&lt;&gt;"")),IF(O533&lt;&gt;"",O533,IF(J533&lt;&gt;"",J533,0)),IF(AND(O533&lt;&gt;"",J533&lt;&gt;"",O533=J533),O533,T533)),0)),"")</f>
        <v/>
      </c>
      <c r="AR533" s="257" t="str">
        <f aca="false">IF(D533&lt;&gt;"",IF(J533="OZP12",L533,0),"")</f>
        <v/>
      </c>
      <c r="AS533" s="257" t="str">
        <f aca="false">IF(D533&lt;&gt;"",IF(O533="OZP12",Q533,0),"")</f>
        <v/>
      </c>
      <c r="AT533" s="257" t="str">
        <f aca="false">IF(D533&lt;&gt;"",IF(T533="OZP12",V533,0),"")</f>
        <v/>
      </c>
      <c r="AU533" s="257" t="str">
        <f aca="false">IF(D533&lt;&gt;"",IF(J533="TZP",L533,0),"")</f>
        <v/>
      </c>
      <c r="AV533" s="257" t="str">
        <f aca="false">IF(D533&lt;&gt;"",IF(O533="TZP",Q533,0),"")</f>
        <v/>
      </c>
      <c r="AW533" s="257" t="str">
        <f aca="false">IF(D533&lt;&gt;"",IF(T533="TZP",V533,0),"")</f>
        <v/>
      </c>
      <c r="AX533" s="257" t="str">
        <f aca="false">IF(D533&lt;&gt;"",IF(J533="OZZ",L533,0),"")</f>
        <v/>
      </c>
      <c r="AY533" s="257" t="str">
        <f aca="false">IF(D533&lt;&gt;"",IF(O533="OZZ",Q533,0),"")</f>
        <v/>
      </c>
      <c r="AZ533" s="257" t="str">
        <f aca="false">IF(D533&lt;&gt;"",IF(T533="OZZ",V533,0),"")</f>
        <v/>
      </c>
      <c r="BA533" s="260"/>
      <c r="BB533" s="257" t="str">
        <f aca="false">IF(D533&lt;&gt;"",IF(ISERROR(FIND("/",D533)),0,1),"")</f>
        <v/>
      </c>
      <c r="BC533" s="257" t="str">
        <f aca="false">IF(D533&lt;&gt;"",IF(BB533*1=0,D533,CONCATENATE(MID(D533,1,FIND("/",D533,1)-1),MID(D533,FIND("/",D533,1)+1,LEN(D533)))),"")</f>
        <v/>
      </c>
      <c r="BD533" s="286"/>
      <c r="BE533" s="257" t="str">
        <f aca="false">IF(D533&lt;&gt;"",IF(J533="OZP12",M533,0),"")</f>
        <v/>
      </c>
      <c r="BF533" s="257" t="str">
        <f aca="false">IF(D533&lt;&gt;"",IF(O533="OZP12",R533,0),"")</f>
        <v/>
      </c>
      <c r="BG533" s="257" t="str">
        <f aca="false">IF(D533&lt;&gt;"",IF(T533="OZP12",W533,0),"")</f>
        <v/>
      </c>
      <c r="BH533" s="257" t="str">
        <f aca="false">IF(D533&lt;&gt;"",IF(J533="TZP",M533,0),"")</f>
        <v/>
      </c>
      <c r="BI533" s="257" t="str">
        <f aca="false">IF(D533&lt;&gt;"",IF(O533="TZP",R533,0),"")</f>
        <v/>
      </c>
      <c r="BJ533" s="257" t="str">
        <f aca="false">IF(D533&lt;&gt;"",IF(T533="TZP",W533,0),"")</f>
        <v/>
      </c>
    </row>
    <row r="534" s="261" customFormat="true" ht="18.75" hidden="false" customHeight="true" outlineLevel="0" collapsed="false">
      <c r="A534" s="262" t="n">
        <f aca="false">A533+1</f>
        <v>522</v>
      </c>
      <c r="B534" s="263"/>
      <c r="C534" s="263"/>
      <c r="D534" s="263"/>
      <c r="E534" s="266"/>
      <c r="F534" s="266"/>
      <c r="G534" s="267"/>
      <c r="H534" s="278"/>
      <c r="I534" s="281"/>
      <c r="J534" s="268"/>
      <c r="K534" s="269"/>
      <c r="L534" s="244" t="str">
        <f aca="false">IF(AND(K534&lt;&gt;"",J534&lt;&gt;""),MIN(IF(OR(J534="OZZ",J534="ZZ"),5000,13600),TRUNC(0.75*SUMIF($D$12:$D534,$D534,K$12:K534),2))-SUMIF($D$12:$D533,$D534,L$12:L533),"")</f>
        <v/>
      </c>
      <c r="M534" s="270" t="str">
        <f aca="false">IF(AND(K534&lt;&gt;"",J534&lt;&gt;"",AB534&lt;&gt;""),IF(OR(J534="OZZ",J534="ZZ"),0-SUMIF($D$12:$D533,$D534,M$12:M533),MIN(MIN(13600,TRUNC(0.75*SUMIF($D$12:$D$1442,$D534,K$12:K$1442),2)+SUMIF($D$12:$D534,$D534,AB$12:AB534))-SUMIF($D$12:$D533,$D534,M$12:M533)-SUMIF($D$12:$D$1442,$D534,L$12:L$1442),AB534)),"")</f>
        <v/>
      </c>
      <c r="N534" s="246" t="str">
        <f aca="false">IF(J534&lt;&gt;"",1000-SUMIF($D$12:$D533,$D534,N$12:N533),"")</f>
        <v/>
      </c>
      <c r="O534" s="268"/>
      <c r="P534" s="269"/>
      <c r="Q534" s="244" t="str">
        <f aca="false">IF(AND(P534&lt;&gt;"",O534&lt;&gt;""),MIN(IF(OR(O534="OZZ",O534="ZZ"),5000,13600),TRUNC(0.75*SUMIF($D$12:$D534,$D534,P$12:P534),2))-SUMIF($D$12:$D533,$D534,Q$12:Q533),"")</f>
        <v/>
      </c>
      <c r="R534" s="270" t="str">
        <f aca="false">IF(AND(P534&lt;&gt;"",O534&lt;&gt;"",AF534&lt;&gt;""),IF(OR(O534="OZZ",O534="ZZ"),0-SUMIF($D$12:$D533,$D534,R$12:R533),MIN(MIN(13600,TRUNC(0.75*SUMIF($D$12:$D$1442,$D534,P$12:P$1442),2)+SUMIF($D$12:$D534,$D534,AF$12:AF534))-SUMIF($D$12:$D533,$D534,R$12:R533)-SUMIF($D$12:$D$1442,$D534,Q$12:Q$1442),AF534)),"")</f>
        <v/>
      </c>
      <c r="S534" s="246" t="str">
        <f aca="false">IF(O534&lt;&gt;"",1000-SUMIF($D$12:$D533,$D534,S$12:S533),"")</f>
        <v/>
      </c>
      <c r="T534" s="268"/>
      <c r="U534" s="269"/>
      <c r="V534" s="244" t="str">
        <f aca="false">IF(AND(U534&lt;&gt;"",T534&lt;&gt;""),MIN(IF(OR(T534="OZZ",T534="ZZ"),5000,13600),TRUNC(0.75*SUMIF($D$12:$D534,$D534,U$12:U534),2))-SUMIF($D$12:$D533,$D534,V$12:V533),"")</f>
        <v/>
      </c>
      <c r="W534" s="248" t="str">
        <f aca="false">IF(AND(U534&lt;&gt;"",T534&lt;&gt;"",AJ534&lt;&gt;""),IF(OR(T534="OZZ",T534="ZZ"),0-SUMIF($D$12:$D533,$D534,W$12:W533),MIN(MIN(13600,TRUNC(0.75*SUMIF($D$12:$D$1442,$D534,U$12:U$1442),2)+SUMIF($D$12:$D534,$D534,AJ$12:AJ534))-SUMIF($D$12:$D533,$D534,W$12:W533)-SUMIF($D$12:$D$1442,$D534,V$12:V$1442),AJ534)),"")</f>
        <v/>
      </c>
      <c r="X534" s="246" t="str">
        <f aca="false">IF(T534&lt;&gt;"",1000-SUMIF($D$12:$D533,$D534,X$12:X533),"")</f>
        <v/>
      </c>
      <c r="Y534" s="272"/>
      <c r="Z534" s="273"/>
      <c r="AA534" s="273"/>
      <c r="AB534" s="252" t="str">
        <f aca="false">IF(K534&lt;&gt;"",ROUND(Y534,2)+ROUND(Z534,2)+ROUND(AA534,2),"")</f>
        <v/>
      </c>
      <c r="AC534" s="274"/>
      <c r="AD534" s="273"/>
      <c r="AE534" s="273"/>
      <c r="AF534" s="275" t="str">
        <f aca="false">IF(P534&lt;&gt;"",ROUND(AC534,2)+ROUND(AD534,2)+ROUND(AE534,2),"")</f>
        <v/>
      </c>
      <c r="AG534" s="274"/>
      <c r="AH534" s="273"/>
      <c r="AI534" s="273"/>
      <c r="AJ534" s="275" t="str">
        <f aca="false">IF(U534&lt;&gt;"",ROUND(AG534,2)+ROUND(AH534,2)+ROUND(AI534,2),"")</f>
        <v/>
      </c>
      <c r="AK534" s="255"/>
      <c r="AL534" s="255"/>
      <c r="AM534" s="256"/>
      <c r="AN534" s="257"/>
      <c r="AO534" s="258" t="str">
        <f aca="false">IF(D534&lt;&gt;"",IF(COUNTIF($D$12:$D534,$D534)&gt;1,0,IF(SUM(L534,Q534,V534)&gt;0,IF(AND(T534="",OR(O534&lt;&gt;"",J534&lt;&gt;"")),IF(O534&lt;&gt;"",O534,IF(J534&lt;&gt;"",J534,0)),IF(AND(O534&lt;&gt;"",J534&lt;&gt;"",O534=J534),O534,T534)),0)),"")</f>
        <v/>
      </c>
      <c r="AP534" s="258" t="str">
        <f aca="false">IF(D534&lt;&gt;"",IF(COUNTIF($D$12:$D534,$D534)&gt;1,0,IF(SUM(M534,R534,W534)&gt;0,IF(AND(T534="",OR(O534&lt;&gt;"",J534&lt;&gt;"")),IF(O534&lt;&gt;"",O534,IF(J534&lt;&gt;"",J534,0)),IF(AND(O534&lt;&gt;"",J534&lt;&gt;"",O534=J534),O534,T534)),0)),"")</f>
        <v/>
      </c>
      <c r="AQ534" s="258" t="str">
        <f aca="false">IF(D534&lt;&gt;"",IF(COUNTIF($D$12:$D534,$D534)&gt;1,0,IF(SUM(N534,S534,X534)&gt;0,IF(AND(T534="",OR(O534&lt;&gt;"",J534&lt;&gt;"")),IF(O534&lt;&gt;"",O534,IF(J534&lt;&gt;"",J534,0)),IF(AND(O534&lt;&gt;"",J534&lt;&gt;"",O534=J534),O534,T534)),0)),"")</f>
        <v/>
      </c>
      <c r="AR534" s="257" t="str">
        <f aca="false">IF(D534&lt;&gt;"",IF(J534="OZP12",L534,0),"")</f>
        <v/>
      </c>
      <c r="AS534" s="257" t="str">
        <f aca="false">IF(D534&lt;&gt;"",IF(O534="OZP12",Q534,0),"")</f>
        <v/>
      </c>
      <c r="AT534" s="257" t="str">
        <f aca="false">IF(D534&lt;&gt;"",IF(T534="OZP12",V534,0),"")</f>
        <v/>
      </c>
      <c r="AU534" s="257" t="str">
        <f aca="false">IF(D534&lt;&gt;"",IF(J534="TZP",L534,0),"")</f>
        <v/>
      </c>
      <c r="AV534" s="257" t="str">
        <f aca="false">IF(D534&lt;&gt;"",IF(O534="TZP",Q534,0),"")</f>
        <v/>
      </c>
      <c r="AW534" s="257" t="str">
        <f aca="false">IF(D534&lt;&gt;"",IF(T534="TZP",V534,0),"")</f>
        <v/>
      </c>
      <c r="AX534" s="257" t="str">
        <f aca="false">IF(D534&lt;&gt;"",IF(J534="OZZ",L534,0),"")</f>
        <v/>
      </c>
      <c r="AY534" s="257" t="str">
        <f aca="false">IF(D534&lt;&gt;"",IF(O534="OZZ",Q534,0),"")</f>
        <v/>
      </c>
      <c r="AZ534" s="257" t="str">
        <f aca="false">IF(D534&lt;&gt;"",IF(T534="OZZ",V534,0),"")</f>
        <v/>
      </c>
      <c r="BA534" s="260"/>
      <c r="BB534" s="257" t="str">
        <f aca="false">IF(D534&lt;&gt;"",IF(ISERROR(FIND("/",D534)),0,1),"")</f>
        <v/>
      </c>
      <c r="BC534" s="257" t="str">
        <f aca="false">IF(D534&lt;&gt;"",IF(BB534*1=0,D534,CONCATENATE(MID(D534,1,FIND("/",D534,1)-1),MID(D534,FIND("/",D534,1)+1,LEN(D534)))),"")</f>
        <v/>
      </c>
      <c r="BD534" s="286"/>
      <c r="BE534" s="257" t="str">
        <f aca="false">IF(D534&lt;&gt;"",IF(J534="OZP12",M534,0),"")</f>
        <v/>
      </c>
      <c r="BF534" s="257" t="str">
        <f aca="false">IF(D534&lt;&gt;"",IF(O534="OZP12",R534,0),"")</f>
        <v/>
      </c>
      <c r="BG534" s="257" t="str">
        <f aca="false">IF(D534&lt;&gt;"",IF(T534="OZP12",W534,0),"")</f>
        <v/>
      </c>
      <c r="BH534" s="257" t="str">
        <f aca="false">IF(D534&lt;&gt;"",IF(J534="TZP",M534,0),"")</f>
        <v/>
      </c>
      <c r="BI534" s="257" t="str">
        <f aca="false">IF(D534&lt;&gt;"",IF(O534="TZP",R534,0),"")</f>
        <v/>
      </c>
      <c r="BJ534" s="257" t="str">
        <f aca="false">IF(D534&lt;&gt;"",IF(T534="TZP",W534,0),"")</f>
        <v/>
      </c>
    </row>
    <row r="535" s="261" customFormat="true" ht="18.75" hidden="false" customHeight="true" outlineLevel="0" collapsed="false">
      <c r="A535" s="262" t="n">
        <f aca="false">A534+1</f>
        <v>523</v>
      </c>
      <c r="B535" s="263"/>
      <c r="C535" s="263"/>
      <c r="D535" s="263"/>
      <c r="E535" s="266"/>
      <c r="F535" s="266"/>
      <c r="G535" s="267"/>
      <c r="H535" s="278"/>
      <c r="I535" s="281"/>
      <c r="J535" s="268"/>
      <c r="K535" s="269"/>
      <c r="L535" s="244" t="str">
        <f aca="false">IF(AND(K535&lt;&gt;"",J535&lt;&gt;""),MIN(IF(OR(J535="OZZ",J535="ZZ"),5000,13600),TRUNC(0.75*SUMIF($D$12:$D535,$D535,K$12:K535),2))-SUMIF($D$12:$D534,$D535,L$12:L534),"")</f>
        <v/>
      </c>
      <c r="M535" s="270" t="str">
        <f aca="false">IF(AND(K535&lt;&gt;"",J535&lt;&gt;"",AB535&lt;&gt;""),IF(OR(J535="OZZ",J535="ZZ"),0-SUMIF($D$12:$D534,$D535,M$12:M534),MIN(MIN(13600,TRUNC(0.75*SUMIF($D$12:$D$1442,$D535,K$12:K$1442),2)+SUMIF($D$12:$D535,$D535,AB$12:AB535))-SUMIF($D$12:$D534,$D535,M$12:M534)-SUMIF($D$12:$D$1442,$D535,L$12:L$1442),AB535)),"")</f>
        <v/>
      </c>
      <c r="N535" s="246" t="str">
        <f aca="false">IF(J535&lt;&gt;"",1000-SUMIF($D$12:$D534,$D535,N$12:N534),"")</f>
        <v/>
      </c>
      <c r="O535" s="268"/>
      <c r="P535" s="269"/>
      <c r="Q535" s="244" t="str">
        <f aca="false">IF(AND(P535&lt;&gt;"",O535&lt;&gt;""),MIN(IF(OR(O535="OZZ",O535="ZZ"),5000,13600),TRUNC(0.75*SUMIF($D$12:$D535,$D535,P$12:P535),2))-SUMIF($D$12:$D534,$D535,Q$12:Q534),"")</f>
        <v/>
      </c>
      <c r="R535" s="270" t="str">
        <f aca="false">IF(AND(P535&lt;&gt;"",O535&lt;&gt;"",AF535&lt;&gt;""),IF(OR(O535="OZZ",O535="ZZ"),0-SUMIF($D$12:$D534,$D535,R$12:R534),MIN(MIN(13600,TRUNC(0.75*SUMIF($D$12:$D$1442,$D535,P$12:P$1442),2)+SUMIF($D$12:$D535,$D535,AF$12:AF535))-SUMIF($D$12:$D534,$D535,R$12:R534)-SUMIF($D$12:$D$1442,$D535,Q$12:Q$1442),AF535)),"")</f>
        <v/>
      </c>
      <c r="S535" s="246" t="str">
        <f aca="false">IF(O535&lt;&gt;"",1000-SUMIF($D$12:$D534,$D535,S$12:S534),"")</f>
        <v/>
      </c>
      <c r="T535" s="268"/>
      <c r="U535" s="269"/>
      <c r="V535" s="244" t="str">
        <f aca="false">IF(AND(U535&lt;&gt;"",T535&lt;&gt;""),MIN(IF(OR(T535="OZZ",T535="ZZ"),5000,13600),TRUNC(0.75*SUMIF($D$12:$D535,$D535,U$12:U535),2))-SUMIF($D$12:$D534,$D535,V$12:V534),"")</f>
        <v/>
      </c>
      <c r="W535" s="248" t="str">
        <f aca="false">IF(AND(U535&lt;&gt;"",T535&lt;&gt;"",AJ535&lt;&gt;""),IF(OR(T535="OZZ",T535="ZZ"),0-SUMIF($D$12:$D534,$D535,W$12:W534),MIN(MIN(13600,TRUNC(0.75*SUMIF($D$12:$D$1442,$D535,U$12:U$1442),2)+SUMIF($D$12:$D535,$D535,AJ$12:AJ535))-SUMIF($D$12:$D534,$D535,W$12:W534)-SUMIF($D$12:$D$1442,$D535,V$12:V$1442),AJ535)),"")</f>
        <v/>
      </c>
      <c r="X535" s="246" t="str">
        <f aca="false">IF(T535&lt;&gt;"",1000-SUMIF($D$12:$D534,$D535,X$12:X534),"")</f>
        <v/>
      </c>
      <c r="Y535" s="272"/>
      <c r="Z535" s="273"/>
      <c r="AA535" s="273"/>
      <c r="AB535" s="252" t="str">
        <f aca="false">IF(K535&lt;&gt;"",ROUND(Y535,2)+ROUND(Z535,2)+ROUND(AA535,2),"")</f>
        <v/>
      </c>
      <c r="AC535" s="274"/>
      <c r="AD535" s="273"/>
      <c r="AE535" s="273"/>
      <c r="AF535" s="275" t="str">
        <f aca="false">IF(P535&lt;&gt;"",ROUND(AC535,2)+ROUND(AD535,2)+ROUND(AE535,2),"")</f>
        <v/>
      </c>
      <c r="AG535" s="274"/>
      <c r="AH535" s="273"/>
      <c r="AI535" s="273"/>
      <c r="AJ535" s="275" t="str">
        <f aca="false">IF(U535&lt;&gt;"",ROUND(AG535,2)+ROUND(AH535,2)+ROUND(AI535,2),"")</f>
        <v/>
      </c>
      <c r="AK535" s="255"/>
      <c r="AL535" s="255"/>
      <c r="AM535" s="256"/>
      <c r="AN535" s="257"/>
      <c r="AO535" s="258" t="str">
        <f aca="false">IF(D535&lt;&gt;"",IF(COUNTIF($D$12:$D535,$D535)&gt;1,0,IF(SUM(L535,Q535,V535)&gt;0,IF(AND(T535="",OR(O535&lt;&gt;"",J535&lt;&gt;"")),IF(O535&lt;&gt;"",O535,IF(J535&lt;&gt;"",J535,0)),IF(AND(O535&lt;&gt;"",J535&lt;&gt;"",O535=J535),O535,T535)),0)),"")</f>
        <v/>
      </c>
      <c r="AP535" s="258" t="str">
        <f aca="false">IF(D535&lt;&gt;"",IF(COUNTIF($D$12:$D535,$D535)&gt;1,0,IF(SUM(M535,R535,W535)&gt;0,IF(AND(T535="",OR(O535&lt;&gt;"",J535&lt;&gt;"")),IF(O535&lt;&gt;"",O535,IF(J535&lt;&gt;"",J535,0)),IF(AND(O535&lt;&gt;"",J535&lt;&gt;"",O535=J535),O535,T535)),0)),"")</f>
        <v/>
      </c>
      <c r="AQ535" s="258" t="str">
        <f aca="false">IF(D535&lt;&gt;"",IF(COUNTIF($D$12:$D535,$D535)&gt;1,0,IF(SUM(N535,S535,X535)&gt;0,IF(AND(T535="",OR(O535&lt;&gt;"",J535&lt;&gt;"")),IF(O535&lt;&gt;"",O535,IF(J535&lt;&gt;"",J535,0)),IF(AND(O535&lt;&gt;"",J535&lt;&gt;"",O535=J535),O535,T535)),0)),"")</f>
        <v/>
      </c>
      <c r="AR535" s="257" t="str">
        <f aca="false">IF(D535&lt;&gt;"",IF(J535="OZP12",L535,0),"")</f>
        <v/>
      </c>
      <c r="AS535" s="257" t="str">
        <f aca="false">IF(D535&lt;&gt;"",IF(O535="OZP12",Q535,0),"")</f>
        <v/>
      </c>
      <c r="AT535" s="257" t="str">
        <f aca="false">IF(D535&lt;&gt;"",IF(T535="OZP12",V535,0),"")</f>
        <v/>
      </c>
      <c r="AU535" s="257" t="str">
        <f aca="false">IF(D535&lt;&gt;"",IF(J535="TZP",L535,0),"")</f>
        <v/>
      </c>
      <c r="AV535" s="257" t="str">
        <f aca="false">IF(D535&lt;&gt;"",IF(O535="TZP",Q535,0),"")</f>
        <v/>
      </c>
      <c r="AW535" s="257" t="str">
        <f aca="false">IF(D535&lt;&gt;"",IF(T535="TZP",V535,0),"")</f>
        <v/>
      </c>
      <c r="AX535" s="257" t="str">
        <f aca="false">IF(D535&lt;&gt;"",IF(J535="OZZ",L535,0),"")</f>
        <v/>
      </c>
      <c r="AY535" s="257" t="str">
        <f aca="false">IF(D535&lt;&gt;"",IF(O535="OZZ",Q535,0),"")</f>
        <v/>
      </c>
      <c r="AZ535" s="257" t="str">
        <f aca="false">IF(D535&lt;&gt;"",IF(T535="OZZ",V535,0),"")</f>
        <v/>
      </c>
      <c r="BA535" s="260"/>
      <c r="BB535" s="257" t="str">
        <f aca="false">IF(D535&lt;&gt;"",IF(ISERROR(FIND("/",D535)),0,1),"")</f>
        <v/>
      </c>
      <c r="BC535" s="257" t="str">
        <f aca="false">IF(D535&lt;&gt;"",IF(BB535*1=0,D535,CONCATENATE(MID(D535,1,FIND("/",D535,1)-1),MID(D535,FIND("/",D535,1)+1,LEN(D535)))),"")</f>
        <v/>
      </c>
      <c r="BD535" s="286"/>
      <c r="BE535" s="257" t="str">
        <f aca="false">IF(D535&lt;&gt;"",IF(J535="OZP12",M535,0),"")</f>
        <v/>
      </c>
      <c r="BF535" s="257" t="str">
        <f aca="false">IF(D535&lt;&gt;"",IF(O535="OZP12",R535,0),"")</f>
        <v/>
      </c>
      <c r="BG535" s="257" t="str">
        <f aca="false">IF(D535&lt;&gt;"",IF(T535="OZP12",W535,0),"")</f>
        <v/>
      </c>
      <c r="BH535" s="257" t="str">
        <f aca="false">IF(D535&lt;&gt;"",IF(J535="TZP",M535,0),"")</f>
        <v/>
      </c>
      <c r="BI535" s="257" t="str">
        <f aca="false">IF(D535&lt;&gt;"",IF(O535="TZP",R535,0),"")</f>
        <v/>
      </c>
      <c r="BJ535" s="257" t="str">
        <f aca="false">IF(D535&lt;&gt;"",IF(T535="TZP",W535,0),"")</f>
        <v/>
      </c>
    </row>
    <row r="536" s="261" customFormat="true" ht="18.75" hidden="false" customHeight="true" outlineLevel="0" collapsed="false">
      <c r="A536" s="262" t="n">
        <f aca="false">A535+1</f>
        <v>524</v>
      </c>
      <c r="B536" s="263"/>
      <c r="C536" s="263"/>
      <c r="D536" s="263"/>
      <c r="E536" s="266"/>
      <c r="F536" s="266"/>
      <c r="G536" s="267"/>
      <c r="H536" s="278"/>
      <c r="I536" s="281"/>
      <c r="J536" s="268"/>
      <c r="K536" s="269"/>
      <c r="L536" s="244" t="str">
        <f aca="false">IF(AND(K536&lt;&gt;"",J536&lt;&gt;""),MIN(IF(OR(J536="OZZ",J536="ZZ"),5000,13600),TRUNC(0.75*SUMIF($D$12:$D536,$D536,K$12:K536),2))-SUMIF($D$12:$D535,$D536,L$12:L535),"")</f>
        <v/>
      </c>
      <c r="M536" s="270" t="str">
        <f aca="false">IF(AND(K536&lt;&gt;"",J536&lt;&gt;"",AB536&lt;&gt;""),IF(OR(J536="OZZ",J536="ZZ"),0-SUMIF($D$12:$D535,$D536,M$12:M535),MIN(MIN(13600,TRUNC(0.75*SUMIF($D$12:$D$1442,$D536,K$12:K$1442),2)+SUMIF($D$12:$D536,$D536,AB$12:AB536))-SUMIF($D$12:$D535,$D536,M$12:M535)-SUMIF($D$12:$D$1442,$D536,L$12:L$1442),AB536)),"")</f>
        <v/>
      </c>
      <c r="N536" s="246" t="str">
        <f aca="false">IF(J536&lt;&gt;"",1000-SUMIF($D$12:$D535,$D536,N$12:N535),"")</f>
        <v/>
      </c>
      <c r="O536" s="268"/>
      <c r="P536" s="269"/>
      <c r="Q536" s="244" t="str">
        <f aca="false">IF(AND(P536&lt;&gt;"",O536&lt;&gt;""),MIN(IF(OR(O536="OZZ",O536="ZZ"),5000,13600),TRUNC(0.75*SUMIF($D$12:$D536,$D536,P$12:P536),2))-SUMIF($D$12:$D535,$D536,Q$12:Q535),"")</f>
        <v/>
      </c>
      <c r="R536" s="270" t="str">
        <f aca="false">IF(AND(P536&lt;&gt;"",O536&lt;&gt;"",AF536&lt;&gt;""),IF(OR(O536="OZZ",O536="ZZ"),0-SUMIF($D$12:$D535,$D536,R$12:R535),MIN(MIN(13600,TRUNC(0.75*SUMIF($D$12:$D$1442,$D536,P$12:P$1442),2)+SUMIF($D$12:$D536,$D536,AF$12:AF536))-SUMIF($D$12:$D535,$D536,R$12:R535)-SUMIF($D$12:$D$1442,$D536,Q$12:Q$1442),AF536)),"")</f>
        <v/>
      </c>
      <c r="S536" s="246" t="str">
        <f aca="false">IF(O536&lt;&gt;"",1000-SUMIF($D$12:$D535,$D536,S$12:S535),"")</f>
        <v/>
      </c>
      <c r="T536" s="268"/>
      <c r="U536" s="269"/>
      <c r="V536" s="244" t="str">
        <f aca="false">IF(AND(U536&lt;&gt;"",T536&lt;&gt;""),MIN(IF(OR(T536="OZZ",T536="ZZ"),5000,13600),TRUNC(0.75*SUMIF($D$12:$D536,$D536,U$12:U536),2))-SUMIF($D$12:$D535,$D536,V$12:V535),"")</f>
        <v/>
      </c>
      <c r="W536" s="248" t="str">
        <f aca="false">IF(AND(U536&lt;&gt;"",T536&lt;&gt;"",AJ536&lt;&gt;""),IF(OR(T536="OZZ",T536="ZZ"),0-SUMIF($D$12:$D535,$D536,W$12:W535),MIN(MIN(13600,TRUNC(0.75*SUMIF($D$12:$D$1442,$D536,U$12:U$1442),2)+SUMIF($D$12:$D536,$D536,AJ$12:AJ536))-SUMIF($D$12:$D535,$D536,W$12:W535)-SUMIF($D$12:$D$1442,$D536,V$12:V$1442),AJ536)),"")</f>
        <v/>
      </c>
      <c r="X536" s="246" t="str">
        <f aca="false">IF(T536&lt;&gt;"",1000-SUMIF($D$12:$D535,$D536,X$12:X535),"")</f>
        <v/>
      </c>
      <c r="Y536" s="272"/>
      <c r="Z536" s="273"/>
      <c r="AA536" s="273"/>
      <c r="AB536" s="252" t="str">
        <f aca="false">IF(K536&lt;&gt;"",ROUND(Y536,2)+ROUND(Z536,2)+ROUND(AA536,2),"")</f>
        <v/>
      </c>
      <c r="AC536" s="274"/>
      <c r="AD536" s="273"/>
      <c r="AE536" s="273"/>
      <c r="AF536" s="275" t="str">
        <f aca="false">IF(P536&lt;&gt;"",ROUND(AC536,2)+ROUND(AD536,2)+ROUND(AE536,2),"")</f>
        <v/>
      </c>
      <c r="AG536" s="274"/>
      <c r="AH536" s="273"/>
      <c r="AI536" s="273"/>
      <c r="AJ536" s="275" t="str">
        <f aca="false">IF(U536&lt;&gt;"",ROUND(AG536,2)+ROUND(AH536,2)+ROUND(AI536,2),"")</f>
        <v/>
      </c>
      <c r="AK536" s="255"/>
      <c r="AL536" s="255"/>
      <c r="AM536" s="256"/>
      <c r="AN536" s="257"/>
      <c r="AO536" s="258" t="str">
        <f aca="false">IF(D536&lt;&gt;"",IF(COUNTIF($D$12:$D536,$D536)&gt;1,0,IF(SUM(L536,Q536,V536)&gt;0,IF(AND(T536="",OR(O536&lt;&gt;"",J536&lt;&gt;"")),IF(O536&lt;&gt;"",O536,IF(J536&lt;&gt;"",J536,0)),IF(AND(O536&lt;&gt;"",J536&lt;&gt;"",O536=J536),O536,T536)),0)),"")</f>
        <v/>
      </c>
      <c r="AP536" s="258" t="str">
        <f aca="false">IF(D536&lt;&gt;"",IF(COUNTIF($D$12:$D536,$D536)&gt;1,0,IF(SUM(M536,R536,W536)&gt;0,IF(AND(T536="",OR(O536&lt;&gt;"",J536&lt;&gt;"")),IF(O536&lt;&gt;"",O536,IF(J536&lt;&gt;"",J536,0)),IF(AND(O536&lt;&gt;"",J536&lt;&gt;"",O536=J536),O536,T536)),0)),"")</f>
        <v/>
      </c>
      <c r="AQ536" s="258" t="str">
        <f aca="false">IF(D536&lt;&gt;"",IF(COUNTIF($D$12:$D536,$D536)&gt;1,0,IF(SUM(N536,S536,X536)&gt;0,IF(AND(T536="",OR(O536&lt;&gt;"",J536&lt;&gt;"")),IF(O536&lt;&gt;"",O536,IF(J536&lt;&gt;"",J536,0)),IF(AND(O536&lt;&gt;"",J536&lt;&gt;"",O536=J536),O536,T536)),0)),"")</f>
        <v/>
      </c>
      <c r="AR536" s="257" t="str">
        <f aca="false">IF(D536&lt;&gt;"",IF(J536="OZP12",L536,0),"")</f>
        <v/>
      </c>
      <c r="AS536" s="257" t="str">
        <f aca="false">IF(D536&lt;&gt;"",IF(O536="OZP12",Q536,0),"")</f>
        <v/>
      </c>
      <c r="AT536" s="257" t="str">
        <f aca="false">IF(D536&lt;&gt;"",IF(T536="OZP12",V536,0),"")</f>
        <v/>
      </c>
      <c r="AU536" s="257" t="str">
        <f aca="false">IF(D536&lt;&gt;"",IF(J536="TZP",L536,0),"")</f>
        <v/>
      </c>
      <c r="AV536" s="257" t="str">
        <f aca="false">IF(D536&lt;&gt;"",IF(O536="TZP",Q536,0),"")</f>
        <v/>
      </c>
      <c r="AW536" s="257" t="str">
        <f aca="false">IF(D536&lt;&gt;"",IF(T536="TZP",V536,0),"")</f>
        <v/>
      </c>
      <c r="AX536" s="257" t="str">
        <f aca="false">IF(D536&lt;&gt;"",IF(J536="OZZ",L536,0),"")</f>
        <v/>
      </c>
      <c r="AY536" s="257" t="str">
        <f aca="false">IF(D536&lt;&gt;"",IF(O536="OZZ",Q536,0),"")</f>
        <v/>
      </c>
      <c r="AZ536" s="257" t="str">
        <f aca="false">IF(D536&lt;&gt;"",IF(T536="OZZ",V536,0),"")</f>
        <v/>
      </c>
      <c r="BA536" s="260"/>
      <c r="BB536" s="257" t="str">
        <f aca="false">IF(D536&lt;&gt;"",IF(ISERROR(FIND("/",D536)),0,1),"")</f>
        <v/>
      </c>
      <c r="BC536" s="257" t="str">
        <f aca="false">IF(D536&lt;&gt;"",IF(BB536*1=0,D536,CONCATENATE(MID(D536,1,FIND("/",D536,1)-1),MID(D536,FIND("/",D536,1)+1,LEN(D536)))),"")</f>
        <v/>
      </c>
      <c r="BD536" s="286"/>
      <c r="BE536" s="257" t="str">
        <f aca="false">IF(D536&lt;&gt;"",IF(J536="OZP12",M536,0),"")</f>
        <v/>
      </c>
      <c r="BF536" s="257" t="str">
        <f aca="false">IF(D536&lt;&gt;"",IF(O536="OZP12",R536,0),"")</f>
        <v/>
      </c>
      <c r="BG536" s="257" t="str">
        <f aca="false">IF(D536&lt;&gt;"",IF(T536="OZP12",W536,0),"")</f>
        <v/>
      </c>
      <c r="BH536" s="257" t="str">
        <f aca="false">IF(D536&lt;&gt;"",IF(J536="TZP",M536,0),"")</f>
        <v/>
      </c>
      <c r="BI536" s="257" t="str">
        <f aca="false">IF(D536&lt;&gt;"",IF(O536="TZP",R536,0),"")</f>
        <v/>
      </c>
      <c r="BJ536" s="257" t="str">
        <f aca="false">IF(D536&lt;&gt;"",IF(T536="TZP",W536,0),"")</f>
        <v/>
      </c>
    </row>
    <row r="537" s="261" customFormat="true" ht="18.75" hidden="false" customHeight="true" outlineLevel="0" collapsed="false">
      <c r="A537" s="262" t="n">
        <f aca="false">A536+1</f>
        <v>525</v>
      </c>
      <c r="B537" s="263"/>
      <c r="C537" s="263"/>
      <c r="D537" s="263"/>
      <c r="E537" s="266"/>
      <c r="F537" s="266"/>
      <c r="G537" s="267"/>
      <c r="H537" s="278"/>
      <c r="I537" s="281"/>
      <c r="J537" s="268"/>
      <c r="K537" s="269"/>
      <c r="L537" s="244" t="str">
        <f aca="false">IF(AND(K537&lt;&gt;"",J537&lt;&gt;""),MIN(IF(OR(J537="OZZ",J537="ZZ"),5000,13600),TRUNC(0.75*SUMIF($D$12:$D537,$D537,K$12:K537),2))-SUMIF($D$12:$D536,$D537,L$12:L536),"")</f>
        <v/>
      </c>
      <c r="M537" s="270" t="str">
        <f aca="false">IF(AND(K537&lt;&gt;"",J537&lt;&gt;"",AB537&lt;&gt;""),IF(OR(J537="OZZ",J537="ZZ"),0-SUMIF($D$12:$D536,$D537,M$12:M536),MIN(MIN(13600,TRUNC(0.75*SUMIF($D$12:$D$1442,$D537,K$12:K$1442),2)+SUMIF($D$12:$D537,$D537,AB$12:AB537))-SUMIF($D$12:$D536,$D537,M$12:M536)-SUMIF($D$12:$D$1442,$D537,L$12:L$1442),AB537)),"")</f>
        <v/>
      </c>
      <c r="N537" s="246" t="str">
        <f aca="false">IF(J537&lt;&gt;"",1000-SUMIF($D$12:$D536,$D537,N$12:N536),"")</f>
        <v/>
      </c>
      <c r="O537" s="268"/>
      <c r="P537" s="269"/>
      <c r="Q537" s="244" t="str">
        <f aca="false">IF(AND(P537&lt;&gt;"",O537&lt;&gt;""),MIN(IF(OR(O537="OZZ",O537="ZZ"),5000,13600),TRUNC(0.75*SUMIF($D$12:$D537,$D537,P$12:P537),2))-SUMIF($D$12:$D536,$D537,Q$12:Q536),"")</f>
        <v/>
      </c>
      <c r="R537" s="270" t="str">
        <f aca="false">IF(AND(P537&lt;&gt;"",O537&lt;&gt;"",AF537&lt;&gt;""),IF(OR(O537="OZZ",O537="ZZ"),0-SUMIF($D$12:$D536,$D537,R$12:R536),MIN(MIN(13600,TRUNC(0.75*SUMIF($D$12:$D$1442,$D537,P$12:P$1442),2)+SUMIF($D$12:$D537,$D537,AF$12:AF537))-SUMIF($D$12:$D536,$D537,R$12:R536)-SUMIF($D$12:$D$1442,$D537,Q$12:Q$1442),AF537)),"")</f>
        <v/>
      </c>
      <c r="S537" s="246" t="str">
        <f aca="false">IF(O537&lt;&gt;"",1000-SUMIF($D$12:$D536,$D537,S$12:S536),"")</f>
        <v/>
      </c>
      <c r="T537" s="268"/>
      <c r="U537" s="269"/>
      <c r="V537" s="244" t="str">
        <f aca="false">IF(AND(U537&lt;&gt;"",T537&lt;&gt;""),MIN(IF(OR(T537="OZZ",T537="ZZ"),5000,13600),TRUNC(0.75*SUMIF($D$12:$D537,$D537,U$12:U537),2))-SUMIF($D$12:$D536,$D537,V$12:V536),"")</f>
        <v/>
      </c>
      <c r="W537" s="248" t="str">
        <f aca="false">IF(AND(U537&lt;&gt;"",T537&lt;&gt;"",AJ537&lt;&gt;""),IF(OR(T537="OZZ",T537="ZZ"),0-SUMIF($D$12:$D536,$D537,W$12:W536),MIN(MIN(13600,TRUNC(0.75*SUMIF($D$12:$D$1442,$D537,U$12:U$1442),2)+SUMIF($D$12:$D537,$D537,AJ$12:AJ537))-SUMIF($D$12:$D536,$D537,W$12:W536)-SUMIF($D$12:$D$1442,$D537,V$12:V$1442),AJ537)),"")</f>
        <v/>
      </c>
      <c r="X537" s="246" t="str">
        <f aca="false">IF(T537&lt;&gt;"",1000-SUMIF($D$12:$D536,$D537,X$12:X536),"")</f>
        <v/>
      </c>
      <c r="Y537" s="272"/>
      <c r="Z537" s="273"/>
      <c r="AA537" s="273"/>
      <c r="AB537" s="252" t="str">
        <f aca="false">IF(K537&lt;&gt;"",ROUND(Y537,2)+ROUND(Z537,2)+ROUND(AA537,2),"")</f>
        <v/>
      </c>
      <c r="AC537" s="274"/>
      <c r="AD537" s="273"/>
      <c r="AE537" s="273"/>
      <c r="AF537" s="275" t="str">
        <f aca="false">IF(P537&lt;&gt;"",ROUND(AC537,2)+ROUND(AD537,2)+ROUND(AE537,2),"")</f>
        <v/>
      </c>
      <c r="AG537" s="274"/>
      <c r="AH537" s="273"/>
      <c r="AI537" s="273"/>
      <c r="AJ537" s="275" t="str">
        <f aca="false">IF(U537&lt;&gt;"",ROUND(AG537,2)+ROUND(AH537,2)+ROUND(AI537,2),"")</f>
        <v/>
      </c>
      <c r="AK537" s="255"/>
      <c r="AL537" s="255"/>
      <c r="AM537" s="256"/>
      <c r="AN537" s="257"/>
      <c r="AO537" s="258" t="str">
        <f aca="false">IF(D537&lt;&gt;"",IF(COUNTIF($D$12:$D537,$D537)&gt;1,0,IF(SUM(L537,Q537,V537)&gt;0,IF(AND(T537="",OR(O537&lt;&gt;"",J537&lt;&gt;"")),IF(O537&lt;&gt;"",O537,IF(J537&lt;&gt;"",J537,0)),IF(AND(O537&lt;&gt;"",J537&lt;&gt;"",O537=J537),O537,T537)),0)),"")</f>
        <v/>
      </c>
      <c r="AP537" s="258" t="str">
        <f aca="false">IF(D537&lt;&gt;"",IF(COUNTIF($D$12:$D537,$D537)&gt;1,0,IF(SUM(M537,R537,W537)&gt;0,IF(AND(T537="",OR(O537&lt;&gt;"",J537&lt;&gt;"")),IF(O537&lt;&gt;"",O537,IF(J537&lt;&gt;"",J537,0)),IF(AND(O537&lt;&gt;"",J537&lt;&gt;"",O537=J537),O537,T537)),0)),"")</f>
        <v/>
      </c>
      <c r="AQ537" s="258" t="str">
        <f aca="false">IF(D537&lt;&gt;"",IF(COUNTIF($D$12:$D537,$D537)&gt;1,0,IF(SUM(N537,S537,X537)&gt;0,IF(AND(T537="",OR(O537&lt;&gt;"",J537&lt;&gt;"")),IF(O537&lt;&gt;"",O537,IF(J537&lt;&gt;"",J537,0)),IF(AND(O537&lt;&gt;"",J537&lt;&gt;"",O537=J537),O537,T537)),0)),"")</f>
        <v/>
      </c>
      <c r="AR537" s="257" t="str">
        <f aca="false">IF(D537&lt;&gt;"",IF(J537="OZP12",L537,0),"")</f>
        <v/>
      </c>
      <c r="AS537" s="257" t="str">
        <f aca="false">IF(D537&lt;&gt;"",IF(O537="OZP12",Q537,0),"")</f>
        <v/>
      </c>
      <c r="AT537" s="257" t="str">
        <f aca="false">IF(D537&lt;&gt;"",IF(T537="OZP12",V537,0),"")</f>
        <v/>
      </c>
      <c r="AU537" s="257" t="str">
        <f aca="false">IF(D537&lt;&gt;"",IF(J537="TZP",L537,0),"")</f>
        <v/>
      </c>
      <c r="AV537" s="257" t="str">
        <f aca="false">IF(D537&lt;&gt;"",IF(O537="TZP",Q537,0),"")</f>
        <v/>
      </c>
      <c r="AW537" s="257" t="str">
        <f aca="false">IF(D537&lt;&gt;"",IF(T537="TZP",V537,0),"")</f>
        <v/>
      </c>
      <c r="AX537" s="257" t="str">
        <f aca="false">IF(D537&lt;&gt;"",IF(J537="OZZ",L537,0),"")</f>
        <v/>
      </c>
      <c r="AY537" s="257" t="str">
        <f aca="false">IF(D537&lt;&gt;"",IF(O537="OZZ",Q537,0),"")</f>
        <v/>
      </c>
      <c r="AZ537" s="257" t="str">
        <f aca="false">IF(D537&lt;&gt;"",IF(T537="OZZ",V537,0),"")</f>
        <v/>
      </c>
      <c r="BA537" s="260"/>
      <c r="BB537" s="257" t="str">
        <f aca="false">IF(D537&lt;&gt;"",IF(ISERROR(FIND("/",D537)),0,1),"")</f>
        <v/>
      </c>
      <c r="BC537" s="257" t="str">
        <f aca="false">IF(D537&lt;&gt;"",IF(BB537*1=0,D537,CONCATENATE(MID(D537,1,FIND("/",D537,1)-1),MID(D537,FIND("/",D537,1)+1,LEN(D537)))),"")</f>
        <v/>
      </c>
      <c r="BD537" s="286"/>
      <c r="BE537" s="257" t="str">
        <f aca="false">IF(D537&lt;&gt;"",IF(J537="OZP12",M537,0),"")</f>
        <v/>
      </c>
      <c r="BF537" s="257" t="str">
        <f aca="false">IF(D537&lt;&gt;"",IF(O537="OZP12",R537,0),"")</f>
        <v/>
      </c>
      <c r="BG537" s="257" t="str">
        <f aca="false">IF(D537&lt;&gt;"",IF(T537="OZP12",W537,0),"")</f>
        <v/>
      </c>
      <c r="BH537" s="257" t="str">
        <f aca="false">IF(D537&lt;&gt;"",IF(J537="TZP",M537,0),"")</f>
        <v/>
      </c>
      <c r="BI537" s="257" t="str">
        <f aca="false">IF(D537&lt;&gt;"",IF(O537="TZP",R537,0),"")</f>
        <v/>
      </c>
      <c r="BJ537" s="257" t="str">
        <f aca="false">IF(D537&lt;&gt;"",IF(T537="TZP",W537,0),"")</f>
        <v/>
      </c>
    </row>
    <row r="538" s="261" customFormat="true" ht="18.75" hidden="false" customHeight="true" outlineLevel="0" collapsed="false">
      <c r="A538" s="262" t="n">
        <f aca="false">A537+1</f>
        <v>526</v>
      </c>
      <c r="B538" s="263"/>
      <c r="C538" s="263"/>
      <c r="D538" s="263"/>
      <c r="E538" s="266"/>
      <c r="F538" s="266"/>
      <c r="G538" s="267"/>
      <c r="H538" s="278"/>
      <c r="I538" s="281"/>
      <c r="J538" s="268"/>
      <c r="K538" s="269"/>
      <c r="L538" s="244" t="str">
        <f aca="false">IF(AND(K538&lt;&gt;"",J538&lt;&gt;""),MIN(IF(OR(J538="OZZ",J538="ZZ"),5000,13600),TRUNC(0.75*SUMIF($D$12:$D538,$D538,K$12:K538),2))-SUMIF($D$12:$D537,$D538,L$12:L537),"")</f>
        <v/>
      </c>
      <c r="M538" s="270" t="str">
        <f aca="false">IF(AND(K538&lt;&gt;"",J538&lt;&gt;"",AB538&lt;&gt;""),IF(OR(J538="OZZ",J538="ZZ"),0-SUMIF($D$12:$D537,$D538,M$12:M537),MIN(MIN(13600,TRUNC(0.75*SUMIF($D$12:$D$1442,$D538,K$12:K$1442),2)+SUMIF($D$12:$D538,$D538,AB$12:AB538))-SUMIF($D$12:$D537,$D538,M$12:M537)-SUMIF($D$12:$D$1442,$D538,L$12:L$1442),AB538)),"")</f>
        <v/>
      </c>
      <c r="N538" s="246" t="str">
        <f aca="false">IF(J538&lt;&gt;"",1000-SUMIF($D$12:$D537,$D538,N$12:N537),"")</f>
        <v/>
      </c>
      <c r="O538" s="268"/>
      <c r="P538" s="269"/>
      <c r="Q538" s="244" t="str">
        <f aca="false">IF(AND(P538&lt;&gt;"",O538&lt;&gt;""),MIN(IF(OR(O538="OZZ",O538="ZZ"),5000,13600),TRUNC(0.75*SUMIF($D$12:$D538,$D538,P$12:P538),2))-SUMIF($D$12:$D537,$D538,Q$12:Q537),"")</f>
        <v/>
      </c>
      <c r="R538" s="270" t="str">
        <f aca="false">IF(AND(P538&lt;&gt;"",O538&lt;&gt;"",AF538&lt;&gt;""),IF(OR(O538="OZZ",O538="ZZ"),0-SUMIF($D$12:$D537,$D538,R$12:R537),MIN(MIN(13600,TRUNC(0.75*SUMIF($D$12:$D$1442,$D538,P$12:P$1442),2)+SUMIF($D$12:$D538,$D538,AF$12:AF538))-SUMIF($D$12:$D537,$D538,R$12:R537)-SUMIF($D$12:$D$1442,$D538,Q$12:Q$1442),AF538)),"")</f>
        <v/>
      </c>
      <c r="S538" s="246" t="str">
        <f aca="false">IF(O538&lt;&gt;"",1000-SUMIF($D$12:$D537,$D538,S$12:S537),"")</f>
        <v/>
      </c>
      <c r="T538" s="268"/>
      <c r="U538" s="269"/>
      <c r="V538" s="244" t="str">
        <f aca="false">IF(AND(U538&lt;&gt;"",T538&lt;&gt;""),MIN(IF(OR(T538="OZZ",T538="ZZ"),5000,13600),TRUNC(0.75*SUMIF($D$12:$D538,$D538,U$12:U538),2))-SUMIF($D$12:$D537,$D538,V$12:V537),"")</f>
        <v/>
      </c>
      <c r="W538" s="248" t="str">
        <f aca="false">IF(AND(U538&lt;&gt;"",T538&lt;&gt;"",AJ538&lt;&gt;""),IF(OR(T538="OZZ",T538="ZZ"),0-SUMIF($D$12:$D537,$D538,W$12:W537),MIN(MIN(13600,TRUNC(0.75*SUMIF($D$12:$D$1442,$D538,U$12:U$1442),2)+SUMIF($D$12:$D538,$D538,AJ$12:AJ538))-SUMIF($D$12:$D537,$D538,W$12:W537)-SUMIF($D$12:$D$1442,$D538,V$12:V$1442),AJ538)),"")</f>
        <v/>
      </c>
      <c r="X538" s="246" t="str">
        <f aca="false">IF(T538&lt;&gt;"",1000-SUMIF($D$12:$D537,$D538,X$12:X537),"")</f>
        <v/>
      </c>
      <c r="Y538" s="272"/>
      <c r="Z538" s="273"/>
      <c r="AA538" s="273"/>
      <c r="AB538" s="252" t="str">
        <f aca="false">IF(K538&lt;&gt;"",ROUND(Y538,2)+ROUND(Z538,2)+ROUND(AA538,2),"")</f>
        <v/>
      </c>
      <c r="AC538" s="274"/>
      <c r="AD538" s="273"/>
      <c r="AE538" s="273"/>
      <c r="AF538" s="275" t="str">
        <f aca="false">IF(P538&lt;&gt;"",ROUND(AC538,2)+ROUND(AD538,2)+ROUND(AE538,2),"")</f>
        <v/>
      </c>
      <c r="AG538" s="274"/>
      <c r="AH538" s="273"/>
      <c r="AI538" s="273"/>
      <c r="AJ538" s="275" t="str">
        <f aca="false">IF(U538&lt;&gt;"",ROUND(AG538,2)+ROUND(AH538,2)+ROUND(AI538,2),"")</f>
        <v/>
      </c>
      <c r="AK538" s="255"/>
      <c r="AL538" s="255"/>
      <c r="AM538" s="256"/>
      <c r="AN538" s="257"/>
      <c r="AO538" s="258" t="str">
        <f aca="false">IF(D538&lt;&gt;"",IF(COUNTIF($D$12:$D538,$D538)&gt;1,0,IF(SUM(L538,Q538,V538)&gt;0,IF(AND(T538="",OR(O538&lt;&gt;"",J538&lt;&gt;"")),IF(O538&lt;&gt;"",O538,IF(J538&lt;&gt;"",J538,0)),IF(AND(O538&lt;&gt;"",J538&lt;&gt;"",O538=J538),O538,T538)),0)),"")</f>
        <v/>
      </c>
      <c r="AP538" s="258" t="str">
        <f aca="false">IF(D538&lt;&gt;"",IF(COUNTIF($D$12:$D538,$D538)&gt;1,0,IF(SUM(M538,R538,W538)&gt;0,IF(AND(T538="",OR(O538&lt;&gt;"",J538&lt;&gt;"")),IF(O538&lt;&gt;"",O538,IF(J538&lt;&gt;"",J538,0)),IF(AND(O538&lt;&gt;"",J538&lt;&gt;"",O538=J538),O538,T538)),0)),"")</f>
        <v/>
      </c>
      <c r="AQ538" s="258" t="str">
        <f aca="false">IF(D538&lt;&gt;"",IF(COUNTIF($D$12:$D538,$D538)&gt;1,0,IF(SUM(N538,S538,X538)&gt;0,IF(AND(T538="",OR(O538&lt;&gt;"",J538&lt;&gt;"")),IF(O538&lt;&gt;"",O538,IF(J538&lt;&gt;"",J538,0)),IF(AND(O538&lt;&gt;"",J538&lt;&gt;"",O538=J538),O538,T538)),0)),"")</f>
        <v/>
      </c>
      <c r="AR538" s="257" t="str">
        <f aca="false">IF(D538&lt;&gt;"",IF(J538="OZP12",L538,0),"")</f>
        <v/>
      </c>
      <c r="AS538" s="257" t="str">
        <f aca="false">IF(D538&lt;&gt;"",IF(O538="OZP12",Q538,0),"")</f>
        <v/>
      </c>
      <c r="AT538" s="257" t="str">
        <f aca="false">IF(D538&lt;&gt;"",IF(T538="OZP12",V538,0),"")</f>
        <v/>
      </c>
      <c r="AU538" s="257" t="str">
        <f aca="false">IF(D538&lt;&gt;"",IF(J538="TZP",L538,0),"")</f>
        <v/>
      </c>
      <c r="AV538" s="257" t="str">
        <f aca="false">IF(D538&lt;&gt;"",IF(O538="TZP",Q538,0),"")</f>
        <v/>
      </c>
      <c r="AW538" s="257" t="str">
        <f aca="false">IF(D538&lt;&gt;"",IF(T538="TZP",V538,0),"")</f>
        <v/>
      </c>
      <c r="AX538" s="257" t="str">
        <f aca="false">IF(D538&lt;&gt;"",IF(J538="OZZ",L538,0),"")</f>
        <v/>
      </c>
      <c r="AY538" s="257" t="str">
        <f aca="false">IF(D538&lt;&gt;"",IF(O538="OZZ",Q538,0),"")</f>
        <v/>
      </c>
      <c r="AZ538" s="257" t="str">
        <f aca="false">IF(D538&lt;&gt;"",IF(T538="OZZ",V538,0),"")</f>
        <v/>
      </c>
      <c r="BA538" s="260"/>
      <c r="BB538" s="257" t="str">
        <f aca="false">IF(D538&lt;&gt;"",IF(ISERROR(FIND("/",D538)),0,1),"")</f>
        <v/>
      </c>
      <c r="BC538" s="257" t="str">
        <f aca="false">IF(D538&lt;&gt;"",IF(BB538*1=0,D538,CONCATENATE(MID(D538,1,FIND("/",D538,1)-1),MID(D538,FIND("/",D538,1)+1,LEN(D538)))),"")</f>
        <v/>
      </c>
      <c r="BD538" s="286"/>
      <c r="BE538" s="257" t="str">
        <f aca="false">IF(D538&lt;&gt;"",IF(J538="OZP12",M538,0),"")</f>
        <v/>
      </c>
      <c r="BF538" s="257" t="str">
        <f aca="false">IF(D538&lt;&gt;"",IF(O538="OZP12",R538,0),"")</f>
        <v/>
      </c>
      <c r="BG538" s="257" t="str">
        <f aca="false">IF(D538&lt;&gt;"",IF(T538="OZP12",W538,0),"")</f>
        <v/>
      </c>
      <c r="BH538" s="257" t="str">
        <f aca="false">IF(D538&lt;&gt;"",IF(J538="TZP",M538,0),"")</f>
        <v/>
      </c>
      <c r="BI538" s="257" t="str">
        <f aca="false">IF(D538&lt;&gt;"",IF(O538="TZP",R538,0),"")</f>
        <v/>
      </c>
      <c r="BJ538" s="257" t="str">
        <f aca="false">IF(D538&lt;&gt;"",IF(T538="TZP",W538,0),"")</f>
        <v/>
      </c>
    </row>
    <row r="539" s="261" customFormat="true" ht="18.75" hidden="false" customHeight="true" outlineLevel="0" collapsed="false">
      <c r="A539" s="262" t="n">
        <f aca="false">A538+1</f>
        <v>527</v>
      </c>
      <c r="B539" s="263"/>
      <c r="C539" s="263"/>
      <c r="D539" s="263"/>
      <c r="E539" s="266"/>
      <c r="F539" s="266"/>
      <c r="G539" s="267"/>
      <c r="H539" s="278"/>
      <c r="I539" s="281"/>
      <c r="J539" s="268"/>
      <c r="K539" s="269"/>
      <c r="L539" s="244" t="str">
        <f aca="false">IF(AND(K539&lt;&gt;"",J539&lt;&gt;""),MIN(IF(OR(J539="OZZ",J539="ZZ"),5000,13600),TRUNC(0.75*SUMIF($D$12:$D539,$D539,K$12:K539),2))-SUMIF($D$12:$D538,$D539,L$12:L538),"")</f>
        <v/>
      </c>
      <c r="M539" s="270" t="str">
        <f aca="false">IF(AND(K539&lt;&gt;"",J539&lt;&gt;"",AB539&lt;&gt;""),IF(OR(J539="OZZ",J539="ZZ"),0-SUMIF($D$12:$D538,$D539,M$12:M538),MIN(MIN(13600,TRUNC(0.75*SUMIF($D$12:$D$1442,$D539,K$12:K$1442),2)+SUMIF($D$12:$D539,$D539,AB$12:AB539))-SUMIF($D$12:$D538,$D539,M$12:M538)-SUMIF($D$12:$D$1442,$D539,L$12:L$1442),AB539)),"")</f>
        <v/>
      </c>
      <c r="N539" s="246" t="str">
        <f aca="false">IF(J539&lt;&gt;"",1000-SUMIF($D$12:$D538,$D539,N$12:N538),"")</f>
        <v/>
      </c>
      <c r="O539" s="268"/>
      <c r="P539" s="269"/>
      <c r="Q539" s="244" t="str">
        <f aca="false">IF(AND(P539&lt;&gt;"",O539&lt;&gt;""),MIN(IF(OR(O539="OZZ",O539="ZZ"),5000,13600),TRUNC(0.75*SUMIF($D$12:$D539,$D539,P$12:P539),2))-SUMIF($D$12:$D538,$D539,Q$12:Q538),"")</f>
        <v/>
      </c>
      <c r="R539" s="270" t="str">
        <f aca="false">IF(AND(P539&lt;&gt;"",O539&lt;&gt;"",AF539&lt;&gt;""),IF(OR(O539="OZZ",O539="ZZ"),0-SUMIF($D$12:$D538,$D539,R$12:R538),MIN(MIN(13600,TRUNC(0.75*SUMIF($D$12:$D$1442,$D539,P$12:P$1442),2)+SUMIF($D$12:$D539,$D539,AF$12:AF539))-SUMIF($D$12:$D538,$D539,R$12:R538)-SUMIF($D$12:$D$1442,$D539,Q$12:Q$1442),AF539)),"")</f>
        <v/>
      </c>
      <c r="S539" s="246" t="str">
        <f aca="false">IF(O539&lt;&gt;"",1000-SUMIF($D$12:$D538,$D539,S$12:S538),"")</f>
        <v/>
      </c>
      <c r="T539" s="268"/>
      <c r="U539" s="269"/>
      <c r="V539" s="244" t="str">
        <f aca="false">IF(AND(U539&lt;&gt;"",T539&lt;&gt;""),MIN(IF(OR(T539="OZZ",T539="ZZ"),5000,13600),TRUNC(0.75*SUMIF($D$12:$D539,$D539,U$12:U539),2))-SUMIF($D$12:$D538,$D539,V$12:V538),"")</f>
        <v/>
      </c>
      <c r="W539" s="248" t="str">
        <f aca="false">IF(AND(U539&lt;&gt;"",T539&lt;&gt;"",AJ539&lt;&gt;""),IF(OR(T539="OZZ",T539="ZZ"),0-SUMIF($D$12:$D538,$D539,W$12:W538),MIN(MIN(13600,TRUNC(0.75*SUMIF($D$12:$D$1442,$D539,U$12:U$1442),2)+SUMIF($D$12:$D539,$D539,AJ$12:AJ539))-SUMIF($D$12:$D538,$D539,W$12:W538)-SUMIF($D$12:$D$1442,$D539,V$12:V$1442),AJ539)),"")</f>
        <v/>
      </c>
      <c r="X539" s="246" t="str">
        <f aca="false">IF(T539&lt;&gt;"",1000-SUMIF($D$12:$D538,$D539,X$12:X538),"")</f>
        <v/>
      </c>
      <c r="Y539" s="272"/>
      <c r="Z539" s="273"/>
      <c r="AA539" s="273"/>
      <c r="AB539" s="252" t="str">
        <f aca="false">IF(K539&lt;&gt;"",ROUND(Y539,2)+ROUND(Z539,2)+ROUND(AA539,2),"")</f>
        <v/>
      </c>
      <c r="AC539" s="274"/>
      <c r="AD539" s="273"/>
      <c r="AE539" s="273"/>
      <c r="AF539" s="275" t="str">
        <f aca="false">IF(P539&lt;&gt;"",ROUND(AC539,2)+ROUND(AD539,2)+ROUND(AE539,2),"")</f>
        <v/>
      </c>
      <c r="AG539" s="274"/>
      <c r="AH539" s="273"/>
      <c r="AI539" s="273"/>
      <c r="AJ539" s="275" t="str">
        <f aca="false">IF(U539&lt;&gt;"",ROUND(AG539,2)+ROUND(AH539,2)+ROUND(AI539,2),"")</f>
        <v/>
      </c>
      <c r="AK539" s="255"/>
      <c r="AL539" s="255"/>
      <c r="AM539" s="256"/>
      <c r="AN539" s="257"/>
      <c r="AO539" s="258" t="str">
        <f aca="false">IF(D539&lt;&gt;"",IF(COUNTIF($D$12:$D539,$D539)&gt;1,0,IF(SUM(L539,Q539,V539)&gt;0,IF(AND(T539="",OR(O539&lt;&gt;"",J539&lt;&gt;"")),IF(O539&lt;&gt;"",O539,IF(J539&lt;&gt;"",J539,0)),IF(AND(O539&lt;&gt;"",J539&lt;&gt;"",O539=J539),O539,T539)),0)),"")</f>
        <v/>
      </c>
      <c r="AP539" s="258" t="str">
        <f aca="false">IF(D539&lt;&gt;"",IF(COUNTIF($D$12:$D539,$D539)&gt;1,0,IF(SUM(M539,R539,W539)&gt;0,IF(AND(T539="",OR(O539&lt;&gt;"",J539&lt;&gt;"")),IF(O539&lt;&gt;"",O539,IF(J539&lt;&gt;"",J539,0)),IF(AND(O539&lt;&gt;"",J539&lt;&gt;"",O539=J539),O539,T539)),0)),"")</f>
        <v/>
      </c>
      <c r="AQ539" s="258" t="str">
        <f aca="false">IF(D539&lt;&gt;"",IF(COUNTIF($D$12:$D539,$D539)&gt;1,0,IF(SUM(N539,S539,X539)&gt;0,IF(AND(T539="",OR(O539&lt;&gt;"",J539&lt;&gt;"")),IF(O539&lt;&gt;"",O539,IF(J539&lt;&gt;"",J539,0)),IF(AND(O539&lt;&gt;"",J539&lt;&gt;"",O539=J539),O539,T539)),0)),"")</f>
        <v/>
      </c>
      <c r="AR539" s="257" t="str">
        <f aca="false">IF(D539&lt;&gt;"",IF(J539="OZP12",L539,0),"")</f>
        <v/>
      </c>
      <c r="AS539" s="257" t="str">
        <f aca="false">IF(D539&lt;&gt;"",IF(O539="OZP12",Q539,0),"")</f>
        <v/>
      </c>
      <c r="AT539" s="257" t="str">
        <f aca="false">IF(D539&lt;&gt;"",IF(T539="OZP12",V539,0),"")</f>
        <v/>
      </c>
      <c r="AU539" s="257" t="str">
        <f aca="false">IF(D539&lt;&gt;"",IF(J539="TZP",L539,0),"")</f>
        <v/>
      </c>
      <c r="AV539" s="257" t="str">
        <f aca="false">IF(D539&lt;&gt;"",IF(O539="TZP",Q539,0),"")</f>
        <v/>
      </c>
      <c r="AW539" s="257" t="str">
        <f aca="false">IF(D539&lt;&gt;"",IF(T539="TZP",V539,0),"")</f>
        <v/>
      </c>
      <c r="AX539" s="257" t="str">
        <f aca="false">IF(D539&lt;&gt;"",IF(J539="OZZ",L539,0),"")</f>
        <v/>
      </c>
      <c r="AY539" s="257" t="str">
        <f aca="false">IF(D539&lt;&gt;"",IF(O539="OZZ",Q539,0),"")</f>
        <v/>
      </c>
      <c r="AZ539" s="257" t="str">
        <f aca="false">IF(D539&lt;&gt;"",IF(T539="OZZ",V539,0),"")</f>
        <v/>
      </c>
      <c r="BA539" s="260"/>
      <c r="BB539" s="257" t="str">
        <f aca="false">IF(D539&lt;&gt;"",IF(ISERROR(FIND("/",D539)),0,1),"")</f>
        <v/>
      </c>
      <c r="BC539" s="257" t="str">
        <f aca="false">IF(D539&lt;&gt;"",IF(BB539*1=0,D539,CONCATENATE(MID(D539,1,FIND("/",D539,1)-1),MID(D539,FIND("/",D539,1)+1,LEN(D539)))),"")</f>
        <v/>
      </c>
      <c r="BD539" s="286"/>
      <c r="BE539" s="257" t="str">
        <f aca="false">IF(D539&lt;&gt;"",IF(J539="OZP12",M539,0),"")</f>
        <v/>
      </c>
      <c r="BF539" s="257" t="str">
        <f aca="false">IF(D539&lt;&gt;"",IF(O539="OZP12",R539,0),"")</f>
        <v/>
      </c>
      <c r="BG539" s="257" t="str">
        <f aca="false">IF(D539&lt;&gt;"",IF(T539="OZP12",W539,0),"")</f>
        <v/>
      </c>
      <c r="BH539" s="257" t="str">
        <f aca="false">IF(D539&lt;&gt;"",IF(J539="TZP",M539,0),"")</f>
        <v/>
      </c>
      <c r="BI539" s="257" t="str">
        <f aca="false">IF(D539&lt;&gt;"",IF(O539="TZP",R539,0),"")</f>
        <v/>
      </c>
      <c r="BJ539" s="257" t="str">
        <f aca="false">IF(D539&lt;&gt;"",IF(T539="TZP",W539,0),"")</f>
        <v/>
      </c>
    </row>
    <row r="540" s="261" customFormat="true" ht="18.75" hidden="false" customHeight="true" outlineLevel="0" collapsed="false">
      <c r="A540" s="262" t="n">
        <f aca="false">A539+1</f>
        <v>528</v>
      </c>
      <c r="B540" s="263"/>
      <c r="C540" s="263"/>
      <c r="D540" s="263"/>
      <c r="E540" s="266"/>
      <c r="F540" s="266"/>
      <c r="G540" s="267"/>
      <c r="H540" s="278"/>
      <c r="I540" s="281"/>
      <c r="J540" s="268"/>
      <c r="K540" s="269"/>
      <c r="L540" s="244" t="str">
        <f aca="false">IF(AND(K540&lt;&gt;"",J540&lt;&gt;""),MIN(IF(OR(J540="OZZ",J540="ZZ"),5000,13600),TRUNC(0.75*SUMIF($D$12:$D540,$D540,K$12:K540),2))-SUMIF($D$12:$D539,$D540,L$12:L539),"")</f>
        <v/>
      </c>
      <c r="M540" s="270" t="str">
        <f aca="false">IF(AND(K540&lt;&gt;"",J540&lt;&gt;"",AB540&lt;&gt;""),IF(OR(J540="OZZ",J540="ZZ"),0-SUMIF($D$12:$D539,$D540,M$12:M539),MIN(MIN(13600,TRUNC(0.75*SUMIF($D$12:$D$1442,$D540,K$12:K$1442),2)+SUMIF($D$12:$D540,$D540,AB$12:AB540))-SUMIF($D$12:$D539,$D540,M$12:M539)-SUMIF($D$12:$D$1442,$D540,L$12:L$1442),AB540)),"")</f>
        <v/>
      </c>
      <c r="N540" s="246" t="str">
        <f aca="false">IF(J540&lt;&gt;"",1000-SUMIF($D$12:$D539,$D540,N$12:N539),"")</f>
        <v/>
      </c>
      <c r="O540" s="268"/>
      <c r="P540" s="269"/>
      <c r="Q540" s="244" t="str">
        <f aca="false">IF(AND(P540&lt;&gt;"",O540&lt;&gt;""),MIN(IF(OR(O540="OZZ",O540="ZZ"),5000,13600),TRUNC(0.75*SUMIF($D$12:$D540,$D540,P$12:P540),2))-SUMIF($D$12:$D539,$D540,Q$12:Q539),"")</f>
        <v/>
      </c>
      <c r="R540" s="270" t="str">
        <f aca="false">IF(AND(P540&lt;&gt;"",O540&lt;&gt;"",AF540&lt;&gt;""),IF(OR(O540="OZZ",O540="ZZ"),0-SUMIF($D$12:$D539,$D540,R$12:R539),MIN(MIN(13600,TRUNC(0.75*SUMIF($D$12:$D$1442,$D540,P$12:P$1442),2)+SUMIF($D$12:$D540,$D540,AF$12:AF540))-SUMIF($D$12:$D539,$D540,R$12:R539)-SUMIF($D$12:$D$1442,$D540,Q$12:Q$1442),AF540)),"")</f>
        <v/>
      </c>
      <c r="S540" s="246" t="str">
        <f aca="false">IF(O540&lt;&gt;"",1000-SUMIF($D$12:$D539,$D540,S$12:S539),"")</f>
        <v/>
      </c>
      <c r="T540" s="268"/>
      <c r="U540" s="269"/>
      <c r="V540" s="244" t="str">
        <f aca="false">IF(AND(U540&lt;&gt;"",T540&lt;&gt;""),MIN(IF(OR(T540="OZZ",T540="ZZ"),5000,13600),TRUNC(0.75*SUMIF($D$12:$D540,$D540,U$12:U540),2))-SUMIF($D$12:$D539,$D540,V$12:V539),"")</f>
        <v/>
      </c>
      <c r="W540" s="248" t="str">
        <f aca="false">IF(AND(U540&lt;&gt;"",T540&lt;&gt;"",AJ540&lt;&gt;""),IF(OR(T540="OZZ",T540="ZZ"),0-SUMIF($D$12:$D539,$D540,W$12:W539),MIN(MIN(13600,TRUNC(0.75*SUMIF($D$12:$D$1442,$D540,U$12:U$1442),2)+SUMIF($D$12:$D540,$D540,AJ$12:AJ540))-SUMIF($D$12:$D539,$D540,W$12:W539)-SUMIF($D$12:$D$1442,$D540,V$12:V$1442),AJ540)),"")</f>
        <v/>
      </c>
      <c r="X540" s="246" t="str">
        <f aca="false">IF(T540&lt;&gt;"",1000-SUMIF($D$12:$D539,$D540,X$12:X539),"")</f>
        <v/>
      </c>
      <c r="Y540" s="272"/>
      <c r="Z540" s="273"/>
      <c r="AA540" s="273"/>
      <c r="AB540" s="252" t="str">
        <f aca="false">IF(K540&lt;&gt;"",ROUND(Y540,2)+ROUND(Z540,2)+ROUND(AA540,2),"")</f>
        <v/>
      </c>
      <c r="AC540" s="274"/>
      <c r="AD540" s="273"/>
      <c r="AE540" s="273"/>
      <c r="AF540" s="275" t="str">
        <f aca="false">IF(P540&lt;&gt;"",ROUND(AC540,2)+ROUND(AD540,2)+ROUND(AE540,2),"")</f>
        <v/>
      </c>
      <c r="AG540" s="274"/>
      <c r="AH540" s="273"/>
      <c r="AI540" s="273"/>
      <c r="AJ540" s="275" t="str">
        <f aca="false">IF(U540&lt;&gt;"",ROUND(AG540,2)+ROUND(AH540,2)+ROUND(AI540,2),"")</f>
        <v/>
      </c>
      <c r="AK540" s="255"/>
      <c r="AL540" s="255"/>
      <c r="AM540" s="256"/>
      <c r="AN540" s="257"/>
      <c r="AO540" s="258" t="str">
        <f aca="false">IF(D540&lt;&gt;"",IF(COUNTIF($D$12:$D540,$D540)&gt;1,0,IF(SUM(L540,Q540,V540)&gt;0,IF(AND(T540="",OR(O540&lt;&gt;"",J540&lt;&gt;"")),IF(O540&lt;&gt;"",O540,IF(J540&lt;&gt;"",J540,0)),IF(AND(O540&lt;&gt;"",J540&lt;&gt;"",O540=J540),O540,T540)),0)),"")</f>
        <v/>
      </c>
      <c r="AP540" s="258" t="str">
        <f aca="false">IF(D540&lt;&gt;"",IF(COUNTIF($D$12:$D540,$D540)&gt;1,0,IF(SUM(M540,R540,W540)&gt;0,IF(AND(T540="",OR(O540&lt;&gt;"",J540&lt;&gt;"")),IF(O540&lt;&gt;"",O540,IF(J540&lt;&gt;"",J540,0)),IF(AND(O540&lt;&gt;"",J540&lt;&gt;"",O540=J540),O540,T540)),0)),"")</f>
        <v/>
      </c>
      <c r="AQ540" s="258" t="str">
        <f aca="false">IF(D540&lt;&gt;"",IF(COUNTIF($D$12:$D540,$D540)&gt;1,0,IF(SUM(N540,S540,X540)&gt;0,IF(AND(T540="",OR(O540&lt;&gt;"",J540&lt;&gt;"")),IF(O540&lt;&gt;"",O540,IF(J540&lt;&gt;"",J540,0)),IF(AND(O540&lt;&gt;"",J540&lt;&gt;"",O540=J540),O540,T540)),0)),"")</f>
        <v/>
      </c>
      <c r="AR540" s="257" t="str">
        <f aca="false">IF(D540&lt;&gt;"",IF(J540="OZP12",L540,0),"")</f>
        <v/>
      </c>
      <c r="AS540" s="257" t="str">
        <f aca="false">IF(D540&lt;&gt;"",IF(O540="OZP12",Q540,0),"")</f>
        <v/>
      </c>
      <c r="AT540" s="257" t="str">
        <f aca="false">IF(D540&lt;&gt;"",IF(T540="OZP12",V540,0),"")</f>
        <v/>
      </c>
      <c r="AU540" s="257" t="str">
        <f aca="false">IF(D540&lt;&gt;"",IF(J540="TZP",L540,0),"")</f>
        <v/>
      </c>
      <c r="AV540" s="257" t="str">
        <f aca="false">IF(D540&lt;&gt;"",IF(O540="TZP",Q540,0),"")</f>
        <v/>
      </c>
      <c r="AW540" s="257" t="str">
        <f aca="false">IF(D540&lt;&gt;"",IF(T540="TZP",V540,0),"")</f>
        <v/>
      </c>
      <c r="AX540" s="257" t="str">
        <f aca="false">IF(D540&lt;&gt;"",IF(J540="OZZ",L540,0),"")</f>
        <v/>
      </c>
      <c r="AY540" s="257" t="str">
        <f aca="false">IF(D540&lt;&gt;"",IF(O540="OZZ",Q540,0),"")</f>
        <v/>
      </c>
      <c r="AZ540" s="257" t="str">
        <f aca="false">IF(D540&lt;&gt;"",IF(T540="OZZ",V540,0),"")</f>
        <v/>
      </c>
      <c r="BA540" s="260"/>
      <c r="BB540" s="257" t="str">
        <f aca="false">IF(D540&lt;&gt;"",IF(ISERROR(FIND("/",D540)),0,1),"")</f>
        <v/>
      </c>
      <c r="BC540" s="257" t="str">
        <f aca="false">IF(D540&lt;&gt;"",IF(BB540*1=0,D540,CONCATENATE(MID(D540,1,FIND("/",D540,1)-1),MID(D540,FIND("/",D540,1)+1,LEN(D540)))),"")</f>
        <v/>
      </c>
      <c r="BD540" s="286"/>
      <c r="BE540" s="257" t="str">
        <f aca="false">IF(D540&lt;&gt;"",IF(J540="OZP12",M540,0),"")</f>
        <v/>
      </c>
      <c r="BF540" s="257" t="str">
        <f aca="false">IF(D540&lt;&gt;"",IF(O540="OZP12",R540,0),"")</f>
        <v/>
      </c>
      <c r="BG540" s="257" t="str">
        <f aca="false">IF(D540&lt;&gt;"",IF(T540="OZP12",W540,0),"")</f>
        <v/>
      </c>
      <c r="BH540" s="257" t="str">
        <f aca="false">IF(D540&lt;&gt;"",IF(J540="TZP",M540,0),"")</f>
        <v/>
      </c>
      <c r="BI540" s="257" t="str">
        <f aca="false">IF(D540&lt;&gt;"",IF(O540="TZP",R540,0),"")</f>
        <v/>
      </c>
      <c r="BJ540" s="257" t="str">
        <f aca="false">IF(D540&lt;&gt;"",IF(T540="TZP",W540,0),"")</f>
        <v/>
      </c>
    </row>
    <row r="541" s="261" customFormat="true" ht="18.75" hidden="false" customHeight="true" outlineLevel="0" collapsed="false">
      <c r="A541" s="262" t="n">
        <f aca="false">A540+1</f>
        <v>529</v>
      </c>
      <c r="B541" s="263"/>
      <c r="C541" s="263"/>
      <c r="D541" s="263"/>
      <c r="E541" s="266"/>
      <c r="F541" s="266"/>
      <c r="G541" s="267"/>
      <c r="H541" s="278"/>
      <c r="I541" s="281"/>
      <c r="J541" s="268"/>
      <c r="K541" s="269"/>
      <c r="L541" s="244" t="str">
        <f aca="false">IF(AND(K541&lt;&gt;"",J541&lt;&gt;""),MIN(IF(OR(J541="OZZ",J541="ZZ"),5000,13600),TRUNC(0.75*SUMIF($D$12:$D541,$D541,K$12:K541),2))-SUMIF($D$12:$D540,$D541,L$12:L540),"")</f>
        <v/>
      </c>
      <c r="M541" s="270" t="str">
        <f aca="false">IF(AND(K541&lt;&gt;"",J541&lt;&gt;"",AB541&lt;&gt;""),IF(OR(J541="OZZ",J541="ZZ"),0-SUMIF($D$12:$D540,$D541,M$12:M540),MIN(MIN(13600,TRUNC(0.75*SUMIF($D$12:$D$1442,$D541,K$12:K$1442),2)+SUMIF($D$12:$D541,$D541,AB$12:AB541))-SUMIF($D$12:$D540,$D541,M$12:M540)-SUMIF($D$12:$D$1442,$D541,L$12:L$1442),AB541)),"")</f>
        <v/>
      </c>
      <c r="N541" s="246" t="str">
        <f aca="false">IF(J541&lt;&gt;"",1000-SUMIF($D$12:$D540,$D541,N$12:N540),"")</f>
        <v/>
      </c>
      <c r="O541" s="268"/>
      <c r="P541" s="269"/>
      <c r="Q541" s="244" t="str">
        <f aca="false">IF(AND(P541&lt;&gt;"",O541&lt;&gt;""),MIN(IF(OR(O541="OZZ",O541="ZZ"),5000,13600),TRUNC(0.75*SUMIF($D$12:$D541,$D541,P$12:P541),2))-SUMIF($D$12:$D540,$D541,Q$12:Q540),"")</f>
        <v/>
      </c>
      <c r="R541" s="270" t="str">
        <f aca="false">IF(AND(P541&lt;&gt;"",O541&lt;&gt;"",AF541&lt;&gt;""),IF(OR(O541="OZZ",O541="ZZ"),0-SUMIF($D$12:$D540,$D541,R$12:R540),MIN(MIN(13600,TRUNC(0.75*SUMIF($D$12:$D$1442,$D541,P$12:P$1442),2)+SUMIF($D$12:$D541,$D541,AF$12:AF541))-SUMIF($D$12:$D540,$D541,R$12:R540)-SUMIF($D$12:$D$1442,$D541,Q$12:Q$1442),AF541)),"")</f>
        <v/>
      </c>
      <c r="S541" s="246" t="str">
        <f aca="false">IF(O541&lt;&gt;"",1000-SUMIF($D$12:$D540,$D541,S$12:S540),"")</f>
        <v/>
      </c>
      <c r="T541" s="268"/>
      <c r="U541" s="269"/>
      <c r="V541" s="244" t="str">
        <f aca="false">IF(AND(U541&lt;&gt;"",T541&lt;&gt;""),MIN(IF(OR(T541="OZZ",T541="ZZ"),5000,13600),TRUNC(0.75*SUMIF($D$12:$D541,$D541,U$12:U541),2))-SUMIF($D$12:$D540,$D541,V$12:V540),"")</f>
        <v/>
      </c>
      <c r="W541" s="248" t="str">
        <f aca="false">IF(AND(U541&lt;&gt;"",T541&lt;&gt;"",AJ541&lt;&gt;""),IF(OR(T541="OZZ",T541="ZZ"),0-SUMIF($D$12:$D540,$D541,W$12:W540),MIN(MIN(13600,TRUNC(0.75*SUMIF($D$12:$D$1442,$D541,U$12:U$1442),2)+SUMIF($D$12:$D541,$D541,AJ$12:AJ541))-SUMIF($D$12:$D540,$D541,W$12:W540)-SUMIF($D$12:$D$1442,$D541,V$12:V$1442),AJ541)),"")</f>
        <v/>
      </c>
      <c r="X541" s="246" t="str">
        <f aca="false">IF(T541&lt;&gt;"",1000-SUMIF($D$12:$D540,$D541,X$12:X540),"")</f>
        <v/>
      </c>
      <c r="Y541" s="272"/>
      <c r="Z541" s="273"/>
      <c r="AA541" s="273"/>
      <c r="AB541" s="252" t="str">
        <f aca="false">IF(K541&lt;&gt;"",ROUND(Y541,2)+ROUND(Z541,2)+ROUND(AA541,2),"")</f>
        <v/>
      </c>
      <c r="AC541" s="274"/>
      <c r="AD541" s="273"/>
      <c r="AE541" s="273"/>
      <c r="AF541" s="275" t="str">
        <f aca="false">IF(P541&lt;&gt;"",ROUND(AC541,2)+ROUND(AD541,2)+ROUND(AE541,2),"")</f>
        <v/>
      </c>
      <c r="AG541" s="274"/>
      <c r="AH541" s="273"/>
      <c r="AI541" s="273"/>
      <c r="AJ541" s="275" t="str">
        <f aca="false">IF(U541&lt;&gt;"",ROUND(AG541,2)+ROUND(AH541,2)+ROUND(AI541,2),"")</f>
        <v/>
      </c>
      <c r="AK541" s="255"/>
      <c r="AL541" s="255"/>
      <c r="AM541" s="256"/>
      <c r="AN541" s="257"/>
      <c r="AO541" s="258" t="str">
        <f aca="false">IF(D541&lt;&gt;"",IF(COUNTIF($D$12:$D541,$D541)&gt;1,0,IF(SUM(L541,Q541,V541)&gt;0,IF(AND(T541="",OR(O541&lt;&gt;"",J541&lt;&gt;"")),IF(O541&lt;&gt;"",O541,IF(J541&lt;&gt;"",J541,0)),IF(AND(O541&lt;&gt;"",J541&lt;&gt;"",O541=J541),O541,T541)),0)),"")</f>
        <v/>
      </c>
      <c r="AP541" s="258" t="str">
        <f aca="false">IF(D541&lt;&gt;"",IF(COUNTIF($D$12:$D541,$D541)&gt;1,0,IF(SUM(M541,R541,W541)&gt;0,IF(AND(T541="",OR(O541&lt;&gt;"",J541&lt;&gt;"")),IF(O541&lt;&gt;"",O541,IF(J541&lt;&gt;"",J541,0)),IF(AND(O541&lt;&gt;"",J541&lt;&gt;"",O541=J541),O541,T541)),0)),"")</f>
        <v/>
      </c>
      <c r="AQ541" s="258" t="str">
        <f aca="false">IF(D541&lt;&gt;"",IF(COUNTIF($D$12:$D541,$D541)&gt;1,0,IF(SUM(N541,S541,X541)&gt;0,IF(AND(T541="",OR(O541&lt;&gt;"",J541&lt;&gt;"")),IF(O541&lt;&gt;"",O541,IF(J541&lt;&gt;"",J541,0)),IF(AND(O541&lt;&gt;"",J541&lt;&gt;"",O541=J541),O541,T541)),0)),"")</f>
        <v/>
      </c>
      <c r="AR541" s="257" t="str">
        <f aca="false">IF(D541&lt;&gt;"",IF(J541="OZP12",L541,0),"")</f>
        <v/>
      </c>
      <c r="AS541" s="257" t="str">
        <f aca="false">IF(D541&lt;&gt;"",IF(O541="OZP12",Q541,0),"")</f>
        <v/>
      </c>
      <c r="AT541" s="257" t="str">
        <f aca="false">IF(D541&lt;&gt;"",IF(T541="OZP12",V541,0),"")</f>
        <v/>
      </c>
      <c r="AU541" s="257" t="str">
        <f aca="false">IF(D541&lt;&gt;"",IF(J541="TZP",L541,0),"")</f>
        <v/>
      </c>
      <c r="AV541" s="257" t="str">
        <f aca="false">IF(D541&lt;&gt;"",IF(O541="TZP",Q541,0),"")</f>
        <v/>
      </c>
      <c r="AW541" s="257" t="str">
        <f aca="false">IF(D541&lt;&gt;"",IF(T541="TZP",V541,0),"")</f>
        <v/>
      </c>
      <c r="AX541" s="257" t="str">
        <f aca="false">IF(D541&lt;&gt;"",IF(J541="OZZ",L541,0),"")</f>
        <v/>
      </c>
      <c r="AY541" s="257" t="str">
        <f aca="false">IF(D541&lt;&gt;"",IF(O541="OZZ",Q541,0),"")</f>
        <v/>
      </c>
      <c r="AZ541" s="257" t="str">
        <f aca="false">IF(D541&lt;&gt;"",IF(T541="OZZ",V541,0),"")</f>
        <v/>
      </c>
      <c r="BA541" s="260"/>
      <c r="BB541" s="257" t="str">
        <f aca="false">IF(D541&lt;&gt;"",IF(ISERROR(FIND("/",D541)),0,1),"")</f>
        <v/>
      </c>
      <c r="BC541" s="257" t="str">
        <f aca="false">IF(D541&lt;&gt;"",IF(BB541*1=0,D541,CONCATENATE(MID(D541,1,FIND("/",D541,1)-1),MID(D541,FIND("/",D541,1)+1,LEN(D541)))),"")</f>
        <v/>
      </c>
      <c r="BD541" s="286"/>
      <c r="BE541" s="257" t="str">
        <f aca="false">IF(D541&lt;&gt;"",IF(J541="OZP12",M541,0),"")</f>
        <v/>
      </c>
      <c r="BF541" s="257" t="str">
        <f aca="false">IF(D541&lt;&gt;"",IF(O541="OZP12",R541,0),"")</f>
        <v/>
      </c>
      <c r="BG541" s="257" t="str">
        <f aca="false">IF(D541&lt;&gt;"",IF(T541="OZP12",W541,0),"")</f>
        <v/>
      </c>
      <c r="BH541" s="257" t="str">
        <f aca="false">IF(D541&lt;&gt;"",IF(J541="TZP",M541,0),"")</f>
        <v/>
      </c>
      <c r="BI541" s="257" t="str">
        <f aca="false">IF(D541&lt;&gt;"",IF(O541="TZP",R541,0),"")</f>
        <v/>
      </c>
      <c r="BJ541" s="257" t="str">
        <f aca="false">IF(D541&lt;&gt;"",IF(T541="TZP",W541,0),"")</f>
        <v/>
      </c>
    </row>
    <row r="542" s="261" customFormat="true" ht="18.75" hidden="false" customHeight="true" outlineLevel="0" collapsed="false">
      <c r="A542" s="262" t="n">
        <f aca="false">A541+1</f>
        <v>530</v>
      </c>
      <c r="B542" s="263"/>
      <c r="C542" s="263"/>
      <c r="D542" s="263"/>
      <c r="E542" s="266"/>
      <c r="F542" s="266"/>
      <c r="G542" s="267"/>
      <c r="H542" s="278"/>
      <c r="I542" s="281"/>
      <c r="J542" s="268"/>
      <c r="K542" s="269"/>
      <c r="L542" s="244" t="str">
        <f aca="false">IF(AND(K542&lt;&gt;"",J542&lt;&gt;""),MIN(IF(OR(J542="OZZ",J542="ZZ"),5000,13600),TRUNC(0.75*SUMIF($D$12:$D542,$D542,K$12:K542),2))-SUMIF($D$12:$D541,$D542,L$12:L541),"")</f>
        <v/>
      </c>
      <c r="M542" s="270" t="str">
        <f aca="false">IF(AND(K542&lt;&gt;"",J542&lt;&gt;"",AB542&lt;&gt;""),IF(OR(J542="OZZ",J542="ZZ"),0-SUMIF($D$12:$D541,$D542,M$12:M541),MIN(MIN(13600,TRUNC(0.75*SUMIF($D$12:$D$1442,$D542,K$12:K$1442),2)+SUMIF($D$12:$D542,$D542,AB$12:AB542))-SUMIF($D$12:$D541,$D542,M$12:M541)-SUMIF($D$12:$D$1442,$D542,L$12:L$1442),AB542)),"")</f>
        <v/>
      </c>
      <c r="N542" s="246" t="str">
        <f aca="false">IF(J542&lt;&gt;"",1000-SUMIF($D$12:$D541,$D542,N$12:N541),"")</f>
        <v/>
      </c>
      <c r="O542" s="268"/>
      <c r="P542" s="269"/>
      <c r="Q542" s="244" t="str">
        <f aca="false">IF(AND(P542&lt;&gt;"",O542&lt;&gt;""),MIN(IF(OR(O542="OZZ",O542="ZZ"),5000,13600),TRUNC(0.75*SUMIF($D$12:$D542,$D542,P$12:P542),2))-SUMIF($D$12:$D541,$D542,Q$12:Q541),"")</f>
        <v/>
      </c>
      <c r="R542" s="270" t="str">
        <f aca="false">IF(AND(P542&lt;&gt;"",O542&lt;&gt;"",AF542&lt;&gt;""),IF(OR(O542="OZZ",O542="ZZ"),0-SUMIF($D$12:$D541,$D542,R$12:R541),MIN(MIN(13600,TRUNC(0.75*SUMIF($D$12:$D$1442,$D542,P$12:P$1442),2)+SUMIF($D$12:$D542,$D542,AF$12:AF542))-SUMIF($D$12:$D541,$D542,R$12:R541)-SUMIF($D$12:$D$1442,$D542,Q$12:Q$1442),AF542)),"")</f>
        <v/>
      </c>
      <c r="S542" s="246" t="str">
        <f aca="false">IF(O542&lt;&gt;"",1000-SUMIF($D$12:$D541,$D542,S$12:S541),"")</f>
        <v/>
      </c>
      <c r="T542" s="268"/>
      <c r="U542" s="269"/>
      <c r="V542" s="244" t="str">
        <f aca="false">IF(AND(U542&lt;&gt;"",T542&lt;&gt;""),MIN(IF(OR(T542="OZZ",T542="ZZ"),5000,13600),TRUNC(0.75*SUMIF($D$12:$D542,$D542,U$12:U542),2))-SUMIF($D$12:$D541,$D542,V$12:V541),"")</f>
        <v/>
      </c>
      <c r="W542" s="248" t="str">
        <f aca="false">IF(AND(U542&lt;&gt;"",T542&lt;&gt;"",AJ542&lt;&gt;""),IF(OR(T542="OZZ",T542="ZZ"),0-SUMIF($D$12:$D541,$D542,W$12:W541),MIN(MIN(13600,TRUNC(0.75*SUMIF($D$12:$D$1442,$D542,U$12:U$1442),2)+SUMIF($D$12:$D542,$D542,AJ$12:AJ542))-SUMIF($D$12:$D541,$D542,W$12:W541)-SUMIF($D$12:$D$1442,$D542,V$12:V$1442),AJ542)),"")</f>
        <v/>
      </c>
      <c r="X542" s="246" t="str">
        <f aca="false">IF(T542&lt;&gt;"",1000-SUMIF($D$12:$D541,$D542,X$12:X541),"")</f>
        <v/>
      </c>
      <c r="Y542" s="272"/>
      <c r="Z542" s="273"/>
      <c r="AA542" s="273"/>
      <c r="AB542" s="252" t="str">
        <f aca="false">IF(K542&lt;&gt;"",ROUND(Y542,2)+ROUND(Z542,2)+ROUND(AA542,2),"")</f>
        <v/>
      </c>
      <c r="AC542" s="274"/>
      <c r="AD542" s="273"/>
      <c r="AE542" s="273"/>
      <c r="AF542" s="275" t="str">
        <f aca="false">IF(P542&lt;&gt;"",ROUND(AC542,2)+ROUND(AD542,2)+ROUND(AE542,2),"")</f>
        <v/>
      </c>
      <c r="AG542" s="274"/>
      <c r="AH542" s="273"/>
      <c r="AI542" s="273"/>
      <c r="AJ542" s="275" t="str">
        <f aca="false">IF(U542&lt;&gt;"",ROUND(AG542,2)+ROUND(AH542,2)+ROUND(AI542,2),"")</f>
        <v/>
      </c>
      <c r="AK542" s="255"/>
      <c r="AL542" s="255"/>
      <c r="AM542" s="256"/>
      <c r="AN542" s="257"/>
      <c r="AO542" s="258" t="str">
        <f aca="false">IF(D542&lt;&gt;"",IF(COUNTIF($D$12:$D542,$D542)&gt;1,0,IF(SUM(L542,Q542,V542)&gt;0,IF(AND(T542="",OR(O542&lt;&gt;"",J542&lt;&gt;"")),IF(O542&lt;&gt;"",O542,IF(J542&lt;&gt;"",J542,0)),IF(AND(O542&lt;&gt;"",J542&lt;&gt;"",O542=J542),O542,T542)),0)),"")</f>
        <v/>
      </c>
      <c r="AP542" s="258" t="str">
        <f aca="false">IF(D542&lt;&gt;"",IF(COUNTIF($D$12:$D542,$D542)&gt;1,0,IF(SUM(M542,R542,W542)&gt;0,IF(AND(T542="",OR(O542&lt;&gt;"",J542&lt;&gt;"")),IF(O542&lt;&gt;"",O542,IF(J542&lt;&gt;"",J542,0)),IF(AND(O542&lt;&gt;"",J542&lt;&gt;"",O542=J542),O542,T542)),0)),"")</f>
        <v/>
      </c>
      <c r="AQ542" s="258" t="str">
        <f aca="false">IF(D542&lt;&gt;"",IF(COUNTIF($D$12:$D542,$D542)&gt;1,0,IF(SUM(N542,S542,X542)&gt;0,IF(AND(T542="",OR(O542&lt;&gt;"",J542&lt;&gt;"")),IF(O542&lt;&gt;"",O542,IF(J542&lt;&gt;"",J542,0)),IF(AND(O542&lt;&gt;"",J542&lt;&gt;"",O542=J542),O542,T542)),0)),"")</f>
        <v/>
      </c>
      <c r="AR542" s="257" t="str">
        <f aca="false">IF(D542&lt;&gt;"",IF(J542="OZP12",L542,0),"")</f>
        <v/>
      </c>
      <c r="AS542" s="257" t="str">
        <f aca="false">IF(D542&lt;&gt;"",IF(O542="OZP12",Q542,0),"")</f>
        <v/>
      </c>
      <c r="AT542" s="257" t="str">
        <f aca="false">IF(D542&lt;&gt;"",IF(T542="OZP12",V542,0),"")</f>
        <v/>
      </c>
      <c r="AU542" s="257" t="str">
        <f aca="false">IF(D542&lt;&gt;"",IF(J542="TZP",L542,0),"")</f>
        <v/>
      </c>
      <c r="AV542" s="257" t="str">
        <f aca="false">IF(D542&lt;&gt;"",IF(O542="TZP",Q542,0),"")</f>
        <v/>
      </c>
      <c r="AW542" s="257" t="str">
        <f aca="false">IF(D542&lt;&gt;"",IF(T542="TZP",V542,0),"")</f>
        <v/>
      </c>
      <c r="AX542" s="257" t="str">
        <f aca="false">IF(D542&lt;&gt;"",IF(J542="OZZ",L542,0),"")</f>
        <v/>
      </c>
      <c r="AY542" s="257" t="str">
        <f aca="false">IF(D542&lt;&gt;"",IF(O542="OZZ",Q542,0),"")</f>
        <v/>
      </c>
      <c r="AZ542" s="257" t="str">
        <f aca="false">IF(D542&lt;&gt;"",IF(T542="OZZ",V542,0),"")</f>
        <v/>
      </c>
      <c r="BA542" s="260"/>
      <c r="BB542" s="257" t="str">
        <f aca="false">IF(D542&lt;&gt;"",IF(ISERROR(FIND("/",D542)),0,1),"")</f>
        <v/>
      </c>
      <c r="BC542" s="257" t="str">
        <f aca="false">IF(D542&lt;&gt;"",IF(BB542*1=0,D542,CONCATENATE(MID(D542,1,FIND("/",D542,1)-1),MID(D542,FIND("/",D542,1)+1,LEN(D542)))),"")</f>
        <v/>
      </c>
      <c r="BD542" s="286"/>
      <c r="BE542" s="257" t="str">
        <f aca="false">IF(D542&lt;&gt;"",IF(J542="OZP12",M542,0),"")</f>
        <v/>
      </c>
      <c r="BF542" s="257" t="str">
        <f aca="false">IF(D542&lt;&gt;"",IF(O542="OZP12",R542,0),"")</f>
        <v/>
      </c>
      <c r="BG542" s="257" t="str">
        <f aca="false">IF(D542&lt;&gt;"",IF(T542="OZP12",W542,0),"")</f>
        <v/>
      </c>
      <c r="BH542" s="257" t="str">
        <f aca="false">IF(D542&lt;&gt;"",IF(J542="TZP",M542,0),"")</f>
        <v/>
      </c>
      <c r="BI542" s="257" t="str">
        <f aca="false">IF(D542&lt;&gt;"",IF(O542="TZP",R542,0),"")</f>
        <v/>
      </c>
      <c r="BJ542" s="257" t="str">
        <f aca="false">IF(D542&lt;&gt;"",IF(T542="TZP",W542,0),"")</f>
        <v/>
      </c>
    </row>
    <row r="543" s="261" customFormat="true" ht="18.75" hidden="false" customHeight="true" outlineLevel="0" collapsed="false">
      <c r="A543" s="262" t="n">
        <f aca="false">A542+1</f>
        <v>531</v>
      </c>
      <c r="B543" s="263"/>
      <c r="C543" s="263"/>
      <c r="D543" s="263"/>
      <c r="E543" s="266"/>
      <c r="F543" s="266"/>
      <c r="G543" s="267"/>
      <c r="H543" s="278"/>
      <c r="I543" s="281"/>
      <c r="J543" s="268"/>
      <c r="K543" s="269"/>
      <c r="L543" s="244" t="str">
        <f aca="false">IF(AND(K543&lt;&gt;"",J543&lt;&gt;""),MIN(IF(OR(J543="OZZ",J543="ZZ"),5000,13600),TRUNC(0.75*SUMIF($D$12:$D543,$D543,K$12:K543),2))-SUMIF($D$12:$D542,$D543,L$12:L542),"")</f>
        <v/>
      </c>
      <c r="M543" s="270" t="str">
        <f aca="false">IF(AND(K543&lt;&gt;"",J543&lt;&gt;"",AB543&lt;&gt;""),IF(OR(J543="OZZ",J543="ZZ"),0-SUMIF($D$12:$D542,$D543,M$12:M542),MIN(MIN(13600,TRUNC(0.75*SUMIF($D$12:$D$1442,$D543,K$12:K$1442),2)+SUMIF($D$12:$D543,$D543,AB$12:AB543))-SUMIF($D$12:$D542,$D543,M$12:M542)-SUMIF($D$12:$D$1442,$D543,L$12:L$1442),AB543)),"")</f>
        <v/>
      </c>
      <c r="N543" s="246" t="str">
        <f aca="false">IF(J543&lt;&gt;"",1000-SUMIF($D$12:$D542,$D543,N$12:N542),"")</f>
        <v/>
      </c>
      <c r="O543" s="268"/>
      <c r="P543" s="269"/>
      <c r="Q543" s="244" t="str">
        <f aca="false">IF(AND(P543&lt;&gt;"",O543&lt;&gt;""),MIN(IF(OR(O543="OZZ",O543="ZZ"),5000,13600),TRUNC(0.75*SUMIF($D$12:$D543,$D543,P$12:P543),2))-SUMIF($D$12:$D542,$D543,Q$12:Q542),"")</f>
        <v/>
      </c>
      <c r="R543" s="270" t="str">
        <f aca="false">IF(AND(P543&lt;&gt;"",O543&lt;&gt;"",AF543&lt;&gt;""),IF(OR(O543="OZZ",O543="ZZ"),0-SUMIF($D$12:$D542,$D543,R$12:R542),MIN(MIN(13600,TRUNC(0.75*SUMIF($D$12:$D$1442,$D543,P$12:P$1442),2)+SUMIF($D$12:$D543,$D543,AF$12:AF543))-SUMIF($D$12:$D542,$D543,R$12:R542)-SUMIF($D$12:$D$1442,$D543,Q$12:Q$1442),AF543)),"")</f>
        <v/>
      </c>
      <c r="S543" s="246" t="str">
        <f aca="false">IF(O543&lt;&gt;"",1000-SUMIF($D$12:$D542,$D543,S$12:S542),"")</f>
        <v/>
      </c>
      <c r="T543" s="268"/>
      <c r="U543" s="269"/>
      <c r="V543" s="244" t="str">
        <f aca="false">IF(AND(U543&lt;&gt;"",T543&lt;&gt;""),MIN(IF(OR(T543="OZZ",T543="ZZ"),5000,13600),TRUNC(0.75*SUMIF($D$12:$D543,$D543,U$12:U543),2))-SUMIF($D$12:$D542,$D543,V$12:V542),"")</f>
        <v/>
      </c>
      <c r="W543" s="248" t="str">
        <f aca="false">IF(AND(U543&lt;&gt;"",T543&lt;&gt;"",AJ543&lt;&gt;""),IF(OR(T543="OZZ",T543="ZZ"),0-SUMIF($D$12:$D542,$D543,W$12:W542),MIN(MIN(13600,TRUNC(0.75*SUMIF($D$12:$D$1442,$D543,U$12:U$1442),2)+SUMIF($D$12:$D543,$D543,AJ$12:AJ543))-SUMIF($D$12:$D542,$D543,W$12:W542)-SUMIF($D$12:$D$1442,$D543,V$12:V$1442),AJ543)),"")</f>
        <v/>
      </c>
      <c r="X543" s="246" t="str">
        <f aca="false">IF(T543&lt;&gt;"",1000-SUMIF($D$12:$D542,$D543,X$12:X542),"")</f>
        <v/>
      </c>
      <c r="Y543" s="272"/>
      <c r="Z543" s="273"/>
      <c r="AA543" s="273"/>
      <c r="AB543" s="252" t="str">
        <f aca="false">IF(K543&lt;&gt;"",ROUND(Y543,2)+ROUND(Z543,2)+ROUND(AA543,2),"")</f>
        <v/>
      </c>
      <c r="AC543" s="274"/>
      <c r="AD543" s="273"/>
      <c r="AE543" s="273"/>
      <c r="AF543" s="275" t="str">
        <f aca="false">IF(P543&lt;&gt;"",ROUND(AC543,2)+ROUND(AD543,2)+ROUND(AE543,2),"")</f>
        <v/>
      </c>
      <c r="AG543" s="274"/>
      <c r="AH543" s="273"/>
      <c r="AI543" s="273"/>
      <c r="AJ543" s="275" t="str">
        <f aca="false">IF(U543&lt;&gt;"",ROUND(AG543,2)+ROUND(AH543,2)+ROUND(AI543,2),"")</f>
        <v/>
      </c>
      <c r="AK543" s="255"/>
      <c r="AL543" s="255"/>
      <c r="AM543" s="256"/>
      <c r="AN543" s="257"/>
      <c r="AO543" s="258" t="str">
        <f aca="false">IF(D543&lt;&gt;"",IF(COUNTIF($D$12:$D543,$D543)&gt;1,0,IF(SUM(L543,Q543,V543)&gt;0,IF(AND(T543="",OR(O543&lt;&gt;"",J543&lt;&gt;"")),IF(O543&lt;&gt;"",O543,IF(J543&lt;&gt;"",J543,0)),IF(AND(O543&lt;&gt;"",J543&lt;&gt;"",O543=J543),O543,T543)),0)),"")</f>
        <v/>
      </c>
      <c r="AP543" s="258" t="str">
        <f aca="false">IF(D543&lt;&gt;"",IF(COUNTIF($D$12:$D543,$D543)&gt;1,0,IF(SUM(M543,R543,W543)&gt;0,IF(AND(T543="",OR(O543&lt;&gt;"",J543&lt;&gt;"")),IF(O543&lt;&gt;"",O543,IF(J543&lt;&gt;"",J543,0)),IF(AND(O543&lt;&gt;"",J543&lt;&gt;"",O543=J543),O543,T543)),0)),"")</f>
        <v/>
      </c>
      <c r="AQ543" s="258" t="str">
        <f aca="false">IF(D543&lt;&gt;"",IF(COUNTIF($D$12:$D543,$D543)&gt;1,0,IF(SUM(N543,S543,X543)&gt;0,IF(AND(T543="",OR(O543&lt;&gt;"",J543&lt;&gt;"")),IF(O543&lt;&gt;"",O543,IF(J543&lt;&gt;"",J543,0)),IF(AND(O543&lt;&gt;"",J543&lt;&gt;"",O543=J543),O543,T543)),0)),"")</f>
        <v/>
      </c>
      <c r="AR543" s="257" t="str">
        <f aca="false">IF(D543&lt;&gt;"",IF(J543="OZP12",L543,0),"")</f>
        <v/>
      </c>
      <c r="AS543" s="257" t="str">
        <f aca="false">IF(D543&lt;&gt;"",IF(O543="OZP12",Q543,0),"")</f>
        <v/>
      </c>
      <c r="AT543" s="257" t="str">
        <f aca="false">IF(D543&lt;&gt;"",IF(T543="OZP12",V543,0),"")</f>
        <v/>
      </c>
      <c r="AU543" s="257" t="str">
        <f aca="false">IF(D543&lt;&gt;"",IF(J543="TZP",L543,0),"")</f>
        <v/>
      </c>
      <c r="AV543" s="257" t="str">
        <f aca="false">IF(D543&lt;&gt;"",IF(O543="TZP",Q543,0),"")</f>
        <v/>
      </c>
      <c r="AW543" s="257" t="str">
        <f aca="false">IF(D543&lt;&gt;"",IF(T543="TZP",V543,0),"")</f>
        <v/>
      </c>
      <c r="AX543" s="257" t="str">
        <f aca="false">IF(D543&lt;&gt;"",IF(J543="OZZ",L543,0),"")</f>
        <v/>
      </c>
      <c r="AY543" s="257" t="str">
        <f aca="false">IF(D543&lt;&gt;"",IF(O543="OZZ",Q543,0),"")</f>
        <v/>
      </c>
      <c r="AZ543" s="257" t="str">
        <f aca="false">IF(D543&lt;&gt;"",IF(T543="OZZ",V543,0),"")</f>
        <v/>
      </c>
      <c r="BA543" s="260"/>
      <c r="BB543" s="257" t="str">
        <f aca="false">IF(D543&lt;&gt;"",IF(ISERROR(FIND("/",D543)),0,1),"")</f>
        <v/>
      </c>
      <c r="BC543" s="257" t="str">
        <f aca="false">IF(D543&lt;&gt;"",IF(BB543*1=0,D543,CONCATENATE(MID(D543,1,FIND("/",D543,1)-1),MID(D543,FIND("/",D543,1)+1,LEN(D543)))),"")</f>
        <v/>
      </c>
      <c r="BD543" s="286"/>
      <c r="BE543" s="257" t="str">
        <f aca="false">IF(D543&lt;&gt;"",IF(J543="OZP12",M543,0),"")</f>
        <v/>
      </c>
      <c r="BF543" s="257" t="str">
        <f aca="false">IF(D543&lt;&gt;"",IF(O543="OZP12",R543,0),"")</f>
        <v/>
      </c>
      <c r="BG543" s="257" t="str">
        <f aca="false">IF(D543&lt;&gt;"",IF(T543="OZP12",W543,0),"")</f>
        <v/>
      </c>
      <c r="BH543" s="257" t="str">
        <f aca="false">IF(D543&lt;&gt;"",IF(J543="TZP",M543,0),"")</f>
        <v/>
      </c>
      <c r="BI543" s="257" t="str">
        <f aca="false">IF(D543&lt;&gt;"",IF(O543="TZP",R543,0),"")</f>
        <v/>
      </c>
      <c r="BJ543" s="257" t="str">
        <f aca="false">IF(D543&lt;&gt;"",IF(T543="TZP",W543,0),"")</f>
        <v/>
      </c>
    </row>
    <row r="544" s="261" customFormat="true" ht="18.75" hidden="false" customHeight="true" outlineLevel="0" collapsed="false">
      <c r="A544" s="262" t="n">
        <f aca="false">A543+1</f>
        <v>532</v>
      </c>
      <c r="B544" s="263"/>
      <c r="C544" s="263"/>
      <c r="D544" s="263"/>
      <c r="E544" s="266"/>
      <c r="F544" s="266"/>
      <c r="G544" s="267"/>
      <c r="H544" s="278"/>
      <c r="I544" s="281"/>
      <c r="J544" s="268"/>
      <c r="K544" s="269"/>
      <c r="L544" s="244" t="str">
        <f aca="false">IF(AND(K544&lt;&gt;"",J544&lt;&gt;""),MIN(IF(OR(J544="OZZ",J544="ZZ"),5000,13600),TRUNC(0.75*SUMIF($D$12:$D544,$D544,K$12:K544),2))-SUMIF($D$12:$D543,$D544,L$12:L543),"")</f>
        <v/>
      </c>
      <c r="M544" s="270" t="str">
        <f aca="false">IF(AND(K544&lt;&gt;"",J544&lt;&gt;"",AB544&lt;&gt;""),IF(OR(J544="OZZ",J544="ZZ"),0-SUMIF($D$12:$D543,$D544,M$12:M543),MIN(MIN(13600,TRUNC(0.75*SUMIF($D$12:$D$1442,$D544,K$12:K$1442),2)+SUMIF($D$12:$D544,$D544,AB$12:AB544))-SUMIF($D$12:$D543,$D544,M$12:M543)-SUMIF($D$12:$D$1442,$D544,L$12:L$1442),AB544)),"")</f>
        <v/>
      </c>
      <c r="N544" s="246" t="str">
        <f aca="false">IF(J544&lt;&gt;"",1000-SUMIF($D$12:$D543,$D544,N$12:N543),"")</f>
        <v/>
      </c>
      <c r="O544" s="268"/>
      <c r="P544" s="269"/>
      <c r="Q544" s="244" t="str">
        <f aca="false">IF(AND(P544&lt;&gt;"",O544&lt;&gt;""),MIN(IF(OR(O544="OZZ",O544="ZZ"),5000,13600),TRUNC(0.75*SUMIF($D$12:$D544,$D544,P$12:P544),2))-SUMIF($D$12:$D543,$D544,Q$12:Q543),"")</f>
        <v/>
      </c>
      <c r="R544" s="270" t="str">
        <f aca="false">IF(AND(P544&lt;&gt;"",O544&lt;&gt;"",AF544&lt;&gt;""),IF(OR(O544="OZZ",O544="ZZ"),0-SUMIF($D$12:$D543,$D544,R$12:R543),MIN(MIN(13600,TRUNC(0.75*SUMIF($D$12:$D$1442,$D544,P$12:P$1442),2)+SUMIF($D$12:$D544,$D544,AF$12:AF544))-SUMIF($D$12:$D543,$D544,R$12:R543)-SUMIF($D$12:$D$1442,$D544,Q$12:Q$1442),AF544)),"")</f>
        <v/>
      </c>
      <c r="S544" s="246" t="str">
        <f aca="false">IF(O544&lt;&gt;"",1000-SUMIF($D$12:$D543,$D544,S$12:S543),"")</f>
        <v/>
      </c>
      <c r="T544" s="268"/>
      <c r="U544" s="269"/>
      <c r="V544" s="244" t="str">
        <f aca="false">IF(AND(U544&lt;&gt;"",T544&lt;&gt;""),MIN(IF(OR(T544="OZZ",T544="ZZ"),5000,13600),TRUNC(0.75*SUMIF($D$12:$D544,$D544,U$12:U544),2))-SUMIF($D$12:$D543,$D544,V$12:V543),"")</f>
        <v/>
      </c>
      <c r="W544" s="248" t="str">
        <f aca="false">IF(AND(U544&lt;&gt;"",T544&lt;&gt;"",AJ544&lt;&gt;""),IF(OR(T544="OZZ",T544="ZZ"),0-SUMIF($D$12:$D543,$D544,W$12:W543),MIN(MIN(13600,TRUNC(0.75*SUMIF($D$12:$D$1442,$D544,U$12:U$1442),2)+SUMIF($D$12:$D544,$D544,AJ$12:AJ544))-SUMIF($D$12:$D543,$D544,W$12:W543)-SUMIF($D$12:$D$1442,$D544,V$12:V$1442),AJ544)),"")</f>
        <v/>
      </c>
      <c r="X544" s="246" t="str">
        <f aca="false">IF(T544&lt;&gt;"",1000-SUMIF($D$12:$D543,$D544,X$12:X543),"")</f>
        <v/>
      </c>
      <c r="Y544" s="272"/>
      <c r="Z544" s="273"/>
      <c r="AA544" s="273"/>
      <c r="AB544" s="252" t="str">
        <f aca="false">IF(K544&lt;&gt;"",ROUND(Y544,2)+ROUND(Z544,2)+ROUND(AA544,2),"")</f>
        <v/>
      </c>
      <c r="AC544" s="274"/>
      <c r="AD544" s="273"/>
      <c r="AE544" s="273"/>
      <c r="AF544" s="275" t="str">
        <f aca="false">IF(P544&lt;&gt;"",ROUND(AC544,2)+ROUND(AD544,2)+ROUND(AE544,2),"")</f>
        <v/>
      </c>
      <c r="AG544" s="274"/>
      <c r="AH544" s="273"/>
      <c r="AI544" s="273"/>
      <c r="AJ544" s="275" t="str">
        <f aca="false">IF(U544&lt;&gt;"",ROUND(AG544,2)+ROUND(AH544,2)+ROUND(AI544,2),"")</f>
        <v/>
      </c>
      <c r="AK544" s="255"/>
      <c r="AL544" s="255"/>
      <c r="AM544" s="256"/>
      <c r="AN544" s="257"/>
      <c r="AO544" s="258" t="str">
        <f aca="false">IF(D544&lt;&gt;"",IF(COUNTIF($D$12:$D544,$D544)&gt;1,0,IF(SUM(L544,Q544,V544)&gt;0,IF(AND(T544="",OR(O544&lt;&gt;"",J544&lt;&gt;"")),IF(O544&lt;&gt;"",O544,IF(J544&lt;&gt;"",J544,0)),IF(AND(O544&lt;&gt;"",J544&lt;&gt;"",O544=J544),O544,T544)),0)),"")</f>
        <v/>
      </c>
      <c r="AP544" s="258" t="str">
        <f aca="false">IF(D544&lt;&gt;"",IF(COUNTIF($D$12:$D544,$D544)&gt;1,0,IF(SUM(M544,R544,W544)&gt;0,IF(AND(T544="",OR(O544&lt;&gt;"",J544&lt;&gt;"")),IF(O544&lt;&gt;"",O544,IF(J544&lt;&gt;"",J544,0)),IF(AND(O544&lt;&gt;"",J544&lt;&gt;"",O544=J544),O544,T544)),0)),"")</f>
        <v/>
      </c>
      <c r="AQ544" s="258" t="str">
        <f aca="false">IF(D544&lt;&gt;"",IF(COUNTIF($D$12:$D544,$D544)&gt;1,0,IF(SUM(N544,S544,X544)&gt;0,IF(AND(T544="",OR(O544&lt;&gt;"",J544&lt;&gt;"")),IF(O544&lt;&gt;"",O544,IF(J544&lt;&gt;"",J544,0)),IF(AND(O544&lt;&gt;"",J544&lt;&gt;"",O544=J544),O544,T544)),0)),"")</f>
        <v/>
      </c>
      <c r="AR544" s="257" t="str">
        <f aca="false">IF(D544&lt;&gt;"",IF(J544="OZP12",L544,0),"")</f>
        <v/>
      </c>
      <c r="AS544" s="257" t="str">
        <f aca="false">IF(D544&lt;&gt;"",IF(O544="OZP12",Q544,0),"")</f>
        <v/>
      </c>
      <c r="AT544" s="257" t="str">
        <f aca="false">IF(D544&lt;&gt;"",IF(T544="OZP12",V544,0),"")</f>
        <v/>
      </c>
      <c r="AU544" s="257" t="str">
        <f aca="false">IF(D544&lt;&gt;"",IF(J544="TZP",L544,0),"")</f>
        <v/>
      </c>
      <c r="AV544" s="257" t="str">
        <f aca="false">IF(D544&lt;&gt;"",IF(O544="TZP",Q544,0),"")</f>
        <v/>
      </c>
      <c r="AW544" s="257" t="str">
        <f aca="false">IF(D544&lt;&gt;"",IF(T544="TZP",V544,0),"")</f>
        <v/>
      </c>
      <c r="AX544" s="257" t="str">
        <f aca="false">IF(D544&lt;&gt;"",IF(J544="OZZ",L544,0),"")</f>
        <v/>
      </c>
      <c r="AY544" s="257" t="str">
        <f aca="false">IF(D544&lt;&gt;"",IF(O544="OZZ",Q544,0),"")</f>
        <v/>
      </c>
      <c r="AZ544" s="257" t="str">
        <f aca="false">IF(D544&lt;&gt;"",IF(T544="OZZ",V544,0),"")</f>
        <v/>
      </c>
      <c r="BA544" s="260"/>
      <c r="BB544" s="257" t="str">
        <f aca="false">IF(D544&lt;&gt;"",IF(ISERROR(FIND("/",D544)),0,1),"")</f>
        <v/>
      </c>
      <c r="BC544" s="257" t="str">
        <f aca="false">IF(D544&lt;&gt;"",IF(BB544*1=0,D544,CONCATENATE(MID(D544,1,FIND("/",D544,1)-1),MID(D544,FIND("/",D544,1)+1,LEN(D544)))),"")</f>
        <v/>
      </c>
      <c r="BD544" s="286"/>
      <c r="BE544" s="257" t="str">
        <f aca="false">IF(D544&lt;&gt;"",IF(J544="OZP12",M544,0),"")</f>
        <v/>
      </c>
      <c r="BF544" s="257" t="str">
        <f aca="false">IF(D544&lt;&gt;"",IF(O544="OZP12",R544,0),"")</f>
        <v/>
      </c>
      <c r="BG544" s="257" t="str">
        <f aca="false">IF(D544&lt;&gt;"",IF(T544="OZP12",W544,0),"")</f>
        <v/>
      </c>
      <c r="BH544" s="257" t="str">
        <f aca="false">IF(D544&lt;&gt;"",IF(J544="TZP",M544,0),"")</f>
        <v/>
      </c>
      <c r="BI544" s="257" t="str">
        <f aca="false">IF(D544&lt;&gt;"",IF(O544="TZP",R544,0),"")</f>
        <v/>
      </c>
      <c r="BJ544" s="257" t="str">
        <f aca="false">IF(D544&lt;&gt;"",IF(T544="TZP",W544,0),"")</f>
        <v/>
      </c>
    </row>
    <row r="545" s="261" customFormat="true" ht="18.75" hidden="false" customHeight="true" outlineLevel="0" collapsed="false">
      <c r="A545" s="262" t="n">
        <f aca="false">A544+1</f>
        <v>533</v>
      </c>
      <c r="B545" s="263"/>
      <c r="C545" s="263"/>
      <c r="D545" s="263"/>
      <c r="E545" s="266"/>
      <c r="F545" s="266"/>
      <c r="G545" s="267"/>
      <c r="H545" s="278"/>
      <c r="I545" s="281"/>
      <c r="J545" s="268"/>
      <c r="K545" s="269"/>
      <c r="L545" s="244" t="str">
        <f aca="false">IF(AND(K545&lt;&gt;"",J545&lt;&gt;""),MIN(IF(OR(J545="OZZ",J545="ZZ"),5000,13600),TRUNC(0.75*SUMIF($D$12:$D545,$D545,K$12:K545),2))-SUMIF($D$12:$D544,$D545,L$12:L544),"")</f>
        <v/>
      </c>
      <c r="M545" s="270" t="str">
        <f aca="false">IF(AND(K545&lt;&gt;"",J545&lt;&gt;"",AB545&lt;&gt;""),IF(OR(J545="OZZ",J545="ZZ"),0-SUMIF($D$12:$D544,$D545,M$12:M544),MIN(MIN(13600,TRUNC(0.75*SUMIF($D$12:$D$1442,$D545,K$12:K$1442),2)+SUMIF($D$12:$D545,$D545,AB$12:AB545))-SUMIF($D$12:$D544,$D545,M$12:M544)-SUMIF($D$12:$D$1442,$D545,L$12:L$1442),AB545)),"")</f>
        <v/>
      </c>
      <c r="N545" s="246" t="str">
        <f aca="false">IF(J545&lt;&gt;"",1000-SUMIF($D$12:$D544,$D545,N$12:N544),"")</f>
        <v/>
      </c>
      <c r="O545" s="268"/>
      <c r="P545" s="269"/>
      <c r="Q545" s="244" t="str">
        <f aca="false">IF(AND(P545&lt;&gt;"",O545&lt;&gt;""),MIN(IF(OR(O545="OZZ",O545="ZZ"),5000,13600),TRUNC(0.75*SUMIF($D$12:$D545,$D545,P$12:P545),2))-SUMIF($D$12:$D544,$D545,Q$12:Q544),"")</f>
        <v/>
      </c>
      <c r="R545" s="270" t="str">
        <f aca="false">IF(AND(P545&lt;&gt;"",O545&lt;&gt;"",AF545&lt;&gt;""),IF(OR(O545="OZZ",O545="ZZ"),0-SUMIF($D$12:$D544,$D545,R$12:R544),MIN(MIN(13600,TRUNC(0.75*SUMIF($D$12:$D$1442,$D545,P$12:P$1442),2)+SUMIF($D$12:$D545,$D545,AF$12:AF545))-SUMIF($D$12:$D544,$D545,R$12:R544)-SUMIF($D$12:$D$1442,$D545,Q$12:Q$1442),AF545)),"")</f>
        <v/>
      </c>
      <c r="S545" s="246" t="str">
        <f aca="false">IF(O545&lt;&gt;"",1000-SUMIF($D$12:$D544,$D545,S$12:S544),"")</f>
        <v/>
      </c>
      <c r="T545" s="268"/>
      <c r="U545" s="269"/>
      <c r="V545" s="244" t="str">
        <f aca="false">IF(AND(U545&lt;&gt;"",T545&lt;&gt;""),MIN(IF(OR(T545="OZZ",T545="ZZ"),5000,13600),TRUNC(0.75*SUMIF($D$12:$D545,$D545,U$12:U545),2))-SUMIF($D$12:$D544,$D545,V$12:V544),"")</f>
        <v/>
      </c>
      <c r="W545" s="248" t="str">
        <f aca="false">IF(AND(U545&lt;&gt;"",T545&lt;&gt;"",AJ545&lt;&gt;""),IF(OR(T545="OZZ",T545="ZZ"),0-SUMIF($D$12:$D544,$D545,W$12:W544),MIN(MIN(13600,TRUNC(0.75*SUMIF($D$12:$D$1442,$D545,U$12:U$1442),2)+SUMIF($D$12:$D545,$D545,AJ$12:AJ545))-SUMIF($D$12:$D544,$D545,W$12:W544)-SUMIF($D$12:$D$1442,$D545,V$12:V$1442),AJ545)),"")</f>
        <v/>
      </c>
      <c r="X545" s="246" t="str">
        <f aca="false">IF(T545&lt;&gt;"",1000-SUMIF($D$12:$D544,$D545,X$12:X544),"")</f>
        <v/>
      </c>
      <c r="Y545" s="272"/>
      <c r="Z545" s="273"/>
      <c r="AA545" s="273"/>
      <c r="AB545" s="252" t="str">
        <f aca="false">IF(K545&lt;&gt;"",ROUND(Y545,2)+ROUND(Z545,2)+ROUND(AA545,2),"")</f>
        <v/>
      </c>
      <c r="AC545" s="274"/>
      <c r="AD545" s="273"/>
      <c r="AE545" s="273"/>
      <c r="AF545" s="275" t="str">
        <f aca="false">IF(P545&lt;&gt;"",ROUND(AC545,2)+ROUND(AD545,2)+ROUND(AE545,2),"")</f>
        <v/>
      </c>
      <c r="AG545" s="274"/>
      <c r="AH545" s="273"/>
      <c r="AI545" s="273"/>
      <c r="AJ545" s="275" t="str">
        <f aca="false">IF(U545&lt;&gt;"",ROUND(AG545,2)+ROUND(AH545,2)+ROUND(AI545,2),"")</f>
        <v/>
      </c>
      <c r="AK545" s="255"/>
      <c r="AL545" s="255"/>
      <c r="AM545" s="256"/>
      <c r="AN545" s="257"/>
      <c r="AO545" s="258" t="str">
        <f aca="false">IF(D545&lt;&gt;"",IF(COUNTIF($D$12:$D545,$D545)&gt;1,0,IF(SUM(L545,Q545,V545)&gt;0,IF(AND(T545="",OR(O545&lt;&gt;"",J545&lt;&gt;"")),IF(O545&lt;&gt;"",O545,IF(J545&lt;&gt;"",J545,0)),IF(AND(O545&lt;&gt;"",J545&lt;&gt;"",O545=J545),O545,T545)),0)),"")</f>
        <v/>
      </c>
      <c r="AP545" s="258" t="str">
        <f aca="false">IF(D545&lt;&gt;"",IF(COUNTIF($D$12:$D545,$D545)&gt;1,0,IF(SUM(M545,R545,W545)&gt;0,IF(AND(T545="",OR(O545&lt;&gt;"",J545&lt;&gt;"")),IF(O545&lt;&gt;"",O545,IF(J545&lt;&gt;"",J545,0)),IF(AND(O545&lt;&gt;"",J545&lt;&gt;"",O545=J545),O545,T545)),0)),"")</f>
        <v/>
      </c>
      <c r="AQ545" s="258" t="str">
        <f aca="false">IF(D545&lt;&gt;"",IF(COUNTIF($D$12:$D545,$D545)&gt;1,0,IF(SUM(N545,S545,X545)&gt;0,IF(AND(T545="",OR(O545&lt;&gt;"",J545&lt;&gt;"")),IF(O545&lt;&gt;"",O545,IF(J545&lt;&gt;"",J545,0)),IF(AND(O545&lt;&gt;"",J545&lt;&gt;"",O545=J545),O545,T545)),0)),"")</f>
        <v/>
      </c>
      <c r="AR545" s="257" t="str">
        <f aca="false">IF(D545&lt;&gt;"",IF(J545="OZP12",L545,0),"")</f>
        <v/>
      </c>
      <c r="AS545" s="257" t="str">
        <f aca="false">IF(D545&lt;&gt;"",IF(O545="OZP12",Q545,0),"")</f>
        <v/>
      </c>
      <c r="AT545" s="257" t="str">
        <f aca="false">IF(D545&lt;&gt;"",IF(T545="OZP12",V545,0),"")</f>
        <v/>
      </c>
      <c r="AU545" s="257" t="str">
        <f aca="false">IF(D545&lt;&gt;"",IF(J545="TZP",L545,0),"")</f>
        <v/>
      </c>
      <c r="AV545" s="257" t="str">
        <f aca="false">IF(D545&lt;&gt;"",IF(O545="TZP",Q545,0),"")</f>
        <v/>
      </c>
      <c r="AW545" s="257" t="str">
        <f aca="false">IF(D545&lt;&gt;"",IF(T545="TZP",V545,0),"")</f>
        <v/>
      </c>
      <c r="AX545" s="257" t="str">
        <f aca="false">IF(D545&lt;&gt;"",IF(J545="OZZ",L545,0),"")</f>
        <v/>
      </c>
      <c r="AY545" s="257" t="str">
        <f aca="false">IF(D545&lt;&gt;"",IF(O545="OZZ",Q545,0),"")</f>
        <v/>
      </c>
      <c r="AZ545" s="257" t="str">
        <f aca="false">IF(D545&lt;&gt;"",IF(T545="OZZ",V545,0),"")</f>
        <v/>
      </c>
      <c r="BA545" s="260"/>
      <c r="BB545" s="257" t="str">
        <f aca="false">IF(D545&lt;&gt;"",IF(ISERROR(FIND("/",D545)),0,1),"")</f>
        <v/>
      </c>
      <c r="BC545" s="257" t="str">
        <f aca="false">IF(D545&lt;&gt;"",IF(BB545*1=0,D545,CONCATENATE(MID(D545,1,FIND("/",D545,1)-1),MID(D545,FIND("/",D545,1)+1,LEN(D545)))),"")</f>
        <v/>
      </c>
      <c r="BD545" s="286"/>
      <c r="BE545" s="257" t="str">
        <f aca="false">IF(D545&lt;&gt;"",IF(J545="OZP12",M545,0),"")</f>
        <v/>
      </c>
      <c r="BF545" s="257" t="str">
        <f aca="false">IF(D545&lt;&gt;"",IF(O545="OZP12",R545,0),"")</f>
        <v/>
      </c>
      <c r="BG545" s="257" t="str">
        <f aca="false">IF(D545&lt;&gt;"",IF(T545="OZP12",W545,0),"")</f>
        <v/>
      </c>
      <c r="BH545" s="257" t="str">
        <f aca="false">IF(D545&lt;&gt;"",IF(J545="TZP",M545,0),"")</f>
        <v/>
      </c>
      <c r="BI545" s="257" t="str">
        <f aca="false">IF(D545&lt;&gt;"",IF(O545="TZP",R545,0),"")</f>
        <v/>
      </c>
      <c r="BJ545" s="257" t="str">
        <f aca="false">IF(D545&lt;&gt;"",IF(T545="TZP",W545,0),"")</f>
        <v/>
      </c>
    </row>
    <row r="546" s="261" customFormat="true" ht="18.75" hidden="false" customHeight="true" outlineLevel="0" collapsed="false">
      <c r="A546" s="262" t="n">
        <f aca="false">A545+1</f>
        <v>534</v>
      </c>
      <c r="B546" s="263"/>
      <c r="C546" s="263"/>
      <c r="D546" s="263"/>
      <c r="E546" s="266"/>
      <c r="F546" s="266"/>
      <c r="G546" s="267"/>
      <c r="H546" s="278"/>
      <c r="I546" s="281"/>
      <c r="J546" s="268"/>
      <c r="K546" s="269"/>
      <c r="L546" s="244" t="str">
        <f aca="false">IF(AND(K546&lt;&gt;"",J546&lt;&gt;""),MIN(IF(OR(J546="OZZ",J546="ZZ"),5000,13600),TRUNC(0.75*SUMIF($D$12:$D546,$D546,K$12:K546),2))-SUMIF($D$12:$D545,$D546,L$12:L545),"")</f>
        <v/>
      </c>
      <c r="M546" s="270" t="str">
        <f aca="false">IF(AND(K546&lt;&gt;"",J546&lt;&gt;"",AB546&lt;&gt;""),IF(OR(J546="OZZ",J546="ZZ"),0-SUMIF($D$12:$D545,$D546,M$12:M545),MIN(MIN(13600,TRUNC(0.75*SUMIF($D$12:$D$1442,$D546,K$12:K$1442),2)+SUMIF($D$12:$D546,$D546,AB$12:AB546))-SUMIF($D$12:$D545,$D546,M$12:M545)-SUMIF($D$12:$D$1442,$D546,L$12:L$1442),AB546)),"")</f>
        <v/>
      </c>
      <c r="N546" s="246" t="str">
        <f aca="false">IF(J546&lt;&gt;"",1000-SUMIF($D$12:$D545,$D546,N$12:N545),"")</f>
        <v/>
      </c>
      <c r="O546" s="268"/>
      <c r="P546" s="269"/>
      <c r="Q546" s="244" t="str">
        <f aca="false">IF(AND(P546&lt;&gt;"",O546&lt;&gt;""),MIN(IF(OR(O546="OZZ",O546="ZZ"),5000,13600),TRUNC(0.75*SUMIF($D$12:$D546,$D546,P$12:P546),2))-SUMIF($D$12:$D545,$D546,Q$12:Q545),"")</f>
        <v/>
      </c>
      <c r="R546" s="270" t="str">
        <f aca="false">IF(AND(P546&lt;&gt;"",O546&lt;&gt;"",AF546&lt;&gt;""),IF(OR(O546="OZZ",O546="ZZ"),0-SUMIF($D$12:$D545,$D546,R$12:R545),MIN(MIN(13600,TRUNC(0.75*SUMIF($D$12:$D$1442,$D546,P$12:P$1442),2)+SUMIF($D$12:$D546,$D546,AF$12:AF546))-SUMIF($D$12:$D545,$D546,R$12:R545)-SUMIF($D$12:$D$1442,$D546,Q$12:Q$1442),AF546)),"")</f>
        <v/>
      </c>
      <c r="S546" s="246" t="str">
        <f aca="false">IF(O546&lt;&gt;"",1000-SUMIF($D$12:$D545,$D546,S$12:S545),"")</f>
        <v/>
      </c>
      <c r="T546" s="268"/>
      <c r="U546" s="269"/>
      <c r="V546" s="244" t="str">
        <f aca="false">IF(AND(U546&lt;&gt;"",T546&lt;&gt;""),MIN(IF(OR(T546="OZZ",T546="ZZ"),5000,13600),TRUNC(0.75*SUMIF($D$12:$D546,$D546,U$12:U546),2))-SUMIF($D$12:$D545,$D546,V$12:V545),"")</f>
        <v/>
      </c>
      <c r="W546" s="248" t="str">
        <f aca="false">IF(AND(U546&lt;&gt;"",T546&lt;&gt;"",AJ546&lt;&gt;""),IF(OR(T546="OZZ",T546="ZZ"),0-SUMIF($D$12:$D545,$D546,W$12:W545),MIN(MIN(13600,TRUNC(0.75*SUMIF($D$12:$D$1442,$D546,U$12:U$1442),2)+SUMIF($D$12:$D546,$D546,AJ$12:AJ546))-SUMIF($D$12:$D545,$D546,W$12:W545)-SUMIF($D$12:$D$1442,$D546,V$12:V$1442),AJ546)),"")</f>
        <v/>
      </c>
      <c r="X546" s="246" t="str">
        <f aca="false">IF(T546&lt;&gt;"",1000-SUMIF($D$12:$D545,$D546,X$12:X545),"")</f>
        <v/>
      </c>
      <c r="Y546" s="272"/>
      <c r="Z546" s="273"/>
      <c r="AA546" s="273"/>
      <c r="AB546" s="252" t="str">
        <f aca="false">IF(K546&lt;&gt;"",ROUND(Y546,2)+ROUND(Z546,2)+ROUND(AA546,2),"")</f>
        <v/>
      </c>
      <c r="AC546" s="274"/>
      <c r="AD546" s="273"/>
      <c r="AE546" s="273"/>
      <c r="AF546" s="275" t="str">
        <f aca="false">IF(P546&lt;&gt;"",ROUND(AC546,2)+ROUND(AD546,2)+ROUND(AE546,2),"")</f>
        <v/>
      </c>
      <c r="AG546" s="274"/>
      <c r="AH546" s="273"/>
      <c r="AI546" s="273"/>
      <c r="AJ546" s="275" t="str">
        <f aca="false">IF(U546&lt;&gt;"",ROUND(AG546,2)+ROUND(AH546,2)+ROUND(AI546,2),"")</f>
        <v/>
      </c>
      <c r="AK546" s="255"/>
      <c r="AL546" s="255"/>
      <c r="AM546" s="256"/>
      <c r="AN546" s="257"/>
      <c r="AO546" s="258" t="str">
        <f aca="false">IF(D546&lt;&gt;"",IF(COUNTIF($D$12:$D546,$D546)&gt;1,0,IF(SUM(L546,Q546,V546)&gt;0,IF(AND(T546="",OR(O546&lt;&gt;"",J546&lt;&gt;"")),IF(O546&lt;&gt;"",O546,IF(J546&lt;&gt;"",J546,0)),IF(AND(O546&lt;&gt;"",J546&lt;&gt;"",O546=J546),O546,T546)),0)),"")</f>
        <v/>
      </c>
      <c r="AP546" s="258" t="str">
        <f aca="false">IF(D546&lt;&gt;"",IF(COUNTIF($D$12:$D546,$D546)&gt;1,0,IF(SUM(M546,R546,W546)&gt;0,IF(AND(T546="",OR(O546&lt;&gt;"",J546&lt;&gt;"")),IF(O546&lt;&gt;"",O546,IF(J546&lt;&gt;"",J546,0)),IF(AND(O546&lt;&gt;"",J546&lt;&gt;"",O546=J546),O546,T546)),0)),"")</f>
        <v/>
      </c>
      <c r="AQ546" s="258" t="str">
        <f aca="false">IF(D546&lt;&gt;"",IF(COUNTIF($D$12:$D546,$D546)&gt;1,0,IF(SUM(N546,S546,X546)&gt;0,IF(AND(T546="",OR(O546&lt;&gt;"",J546&lt;&gt;"")),IF(O546&lt;&gt;"",O546,IF(J546&lt;&gt;"",J546,0)),IF(AND(O546&lt;&gt;"",J546&lt;&gt;"",O546=J546),O546,T546)),0)),"")</f>
        <v/>
      </c>
      <c r="AR546" s="257" t="str">
        <f aca="false">IF(D546&lt;&gt;"",IF(J546="OZP12",L546,0),"")</f>
        <v/>
      </c>
      <c r="AS546" s="257" t="str">
        <f aca="false">IF(D546&lt;&gt;"",IF(O546="OZP12",Q546,0),"")</f>
        <v/>
      </c>
      <c r="AT546" s="257" t="str">
        <f aca="false">IF(D546&lt;&gt;"",IF(T546="OZP12",V546,0),"")</f>
        <v/>
      </c>
      <c r="AU546" s="257" t="str">
        <f aca="false">IF(D546&lt;&gt;"",IF(J546="TZP",L546,0),"")</f>
        <v/>
      </c>
      <c r="AV546" s="257" t="str">
        <f aca="false">IF(D546&lt;&gt;"",IF(O546="TZP",Q546,0),"")</f>
        <v/>
      </c>
      <c r="AW546" s="257" t="str">
        <f aca="false">IF(D546&lt;&gt;"",IF(T546="TZP",V546,0),"")</f>
        <v/>
      </c>
      <c r="AX546" s="257" t="str">
        <f aca="false">IF(D546&lt;&gt;"",IF(J546="OZZ",L546,0),"")</f>
        <v/>
      </c>
      <c r="AY546" s="257" t="str">
        <f aca="false">IF(D546&lt;&gt;"",IF(O546="OZZ",Q546,0),"")</f>
        <v/>
      </c>
      <c r="AZ546" s="257" t="str">
        <f aca="false">IF(D546&lt;&gt;"",IF(T546="OZZ",V546,0),"")</f>
        <v/>
      </c>
      <c r="BA546" s="260"/>
      <c r="BB546" s="257" t="str">
        <f aca="false">IF(D546&lt;&gt;"",IF(ISERROR(FIND("/",D546)),0,1),"")</f>
        <v/>
      </c>
      <c r="BC546" s="257" t="str">
        <f aca="false">IF(D546&lt;&gt;"",IF(BB546*1=0,D546,CONCATENATE(MID(D546,1,FIND("/",D546,1)-1),MID(D546,FIND("/",D546,1)+1,LEN(D546)))),"")</f>
        <v/>
      </c>
      <c r="BD546" s="286"/>
      <c r="BE546" s="257" t="str">
        <f aca="false">IF(D546&lt;&gt;"",IF(J546="OZP12",M546,0),"")</f>
        <v/>
      </c>
      <c r="BF546" s="257" t="str">
        <f aca="false">IF(D546&lt;&gt;"",IF(O546="OZP12",R546,0),"")</f>
        <v/>
      </c>
      <c r="BG546" s="257" t="str">
        <f aca="false">IF(D546&lt;&gt;"",IF(T546="OZP12",W546,0),"")</f>
        <v/>
      </c>
      <c r="BH546" s="257" t="str">
        <f aca="false">IF(D546&lt;&gt;"",IF(J546="TZP",M546,0),"")</f>
        <v/>
      </c>
      <c r="BI546" s="257" t="str">
        <f aca="false">IF(D546&lt;&gt;"",IF(O546="TZP",R546,0),"")</f>
        <v/>
      </c>
      <c r="BJ546" s="257" t="str">
        <f aca="false">IF(D546&lt;&gt;"",IF(T546="TZP",W546,0),"")</f>
        <v/>
      </c>
    </row>
    <row r="547" s="261" customFormat="true" ht="18.75" hidden="false" customHeight="true" outlineLevel="0" collapsed="false">
      <c r="A547" s="262" t="n">
        <f aca="false">A546+1</f>
        <v>535</v>
      </c>
      <c r="B547" s="263"/>
      <c r="C547" s="263"/>
      <c r="D547" s="263"/>
      <c r="E547" s="266"/>
      <c r="F547" s="266"/>
      <c r="G547" s="267"/>
      <c r="H547" s="278"/>
      <c r="I547" s="281"/>
      <c r="J547" s="268"/>
      <c r="K547" s="269"/>
      <c r="L547" s="244" t="str">
        <f aca="false">IF(AND(K547&lt;&gt;"",J547&lt;&gt;""),MIN(IF(OR(J547="OZZ",J547="ZZ"),5000,13600),TRUNC(0.75*SUMIF($D$12:$D547,$D547,K$12:K547),2))-SUMIF($D$12:$D546,$D547,L$12:L546),"")</f>
        <v/>
      </c>
      <c r="M547" s="270" t="str">
        <f aca="false">IF(AND(K547&lt;&gt;"",J547&lt;&gt;"",AB547&lt;&gt;""),IF(OR(J547="OZZ",J547="ZZ"),0-SUMIF($D$12:$D546,$D547,M$12:M546),MIN(MIN(13600,TRUNC(0.75*SUMIF($D$12:$D$1442,$D547,K$12:K$1442),2)+SUMIF($D$12:$D547,$D547,AB$12:AB547))-SUMIF($D$12:$D546,$D547,M$12:M546)-SUMIF($D$12:$D$1442,$D547,L$12:L$1442),AB547)),"")</f>
        <v/>
      </c>
      <c r="N547" s="246" t="str">
        <f aca="false">IF(J547&lt;&gt;"",1000-SUMIF($D$12:$D546,$D547,N$12:N546),"")</f>
        <v/>
      </c>
      <c r="O547" s="268"/>
      <c r="P547" s="269"/>
      <c r="Q547" s="244" t="str">
        <f aca="false">IF(AND(P547&lt;&gt;"",O547&lt;&gt;""),MIN(IF(OR(O547="OZZ",O547="ZZ"),5000,13600),TRUNC(0.75*SUMIF($D$12:$D547,$D547,P$12:P547),2))-SUMIF($D$12:$D546,$D547,Q$12:Q546),"")</f>
        <v/>
      </c>
      <c r="R547" s="270" t="str">
        <f aca="false">IF(AND(P547&lt;&gt;"",O547&lt;&gt;"",AF547&lt;&gt;""),IF(OR(O547="OZZ",O547="ZZ"),0-SUMIF($D$12:$D546,$D547,R$12:R546),MIN(MIN(13600,TRUNC(0.75*SUMIF($D$12:$D$1442,$D547,P$12:P$1442),2)+SUMIF($D$12:$D547,$D547,AF$12:AF547))-SUMIF($D$12:$D546,$D547,R$12:R546)-SUMIF($D$12:$D$1442,$D547,Q$12:Q$1442),AF547)),"")</f>
        <v/>
      </c>
      <c r="S547" s="246" t="str">
        <f aca="false">IF(O547&lt;&gt;"",1000-SUMIF($D$12:$D546,$D547,S$12:S546),"")</f>
        <v/>
      </c>
      <c r="T547" s="268"/>
      <c r="U547" s="269"/>
      <c r="V547" s="244" t="str">
        <f aca="false">IF(AND(U547&lt;&gt;"",T547&lt;&gt;""),MIN(IF(OR(T547="OZZ",T547="ZZ"),5000,13600),TRUNC(0.75*SUMIF($D$12:$D547,$D547,U$12:U547),2))-SUMIF($D$12:$D546,$D547,V$12:V546),"")</f>
        <v/>
      </c>
      <c r="W547" s="248" t="str">
        <f aca="false">IF(AND(U547&lt;&gt;"",T547&lt;&gt;"",AJ547&lt;&gt;""),IF(OR(T547="OZZ",T547="ZZ"),0-SUMIF($D$12:$D546,$D547,W$12:W546),MIN(MIN(13600,TRUNC(0.75*SUMIF($D$12:$D$1442,$D547,U$12:U$1442),2)+SUMIF($D$12:$D547,$D547,AJ$12:AJ547))-SUMIF($D$12:$D546,$D547,W$12:W546)-SUMIF($D$12:$D$1442,$D547,V$12:V$1442),AJ547)),"")</f>
        <v/>
      </c>
      <c r="X547" s="246" t="str">
        <f aca="false">IF(T547&lt;&gt;"",1000-SUMIF($D$12:$D546,$D547,X$12:X546),"")</f>
        <v/>
      </c>
      <c r="Y547" s="272"/>
      <c r="Z547" s="273"/>
      <c r="AA547" s="273"/>
      <c r="AB547" s="252" t="str">
        <f aca="false">IF(K547&lt;&gt;"",ROUND(Y547,2)+ROUND(Z547,2)+ROUND(AA547,2),"")</f>
        <v/>
      </c>
      <c r="AC547" s="274"/>
      <c r="AD547" s="273"/>
      <c r="AE547" s="273"/>
      <c r="AF547" s="275" t="str">
        <f aca="false">IF(P547&lt;&gt;"",ROUND(AC547,2)+ROUND(AD547,2)+ROUND(AE547,2),"")</f>
        <v/>
      </c>
      <c r="AG547" s="274"/>
      <c r="AH547" s="273"/>
      <c r="AI547" s="273"/>
      <c r="AJ547" s="275" t="str">
        <f aca="false">IF(U547&lt;&gt;"",ROUND(AG547,2)+ROUND(AH547,2)+ROUND(AI547,2),"")</f>
        <v/>
      </c>
      <c r="AK547" s="255"/>
      <c r="AL547" s="255"/>
      <c r="AM547" s="256"/>
      <c r="AN547" s="257"/>
      <c r="AO547" s="258" t="str">
        <f aca="false">IF(D547&lt;&gt;"",IF(COUNTIF($D$12:$D547,$D547)&gt;1,0,IF(SUM(L547,Q547,V547)&gt;0,IF(AND(T547="",OR(O547&lt;&gt;"",J547&lt;&gt;"")),IF(O547&lt;&gt;"",O547,IF(J547&lt;&gt;"",J547,0)),IF(AND(O547&lt;&gt;"",J547&lt;&gt;"",O547=J547),O547,T547)),0)),"")</f>
        <v/>
      </c>
      <c r="AP547" s="258" t="str">
        <f aca="false">IF(D547&lt;&gt;"",IF(COUNTIF($D$12:$D547,$D547)&gt;1,0,IF(SUM(M547,R547,W547)&gt;0,IF(AND(T547="",OR(O547&lt;&gt;"",J547&lt;&gt;"")),IF(O547&lt;&gt;"",O547,IF(J547&lt;&gt;"",J547,0)),IF(AND(O547&lt;&gt;"",J547&lt;&gt;"",O547=J547),O547,T547)),0)),"")</f>
        <v/>
      </c>
      <c r="AQ547" s="258" t="str">
        <f aca="false">IF(D547&lt;&gt;"",IF(COUNTIF($D$12:$D547,$D547)&gt;1,0,IF(SUM(N547,S547,X547)&gt;0,IF(AND(T547="",OR(O547&lt;&gt;"",J547&lt;&gt;"")),IF(O547&lt;&gt;"",O547,IF(J547&lt;&gt;"",J547,0)),IF(AND(O547&lt;&gt;"",J547&lt;&gt;"",O547=J547),O547,T547)),0)),"")</f>
        <v/>
      </c>
      <c r="AR547" s="257" t="str">
        <f aca="false">IF(D547&lt;&gt;"",IF(J547="OZP12",L547,0),"")</f>
        <v/>
      </c>
      <c r="AS547" s="257" t="str">
        <f aca="false">IF(D547&lt;&gt;"",IF(O547="OZP12",Q547,0),"")</f>
        <v/>
      </c>
      <c r="AT547" s="257" t="str">
        <f aca="false">IF(D547&lt;&gt;"",IF(T547="OZP12",V547,0),"")</f>
        <v/>
      </c>
      <c r="AU547" s="257" t="str">
        <f aca="false">IF(D547&lt;&gt;"",IF(J547="TZP",L547,0),"")</f>
        <v/>
      </c>
      <c r="AV547" s="257" t="str">
        <f aca="false">IF(D547&lt;&gt;"",IF(O547="TZP",Q547,0),"")</f>
        <v/>
      </c>
      <c r="AW547" s="257" t="str">
        <f aca="false">IF(D547&lt;&gt;"",IF(T547="TZP",V547,0),"")</f>
        <v/>
      </c>
      <c r="AX547" s="257" t="str">
        <f aca="false">IF(D547&lt;&gt;"",IF(J547="OZZ",L547,0),"")</f>
        <v/>
      </c>
      <c r="AY547" s="257" t="str">
        <f aca="false">IF(D547&lt;&gt;"",IF(O547="OZZ",Q547,0),"")</f>
        <v/>
      </c>
      <c r="AZ547" s="257" t="str">
        <f aca="false">IF(D547&lt;&gt;"",IF(T547="OZZ",V547,0),"")</f>
        <v/>
      </c>
      <c r="BA547" s="260"/>
      <c r="BB547" s="257" t="str">
        <f aca="false">IF(D547&lt;&gt;"",IF(ISERROR(FIND("/",D547)),0,1),"")</f>
        <v/>
      </c>
      <c r="BC547" s="257" t="str">
        <f aca="false">IF(D547&lt;&gt;"",IF(BB547*1=0,D547,CONCATENATE(MID(D547,1,FIND("/",D547,1)-1),MID(D547,FIND("/",D547,1)+1,LEN(D547)))),"")</f>
        <v/>
      </c>
      <c r="BD547" s="286"/>
      <c r="BE547" s="257" t="str">
        <f aca="false">IF(D547&lt;&gt;"",IF(J547="OZP12",M547,0),"")</f>
        <v/>
      </c>
      <c r="BF547" s="257" t="str">
        <f aca="false">IF(D547&lt;&gt;"",IF(O547="OZP12",R547,0),"")</f>
        <v/>
      </c>
      <c r="BG547" s="257" t="str">
        <f aca="false">IF(D547&lt;&gt;"",IF(T547="OZP12",W547,0),"")</f>
        <v/>
      </c>
      <c r="BH547" s="257" t="str">
        <f aca="false">IF(D547&lt;&gt;"",IF(J547="TZP",M547,0),"")</f>
        <v/>
      </c>
      <c r="BI547" s="257" t="str">
        <f aca="false">IF(D547&lt;&gt;"",IF(O547="TZP",R547,0),"")</f>
        <v/>
      </c>
      <c r="BJ547" s="257" t="str">
        <f aca="false">IF(D547&lt;&gt;"",IF(T547="TZP",W547,0),"")</f>
        <v/>
      </c>
    </row>
    <row r="548" s="261" customFormat="true" ht="18.75" hidden="false" customHeight="true" outlineLevel="0" collapsed="false">
      <c r="A548" s="262" t="n">
        <f aca="false">A547+1</f>
        <v>536</v>
      </c>
      <c r="B548" s="263"/>
      <c r="C548" s="263"/>
      <c r="D548" s="263"/>
      <c r="E548" s="266"/>
      <c r="F548" s="266"/>
      <c r="G548" s="267"/>
      <c r="H548" s="278"/>
      <c r="I548" s="281"/>
      <c r="J548" s="268"/>
      <c r="K548" s="269"/>
      <c r="L548" s="244" t="str">
        <f aca="false">IF(AND(K548&lt;&gt;"",J548&lt;&gt;""),MIN(IF(OR(J548="OZZ",J548="ZZ"),5000,13600),TRUNC(0.75*SUMIF($D$12:$D548,$D548,K$12:K548),2))-SUMIF($D$12:$D547,$D548,L$12:L547),"")</f>
        <v/>
      </c>
      <c r="M548" s="270" t="str">
        <f aca="false">IF(AND(K548&lt;&gt;"",J548&lt;&gt;"",AB548&lt;&gt;""),IF(OR(J548="OZZ",J548="ZZ"),0-SUMIF($D$12:$D547,$D548,M$12:M547),MIN(MIN(13600,TRUNC(0.75*SUMIF($D$12:$D$1442,$D548,K$12:K$1442),2)+SUMIF($D$12:$D548,$D548,AB$12:AB548))-SUMIF($D$12:$D547,$D548,M$12:M547)-SUMIF($D$12:$D$1442,$D548,L$12:L$1442),AB548)),"")</f>
        <v/>
      </c>
      <c r="N548" s="246" t="str">
        <f aca="false">IF(J548&lt;&gt;"",1000-SUMIF($D$12:$D547,$D548,N$12:N547),"")</f>
        <v/>
      </c>
      <c r="O548" s="268"/>
      <c r="P548" s="269"/>
      <c r="Q548" s="244" t="str">
        <f aca="false">IF(AND(P548&lt;&gt;"",O548&lt;&gt;""),MIN(IF(OR(O548="OZZ",O548="ZZ"),5000,13600),TRUNC(0.75*SUMIF($D$12:$D548,$D548,P$12:P548),2))-SUMIF($D$12:$D547,$D548,Q$12:Q547),"")</f>
        <v/>
      </c>
      <c r="R548" s="270" t="str">
        <f aca="false">IF(AND(P548&lt;&gt;"",O548&lt;&gt;"",AF548&lt;&gt;""),IF(OR(O548="OZZ",O548="ZZ"),0-SUMIF($D$12:$D547,$D548,R$12:R547),MIN(MIN(13600,TRUNC(0.75*SUMIF($D$12:$D$1442,$D548,P$12:P$1442),2)+SUMIF($D$12:$D548,$D548,AF$12:AF548))-SUMIF($D$12:$D547,$D548,R$12:R547)-SUMIF($D$12:$D$1442,$D548,Q$12:Q$1442),AF548)),"")</f>
        <v/>
      </c>
      <c r="S548" s="246" t="str">
        <f aca="false">IF(O548&lt;&gt;"",1000-SUMIF($D$12:$D547,$D548,S$12:S547),"")</f>
        <v/>
      </c>
      <c r="T548" s="268"/>
      <c r="U548" s="269"/>
      <c r="V548" s="244" t="str">
        <f aca="false">IF(AND(U548&lt;&gt;"",T548&lt;&gt;""),MIN(IF(OR(T548="OZZ",T548="ZZ"),5000,13600),TRUNC(0.75*SUMIF($D$12:$D548,$D548,U$12:U548),2))-SUMIF($D$12:$D547,$D548,V$12:V547),"")</f>
        <v/>
      </c>
      <c r="W548" s="248" t="str">
        <f aca="false">IF(AND(U548&lt;&gt;"",T548&lt;&gt;"",AJ548&lt;&gt;""),IF(OR(T548="OZZ",T548="ZZ"),0-SUMIF($D$12:$D547,$D548,W$12:W547),MIN(MIN(13600,TRUNC(0.75*SUMIF($D$12:$D$1442,$D548,U$12:U$1442),2)+SUMIF($D$12:$D548,$D548,AJ$12:AJ548))-SUMIF($D$12:$D547,$D548,W$12:W547)-SUMIF($D$12:$D$1442,$D548,V$12:V$1442),AJ548)),"")</f>
        <v/>
      </c>
      <c r="X548" s="246" t="str">
        <f aca="false">IF(T548&lt;&gt;"",1000-SUMIF($D$12:$D547,$D548,X$12:X547),"")</f>
        <v/>
      </c>
      <c r="Y548" s="272"/>
      <c r="Z548" s="273"/>
      <c r="AA548" s="273"/>
      <c r="AB548" s="252" t="str">
        <f aca="false">IF(K548&lt;&gt;"",ROUND(Y548,2)+ROUND(Z548,2)+ROUND(AA548,2),"")</f>
        <v/>
      </c>
      <c r="AC548" s="274"/>
      <c r="AD548" s="273"/>
      <c r="AE548" s="273"/>
      <c r="AF548" s="275" t="str">
        <f aca="false">IF(P548&lt;&gt;"",ROUND(AC548,2)+ROUND(AD548,2)+ROUND(AE548,2),"")</f>
        <v/>
      </c>
      <c r="AG548" s="274"/>
      <c r="AH548" s="273"/>
      <c r="AI548" s="273"/>
      <c r="AJ548" s="275" t="str">
        <f aca="false">IF(U548&lt;&gt;"",ROUND(AG548,2)+ROUND(AH548,2)+ROUND(AI548,2),"")</f>
        <v/>
      </c>
      <c r="AK548" s="255"/>
      <c r="AL548" s="255"/>
      <c r="AM548" s="256"/>
      <c r="AN548" s="257"/>
      <c r="AO548" s="258" t="str">
        <f aca="false">IF(D548&lt;&gt;"",IF(COUNTIF($D$12:$D548,$D548)&gt;1,0,IF(SUM(L548,Q548,V548)&gt;0,IF(AND(T548="",OR(O548&lt;&gt;"",J548&lt;&gt;"")),IF(O548&lt;&gt;"",O548,IF(J548&lt;&gt;"",J548,0)),IF(AND(O548&lt;&gt;"",J548&lt;&gt;"",O548=J548),O548,T548)),0)),"")</f>
        <v/>
      </c>
      <c r="AP548" s="258" t="str">
        <f aca="false">IF(D548&lt;&gt;"",IF(COUNTIF($D$12:$D548,$D548)&gt;1,0,IF(SUM(M548,R548,W548)&gt;0,IF(AND(T548="",OR(O548&lt;&gt;"",J548&lt;&gt;"")),IF(O548&lt;&gt;"",O548,IF(J548&lt;&gt;"",J548,0)),IF(AND(O548&lt;&gt;"",J548&lt;&gt;"",O548=J548),O548,T548)),0)),"")</f>
        <v/>
      </c>
      <c r="AQ548" s="258" t="str">
        <f aca="false">IF(D548&lt;&gt;"",IF(COUNTIF($D$12:$D548,$D548)&gt;1,0,IF(SUM(N548,S548,X548)&gt;0,IF(AND(T548="",OR(O548&lt;&gt;"",J548&lt;&gt;"")),IF(O548&lt;&gt;"",O548,IF(J548&lt;&gt;"",J548,0)),IF(AND(O548&lt;&gt;"",J548&lt;&gt;"",O548=J548),O548,T548)),0)),"")</f>
        <v/>
      </c>
      <c r="AR548" s="257" t="str">
        <f aca="false">IF(D548&lt;&gt;"",IF(J548="OZP12",L548,0),"")</f>
        <v/>
      </c>
      <c r="AS548" s="257" t="str">
        <f aca="false">IF(D548&lt;&gt;"",IF(O548="OZP12",Q548,0),"")</f>
        <v/>
      </c>
      <c r="AT548" s="257" t="str">
        <f aca="false">IF(D548&lt;&gt;"",IF(T548="OZP12",V548,0),"")</f>
        <v/>
      </c>
      <c r="AU548" s="257" t="str">
        <f aca="false">IF(D548&lt;&gt;"",IF(J548="TZP",L548,0),"")</f>
        <v/>
      </c>
      <c r="AV548" s="257" t="str">
        <f aca="false">IF(D548&lt;&gt;"",IF(O548="TZP",Q548,0),"")</f>
        <v/>
      </c>
      <c r="AW548" s="257" t="str">
        <f aca="false">IF(D548&lt;&gt;"",IF(T548="TZP",V548,0),"")</f>
        <v/>
      </c>
      <c r="AX548" s="257" t="str">
        <f aca="false">IF(D548&lt;&gt;"",IF(J548="OZZ",L548,0),"")</f>
        <v/>
      </c>
      <c r="AY548" s="257" t="str">
        <f aca="false">IF(D548&lt;&gt;"",IF(O548="OZZ",Q548,0),"")</f>
        <v/>
      </c>
      <c r="AZ548" s="257" t="str">
        <f aca="false">IF(D548&lt;&gt;"",IF(T548="OZZ",V548,0),"")</f>
        <v/>
      </c>
      <c r="BA548" s="260"/>
      <c r="BB548" s="257" t="str">
        <f aca="false">IF(D548&lt;&gt;"",IF(ISERROR(FIND("/",D548)),0,1),"")</f>
        <v/>
      </c>
      <c r="BC548" s="257" t="str">
        <f aca="false">IF(D548&lt;&gt;"",IF(BB548*1=0,D548,CONCATENATE(MID(D548,1,FIND("/",D548,1)-1),MID(D548,FIND("/",D548,1)+1,LEN(D548)))),"")</f>
        <v/>
      </c>
      <c r="BD548" s="286"/>
      <c r="BE548" s="257" t="str">
        <f aca="false">IF(D548&lt;&gt;"",IF(J548="OZP12",M548,0),"")</f>
        <v/>
      </c>
      <c r="BF548" s="257" t="str">
        <f aca="false">IF(D548&lt;&gt;"",IF(O548="OZP12",R548,0),"")</f>
        <v/>
      </c>
      <c r="BG548" s="257" t="str">
        <f aca="false">IF(D548&lt;&gt;"",IF(T548="OZP12",W548,0),"")</f>
        <v/>
      </c>
      <c r="BH548" s="257" t="str">
        <f aca="false">IF(D548&lt;&gt;"",IF(J548="TZP",M548,0),"")</f>
        <v/>
      </c>
      <c r="BI548" s="257" t="str">
        <f aca="false">IF(D548&lt;&gt;"",IF(O548="TZP",R548,0),"")</f>
        <v/>
      </c>
      <c r="BJ548" s="257" t="str">
        <f aca="false">IF(D548&lt;&gt;"",IF(T548="TZP",W548,0),"")</f>
        <v/>
      </c>
    </row>
    <row r="549" s="261" customFormat="true" ht="18.75" hidden="false" customHeight="true" outlineLevel="0" collapsed="false">
      <c r="A549" s="262" t="n">
        <f aca="false">A548+1</f>
        <v>537</v>
      </c>
      <c r="B549" s="263"/>
      <c r="C549" s="263"/>
      <c r="D549" s="263"/>
      <c r="E549" s="266"/>
      <c r="F549" s="266"/>
      <c r="G549" s="267"/>
      <c r="H549" s="278"/>
      <c r="I549" s="281"/>
      <c r="J549" s="268"/>
      <c r="K549" s="269"/>
      <c r="L549" s="244" t="str">
        <f aca="false">IF(AND(K549&lt;&gt;"",J549&lt;&gt;""),MIN(IF(OR(J549="OZZ",J549="ZZ"),5000,13600),TRUNC(0.75*SUMIF($D$12:$D549,$D549,K$12:K549),2))-SUMIF($D$12:$D548,$D549,L$12:L548),"")</f>
        <v/>
      </c>
      <c r="M549" s="270" t="str">
        <f aca="false">IF(AND(K549&lt;&gt;"",J549&lt;&gt;"",AB549&lt;&gt;""),IF(OR(J549="OZZ",J549="ZZ"),0-SUMIF($D$12:$D548,$D549,M$12:M548),MIN(MIN(13600,TRUNC(0.75*SUMIF($D$12:$D$1442,$D549,K$12:K$1442),2)+SUMIF($D$12:$D549,$D549,AB$12:AB549))-SUMIF($D$12:$D548,$D549,M$12:M548)-SUMIF($D$12:$D$1442,$D549,L$12:L$1442),AB549)),"")</f>
        <v/>
      </c>
      <c r="N549" s="246" t="str">
        <f aca="false">IF(J549&lt;&gt;"",1000-SUMIF($D$12:$D548,$D549,N$12:N548),"")</f>
        <v/>
      </c>
      <c r="O549" s="268"/>
      <c r="P549" s="269"/>
      <c r="Q549" s="244" t="str">
        <f aca="false">IF(AND(P549&lt;&gt;"",O549&lt;&gt;""),MIN(IF(OR(O549="OZZ",O549="ZZ"),5000,13600),TRUNC(0.75*SUMIF($D$12:$D549,$D549,P$12:P549),2))-SUMIF($D$12:$D548,$D549,Q$12:Q548),"")</f>
        <v/>
      </c>
      <c r="R549" s="270" t="str">
        <f aca="false">IF(AND(P549&lt;&gt;"",O549&lt;&gt;"",AF549&lt;&gt;""),IF(OR(O549="OZZ",O549="ZZ"),0-SUMIF($D$12:$D548,$D549,R$12:R548),MIN(MIN(13600,TRUNC(0.75*SUMIF($D$12:$D$1442,$D549,P$12:P$1442),2)+SUMIF($D$12:$D549,$D549,AF$12:AF549))-SUMIF($D$12:$D548,$D549,R$12:R548)-SUMIF($D$12:$D$1442,$D549,Q$12:Q$1442),AF549)),"")</f>
        <v/>
      </c>
      <c r="S549" s="246" t="str">
        <f aca="false">IF(O549&lt;&gt;"",1000-SUMIF($D$12:$D548,$D549,S$12:S548),"")</f>
        <v/>
      </c>
      <c r="T549" s="268"/>
      <c r="U549" s="269"/>
      <c r="V549" s="244" t="str">
        <f aca="false">IF(AND(U549&lt;&gt;"",T549&lt;&gt;""),MIN(IF(OR(T549="OZZ",T549="ZZ"),5000,13600),TRUNC(0.75*SUMIF($D$12:$D549,$D549,U$12:U549),2))-SUMIF($D$12:$D548,$D549,V$12:V548),"")</f>
        <v/>
      </c>
      <c r="W549" s="248" t="str">
        <f aca="false">IF(AND(U549&lt;&gt;"",T549&lt;&gt;"",AJ549&lt;&gt;""),IF(OR(T549="OZZ",T549="ZZ"),0-SUMIF($D$12:$D548,$D549,W$12:W548),MIN(MIN(13600,TRUNC(0.75*SUMIF($D$12:$D$1442,$D549,U$12:U$1442),2)+SUMIF($D$12:$D549,$D549,AJ$12:AJ549))-SUMIF($D$12:$D548,$D549,W$12:W548)-SUMIF($D$12:$D$1442,$D549,V$12:V$1442),AJ549)),"")</f>
        <v/>
      </c>
      <c r="X549" s="246" t="str">
        <f aca="false">IF(T549&lt;&gt;"",1000-SUMIF($D$12:$D548,$D549,X$12:X548),"")</f>
        <v/>
      </c>
      <c r="Y549" s="272"/>
      <c r="Z549" s="273"/>
      <c r="AA549" s="273"/>
      <c r="AB549" s="252" t="str">
        <f aca="false">IF(K549&lt;&gt;"",ROUND(Y549,2)+ROUND(Z549,2)+ROUND(AA549,2),"")</f>
        <v/>
      </c>
      <c r="AC549" s="274"/>
      <c r="AD549" s="273"/>
      <c r="AE549" s="273"/>
      <c r="AF549" s="275" t="str">
        <f aca="false">IF(P549&lt;&gt;"",ROUND(AC549,2)+ROUND(AD549,2)+ROUND(AE549,2),"")</f>
        <v/>
      </c>
      <c r="AG549" s="274"/>
      <c r="AH549" s="273"/>
      <c r="AI549" s="273"/>
      <c r="AJ549" s="275" t="str">
        <f aca="false">IF(U549&lt;&gt;"",ROUND(AG549,2)+ROUND(AH549,2)+ROUND(AI549,2),"")</f>
        <v/>
      </c>
      <c r="AK549" s="255"/>
      <c r="AL549" s="255"/>
      <c r="AM549" s="256"/>
      <c r="AN549" s="257"/>
      <c r="AO549" s="258" t="str">
        <f aca="false">IF(D549&lt;&gt;"",IF(COUNTIF($D$12:$D549,$D549)&gt;1,0,IF(SUM(L549,Q549,V549)&gt;0,IF(AND(T549="",OR(O549&lt;&gt;"",J549&lt;&gt;"")),IF(O549&lt;&gt;"",O549,IF(J549&lt;&gt;"",J549,0)),IF(AND(O549&lt;&gt;"",J549&lt;&gt;"",O549=J549),O549,T549)),0)),"")</f>
        <v/>
      </c>
      <c r="AP549" s="258" t="str">
        <f aca="false">IF(D549&lt;&gt;"",IF(COUNTIF($D$12:$D549,$D549)&gt;1,0,IF(SUM(M549,R549,W549)&gt;0,IF(AND(T549="",OR(O549&lt;&gt;"",J549&lt;&gt;"")),IF(O549&lt;&gt;"",O549,IF(J549&lt;&gt;"",J549,0)),IF(AND(O549&lt;&gt;"",J549&lt;&gt;"",O549=J549),O549,T549)),0)),"")</f>
        <v/>
      </c>
      <c r="AQ549" s="258" t="str">
        <f aca="false">IF(D549&lt;&gt;"",IF(COUNTIF($D$12:$D549,$D549)&gt;1,0,IF(SUM(N549,S549,X549)&gt;0,IF(AND(T549="",OR(O549&lt;&gt;"",J549&lt;&gt;"")),IF(O549&lt;&gt;"",O549,IF(J549&lt;&gt;"",J549,0)),IF(AND(O549&lt;&gt;"",J549&lt;&gt;"",O549=J549),O549,T549)),0)),"")</f>
        <v/>
      </c>
      <c r="AR549" s="257" t="str">
        <f aca="false">IF(D549&lt;&gt;"",IF(J549="OZP12",L549,0),"")</f>
        <v/>
      </c>
      <c r="AS549" s="257" t="str">
        <f aca="false">IF(D549&lt;&gt;"",IF(O549="OZP12",Q549,0),"")</f>
        <v/>
      </c>
      <c r="AT549" s="257" t="str">
        <f aca="false">IF(D549&lt;&gt;"",IF(T549="OZP12",V549,0),"")</f>
        <v/>
      </c>
      <c r="AU549" s="257" t="str">
        <f aca="false">IF(D549&lt;&gt;"",IF(J549="TZP",L549,0),"")</f>
        <v/>
      </c>
      <c r="AV549" s="257" t="str">
        <f aca="false">IF(D549&lt;&gt;"",IF(O549="TZP",Q549,0),"")</f>
        <v/>
      </c>
      <c r="AW549" s="257" t="str">
        <f aca="false">IF(D549&lt;&gt;"",IF(T549="TZP",V549,0),"")</f>
        <v/>
      </c>
      <c r="AX549" s="257" t="str">
        <f aca="false">IF(D549&lt;&gt;"",IF(J549="OZZ",L549,0),"")</f>
        <v/>
      </c>
      <c r="AY549" s="257" t="str">
        <f aca="false">IF(D549&lt;&gt;"",IF(O549="OZZ",Q549,0),"")</f>
        <v/>
      </c>
      <c r="AZ549" s="257" t="str">
        <f aca="false">IF(D549&lt;&gt;"",IF(T549="OZZ",V549,0),"")</f>
        <v/>
      </c>
      <c r="BA549" s="260"/>
      <c r="BB549" s="257" t="str">
        <f aca="false">IF(D549&lt;&gt;"",IF(ISERROR(FIND("/",D549)),0,1),"")</f>
        <v/>
      </c>
      <c r="BC549" s="257" t="str">
        <f aca="false">IF(D549&lt;&gt;"",IF(BB549*1=0,D549,CONCATENATE(MID(D549,1,FIND("/",D549,1)-1),MID(D549,FIND("/",D549,1)+1,LEN(D549)))),"")</f>
        <v/>
      </c>
      <c r="BD549" s="286"/>
      <c r="BE549" s="257" t="str">
        <f aca="false">IF(D549&lt;&gt;"",IF(J549="OZP12",M549,0),"")</f>
        <v/>
      </c>
      <c r="BF549" s="257" t="str">
        <f aca="false">IF(D549&lt;&gt;"",IF(O549="OZP12",R549,0),"")</f>
        <v/>
      </c>
      <c r="BG549" s="257" t="str">
        <f aca="false">IF(D549&lt;&gt;"",IF(T549="OZP12",W549,0),"")</f>
        <v/>
      </c>
      <c r="BH549" s="257" t="str">
        <f aca="false">IF(D549&lt;&gt;"",IF(J549="TZP",M549,0),"")</f>
        <v/>
      </c>
      <c r="BI549" s="257" t="str">
        <f aca="false">IF(D549&lt;&gt;"",IF(O549="TZP",R549,0),"")</f>
        <v/>
      </c>
      <c r="BJ549" s="257" t="str">
        <f aca="false">IF(D549&lt;&gt;"",IF(T549="TZP",W549,0),"")</f>
        <v/>
      </c>
    </row>
    <row r="550" s="261" customFormat="true" ht="18.75" hidden="false" customHeight="true" outlineLevel="0" collapsed="false">
      <c r="A550" s="262" t="n">
        <f aca="false">A549+1</f>
        <v>538</v>
      </c>
      <c r="B550" s="263"/>
      <c r="C550" s="263"/>
      <c r="D550" s="263"/>
      <c r="E550" s="266"/>
      <c r="F550" s="266"/>
      <c r="G550" s="267"/>
      <c r="H550" s="278"/>
      <c r="I550" s="281"/>
      <c r="J550" s="268"/>
      <c r="K550" s="269"/>
      <c r="L550" s="244" t="str">
        <f aca="false">IF(AND(K550&lt;&gt;"",J550&lt;&gt;""),MIN(IF(OR(J550="OZZ",J550="ZZ"),5000,13600),TRUNC(0.75*SUMIF($D$12:$D550,$D550,K$12:K550),2))-SUMIF($D$12:$D549,$D550,L$12:L549),"")</f>
        <v/>
      </c>
      <c r="M550" s="270" t="str">
        <f aca="false">IF(AND(K550&lt;&gt;"",J550&lt;&gt;"",AB550&lt;&gt;""),IF(OR(J550="OZZ",J550="ZZ"),0-SUMIF($D$12:$D549,$D550,M$12:M549),MIN(MIN(13600,TRUNC(0.75*SUMIF($D$12:$D$1442,$D550,K$12:K$1442),2)+SUMIF($D$12:$D550,$D550,AB$12:AB550))-SUMIF($D$12:$D549,$D550,M$12:M549)-SUMIF($D$12:$D$1442,$D550,L$12:L$1442),AB550)),"")</f>
        <v/>
      </c>
      <c r="N550" s="246" t="str">
        <f aca="false">IF(J550&lt;&gt;"",1000-SUMIF($D$12:$D549,$D550,N$12:N549),"")</f>
        <v/>
      </c>
      <c r="O550" s="268"/>
      <c r="P550" s="269"/>
      <c r="Q550" s="244" t="str">
        <f aca="false">IF(AND(P550&lt;&gt;"",O550&lt;&gt;""),MIN(IF(OR(O550="OZZ",O550="ZZ"),5000,13600),TRUNC(0.75*SUMIF($D$12:$D550,$D550,P$12:P550),2))-SUMIF($D$12:$D549,$D550,Q$12:Q549),"")</f>
        <v/>
      </c>
      <c r="R550" s="270" t="str">
        <f aca="false">IF(AND(P550&lt;&gt;"",O550&lt;&gt;"",AF550&lt;&gt;""),IF(OR(O550="OZZ",O550="ZZ"),0-SUMIF($D$12:$D549,$D550,R$12:R549),MIN(MIN(13600,TRUNC(0.75*SUMIF($D$12:$D$1442,$D550,P$12:P$1442),2)+SUMIF($D$12:$D550,$D550,AF$12:AF550))-SUMIF($D$12:$D549,$D550,R$12:R549)-SUMIF($D$12:$D$1442,$D550,Q$12:Q$1442),AF550)),"")</f>
        <v/>
      </c>
      <c r="S550" s="246" t="str">
        <f aca="false">IF(O550&lt;&gt;"",1000-SUMIF($D$12:$D549,$D550,S$12:S549),"")</f>
        <v/>
      </c>
      <c r="T550" s="268"/>
      <c r="U550" s="269"/>
      <c r="V550" s="244" t="str">
        <f aca="false">IF(AND(U550&lt;&gt;"",T550&lt;&gt;""),MIN(IF(OR(T550="OZZ",T550="ZZ"),5000,13600),TRUNC(0.75*SUMIF($D$12:$D550,$D550,U$12:U550),2))-SUMIF($D$12:$D549,$D550,V$12:V549),"")</f>
        <v/>
      </c>
      <c r="W550" s="248" t="str">
        <f aca="false">IF(AND(U550&lt;&gt;"",T550&lt;&gt;"",AJ550&lt;&gt;""),IF(OR(T550="OZZ",T550="ZZ"),0-SUMIF($D$12:$D549,$D550,W$12:W549),MIN(MIN(13600,TRUNC(0.75*SUMIF($D$12:$D$1442,$D550,U$12:U$1442),2)+SUMIF($D$12:$D550,$D550,AJ$12:AJ550))-SUMIF($D$12:$D549,$D550,W$12:W549)-SUMIF($D$12:$D$1442,$D550,V$12:V$1442),AJ550)),"")</f>
        <v/>
      </c>
      <c r="X550" s="246" t="str">
        <f aca="false">IF(T550&lt;&gt;"",1000-SUMIF($D$12:$D549,$D550,X$12:X549),"")</f>
        <v/>
      </c>
      <c r="Y550" s="272"/>
      <c r="Z550" s="273"/>
      <c r="AA550" s="273"/>
      <c r="AB550" s="252" t="str">
        <f aca="false">IF(K550&lt;&gt;"",ROUND(Y550,2)+ROUND(Z550,2)+ROUND(AA550,2),"")</f>
        <v/>
      </c>
      <c r="AC550" s="274"/>
      <c r="AD550" s="273"/>
      <c r="AE550" s="273"/>
      <c r="AF550" s="275" t="str">
        <f aca="false">IF(P550&lt;&gt;"",ROUND(AC550,2)+ROUND(AD550,2)+ROUND(AE550,2),"")</f>
        <v/>
      </c>
      <c r="AG550" s="274"/>
      <c r="AH550" s="273"/>
      <c r="AI550" s="273"/>
      <c r="AJ550" s="275" t="str">
        <f aca="false">IF(U550&lt;&gt;"",ROUND(AG550,2)+ROUND(AH550,2)+ROUND(AI550,2),"")</f>
        <v/>
      </c>
      <c r="AK550" s="255"/>
      <c r="AL550" s="255"/>
      <c r="AM550" s="256"/>
      <c r="AN550" s="257"/>
      <c r="AO550" s="258" t="str">
        <f aca="false">IF(D550&lt;&gt;"",IF(COUNTIF($D$12:$D550,$D550)&gt;1,0,IF(SUM(L550,Q550,V550)&gt;0,IF(AND(T550="",OR(O550&lt;&gt;"",J550&lt;&gt;"")),IF(O550&lt;&gt;"",O550,IF(J550&lt;&gt;"",J550,0)),IF(AND(O550&lt;&gt;"",J550&lt;&gt;"",O550=J550),O550,T550)),0)),"")</f>
        <v/>
      </c>
      <c r="AP550" s="258" t="str">
        <f aca="false">IF(D550&lt;&gt;"",IF(COUNTIF($D$12:$D550,$D550)&gt;1,0,IF(SUM(M550,R550,W550)&gt;0,IF(AND(T550="",OR(O550&lt;&gt;"",J550&lt;&gt;"")),IF(O550&lt;&gt;"",O550,IF(J550&lt;&gt;"",J550,0)),IF(AND(O550&lt;&gt;"",J550&lt;&gt;"",O550=J550),O550,T550)),0)),"")</f>
        <v/>
      </c>
      <c r="AQ550" s="258" t="str">
        <f aca="false">IF(D550&lt;&gt;"",IF(COUNTIF($D$12:$D550,$D550)&gt;1,0,IF(SUM(N550,S550,X550)&gt;0,IF(AND(T550="",OR(O550&lt;&gt;"",J550&lt;&gt;"")),IF(O550&lt;&gt;"",O550,IF(J550&lt;&gt;"",J550,0)),IF(AND(O550&lt;&gt;"",J550&lt;&gt;"",O550=J550),O550,T550)),0)),"")</f>
        <v/>
      </c>
      <c r="AR550" s="257" t="str">
        <f aca="false">IF(D550&lt;&gt;"",IF(J550="OZP12",L550,0),"")</f>
        <v/>
      </c>
      <c r="AS550" s="257" t="str">
        <f aca="false">IF(D550&lt;&gt;"",IF(O550="OZP12",Q550,0),"")</f>
        <v/>
      </c>
      <c r="AT550" s="257" t="str">
        <f aca="false">IF(D550&lt;&gt;"",IF(T550="OZP12",V550,0),"")</f>
        <v/>
      </c>
      <c r="AU550" s="257" t="str">
        <f aca="false">IF(D550&lt;&gt;"",IF(J550="TZP",L550,0),"")</f>
        <v/>
      </c>
      <c r="AV550" s="257" t="str">
        <f aca="false">IF(D550&lt;&gt;"",IF(O550="TZP",Q550,0),"")</f>
        <v/>
      </c>
      <c r="AW550" s="257" t="str">
        <f aca="false">IF(D550&lt;&gt;"",IF(T550="TZP",V550,0),"")</f>
        <v/>
      </c>
      <c r="AX550" s="257" t="str">
        <f aca="false">IF(D550&lt;&gt;"",IF(J550="OZZ",L550,0),"")</f>
        <v/>
      </c>
      <c r="AY550" s="257" t="str">
        <f aca="false">IF(D550&lt;&gt;"",IF(O550="OZZ",Q550,0),"")</f>
        <v/>
      </c>
      <c r="AZ550" s="257" t="str">
        <f aca="false">IF(D550&lt;&gt;"",IF(T550="OZZ",V550,0),"")</f>
        <v/>
      </c>
      <c r="BA550" s="260"/>
      <c r="BB550" s="257" t="str">
        <f aca="false">IF(D550&lt;&gt;"",IF(ISERROR(FIND("/",D550)),0,1),"")</f>
        <v/>
      </c>
      <c r="BC550" s="257" t="str">
        <f aca="false">IF(D550&lt;&gt;"",IF(BB550*1=0,D550,CONCATENATE(MID(D550,1,FIND("/",D550,1)-1),MID(D550,FIND("/",D550,1)+1,LEN(D550)))),"")</f>
        <v/>
      </c>
      <c r="BD550" s="286"/>
      <c r="BE550" s="257" t="str">
        <f aca="false">IF(D550&lt;&gt;"",IF(J550="OZP12",M550,0),"")</f>
        <v/>
      </c>
      <c r="BF550" s="257" t="str">
        <f aca="false">IF(D550&lt;&gt;"",IF(O550="OZP12",R550,0),"")</f>
        <v/>
      </c>
      <c r="BG550" s="257" t="str">
        <f aca="false">IF(D550&lt;&gt;"",IF(T550="OZP12",W550,0),"")</f>
        <v/>
      </c>
      <c r="BH550" s="257" t="str">
        <f aca="false">IF(D550&lt;&gt;"",IF(J550="TZP",M550,0),"")</f>
        <v/>
      </c>
      <c r="BI550" s="257" t="str">
        <f aca="false">IF(D550&lt;&gt;"",IF(O550="TZP",R550,0),"")</f>
        <v/>
      </c>
      <c r="BJ550" s="257" t="str">
        <f aca="false">IF(D550&lt;&gt;"",IF(T550="TZP",W550,0),"")</f>
        <v/>
      </c>
    </row>
    <row r="551" s="261" customFormat="true" ht="18.75" hidden="false" customHeight="true" outlineLevel="0" collapsed="false">
      <c r="A551" s="262" t="n">
        <f aca="false">A550+1</f>
        <v>539</v>
      </c>
      <c r="B551" s="263"/>
      <c r="C551" s="263"/>
      <c r="D551" s="263"/>
      <c r="E551" s="266"/>
      <c r="F551" s="266"/>
      <c r="G551" s="267"/>
      <c r="H551" s="278"/>
      <c r="I551" s="281"/>
      <c r="J551" s="268"/>
      <c r="K551" s="269"/>
      <c r="L551" s="244" t="str">
        <f aca="false">IF(AND(K551&lt;&gt;"",J551&lt;&gt;""),MIN(IF(OR(J551="OZZ",J551="ZZ"),5000,13600),TRUNC(0.75*SUMIF($D$12:$D551,$D551,K$12:K551),2))-SUMIF($D$12:$D550,$D551,L$12:L550),"")</f>
        <v/>
      </c>
      <c r="M551" s="270" t="str">
        <f aca="false">IF(AND(K551&lt;&gt;"",J551&lt;&gt;"",AB551&lt;&gt;""),IF(OR(J551="OZZ",J551="ZZ"),0-SUMIF($D$12:$D550,$D551,M$12:M550),MIN(MIN(13600,TRUNC(0.75*SUMIF($D$12:$D$1442,$D551,K$12:K$1442),2)+SUMIF($D$12:$D551,$D551,AB$12:AB551))-SUMIF($D$12:$D550,$D551,M$12:M550)-SUMIF($D$12:$D$1442,$D551,L$12:L$1442),AB551)),"")</f>
        <v/>
      </c>
      <c r="N551" s="246" t="str">
        <f aca="false">IF(J551&lt;&gt;"",1000-SUMIF($D$12:$D550,$D551,N$12:N550),"")</f>
        <v/>
      </c>
      <c r="O551" s="268"/>
      <c r="P551" s="269"/>
      <c r="Q551" s="244" t="str">
        <f aca="false">IF(AND(P551&lt;&gt;"",O551&lt;&gt;""),MIN(IF(OR(O551="OZZ",O551="ZZ"),5000,13600),TRUNC(0.75*SUMIF($D$12:$D551,$D551,P$12:P551),2))-SUMIF($D$12:$D550,$D551,Q$12:Q550),"")</f>
        <v/>
      </c>
      <c r="R551" s="270" t="str">
        <f aca="false">IF(AND(P551&lt;&gt;"",O551&lt;&gt;"",AF551&lt;&gt;""),IF(OR(O551="OZZ",O551="ZZ"),0-SUMIF($D$12:$D550,$D551,R$12:R550),MIN(MIN(13600,TRUNC(0.75*SUMIF($D$12:$D$1442,$D551,P$12:P$1442),2)+SUMIF($D$12:$D551,$D551,AF$12:AF551))-SUMIF($D$12:$D550,$D551,R$12:R550)-SUMIF($D$12:$D$1442,$D551,Q$12:Q$1442),AF551)),"")</f>
        <v/>
      </c>
      <c r="S551" s="246" t="str">
        <f aca="false">IF(O551&lt;&gt;"",1000-SUMIF($D$12:$D550,$D551,S$12:S550),"")</f>
        <v/>
      </c>
      <c r="T551" s="268"/>
      <c r="U551" s="269"/>
      <c r="V551" s="244" t="str">
        <f aca="false">IF(AND(U551&lt;&gt;"",T551&lt;&gt;""),MIN(IF(OR(T551="OZZ",T551="ZZ"),5000,13600),TRUNC(0.75*SUMIF($D$12:$D551,$D551,U$12:U551),2))-SUMIF($D$12:$D550,$D551,V$12:V550),"")</f>
        <v/>
      </c>
      <c r="W551" s="248" t="str">
        <f aca="false">IF(AND(U551&lt;&gt;"",T551&lt;&gt;"",AJ551&lt;&gt;""),IF(OR(T551="OZZ",T551="ZZ"),0-SUMIF($D$12:$D550,$D551,W$12:W550),MIN(MIN(13600,TRUNC(0.75*SUMIF($D$12:$D$1442,$D551,U$12:U$1442),2)+SUMIF($D$12:$D551,$D551,AJ$12:AJ551))-SUMIF($D$12:$D550,$D551,W$12:W550)-SUMIF($D$12:$D$1442,$D551,V$12:V$1442),AJ551)),"")</f>
        <v/>
      </c>
      <c r="X551" s="246" t="str">
        <f aca="false">IF(T551&lt;&gt;"",1000-SUMIF($D$12:$D550,$D551,X$12:X550),"")</f>
        <v/>
      </c>
      <c r="Y551" s="272"/>
      <c r="Z551" s="273"/>
      <c r="AA551" s="273"/>
      <c r="AB551" s="252" t="str">
        <f aca="false">IF(K551&lt;&gt;"",ROUND(Y551,2)+ROUND(Z551,2)+ROUND(AA551,2),"")</f>
        <v/>
      </c>
      <c r="AC551" s="274"/>
      <c r="AD551" s="273"/>
      <c r="AE551" s="273"/>
      <c r="AF551" s="275" t="str">
        <f aca="false">IF(P551&lt;&gt;"",ROUND(AC551,2)+ROUND(AD551,2)+ROUND(AE551,2),"")</f>
        <v/>
      </c>
      <c r="AG551" s="274"/>
      <c r="AH551" s="273"/>
      <c r="AI551" s="273"/>
      <c r="AJ551" s="275" t="str">
        <f aca="false">IF(U551&lt;&gt;"",ROUND(AG551,2)+ROUND(AH551,2)+ROUND(AI551,2),"")</f>
        <v/>
      </c>
      <c r="AK551" s="255"/>
      <c r="AL551" s="255"/>
      <c r="AM551" s="256"/>
      <c r="AN551" s="257"/>
      <c r="AO551" s="258" t="str">
        <f aca="false">IF(D551&lt;&gt;"",IF(COUNTIF($D$12:$D551,$D551)&gt;1,0,IF(SUM(L551,Q551,V551)&gt;0,IF(AND(T551="",OR(O551&lt;&gt;"",J551&lt;&gt;"")),IF(O551&lt;&gt;"",O551,IF(J551&lt;&gt;"",J551,0)),IF(AND(O551&lt;&gt;"",J551&lt;&gt;"",O551=J551),O551,T551)),0)),"")</f>
        <v/>
      </c>
      <c r="AP551" s="258" t="str">
        <f aca="false">IF(D551&lt;&gt;"",IF(COUNTIF($D$12:$D551,$D551)&gt;1,0,IF(SUM(M551,R551,W551)&gt;0,IF(AND(T551="",OR(O551&lt;&gt;"",J551&lt;&gt;"")),IF(O551&lt;&gt;"",O551,IF(J551&lt;&gt;"",J551,0)),IF(AND(O551&lt;&gt;"",J551&lt;&gt;"",O551=J551),O551,T551)),0)),"")</f>
        <v/>
      </c>
      <c r="AQ551" s="258" t="str">
        <f aca="false">IF(D551&lt;&gt;"",IF(COUNTIF($D$12:$D551,$D551)&gt;1,0,IF(SUM(N551,S551,X551)&gt;0,IF(AND(T551="",OR(O551&lt;&gt;"",J551&lt;&gt;"")),IF(O551&lt;&gt;"",O551,IF(J551&lt;&gt;"",J551,0)),IF(AND(O551&lt;&gt;"",J551&lt;&gt;"",O551=J551),O551,T551)),0)),"")</f>
        <v/>
      </c>
      <c r="AR551" s="257" t="str">
        <f aca="false">IF(D551&lt;&gt;"",IF(J551="OZP12",L551,0),"")</f>
        <v/>
      </c>
      <c r="AS551" s="257" t="str">
        <f aca="false">IF(D551&lt;&gt;"",IF(O551="OZP12",Q551,0),"")</f>
        <v/>
      </c>
      <c r="AT551" s="257" t="str">
        <f aca="false">IF(D551&lt;&gt;"",IF(T551="OZP12",V551,0),"")</f>
        <v/>
      </c>
      <c r="AU551" s="257" t="str">
        <f aca="false">IF(D551&lt;&gt;"",IF(J551="TZP",L551,0),"")</f>
        <v/>
      </c>
      <c r="AV551" s="257" t="str">
        <f aca="false">IF(D551&lt;&gt;"",IF(O551="TZP",Q551,0),"")</f>
        <v/>
      </c>
      <c r="AW551" s="257" t="str">
        <f aca="false">IF(D551&lt;&gt;"",IF(T551="TZP",V551,0),"")</f>
        <v/>
      </c>
      <c r="AX551" s="257" t="str">
        <f aca="false">IF(D551&lt;&gt;"",IF(J551="OZZ",L551,0),"")</f>
        <v/>
      </c>
      <c r="AY551" s="257" t="str">
        <f aca="false">IF(D551&lt;&gt;"",IF(O551="OZZ",Q551,0),"")</f>
        <v/>
      </c>
      <c r="AZ551" s="257" t="str">
        <f aca="false">IF(D551&lt;&gt;"",IF(T551="OZZ",V551,0),"")</f>
        <v/>
      </c>
      <c r="BA551" s="260"/>
      <c r="BB551" s="257" t="str">
        <f aca="false">IF(D551&lt;&gt;"",IF(ISERROR(FIND("/",D551)),0,1),"")</f>
        <v/>
      </c>
      <c r="BC551" s="257" t="str">
        <f aca="false">IF(D551&lt;&gt;"",IF(BB551*1=0,D551,CONCATENATE(MID(D551,1,FIND("/",D551,1)-1),MID(D551,FIND("/",D551,1)+1,LEN(D551)))),"")</f>
        <v/>
      </c>
      <c r="BD551" s="286"/>
      <c r="BE551" s="257" t="str">
        <f aca="false">IF(D551&lt;&gt;"",IF(J551="OZP12",M551,0),"")</f>
        <v/>
      </c>
      <c r="BF551" s="257" t="str">
        <f aca="false">IF(D551&lt;&gt;"",IF(O551="OZP12",R551,0),"")</f>
        <v/>
      </c>
      <c r="BG551" s="257" t="str">
        <f aca="false">IF(D551&lt;&gt;"",IF(T551="OZP12",W551,0),"")</f>
        <v/>
      </c>
      <c r="BH551" s="257" t="str">
        <f aca="false">IF(D551&lt;&gt;"",IF(J551="TZP",M551,0),"")</f>
        <v/>
      </c>
      <c r="BI551" s="257" t="str">
        <f aca="false">IF(D551&lt;&gt;"",IF(O551="TZP",R551,0),"")</f>
        <v/>
      </c>
      <c r="BJ551" s="257" t="str">
        <f aca="false">IF(D551&lt;&gt;"",IF(T551="TZP",W551,0),"")</f>
        <v/>
      </c>
    </row>
    <row r="552" s="261" customFormat="true" ht="18.75" hidden="false" customHeight="true" outlineLevel="0" collapsed="false">
      <c r="A552" s="262" t="n">
        <f aca="false">A551+1</f>
        <v>540</v>
      </c>
      <c r="B552" s="263"/>
      <c r="C552" s="263"/>
      <c r="D552" s="263"/>
      <c r="E552" s="266"/>
      <c r="F552" s="266"/>
      <c r="G552" s="267"/>
      <c r="H552" s="278"/>
      <c r="I552" s="281"/>
      <c r="J552" s="268"/>
      <c r="K552" s="269"/>
      <c r="L552" s="244" t="str">
        <f aca="false">IF(AND(K552&lt;&gt;"",J552&lt;&gt;""),MIN(IF(OR(J552="OZZ",J552="ZZ"),5000,13600),TRUNC(0.75*SUMIF($D$12:$D552,$D552,K$12:K552),2))-SUMIF($D$12:$D551,$D552,L$12:L551),"")</f>
        <v/>
      </c>
      <c r="M552" s="270" t="str">
        <f aca="false">IF(AND(K552&lt;&gt;"",J552&lt;&gt;"",AB552&lt;&gt;""),IF(OR(J552="OZZ",J552="ZZ"),0-SUMIF($D$12:$D551,$D552,M$12:M551),MIN(MIN(13600,TRUNC(0.75*SUMIF($D$12:$D$1442,$D552,K$12:K$1442),2)+SUMIF($D$12:$D552,$D552,AB$12:AB552))-SUMIF($D$12:$D551,$D552,M$12:M551)-SUMIF($D$12:$D$1442,$D552,L$12:L$1442),AB552)),"")</f>
        <v/>
      </c>
      <c r="N552" s="246" t="str">
        <f aca="false">IF(J552&lt;&gt;"",1000-SUMIF($D$12:$D551,$D552,N$12:N551),"")</f>
        <v/>
      </c>
      <c r="O552" s="268"/>
      <c r="P552" s="269"/>
      <c r="Q552" s="244" t="str">
        <f aca="false">IF(AND(P552&lt;&gt;"",O552&lt;&gt;""),MIN(IF(OR(O552="OZZ",O552="ZZ"),5000,13600),TRUNC(0.75*SUMIF($D$12:$D552,$D552,P$12:P552),2))-SUMIF($D$12:$D551,$D552,Q$12:Q551),"")</f>
        <v/>
      </c>
      <c r="R552" s="270" t="str">
        <f aca="false">IF(AND(P552&lt;&gt;"",O552&lt;&gt;"",AF552&lt;&gt;""),IF(OR(O552="OZZ",O552="ZZ"),0-SUMIF($D$12:$D551,$D552,R$12:R551),MIN(MIN(13600,TRUNC(0.75*SUMIF($D$12:$D$1442,$D552,P$12:P$1442),2)+SUMIF($D$12:$D552,$D552,AF$12:AF552))-SUMIF($D$12:$D551,$D552,R$12:R551)-SUMIF($D$12:$D$1442,$D552,Q$12:Q$1442),AF552)),"")</f>
        <v/>
      </c>
      <c r="S552" s="246" t="str">
        <f aca="false">IF(O552&lt;&gt;"",1000-SUMIF($D$12:$D551,$D552,S$12:S551),"")</f>
        <v/>
      </c>
      <c r="T552" s="268"/>
      <c r="U552" s="269"/>
      <c r="V552" s="244" t="str">
        <f aca="false">IF(AND(U552&lt;&gt;"",T552&lt;&gt;""),MIN(IF(OR(T552="OZZ",T552="ZZ"),5000,13600),TRUNC(0.75*SUMIF($D$12:$D552,$D552,U$12:U552),2))-SUMIF($D$12:$D551,$D552,V$12:V551),"")</f>
        <v/>
      </c>
      <c r="W552" s="248" t="str">
        <f aca="false">IF(AND(U552&lt;&gt;"",T552&lt;&gt;"",AJ552&lt;&gt;""),IF(OR(T552="OZZ",T552="ZZ"),0-SUMIF($D$12:$D551,$D552,W$12:W551),MIN(MIN(13600,TRUNC(0.75*SUMIF($D$12:$D$1442,$D552,U$12:U$1442),2)+SUMIF($D$12:$D552,$D552,AJ$12:AJ552))-SUMIF($D$12:$D551,$D552,W$12:W551)-SUMIF($D$12:$D$1442,$D552,V$12:V$1442),AJ552)),"")</f>
        <v/>
      </c>
      <c r="X552" s="246" t="str">
        <f aca="false">IF(T552&lt;&gt;"",1000-SUMIF($D$12:$D551,$D552,X$12:X551),"")</f>
        <v/>
      </c>
      <c r="Y552" s="272"/>
      <c r="Z552" s="273"/>
      <c r="AA552" s="273"/>
      <c r="AB552" s="252" t="str">
        <f aca="false">IF(K552&lt;&gt;"",ROUND(Y552,2)+ROUND(Z552,2)+ROUND(AA552,2),"")</f>
        <v/>
      </c>
      <c r="AC552" s="274"/>
      <c r="AD552" s="273"/>
      <c r="AE552" s="273"/>
      <c r="AF552" s="275" t="str">
        <f aca="false">IF(P552&lt;&gt;"",ROUND(AC552,2)+ROUND(AD552,2)+ROUND(AE552,2),"")</f>
        <v/>
      </c>
      <c r="AG552" s="274"/>
      <c r="AH552" s="273"/>
      <c r="AI552" s="273"/>
      <c r="AJ552" s="275" t="str">
        <f aca="false">IF(U552&lt;&gt;"",ROUND(AG552,2)+ROUND(AH552,2)+ROUND(AI552,2),"")</f>
        <v/>
      </c>
      <c r="AK552" s="255"/>
      <c r="AL552" s="255"/>
      <c r="AM552" s="256"/>
      <c r="AN552" s="257"/>
      <c r="AO552" s="258" t="str">
        <f aca="false">IF(D552&lt;&gt;"",IF(COUNTIF($D$12:$D552,$D552)&gt;1,0,IF(SUM(L552,Q552,V552)&gt;0,IF(AND(T552="",OR(O552&lt;&gt;"",J552&lt;&gt;"")),IF(O552&lt;&gt;"",O552,IF(J552&lt;&gt;"",J552,0)),IF(AND(O552&lt;&gt;"",J552&lt;&gt;"",O552=J552),O552,T552)),0)),"")</f>
        <v/>
      </c>
      <c r="AP552" s="258" t="str">
        <f aca="false">IF(D552&lt;&gt;"",IF(COUNTIF($D$12:$D552,$D552)&gt;1,0,IF(SUM(M552,R552,W552)&gt;0,IF(AND(T552="",OR(O552&lt;&gt;"",J552&lt;&gt;"")),IF(O552&lt;&gt;"",O552,IF(J552&lt;&gt;"",J552,0)),IF(AND(O552&lt;&gt;"",J552&lt;&gt;"",O552=J552),O552,T552)),0)),"")</f>
        <v/>
      </c>
      <c r="AQ552" s="258" t="str">
        <f aca="false">IF(D552&lt;&gt;"",IF(COUNTIF($D$12:$D552,$D552)&gt;1,0,IF(SUM(N552,S552,X552)&gt;0,IF(AND(T552="",OR(O552&lt;&gt;"",J552&lt;&gt;"")),IF(O552&lt;&gt;"",O552,IF(J552&lt;&gt;"",J552,0)),IF(AND(O552&lt;&gt;"",J552&lt;&gt;"",O552=J552),O552,T552)),0)),"")</f>
        <v/>
      </c>
      <c r="AR552" s="257" t="str">
        <f aca="false">IF(D552&lt;&gt;"",IF(J552="OZP12",L552,0),"")</f>
        <v/>
      </c>
      <c r="AS552" s="257" t="str">
        <f aca="false">IF(D552&lt;&gt;"",IF(O552="OZP12",Q552,0),"")</f>
        <v/>
      </c>
      <c r="AT552" s="257" t="str">
        <f aca="false">IF(D552&lt;&gt;"",IF(T552="OZP12",V552,0),"")</f>
        <v/>
      </c>
      <c r="AU552" s="257" t="str">
        <f aca="false">IF(D552&lt;&gt;"",IF(J552="TZP",L552,0),"")</f>
        <v/>
      </c>
      <c r="AV552" s="257" t="str">
        <f aca="false">IF(D552&lt;&gt;"",IF(O552="TZP",Q552,0),"")</f>
        <v/>
      </c>
      <c r="AW552" s="257" t="str">
        <f aca="false">IF(D552&lt;&gt;"",IF(T552="TZP",V552,0),"")</f>
        <v/>
      </c>
      <c r="AX552" s="257" t="str">
        <f aca="false">IF(D552&lt;&gt;"",IF(J552="OZZ",L552,0),"")</f>
        <v/>
      </c>
      <c r="AY552" s="257" t="str">
        <f aca="false">IF(D552&lt;&gt;"",IF(O552="OZZ",Q552,0),"")</f>
        <v/>
      </c>
      <c r="AZ552" s="257" t="str">
        <f aca="false">IF(D552&lt;&gt;"",IF(T552="OZZ",V552,0),"")</f>
        <v/>
      </c>
      <c r="BA552" s="260"/>
      <c r="BB552" s="257" t="str">
        <f aca="false">IF(D552&lt;&gt;"",IF(ISERROR(FIND("/",D552)),0,1),"")</f>
        <v/>
      </c>
      <c r="BC552" s="257" t="str">
        <f aca="false">IF(D552&lt;&gt;"",IF(BB552*1=0,D552,CONCATENATE(MID(D552,1,FIND("/",D552,1)-1),MID(D552,FIND("/",D552,1)+1,LEN(D552)))),"")</f>
        <v/>
      </c>
      <c r="BD552" s="286"/>
      <c r="BE552" s="257" t="str">
        <f aca="false">IF(D552&lt;&gt;"",IF(J552="OZP12",M552,0),"")</f>
        <v/>
      </c>
      <c r="BF552" s="257" t="str">
        <f aca="false">IF(D552&lt;&gt;"",IF(O552="OZP12",R552,0),"")</f>
        <v/>
      </c>
      <c r="BG552" s="257" t="str">
        <f aca="false">IF(D552&lt;&gt;"",IF(T552="OZP12",W552,0),"")</f>
        <v/>
      </c>
      <c r="BH552" s="257" t="str">
        <f aca="false">IF(D552&lt;&gt;"",IF(J552="TZP",M552,0),"")</f>
        <v/>
      </c>
      <c r="BI552" s="257" t="str">
        <f aca="false">IF(D552&lt;&gt;"",IF(O552="TZP",R552,0),"")</f>
        <v/>
      </c>
      <c r="BJ552" s="257" t="str">
        <f aca="false">IF(D552&lt;&gt;"",IF(T552="TZP",W552,0),"")</f>
        <v/>
      </c>
    </row>
    <row r="553" s="261" customFormat="true" ht="18.75" hidden="false" customHeight="true" outlineLevel="0" collapsed="false">
      <c r="A553" s="262" t="n">
        <f aca="false">A552+1</f>
        <v>541</v>
      </c>
      <c r="B553" s="263"/>
      <c r="C553" s="263"/>
      <c r="D553" s="263"/>
      <c r="E553" s="266"/>
      <c r="F553" s="266"/>
      <c r="G553" s="267"/>
      <c r="H553" s="278"/>
      <c r="I553" s="281"/>
      <c r="J553" s="268"/>
      <c r="K553" s="269"/>
      <c r="L553" s="244" t="str">
        <f aca="false">IF(AND(K553&lt;&gt;"",J553&lt;&gt;""),MIN(IF(OR(J553="OZZ",J553="ZZ"),5000,13600),TRUNC(0.75*SUMIF($D$12:$D553,$D553,K$12:K553),2))-SUMIF($D$12:$D552,$D553,L$12:L552),"")</f>
        <v/>
      </c>
      <c r="M553" s="270" t="str">
        <f aca="false">IF(AND(K553&lt;&gt;"",J553&lt;&gt;"",AB553&lt;&gt;""),IF(OR(J553="OZZ",J553="ZZ"),0-SUMIF($D$12:$D552,$D553,M$12:M552),MIN(MIN(13600,TRUNC(0.75*SUMIF($D$12:$D$1442,$D553,K$12:K$1442),2)+SUMIF($D$12:$D553,$D553,AB$12:AB553))-SUMIF($D$12:$D552,$D553,M$12:M552)-SUMIF($D$12:$D$1442,$D553,L$12:L$1442),AB553)),"")</f>
        <v/>
      </c>
      <c r="N553" s="246" t="str">
        <f aca="false">IF(J553&lt;&gt;"",1000-SUMIF($D$12:$D552,$D553,N$12:N552),"")</f>
        <v/>
      </c>
      <c r="O553" s="268"/>
      <c r="P553" s="269"/>
      <c r="Q553" s="244" t="str">
        <f aca="false">IF(AND(P553&lt;&gt;"",O553&lt;&gt;""),MIN(IF(OR(O553="OZZ",O553="ZZ"),5000,13600),TRUNC(0.75*SUMIF($D$12:$D553,$D553,P$12:P553),2))-SUMIF($D$12:$D552,$D553,Q$12:Q552),"")</f>
        <v/>
      </c>
      <c r="R553" s="270" t="str">
        <f aca="false">IF(AND(P553&lt;&gt;"",O553&lt;&gt;"",AF553&lt;&gt;""),IF(OR(O553="OZZ",O553="ZZ"),0-SUMIF($D$12:$D552,$D553,R$12:R552),MIN(MIN(13600,TRUNC(0.75*SUMIF($D$12:$D$1442,$D553,P$12:P$1442),2)+SUMIF($D$12:$D553,$D553,AF$12:AF553))-SUMIF($D$12:$D552,$D553,R$12:R552)-SUMIF($D$12:$D$1442,$D553,Q$12:Q$1442),AF553)),"")</f>
        <v/>
      </c>
      <c r="S553" s="246" t="str">
        <f aca="false">IF(O553&lt;&gt;"",1000-SUMIF($D$12:$D552,$D553,S$12:S552),"")</f>
        <v/>
      </c>
      <c r="T553" s="268"/>
      <c r="U553" s="269"/>
      <c r="V553" s="244" t="str">
        <f aca="false">IF(AND(U553&lt;&gt;"",T553&lt;&gt;""),MIN(IF(OR(T553="OZZ",T553="ZZ"),5000,13600),TRUNC(0.75*SUMIF($D$12:$D553,$D553,U$12:U553),2))-SUMIF($D$12:$D552,$D553,V$12:V552),"")</f>
        <v/>
      </c>
      <c r="W553" s="248" t="str">
        <f aca="false">IF(AND(U553&lt;&gt;"",T553&lt;&gt;"",AJ553&lt;&gt;""),IF(OR(T553="OZZ",T553="ZZ"),0-SUMIF($D$12:$D552,$D553,W$12:W552),MIN(MIN(13600,TRUNC(0.75*SUMIF($D$12:$D$1442,$D553,U$12:U$1442),2)+SUMIF($D$12:$D553,$D553,AJ$12:AJ553))-SUMIF($D$12:$D552,$D553,W$12:W552)-SUMIF($D$12:$D$1442,$D553,V$12:V$1442),AJ553)),"")</f>
        <v/>
      </c>
      <c r="X553" s="246" t="str">
        <f aca="false">IF(T553&lt;&gt;"",1000-SUMIF($D$12:$D552,$D553,X$12:X552),"")</f>
        <v/>
      </c>
      <c r="Y553" s="272"/>
      <c r="Z553" s="273"/>
      <c r="AA553" s="273"/>
      <c r="AB553" s="252" t="str">
        <f aca="false">IF(K553&lt;&gt;"",ROUND(Y553,2)+ROUND(Z553,2)+ROUND(AA553,2),"")</f>
        <v/>
      </c>
      <c r="AC553" s="274"/>
      <c r="AD553" s="273"/>
      <c r="AE553" s="273"/>
      <c r="AF553" s="275" t="str">
        <f aca="false">IF(P553&lt;&gt;"",ROUND(AC553,2)+ROUND(AD553,2)+ROUND(AE553,2),"")</f>
        <v/>
      </c>
      <c r="AG553" s="274"/>
      <c r="AH553" s="273"/>
      <c r="AI553" s="273"/>
      <c r="AJ553" s="275" t="str">
        <f aca="false">IF(U553&lt;&gt;"",ROUND(AG553,2)+ROUND(AH553,2)+ROUND(AI553,2),"")</f>
        <v/>
      </c>
      <c r="AK553" s="255"/>
      <c r="AL553" s="255"/>
      <c r="AM553" s="256"/>
      <c r="AN553" s="257"/>
      <c r="AO553" s="258" t="str">
        <f aca="false">IF(D553&lt;&gt;"",IF(COUNTIF($D$12:$D553,$D553)&gt;1,0,IF(SUM(L553,Q553,V553)&gt;0,IF(AND(T553="",OR(O553&lt;&gt;"",J553&lt;&gt;"")),IF(O553&lt;&gt;"",O553,IF(J553&lt;&gt;"",J553,0)),IF(AND(O553&lt;&gt;"",J553&lt;&gt;"",O553=J553),O553,T553)),0)),"")</f>
        <v/>
      </c>
      <c r="AP553" s="258" t="str">
        <f aca="false">IF(D553&lt;&gt;"",IF(COUNTIF($D$12:$D553,$D553)&gt;1,0,IF(SUM(M553,R553,W553)&gt;0,IF(AND(T553="",OR(O553&lt;&gt;"",J553&lt;&gt;"")),IF(O553&lt;&gt;"",O553,IF(J553&lt;&gt;"",J553,0)),IF(AND(O553&lt;&gt;"",J553&lt;&gt;"",O553=J553),O553,T553)),0)),"")</f>
        <v/>
      </c>
      <c r="AQ553" s="258" t="str">
        <f aca="false">IF(D553&lt;&gt;"",IF(COUNTIF($D$12:$D553,$D553)&gt;1,0,IF(SUM(N553,S553,X553)&gt;0,IF(AND(T553="",OR(O553&lt;&gt;"",J553&lt;&gt;"")),IF(O553&lt;&gt;"",O553,IF(J553&lt;&gt;"",J553,0)),IF(AND(O553&lt;&gt;"",J553&lt;&gt;"",O553=J553),O553,T553)),0)),"")</f>
        <v/>
      </c>
      <c r="AR553" s="257" t="str">
        <f aca="false">IF(D553&lt;&gt;"",IF(J553="OZP12",L553,0),"")</f>
        <v/>
      </c>
      <c r="AS553" s="257" t="str">
        <f aca="false">IF(D553&lt;&gt;"",IF(O553="OZP12",Q553,0),"")</f>
        <v/>
      </c>
      <c r="AT553" s="257" t="str">
        <f aca="false">IF(D553&lt;&gt;"",IF(T553="OZP12",V553,0),"")</f>
        <v/>
      </c>
      <c r="AU553" s="257" t="str">
        <f aca="false">IF(D553&lt;&gt;"",IF(J553="TZP",L553,0),"")</f>
        <v/>
      </c>
      <c r="AV553" s="257" t="str">
        <f aca="false">IF(D553&lt;&gt;"",IF(O553="TZP",Q553,0),"")</f>
        <v/>
      </c>
      <c r="AW553" s="257" t="str">
        <f aca="false">IF(D553&lt;&gt;"",IF(T553="TZP",V553,0),"")</f>
        <v/>
      </c>
      <c r="AX553" s="257" t="str">
        <f aca="false">IF(D553&lt;&gt;"",IF(J553="OZZ",L553,0),"")</f>
        <v/>
      </c>
      <c r="AY553" s="257" t="str">
        <f aca="false">IF(D553&lt;&gt;"",IF(O553="OZZ",Q553,0),"")</f>
        <v/>
      </c>
      <c r="AZ553" s="257" t="str">
        <f aca="false">IF(D553&lt;&gt;"",IF(T553="OZZ",V553,0),"")</f>
        <v/>
      </c>
      <c r="BA553" s="260"/>
      <c r="BB553" s="257" t="str">
        <f aca="false">IF(D553&lt;&gt;"",IF(ISERROR(FIND("/",D553)),0,1),"")</f>
        <v/>
      </c>
      <c r="BC553" s="257" t="str">
        <f aca="false">IF(D553&lt;&gt;"",IF(BB553*1=0,D553,CONCATENATE(MID(D553,1,FIND("/",D553,1)-1),MID(D553,FIND("/",D553,1)+1,LEN(D553)))),"")</f>
        <v/>
      </c>
      <c r="BD553" s="286"/>
      <c r="BE553" s="257" t="str">
        <f aca="false">IF(D553&lt;&gt;"",IF(J553="OZP12",M553,0),"")</f>
        <v/>
      </c>
      <c r="BF553" s="257" t="str">
        <f aca="false">IF(D553&lt;&gt;"",IF(O553="OZP12",R553,0),"")</f>
        <v/>
      </c>
      <c r="BG553" s="257" t="str">
        <f aca="false">IF(D553&lt;&gt;"",IF(T553="OZP12",W553,0),"")</f>
        <v/>
      </c>
      <c r="BH553" s="257" t="str">
        <f aca="false">IF(D553&lt;&gt;"",IF(J553="TZP",M553,0),"")</f>
        <v/>
      </c>
      <c r="BI553" s="257" t="str">
        <f aca="false">IF(D553&lt;&gt;"",IF(O553="TZP",R553,0),"")</f>
        <v/>
      </c>
      <c r="BJ553" s="257" t="str">
        <f aca="false">IF(D553&lt;&gt;"",IF(T553="TZP",W553,0),"")</f>
        <v/>
      </c>
    </row>
    <row r="554" s="261" customFormat="true" ht="18.75" hidden="false" customHeight="true" outlineLevel="0" collapsed="false">
      <c r="A554" s="262" t="n">
        <f aca="false">A553+1</f>
        <v>542</v>
      </c>
      <c r="B554" s="263"/>
      <c r="C554" s="263"/>
      <c r="D554" s="263"/>
      <c r="E554" s="266"/>
      <c r="F554" s="266"/>
      <c r="G554" s="267"/>
      <c r="H554" s="278"/>
      <c r="I554" s="281"/>
      <c r="J554" s="268"/>
      <c r="K554" s="269"/>
      <c r="L554" s="244" t="str">
        <f aca="false">IF(AND(K554&lt;&gt;"",J554&lt;&gt;""),MIN(IF(OR(J554="OZZ",J554="ZZ"),5000,13600),TRUNC(0.75*SUMIF($D$12:$D554,$D554,K$12:K554),2))-SUMIF($D$12:$D553,$D554,L$12:L553),"")</f>
        <v/>
      </c>
      <c r="M554" s="270" t="str">
        <f aca="false">IF(AND(K554&lt;&gt;"",J554&lt;&gt;"",AB554&lt;&gt;""),IF(OR(J554="OZZ",J554="ZZ"),0-SUMIF($D$12:$D553,$D554,M$12:M553),MIN(MIN(13600,TRUNC(0.75*SUMIF($D$12:$D$1442,$D554,K$12:K$1442),2)+SUMIF($D$12:$D554,$D554,AB$12:AB554))-SUMIF($D$12:$D553,$D554,M$12:M553)-SUMIF($D$12:$D$1442,$D554,L$12:L$1442),AB554)),"")</f>
        <v/>
      </c>
      <c r="N554" s="246" t="str">
        <f aca="false">IF(J554&lt;&gt;"",1000-SUMIF($D$12:$D553,$D554,N$12:N553),"")</f>
        <v/>
      </c>
      <c r="O554" s="268"/>
      <c r="P554" s="269"/>
      <c r="Q554" s="244" t="str">
        <f aca="false">IF(AND(P554&lt;&gt;"",O554&lt;&gt;""),MIN(IF(OR(O554="OZZ",O554="ZZ"),5000,13600),TRUNC(0.75*SUMIF($D$12:$D554,$D554,P$12:P554),2))-SUMIF($D$12:$D553,$D554,Q$12:Q553),"")</f>
        <v/>
      </c>
      <c r="R554" s="270" t="str">
        <f aca="false">IF(AND(P554&lt;&gt;"",O554&lt;&gt;"",AF554&lt;&gt;""),IF(OR(O554="OZZ",O554="ZZ"),0-SUMIF($D$12:$D553,$D554,R$12:R553),MIN(MIN(13600,TRUNC(0.75*SUMIF($D$12:$D$1442,$D554,P$12:P$1442),2)+SUMIF($D$12:$D554,$D554,AF$12:AF554))-SUMIF($D$12:$D553,$D554,R$12:R553)-SUMIF($D$12:$D$1442,$D554,Q$12:Q$1442),AF554)),"")</f>
        <v/>
      </c>
      <c r="S554" s="246" t="str">
        <f aca="false">IF(O554&lt;&gt;"",1000-SUMIF($D$12:$D553,$D554,S$12:S553),"")</f>
        <v/>
      </c>
      <c r="T554" s="268"/>
      <c r="U554" s="269"/>
      <c r="V554" s="244" t="str">
        <f aca="false">IF(AND(U554&lt;&gt;"",T554&lt;&gt;""),MIN(IF(OR(T554="OZZ",T554="ZZ"),5000,13600),TRUNC(0.75*SUMIF($D$12:$D554,$D554,U$12:U554),2))-SUMIF($D$12:$D553,$D554,V$12:V553),"")</f>
        <v/>
      </c>
      <c r="W554" s="248" t="str">
        <f aca="false">IF(AND(U554&lt;&gt;"",T554&lt;&gt;"",AJ554&lt;&gt;""),IF(OR(T554="OZZ",T554="ZZ"),0-SUMIF($D$12:$D553,$D554,W$12:W553),MIN(MIN(13600,TRUNC(0.75*SUMIF($D$12:$D$1442,$D554,U$12:U$1442),2)+SUMIF($D$12:$D554,$D554,AJ$12:AJ554))-SUMIF($D$12:$D553,$D554,W$12:W553)-SUMIF($D$12:$D$1442,$D554,V$12:V$1442),AJ554)),"")</f>
        <v/>
      </c>
      <c r="X554" s="246" t="str">
        <f aca="false">IF(T554&lt;&gt;"",1000-SUMIF($D$12:$D553,$D554,X$12:X553),"")</f>
        <v/>
      </c>
      <c r="Y554" s="272"/>
      <c r="Z554" s="273"/>
      <c r="AA554" s="273"/>
      <c r="AB554" s="252" t="str">
        <f aca="false">IF(K554&lt;&gt;"",ROUND(Y554,2)+ROUND(Z554,2)+ROUND(AA554,2),"")</f>
        <v/>
      </c>
      <c r="AC554" s="274"/>
      <c r="AD554" s="273"/>
      <c r="AE554" s="273"/>
      <c r="AF554" s="275" t="str">
        <f aca="false">IF(P554&lt;&gt;"",ROUND(AC554,2)+ROUND(AD554,2)+ROUND(AE554,2),"")</f>
        <v/>
      </c>
      <c r="AG554" s="274"/>
      <c r="AH554" s="273"/>
      <c r="AI554" s="273"/>
      <c r="AJ554" s="275" t="str">
        <f aca="false">IF(U554&lt;&gt;"",ROUND(AG554,2)+ROUND(AH554,2)+ROUND(AI554,2),"")</f>
        <v/>
      </c>
      <c r="AK554" s="255"/>
      <c r="AL554" s="255"/>
      <c r="AM554" s="256"/>
      <c r="AN554" s="257"/>
      <c r="AO554" s="258" t="str">
        <f aca="false">IF(D554&lt;&gt;"",IF(COUNTIF($D$12:$D554,$D554)&gt;1,0,IF(SUM(L554,Q554,V554)&gt;0,IF(AND(T554="",OR(O554&lt;&gt;"",J554&lt;&gt;"")),IF(O554&lt;&gt;"",O554,IF(J554&lt;&gt;"",J554,0)),IF(AND(O554&lt;&gt;"",J554&lt;&gt;"",O554=J554),O554,T554)),0)),"")</f>
        <v/>
      </c>
      <c r="AP554" s="258" t="str">
        <f aca="false">IF(D554&lt;&gt;"",IF(COUNTIF($D$12:$D554,$D554)&gt;1,0,IF(SUM(M554,R554,W554)&gt;0,IF(AND(T554="",OR(O554&lt;&gt;"",J554&lt;&gt;"")),IF(O554&lt;&gt;"",O554,IF(J554&lt;&gt;"",J554,0)),IF(AND(O554&lt;&gt;"",J554&lt;&gt;"",O554=J554),O554,T554)),0)),"")</f>
        <v/>
      </c>
      <c r="AQ554" s="258" t="str">
        <f aca="false">IF(D554&lt;&gt;"",IF(COUNTIF($D$12:$D554,$D554)&gt;1,0,IF(SUM(N554,S554,X554)&gt;0,IF(AND(T554="",OR(O554&lt;&gt;"",J554&lt;&gt;"")),IF(O554&lt;&gt;"",O554,IF(J554&lt;&gt;"",J554,0)),IF(AND(O554&lt;&gt;"",J554&lt;&gt;"",O554=J554),O554,T554)),0)),"")</f>
        <v/>
      </c>
      <c r="AR554" s="257" t="str">
        <f aca="false">IF(D554&lt;&gt;"",IF(J554="OZP12",L554,0),"")</f>
        <v/>
      </c>
      <c r="AS554" s="257" t="str">
        <f aca="false">IF(D554&lt;&gt;"",IF(O554="OZP12",Q554,0),"")</f>
        <v/>
      </c>
      <c r="AT554" s="257" t="str">
        <f aca="false">IF(D554&lt;&gt;"",IF(T554="OZP12",V554,0),"")</f>
        <v/>
      </c>
      <c r="AU554" s="257" t="str">
        <f aca="false">IF(D554&lt;&gt;"",IF(J554="TZP",L554,0),"")</f>
        <v/>
      </c>
      <c r="AV554" s="257" t="str">
        <f aca="false">IF(D554&lt;&gt;"",IF(O554="TZP",Q554,0),"")</f>
        <v/>
      </c>
      <c r="AW554" s="257" t="str">
        <f aca="false">IF(D554&lt;&gt;"",IF(T554="TZP",V554,0),"")</f>
        <v/>
      </c>
      <c r="AX554" s="257" t="str">
        <f aca="false">IF(D554&lt;&gt;"",IF(J554="OZZ",L554,0),"")</f>
        <v/>
      </c>
      <c r="AY554" s="257" t="str">
        <f aca="false">IF(D554&lt;&gt;"",IF(O554="OZZ",Q554,0),"")</f>
        <v/>
      </c>
      <c r="AZ554" s="257" t="str">
        <f aca="false">IF(D554&lt;&gt;"",IF(T554="OZZ",V554,0),"")</f>
        <v/>
      </c>
      <c r="BA554" s="260"/>
      <c r="BB554" s="257" t="str">
        <f aca="false">IF(D554&lt;&gt;"",IF(ISERROR(FIND("/",D554)),0,1),"")</f>
        <v/>
      </c>
      <c r="BC554" s="257" t="str">
        <f aca="false">IF(D554&lt;&gt;"",IF(BB554*1=0,D554,CONCATENATE(MID(D554,1,FIND("/",D554,1)-1),MID(D554,FIND("/",D554,1)+1,LEN(D554)))),"")</f>
        <v/>
      </c>
      <c r="BD554" s="286"/>
      <c r="BE554" s="257" t="str">
        <f aca="false">IF(D554&lt;&gt;"",IF(J554="OZP12",M554,0),"")</f>
        <v/>
      </c>
      <c r="BF554" s="257" t="str">
        <f aca="false">IF(D554&lt;&gt;"",IF(O554="OZP12",R554,0),"")</f>
        <v/>
      </c>
      <c r="BG554" s="257" t="str">
        <f aca="false">IF(D554&lt;&gt;"",IF(T554="OZP12",W554,0),"")</f>
        <v/>
      </c>
      <c r="BH554" s="257" t="str">
        <f aca="false">IF(D554&lt;&gt;"",IF(J554="TZP",M554,0),"")</f>
        <v/>
      </c>
      <c r="BI554" s="257" t="str">
        <f aca="false">IF(D554&lt;&gt;"",IF(O554="TZP",R554,0),"")</f>
        <v/>
      </c>
      <c r="BJ554" s="257" t="str">
        <f aca="false">IF(D554&lt;&gt;"",IF(T554="TZP",W554,0),"")</f>
        <v/>
      </c>
    </row>
    <row r="555" s="261" customFormat="true" ht="18.75" hidden="false" customHeight="true" outlineLevel="0" collapsed="false">
      <c r="A555" s="262" t="n">
        <f aca="false">A554+1</f>
        <v>543</v>
      </c>
      <c r="B555" s="263"/>
      <c r="C555" s="263"/>
      <c r="D555" s="263"/>
      <c r="E555" s="266"/>
      <c r="F555" s="266"/>
      <c r="G555" s="267"/>
      <c r="H555" s="278"/>
      <c r="I555" s="281"/>
      <c r="J555" s="268"/>
      <c r="K555" s="269"/>
      <c r="L555" s="244" t="str">
        <f aca="false">IF(AND(K555&lt;&gt;"",J555&lt;&gt;""),MIN(IF(OR(J555="OZZ",J555="ZZ"),5000,13600),TRUNC(0.75*SUMIF($D$12:$D555,$D555,K$12:K555),2))-SUMIF($D$12:$D554,$D555,L$12:L554),"")</f>
        <v/>
      </c>
      <c r="M555" s="270" t="str">
        <f aca="false">IF(AND(K555&lt;&gt;"",J555&lt;&gt;"",AB555&lt;&gt;""),IF(OR(J555="OZZ",J555="ZZ"),0-SUMIF($D$12:$D554,$D555,M$12:M554),MIN(MIN(13600,TRUNC(0.75*SUMIF($D$12:$D$1442,$D555,K$12:K$1442),2)+SUMIF($D$12:$D555,$D555,AB$12:AB555))-SUMIF($D$12:$D554,$D555,M$12:M554)-SUMIF($D$12:$D$1442,$D555,L$12:L$1442),AB555)),"")</f>
        <v/>
      </c>
      <c r="N555" s="246" t="str">
        <f aca="false">IF(J555&lt;&gt;"",1000-SUMIF($D$12:$D554,$D555,N$12:N554),"")</f>
        <v/>
      </c>
      <c r="O555" s="268"/>
      <c r="P555" s="269"/>
      <c r="Q555" s="244" t="str">
        <f aca="false">IF(AND(P555&lt;&gt;"",O555&lt;&gt;""),MIN(IF(OR(O555="OZZ",O555="ZZ"),5000,13600),TRUNC(0.75*SUMIF($D$12:$D555,$D555,P$12:P555),2))-SUMIF($D$12:$D554,$D555,Q$12:Q554),"")</f>
        <v/>
      </c>
      <c r="R555" s="270" t="str">
        <f aca="false">IF(AND(P555&lt;&gt;"",O555&lt;&gt;"",AF555&lt;&gt;""),IF(OR(O555="OZZ",O555="ZZ"),0-SUMIF($D$12:$D554,$D555,R$12:R554),MIN(MIN(13600,TRUNC(0.75*SUMIF($D$12:$D$1442,$D555,P$12:P$1442),2)+SUMIF($D$12:$D555,$D555,AF$12:AF555))-SUMIF($D$12:$D554,$D555,R$12:R554)-SUMIF($D$12:$D$1442,$D555,Q$12:Q$1442),AF555)),"")</f>
        <v/>
      </c>
      <c r="S555" s="246" t="str">
        <f aca="false">IF(O555&lt;&gt;"",1000-SUMIF($D$12:$D554,$D555,S$12:S554),"")</f>
        <v/>
      </c>
      <c r="T555" s="268"/>
      <c r="U555" s="269"/>
      <c r="V555" s="244" t="str">
        <f aca="false">IF(AND(U555&lt;&gt;"",T555&lt;&gt;""),MIN(IF(OR(T555="OZZ",T555="ZZ"),5000,13600),TRUNC(0.75*SUMIF($D$12:$D555,$D555,U$12:U555),2))-SUMIF($D$12:$D554,$D555,V$12:V554),"")</f>
        <v/>
      </c>
      <c r="W555" s="248" t="str">
        <f aca="false">IF(AND(U555&lt;&gt;"",T555&lt;&gt;"",AJ555&lt;&gt;""),IF(OR(T555="OZZ",T555="ZZ"),0-SUMIF($D$12:$D554,$D555,W$12:W554),MIN(MIN(13600,TRUNC(0.75*SUMIF($D$12:$D$1442,$D555,U$12:U$1442),2)+SUMIF($D$12:$D555,$D555,AJ$12:AJ555))-SUMIF($D$12:$D554,$D555,W$12:W554)-SUMIF($D$12:$D$1442,$D555,V$12:V$1442),AJ555)),"")</f>
        <v/>
      </c>
      <c r="X555" s="246" t="str">
        <f aca="false">IF(T555&lt;&gt;"",1000-SUMIF($D$12:$D554,$D555,X$12:X554),"")</f>
        <v/>
      </c>
      <c r="Y555" s="272"/>
      <c r="Z555" s="273"/>
      <c r="AA555" s="273"/>
      <c r="AB555" s="252" t="str">
        <f aca="false">IF(K555&lt;&gt;"",ROUND(Y555,2)+ROUND(Z555,2)+ROUND(AA555,2),"")</f>
        <v/>
      </c>
      <c r="AC555" s="274"/>
      <c r="AD555" s="273"/>
      <c r="AE555" s="273"/>
      <c r="AF555" s="275" t="str">
        <f aca="false">IF(P555&lt;&gt;"",ROUND(AC555,2)+ROUND(AD555,2)+ROUND(AE555,2),"")</f>
        <v/>
      </c>
      <c r="AG555" s="274"/>
      <c r="AH555" s="273"/>
      <c r="AI555" s="273"/>
      <c r="AJ555" s="275" t="str">
        <f aca="false">IF(U555&lt;&gt;"",ROUND(AG555,2)+ROUND(AH555,2)+ROUND(AI555,2),"")</f>
        <v/>
      </c>
      <c r="AK555" s="255"/>
      <c r="AL555" s="255"/>
      <c r="AM555" s="256"/>
      <c r="AN555" s="257"/>
      <c r="AO555" s="258" t="str">
        <f aca="false">IF(D555&lt;&gt;"",IF(COUNTIF($D$12:$D555,$D555)&gt;1,0,IF(SUM(L555,Q555,V555)&gt;0,IF(AND(T555="",OR(O555&lt;&gt;"",J555&lt;&gt;"")),IF(O555&lt;&gt;"",O555,IF(J555&lt;&gt;"",J555,0)),IF(AND(O555&lt;&gt;"",J555&lt;&gt;"",O555=J555),O555,T555)),0)),"")</f>
        <v/>
      </c>
      <c r="AP555" s="258" t="str">
        <f aca="false">IF(D555&lt;&gt;"",IF(COUNTIF($D$12:$D555,$D555)&gt;1,0,IF(SUM(M555,R555,W555)&gt;0,IF(AND(T555="",OR(O555&lt;&gt;"",J555&lt;&gt;"")),IF(O555&lt;&gt;"",O555,IF(J555&lt;&gt;"",J555,0)),IF(AND(O555&lt;&gt;"",J555&lt;&gt;"",O555=J555),O555,T555)),0)),"")</f>
        <v/>
      </c>
      <c r="AQ555" s="258" t="str">
        <f aca="false">IF(D555&lt;&gt;"",IF(COUNTIF($D$12:$D555,$D555)&gt;1,0,IF(SUM(N555,S555,X555)&gt;0,IF(AND(T555="",OR(O555&lt;&gt;"",J555&lt;&gt;"")),IF(O555&lt;&gt;"",O555,IF(J555&lt;&gt;"",J555,0)),IF(AND(O555&lt;&gt;"",J555&lt;&gt;"",O555=J555),O555,T555)),0)),"")</f>
        <v/>
      </c>
      <c r="AR555" s="257" t="str">
        <f aca="false">IF(D555&lt;&gt;"",IF(J555="OZP12",L555,0),"")</f>
        <v/>
      </c>
      <c r="AS555" s="257" t="str">
        <f aca="false">IF(D555&lt;&gt;"",IF(O555="OZP12",Q555,0),"")</f>
        <v/>
      </c>
      <c r="AT555" s="257" t="str">
        <f aca="false">IF(D555&lt;&gt;"",IF(T555="OZP12",V555,0),"")</f>
        <v/>
      </c>
      <c r="AU555" s="257" t="str">
        <f aca="false">IF(D555&lt;&gt;"",IF(J555="TZP",L555,0),"")</f>
        <v/>
      </c>
      <c r="AV555" s="257" t="str">
        <f aca="false">IF(D555&lt;&gt;"",IF(O555="TZP",Q555,0),"")</f>
        <v/>
      </c>
      <c r="AW555" s="257" t="str">
        <f aca="false">IF(D555&lt;&gt;"",IF(T555="TZP",V555,0),"")</f>
        <v/>
      </c>
      <c r="AX555" s="257" t="str">
        <f aca="false">IF(D555&lt;&gt;"",IF(J555="OZZ",L555,0),"")</f>
        <v/>
      </c>
      <c r="AY555" s="257" t="str">
        <f aca="false">IF(D555&lt;&gt;"",IF(O555="OZZ",Q555,0),"")</f>
        <v/>
      </c>
      <c r="AZ555" s="257" t="str">
        <f aca="false">IF(D555&lt;&gt;"",IF(T555="OZZ",V555,0),"")</f>
        <v/>
      </c>
      <c r="BA555" s="260"/>
      <c r="BB555" s="257" t="str">
        <f aca="false">IF(D555&lt;&gt;"",IF(ISERROR(FIND("/",D555)),0,1),"")</f>
        <v/>
      </c>
      <c r="BC555" s="257" t="str">
        <f aca="false">IF(D555&lt;&gt;"",IF(BB555*1=0,D555,CONCATENATE(MID(D555,1,FIND("/",D555,1)-1),MID(D555,FIND("/",D555,1)+1,LEN(D555)))),"")</f>
        <v/>
      </c>
      <c r="BD555" s="286"/>
      <c r="BE555" s="257" t="str">
        <f aca="false">IF(D555&lt;&gt;"",IF(J555="OZP12",M555,0),"")</f>
        <v/>
      </c>
      <c r="BF555" s="257" t="str">
        <f aca="false">IF(D555&lt;&gt;"",IF(O555="OZP12",R555,0),"")</f>
        <v/>
      </c>
      <c r="BG555" s="257" t="str">
        <f aca="false">IF(D555&lt;&gt;"",IF(T555="OZP12",W555,0),"")</f>
        <v/>
      </c>
      <c r="BH555" s="257" t="str">
        <f aca="false">IF(D555&lt;&gt;"",IF(J555="TZP",M555,0),"")</f>
        <v/>
      </c>
      <c r="BI555" s="257" t="str">
        <f aca="false">IF(D555&lt;&gt;"",IF(O555="TZP",R555,0),"")</f>
        <v/>
      </c>
      <c r="BJ555" s="257" t="str">
        <f aca="false">IF(D555&lt;&gt;"",IF(T555="TZP",W555,0),"")</f>
        <v/>
      </c>
    </row>
    <row r="556" s="261" customFormat="true" ht="18.75" hidden="false" customHeight="true" outlineLevel="0" collapsed="false">
      <c r="A556" s="262" t="n">
        <f aca="false">A555+1</f>
        <v>544</v>
      </c>
      <c r="B556" s="263"/>
      <c r="C556" s="263"/>
      <c r="D556" s="263"/>
      <c r="E556" s="266"/>
      <c r="F556" s="266"/>
      <c r="G556" s="267"/>
      <c r="H556" s="278"/>
      <c r="I556" s="281"/>
      <c r="J556" s="268"/>
      <c r="K556" s="269"/>
      <c r="L556" s="244" t="str">
        <f aca="false">IF(AND(K556&lt;&gt;"",J556&lt;&gt;""),MIN(IF(OR(J556="OZZ",J556="ZZ"),5000,13600),TRUNC(0.75*SUMIF($D$12:$D556,$D556,K$12:K556),2))-SUMIF($D$12:$D555,$D556,L$12:L555),"")</f>
        <v/>
      </c>
      <c r="M556" s="270" t="str">
        <f aca="false">IF(AND(K556&lt;&gt;"",J556&lt;&gt;"",AB556&lt;&gt;""),IF(OR(J556="OZZ",J556="ZZ"),0-SUMIF($D$12:$D555,$D556,M$12:M555),MIN(MIN(13600,TRUNC(0.75*SUMIF($D$12:$D$1442,$D556,K$12:K$1442),2)+SUMIF($D$12:$D556,$D556,AB$12:AB556))-SUMIF($D$12:$D555,$D556,M$12:M555)-SUMIF($D$12:$D$1442,$D556,L$12:L$1442),AB556)),"")</f>
        <v/>
      </c>
      <c r="N556" s="246" t="str">
        <f aca="false">IF(J556&lt;&gt;"",1000-SUMIF($D$12:$D555,$D556,N$12:N555),"")</f>
        <v/>
      </c>
      <c r="O556" s="268"/>
      <c r="P556" s="269"/>
      <c r="Q556" s="244" t="str">
        <f aca="false">IF(AND(P556&lt;&gt;"",O556&lt;&gt;""),MIN(IF(OR(O556="OZZ",O556="ZZ"),5000,13600),TRUNC(0.75*SUMIF($D$12:$D556,$D556,P$12:P556),2))-SUMIF($D$12:$D555,$D556,Q$12:Q555),"")</f>
        <v/>
      </c>
      <c r="R556" s="270" t="str">
        <f aca="false">IF(AND(P556&lt;&gt;"",O556&lt;&gt;"",AF556&lt;&gt;""),IF(OR(O556="OZZ",O556="ZZ"),0-SUMIF($D$12:$D555,$D556,R$12:R555),MIN(MIN(13600,TRUNC(0.75*SUMIF($D$12:$D$1442,$D556,P$12:P$1442),2)+SUMIF($D$12:$D556,$D556,AF$12:AF556))-SUMIF($D$12:$D555,$D556,R$12:R555)-SUMIF($D$12:$D$1442,$D556,Q$12:Q$1442),AF556)),"")</f>
        <v/>
      </c>
      <c r="S556" s="246" t="str">
        <f aca="false">IF(O556&lt;&gt;"",1000-SUMIF($D$12:$D555,$D556,S$12:S555),"")</f>
        <v/>
      </c>
      <c r="T556" s="268"/>
      <c r="U556" s="269"/>
      <c r="V556" s="244" t="str">
        <f aca="false">IF(AND(U556&lt;&gt;"",T556&lt;&gt;""),MIN(IF(OR(T556="OZZ",T556="ZZ"),5000,13600),TRUNC(0.75*SUMIF($D$12:$D556,$D556,U$12:U556),2))-SUMIF($D$12:$D555,$D556,V$12:V555),"")</f>
        <v/>
      </c>
      <c r="W556" s="248" t="str">
        <f aca="false">IF(AND(U556&lt;&gt;"",T556&lt;&gt;"",AJ556&lt;&gt;""),IF(OR(T556="OZZ",T556="ZZ"),0-SUMIF($D$12:$D555,$D556,W$12:W555),MIN(MIN(13600,TRUNC(0.75*SUMIF($D$12:$D$1442,$D556,U$12:U$1442),2)+SUMIF($D$12:$D556,$D556,AJ$12:AJ556))-SUMIF($D$12:$D555,$D556,W$12:W555)-SUMIF($D$12:$D$1442,$D556,V$12:V$1442),AJ556)),"")</f>
        <v/>
      </c>
      <c r="X556" s="246" t="str">
        <f aca="false">IF(T556&lt;&gt;"",1000-SUMIF($D$12:$D555,$D556,X$12:X555),"")</f>
        <v/>
      </c>
      <c r="Y556" s="272"/>
      <c r="Z556" s="273"/>
      <c r="AA556" s="273"/>
      <c r="AB556" s="252" t="str">
        <f aca="false">IF(K556&lt;&gt;"",ROUND(Y556,2)+ROUND(Z556,2)+ROUND(AA556,2),"")</f>
        <v/>
      </c>
      <c r="AC556" s="274"/>
      <c r="AD556" s="273"/>
      <c r="AE556" s="273"/>
      <c r="AF556" s="275" t="str">
        <f aca="false">IF(P556&lt;&gt;"",ROUND(AC556,2)+ROUND(AD556,2)+ROUND(AE556,2),"")</f>
        <v/>
      </c>
      <c r="AG556" s="274"/>
      <c r="AH556" s="273"/>
      <c r="AI556" s="273"/>
      <c r="AJ556" s="275" t="str">
        <f aca="false">IF(U556&lt;&gt;"",ROUND(AG556,2)+ROUND(AH556,2)+ROUND(AI556,2),"")</f>
        <v/>
      </c>
      <c r="AK556" s="255"/>
      <c r="AL556" s="255"/>
      <c r="AM556" s="256"/>
      <c r="AN556" s="257"/>
      <c r="AO556" s="258" t="str">
        <f aca="false">IF(D556&lt;&gt;"",IF(COUNTIF($D$12:$D556,$D556)&gt;1,0,IF(SUM(L556,Q556,V556)&gt;0,IF(AND(T556="",OR(O556&lt;&gt;"",J556&lt;&gt;"")),IF(O556&lt;&gt;"",O556,IF(J556&lt;&gt;"",J556,0)),IF(AND(O556&lt;&gt;"",J556&lt;&gt;"",O556=J556),O556,T556)),0)),"")</f>
        <v/>
      </c>
      <c r="AP556" s="258" t="str">
        <f aca="false">IF(D556&lt;&gt;"",IF(COUNTIF($D$12:$D556,$D556)&gt;1,0,IF(SUM(M556,R556,W556)&gt;0,IF(AND(T556="",OR(O556&lt;&gt;"",J556&lt;&gt;"")),IF(O556&lt;&gt;"",O556,IF(J556&lt;&gt;"",J556,0)),IF(AND(O556&lt;&gt;"",J556&lt;&gt;"",O556=J556),O556,T556)),0)),"")</f>
        <v/>
      </c>
      <c r="AQ556" s="258" t="str">
        <f aca="false">IF(D556&lt;&gt;"",IF(COUNTIF($D$12:$D556,$D556)&gt;1,0,IF(SUM(N556,S556,X556)&gt;0,IF(AND(T556="",OR(O556&lt;&gt;"",J556&lt;&gt;"")),IF(O556&lt;&gt;"",O556,IF(J556&lt;&gt;"",J556,0)),IF(AND(O556&lt;&gt;"",J556&lt;&gt;"",O556=J556),O556,T556)),0)),"")</f>
        <v/>
      </c>
      <c r="AR556" s="257" t="str">
        <f aca="false">IF(D556&lt;&gt;"",IF(J556="OZP12",L556,0),"")</f>
        <v/>
      </c>
      <c r="AS556" s="257" t="str">
        <f aca="false">IF(D556&lt;&gt;"",IF(O556="OZP12",Q556,0),"")</f>
        <v/>
      </c>
      <c r="AT556" s="257" t="str">
        <f aca="false">IF(D556&lt;&gt;"",IF(T556="OZP12",V556,0),"")</f>
        <v/>
      </c>
      <c r="AU556" s="257" t="str">
        <f aca="false">IF(D556&lt;&gt;"",IF(J556="TZP",L556,0),"")</f>
        <v/>
      </c>
      <c r="AV556" s="257" t="str">
        <f aca="false">IF(D556&lt;&gt;"",IF(O556="TZP",Q556,0),"")</f>
        <v/>
      </c>
      <c r="AW556" s="257" t="str">
        <f aca="false">IF(D556&lt;&gt;"",IF(T556="TZP",V556,0),"")</f>
        <v/>
      </c>
      <c r="AX556" s="257" t="str">
        <f aca="false">IF(D556&lt;&gt;"",IF(J556="OZZ",L556,0),"")</f>
        <v/>
      </c>
      <c r="AY556" s="257" t="str">
        <f aca="false">IF(D556&lt;&gt;"",IF(O556="OZZ",Q556,0),"")</f>
        <v/>
      </c>
      <c r="AZ556" s="257" t="str">
        <f aca="false">IF(D556&lt;&gt;"",IF(T556="OZZ",V556,0),"")</f>
        <v/>
      </c>
      <c r="BA556" s="260"/>
      <c r="BB556" s="257" t="str">
        <f aca="false">IF(D556&lt;&gt;"",IF(ISERROR(FIND("/",D556)),0,1),"")</f>
        <v/>
      </c>
      <c r="BC556" s="257" t="str">
        <f aca="false">IF(D556&lt;&gt;"",IF(BB556*1=0,D556,CONCATENATE(MID(D556,1,FIND("/",D556,1)-1),MID(D556,FIND("/",D556,1)+1,LEN(D556)))),"")</f>
        <v/>
      </c>
      <c r="BD556" s="286"/>
      <c r="BE556" s="257" t="str">
        <f aca="false">IF(D556&lt;&gt;"",IF(J556="OZP12",M556,0),"")</f>
        <v/>
      </c>
      <c r="BF556" s="257" t="str">
        <f aca="false">IF(D556&lt;&gt;"",IF(O556="OZP12",R556,0),"")</f>
        <v/>
      </c>
      <c r="BG556" s="257" t="str">
        <f aca="false">IF(D556&lt;&gt;"",IF(T556="OZP12",W556,0),"")</f>
        <v/>
      </c>
      <c r="BH556" s="257" t="str">
        <f aca="false">IF(D556&lt;&gt;"",IF(J556="TZP",M556,0),"")</f>
        <v/>
      </c>
      <c r="BI556" s="257" t="str">
        <f aca="false">IF(D556&lt;&gt;"",IF(O556="TZP",R556,0),"")</f>
        <v/>
      </c>
      <c r="BJ556" s="257" t="str">
        <f aca="false">IF(D556&lt;&gt;"",IF(T556="TZP",W556,0),"")</f>
        <v/>
      </c>
    </row>
    <row r="557" s="261" customFormat="true" ht="18.75" hidden="false" customHeight="true" outlineLevel="0" collapsed="false">
      <c r="A557" s="262" t="n">
        <f aca="false">A556+1</f>
        <v>545</v>
      </c>
      <c r="B557" s="263"/>
      <c r="C557" s="263"/>
      <c r="D557" s="263"/>
      <c r="E557" s="266"/>
      <c r="F557" s="266"/>
      <c r="G557" s="267"/>
      <c r="H557" s="278"/>
      <c r="I557" s="281"/>
      <c r="J557" s="268"/>
      <c r="K557" s="269"/>
      <c r="L557" s="244" t="str">
        <f aca="false">IF(AND(K557&lt;&gt;"",J557&lt;&gt;""),MIN(IF(OR(J557="OZZ",J557="ZZ"),5000,13600),TRUNC(0.75*SUMIF($D$12:$D557,$D557,K$12:K557),2))-SUMIF($D$12:$D556,$D557,L$12:L556),"")</f>
        <v/>
      </c>
      <c r="M557" s="270" t="str">
        <f aca="false">IF(AND(K557&lt;&gt;"",J557&lt;&gt;"",AB557&lt;&gt;""),IF(OR(J557="OZZ",J557="ZZ"),0-SUMIF($D$12:$D556,$D557,M$12:M556),MIN(MIN(13600,TRUNC(0.75*SUMIF($D$12:$D$1442,$D557,K$12:K$1442),2)+SUMIF($D$12:$D557,$D557,AB$12:AB557))-SUMIF($D$12:$D556,$D557,M$12:M556)-SUMIF($D$12:$D$1442,$D557,L$12:L$1442),AB557)),"")</f>
        <v/>
      </c>
      <c r="N557" s="246" t="str">
        <f aca="false">IF(J557&lt;&gt;"",1000-SUMIF($D$12:$D556,$D557,N$12:N556),"")</f>
        <v/>
      </c>
      <c r="O557" s="268"/>
      <c r="P557" s="269"/>
      <c r="Q557" s="244" t="str">
        <f aca="false">IF(AND(P557&lt;&gt;"",O557&lt;&gt;""),MIN(IF(OR(O557="OZZ",O557="ZZ"),5000,13600),TRUNC(0.75*SUMIF($D$12:$D557,$D557,P$12:P557),2))-SUMIF($D$12:$D556,$D557,Q$12:Q556),"")</f>
        <v/>
      </c>
      <c r="R557" s="270" t="str">
        <f aca="false">IF(AND(P557&lt;&gt;"",O557&lt;&gt;"",AF557&lt;&gt;""),IF(OR(O557="OZZ",O557="ZZ"),0-SUMIF($D$12:$D556,$D557,R$12:R556),MIN(MIN(13600,TRUNC(0.75*SUMIF($D$12:$D$1442,$D557,P$12:P$1442),2)+SUMIF($D$12:$D557,$D557,AF$12:AF557))-SUMIF($D$12:$D556,$D557,R$12:R556)-SUMIF($D$12:$D$1442,$D557,Q$12:Q$1442),AF557)),"")</f>
        <v/>
      </c>
      <c r="S557" s="246" t="str">
        <f aca="false">IF(O557&lt;&gt;"",1000-SUMIF($D$12:$D556,$D557,S$12:S556),"")</f>
        <v/>
      </c>
      <c r="T557" s="268"/>
      <c r="U557" s="269"/>
      <c r="V557" s="244" t="str">
        <f aca="false">IF(AND(U557&lt;&gt;"",T557&lt;&gt;""),MIN(IF(OR(T557="OZZ",T557="ZZ"),5000,13600),TRUNC(0.75*SUMIF($D$12:$D557,$D557,U$12:U557),2))-SUMIF($D$12:$D556,$D557,V$12:V556),"")</f>
        <v/>
      </c>
      <c r="W557" s="248" t="str">
        <f aca="false">IF(AND(U557&lt;&gt;"",T557&lt;&gt;"",AJ557&lt;&gt;""),IF(OR(T557="OZZ",T557="ZZ"),0-SUMIF($D$12:$D556,$D557,W$12:W556),MIN(MIN(13600,TRUNC(0.75*SUMIF($D$12:$D$1442,$D557,U$12:U$1442),2)+SUMIF($D$12:$D557,$D557,AJ$12:AJ557))-SUMIF($D$12:$D556,$D557,W$12:W556)-SUMIF($D$12:$D$1442,$D557,V$12:V$1442),AJ557)),"")</f>
        <v/>
      </c>
      <c r="X557" s="246" t="str">
        <f aca="false">IF(T557&lt;&gt;"",1000-SUMIF($D$12:$D556,$D557,X$12:X556),"")</f>
        <v/>
      </c>
      <c r="Y557" s="272"/>
      <c r="Z557" s="273"/>
      <c r="AA557" s="273"/>
      <c r="AB557" s="252" t="str">
        <f aca="false">IF(K557&lt;&gt;"",ROUND(Y557,2)+ROUND(Z557,2)+ROUND(AA557,2),"")</f>
        <v/>
      </c>
      <c r="AC557" s="274"/>
      <c r="AD557" s="273"/>
      <c r="AE557" s="273"/>
      <c r="AF557" s="275" t="str">
        <f aca="false">IF(P557&lt;&gt;"",ROUND(AC557,2)+ROUND(AD557,2)+ROUND(AE557,2),"")</f>
        <v/>
      </c>
      <c r="AG557" s="274"/>
      <c r="AH557" s="273"/>
      <c r="AI557" s="273"/>
      <c r="AJ557" s="275" t="str">
        <f aca="false">IF(U557&lt;&gt;"",ROUND(AG557,2)+ROUND(AH557,2)+ROUND(AI557,2),"")</f>
        <v/>
      </c>
      <c r="AK557" s="255"/>
      <c r="AL557" s="255"/>
      <c r="AM557" s="256"/>
      <c r="AN557" s="257"/>
      <c r="AO557" s="258" t="str">
        <f aca="false">IF(D557&lt;&gt;"",IF(COUNTIF($D$12:$D557,$D557)&gt;1,0,IF(SUM(L557,Q557,V557)&gt;0,IF(AND(T557="",OR(O557&lt;&gt;"",J557&lt;&gt;"")),IF(O557&lt;&gt;"",O557,IF(J557&lt;&gt;"",J557,0)),IF(AND(O557&lt;&gt;"",J557&lt;&gt;"",O557=J557),O557,T557)),0)),"")</f>
        <v/>
      </c>
      <c r="AP557" s="258" t="str">
        <f aca="false">IF(D557&lt;&gt;"",IF(COUNTIF($D$12:$D557,$D557)&gt;1,0,IF(SUM(M557,R557,W557)&gt;0,IF(AND(T557="",OR(O557&lt;&gt;"",J557&lt;&gt;"")),IF(O557&lt;&gt;"",O557,IF(J557&lt;&gt;"",J557,0)),IF(AND(O557&lt;&gt;"",J557&lt;&gt;"",O557=J557),O557,T557)),0)),"")</f>
        <v/>
      </c>
      <c r="AQ557" s="258" t="str">
        <f aca="false">IF(D557&lt;&gt;"",IF(COUNTIF($D$12:$D557,$D557)&gt;1,0,IF(SUM(N557,S557,X557)&gt;0,IF(AND(T557="",OR(O557&lt;&gt;"",J557&lt;&gt;"")),IF(O557&lt;&gt;"",O557,IF(J557&lt;&gt;"",J557,0)),IF(AND(O557&lt;&gt;"",J557&lt;&gt;"",O557=J557),O557,T557)),0)),"")</f>
        <v/>
      </c>
      <c r="AR557" s="257" t="str">
        <f aca="false">IF(D557&lt;&gt;"",IF(J557="OZP12",L557,0),"")</f>
        <v/>
      </c>
      <c r="AS557" s="257" t="str">
        <f aca="false">IF(D557&lt;&gt;"",IF(O557="OZP12",Q557,0),"")</f>
        <v/>
      </c>
      <c r="AT557" s="257" t="str">
        <f aca="false">IF(D557&lt;&gt;"",IF(T557="OZP12",V557,0),"")</f>
        <v/>
      </c>
      <c r="AU557" s="257" t="str">
        <f aca="false">IF(D557&lt;&gt;"",IF(J557="TZP",L557,0),"")</f>
        <v/>
      </c>
      <c r="AV557" s="257" t="str">
        <f aca="false">IF(D557&lt;&gt;"",IF(O557="TZP",Q557,0),"")</f>
        <v/>
      </c>
      <c r="AW557" s="257" t="str">
        <f aca="false">IF(D557&lt;&gt;"",IF(T557="TZP",V557,0),"")</f>
        <v/>
      </c>
      <c r="AX557" s="257" t="str">
        <f aca="false">IF(D557&lt;&gt;"",IF(J557="OZZ",L557,0),"")</f>
        <v/>
      </c>
      <c r="AY557" s="257" t="str">
        <f aca="false">IF(D557&lt;&gt;"",IF(O557="OZZ",Q557,0),"")</f>
        <v/>
      </c>
      <c r="AZ557" s="257" t="str">
        <f aca="false">IF(D557&lt;&gt;"",IF(T557="OZZ",V557,0),"")</f>
        <v/>
      </c>
      <c r="BA557" s="260"/>
      <c r="BB557" s="257" t="str">
        <f aca="false">IF(D557&lt;&gt;"",IF(ISERROR(FIND("/",D557)),0,1),"")</f>
        <v/>
      </c>
      <c r="BC557" s="257" t="str">
        <f aca="false">IF(D557&lt;&gt;"",IF(BB557*1=0,D557,CONCATENATE(MID(D557,1,FIND("/",D557,1)-1),MID(D557,FIND("/",D557,1)+1,LEN(D557)))),"")</f>
        <v/>
      </c>
      <c r="BD557" s="286"/>
      <c r="BE557" s="257" t="str">
        <f aca="false">IF(D557&lt;&gt;"",IF(J557="OZP12",M557,0),"")</f>
        <v/>
      </c>
      <c r="BF557" s="257" t="str">
        <f aca="false">IF(D557&lt;&gt;"",IF(O557="OZP12",R557,0),"")</f>
        <v/>
      </c>
      <c r="BG557" s="257" t="str">
        <f aca="false">IF(D557&lt;&gt;"",IF(T557="OZP12",W557,0),"")</f>
        <v/>
      </c>
      <c r="BH557" s="257" t="str">
        <f aca="false">IF(D557&lt;&gt;"",IF(J557="TZP",M557,0),"")</f>
        <v/>
      </c>
      <c r="BI557" s="257" t="str">
        <f aca="false">IF(D557&lt;&gt;"",IF(O557="TZP",R557,0),"")</f>
        <v/>
      </c>
      <c r="BJ557" s="257" t="str">
        <f aca="false">IF(D557&lt;&gt;"",IF(T557="TZP",W557,0),"")</f>
        <v/>
      </c>
    </row>
    <row r="558" s="261" customFormat="true" ht="18.75" hidden="false" customHeight="true" outlineLevel="0" collapsed="false">
      <c r="A558" s="262" t="n">
        <f aca="false">A557+1</f>
        <v>546</v>
      </c>
      <c r="B558" s="263"/>
      <c r="C558" s="263"/>
      <c r="D558" s="263"/>
      <c r="E558" s="266"/>
      <c r="F558" s="266"/>
      <c r="G558" s="267"/>
      <c r="H558" s="278"/>
      <c r="I558" s="281"/>
      <c r="J558" s="268"/>
      <c r="K558" s="269"/>
      <c r="L558" s="244" t="str">
        <f aca="false">IF(AND(K558&lt;&gt;"",J558&lt;&gt;""),MIN(IF(OR(J558="OZZ",J558="ZZ"),5000,13600),TRUNC(0.75*SUMIF($D$12:$D558,$D558,K$12:K558),2))-SUMIF($D$12:$D557,$D558,L$12:L557),"")</f>
        <v/>
      </c>
      <c r="M558" s="270" t="str">
        <f aca="false">IF(AND(K558&lt;&gt;"",J558&lt;&gt;"",AB558&lt;&gt;""),IF(OR(J558="OZZ",J558="ZZ"),0-SUMIF($D$12:$D557,$D558,M$12:M557),MIN(MIN(13600,TRUNC(0.75*SUMIF($D$12:$D$1442,$D558,K$12:K$1442),2)+SUMIF($D$12:$D558,$D558,AB$12:AB558))-SUMIF($D$12:$D557,$D558,M$12:M557)-SUMIF($D$12:$D$1442,$D558,L$12:L$1442),AB558)),"")</f>
        <v/>
      </c>
      <c r="N558" s="246" t="str">
        <f aca="false">IF(J558&lt;&gt;"",1000-SUMIF($D$12:$D557,$D558,N$12:N557),"")</f>
        <v/>
      </c>
      <c r="O558" s="268"/>
      <c r="P558" s="269"/>
      <c r="Q558" s="244" t="str">
        <f aca="false">IF(AND(P558&lt;&gt;"",O558&lt;&gt;""),MIN(IF(OR(O558="OZZ",O558="ZZ"),5000,13600),TRUNC(0.75*SUMIF($D$12:$D558,$D558,P$12:P558),2))-SUMIF($D$12:$D557,$D558,Q$12:Q557),"")</f>
        <v/>
      </c>
      <c r="R558" s="270" t="str">
        <f aca="false">IF(AND(P558&lt;&gt;"",O558&lt;&gt;"",AF558&lt;&gt;""),IF(OR(O558="OZZ",O558="ZZ"),0-SUMIF($D$12:$D557,$D558,R$12:R557),MIN(MIN(13600,TRUNC(0.75*SUMIF($D$12:$D$1442,$D558,P$12:P$1442),2)+SUMIF($D$12:$D558,$D558,AF$12:AF558))-SUMIF($D$12:$D557,$D558,R$12:R557)-SUMIF($D$12:$D$1442,$D558,Q$12:Q$1442),AF558)),"")</f>
        <v/>
      </c>
      <c r="S558" s="246" t="str">
        <f aca="false">IF(O558&lt;&gt;"",1000-SUMIF($D$12:$D557,$D558,S$12:S557),"")</f>
        <v/>
      </c>
      <c r="T558" s="268"/>
      <c r="U558" s="269"/>
      <c r="V558" s="244" t="str">
        <f aca="false">IF(AND(U558&lt;&gt;"",T558&lt;&gt;""),MIN(IF(OR(T558="OZZ",T558="ZZ"),5000,13600),TRUNC(0.75*SUMIF($D$12:$D558,$D558,U$12:U558),2))-SUMIF($D$12:$D557,$D558,V$12:V557),"")</f>
        <v/>
      </c>
      <c r="W558" s="248" t="str">
        <f aca="false">IF(AND(U558&lt;&gt;"",T558&lt;&gt;"",AJ558&lt;&gt;""),IF(OR(T558="OZZ",T558="ZZ"),0-SUMIF($D$12:$D557,$D558,W$12:W557),MIN(MIN(13600,TRUNC(0.75*SUMIF($D$12:$D$1442,$D558,U$12:U$1442),2)+SUMIF($D$12:$D558,$D558,AJ$12:AJ558))-SUMIF($D$12:$D557,$D558,W$12:W557)-SUMIF($D$12:$D$1442,$D558,V$12:V$1442),AJ558)),"")</f>
        <v/>
      </c>
      <c r="X558" s="246" t="str">
        <f aca="false">IF(T558&lt;&gt;"",1000-SUMIF($D$12:$D557,$D558,X$12:X557),"")</f>
        <v/>
      </c>
      <c r="Y558" s="272"/>
      <c r="Z558" s="273"/>
      <c r="AA558" s="273"/>
      <c r="AB558" s="252" t="str">
        <f aca="false">IF(K558&lt;&gt;"",ROUND(Y558,2)+ROUND(Z558,2)+ROUND(AA558,2),"")</f>
        <v/>
      </c>
      <c r="AC558" s="274"/>
      <c r="AD558" s="273"/>
      <c r="AE558" s="273"/>
      <c r="AF558" s="275" t="str">
        <f aca="false">IF(P558&lt;&gt;"",ROUND(AC558,2)+ROUND(AD558,2)+ROUND(AE558,2),"")</f>
        <v/>
      </c>
      <c r="AG558" s="274"/>
      <c r="AH558" s="273"/>
      <c r="AI558" s="273"/>
      <c r="AJ558" s="275" t="str">
        <f aca="false">IF(U558&lt;&gt;"",ROUND(AG558,2)+ROUND(AH558,2)+ROUND(AI558,2),"")</f>
        <v/>
      </c>
      <c r="AK558" s="255"/>
      <c r="AL558" s="255"/>
      <c r="AM558" s="256"/>
      <c r="AN558" s="257"/>
      <c r="AO558" s="258" t="str">
        <f aca="false">IF(D558&lt;&gt;"",IF(COUNTIF($D$12:$D558,$D558)&gt;1,0,IF(SUM(L558,Q558,V558)&gt;0,IF(AND(T558="",OR(O558&lt;&gt;"",J558&lt;&gt;"")),IF(O558&lt;&gt;"",O558,IF(J558&lt;&gt;"",J558,0)),IF(AND(O558&lt;&gt;"",J558&lt;&gt;"",O558=J558),O558,T558)),0)),"")</f>
        <v/>
      </c>
      <c r="AP558" s="258" t="str">
        <f aca="false">IF(D558&lt;&gt;"",IF(COUNTIF($D$12:$D558,$D558)&gt;1,0,IF(SUM(M558,R558,W558)&gt;0,IF(AND(T558="",OR(O558&lt;&gt;"",J558&lt;&gt;"")),IF(O558&lt;&gt;"",O558,IF(J558&lt;&gt;"",J558,0)),IF(AND(O558&lt;&gt;"",J558&lt;&gt;"",O558=J558),O558,T558)),0)),"")</f>
        <v/>
      </c>
      <c r="AQ558" s="258" t="str">
        <f aca="false">IF(D558&lt;&gt;"",IF(COUNTIF($D$12:$D558,$D558)&gt;1,0,IF(SUM(N558,S558,X558)&gt;0,IF(AND(T558="",OR(O558&lt;&gt;"",J558&lt;&gt;"")),IF(O558&lt;&gt;"",O558,IF(J558&lt;&gt;"",J558,0)),IF(AND(O558&lt;&gt;"",J558&lt;&gt;"",O558=J558),O558,T558)),0)),"")</f>
        <v/>
      </c>
      <c r="AR558" s="257" t="str">
        <f aca="false">IF(D558&lt;&gt;"",IF(J558="OZP12",L558,0),"")</f>
        <v/>
      </c>
      <c r="AS558" s="257" t="str">
        <f aca="false">IF(D558&lt;&gt;"",IF(O558="OZP12",Q558,0),"")</f>
        <v/>
      </c>
      <c r="AT558" s="257" t="str">
        <f aca="false">IF(D558&lt;&gt;"",IF(T558="OZP12",V558,0),"")</f>
        <v/>
      </c>
      <c r="AU558" s="257" t="str">
        <f aca="false">IF(D558&lt;&gt;"",IF(J558="TZP",L558,0),"")</f>
        <v/>
      </c>
      <c r="AV558" s="257" t="str">
        <f aca="false">IF(D558&lt;&gt;"",IF(O558="TZP",Q558,0),"")</f>
        <v/>
      </c>
      <c r="AW558" s="257" t="str">
        <f aca="false">IF(D558&lt;&gt;"",IF(T558="TZP",V558,0),"")</f>
        <v/>
      </c>
      <c r="AX558" s="257" t="str">
        <f aca="false">IF(D558&lt;&gt;"",IF(J558="OZZ",L558,0),"")</f>
        <v/>
      </c>
      <c r="AY558" s="257" t="str">
        <f aca="false">IF(D558&lt;&gt;"",IF(O558="OZZ",Q558,0),"")</f>
        <v/>
      </c>
      <c r="AZ558" s="257" t="str">
        <f aca="false">IF(D558&lt;&gt;"",IF(T558="OZZ",V558,0),"")</f>
        <v/>
      </c>
      <c r="BA558" s="260"/>
      <c r="BB558" s="257" t="str">
        <f aca="false">IF(D558&lt;&gt;"",IF(ISERROR(FIND("/",D558)),0,1),"")</f>
        <v/>
      </c>
      <c r="BC558" s="257" t="str">
        <f aca="false">IF(D558&lt;&gt;"",IF(BB558*1=0,D558,CONCATENATE(MID(D558,1,FIND("/",D558,1)-1),MID(D558,FIND("/",D558,1)+1,LEN(D558)))),"")</f>
        <v/>
      </c>
      <c r="BD558" s="286"/>
      <c r="BE558" s="257" t="str">
        <f aca="false">IF(D558&lt;&gt;"",IF(J558="OZP12",M558,0),"")</f>
        <v/>
      </c>
      <c r="BF558" s="257" t="str">
        <f aca="false">IF(D558&lt;&gt;"",IF(O558="OZP12",R558,0),"")</f>
        <v/>
      </c>
      <c r="BG558" s="257" t="str">
        <f aca="false">IF(D558&lt;&gt;"",IF(T558="OZP12",W558,0),"")</f>
        <v/>
      </c>
      <c r="BH558" s="257" t="str">
        <f aca="false">IF(D558&lt;&gt;"",IF(J558="TZP",M558,0),"")</f>
        <v/>
      </c>
      <c r="BI558" s="257" t="str">
        <f aca="false">IF(D558&lt;&gt;"",IF(O558="TZP",R558,0),"")</f>
        <v/>
      </c>
      <c r="BJ558" s="257" t="str">
        <f aca="false">IF(D558&lt;&gt;"",IF(T558="TZP",W558,0),"")</f>
        <v/>
      </c>
    </row>
    <row r="559" s="261" customFormat="true" ht="18.75" hidden="false" customHeight="true" outlineLevel="0" collapsed="false">
      <c r="A559" s="262" t="n">
        <f aca="false">A558+1</f>
        <v>547</v>
      </c>
      <c r="B559" s="263"/>
      <c r="C559" s="263"/>
      <c r="D559" s="263"/>
      <c r="E559" s="266"/>
      <c r="F559" s="266"/>
      <c r="G559" s="267"/>
      <c r="H559" s="278"/>
      <c r="I559" s="281"/>
      <c r="J559" s="268"/>
      <c r="K559" s="269"/>
      <c r="L559" s="244" t="str">
        <f aca="false">IF(AND(K559&lt;&gt;"",J559&lt;&gt;""),MIN(IF(OR(J559="OZZ",J559="ZZ"),5000,13600),TRUNC(0.75*SUMIF($D$12:$D559,$D559,K$12:K559),2))-SUMIF($D$12:$D558,$D559,L$12:L558),"")</f>
        <v/>
      </c>
      <c r="M559" s="270" t="str">
        <f aca="false">IF(AND(K559&lt;&gt;"",J559&lt;&gt;"",AB559&lt;&gt;""),IF(OR(J559="OZZ",J559="ZZ"),0-SUMIF($D$12:$D558,$D559,M$12:M558),MIN(MIN(13600,TRUNC(0.75*SUMIF($D$12:$D$1442,$D559,K$12:K$1442),2)+SUMIF($D$12:$D559,$D559,AB$12:AB559))-SUMIF($D$12:$D558,$D559,M$12:M558)-SUMIF($D$12:$D$1442,$D559,L$12:L$1442),AB559)),"")</f>
        <v/>
      </c>
      <c r="N559" s="246" t="str">
        <f aca="false">IF(J559&lt;&gt;"",1000-SUMIF($D$12:$D558,$D559,N$12:N558),"")</f>
        <v/>
      </c>
      <c r="O559" s="268"/>
      <c r="P559" s="269"/>
      <c r="Q559" s="244" t="str">
        <f aca="false">IF(AND(P559&lt;&gt;"",O559&lt;&gt;""),MIN(IF(OR(O559="OZZ",O559="ZZ"),5000,13600),TRUNC(0.75*SUMIF($D$12:$D559,$D559,P$12:P559),2))-SUMIF($D$12:$D558,$D559,Q$12:Q558),"")</f>
        <v/>
      </c>
      <c r="R559" s="270" t="str">
        <f aca="false">IF(AND(P559&lt;&gt;"",O559&lt;&gt;"",AF559&lt;&gt;""),IF(OR(O559="OZZ",O559="ZZ"),0-SUMIF($D$12:$D558,$D559,R$12:R558),MIN(MIN(13600,TRUNC(0.75*SUMIF($D$12:$D$1442,$D559,P$12:P$1442),2)+SUMIF($D$12:$D559,$D559,AF$12:AF559))-SUMIF($D$12:$D558,$D559,R$12:R558)-SUMIF($D$12:$D$1442,$D559,Q$12:Q$1442),AF559)),"")</f>
        <v/>
      </c>
      <c r="S559" s="246" t="str">
        <f aca="false">IF(O559&lt;&gt;"",1000-SUMIF($D$12:$D558,$D559,S$12:S558),"")</f>
        <v/>
      </c>
      <c r="T559" s="268"/>
      <c r="U559" s="269"/>
      <c r="V559" s="244" t="str">
        <f aca="false">IF(AND(U559&lt;&gt;"",T559&lt;&gt;""),MIN(IF(OR(T559="OZZ",T559="ZZ"),5000,13600),TRUNC(0.75*SUMIF($D$12:$D559,$D559,U$12:U559),2))-SUMIF($D$12:$D558,$D559,V$12:V558),"")</f>
        <v/>
      </c>
      <c r="W559" s="248" t="str">
        <f aca="false">IF(AND(U559&lt;&gt;"",T559&lt;&gt;"",AJ559&lt;&gt;""),IF(OR(T559="OZZ",T559="ZZ"),0-SUMIF($D$12:$D558,$D559,W$12:W558),MIN(MIN(13600,TRUNC(0.75*SUMIF($D$12:$D$1442,$D559,U$12:U$1442),2)+SUMIF($D$12:$D559,$D559,AJ$12:AJ559))-SUMIF($D$12:$D558,$D559,W$12:W558)-SUMIF($D$12:$D$1442,$D559,V$12:V$1442),AJ559)),"")</f>
        <v/>
      </c>
      <c r="X559" s="246" t="str">
        <f aca="false">IF(T559&lt;&gt;"",1000-SUMIF($D$12:$D558,$D559,X$12:X558),"")</f>
        <v/>
      </c>
      <c r="Y559" s="272"/>
      <c r="Z559" s="273"/>
      <c r="AA559" s="273"/>
      <c r="AB559" s="252" t="str">
        <f aca="false">IF(K559&lt;&gt;"",ROUND(Y559,2)+ROUND(Z559,2)+ROUND(AA559,2),"")</f>
        <v/>
      </c>
      <c r="AC559" s="274"/>
      <c r="AD559" s="273"/>
      <c r="AE559" s="273"/>
      <c r="AF559" s="275" t="str">
        <f aca="false">IF(P559&lt;&gt;"",ROUND(AC559,2)+ROUND(AD559,2)+ROUND(AE559,2),"")</f>
        <v/>
      </c>
      <c r="AG559" s="274"/>
      <c r="AH559" s="273"/>
      <c r="AI559" s="273"/>
      <c r="AJ559" s="275" t="str">
        <f aca="false">IF(U559&lt;&gt;"",ROUND(AG559,2)+ROUND(AH559,2)+ROUND(AI559,2),"")</f>
        <v/>
      </c>
      <c r="AK559" s="255"/>
      <c r="AL559" s="255"/>
      <c r="AM559" s="256"/>
      <c r="AN559" s="257"/>
      <c r="AO559" s="258" t="str">
        <f aca="false">IF(D559&lt;&gt;"",IF(COUNTIF($D$12:$D559,$D559)&gt;1,0,IF(SUM(L559,Q559,V559)&gt;0,IF(AND(T559="",OR(O559&lt;&gt;"",J559&lt;&gt;"")),IF(O559&lt;&gt;"",O559,IF(J559&lt;&gt;"",J559,0)),IF(AND(O559&lt;&gt;"",J559&lt;&gt;"",O559=J559),O559,T559)),0)),"")</f>
        <v/>
      </c>
      <c r="AP559" s="258" t="str">
        <f aca="false">IF(D559&lt;&gt;"",IF(COUNTIF($D$12:$D559,$D559)&gt;1,0,IF(SUM(M559,R559,W559)&gt;0,IF(AND(T559="",OR(O559&lt;&gt;"",J559&lt;&gt;"")),IF(O559&lt;&gt;"",O559,IF(J559&lt;&gt;"",J559,0)),IF(AND(O559&lt;&gt;"",J559&lt;&gt;"",O559=J559),O559,T559)),0)),"")</f>
        <v/>
      </c>
      <c r="AQ559" s="258" t="str">
        <f aca="false">IF(D559&lt;&gt;"",IF(COUNTIF($D$12:$D559,$D559)&gt;1,0,IF(SUM(N559,S559,X559)&gt;0,IF(AND(T559="",OR(O559&lt;&gt;"",J559&lt;&gt;"")),IF(O559&lt;&gt;"",O559,IF(J559&lt;&gt;"",J559,0)),IF(AND(O559&lt;&gt;"",J559&lt;&gt;"",O559=J559),O559,T559)),0)),"")</f>
        <v/>
      </c>
      <c r="AR559" s="257" t="str">
        <f aca="false">IF(D559&lt;&gt;"",IF(J559="OZP12",L559,0),"")</f>
        <v/>
      </c>
      <c r="AS559" s="257" t="str">
        <f aca="false">IF(D559&lt;&gt;"",IF(O559="OZP12",Q559,0),"")</f>
        <v/>
      </c>
      <c r="AT559" s="257" t="str">
        <f aca="false">IF(D559&lt;&gt;"",IF(T559="OZP12",V559,0),"")</f>
        <v/>
      </c>
      <c r="AU559" s="257" t="str">
        <f aca="false">IF(D559&lt;&gt;"",IF(J559="TZP",L559,0),"")</f>
        <v/>
      </c>
      <c r="AV559" s="257" t="str">
        <f aca="false">IF(D559&lt;&gt;"",IF(O559="TZP",Q559,0),"")</f>
        <v/>
      </c>
      <c r="AW559" s="257" t="str">
        <f aca="false">IF(D559&lt;&gt;"",IF(T559="TZP",V559,0),"")</f>
        <v/>
      </c>
      <c r="AX559" s="257" t="str">
        <f aca="false">IF(D559&lt;&gt;"",IF(J559="OZZ",L559,0),"")</f>
        <v/>
      </c>
      <c r="AY559" s="257" t="str">
        <f aca="false">IF(D559&lt;&gt;"",IF(O559="OZZ",Q559,0),"")</f>
        <v/>
      </c>
      <c r="AZ559" s="257" t="str">
        <f aca="false">IF(D559&lt;&gt;"",IF(T559="OZZ",V559,0),"")</f>
        <v/>
      </c>
      <c r="BA559" s="260"/>
      <c r="BB559" s="257" t="str">
        <f aca="false">IF(D559&lt;&gt;"",IF(ISERROR(FIND("/",D559)),0,1),"")</f>
        <v/>
      </c>
      <c r="BC559" s="257" t="str">
        <f aca="false">IF(D559&lt;&gt;"",IF(BB559*1=0,D559,CONCATENATE(MID(D559,1,FIND("/",D559,1)-1),MID(D559,FIND("/",D559,1)+1,LEN(D559)))),"")</f>
        <v/>
      </c>
      <c r="BD559" s="286"/>
      <c r="BE559" s="257" t="str">
        <f aca="false">IF(D559&lt;&gt;"",IF(J559="OZP12",M559,0),"")</f>
        <v/>
      </c>
      <c r="BF559" s="257" t="str">
        <f aca="false">IF(D559&lt;&gt;"",IF(O559="OZP12",R559,0),"")</f>
        <v/>
      </c>
      <c r="BG559" s="257" t="str">
        <f aca="false">IF(D559&lt;&gt;"",IF(T559="OZP12",W559,0),"")</f>
        <v/>
      </c>
      <c r="BH559" s="257" t="str">
        <f aca="false">IF(D559&lt;&gt;"",IF(J559="TZP",M559,0),"")</f>
        <v/>
      </c>
      <c r="BI559" s="257" t="str">
        <f aca="false">IF(D559&lt;&gt;"",IF(O559="TZP",R559,0),"")</f>
        <v/>
      </c>
      <c r="BJ559" s="257" t="str">
        <f aca="false">IF(D559&lt;&gt;"",IF(T559="TZP",W559,0),"")</f>
        <v/>
      </c>
    </row>
    <row r="560" s="261" customFormat="true" ht="18.75" hidden="false" customHeight="true" outlineLevel="0" collapsed="false">
      <c r="A560" s="262" t="n">
        <f aca="false">A559+1</f>
        <v>548</v>
      </c>
      <c r="B560" s="263"/>
      <c r="C560" s="263"/>
      <c r="D560" s="263"/>
      <c r="E560" s="266"/>
      <c r="F560" s="266"/>
      <c r="G560" s="267"/>
      <c r="H560" s="278"/>
      <c r="I560" s="281"/>
      <c r="J560" s="268"/>
      <c r="K560" s="269"/>
      <c r="L560" s="244" t="str">
        <f aca="false">IF(AND(K560&lt;&gt;"",J560&lt;&gt;""),MIN(IF(OR(J560="OZZ",J560="ZZ"),5000,13600),TRUNC(0.75*SUMIF($D$12:$D560,$D560,K$12:K560),2))-SUMIF($D$12:$D559,$D560,L$12:L559),"")</f>
        <v/>
      </c>
      <c r="M560" s="270" t="str">
        <f aca="false">IF(AND(K560&lt;&gt;"",J560&lt;&gt;"",AB560&lt;&gt;""),IF(OR(J560="OZZ",J560="ZZ"),0-SUMIF($D$12:$D559,$D560,M$12:M559),MIN(MIN(13600,TRUNC(0.75*SUMIF($D$12:$D$1442,$D560,K$12:K$1442),2)+SUMIF($D$12:$D560,$D560,AB$12:AB560))-SUMIF($D$12:$D559,$D560,M$12:M559)-SUMIF($D$12:$D$1442,$D560,L$12:L$1442),AB560)),"")</f>
        <v/>
      </c>
      <c r="N560" s="246" t="str">
        <f aca="false">IF(J560&lt;&gt;"",1000-SUMIF($D$12:$D559,$D560,N$12:N559),"")</f>
        <v/>
      </c>
      <c r="O560" s="268"/>
      <c r="P560" s="269"/>
      <c r="Q560" s="244" t="str">
        <f aca="false">IF(AND(P560&lt;&gt;"",O560&lt;&gt;""),MIN(IF(OR(O560="OZZ",O560="ZZ"),5000,13600),TRUNC(0.75*SUMIF($D$12:$D560,$D560,P$12:P560),2))-SUMIF($D$12:$D559,$D560,Q$12:Q559),"")</f>
        <v/>
      </c>
      <c r="R560" s="270" t="str">
        <f aca="false">IF(AND(P560&lt;&gt;"",O560&lt;&gt;"",AF560&lt;&gt;""),IF(OR(O560="OZZ",O560="ZZ"),0-SUMIF($D$12:$D559,$D560,R$12:R559),MIN(MIN(13600,TRUNC(0.75*SUMIF($D$12:$D$1442,$D560,P$12:P$1442),2)+SUMIF($D$12:$D560,$D560,AF$12:AF560))-SUMIF($D$12:$D559,$D560,R$12:R559)-SUMIF($D$12:$D$1442,$D560,Q$12:Q$1442),AF560)),"")</f>
        <v/>
      </c>
      <c r="S560" s="246" t="str">
        <f aca="false">IF(O560&lt;&gt;"",1000-SUMIF($D$12:$D559,$D560,S$12:S559),"")</f>
        <v/>
      </c>
      <c r="T560" s="268"/>
      <c r="U560" s="269"/>
      <c r="V560" s="244" t="str">
        <f aca="false">IF(AND(U560&lt;&gt;"",T560&lt;&gt;""),MIN(IF(OR(T560="OZZ",T560="ZZ"),5000,13600),TRUNC(0.75*SUMIF($D$12:$D560,$D560,U$12:U560),2))-SUMIF($D$12:$D559,$D560,V$12:V559),"")</f>
        <v/>
      </c>
      <c r="W560" s="248" t="str">
        <f aca="false">IF(AND(U560&lt;&gt;"",T560&lt;&gt;"",AJ560&lt;&gt;""),IF(OR(T560="OZZ",T560="ZZ"),0-SUMIF($D$12:$D559,$D560,W$12:W559),MIN(MIN(13600,TRUNC(0.75*SUMIF($D$12:$D$1442,$D560,U$12:U$1442),2)+SUMIF($D$12:$D560,$D560,AJ$12:AJ560))-SUMIF($D$12:$D559,$D560,W$12:W559)-SUMIF($D$12:$D$1442,$D560,V$12:V$1442),AJ560)),"")</f>
        <v/>
      </c>
      <c r="X560" s="246" t="str">
        <f aca="false">IF(T560&lt;&gt;"",1000-SUMIF($D$12:$D559,$D560,X$12:X559),"")</f>
        <v/>
      </c>
      <c r="Y560" s="272"/>
      <c r="Z560" s="273"/>
      <c r="AA560" s="273"/>
      <c r="AB560" s="252" t="str">
        <f aca="false">IF(K560&lt;&gt;"",ROUND(Y560,2)+ROUND(Z560,2)+ROUND(AA560,2),"")</f>
        <v/>
      </c>
      <c r="AC560" s="274"/>
      <c r="AD560" s="273"/>
      <c r="AE560" s="273"/>
      <c r="AF560" s="275" t="str">
        <f aca="false">IF(P560&lt;&gt;"",ROUND(AC560,2)+ROUND(AD560,2)+ROUND(AE560,2),"")</f>
        <v/>
      </c>
      <c r="AG560" s="274"/>
      <c r="AH560" s="273"/>
      <c r="AI560" s="273"/>
      <c r="AJ560" s="275" t="str">
        <f aca="false">IF(U560&lt;&gt;"",ROUND(AG560,2)+ROUND(AH560,2)+ROUND(AI560,2),"")</f>
        <v/>
      </c>
      <c r="AK560" s="255"/>
      <c r="AL560" s="255"/>
      <c r="AM560" s="256"/>
      <c r="AN560" s="257"/>
      <c r="AO560" s="258" t="str">
        <f aca="false">IF(D560&lt;&gt;"",IF(COUNTIF($D$12:$D560,$D560)&gt;1,0,IF(SUM(L560,Q560,V560)&gt;0,IF(AND(T560="",OR(O560&lt;&gt;"",J560&lt;&gt;"")),IF(O560&lt;&gt;"",O560,IF(J560&lt;&gt;"",J560,0)),IF(AND(O560&lt;&gt;"",J560&lt;&gt;"",O560=J560),O560,T560)),0)),"")</f>
        <v/>
      </c>
      <c r="AP560" s="258" t="str">
        <f aca="false">IF(D560&lt;&gt;"",IF(COUNTIF($D$12:$D560,$D560)&gt;1,0,IF(SUM(M560,R560,W560)&gt;0,IF(AND(T560="",OR(O560&lt;&gt;"",J560&lt;&gt;"")),IF(O560&lt;&gt;"",O560,IF(J560&lt;&gt;"",J560,0)),IF(AND(O560&lt;&gt;"",J560&lt;&gt;"",O560=J560),O560,T560)),0)),"")</f>
        <v/>
      </c>
      <c r="AQ560" s="258" t="str">
        <f aca="false">IF(D560&lt;&gt;"",IF(COUNTIF($D$12:$D560,$D560)&gt;1,0,IF(SUM(N560,S560,X560)&gt;0,IF(AND(T560="",OR(O560&lt;&gt;"",J560&lt;&gt;"")),IF(O560&lt;&gt;"",O560,IF(J560&lt;&gt;"",J560,0)),IF(AND(O560&lt;&gt;"",J560&lt;&gt;"",O560=J560),O560,T560)),0)),"")</f>
        <v/>
      </c>
      <c r="AR560" s="257" t="str">
        <f aca="false">IF(D560&lt;&gt;"",IF(J560="OZP12",L560,0),"")</f>
        <v/>
      </c>
      <c r="AS560" s="257" t="str">
        <f aca="false">IF(D560&lt;&gt;"",IF(O560="OZP12",Q560,0),"")</f>
        <v/>
      </c>
      <c r="AT560" s="257" t="str">
        <f aca="false">IF(D560&lt;&gt;"",IF(T560="OZP12",V560,0),"")</f>
        <v/>
      </c>
      <c r="AU560" s="257" t="str">
        <f aca="false">IF(D560&lt;&gt;"",IF(J560="TZP",L560,0),"")</f>
        <v/>
      </c>
      <c r="AV560" s="257" t="str">
        <f aca="false">IF(D560&lt;&gt;"",IF(O560="TZP",Q560,0),"")</f>
        <v/>
      </c>
      <c r="AW560" s="257" t="str">
        <f aca="false">IF(D560&lt;&gt;"",IF(T560="TZP",V560,0),"")</f>
        <v/>
      </c>
      <c r="AX560" s="257" t="str">
        <f aca="false">IF(D560&lt;&gt;"",IF(J560="OZZ",L560,0),"")</f>
        <v/>
      </c>
      <c r="AY560" s="257" t="str">
        <f aca="false">IF(D560&lt;&gt;"",IF(O560="OZZ",Q560,0),"")</f>
        <v/>
      </c>
      <c r="AZ560" s="257" t="str">
        <f aca="false">IF(D560&lt;&gt;"",IF(T560="OZZ",V560,0),"")</f>
        <v/>
      </c>
      <c r="BA560" s="260"/>
      <c r="BB560" s="257" t="str">
        <f aca="false">IF(D560&lt;&gt;"",IF(ISERROR(FIND("/",D560)),0,1),"")</f>
        <v/>
      </c>
      <c r="BC560" s="257" t="str">
        <f aca="false">IF(D560&lt;&gt;"",IF(BB560*1=0,D560,CONCATENATE(MID(D560,1,FIND("/",D560,1)-1),MID(D560,FIND("/",D560,1)+1,LEN(D560)))),"")</f>
        <v/>
      </c>
      <c r="BD560" s="286"/>
      <c r="BE560" s="257" t="str">
        <f aca="false">IF(D560&lt;&gt;"",IF(J560="OZP12",M560,0),"")</f>
        <v/>
      </c>
      <c r="BF560" s="257" t="str">
        <f aca="false">IF(D560&lt;&gt;"",IF(O560="OZP12",R560,0),"")</f>
        <v/>
      </c>
      <c r="BG560" s="257" t="str">
        <f aca="false">IF(D560&lt;&gt;"",IF(T560="OZP12",W560,0),"")</f>
        <v/>
      </c>
      <c r="BH560" s="257" t="str">
        <f aca="false">IF(D560&lt;&gt;"",IF(J560="TZP",M560,0),"")</f>
        <v/>
      </c>
      <c r="BI560" s="257" t="str">
        <f aca="false">IF(D560&lt;&gt;"",IF(O560="TZP",R560,0),"")</f>
        <v/>
      </c>
      <c r="BJ560" s="257" t="str">
        <f aca="false">IF(D560&lt;&gt;"",IF(T560="TZP",W560,0),"")</f>
        <v/>
      </c>
    </row>
    <row r="561" s="261" customFormat="true" ht="18.75" hidden="false" customHeight="true" outlineLevel="0" collapsed="false">
      <c r="A561" s="262" t="n">
        <f aca="false">A560+1</f>
        <v>549</v>
      </c>
      <c r="B561" s="263"/>
      <c r="C561" s="263"/>
      <c r="D561" s="263"/>
      <c r="E561" s="266"/>
      <c r="F561" s="266"/>
      <c r="G561" s="267"/>
      <c r="H561" s="278"/>
      <c r="I561" s="281"/>
      <c r="J561" s="268"/>
      <c r="K561" s="269"/>
      <c r="L561" s="244" t="str">
        <f aca="false">IF(AND(K561&lt;&gt;"",J561&lt;&gt;""),MIN(IF(OR(J561="OZZ",J561="ZZ"),5000,13600),TRUNC(0.75*SUMIF($D$12:$D561,$D561,K$12:K561),2))-SUMIF($D$12:$D560,$D561,L$12:L560),"")</f>
        <v/>
      </c>
      <c r="M561" s="270" t="str">
        <f aca="false">IF(AND(K561&lt;&gt;"",J561&lt;&gt;"",AB561&lt;&gt;""),IF(OR(J561="OZZ",J561="ZZ"),0-SUMIF($D$12:$D560,$D561,M$12:M560),MIN(MIN(13600,TRUNC(0.75*SUMIF($D$12:$D$1442,$D561,K$12:K$1442),2)+SUMIF($D$12:$D561,$D561,AB$12:AB561))-SUMIF($D$12:$D560,$D561,M$12:M560)-SUMIF($D$12:$D$1442,$D561,L$12:L$1442),AB561)),"")</f>
        <v/>
      </c>
      <c r="N561" s="246" t="str">
        <f aca="false">IF(J561&lt;&gt;"",1000-SUMIF($D$12:$D560,$D561,N$12:N560),"")</f>
        <v/>
      </c>
      <c r="O561" s="268"/>
      <c r="P561" s="269"/>
      <c r="Q561" s="244" t="str">
        <f aca="false">IF(AND(P561&lt;&gt;"",O561&lt;&gt;""),MIN(IF(OR(O561="OZZ",O561="ZZ"),5000,13600),TRUNC(0.75*SUMIF($D$12:$D561,$D561,P$12:P561),2))-SUMIF($D$12:$D560,$D561,Q$12:Q560),"")</f>
        <v/>
      </c>
      <c r="R561" s="270" t="str">
        <f aca="false">IF(AND(P561&lt;&gt;"",O561&lt;&gt;"",AF561&lt;&gt;""),IF(OR(O561="OZZ",O561="ZZ"),0-SUMIF($D$12:$D560,$D561,R$12:R560),MIN(MIN(13600,TRUNC(0.75*SUMIF($D$12:$D$1442,$D561,P$12:P$1442),2)+SUMIF($D$12:$D561,$D561,AF$12:AF561))-SUMIF($D$12:$D560,$D561,R$12:R560)-SUMIF($D$12:$D$1442,$D561,Q$12:Q$1442),AF561)),"")</f>
        <v/>
      </c>
      <c r="S561" s="246" t="str">
        <f aca="false">IF(O561&lt;&gt;"",1000-SUMIF($D$12:$D560,$D561,S$12:S560),"")</f>
        <v/>
      </c>
      <c r="T561" s="268"/>
      <c r="U561" s="269"/>
      <c r="V561" s="244" t="str">
        <f aca="false">IF(AND(U561&lt;&gt;"",T561&lt;&gt;""),MIN(IF(OR(T561="OZZ",T561="ZZ"),5000,13600),TRUNC(0.75*SUMIF($D$12:$D561,$D561,U$12:U561),2))-SUMIF($D$12:$D560,$D561,V$12:V560),"")</f>
        <v/>
      </c>
      <c r="W561" s="248" t="str">
        <f aca="false">IF(AND(U561&lt;&gt;"",T561&lt;&gt;"",AJ561&lt;&gt;""),IF(OR(T561="OZZ",T561="ZZ"),0-SUMIF($D$12:$D560,$D561,W$12:W560),MIN(MIN(13600,TRUNC(0.75*SUMIF($D$12:$D$1442,$D561,U$12:U$1442),2)+SUMIF($D$12:$D561,$D561,AJ$12:AJ561))-SUMIF($D$12:$D560,$D561,W$12:W560)-SUMIF($D$12:$D$1442,$D561,V$12:V$1442),AJ561)),"")</f>
        <v/>
      </c>
      <c r="X561" s="246" t="str">
        <f aca="false">IF(T561&lt;&gt;"",1000-SUMIF($D$12:$D560,$D561,X$12:X560),"")</f>
        <v/>
      </c>
      <c r="Y561" s="272"/>
      <c r="Z561" s="273"/>
      <c r="AA561" s="273"/>
      <c r="AB561" s="252" t="str">
        <f aca="false">IF(K561&lt;&gt;"",ROUND(Y561,2)+ROUND(Z561,2)+ROUND(AA561,2),"")</f>
        <v/>
      </c>
      <c r="AC561" s="274"/>
      <c r="AD561" s="273"/>
      <c r="AE561" s="273"/>
      <c r="AF561" s="275" t="str">
        <f aca="false">IF(P561&lt;&gt;"",ROUND(AC561,2)+ROUND(AD561,2)+ROUND(AE561,2),"")</f>
        <v/>
      </c>
      <c r="AG561" s="274"/>
      <c r="AH561" s="273"/>
      <c r="AI561" s="273"/>
      <c r="AJ561" s="275" t="str">
        <f aca="false">IF(U561&lt;&gt;"",ROUND(AG561,2)+ROUND(AH561,2)+ROUND(AI561,2),"")</f>
        <v/>
      </c>
      <c r="AK561" s="255"/>
      <c r="AL561" s="255"/>
      <c r="AM561" s="256"/>
      <c r="AN561" s="257"/>
      <c r="AO561" s="258" t="str">
        <f aca="false">IF(D561&lt;&gt;"",IF(COUNTIF($D$12:$D561,$D561)&gt;1,0,IF(SUM(L561,Q561,V561)&gt;0,IF(AND(T561="",OR(O561&lt;&gt;"",J561&lt;&gt;"")),IF(O561&lt;&gt;"",O561,IF(J561&lt;&gt;"",J561,0)),IF(AND(O561&lt;&gt;"",J561&lt;&gt;"",O561=J561),O561,T561)),0)),"")</f>
        <v/>
      </c>
      <c r="AP561" s="258" t="str">
        <f aca="false">IF(D561&lt;&gt;"",IF(COUNTIF($D$12:$D561,$D561)&gt;1,0,IF(SUM(M561,R561,W561)&gt;0,IF(AND(T561="",OR(O561&lt;&gt;"",J561&lt;&gt;"")),IF(O561&lt;&gt;"",O561,IF(J561&lt;&gt;"",J561,0)),IF(AND(O561&lt;&gt;"",J561&lt;&gt;"",O561=J561),O561,T561)),0)),"")</f>
        <v/>
      </c>
      <c r="AQ561" s="258" t="str">
        <f aca="false">IF(D561&lt;&gt;"",IF(COUNTIF($D$12:$D561,$D561)&gt;1,0,IF(SUM(N561,S561,X561)&gt;0,IF(AND(T561="",OR(O561&lt;&gt;"",J561&lt;&gt;"")),IF(O561&lt;&gt;"",O561,IF(J561&lt;&gt;"",J561,0)),IF(AND(O561&lt;&gt;"",J561&lt;&gt;"",O561=J561),O561,T561)),0)),"")</f>
        <v/>
      </c>
      <c r="AR561" s="257" t="str">
        <f aca="false">IF(D561&lt;&gt;"",IF(J561="OZP12",L561,0),"")</f>
        <v/>
      </c>
      <c r="AS561" s="257" t="str">
        <f aca="false">IF(D561&lt;&gt;"",IF(O561="OZP12",Q561,0),"")</f>
        <v/>
      </c>
      <c r="AT561" s="257" t="str">
        <f aca="false">IF(D561&lt;&gt;"",IF(T561="OZP12",V561,0),"")</f>
        <v/>
      </c>
      <c r="AU561" s="257" t="str">
        <f aca="false">IF(D561&lt;&gt;"",IF(J561="TZP",L561,0),"")</f>
        <v/>
      </c>
      <c r="AV561" s="257" t="str">
        <f aca="false">IF(D561&lt;&gt;"",IF(O561="TZP",Q561,0),"")</f>
        <v/>
      </c>
      <c r="AW561" s="257" t="str">
        <f aca="false">IF(D561&lt;&gt;"",IF(T561="TZP",V561,0),"")</f>
        <v/>
      </c>
      <c r="AX561" s="257" t="str">
        <f aca="false">IF(D561&lt;&gt;"",IF(J561="OZZ",L561,0),"")</f>
        <v/>
      </c>
      <c r="AY561" s="257" t="str">
        <f aca="false">IF(D561&lt;&gt;"",IF(O561="OZZ",Q561,0),"")</f>
        <v/>
      </c>
      <c r="AZ561" s="257" t="str">
        <f aca="false">IF(D561&lt;&gt;"",IF(T561="OZZ",V561,0),"")</f>
        <v/>
      </c>
      <c r="BA561" s="260"/>
      <c r="BB561" s="257" t="str">
        <f aca="false">IF(D561&lt;&gt;"",IF(ISERROR(FIND("/",D561)),0,1),"")</f>
        <v/>
      </c>
      <c r="BC561" s="257" t="str">
        <f aca="false">IF(D561&lt;&gt;"",IF(BB561*1=0,D561,CONCATENATE(MID(D561,1,FIND("/",D561,1)-1),MID(D561,FIND("/",D561,1)+1,LEN(D561)))),"")</f>
        <v/>
      </c>
      <c r="BD561" s="286"/>
      <c r="BE561" s="257" t="str">
        <f aca="false">IF(D561&lt;&gt;"",IF(J561="OZP12",M561,0),"")</f>
        <v/>
      </c>
      <c r="BF561" s="257" t="str">
        <f aca="false">IF(D561&lt;&gt;"",IF(O561="OZP12",R561,0),"")</f>
        <v/>
      </c>
      <c r="BG561" s="257" t="str">
        <f aca="false">IF(D561&lt;&gt;"",IF(T561="OZP12",W561,0),"")</f>
        <v/>
      </c>
      <c r="BH561" s="257" t="str">
        <f aca="false">IF(D561&lt;&gt;"",IF(J561="TZP",M561,0),"")</f>
        <v/>
      </c>
      <c r="BI561" s="257" t="str">
        <f aca="false">IF(D561&lt;&gt;"",IF(O561="TZP",R561,0),"")</f>
        <v/>
      </c>
      <c r="BJ561" s="257" t="str">
        <f aca="false">IF(D561&lt;&gt;"",IF(T561="TZP",W561,0),"")</f>
        <v/>
      </c>
    </row>
    <row r="562" s="261" customFormat="true" ht="18.75" hidden="false" customHeight="true" outlineLevel="0" collapsed="false">
      <c r="A562" s="262" t="n">
        <f aca="false">A561+1</f>
        <v>550</v>
      </c>
      <c r="B562" s="263"/>
      <c r="C562" s="263"/>
      <c r="D562" s="263"/>
      <c r="E562" s="266"/>
      <c r="F562" s="266"/>
      <c r="G562" s="267"/>
      <c r="H562" s="278"/>
      <c r="I562" s="281"/>
      <c r="J562" s="268"/>
      <c r="K562" s="269"/>
      <c r="L562" s="244" t="str">
        <f aca="false">IF(AND(K562&lt;&gt;"",J562&lt;&gt;""),MIN(IF(OR(J562="OZZ",J562="ZZ"),5000,13600),TRUNC(0.75*SUMIF($D$12:$D562,$D562,K$12:K562),2))-SUMIF($D$12:$D561,$D562,L$12:L561),"")</f>
        <v/>
      </c>
      <c r="M562" s="270" t="str">
        <f aca="false">IF(AND(K562&lt;&gt;"",J562&lt;&gt;"",AB562&lt;&gt;""),IF(OR(J562="OZZ",J562="ZZ"),0-SUMIF($D$12:$D561,$D562,M$12:M561),MIN(MIN(13600,TRUNC(0.75*SUMIF($D$12:$D$1442,$D562,K$12:K$1442),2)+SUMIF($D$12:$D562,$D562,AB$12:AB562))-SUMIF($D$12:$D561,$D562,M$12:M561)-SUMIF($D$12:$D$1442,$D562,L$12:L$1442),AB562)),"")</f>
        <v/>
      </c>
      <c r="N562" s="246" t="str">
        <f aca="false">IF(J562&lt;&gt;"",1000-SUMIF($D$12:$D561,$D562,N$12:N561),"")</f>
        <v/>
      </c>
      <c r="O562" s="268"/>
      <c r="P562" s="269"/>
      <c r="Q562" s="244" t="str">
        <f aca="false">IF(AND(P562&lt;&gt;"",O562&lt;&gt;""),MIN(IF(OR(O562="OZZ",O562="ZZ"),5000,13600),TRUNC(0.75*SUMIF($D$12:$D562,$D562,P$12:P562),2))-SUMIF($D$12:$D561,$D562,Q$12:Q561),"")</f>
        <v/>
      </c>
      <c r="R562" s="270" t="str">
        <f aca="false">IF(AND(P562&lt;&gt;"",O562&lt;&gt;"",AF562&lt;&gt;""),IF(OR(O562="OZZ",O562="ZZ"),0-SUMIF($D$12:$D561,$D562,R$12:R561),MIN(MIN(13600,TRUNC(0.75*SUMIF($D$12:$D$1442,$D562,P$12:P$1442),2)+SUMIF($D$12:$D562,$D562,AF$12:AF562))-SUMIF($D$12:$D561,$D562,R$12:R561)-SUMIF($D$12:$D$1442,$D562,Q$12:Q$1442),AF562)),"")</f>
        <v/>
      </c>
      <c r="S562" s="246" t="str">
        <f aca="false">IF(O562&lt;&gt;"",1000-SUMIF($D$12:$D561,$D562,S$12:S561),"")</f>
        <v/>
      </c>
      <c r="T562" s="268"/>
      <c r="U562" s="269"/>
      <c r="V562" s="244" t="str">
        <f aca="false">IF(AND(U562&lt;&gt;"",T562&lt;&gt;""),MIN(IF(OR(T562="OZZ",T562="ZZ"),5000,13600),TRUNC(0.75*SUMIF($D$12:$D562,$D562,U$12:U562),2))-SUMIF($D$12:$D561,$D562,V$12:V561),"")</f>
        <v/>
      </c>
      <c r="W562" s="248" t="str">
        <f aca="false">IF(AND(U562&lt;&gt;"",T562&lt;&gt;"",AJ562&lt;&gt;""),IF(OR(T562="OZZ",T562="ZZ"),0-SUMIF($D$12:$D561,$D562,W$12:W561),MIN(MIN(13600,TRUNC(0.75*SUMIF($D$12:$D$1442,$D562,U$12:U$1442),2)+SUMIF($D$12:$D562,$D562,AJ$12:AJ562))-SUMIF($D$12:$D561,$D562,W$12:W561)-SUMIF($D$12:$D$1442,$D562,V$12:V$1442),AJ562)),"")</f>
        <v/>
      </c>
      <c r="X562" s="246" t="str">
        <f aca="false">IF(T562&lt;&gt;"",1000-SUMIF($D$12:$D561,$D562,X$12:X561),"")</f>
        <v/>
      </c>
      <c r="Y562" s="272"/>
      <c r="Z562" s="273"/>
      <c r="AA562" s="273"/>
      <c r="AB562" s="252" t="str">
        <f aca="false">IF(K562&lt;&gt;"",ROUND(Y562,2)+ROUND(Z562,2)+ROUND(AA562,2),"")</f>
        <v/>
      </c>
      <c r="AC562" s="274"/>
      <c r="AD562" s="273"/>
      <c r="AE562" s="273"/>
      <c r="AF562" s="275" t="str">
        <f aca="false">IF(P562&lt;&gt;"",ROUND(AC562,2)+ROUND(AD562,2)+ROUND(AE562,2),"")</f>
        <v/>
      </c>
      <c r="AG562" s="274"/>
      <c r="AH562" s="273"/>
      <c r="AI562" s="273"/>
      <c r="AJ562" s="275" t="str">
        <f aca="false">IF(U562&lt;&gt;"",ROUND(AG562,2)+ROUND(AH562,2)+ROUND(AI562,2),"")</f>
        <v/>
      </c>
      <c r="AK562" s="255"/>
      <c r="AL562" s="255"/>
      <c r="AM562" s="256"/>
      <c r="AN562" s="257"/>
      <c r="AO562" s="258" t="str">
        <f aca="false">IF(D562&lt;&gt;"",IF(COUNTIF($D$12:$D562,$D562)&gt;1,0,IF(SUM(L562,Q562,V562)&gt;0,IF(AND(T562="",OR(O562&lt;&gt;"",J562&lt;&gt;"")),IF(O562&lt;&gt;"",O562,IF(J562&lt;&gt;"",J562,0)),IF(AND(O562&lt;&gt;"",J562&lt;&gt;"",O562=J562),O562,T562)),0)),"")</f>
        <v/>
      </c>
      <c r="AP562" s="258" t="str">
        <f aca="false">IF(D562&lt;&gt;"",IF(COUNTIF($D$12:$D562,$D562)&gt;1,0,IF(SUM(M562,R562,W562)&gt;0,IF(AND(T562="",OR(O562&lt;&gt;"",J562&lt;&gt;"")),IF(O562&lt;&gt;"",O562,IF(J562&lt;&gt;"",J562,0)),IF(AND(O562&lt;&gt;"",J562&lt;&gt;"",O562=J562),O562,T562)),0)),"")</f>
        <v/>
      </c>
      <c r="AQ562" s="258" t="str">
        <f aca="false">IF(D562&lt;&gt;"",IF(COUNTIF($D$12:$D562,$D562)&gt;1,0,IF(SUM(N562,S562,X562)&gt;0,IF(AND(T562="",OR(O562&lt;&gt;"",J562&lt;&gt;"")),IF(O562&lt;&gt;"",O562,IF(J562&lt;&gt;"",J562,0)),IF(AND(O562&lt;&gt;"",J562&lt;&gt;"",O562=J562),O562,T562)),0)),"")</f>
        <v/>
      </c>
      <c r="AR562" s="257" t="str">
        <f aca="false">IF(D562&lt;&gt;"",IF(J562="OZP12",L562,0),"")</f>
        <v/>
      </c>
      <c r="AS562" s="257" t="str">
        <f aca="false">IF(D562&lt;&gt;"",IF(O562="OZP12",Q562,0),"")</f>
        <v/>
      </c>
      <c r="AT562" s="257" t="str">
        <f aca="false">IF(D562&lt;&gt;"",IF(T562="OZP12",V562,0),"")</f>
        <v/>
      </c>
      <c r="AU562" s="257" t="str">
        <f aca="false">IF(D562&lt;&gt;"",IF(J562="TZP",L562,0),"")</f>
        <v/>
      </c>
      <c r="AV562" s="257" t="str">
        <f aca="false">IF(D562&lt;&gt;"",IF(O562="TZP",Q562,0),"")</f>
        <v/>
      </c>
      <c r="AW562" s="257" t="str">
        <f aca="false">IF(D562&lt;&gt;"",IF(T562="TZP",V562,0),"")</f>
        <v/>
      </c>
      <c r="AX562" s="257" t="str">
        <f aca="false">IF(D562&lt;&gt;"",IF(J562="OZZ",L562,0),"")</f>
        <v/>
      </c>
      <c r="AY562" s="257" t="str">
        <f aca="false">IF(D562&lt;&gt;"",IF(O562="OZZ",Q562,0),"")</f>
        <v/>
      </c>
      <c r="AZ562" s="257" t="str">
        <f aca="false">IF(D562&lt;&gt;"",IF(T562="OZZ",V562,0),"")</f>
        <v/>
      </c>
      <c r="BA562" s="260"/>
      <c r="BB562" s="257" t="str">
        <f aca="false">IF(D562&lt;&gt;"",IF(ISERROR(FIND("/",D562)),0,1),"")</f>
        <v/>
      </c>
      <c r="BC562" s="257" t="str">
        <f aca="false">IF(D562&lt;&gt;"",IF(BB562*1=0,D562,CONCATENATE(MID(D562,1,FIND("/",D562,1)-1),MID(D562,FIND("/",D562,1)+1,LEN(D562)))),"")</f>
        <v/>
      </c>
      <c r="BD562" s="286"/>
      <c r="BE562" s="257" t="str">
        <f aca="false">IF(D562&lt;&gt;"",IF(J562="OZP12",M562,0),"")</f>
        <v/>
      </c>
      <c r="BF562" s="257" t="str">
        <f aca="false">IF(D562&lt;&gt;"",IF(O562="OZP12",R562,0),"")</f>
        <v/>
      </c>
      <c r="BG562" s="257" t="str">
        <f aca="false">IF(D562&lt;&gt;"",IF(T562="OZP12",W562,0),"")</f>
        <v/>
      </c>
      <c r="BH562" s="257" t="str">
        <f aca="false">IF(D562&lt;&gt;"",IF(J562="TZP",M562,0),"")</f>
        <v/>
      </c>
      <c r="BI562" s="257" t="str">
        <f aca="false">IF(D562&lt;&gt;"",IF(O562="TZP",R562,0),"")</f>
        <v/>
      </c>
      <c r="BJ562" s="257" t="str">
        <f aca="false">IF(D562&lt;&gt;"",IF(T562="TZP",W562,0),"")</f>
        <v/>
      </c>
    </row>
    <row r="563" s="261" customFormat="true" ht="18.75" hidden="false" customHeight="true" outlineLevel="0" collapsed="false">
      <c r="A563" s="262" t="n">
        <f aca="false">A562+1</f>
        <v>551</v>
      </c>
      <c r="B563" s="263"/>
      <c r="C563" s="263"/>
      <c r="D563" s="263"/>
      <c r="E563" s="266"/>
      <c r="F563" s="266"/>
      <c r="G563" s="267"/>
      <c r="H563" s="278"/>
      <c r="I563" s="281"/>
      <c r="J563" s="268"/>
      <c r="K563" s="269"/>
      <c r="L563" s="244" t="str">
        <f aca="false">IF(AND(K563&lt;&gt;"",J563&lt;&gt;""),MIN(IF(OR(J563="OZZ",J563="ZZ"),5000,13600),TRUNC(0.75*SUMIF($D$12:$D563,$D563,K$12:K563),2))-SUMIF($D$12:$D562,$D563,L$12:L562),"")</f>
        <v/>
      </c>
      <c r="M563" s="270" t="str">
        <f aca="false">IF(AND(K563&lt;&gt;"",J563&lt;&gt;"",AB563&lt;&gt;""),IF(OR(J563="OZZ",J563="ZZ"),0-SUMIF($D$12:$D562,$D563,M$12:M562),MIN(MIN(13600,TRUNC(0.75*SUMIF($D$12:$D$1442,$D563,K$12:K$1442),2)+SUMIF($D$12:$D563,$D563,AB$12:AB563))-SUMIF($D$12:$D562,$D563,M$12:M562)-SUMIF($D$12:$D$1442,$D563,L$12:L$1442),AB563)),"")</f>
        <v/>
      </c>
      <c r="N563" s="246" t="str">
        <f aca="false">IF(J563&lt;&gt;"",1000-SUMIF($D$12:$D562,$D563,N$12:N562),"")</f>
        <v/>
      </c>
      <c r="O563" s="268"/>
      <c r="P563" s="269"/>
      <c r="Q563" s="244" t="str">
        <f aca="false">IF(AND(P563&lt;&gt;"",O563&lt;&gt;""),MIN(IF(OR(O563="OZZ",O563="ZZ"),5000,13600),TRUNC(0.75*SUMIF($D$12:$D563,$D563,P$12:P563),2))-SUMIF($D$12:$D562,$D563,Q$12:Q562),"")</f>
        <v/>
      </c>
      <c r="R563" s="270" t="str">
        <f aca="false">IF(AND(P563&lt;&gt;"",O563&lt;&gt;"",AF563&lt;&gt;""),IF(OR(O563="OZZ",O563="ZZ"),0-SUMIF($D$12:$D562,$D563,R$12:R562),MIN(MIN(13600,TRUNC(0.75*SUMIF($D$12:$D$1442,$D563,P$12:P$1442),2)+SUMIF($D$12:$D563,$D563,AF$12:AF563))-SUMIF($D$12:$D562,$D563,R$12:R562)-SUMIF($D$12:$D$1442,$D563,Q$12:Q$1442),AF563)),"")</f>
        <v/>
      </c>
      <c r="S563" s="246" t="str">
        <f aca="false">IF(O563&lt;&gt;"",1000-SUMIF($D$12:$D562,$D563,S$12:S562),"")</f>
        <v/>
      </c>
      <c r="T563" s="268"/>
      <c r="U563" s="269"/>
      <c r="V563" s="244" t="str">
        <f aca="false">IF(AND(U563&lt;&gt;"",T563&lt;&gt;""),MIN(IF(OR(T563="OZZ",T563="ZZ"),5000,13600),TRUNC(0.75*SUMIF($D$12:$D563,$D563,U$12:U563),2))-SUMIF($D$12:$D562,$D563,V$12:V562),"")</f>
        <v/>
      </c>
      <c r="W563" s="248" t="str">
        <f aca="false">IF(AND(U563&lt;&gt;"",T563&lt;&gt;"",AJ563&lt;&gt;""),IF(OR(T563="OZZ",T563="ZZ"),0-SUMIF($D$12:$D562,$D563,W$12:W562),MIN(MIN(13600,TRUNC(0.75*SUMIF($D$12:$D$1442,$D563,U$12:U$1442),2)+SUMIF($D$12:$D563,$D563,AJ$12:AJ563))-SUMIF($D$12:$D562,$D563,W$12:W562)-SUMIF($D$12:$D$1442,$D563,V$12:V$1442),AJ563)),"")</f>
        <v/>
      </c>
      <c r="X563" s="246" t="str">
        <f aca="false">IF(T563&lt;&gt;"",1000-SUMIF($D$12:$D562,$D563,X$12:X562),"")</f>
        <v/>
      </c>
      <c r="Y563" s="272"/>
      <c r="Z563" s="273"/>
      <c r="AA563" s="273"/>
      <c r="AB563" s="252" t="str">
        <f aca="false">IF(K563&lt;&gt;"",ROUND(Y563,2)+ROUND(Z563,2)+ROUND(AA563,2),"")</f>
        <v/>
      </c>
      <c r="AC563" s="274"/>
      <c r="AD563" s="273"/>
      <c r="AE563" s="273"/>
      <c r="AF563" s="275" t="str">
        <f aca="false">IF(P563&lt;&gt;"",ROUND(AC563,2)+ROUND(AD563,2)+ROUND(AE563,2),"")</f>
        <v/>
      </c>
      <c r="AG563" s="274"/>
      <c r="AH563" s="273"/>
      <c r="AI563" s="273"/>
      <c r="AJ563" s="275" t="str">
        <f aca="false">IF(U563&lt;&gt;"",ROUND(AG563,2)+ROUND(AH563,2)+ROUND(AI563,2),"")</f>
        <v/>
      </c>
      <c r="AK563" s="255"/>
      <c r="AL563" s="255"/>
      <c r="AM563" s="256"/>
      <c r="AN563" s="257"/>
      <c r="AO563" s="258" t="str">
        <f aca="false">IF(D563&lt;&gt;"",IF(COUNTIF($D$12:$D563,$D563)&gt;1,0,IF(SUM(L563,Q563,V563)&gt;0,IF(AND(T563="",OR(O563&lt;&gt;"",J563&lt;&gt;"")),IF(O563&lt;&gt;"",O563,IF(J563&lt;&gt;"",J563,0)),IF(AND(O563&lt;&gt;"",J563&lt;&gt;"",O563=J563),O563,T563)),0)),"")</f>
        <v/>
      </c>
      <c r="AP563" s="258" t="str">
        <f aca="false">IF(D563&lt;&gt;"",IF(COUNTIF($D$12:$D563,$D563)&gt;1,0,IF(SUM(M563,R563,W563)&gt;0,IF(AND(T563="",OR(O563&lt;&gt;"",J563&lt;&gt;"")),IF(O563&lt;&gt;"",O563,IF(J563&lt;&gt;"",J563,0)),IF(AND(O563&lt;&gt;"",J563&lt;&gt;"",O563=J563),O563,T563)),0)),"")</f>
        <v/>
      </c>
      <c r="AQ563" s="258" t="str">
        <f aca="false">IF(D563&lt;&gt;"",IF(COUNTIF($D$12:$D563,$D563)&gt;1,0,IF(SUM(N563,S563,X563)&gt;0,IF(AND(T563="",OR(O563&lt;&gt;"",J563&lt;&gt;"")),IF(O563&lt;&gt;"",O563,IF(J563&lt;&gt;"",J563,0)),IF(AND(O563&lt;&gt;"",J563&lt;&gt;"",O563=J563),O563,T563)),0)),"")</f>
        <v/>
      </c>
      <c r="AR563" s="257" t="str">
        <f aca="false">IF(D563&lt;&gt;"",IF(J563="OZP12",L563,0),"")</f>
        <v/>
      </c>
      <c r="AS563" s="257" t="str">
        <f aca="false">IF(D563&lt;&gt;"",IF(O563="OZP12",Q563,0),"")</f>
        <v/>
      </c>
      <c r="AT563" s="257" t="str">
        <f aca="false">IF(D563&lt;&gt;"",IF(T563="OZP12",V563,0),"")</f>
        <v/>
      </c>
      <c r="AU563" s="257" t="str">
        <f aca="false">IF(D563&lt;&gt;"",IF(J563="TZP",L563,0),"")</f>
        <v/>
      </c>
      <c r="AV563" s="257" t="str">
        <f aca="false">IF(D563&lt;&gt;"",IF(O563="TZP",Q563,0),"")</f>
        <v/>
      </c>
      <c r="AW563" s="257" t="str">
        <f aca="false">IF(D563&lt;&gt;"",IF(T563="TZP",V563,0),"")</f>
        <v/>
      </c>
      <c r="AX563" s="257" t="str">
        <f aca="false">IF(D563&lt;&gt;"",IF(J563="OZZ",L563,0),"")</f>
        <v/>
      </c>
      <c r="AY563" s="257" t="str">
        <f aca="false">IF(D563&lt;&gt;"",IF(O563="OZZ",Q563,0),"")</f>
        <v/>
      </c>
      <c r="AZ563" s="257" t="str">
        <f aca="false">IF(D563&lt;&gt;"",IF(T563="OZZ",V563,0),"")</f>
        <v/>
      </c>
      <c r="BA563" s="260"/>
      <c r="BB563" s="257" t="str">
        <f aca="false">IF(D563&lt;&gt;"",IF(ISERROR(FIND("/",D563)),0,1),"")</f>
        <v/>
      </c>
      <c r="BC563" s="257" t="str">
        <f aca="false">IF(D563&lt;&gt;"",IF(BB563*1=0,D563,CONCATENATE(MID(D563,1,FIND("/",D563,1)-1),MID(D563,FIND("/",D563,1)+1,LEN(D563)))),"")</f>
        <v/>
      </c>
      <c r="BD563" s="286"/>
      <c r="BE563" s="257" t="str">
        <f aca="false">IF(D563&lt;&gt;"",IF(J563="OZP12",M563,0),"")</f>
        <v/>
      </c>
      <c r="BF563" s="257" t="str">
        <f aca="false">IF(D563&lt;&gt;"",IF(O563="OZP12",R563,0),"")</f>
        <v/>
      </c>
      <c r="BG563" s="257" t="str">
        <f aca="false">IF(D563&lt;&gt;"",IF(T563="OZP12",W563,0),"")</f>
        <v/>
      </c>
      <c r="BH563" s="257" t="str">
        <f aca="false">IF(D563&lt;&gt;"",IF(J563="TZP",M563,0),"")</f>
        <v/>
      </c>
      <c r="BI563" s="257" t="str">
        <f aca="false">IF(D563&lt;&gt;"",IF(O563="TZP",R563,0),"")</f>
        <v/>
      </c>
      <c r="BJ563" s="257" t="str">
        <f aca="false">IF(D563&lt;&gt;"",IF(T563="TZP",W563,0),"")</f>
        <v/>
      </c>
    </row>
    <row r="564" s="261" customFormat="true" ht="18.75" hidden="false" customHeight="true" outlineLevel="0" collapsed="false">
      <c r="A564" s="262" t="n">
        <f aca="false">A563+1</f>
        <v>552</v>
      </c>
      <c r="B564" s="263"/>
      <c r="C564" s="263"/>
      <c r="D564" s="263"/>
      <c r="E564" s="266"/>
      <c r="F564" s="266"/>
      <c r="G564" s="267"/>
      <c r="H564" s="278"/>
      <c r="I564" s="281"/>
      <c r="J564" s="268"/>
      <c r="K564" s="269"/>
      <c r="L564" s="244" t="str">
        <f aca="false">IF(AND(K564&lt;&gt;"",J564&lt;&gt;""),MIN(IF(OR(J564="OZZ",J564="ZZ"),5000,13600),TRUNC(0.75*SUMIF($D$12:$D564,$D564,K$12:K564),2))-SUMIF($D$12:$D563,$D564,L$12:L563),"")</f>
        <v/>
      </c>
      <c r="M564" s="270" t="str">
        <f aca="false">IF(AND(K564&lt;&gt;"",J564&lt;&gt;"",AB564&lt;&gt;""),IF(OR(J564="OZZ",J564="ZZ"),0-SUMIF($D$12:$D563,$D564,M$12:M563),MIN(MIN(13600,TRUNC(0.75*SUMIF($D$12:$D$1442,$D564,K$12:K$1442),2)+SUMIF($D$12:$D564,$D564,AB$12:AB564))-SUMIF($D$12:$D563,$D564,M$12:M563)-SUMIF($D$12:$D$1442,$D564,L$12:L$1442),AB564)),"")</f>
        <v/>
      </c>
      <c r="N564" s="246" t="str">
        <f aca="false">IF(J564&lt;&gt;"",1000-SUMIF($D$12:$D563,$D564,N$12:N563),"")</f>
        <v/>
      </c>
      <c r="O564" s="268"/>
      <c r="P564" s="269"/>
      <c r="Q564" s="244" t="str">
        <f aca="false">IF(AND(P564&lt;&gt;"",O564&lt;&gt;""),MIN(IF(OR(O564="OZZ",O564="ZZ"),5000,13600),TRUNC(0.75*SUMIF($D$12:$D564,$D564,P$12:P564),2))-SUMIF($D$12:$D563,$D564,Q$12:Q563),"")</f>
        <v/>
      </c>
      <c r="R564" s="270" t="str">
        <f aca="false">IF(AND(P564&lt;&gt;"",O564&lt;&gt;"",AF564&lt;&gt;""),IF(OR(O564="OZZ",O564="ZZ"),0-SUMIF($D$12:$D563,$D564,R$12:R563),MIN(MIN(13600,TRUNC(0.75*SUMIF($D$12:$D$1442,$D564,P$12:P$1442),2)+SUMIF($D$12:$D564,$D564,AF$12:AF564))-SUMIF($D$12:$D563,$D564,R$12:R563)-SUMIF($D$12:$D$1442,$D564,Q$12:Q$1442),AF564)),"")</f>
        <v/>
      </c>
      <c r="S564" s="246" t="str">
        <f aca="false">IF(O564&lt;&gt;"",1000-SUMIF($D$12:$D563,$D564,S$12:S563),"")</f>
        <v/>
      </c>
      <c r="T564" s="268"/>
      <c r="U564" s="269"/>
      <c r="V564" s="244" t="str">
        <f aca="false">IF(AND(U564&lt;&gt;"",T564&lt;&gt;""),MIN(IF(OR(T564="OZZ",T564="ZZ"),5000,13600),TRUNC(0.75*SUMIF($D$12:$D564,$D564,U$12:U564),2))-SUMIF($D$12:$D563,$D564,V$12:V563),"")</f>
        <v/>
      </c>
      <c r="W564" s="248" t="str">
        <f aca="false">IF(AND(U564&lt;&gt;"",T564&lt;&gt;"",AJ564&lt;&gt;""),IF(OR(T564="OZZ",T564="ZZ"),0-SUMIF($D$12:$D563,$D564,W$12:W563),MIN(MIN(13600,TRUNC(0.75*SUMIF($D$12:$D$1442,$D564,U$12:U$1442),2)+SUMIF($D$12:$D564,$D564,AJ$12:AJ564))-SUMIF($D$12:$D563,$D564,W$12:W563)-SUMIF($D$12:$D$1442,$D564,V$12:V$1442),AJ564)),"")</f>
        <v/>
      </c>
      <c r="X564" s="246" t="str">
        <f aca="false">IF(T564&lt;&gt;"",1000-SUMIF($D$12:$D563,$D564,X$12:X563),"")</f>
        <v/>
      </c>
      <c r="Y564" s="272"/>
      <c r="Z564" s="273"/>
      <c r="AA564" s="273"/>
      <c r="AB564" s="252" t="str">
        <f aca="false">IF(K564&lt;&gt;"",ROUND(Y564,2)+ROUND(Z564,2)+ROUND(AA564,2),"")</f>
        <v/>
      </c>
      <c r="AC564" s="274"/>
      <c r="AD564" s="273"/>
      <c r="AE564" s="273"/>
      <c r="AF564" s="275" t="str">
        <f aca="false">IF(P564&lt;&gt;"",ROUND(AC564,2)+ROUND(AD564,2)+ROUND(AE564,2),"")</f>
        <v/>
      </c>
      <c r="AG564" s="274"/>
      <c r="AH564" s="273"/>
      <c r="AI564" s="273"/>
      <c r="AJ564" s="275" t="str">
        <f aca="false">IF(U564&lt;&gt;"",ROUND(AG564,2)+ROUND(AH564,2)+ROUND(AI564,2),"")</f>
        <v/>
      </c>
      <c r="AK564" s="255"/>
      <c r="AL564" s="255"/>
      <c r="AM564" s="256"/>
      <c r="AN564" s="257"/>
      <c r="AO564" s="258" t="str">
        <f aca="false">IF(D564&lt;&gt;"",IF(COUNTIF($D$12:$D564,$D564)&gt;1,0,IF(SUM(L564,Q564,V564)&gt;0,IF(AND(T564="",OR(O564&lt;&gt;"",J564&lt;&gt;"")),IF(O564&lt;&gt;"",O564,IF(J564&lt;&gt;"",J564,0)),IF(AND(O564&lt;&gt;"",J564&lt;&gt;"",O564=J564),O564,T564)),0)),"")</f>
        <v/>
      </c>
      <c r="AP564" s="258" t="str">
        <f aca="false">IF(D564&lt;&gt;"",IF(COUNTIF($D$12:$D564,$D564)&gt;1,0,IF(SUM(M564,R564,W564)&gt;0,IF(AND(T564="",OR(O564&lt;&gt;"",J564&lt;&gt;"")),IF(O564&lt;&gt;"",O564,IF(J564&lt;&gt;"",J564,0)),IF(AND(O564&lt;&gt;"",J564&lt;&gt;"",O564=J564),O564,T564)),0)),"")</f>
        <v/>
      </c>
      <c r="AQ564" s="258" t="str">
        <f aca="false">IF(D564&lt;&gt;"",IF(COUNTIF($D$12:$D564,$D564)&gt;1,0,IF(SUM(N564,S564,X564)&gt;0,IF(AND(T564="",OR(O564&lt;&gt;"",J564&lt;&gt;"")),IF(O564&lt;&gt;"",O564,IF(J564&lt;&gt;"",J564,0)),IF(AND(O564&lt;&gt;"",J564&lt;&gt;"",O564=J564),O564,T564)),0)),"")</f>
        <v/>
      </c>
      <c r="AR564" s="257" t="str">
        <f aca="false">IF(D564&lt;&gt;"",IF(J564="OZP12",L564,0),"")</f>
        <v/>
      </c>
      <c r="AS564" s="257" t="str">
        <f aca="false">IF(D564&lt;&gt;"",IF(O564="OZP12",Q564,0),"")</f>
        <v/>
      </c>
      <c r="AT564" s="257" t="str">
        <f aca="false">IF(D564&lt;&gt;"",IF(T564="OZP12",V564,0),"")</f>
        <v/>
      </c>
      <c r="AU564" s="257" t="str">
        <f aca="false">IF(D564&lt;&gt;"",IF(J564="TZP",L564,0),"")</f>
        <v/>
      </c>
      <c r="AV564" s="257" t="str">
        <f aca="false">IF(D564&lt;&gt;"",IF(O564="TZP",Q564,0),"")</f>
        <v/>
      </c>
      <c r="AW564" s="257" t="str">
        <f aca="false">IF(D564&lt;&gt;"",IF(T564="TZP",V564,0),"")</f>
        <v/>
      </c>
      <c r="AX564" s="257" t="str">
        <f aca="false">IF(D564&lt;&gt;"",IF(J564="OZZ",L564,0),"")</f>
        <v/>
      </c>
      <c r="AY564" s="257" t="str">
        <f aca="false">IF(D564&lt;&gt;"",IF(O564="OZZ",Q564,0),"")</f>
        <v/>
      </c>
      <c r="AZ564" s="257" t="str">
        <f aca="false">IF(D564&lt;&gt;"",IF(T564="OZZ",V564,0),"")</f>
        <v/>
      </c>
      <c r="BA564" s="260"/>
      <c r="BB564" s="257" t="str">
        <f aca="false">IF(D564&lt;&gt;"",IF(ISERROR(FIND("/",D564)),0,1),"")</f>
        <v/>
      </c>
      <c r="BC564" s="257" t="str">
        <f aca="false">IF(D564&lt;&gt;"",IF(BB564*1=0,D564,CONCATENATE(MID(D564,1,FIND("/",D564,1)-1),MID(D564,FIND("/",D564,1)+1,LEN(D564)))),"")</f>
        <v/>
      </c>
      <c r="BD564" s="286"/>
      <c r="BE564" s="257" t="str">
        <f aca="false">IF(D564&lt;&gt;"",IF(J564="OZP12",M564,0),"")</f>
        <v/>
      </c>
      <c r="BF564" s="257" t="str">
        <f aca="false">IF(D564&lt;&gt;"",IF(O564="OZP12",R564,0),"")</f>
        <v/>
      </c>
      <c r="BG564" s="257" t="str">
        <f aca="false">IF(D564&lt;&gt;"",IF(T564="OZP12",W564,0),"")</f>
        <v/>
      </c>
      <c r="BH564" s="257" t="str">
        <f aca="false">IF(D564&lt;&gt;"",IF(J564="TZP",M564,0),"")</f>
        <v/>
      </c>
      <c r="BI564" s="257" t="str">
        <f aca="false">IF(D564&lt;&gt;"",IF(O564="TZP",R564,0),"")</f>
        <v/>
      </c>
      <c r="BJ564" s="257" t="str">
        <f aca="false">IF(D564&lt;&gt;"",IF(T564="TZP",W564,0),"")</f>
        <v/>
      </c>
    </row>
    <row r="565" s="261" customFormat="true" ht="18.75" hidden="false" customHeight="true" outlineLevel="0" collapsed="false">
      <c r="A565" s="262" t="n">
        <f aca="false">A564+1</f>
        <v>553</v>
      </c>
      <c r="B565" s="263"/>
      <c r="C565" s="263"/>
      <c r="D565" s="263"/>
      <c r="E565" s="266"/>
      <c r="F565" s="266"/>
      <c r="G565" s="267"/>
      <c r="H565" s="278"/>
      <c r="I565" s="281"/>
      <c r="J565" s="268"/>
      <c r="K565" s="269"/>
      <c r="L565" s="244" t="str">
        <f aca="false">IF(AND(K565&lt;&gt;"",J565&lt;&gt;""),MIN(IF(OR(J565="OZZ",J565="ZZ"),5000,13600),TRUNC(0.75*SUMIF($D$12:$D565,$D565,K$12:K565),2))-SUMIF($D$12:$D564,$D565,L$12:L564),"")</f>
        <v/>
      </c>
      <c r="M565" s="270" t="str">
        <f aca="false">IF(AND(K565&lt;&gt;"",J565&lt;&gt;"",AB565&lt;&gt;""),IF(OR(J565="OZZ",J565="ZZ"),0-SUMIF($D$12:$D564,$D565,M$12:M564),MIN(MIN(13600,TRUNC(0.75*SUMIF($D$12:$D$1442,$D565,K$12:K$1442),2)+SUMIF($D$12:$D565,$D565,AB$12:AB565))-SUMIF($D$12:$D564,$D565,M$12:M564)-SUMIF($D$12:$D$1442,$D565,L$12:L$1442),AB565)),"")</f>
        <v/>
      </c>
      <c r="N565" s="246" t="str">
        <f aca="false">IF(J565&lt;&gt;"",1000-SUMIF($D$12:$D564,$D565,N$12:N564),"")</f>
        <v/>
      </c>
      <c r="O565" s="268"/>
      <c r="P565" s="269"/>
      <c r="Q565" s="244" t="str">
        <f aca="false">IF(AND(P565&lt;&gt;"",O565&lt;&gt;""),MIN(IF(OR(O565="OZZ",O565="ZZ"),5000,13600),TRUNC(0.75*SUMIF($D$12:$D565,$D565,P$12:P565),2))-SUMIF($D$12:$D564,$D565,Q$12:Q564),"")</f>
        <v/>
      </c>
      <c r="R565" s="270" t="str">
        <f aca="false">IF(AND(P565&lt;&gt;"",O565&lt;&gt;"",AF565&lt;&gt;""),IF(OR(O565="OZZ",O565="ZZ"),0-SUMIF($D$12:$D564,$D565,R$12:R564),MIN(MIN(13600,TRUNC(0.75*SUMIF($D$12:$D$1442,$D565,P$12:P$1442),2)+SUMIF($D$12:$D565,$D565,AF$12:AF565))-SUMIF($D$12:$D564,$D565,R$12:R564)-SUMIF($D$12:$D$1442,$D565,Q$12:Q$1442),AF565)),"")</f>
        <v/>
      </c>
      <c r="S565" s="246" t="str">
        <f aca="false">IF(O565&lt;&gt;"",1000-SUMIF($D$12:$D564,$D565,S$12:S564),"")</f>
        <v/>
      </c>
      <c r="T565" s="268"/>
      <c r="U565" s="269"/>
      <c r="V565" s="244" t="str">
        <f aca="false">IF(AND(U565&lt;&gt;"",T565&lt;&gt;""),MIN(IF(OR(T565="OZZ",T565="ZZ"),5000,13600),TRUNC(0.75*SUMIF($D$12:$D565,$D565,U$12:U565),2))-SUMIF($D$12:$D564,$D565,V$12:V564),"")</f>
        <v/>
      </c>
      <c r="W565" s="248" t="str">
        <f aca="false">IF(AND(U565&lt;&gt;"",T565&lt;&gt;"",AJ565&lt;&gt;""),IF(OR(T565="OZZ",T565="ZZ"),0-SUMIF($D$12:$D564,$D565,W$12:W564),MIN(MIN(13600,TRUNC(0.75*SUMIF($D$12:$D$1442,$D565,U$12:U$1442),2)+SUMIF($D$12:$D565,$D565,AJ$12:AJ565))-SUMIF($D$12:$D564,$D565,W$12:W564)-SUMIF($D$12:$D$1442,$D565,V$12:V$1442),AJ565)),"")</f>
        <v/>
      </c>
      <c r="X565" s="246" t="str">
        <f aca="false">IF(T565&lt;&gt;"",1000-SUMIF($D$12:$D564,$D565,X$12:X564),"")</f>
        <v/>
      </c>
      <c r="Y565" s="272"/>
      <c r="Z565" s="273"/>
      <c r="AA565" s="273"/>
      <c r="AB565" s="252" t="str">
        <f aca="false">IF(K565&lt;&gt;"",ROUND(Y565,2)+ROUND(Z565,2)+ROUND(AA565,2),"")</f>
        <v/>
      </c>
      <c r="AC565" s="274"/>
      <c r="AD565" s="273"/>
      <c r="AE565" s="273"/>
      <c r="AF565" s="275" t="str">
        <f aca="false">IF(P565&lt;&gt;"",ROUND(AC565,2)+ROUND(AD565,2)+ROUND(AE565,2),"")</f>
        <v/>
      </c>
      <c r="AG565" s="274"/>
      <c r="AH565" s="273"/>
      <c r="AI565" s="273"/>
      <c r="AJ565" s="275" t="str">
        <f aca="false">IF(U565&lt;&gt;"",ROUND(AG565,2)+ROUND(AH565,2)+ROUND(AI565,2),"")</f>
        <v/>
      </c>
      <c r="AK565" s="255"/>
      <c r="AL565" s="255"/>
      <c r="AM565" s="256"/>
      <c r="AN565" s="257"/>
      <c r="AO565" s="258" t="str">
        <f aca="false">IF(D565&lt;&gt;"",IF(COUNTIF($D$12:$D565,$D565)&gt;1,0,IF(SUM(L565,Q565,V565)&gt;0,IF(AND(T565="",OR(O565&lt;&gt;"",J565&lt;&gt;"")),IF(O565&lt;&gt;"",O565,IF(J565&lt;&gt;"",J565,0)),IF(AND(O565&lt;&gt;"",J565&lt;&gt;"",O565=J565),O565,T565)),0)),"")</f>
        <v/>
      </c>
      <c r="AP565" s="258" t="str">
        <f aca="false">IF(D565&lt;&gt;"",IF(COUNTIF($D$12:$D565,$D565)&gt;1,0,IF(SUM(M565,R565,W565)&gt;0,IF(AND(T565="",OR(O565&lt;&gt;"",J565&lt;&gt;"")),IF(O565&lt;&gt;"",O565,IF(J565&lt;&gt;"",J565,0)),IF(AND(O565&lt;&gt;"",J565&lt;&gt;"",O565=J565),O565,T565)),0)),"")</f>
        <v/>
      </c>
      <c r="AQ565" s="258" t="str">
        <f aca="false">IF(D565&lt;&gt;"",IF(COUNTIF($D$12:$D565,$D565)&gt;1,0,IF(SUM(N565,S565,X565)&gt;0,IF(AND(T565="",OR(O565&lt;&gt;"",J565&lt;&gt;"")),IF(O565&lt;&gt;"",O565,IF(J565&lt;&gt;"",J565,0)),IF(AND(O565&lt;&gt;"",J565&lt;&gt;"",O565=J565),O565,T565)),0)),"")</f>
        <v/>
      </c>
      <c r="AR565" s="257" t="str">
        <f aca="false">IF(D565&lt;&gt;"",IF(J565="OZP12",L565,0),"")</f>
        <v/>
      </c>
      <c r="AS565" s="257" t="str">
        <f aca="false">IF(D565&lt;&gt;"",IF(O565="OZP12",Q565,0),"")</f>
        <v/>
      </c>
      <c r="AT565" s="257" t="str">
        <f aca="false">IF(D565&lt;&gt;"",IF(T565="OZP12",V565,0),"")</f>
        <v/>
      </c>
      <c r="AU565" s="257" t="str">
        <f aca="false">IF(D565&lt;&gt;"",IF(J565="TZP",L565,0),"")</f>
        <v/>
      </c>
      <c r="AV565" s="257" t="str">
        <f aca="false">IF(D565&lt;&gt;"",IF(O565="TZP",Q565,0),"")</f>
        <v/>
      </c>
      <c r="AW565" s="257" t="str">
        <f aca="false">IF(D565&lt;&gt;"",IF(T565="TZP",V565,0),"")</f>
        <v/>
      </c>
      <c r="AX565" s="257" t="str">
        <f aca="false">IF(D565&lt;&gt;"",IF(J565="OZZ",L565,0),"")</f>
        <v/>
      </c>
      <c r="AY565" s="257" t="str">
        <f aca="false">IF(D565&lt;&gt;"",IF(O565="OZZ",Q565,0),"")</f>
        <v/>
      </c>
      <c r="AZ565" s="257" t="str">
        <f aca="false">IF(D565&lt;&gt;"",IF(T565="OZZ",V565,0),"")</f>
        <v/>
      </c>
      <c r="BA565" s="260"/>
      <c r="BB565" s="257" t="str">
        <f aca="false">IF(D565&lt;&gt;"",IF(ISERROR(FIND("/",D565)),0,1),"")</f>
        <v/>
      </c>
      <c r="BC565" s="257" t="str">
        <f aca="false">IF(D565&lt;&gt;"",IF(BB565*1=0,D565,CONCATENATE(MID(D565,1,FIND("/",D565,1)-1),MID(D565,FIND("/",D565,1)+1,LEN(D565)))),"")</f>
        <v/>
      </c>
      <c r="BD565" s="286"/>
      <c r="BE565" s="257" t="str">
        <f aca="false">IF(D565&lt;&gt;"",IF(J565="OZP12",M565,0),"")</f>
        <v/>
      </c>
      <c r="BF565" s="257" t="str">
        <f aca="false">IF(D565&lt;&gt;"",IF(O565="OZP12",R565,0),"")</f>
        <v/>
      </c>
      <c r="BG565" s="257" t="str">
        <f aca="false">IF(D565&lt;&gt;"",IF(T565="OZP12",W565,0),"")</f>
        <v/>
      </c>
      <c r="BH565" s="257" t="str">
        <f aca="false">IF(D565&lt;&gt;"",IF(J565="TZP",M565,0),"")</f>
        <v/>
      </c>
      <c r="BI565" s="257" t="str">
        <f aca="false">IF(D565&lt;&gt;"",IF(O565="TZP",R565,0),"")</f>
        <v/>
      </c>
      <c r="BJ565" s="257" t="str">
        <f aca="false">IF(D565&lt;&gt;"",IF(T565="TZP",W565,0),"")</f>
        <v/>
      </c>
    </row>
    <row r="566" s="261" customFormat="true" ht="18.75" hidden="false" customHeight="true" outlineLevel="0" collapsed="false">
      <c r="A566" s="262" t="n">
        <f aca="false">A565+1</f>
        <v>554</v>
      </c>
      <c r="B566" s="263"/>
      <c r="C566" s="263"/>
      <c r="D566" s="263"/>
      <c r="E566" s="266"/>
      <c r="F566" s="266"/>
      <c r="G566" s="267"/>
      <c r="H566" s="278"/>
      <c r="I566" s="281"/>
      <c r="J566" s="268"/>
      <c r="K566" s="269"/>
      <c r="L566" s="244" t="str">
        <f aca="false">IF(AND(K566&lt;&gt;"",J566&lt;&gt;""),MIN(IF(OR(J566="OZZ",J566="ZZ"),5000,13600),TRUNC(0.75*SUMIF($D$12:$D566,$D566,K$12:K566),2))-SUMIF($D$12:$D565,$D566,L$12:L565),"")</f>
        <v/>
      </c>
      <c r="M566" s="270" t="str">
        <f aca="false">IF(AND(K566&lt;&gt;"",J566&lt;&gt;"",AB566&lt;&gt;""),IF(OR(J566="OZZ",J566="ZZ"),0-SUMIF($D$12:$D565,$D566,M$12:M565),MIN(MIN(13600,TRUNC(0.75*SUMIF($D$12:$D$1442,$D566,K$12:K$1442),2)+SUMIF($D$12:$D566,$D566,AB$12:AB566))-SUMIF($D$12:$D565,$D566,M$12:M565)-SUMIF($D$12:$D$1442,$D566,L$12:L$1442),AB566)),"")</f>
        <v/>
      </c>
      <c r="N566" s="246" t="str">
        <f aca="false">IF(J566&lt;&gt;"",1000-SUMIF($D$12:$D565,$D566,N$12:N565),"")</f>
        <v/>
      </c>
      <c r="O566" s="268"/>
      <c r="P566" s="269"/>
      <c r="Q566" s="244" t="str">
        <f aca="false">IF(AND(P566&lt;&gt;"",O566&lt;&gt;""),MIN(IF(OR(O566="OZZ",O566="ZZ"),5000,13600),TRUNC(0.75*SUMIF($D$12:$D566,$D566,P$12:P566),2))-SUMIF($D$12:$D565,$D566,Q$12:Q565),"")</f>
        <v/>
      </c>
      <c r="R566" s="270" t="str">
        <f aca="false">IF(AND(P566&lt;&gt;"",O566&lt;&gt;"",AF566&lt;&gt;""),IF(OR(O566="OZZ",O566="ZZ"),0-SUMIF($D$12:$D565,$D566,R$12:R565),MIN(MIN(13600,TRUNC(0.75*SUMIF($D$12:$D$1442,$D566,P$12:P$1442),2)+SUMIF($D$12:$D566,$D566,AF$12:AF566))-SUMIF($D$12:$D565,$D566,R$12:R565)-SUMIF($D$12:$D$1442,$D566,Q$12:Q$1442),AF566)),"")</f>
        <v/>
      </c>
      <c r="S566" s="246" t="str">
        <f aca="false">IF(O566&lt;&gt;"",1000-SUMIF($D$12:$D565,$D566,S$12:S565),"")</f>
        <v/>
      </c>
      <c r="T566" s="268"/>
      <c r="U566" s="269"/>
      <c r="V566" s="244" t="str">
        <f aca="false">IF(AND(U566&lt;&gt;"",T566&lt;&gt;""),MIN(IF(OR(T566="OZZ",T566="ZZ"),5000,13600),TRUNC(0.75*SUMIF($D$12:$D566,$D566,U$12:U566),2))-SUMIF($D$12:$D565,$D566,V$12:V565),"")</f>
        <v/>
      </c>
      <c r="W566" s="248" t="str">
        <f aca="false">IF(AND(U566&lt;&gt;"",T566&lt;&gt;"",AJ566&lt;&gt;""),IF(OR(T566="OZZ",T566="ZZ"),0-SUMIF($D$12:$D565,$D566,W$12:W565),MIN(MIN(13600,TRUNC(0.75*SUMIF($D$12:$D$1442,$D566,U$12:U$1442),2)+SUMIF($D$12:$D566,$D566,AJ$12:AJ566))-SUMIF($D$12:$D565,$D566,W$12:W565)-SUMIF($D$12:$D$1442,$D566,V$12:V$1442),AJ566)),"")</f>
        <v/>
      </c>
      <c r="X566" s="246" t="str">
        <f aca="false">IF(T566&lt;&gt;"",1000-SUMIF($D$12:$D565,$D566,X$12:X565),"")</f>
        <v/>
      </c>
      <c r="Y566" s="272"/>
      <c r="Z566" s="273"/>
      <c r="AA566" s="273"/>
      <c r="AB566" s="252" t="str">
        <f aca="false">IF(K566&lt;&gt;"",ROUND(Y566,2)+ROUND(Z566,2)+ROUND(AA566,2),"")</f>
        <v/>
      </c>
      <c r="AC566" s="274"/>
      <c r="AD566" s="273"/>
      <c r="AE566" s="273"/>
      <c r="AF566" s="275" t="str">
        <f aca="false">IF(P566&lt;&gt;"",ROUND(AC566,2)+ROUND(AD566,2)+ROUND(AE566,2),"")</f>
        <v/>
      </c>
      <c r="AG566" s="274"/>
      <c r="AH566" s="273"/>
      <c r="AI566" s="273"/>
      <c r="AJ566" s="275" t="str">
        <f aca="false">IF(U566&lt;&gt;"",ROUND(AG566,2)+ROUND(AH566,2)+ROUND(AI566,2),"")</f>
        <v/>
      </c>
      <c r="AK566" s="255"/>
      <c r="AL566" s="255"/>
      <c r="AM566" s="256"/>
      <c r="AN566" s="257"/>
      <c r="AO566" s="258" t="str">
        <f aca="false">IF(D566&lt;&gt;"",IF(COUNTIF($D$12:$D566,$D566)&gt;1,0,IF(SUM(L566,Q566,V566)&gt;0,IF(AND(T566="",OR(O566&lt;&gt;"",J566&lt;&gt;"")),IF(O566&lt;&gt;"",O566,IF(J566&lt;&gt;"",J566,0)),IF(AND(O566&lt;&gt;"",J566&lt;&gt;"",O566=J566),O566,T566)),0)),"")</f>
        <v/>
      </c>
      <c r="AP566" s="258" t="str">
        <f aca="false">IF(D566&lt;&gt;"",IF(COUNTIF($D$12:$D566,$D566)&gt;1,0,IF(SUM(M566,R566,W566)&gt;0,IF(AND(T566="",OR(O566&lt;&gt;"",J566&lt;&gt;"")),IF(O566&lt;&gt;"",O566,IF(J566&lt;&gt;"",J566,0)),IF(AND(O566&lt;&gt;"",J566&lt;&gt;"",O566=J566),O566,T566)),0)),"")</f>
        <v/>
      </c>
      <c r="AQ566" s="258" t="str">
        <f aca="false">IF(D566&lt;&gt;"",IF(COUNTIF($D$12:$D566,$D566)&gt;1,0,IF(SUM(N566,S566,X566)&gt;0,IF(AND(T566="",OR(O566&lt;&gt;"",J566&lt;&gt;"")),IF(O566&lt;&gt;"",O566,IF(J566&lt;&gt;"",J566,0)),IF(AND(O566&lt;&gt;"",J566&lt;&gt;"",O566=J566),O566,T566)),0)),"")</f>
        <v/>
      </c>
      <c r="AR566" s="257" t="str">
        <f aca="false">IF(D566&lt;&gt;"",IF(J566="OZP12",L566,0),"")</f>
        <v/>
      </c>
      <c r="AS566" s="257" t="str">
        <f aca="false">IF(D566&lt;&gt;"",IF(O566="OZP12",Q566,0),"")</f>
        <v/>
      </c>
      <c r="AT566" s="257" t="str">
        <f aca="false">IF(D566&lt;&gt;"",IF(T566="OZP12",V566,0),"")</f>
        <v/>
      </c>
      <c r="AU566" s="257" t="str">
        <f aca="false">IF(D566&lt;&gt;"",IF(J566="TZP",L566,0),"")</f>
        <v/>
      </c>
      <c r="AV566" s="257" t="str">
        <f aca="false">IF(D566&lt;&gt;"",IF(O566="TZP",Q566,0),"")</f>
        <v/>
      </c>
      <c r="AW566" s="257" t="str">
        <f aca="false">IF(D566&lt;&gt;"",IF(T566="TZP",V566,0),"")</f>
        <v/>
      </c>
      <c r="AX566" s="257" t="str">
        <f aca="false">IF(D566&lt;&gt;"",IF(J566="OZZ",L566,0),"")</f>
        <v/>
      </c>
      <c r="AY566" s="257" t="str">
        <f aca="false">IF(D566&lt;&gt;"",IF(O566="OZZ",Q566,0),"")</f>
        <v/>
      </c>
      <c r="AZ566" s="257" t="str">
        <f aca="false">IF(D566&lt;&gt;"",IF(T566="OZZ",V566,0),"")</f>
        <v/>
      </c>
      <c r="BA566" s="260"/>
      <c r="BB566" s="257" t="str">
        <f aca="false">IF(D566&lt;&gt;"",IF(ISERROR(FIND("/",D566)),0,1),"")</f>
        <v/>
      </c>
      <c r="BC566" s="257" t="str">
        <f aca="false">IF(D566&lt;&gt;"",IF(BB566*1=0,D566,CONCATENATE(MID(D566,1,FIND("/",D566,1)-1),MID(D566,FIND("/",D566,1)+1,LEN(D566)))),"")</f>
        <v/>
      </c>
      <c r="BD566" s="286"/>
      <c r="BE566" s="257" t="str">
        <f aca="false">IF(D566&lt;&gt;"",IF(J566="OZP12",M566,0),"")</f>
        <v/>
      </c>
      <c r="BF566" s="257" t="str">
        <f aca="false">IF(D566&lt;&gt;"",IF(O566="OZP12",R566,0),"")</f>
        <v/>
      </c>
      <c r="BG566" s="257" t="str">
        <f aca="false">IF(D566&lt;&gt;"",IF(T566="OZP12",W566,0),"")</f>
        <v/>
      </c>
      <c r="BH566" s="257" t="str">
        <f aca="false">IF(D566&lt;&gt;"",IF(J566="TZP",M566,0),"")</f>
        <v/>
      </c>
      <c r="BI566" s="257" t="str">
        <f aca="false">IF(D566&lt;&gt;"",IF(O566="TZP",R566,0),"")</f>
        <v/>
      </c>
      <c r="BJ566" s="257" t="str">
        <f aca="false">IF(D566&lt;&gt;"",IF(T566="TZP",W566,0),"")</f>
        <v/>
      </c>
    </row>
    <row r="567" s="261" customFormat="true" ht="18.75" hidden="false" customHeight="true" outlineLevel="0" collapsed="false">
      <c r="A567" s="262" t="n">
        <f aca="false">A566+1</f>
        <v>555</v>
      </c>
      <c r="B567" s="263"/>
      <c r="C567" s="263"/>
      <c r="D567" s="263"/>
      <c r="E567" s="266"/>
      <c r="F567" s="266"/>
      <c r="G567" s="267"/>
      <c r="H567" s="278"/>
      <c r="I567" s="281"/>
      <c r="J567" s="268"/>
      <c r="K567" s="269"/>
      <c r="L567" s="244" t="str">
        <f aca="false">IF(AND(K567&lt;&gt;"",J567&lt;&gt;""),MIN(IF(OR(J567="OZZ",J567="ZZ"),5000,13600),TRUNC(0.75*SUMIF($D$12:$D567,$D567,K$12:K567),2))-SUMIF($D$12:$D566,$D567,L$12:L566),"")</f>
        <v/>
      </c>
      <c r="M567" s="270" t="str">
        <f aca="false">IF(AND(K567&lt;&gt;"",J567&lt;&gt;"",AB567&lt;&gt;""),IF(OR(J567="OZZ",J567="ZZ"),0-SUMIF($D$12:$D566,$D567,M$12:M566),MIN(MIN(13600,TRUNC(0.75*SUMIF($D$12:$D$1442,$D567,K$12:K$1442),2)+SUMIF($D$12:$D567,$D567,AB$12:AB567))-SUMIF($D$12:$D566,$D567,M$12:M566)-SUMIF($D$12:$D$1442,$D567,L$12:L$1442),AB567)),"")</f>
        <v/>
      </c>
      <c r="N567" s="246" t="str">
        <f aca="false">IF(J567&lt;&gt;"",1000-SUMIF($D$12:$D566,$D567,N$12:N566),"")</f>
        <v/>
      </c>
      <c r="O567" s="268"/>
      <c r="P567" s="269"/>
      <c r="Q567" s="244" t="str">
        <f aca="false">IF(AND(P567&lt;&gt;"",O567&lt;&gt;""),MIN(IF(OR(O567="OZZ",O567="ZZ"),5000,13600),TRUNC(0.75*SUMIF($D$12:$D567,$D567,P$12:P567),2))-SUMIF($D$12:$D566,$D567,Q$12:Q566),"")</f>
        <v/>
      </c>
      <c r="R567" s="270" t="str">
        <f aca="false">IF(AND(P567&lt;&gt;"",O567&lt;&gt;"",AF567&lt;&gt;""),IF(OR(O567="OZZ",O567="ZZ"),0-SUMIF($D$12:$D566,$D567,R$12:R566),MIN(MIN(13600,TRUNC(0.75*SUMIF($D$12:$D$1442,$D567,P$12:P$1442),2)+SUMIF($D$12:$D567,$D567,AF$12:AF567))-SUMIF($D$12:$D566,$D567,R$12:R566)-SUMIF($D$12:$D$1442,$D567,Q$12:Q$1442),AF567)),"")</f>
        <v/>
      </c>
      <c r="S567" s="246" t="str">
        <f aca="false">IF(O567&lt;&gt;"",1000-SUMIF($D$12:$D566,$D567,S$12:S566),"")</f>
        <v/>
      </c>
      <c r="T567" s="268"/>
      <c r="U567" s="269"/>
      <c r="V567" s="244" t="str">
        <f aca="false">IF(AND(U567&lt;&gt;"",T567&lt;&gt;""),MIN(IF(OR(T567="OZZ",T567="ZZ"),5000,13600),TRUNC(0.75*SUMIF($D$12:$D567,$D567,U$12:U567),2))-SUMIF($D$12:$D566,$D567,V$12:V566),"")</f>
        <v/>
      </c>
      <c r="W567" s="248" t="str">
        <f aca="false">IF(AND(U567&lt;&gt;"",T567&lt;&gt;"",AJ567&lt;&gt;""),IF(OR(T567="OZZ",T567="ZZ"),0-SUMIF($D$12:$D566,$D567,W$12:W566),MIN(MIN(13600,TRUNC(0.75*SUMIF($D$12:$D$1442,$D567,U$12:U$1442),2)+SUMIF($D$12:$D567,$D567,AJ$12:AJ567))-SUMIF($D$12:$D566,$D567,W$12:W566)-SUMIF($D$12:$D$1442,$D567,V$12:V$1442),AJ567)),"")</f>
        <v/>
      </c>
      <c r="X567" s="246" t="str">
        <f aca="false">IF(T567&lt;&gt;"",1000-SUMIF($D$12:$D566,$D567,X$12:X566),"")</f>
        <v/>
      </c>
      <c r="Y567" s="272"/>
      <c r="Z567" s="273"/>
      <c r="AA567" s="273"/>
      <c r="AB567" s="252" t="str">
        <f aca="false">IF(K567&lt;&gt;"",ROUND(Y567,2)+ROUND(Z567,2)+ROUND(AA567,2),"")</f>
        <v/>
      </c>
      <c r="AC567" s="274"/>
      <c r="AD567" s="273"/>
      <c r="AE567" s="273"/>
      <c r="AF567" s="275" t="str">
        <f aca="false">IF(P567&lt;&gt;"",ROUND(AC567,2)+ROUND(AD567,2)+ROUND(AE567,2),"")</f>
        <v/>
      </c>
      <c r="AG567" s="274"/>
      <c r="AH567" s="273"/>
      <c r="AI567" s="273"/>
      <c r="AJ567" s="275" t="str">
        <f aca="false">IF(U567&lt;&gt;"",ROUND(AG567,2)+ROUND(AH567,2)+ROUND(AI567,2),"")</f>
        <v/>
      </c>
      <c r="AK567" s="255"/>
      <c r="AL567" s="255"/>
      <c r="AM567" s="256"/>
      <c r="AN567" s="257"/>
      <c r="AO567" s="258" t="str">
        <f aca="false">IF(D567&lt;&gt;"",IF(COUNTIF($D$12:$D567,$D567)&gt;1,0,IF(SUM(L567,Q567,V567)&gt;0,IF(AND(T567="",OR(O567&lt;&gt;"",J567&lt;&gt;"")),IF(O567&lt;&gt;"",O567,IF(J567&lt;&gt;"",J567,0)),IF(AND(O567&lt;&gt;"",J567&lt;&gt;"",O567=J567),O567,T567)),0)),"")</f>
        <v/>
      </c>
      <c r="AP567" s="258" t="str">
        <f aca="false">IF(D567&lt;&gt;"",IF(COUNTIF($D$12:$D567,$D567)&gt;1,0,IF(SUM(M567,R567,W567)&gt;0,IF(AND(T567="",OR(O567&lt;&gt;"",J567&lt;&gt;"")),IF(O567&lt;&gt;"",O567,IF(J567&lt;&gt;"",J567,0)),IF(AND(O567&lt;&gt;"",J567&lt;&gt;"",O567=J567),O567,T567)),0)),"")</f>
        <v/>
      </c>
      <c r="AQ567" s="258" t="str">
        <f aca="false">IF(D567&lt;&gt;"",IF(COUNTIF($D$12:$D567,$D567)&gt;1,0,IF(SUM(N567,S567,X567)&gt;0,IF(AND(T567="",OR(O567&lt;&gt;"",J567&lt;&gt;"")),IF(O567&lt;&gt;"",O567,IF(J567&lt;&gt;"",J567,0)),IF(AND(O567&lt;&gt;"",J567&lt;&gt;"",O567=J567),O567,T567)),0)),"")</f>
        <v/>
      </c>
      <c r="AR567" s="257" t="str">
        <f aca="false">IF(D567&lt;&gt;"",IF(J567="OZP12",L567,0),"")</f>
        <v/>
      </c>
      <c r="AS567" s="257" t="str">
        <f aca="false">IF(D567&lt;&gt;"",IF(O567="OZP12",Q567,0),"")</f>
        <v/>
      </c>
      <c r="AT567" s="257" t="str">
        <f aca="false">IF(D567&lt;&gt;"",IF(T567="OZP12",V567,0),"")</f>
        <v/>
      </c>
      <c r="AU567" s="257" t="str">
        <f aca="false">IF(D567&lt;&gt;"",IF(J567="TZP",L567,0),"")</f>
        <v/>
      </c>
      <c r="AV567" s="257" t="str">
        <f aca="false">IF(D567&lt;&gt;"",IF(O567="TZP",Q567,0),"")</f>
        <v/>
      </c>
      <c r="AW567" s="257" t="str">
        <f aca="false">IF(D567&lt;&gt;"",IF(T567="TZP",V567,0),"")</f>
        <v/>
      </c>
      <c r="AX567" s="257" t="str">
        <f aca="false">IF(D567&lt;&gt;"",IF(J567="OZZ",L567,0),"")</f>
        <v/>
      </c>
      <c r="AY567" s="257" t="str">
        <f aca="false">IF(D567&lt;&gt;"",IF(O567="OZZ",Q567,0),"")</f>
        <v/>
      </c>
      <c r="AZ567" s="257" t="str">
        <f aca="false">IF(D567&lt;&gt;"",IF(T567="OZZ",V567,0),"")</f>
        <v/>
      </c>
      <c r="BA567" s="260"/>
      <c r="BB567" s="257" t="str">
        <f aca="false">IF(D567&lt;&gt;"",IF(ISERROR(FIND("/",D567)),0,1),"")</f>
        <v/>
      </c>
      <c r="BC567" s="257" t="str">
        <f aca="false">IF(D567&lt;&gt;"",IF(BB567*1=0,D567,CONCATENATE(MID(D567,1,FIND("/",D567,1)-1),MID(D567,FIND("/",D567,1)+1,LEN(D567)))),"")</f>
        <v/>
      </c>
      <c r="BD567" s="286"/>
      <c r="BE567" s="257" t="str">
        <f aca="false">IF(D567&lt;&gt;"",IF(J567="OZP12",M567,0),"")</f>
        <v/>
      </c>
      <c r="BF567" s="257" t="str">
        <f aca="false">IF(D567&lt;&gt;"",IF(O567="OZP12",R567,0),"")</f>
        <v/>
      </c>
      <c r="BG567" s="257" t="str">
        <f aca="false">IF(D567&lt;&gt;"",IF(T567="OZP12",W567,0),"")</f>
        <v/>
      </c>
      <c r="BH567" s="257" t="str">
        <f aca="false">IF(D567&lt;&gt;"",IF(J567="TZP",M567,0),"")</f>
        <v/>
      </c>
      <c r="BI567" s="257" t="str">
        <f aca="false">IF(D567&lt;&gt;"",IF(O567="TZP",R567,0),"")</f>
        <v/>
      </c>
      <c r="BJ567" s="257" t="str">
        <f aca="false">IF(D567&lt;&gt;"",IF(T567="TZP",W567,0),"")</f>
        <v/>
      </c>
    </row>
    <row r="568" s="261" customFormat="true" ht="18.75" hidden="false" customHeight="true" outlineLevel="0" collapsed="false">
      <c r="A568" s="262" t="n">
        <f aca="false">A567+1</f>
        <v>556</v>
      </c>
      <c r="B568" s="263"/>
      <c r="C568" s="263"/>
      <c r="D568" s="263"/>
      <c r="E568" s="266"/>
      <c r="F568" s="266"/>
      <c r="G568" s="267"/>
      <c r="H568" s="278"/>
      <c r="I568" s="281"/>
      <c r="J568" s="268"/>
      <c r="K568" s="269"/>
      <c r="L568" s="244" t="str">
        <f aca="false">IF(AND(K568&lt;&gt;"",J568&lt;&gt;""),MIN(IF(OR(J568="OZZ",J568="ZZ"),5000,13600),TRUNC(0.75*SUMIF($D$12:$D568,$D568,K$12:K568),2))-SUMIF($D$12:$D567,$D568,L$12:L567),"")</f>
        <v/>
      </c>
      <c r="M568" s="270" t="str">
        <f aca="false">IF(AND(K568&lt;&gt;"",J568&lt;&gt;"",AB568&lt;&gt;""),IF(OR(J568="OZZ",J568="ZZ"),0-SUMIF($D$12:$D567,$D568,M$12:M567),MIN(MIN(13600,TRUNC(0.75*SUMIF($D$12:$D$1442,$D568,K$12:K$1442),2)+SUMIF($D$12:$D568,$D568,AB$12:AB568))-SUMIF($D$12:$D567,$D568,M$12:M567)-SUMIF($D$12:$D$1442,$D568,L$12:L$1442),AB568)),"")</f>
        <v/>
      </c>
      <c r="N568" s="246" t="str">
        <f aca="false">IF(J568&lt;&gt;"",1000-SUMIF($D$12:$D567,$D568,N$12:N567),"")</f>
        <v/>
      </c>
      <c r="O568" s="268"/>
      <c r="P568" s="269"/>
      <c r="Q568" s="244" t="str">
        <f aca="false">IF(AND(P568&lt;&gt;"",O568&lt;&gt;""),MIN(IF(OR(O568="OZZ",O568="ZZ"),5000,13600),TRUNC(0.75*SUMIF($D$12:$D568,$D568,P$12:P568),2))-SUMIF($D$12:$D567,$D568,Q$12:Q567),"")</f>
        <v/>
      </c>
      <c r="R568" s="270" t="str">
        <f aca="false">IF(AND(P568&lt;&gt;"",O568&lt;&gt;"",AF568&lt;&gt;""),IF(OR(O568="OZZ",O568="ZZ"),0-SUMIF($D$12:$D567,$D568,R$12:R567),MIN(MIN(13600,TRUNC(0.75*SUMIF($D$12:$D$1442,$D568,P$12:P$1442),2)+SUMIF($D$12:$D568,$D568,AF$12:AF568))-SUMIF($D$12:$D567,$D568,R$12:R567)-SUMIF($D$12:$D$1442,$D568,Q$12:Q$1442),AF568)),"")</f>
        <v/>
      </c>
      <c r="S568" s="246" t="str">
        <f aca="false">IF(O568&lt;&gt;"",1000-SUMIF($D$12:$D567,$D568,S$12:S567),"")</f>
        <v/>
      </c>
      <c r="T568" s="268"/>
      <c r="U568" s="269"/>
      <c r="V568" s="244" t="str">
        <f aca="false">IF(AND(U568&lt;&gt;"",T568&lt;&gt;""),MIN(IF(OR(T568="OZZ",T568="ZZ"),5000,13600),TRUNC(0.75*SUMIF($D$12:$D568,$D568,U$12:U568),2))-SUMIF($D$12:$D567,$D568,V$12:V567),"")</f>
        <v/>
      </c>
      <c r="W568" s="248" t="str">
        <f aca="false">IF(AND(U568&lt;&gt;"",T568&lt;&gt;"",AJ568&lt;&gt;""),IF(OR(T568="OZZ",T568="ZZ"),0-SUMIF($D$12:$D567,$D568,W$12:W567),MIN(MIN(13600,TRUNC(0.75*SUMIF($D$12:$D$1442,$D568,U$12:U$1442),2)+SUMIF($D$12:$D568,$D568,AJ$12:AJ568))-SUMIF($D$12:$D567,$D568,W$12:W567)-SUMIF($D$12:$D$1442,$D568,V$12:V$1442),AJ568)),"")</f>
        <v/>
      </c>
      <c r="X568" s="246" t="str">
        <f aca="false">IF(T568&lt;&gt;"",1000-SUMIF($D$12:$D567,$D568,X$12:X567),"")</f>
        <v/>
      </c>
      <c r="Y568" s="272"/>
      <c r="Z568" s="273"/>
      <c r="AA568" s="273"/>
      <c r="AB568" s="252" t="str">
        <f aca="false">IF(K568&lt;&gt;"",ROUND(Y568,2)+ROUND(Z568,2)+ROUND(AA568,2),"")</f>
        <v/>
      </c>
      <c r="AC568" s="274"/>
      <c r="AD568" s="273"/>
      <c r="AE568" s="273"/>
      <c r="AF568" s="275" t="str">
        <f aca="false">IF(P568&lt;&gt;"",ROUND(AC568,2)+ROUND(AD568,2)+ROUND(AE568,2),"")</f>
        <v/>
      </c>
      <c r="AG568" s="274"/>
      <c r="AH568" s="273"/>
      <c r="AI568" s="273"/>
      <c r="AJ568" s="275" t="str">
        <f aca="false">IF(U568&lt;&gt;"",ROUND(AG568,2)+ROUND(AH568,2)+ROUND(AI568,2),"")</f>
        <v/>
      </c>
      <c r="AK568" s="255"/>
      <c r="AL568" s="255"/>
      <c r="AM568" s="256"/>
      <c r="AN568" s="257"/>
      <c r="AO568" s="258" t="str">
        <f aca="false">IF(D568&lt;&gt;"",IF(COUNTIF($D$12:$D568,$D568)&gt;1,0,IF(SUM(L568,Q568,V568)&gt;0,IF(AND(T568="",OR(O568&lt;&gt;"",J568&lt;&gt;"")),IF(O568&lt;&gt;"",O568,IF(J568&lt;&gt;"",J568,0)),IF(AND(O568&lt;&gt;"",J568&lt;&gt;"",O568=J568),O568,T568)),0)),"")</f>
        <v/>
      </c>
      <c r="AP568" s="258" t="str">
        <f aca="false">IF(D568&lt;&gt;"",IF(COUNTIF($D$12:$D568,$D568)&gt;1,0,IF(SUM(M568,R568,W568)&gt;0,IF(AND(T568="",OR(O568&lt;&gt;"",J568&lt;&gt;"")),IF(O568&lt;&gt;"",O568,IF(J568&lt;&gt;"",J568,0)),IF(AND(O568&lt;&gt;"",J568&lt;&gt;"",O568=J568),O568,T568)),0)),"")</f>
        <v/>
      </c>
      <c r="AQ568" s="258" t="str">
        <f aca="false">IF(D568&lt;&gt;"",IF(COUNTIF($D$12:$D568,$D568)&gt;1,0,IF(SUM(N568,S568,X568)&gt;0,IF(AND(T568="",OR(O568&lt;&gt;"",J568&lt;&gt;"")),IF(O568&lt;&gt;"",O568,IF(J568&lt;&gt;"",J568,0)),IF(AND(O568&lt;&gt;"",J568&lt;&gt;"",O568=J568),O568,T568)),0)),"")</f>
        <v/>
      </c>
      <c r="AR568" s="257" t="str">
        <f aca="false">IF(D568&lt;&gt;"",IF(J568="OZP12",L568,0),"")</f>
        <v/>
      </c>
      <c r="AS568" s="257" t="str">
        <f aca="false">IF(D568&lt;&gt;"",IF(O568="OZP12",Q568,0),"")</f>
        <v/>
      </c>
      <c r="AT568" s="257" t="str">
        <f aca="false">IF(D568&lt;&gt;"",IF(T568="OZP12",V568,0),"")</f>
        <v/>
      </c>
      <c r="AU568" s="257" t="str">
        <f aca="false">IF(D568&lt;&gt;"",IF(J568="TZP",L568,0),"")</f>
        <v/>
      </c>
      <c r="AV568" s="257" t="str">
        <f aca="false">IF(D568&lt;&gt;"",IF(O568="TZP",Q568,0),"")</f>
        <v/>
      </c>
      <c r="AW568" s="257" t="str">
        <f aca="false">IF(D568&lt;&gt;"",IF(T568="TZP",V568,0),"")</f>
        <v/>
      </c>
      <c r="AX568" s="257" t="str">
        <f aca="false">IF(D568&lt;&gt;"",IF(J568="OZZ",L568,0),"")</f>
        <v/>
      </c>
      <c r="AY568" s="257" t="str">
        <f aca="false">IF(D568&lt;&gt;"",IF(O568="OZZ",Q568,0),"")</f>
        <v/>
      </c>
      <c r="AZ568" s="257" t="str">
        <f aca="false">IF(D568&lt;&gt;"",IF(T568="OZZ",V568,0),"")</f>
        <v/>
      </c>
      <c r="BA568" s="260"/>
      <c r="BB568" s="257" t="str">
        <f aca="false">IF(D568&lt;&gt;"",IF(ISERROR(FIND("/",D568)),0,1),"")</f>
        <v/>
      </c>
      <c r="BC568" s="257" t="str">
        <f aca="false">IF(D568&lt;&gt;"",IF(BB568*1=0,D568,CONCATENATE(MID(D568,1,FIND("/",D568,1)-1),MID(D568,FIND("/",D568,1)+1,LEN(D568)))),"")</f>
        <v/>
      </c>
      <c r="BD568" s="286"/>
      <c r="BE568" s="257" t="str">
        <f aca="false">IF(D568&lt;&gt;"",IF(J568="OZP12",M568,0),"")</f>
        <v/>
      </c>
      <c r="BF568" s="257" t="str">
        <f aca="false">IF(D568&lt;&gt;"",IF(O568="OZP12",R568,0),"")</f>
        <v/>
      </c>
      <c r="BG568" s="257" t="str">
        <f aca="false">IF(D568&lt;&gt;"",IF(T568="OZP12",W568,0),"")</f>
        <v/>
      </c>
      <c r="BH568" s="257" t="str">
        <f aca="false">IF(D568&lt;&gt;"",IF(J568="TZP",M568,0),"")</f>
        <v/>
      </c>
      <c r="BI568" s="257" t="str">
        <f aca="false">IF(D568&lt;&gt;"",IF(O568="TZP",R568,0),"")</f>
        <v/>
      </c>
      <c r="BJ568" s="257" t="str">
        <f aca="false">IF(D568&lt;&gt;"",IF(T568="TZP",W568,0),"")</f>
        <v/>
      </c>
    </row>
    <row r="569" s="261" customFormat="true" ht="18.75" hidden="false" customHeight="true" outlineLevel="0" collapsed="false">
      <c r="A569" s="262" t="n">
        <f aca="false">A568+1</f>
        <v>557</v>
      </c>
      <c r="B569" s="263"/>
      <c r="C569" s="263"/>
      <c r="D569" s="263"/>
      <c r="E569" s="266"/>
      <c r="F569" s="266"/>
      <c r="G569" s="267"/>
      <c r="H569" s="278"/>
      <c r="I569" s="281"/>
      <c r="J569" s="268"/>
      <c r="K569" s="269"/>
      <c r="L569" s="244" t="str">
        <f aca="false">IF(AND(K569&lt;&gt;"",J569&lt;&gt;""),MIN(IF(OR(J569="OZZ",J569="ZZ"),5000,13600),TRUNC(0.75*SUMIF($D$12:$D569,$D569,K$12:K569),2))-SUMIF($D$12:$D568,$D569,L$12:L568),"")</f>
        <v/>
      </c>
      <c r="M569" s="270" t="str">
        <f aca="false">IF(AND(K569&lt;&gt;"",J569&lt;&gt;"",AB569&lt;&gt;""),IF(OR(J569="OZZ",J569="ZZ"),0-SUMIF($D$12:$D568,$D569,M$12:M568),MIN(MIN(13600,TRUNC(0.75*SUMIF($D$12:$D$1442,$D569,K$12:K$1442),2)+SUMIF($D$12:$D569,$D569,AB$12:AB569))-SUMIF($D$12:$D568,$D569,M$12:M568)-SUMIF($D$12:$D$1442,$D569,L$12:L$1442),AB569)),"")</f>
        <v/>
      </c>
      <c r="N569" s="246" t="str">
        <f aca="false">IF(J569&lt;&gt;"",1000-SUMIF($D$12:$D568,$D569,N$12:N568),"")</f>
        <v/>
      </c>
      <c r="O569" s="268"/>
      <c r="P569" s="269"/>
      <c r="Q569" s="244" t="str">
        <f aca="false">IF(AND(P569&lt;&gt;"",O569&lt;&gt;""),MIN(IF(OR(O569="OZZ",O569="ZZ"),5000,13600),TRUNC(0.75*SUMIF($D$12:$D569,$D569,P$12:P569),2))-SUMIF($D$12:$D568,$D569,Q$12:Q568),"")</f>
        <v/>
      </c>
      <c r="R569" s="270" t="str">
        <f aca="false">IF(AND(P569&lt;&gt;"",O569&lt;&gt;"",AF569&lt;&gt;""),IF(OR(O569="OZZ",O569="ZZ"),0-SUMIF($D$12:$D568,$D569,R$12:R568),MIN(MIN(13600,TRUNC(0.75*SUMIF($D$12:$D$1442,$D569,P$12:P$1442),2)+SUMIF($D$12:$D569,$D569,AF$12:AF569))-SUMIF($D$12:$D568,$D569,R$12:R568)-SUMIF($D$12:$D$1442,$D569,Q$12:Q$1442),AF569)),"")</f>
        <v/>
      </c>
      <c r="S569" s="246" t="str">
        <f aca="false">IF(O569&lt;&gt;"",1000-SUMIF($D$12:$D568,$D569,S$12:S568),"")</f>
        <v/>
      </c>
      <c r="T569" s="268"/>
      <c r="U569" s="269"/>
      <c r="V569" s="244" t="str">
        <f aca="false">IF(AND(U569&lt;&gt;"",T569&lt;&gt;""),MIN(IF(OR(T569="OZZ",T569="ZZ"),5000,13600),TRUNC(0.75*SUMIF($D$12:$D569,$D569,U$12:U569),2))-SUMIF($D$12:$D568,$D569,V$12:V568),"")</f>
        <v/>
      </c>
      <c r="W569" s="248" t="str">
        <f aca="false">IF(AND(U569&lt;&gt;"",T569&lt;&gt;"",AJ569&lt;&gt;""),IF(OR(T569="OZZ",T569="ZZ"),0-SUMIF($D$12:$D568,$D569,W$12:W568),MIN(MIN(13600,TRUNC(0.75*SUMIF($D$12:$D$1442,$D569,U$12:U$1442),2)+SUMIF($D$12:$D569,$D569,AJ$12:AJ569))-SUMIF($D$12:$D568,$D569,W$12:W568)-SUMIF($D$12:$D$1442,$D569,V$12:V$1442),AJ569)),"")</f>
        <v/>
      </c>
      <c r="X569" s="246" t="str">
        <f aca="false">IF(T569&lt;&gt;"",1000-SUMIF($D$12:$D568,$D569,X$12:X568),"")</f>
        <v/>
      </c>
      <c r="Y569" s="272"/>
      <c r="Z569" s="273"/>
      <c r="AA569" s="273"/>
      <c r="AB569" s="252" t="str">
        <f aca="false">IF(K569&lt;&gt;"",ROUND(Y569,2)+ROUND(Z569,2)+ROUND(AA569,2),"")</f>
        <v/>
      </c>
      <c r="AC569" s="274"/>
      <c r="AD569" s="273"/>
      <c r="AE569" s="273"/>
      <c r="AF569" s="275" t="str">
        <f aca="false">IF(P569&lt;&gt;"",ROUND(AC569,2)+ROUND(AD569,2)+ROUND(AE569,2),"")</f>
        <v/>
      </c>
      <c r="AG569" s="274"/>
      <c r="AH569" s="273"/>
      <c r="AI569" s="273"/>
      <c r="AJ569" s="275" t="str">
        <f aca="false">IF(U569&lt;&gt;"",ROUND(AG569,2)+ROUND(AH569,2)+ROUND(AI569,2),"")</f>
        <v/>
      </c>
      <c r="AK569" s="255"/>
      <c r="AL569" s="255"/>
      <c r="AM569" s="256"/>
      <c r="AN569" s="257"/>
      <c r="AO569" s="258" t="str">
        <f aca="false">IF(D569&lt;&gt;"",IF(COUNTIF($D$12:$D569,$D569)&gt;1,0,IF(SUM(L569,Q569,V569)&gt;0,IF(AND(T569="",OR(O569&lt;&gt;"",J569&lt;&gt;"")),IF(O569&lt;&gt;"",O569,IF(J569&lt;&gt;"",J569,0)),IF(AND(O569&lt;&gt;"",J569&lt;&gt;"",O569=J569),O569,T569)),0)),"")</f>
        <v/>
      </c>
      <c r="AP569" s="258" t="str">
        <f aca="false">IF(D569&lt;&gt;"",IF(COUNTIF($D$12:$D569,$D569)&gt;1,0,IF(SUM(M569,R569,W569)&gt;0,IF(AND(T569="",OR(O569&lt;&gt;"",J569&lt;&gt;"")),IF(O569&lt;&gt;"",O569,IF(J569&lt;&gt;"",J569,0)),IF(AND(O569&lt;&gt;"",J569&lt;&gt;"",O569=J569),O569,T569)),0)),"")</f>
        <v/>
      </c>
      <c r="AQ569" s="258" t="str">
        <f aca="false">IF(D569&lt;&gt;"",IF(COUNTIF($D$12:$D569,$D569)&gt;1,0,IF(SUM(N569,S569,X569)&gt;0,IF(AND(T569="",OR(O569&lt;&gt;"",J569&lt;&gt;"")),IF(O569&lt;&gt;"",O569,IF(J569&lt;&gt;"",J569,0)),IF(AND(O569&lt;&gt;"",J569&lt;&gt;"",O569=J569),O569,T569)),0)),"")</f>
        <v/>
      </c>
      <c r="AR569" s="257" t="str">
        <f aca="false">IF(D569&lt;&gt;"",IF(J569="OZP12",L569,0),"")</f>
        <v/>
      </c>
      <c r="AS569" s="257" t="str">
        <f aca="false">IF(D569&lt;&gt;"",IF(O569="OZP12",Q569,0),"")</f>
        <v/>
      </c>
      <c r="AT569" s="257" t="str">
        <f aca="false">IF(D569&lt;&gt;"",IF(T569="OZP12",V569,0),"")</f>
        <v/>
      </c>
      <c r="AU569" s="257" t="str">
        <f aca="false">IF(D569&lt;&gt;"",IF(J569="TZP",L569,0),"")</f>
        <v/>
      </c>
      <c r="AV569" s="257" t="str">
        <f aca="false">IF(D569&lt;&gt;"",IF(O569="TZP",Q569,0),"")</f>
        <v/>
      </c>
      <c r="AW569" s="257" t="str">
        <f aca="false">IF(D569&lt;&gt;"",IF(T569="TZP",V569,0),"")</f>
        <v/>
      </c>
      <c r="AX569" s="257" t="str">
        <f aca="false">IF(D569&lt;&gt;"",IF(J569="OZZ",L569,0),"")</f>
        <v/>
      </c>
      <c r="AY569" s="257" t="str">
        <f aca="false">IF(D569&lt;&gt;"",IF(O569="OZZ",Q569,0),"")</f>
        <v/>
      </c>
      <c r="AZ569" s="257" t="str">
        <f aca="false">IF(D569&lt;&gt;"",IF(T569="OZZ",V569,0),"")</f>
        <v/>
      </c>
      <c r="BA569" s="260"/>
      <c r="BB569" s="257" t="str">
        <f aca="false">IF(D569&lt;&gt;"",IF(ISERROR(FIND("/",D569)),0,1),"")</f>
        <v/>
      </c>
      <c r="BC569" s="257" t="str">
        <f aca="false">IF(D569&lt;&gt;"",IF(BB569*1=0,D569,CONCATENATE(MID(D569,1,FIND("/",D569,1)-1),MID(D569,FIND("/",D569,1)+1,LEN(D569)))),"")</f>
        <v/>
      </c>
      <c r="BD569" s="286"/>
      <c r="BE569" s="257" t="str">
        <f aca="false">IF(D569&lt;&gt;"",IF(J569="OZP12",M569,0),"")</f>
        <v/>
      </c>
      <c r="BF569" s="257" t="str">
        <f aca="false">IF(D569&lt;&gt;"",IF(O569="OZP12",R569,0),"")</f>
        <v/>
      </c>
      <c r="BG569" s="257" t="str">
        <f aca="false">IF(D569&lt;&gt;"",IF(T569="OZP12",W569,0),"")</f>
        <v/>
      </c>
      <c r="BH569" s="257" t="str">
        <f aca="false">IF(D569&lt;&gt;"",IF(J569="TZP",M569,0),"")</f>
        <v/>
      </c>
      <c r="BI569" s="257" t="str">
        <f aca="false">IF(D569&lt;&gt;"",IF(O569="TZP",R569,0),"")</f>
        <v/>
      </c>
      <c r="BJ569" s="257" t="str">
        <f aca="false">IF(D569&lt;&gt;"",IF(T569="TZP",W569,0),"")</f>
        <v/>
      </c>
    </row>
    <row r="570" s="261" customFormat="true" ht="18.75" hidden="false" customHeight="true" outlineLevel="0" collapsed="false">
      <c r="A570" s="262" t="n">
        <f aca="false">A569+1</f>
        <v>558</v>
      </c>
      <c r="B570" s="263"/>
      <c r="C570" s="263"/>
      <c r="D570" s="263"/>
      <c r="E570" s="266"/>
      <c r="F570" s="266"/>
      <c r="G570" s="267"/>
      <c r="H570" s="278"/>
      <c r="I570" s="281"/>
      <c r="J570" s="268"/>
      <c r="K570" s="269"/>
      <c r="L570" s="244" t="str">
        <f aca="false">IF(AND(K570&lt;&gt;"",J570&lt;&gt;""),MIN(IF(OR(J570="OZZ",J570="ZZ"),5000,13600),TRUNC(0.75*SUMIF($D$12:$D570,$D570,K$12:K570),2))-SUMIF($D$12:$D569,$D570,L$12:L569),"")</f>
        <v/>
      </c>
      <c r="M570" s="270" t="str">
        <f aca="false">IF(AND(K570&lt;&gt;"",J570&lt;&gt;"",AB570&lt;&gt;""),IF(OR(J570="OZZ",J570="ZZ"),0-SUMIF($D$12:$D569,$D570,M$12:M569),MIN(MIN(13600,TRUNC(0.75*SUMIF($D$12:$D$1442,$D570,K$12:K$1442),2)+SUMIF($D$12:$D570,$D570,AB$12:AB570))-SUMIF($D$12:$D569,$D570,M$12:M569)-SUMIF($D$12:$D$1442,$D570,L$12:L$1442),AB570)),"")</f>
        <v/>
      </c>
      <c r="N570" s="246" t="str">
        <f aca="false">IF(J570&lt;&gt;"",1000-SUMIF($D$12:$D569,$D570,N$12:N569),"")</f>
        <v/>
      </c>
      <c r="O570" s="268"/>
      <c r="P570" s="269"/>
      <c r="Q570" s="244" t="str">
        <f aca="false">IF(AND(P570&lt;&gt;"",O570&lt;&gt;""),MIN(IF(OR(O570="OZZ",O570="ZZ"),5000,13600),TRUNC(0.75*SUMIF($D$12:$D570,$D570,P$12:P570),2))-SUMIF($D$12:$D569,$D570,Q$12:Q569),"")</f>
        <v/>
      </c>
      <c r="R570" s="270" t="str">
        <f aca="false">IF(AND(P570&lt;&gt;"",O570&lt;&gt;"",AF570&lt;&gt;""),IF(OR(O570="OZZ",O570="ZZ"),0-SUMIF($D$12:$D569,$D570,R$12:R569),MIN(MIN(13600,TRUNC(0.75*SUMIF($D$12:$D$1442,$D570,P$12:P$1442),2)+SUMIF($D$12:$D570,$D570,AF$12:AF570))-SUMIF($D$12:$D569,$D570,R$12:R569)-SUMIF($D$12:$D$1442,$D570,Q$12:Q$1442),AF570)),"")</f>
        <v/>
      </c>
      <c r="S570" s="246" t="str">
        <f aca="false">IF(O570&lt;&gt;"",1000-SUMIF($D$12:$D569,$D570,S$12:S569),"")</f>
        <v/>
      </c>
      <c r="T570" s="268"/>
      <c r="U570" s="269"/>
      <c r="V570" s="244" t="str">
        <f aca="false">IF(AND(U570&lt;&gt;"",T570&lt;&gt;""),MIN(IF(OR(T570="OZZ",T570="ZZ"),5000,13600),TRUNC(0.75*SUMIF($D$12:$D570,$D570,U$12:U570),2))-SUMIF($D$12:$D569,$D570,V$12:V569),"")</f>
        <v/>
      </c>
      <c r="W570" s="248" t="str">
        <f aca="false">IF(AND(U570&lt;&gt;"",T570&lt;&gt;"",AJ570&lt;&gt;""),IF(OR(T570="OZZ",T570="ZZ"),0-SUMIF($D$12:$D569,$D570,W$12:W569),MIN(MIN(13600,TRUNC(0.75*SUMIF($D$12:$D$1442,$D570,U$12:U$1442),2)+SUMIF($D$12:$D570,$D570,AJ$12:AJ570))-SUMIF($D$12:$D569,$D570,W$12:W569)-SUMIF($D$12:$D$1442,$D570,V$12:V$1442),AJ570)),"")</f>
        <v/>
      </c>
      <c r="X570" s="246" t="str">
        <f aca="false">IF(T570&lt;&gt;"",1000-SUMIF($D$12:$D569,$D570,X$12:X569),"")</f>
        <v/>
      </c>
      <c r="Y570" s="272"/>
      <c r="Z570" s="273"/>
      <c r="AA570" s="273"/>
      <c r="AB570" s="252" t="str">
        <f aca="false">IF(K570&lt;&gt;"",ROUND(Y570,2)+ROUND(Z570,2)+ROUND(AA570,2),"")</f>
        <v/>
      </c>
      <c r="AC570" s="274"/>
      <c r="AD570" s="273"/>
      <c r="AE570" s="273"/>
      <c r="AF570" s="275" t="str">
        <f aca="false">IF(P570&lt;&gt;"",ROUND(AC570,2)+ROUND(AD570,2)+ROUND(AE570,2),"")</f>
        <v/>
      </c>
      <c r="AG570" s="274"/>
      <c r="AH570" s="273"/>
      <c r="AI570" s="273"/>
      <c r="AJ570" s="275" t="str">
        <f aca="false">IF(U570&lt;&gt;"",ROUND(AG570,2)+ROUND(AH570,2)+ROUND(AI570,2),"")</f>
        <v/>
      </c>
      <c r="AK570" s="255"/>
      <c r="AL570" s="255"/>
      <c r="AM570" s="256"/>
      <c r="AN570" s="257"/>
      <c r="AO570" s="258" t="str">
        <f aca="false">IF(D570&lt;&gt;"",IF(COUNTIF($D$12:$D570,$D570)&gt;1,0,IF(SUM(L570,Q570,V570)&gt;0,IF(AND(T570="",OR(O570&lt;&gt;"",J570&lt;&gt;"")),IF(O570&lt;&gt;"",O570,IF(J570&lt;&gt;"",J570,0)),IF(AND(O570&lt;&gt;"",J570&lt;&gt;"",O570=J570),O570,T570)),0)),"")</f>
        <v/>
      </c>
      <c r="AP570" s="258" t="str">
        <f aca="false">IF(D570&lt;&gt;"",IF(COUNTIF($D$12:$D570,$D570)&gt;1,0,IF(SUM(M570,R570,W570)&gt;0,IF(AND(T570="",OR(O570&lt;&gt;"",J570&lt;&gt;"")),IF(O570&lt;&gt;"",O570,IF(J570&lt;&gt;"",J570,0)),IF(AND(O570&lt;&gt;"",J570&lt;&gt;"",O570=J570),O570,T570)),0)),"")</f>
        <v/>
      </c>
      <c r="AQ570" s="258" t="str">
        <f aca="false">IF(D570&lt;&gt;"",IF(COUNTIF($D$12:$D570,$D570)&gt;1,0,IF(SUM(N570,S570,X570)&gt;0,IF(AND(T570="",OR(O570&lt;&gt;"",J570&lt;&gt;"")),IF(O570&lt;&gt;"",O570,IF(J570&lt;&gt;"",J570,0)),IF(AND(O570&lt;&gt;"",J570&lt;&gt;"",O570=J570),O570,T570)),0)),"")</f>
        <v/>
      </c>
      <c r="AR570" s="257" t="str">
        <f aca="false">IF(D570&lt;&gt;"",IF(J570="OZP12",L570,0),"")</f>
        <v/>
      </c>
      <c r="AS570" s="257" t="str">
        <f aca="false">IF(D570&lt;&gt;"",IF(O570="OZP12",Q570,0),"")</f>
        <v/>
      </c>
      <c r="AT570" s="257" t="str">
        <f aca="false">IF(D570&lt;&gt;"",IF(T570="OZP12",V570,0),"")</f>
        <v/>
      </c>
      <c r="AU570" s="257" t="str">
        <f aca="false">IF(D570&lt;&gt;"",IF(J570="TZP",L570,0),"")</f>
        <v/>
      </c>
      <c r="AV570" s="257" t="str">
        <f aca="false">IF(D570&lt;&gt;"",IF(O570="TZP",Q570,0),"")</f>
        <v/>
      </c>
      <c r="AW570" s="257" t="str">
        <f aca="false">IF(D570&lt;&gt;"",IF(T570="TZP",V570,0),"")</f>
        <v/>
      </c>
      <c r="AX570" s="257" t="str">
        <f aca="false">IF(D570&lt;&gt;"",IF(J570="OZZ",L570,0),"")</f>
        <v/>
      </c>
      <c r="AY570" s="257" t="str">
        <f aca="false">IF(D570&lt;&gt;"",IF(O570="OZZ",Q570,0),"")</f>
        <v/>
      </c>
      <c r="AZ570" s="257" t="str">
        <f aca="false">IF(D570&lt;&gt;"",IF(T570="OZZ",V570,0),"")</f>
        <v/>
      </c>
      <c r="BA570" s="260"/>
      <c r="BB570" s="257" t="str">
        <f aca="false">IF(D570&lt;&gt;"",IF(ISERROR(FIND("/",D570)),0,1),"")</f>
        <v/>
      </c>
      <c r="BC570" s="257" t="str">
        <f aca="false">IF(D570&lt;&gt;"",IF(BB570*1=0,D570,CONCATENATE(MID(D570,1,FIND("/",D570,1)-1),MID(D570,FIND("/",D570,1)+1,LEN(D570)))),"")</f>
        <v/>
      </c>
      <c r="BD570" s="286"/>
      <c r="BE570" s="257" t="str">
        <f aca="false">IF(D570&lt;&gt;"",IF(J570="OZP12",M570,0),"")</f>
        <v/>
      </c>
      <c r="BF570" s="257" t="str">
        <f aca="false">IF(D570&lt;&gt;"",IF(O570="OZP12",R570,0),"")</f>
        <v/>
      </c>
      <c r="BG570" s="257" t="str">
        <f aca="false">IF(D570&lt;&gt;"",IF(T570="OZP12",W570,0),"")</f>
        <v/>
      </c>
      <c r="BH570" s="257" t="str">
        <f aca="false">IF(D570&lt;&gt;"",IF(J570="TZP",M570,0),"")</f>
        <v/>
      </c>
      <c r="BI570" s="257" t="str">
        <f aca="false">IF(D570&lt;&gt;"",IF(O570="TZP",R570,0),"")</f>
        <v/>
      </c>
      <c r="BJ570" s="257" t="str">
        <f aca="false">IF(D570&lt;&gt;"",IF(T570="TZP",W570,0),"")</f>
        <v/>
      </c>
    </row>
    <row r="571" s="261" customFormat="true" ht="18.75" hidden="false" customHeight="true" outlineLevel="0" collapsed="false">
      <c r="A571" s="262" t="n">
        <f aca="false">A570+1</f>
        <v>559</v>
      </c>
      <c r="B571" s="263"/>
      <c r="C571" s="263"/>
      <c r="D571" s="263"/>
      <c r="E571" s="266"/>
      <c r="F571" s="266"/>
      <c r="G571" s="267"/>
      <c r="H571" s="278"/>
      <c r="I571" s="281"/>
      <c r="J571" s="268"/>
      <c r="K571" s="269"/>
      <c r="L571" s="244" t="str">
        <f aca="false">IF(AND(K571&lt;&gt;"",J571&lt;&gt;""),MIN(IF(OR(J571="OZZ",J571="ZZ"),5000,13600),TRUNC(0.75*SUMIF($D$12:$D571,$D571,K$12:K571),2))-SUMIF($D$12:$D570,$D571,L$12:L570),"")</f>
        <v/>
      </c>
      <c r="M571" s="270" t="str">
        <f aca="false">IF(AND(K571&lt;&gt;"",J571&lt;&gt;"",AB571&lt;&gt;""),IF(OR(J571="OZZ",J571="ZZ"),0-SUMIF($D$12:$D570,$D571,M$12:M570),MIN(MIN(13600,TRUNC(0.75*SUMIF($D$12:$D$1442,$D571,K$12:K$1442),2)+SUMIF($D$12:$D571,$D571,AB$12:AB571))-SUMIF($D$12:$D570,$D571,M$12:M570)-SUMIF($D$12:$D$1442,$D571,L$12:L$1442),AB571)),"")</f>
        <v/>
      </c>
      <c r="N571" s="246" t="str">
        <f aca="false">IF(J571&lt;&gt;"",1000-SUMIF($D$12:$D570,$D571,N$12:N570),"")</f>
        <v/>
      </c>
      <c r="O571" s="268"/>
      <c r="P571" s="269"/>
      <c r="Q571" s="244" t="str">
        <f aca="false">IF(AND(P571&lt;&gt;"",O571&lt;&gt;""),MIN(IF(OR(O571="OZZ",O571="ZZ"),5000,13600),TRUNC(0.75*SUMIF($D$12:$D571,$D571,P$12:P571),2))-SUMIF($D$12:$D570,$D571,Q$12:Q570),"")</f>
        <v/>
      </c>
      <c r="R571" s="270" t="str">
        <f aca="false">IF(AND(P571&lt;&gt;"",O571&lt;&gt;"",AF571&lt;&gt;""),IF(OR(O571="OZZ",O571="ZZ"),0-SUMIF($D$12:$D570,$D571,R$12:R570),MIN(MIN(13600,TRUNC(0.75*SUMIF($D$12:$D$1442,$D571,P$12:P$1442),2)+SUMIF($D$12:$D571,$D571,AF$12:AF571))-SUMIF($D$12:$D570,$D571,R$12:R570)-SUMIF($D$12:$D$1442,$D571,Q$12:Q$1442),AF571)),"")</f>
        <v/>
      </c>
      <c r="S571" s="246" t="str">
        <f aca="false">IF(O571&lt;&gt;"",1000-SUMIF($D$12:$D570,$D571,S$12:S570),"")</f>
        <v/>
      </c>
      <c r="T571" s="268"/>
      <c r="U571" s="269"/>
      <c r="V571" s="244" t="str">
        <f aca="false">IF(AND(U571&lt;&gt;"",T571&lt;&gt;""),MIN(IF(OR(T571="OZZ",T571="ZZ"),5000,13600),TRUNC(0.75*SUMIF($D$12:$D571,$D571,U$12:U571),2))-SUMIF($D$12:$D570,$D571,V$12:V570),"")</f>
        <v/>
      </c>
      <c r="W571" s="248" t="str">
        <f aca="false">IF(AND(U571&lt;&gt;"",T571&lt;&gt;"",AJ571&lt;&gt;""),IF(OR(T571="OZZ",T571="ZZ"),0-SUMIF($D$12:$D570,$D571,W$12:W570),MIN(MIN(13600,TRUNC(0.75*SUMIF($D$12:$D$1442,$D571,U$12:U$1442),2)+SUMIF($D$12:$D571,$D571,AJ$12:AJ571))-SUMIF($D$12:$D570,$D571,W$12:W570)-SUMIF($D$12:$D$1442,$D571,V$12:V$1442),AJ571)),"")</f>
        <v/>
      </c>
      <c r="X571" s="246" t="str">
        <f aca="false">IF(T571&lt;&gt;"",1000-SUMIF($D$12:$D570,$D571,X$12:X570),"")</f>
        <v/>
      </c>
      <c r="Y571" s="272"/>
      <c r="Z571" s="273"/>
      <c r="AA571" s="273"/>
      <c r="AB571" s="252" t="str">
        <f aca="false">IF(K571&lt;&gt;"",ROUND(Y571,2)+ROUND(Z571,2)+ROUND(AA571,2),"")</f>
        <v/>
      </c>
      <c r="AC571" s="274"/>
      <c r="AD571" s="273"/>
      <c r="AE571" s="273"/>
      <c r="AF571" s="275" t="str">
        <f aca="false">IF(P571&lt;&gt;"",ROUND(AC571,2)+ROUND(AD571,2)+ROUND(AE571,2),"")</f>
        <v/>
      </c>
      <c r="AG571" s="274"/>
      <c r="AH571" s="273"/>
      <c r="AI571" s="273"/>
      <c r="AJ571" s="275" t="str">
        <f aca="false">IF(U571&lt;&gt;"",ROUND(AG571,2)+ROUND(AH571,2)+ROUND(AI571,2),"")</f>
        <v/>
      </c>
      <c r="AK571" s="255"/>
      <c r="AL571" s="255"/>
      <c r="AM571" s="256"/>
      <c r="AN571" s="257"/>
      <c r="AO571" s="258" t="str">
        <f aca="false">IF(D571&lt;&gt;"",IF(COUNTIF($D$12:$D571,$D571)&gt;1,0,IF(SUM(L571,Q571,V571)&gt;0,IF(AND(T571="",OR(O571&lt;&gt;"",J571&lt;&gt;"")),IF(O571&lt;&gt;"",O571,IF(J571&lt;&gt;"",J571,0)),IF(AND(O571&lt;&gt;"",J571&lt;&gt;"",O571=J571),O571,T571)),0)),"")</f>
        <v/>
      </c>
      <c r="AP571" s="258" t="str">
        <f aca="false">IF(D571&lt;&gt;"",IF(COUNTIF($D$12:$D571,$D571)&gt;1,0,IF(SUM(M571,R571,W571)&gt;0,IF(AND(T571="",OR(O571&lt;&gt;"",J571&lt;&gt;"")),IF(O571&lt;&gt;"",O571,IF(J571&lt;&gt;"",J571,0)),IF(AND(O571&lt;&gt;"",J571&lt;&gt;"",O571=J571),O571,T571)),0)),"")</f>
        <v/>
      </c>
      <c r="AQ571" s="258" t="str">
        <f aca="false">IF(D571&lt;&gt;"",IF(COUNTIF($D$12:$D571,$D571)&gt;1,0,IF(SUM(N571,S571,X571)&gt;0,IF(AND(T571="",OR(O571&lt;&gt;"",J571&lt;&gt;"")),IF(O571&lt;&gt;"",O571,IF(J571&lt;&gt;"",J571,0)),IF(AND(O571&lt;&gt;"",J571&lt;&gt;"",O571=J571),O571,T571)),0)),"")</f>
        <v/>
      </c>
      <c r="AR571" s="257" t="str">
        <f aca="false">IF(D571&lt;&gt;"",IF(J571="OZP12",L571,0),"")</f>
        <v/>
      </c>
      <c r="AS571" s="257" t="str">
        <f aca="false">IF(D571&lt;&gt;"",IF(O571="OZP12",Q571,0),"")</f>
        <v/>
      </c>
      <c r="AT571" s="257" t="str">
        <f aca="false">IF(D571&lt;&gt;"",IF(T571="OZP12",V571,0),"")</f>
        <v/>
      </c>
      <c r="AU571" s="257" t="str">
        <f aca="false">IF(D571&lt;&gt;"",IF(J571="TZP",L571,0),"")</f>
        <v/>
      </c>
      <c r="AV571" s="257" t="str">
        <f aca="false">IF(D571&lt;&gt;"",IF(O571="TZP",Q571,0),"")</f>
        <v/>
      </c>
      <c r="AW571" s="257" t="str">
        <f aca="false">IF(D571&lt;&gt;"",IF(T571="TZP",V571,0),"")</f>
        <v/>
      </c>
      <c r="AX571" s="257" t="str">
        <f aca="false">IF(D571&lt;&gt;"",IF(J571="OZZ",L571,0),"")</f>
        <v/>
      </c>
      <c r="AY571" s="257" t="str">
        <f aca="false">IF(D571&lt;&gt;"",IF(O571="OZZ",Q571,0),"")</f>
        <v/>
      </c>
      <c r="AZ571" s="257" t="str">
        <f aca="false">IF(D571&lt;&gt;"",IF(T571="OZZ",V571,0),"")</f>
        <v/>
      </c>
      <c r="BA571" s="260"/>
      <c r="BB571" s="257" t="str">
        <f aca="false">IF(D571&lt;&gt;"",IF(ISERROR(FIND("/",D571)),0,1),"")</f>
        <v/>
      </c>
      <c r="BC571" s="257" t="str">
        <f aca="false">IF(D571&lt;&gt;"",IF(BB571*1=0,D571,CONCATENATE(MID(D571,1,FIND("/",D571,1)-1),MID(D571,FIND("/",D571,1)+1,LEN(D571)))),"")</f>
        <v/>
      </c>
      <c r="BD571" s="286"/>
      <c r="BE571" s="257" t="str">
        <f aca="false">IF(D571&lt;&gt;"",IF(J571="OZP12",M571,0),"")</f>
        <v/>
      </c>
      <c r="BF571" s="257" t="str">
        <f aca="false">IF(D571&lt;&gt;"",IF(O571="OZP12",R571,0),"")</f>
        <v/>
      </c>
      <c r="BG571" s="257" t="str">
        <f aca="false">IF(D571&lt;&gt;"",IF(T571="OZP12",W571,0),"")</f>
        <v/>
      </c>
      <c r="BH571" s="257" t="str">
        <f aca="false">IF(D571&lt;&gt;"",IF(J571="TZP",M571,0),"")</f>
        <v/>
      </c>
      <c r="BI571" s="257" t="str">
        <f aca="false">IF(D571&lt;&gt;"",IF(O571="TZP",R571,0),"")</f>
        <v/>
      </c>
      <c r="BJ571" s="257" t="str">
        <f aca="false">IF(D571&lt;&gt;"",IF(T571="TZP",W571,0),"")</f>
        <v/>
      </c>
    </row>
    <row r="572" s="261" customFormat="true" ht="18.75" hidden="false" customHeight="true" outlineLevel="0" collapsed="false">
      <c r="A572" s="262" t="n">
        <f aca="false">A571+1</f>
        <v>560</v>
      </c>
      <c r="B572" s="263"/>
      <c r="C572" s="263"/>
      <c r="D572" s="263"/>
      <c r="E572" s="266"/>
      <c r="F572" s="266"/>
      <c r="G572" s="267"/>
      <c r="H572" s="278"/>
      <c r="I572" s="281"/>
      <c r="J572" s="268"/>
      <c r="K572" s="269"/>
      <c r="L572" s="244" t="str">
        <f aca="false">IF(AND(K572&lt;&gt;"",J572&lt;&gt;""),MIN(IF(OR(J572="OZZ",J572="ZZ"),5000,13600),TRUNC(0.75*SUMIF($D$12:$D572,$D572,K$12:K572),2))-SUMIF($D$12:$D571,$D572,L$12:L571),"")</f>
        <v/>
      </c>
      <c r="M572" s="270" t="str">
        <f aca="false">IF(AND(K572&lt;&gt;"",J572&lt;&gt;"",AB572&lt;&gt;""),IF(OR(J572="OZZ",J572="ZZ"),0-SUMIF($D$12:$D571,$D572,M$12:M571),MIN(MIN(13600,TRUNC(0.75*SUMIF($D$12:$D$1442,$D572,K$12:K$1442),2)+SUMIF($D$12:$D572,$D572,AB$12:AB572))-SUMIF($D$12:$D571,$D572,M$12:M571)-SUMIF($D$12:$D$1442,$D572,L$12:L$1442),AB572)),"")</f>
        <v/>
      </c>
      <c r="N572" s="246" t="str">
        <f aca="false">IF(J572&lt;&gt;"",1000-SUMIF($D$12:$D571,$D572,N$12:N571),"")</f>
        <v/>
      </c>
      <c r="O572" s="268"/>
      <c r="P572" s="269"/>
      <c r="Q572" s="244" t="str">
        <f aca="false">IF(AND(P572&lt;&gt;"",O572&lt;&gt;""),MIN(IF(OR(O572="OZZ",O572="ZZ"),5000,13600),TRUNC(0.75*SUMIF($D$12:$D572,$D572,P$12:P572),2))-SUMIF($D$12:$D571,$D572,Q$12:Q571),"")</f>
        <v/>
      </c>
      <c r="R572" s="270" t="str">
        <f aca="false">IF(AND(P572&lt;&gt;"",O572&lt;&gt;"",AF572&lt;&gt;""),IF(OR(O572="OZZ",O572="ZZ"),0-SUMIF($D$12:$D571,$D572,R$12:R571),MIN(MIN(13600,TRUNC(0.75*SUMIF($D$12:$D$1442,$D572,P$12:P$1442),2)+SUMIF($D$12:$D572,$D572,AF$12:AF572))-SUMIF($D$12:$D571,$D572,R$12:R571)-SUMIF($D$12:$D$1442,$D572,Q$12:Q$1442),AF572)),"")</f>
        <v/>
      </c>
      <c r="S572" s="246" t="str">
        <f aca="false">IF(O572&lt;&gt;"",1000-SUMIF($D$12:$D571,$D572,S$12:S571),"")</f>
        <v/>
      </c>
      <c r="T572" s="268"/>
      <c r="U572" s="269"/>
      <c r="V572" s="244" t="str">
        <f aca="false">IF(AND(U572&lt;&gt;"",T572&lt;&gt;""),MIN(IF(OR(T572="OZZ",T572="ZZ"),5000,13600),TRUNC(0.75*SUMIF($D$12:$D572,$D572,U$12:U572),2))-SUMIF($D$12:$D571,$D572,V$12:V571),"")</f>
        <v/>
      </c>
      <c r="W572" s="248" t="str">
        <f aca="false">IF(AND(U572&lt;&gt;"",T572&lt;&gt;"",AJ572&lt;&gt;""),IF(OR(T572="OZZ",T572="ZZ"),0-SUMIF($D$12:$D571,$D572,W$12:W571),MIN(MIN(13600,TRUNC(0.75*SUMIF($D$12:$D$1442,$D572,U$12:U$1442),2)+SUMIF($D$12:$D572,$D572,AJ$12:AJ572))-SUMIF($D$12:$D571,$D572,W$12:W571)-SUMIF($D$12:$D$1442,$D572,V$12:V$1442),AJ572)),"")</f>
        <v/>
      </c>
      <c r="X572" s="246" t="str">
        <f aca="false">IF(T572&lt;&gt;"",1000-SUMIF($D$12:$D571,$D572,X$12:X571),"")</f>
        <v/>
      </c>
      <c r="Y572" s="272"/>
      <c r="Z572" s="273"/>
      <c r="AA572" s="273"/>
      <c r="AB572" s="252" t="str">
        <f aca="false">IF(K572&lt;&gt;"",ROUND(Y572,2)+ROUND(Z572,2)+ROUND(AA572,2),"")</f>
        <v/>
      </c>
      <c r="AC572" s="274"/>
      <c r="AD572" s="273"/>
      <c r="AE572" s="273"/>
      <c r="AF572" s="275" t="str">
        <f aca="false">IF(P572&lt;&gt;"",ROUND(AC572,2)+ROUND(AD572,2)+ROUND(AE572,2),"")</f>
        <v/>
      </c>
      <c r="AG572" s="274"/>
      <c r="AH572" s="273"/>
      <c r="AI572" s="273"/>
      <c r="AJ572" s="275" t="str">
        <f aca="false">IF(U572&lt;&gt;"",ROUND(AG572,2)+ROUND(AH572,2)+ROUND(AI572,2),"")</f>
        <v/>
      </c>
      <c r="AK572" s="255"/>
      <c r="AL572" s="255"/>
      <c r="AM572" s="256"/>
      <c r="AN572" s="257"/>
      <c r="AO572" s="258" t="str">
        <f aca="false">IF(D572&lt;&gt;"",IF(COUNTIF($D$12:$D572,$D572)&gt;1,0,IF(SUM(L572,Q572,V572)&gt;0,IF(AND(T572="",OR(O572&lt;&gt;"",J572&lt;&gt;"")),IF(O572&lt;&gt;"",O572,IF(J572&lt;&gt;"",J572,0)),IF(AND(O572&lt;&gt;"",J572&lt;&gt;"",O572=J572),O572,T572)),0)),"")</f>
        <v/>
      </c>
      <c r="AP572" s="258" t="str">
        <f aca="false">IF(D572&lt;&gt;"",IF(COUNTIF($D$12:$D572,$D572)&gt;1,0,IF(SUM(M572,R572,W572)&gt;0,IF(AND(T572="",OR(O572&lt;&gt;"",J572&lt;&gt;"")),IF(O572&lt;&gt;"",O572,IF(J572&lt;&gt;"",J572,0)),IF(AND(O572&lt;&gt;"",J572&lt;&gt;"",O572=J572),O572,T572)),0)),"")</f>
        <v/>
      </c>
      <c r="AQ572" s="258" t="str">
        <f aca="false">IF(D572&lt;&gt;"",IF(COUNTIF($D$12:$D572,$D572)&gt;1,0,IF(SUM(N572,S572,X572)&gt;0,IF(AND(T572="",OR(O572&lt;&gt;"",J572&lt;&gt;"")),IF(O572&lt;&gt;"",O572,IF(J572&lt;&gt;"",J572,0)),IF(AND(O572&lt;&gt;"",J572&lt;&gt;"",O572=J572),O572,T572)),0)),"")</f>
        <v/>
      </c>
      <c r="AR572" s="257" t="str">
        <f aca="false">IF(D572&lt;&gt;"",IF(J572="OZP12",L572,0),"")</f>
        <v/>
      </c>
      <c r="AS572" s="257" t="str">
        <f aca="false">IF(D572&lt;&gt;"",IF(O572="OZP12",Q572,0),"")</f>
        <v/>
      </c>
      <c r="AT572" s="257" t="str">
        <f aca="false">IF(D572&lt;&gt;"",IF(T572="OZP12",V572,0),"")</f>
        <v/>
      </c>
      <c r="AU572" s="257" t="str">
        <f aca="false">IF(D572&lt;&gt;"",IF(J572="TZP",L572,0),"")</f>
        <v/>
      </c>
      <c r="AV572" s="257" t="str">
        <f aca="false">IF(D572&lt;&gt;"",IF(O572="TZP",Q572,0),"")</f>
        <v/>
      </c>
      <c r="AW572" s="257" t="str">
        <f aca="false">IF(D572&lt;&gt;"",IF(T572="TZP",V572,0),"")</f>
        <v/>
      </c>
      <c r="AX572" s="257" t="str">
        <f aca="false">IF(D572&lt;&gt;"",IF(J572="OZZ",L572,0),"")</f>
        <v/>
      </c>
      <c r="AY572" s="257" t="str">
        <f aca="false">IF(D572&lt;&gt;"",IF(O572="OZZ",Q572,0),"")</f>
        <v/>
      </c>
      <c r="AZ572" s="257" t="str">
        <f aca="false">IF(D572&lt;&gt;"",IF(T572="OZZ",V572,0),"")</f>
        <v/>
      </c>
      <c r="BA572" s="260"/>
      <c r="BB572" s="257" t="str">
        <f aca="false">IF(D572&lt;&gt;"",IF(ISERROR(FIND("/",D572)),0,1),"")</f>
        <v/>
      </c>
      <c r="BC572" s="257" t="str">
        <f aca="false">IF(D572&lt;&gt;"",IF(BB572*1=0,D572,CONCATENATE(MID(D572,1,FIND("/",D572,1)-1),MID(D572,FIND("/",D572,1)+1,LEN(D572)))),"")</f>
        <v/>
      </c>
      <c r="BD572" s="286"/>
      <c r="BE572" s="257" t="str">
        <f aca="false">IF(D572&lt;&gt;"",IF(J572="OZP12",M572,0),"")</f>
        <v/>
      </c>
      <c r="BF572" s="257" t="str">
        <f aca="false">IF(D572&lt;&gt;"",IF(O572="OZP12",R572,0),"")</f>
        <v/>
      </c>
      <c r="BG572" s="257" t="str">
        <f aca="false">IF(D572&lt;&gt;"",IF(T572="OZP12",W572,0),"")</f>
        <v/>
      </c>
      <c r="BH572" s="257" t="str">
        <f aca="false">IF(D572&lt;&gt;"",IF(J572="TZP",M572,0),"")</f>
        <v/>
      </c>
      <c r="BI572" s="257" t="str">
        <f aca="false">IF(D572&lt;&gt;"",IF(O572="TZP",R572,0),"")</f>
        <v/>
      </c>
      <c r="BJ572" s="257" t="str">
        <f aca="false">IF(D572&lt;&gt;"",IF(T572="TZP",W572,0),"")</f>
        <v/>
      </c>
    </row>
    <row r="573" s="261" customFormat="true" ht="18.75" hidden="false" customHeight="true" outlineLevel="0" collapsed="false">
      <c r="A573" s="262" t="n">
        <f aca="false">A572+1</f>
        <v>561</v>
      </c>
      <c r="B573" s="263"/>
      <c r="C573" s="263"/>
      <c r="D573" s="263"/>
      <c r="E573" s="266"/>
      <c r="F573" s="266"/>
      <c r="G573" s="267"/>
      <c r="H573" s="278"/>
      <c r="I573" s="281"/>
      <c r="J573" s="268"/>
      <c r="K573" s="269"/>
      <c r="L573" s="244" t="str">
        <f aca="false">IF(AND(K573&lt;&gt;"",J573&lt;&gt;""),MIN(IF(OR(J573="OZZ",J573="ZZ"),5000,13600),TRUNC(0.75*SUMIF($D$12:$D573,$D573,K$12:K573),2))-SUMIF($D$12:$D572,$D573,L$12:L572),"")</f>
        <v/>
      </c>
      <c r="M573" s="270" t="str">
        <f aca="false">IF(AND(K573&lt;&gt;"",J573&lt;&gt;"",AB573&lt;&gt;""),IF(OR(J573="OZZ",J573="ZZ"),0-SUMIF($D$12:$D572,$D573,M$12:M572),MIN(MIN(13600,TRUNC(0.75*SUMIF($D$12:$D$1442,$D573,K$12:K$1442),2)+SUMIF($D$12:$D573,$D573,AB$12:AB573))-SUMIF($D$12:$D572,$D573,M$12:M572)-SUMIF($D$12:$D$1442,$D573,L$12:L$1442),AB573)),"")</f>
        <v/>
      </c>
      <c r="N573" s="246" t="str">
        <f aca="false">IF(J573&lt;&gt;"",1000-SUMIF($D$12:$D572,$D573,N$12:N572),"")</f>
        <v/>
      </c>
      <c r="O573" s="268"/>
      <c r="P573" s="269"/>
      <c r="Q573" s="244" t="str">
        <f aca="false">IF(AND(P573&lt;&gt;"",O573&lt;&gt;""),MIN(IF(OR(O573="OZZ",O573="ZZ"),5000,13600),TRUNC(0.75*SUMIF($D$12:$D573,$D573,P$12:P573),2))-SUMIF($D$12:$D572,$D573,Q$12:Q572),"")</f>
        <v/>
      </c>
      <c r="R573" s="270" t="str">
        <f aca="false">IF(AND(P573&lt;&gt;"",O573&lt;&gt;"",AF573&lt;&gt;""),IF(OR(O573="OZZ",O573="ZZ"),0-SUMIF($D$12:$D572,$D573,R$12:R572),MIN(MIN(13600,TRUNC(0.75*SUMIF($D$12:$D$1442,$D573,P$12:P$1442),2)+SUMIF($D$12:$D573,$D573,AF$12:AF573))-SUMIF($D$12:$D572,$D573,R$12:R572)-SUMIF($D$12:$D$1442,$D573,Q$12:Q$1442),AF573)),"")</f>
        <v/>
      </c>
      <c r="S573" s="246" t="str">
        <f aca="false">IF(O573&lt;&gt;"",1000-SUMIF($D$12:$D572,$D573,S$12:S572),"")</f>
        <v/>
      </c>
      <c r="T573" s="268"/>
      <c r="U573" s="269"/>
      <c r="V573" s="244" t="str">
        <f aca="false">IF(AND(U573&lt;&gt;"",T573&lt;&gt;""),MIN(IF(OR(T573="OZZ",T573="ZZ"),5000,13600),TRUNC(0.75*SUMIF($D$12:$D573,$D573,U$12:U573),2))-SUMIF($D$12:$D572,$D573,V$12:V572),"")</f>
        <v/>
      </c>
      <c r="W573" s="248" t="str">
        <f aca="false">IF(AND(U573&lt;&gt;"",T573&lt;&gt;"",AJ573&lt;&gt;""),IF(OR(T573="OZZ",T573="ZZ"),0-SUMIF($D$12:$D572,$D573,W$12:W572),MIN(MIN(13600,TRUNC(0.75*SUMIF($D$12:$D$1442,$D573,U$12:U$1442),2)+SUMIF($D$12:$D573,$D573,AJ$12:AJ573))-SUMIF($D$12:$D572,$D573,W$12:W572)-SUMIF($D$12:$D$1442,$D573,V$12:V$1442),AJ573)),"")</f>
        <v/>
      </c>
      <c r="X573" s="246" t="str">
        <f aca="false">IF(T573&lt;&gt;"",1000-SUMIF($D$12:$D572,$D573,X$12:X572),"")</f>
        <v/>
      </c>
      <c r="Y573" s="272"/>
      <c r="Z573" s="273"/>
      <c r="AA573" s="273"/>
      <c r="AB573" s="252" t="str">
        <f aca="false">IF(K573&lt;&gt;"",ROUND(Y573,2)+ROUND(Z573,2)+ROUND(AA573,2),"")</f>
        <v/>
      </c>
      <c r="AC573" s="274"/>
      <c r="AD573" s="273"/>
      <c r="AE573" s="273"/>
      <c r="AF573" s="275" t="str">
        <f aca="false">IF(P573&lt;&gt;"",ROUND(AC573,2)+ROUND(AD573,2)+ROUND(AE573,2),"")</f>
        <v/>
      </c>
      <c r="AG573" s="274"/>
      <c r="AH573" s="273"/>
      <c r="AI573" s="273"/>
      <c r="AJ573" s="275" t="str">
        <f aca="false">IF(U573&lt;&gt;"",ROUND(AG573,2)+ROUND(AH573,2)+ROUND(AI573,2),"")</f>
        <v/>
      </c>
      <c r="AK573" s="255"/>
      <c r="AL573" s="255"/>
      <c r="AM573" s="256"/>
      <c r="AN573" s="257"/>
      <c r="AO573" s="258" t="str">
        <f aca="false">IF(D573&lt;&gt;"",IF(COUNTIF($D$12:$D573,$D573)&gt;1,0,IF(SUM(L573,Q573,V573)&gt;0,IF(AND(T573="",OR(O573&lt;&gt;"",J573&lt;&gt;"")),IF(O573&lt;&gt;"",O573,IF(J573&lt;&gt;"",J573,0)),IF(AND(O573&lt;&gt;"",J573&lt;&gt;"",O573=J573),O573,T573)),0)),"")</f>
        <v/>
      </c>
      <c r="AP573" s="258" t="str">
        <f aca="false">IF(D573&lt;&gt;"",IF(COUNTIF($D$12:$D573,$D573)&gt;1,0,IF(SUM(M573,R573,W573)&gt;0,IF(AND(T573="",OR(O573&lt;&gt;"",J573&lt;&gt;"")),IF(O573&lt;&gt;"",O573,IF(J573&lt;&gt;"",J573,0)),IF(AND(O573&lt;&gt;"",J573&lt;&gt;"",O573=J573),O573,T573)),0)),"")</f>
        <v/>
      </c>
      <c r="AQ573" s="258" t="str">
        <f aca="false">IF(D573&lt;&gt;"",IF(COUNTIF($D$12:$D573,$D573)&gt;1,0,IF(SUM(N573,S573,X573)&gt;0,IF(AND(T573="",OR(O573&lt;&gt;"",J573&lt;&gt;"")),IF(O573&lt;&gt;"",O573,IF(J573&lt;&gt;"",J573,0)),IF(AND(O573&lt;&gt;"",J573&lt;&gt;"",O573=J573),O573,T573)),0)),"")</f>
        <v/>
      </c>
      <c r="AR573" s="257" t="str">
        <f aca="false">IF(D573&lt;&gt;"",IF(J573="OZP12",L573,0),"")</f>
        <v/>
      </c>
      <c r="AS573" s="257" t="str">
        <f aca="false">IF(D573&lt;&gt;"",IF(O573="OZP12",Q573,0),"")</f>
        <v/>
      </c>
      <c r="AT573" s="257" t="str">
        <f aca="false">IF(D573&lt;&gt;"",IF(T573="OZP12",V573,0),"")</f>
        <v/>
      </c>
      <c r="AU573" s="257" t="str">
        <f aca="false">IF(D573&lt;&gt;"",IF(J573="TZP",L573,0),"")</f>
        <v/>
      </c>
      <c r="AV573" s="257" t="str">
        <f aca="false">IF(D573&lt;&gt;"",IF(O573="TZP",Q573,0),"")</f>
        <v/>
      </c>
      <c r="AW573" s="257" t="str">
        <f aca="false">IF(D573&lt;&gt;"",IF(T573="TZP",V573,0),"")</f>
        <v/>
      </c>
      <c r="AX573" s="257" t="str">
        <f aca="false">IF(D573&lt;&gt;"",IF(J573="OZZ",L573,0),"")</f>
        <v/>
      </c>
      <c r="AY573" s="257" t="str">
        <f aca="false">IF(D573&lt;&gt;"",IF(O573="OZZ",Q573,0),"")</f>
        <v/>
      </c>
      <c r="AZ573" s="257" t="str">
        <f aca="false">IF(D573&lt;&gt;"",IF(T573="OZZ",V573,0),"")</f>
        <v/>
      </c>
      <c r="BA573" s="260"/>
      <c r="BB573" s="257" t="str">
        <f aca="false">IF(D573&lt;&gt;"",IF(ISERROR(FIND("/",D573)),0,1),"")</f>
        <v/>
      </c>
      <c r="BC573" s="257" t="str">
        <f aca="false">IF(D573&lt;&gt;"",IF(BB573*1=0,D573,CONCATENATE(MID(D573,1,FIND("/",D573,1)-1),MID(D573,FIND("/",D573,1)+1,LEN(D573)))),"")</f>
        <v/>
      </c>
      <c r="BD573" s="286"/>
      <c r="BE573" s="257" t="str">
        <f aca="false">IF(D573&lt;&gt;"",IF(J573="OZP12",M573,0),"")</f>
        <v/>
      </c>
      <c r="BF573" s="257" t="str">
        <f aca="false">IF(D573&lt;&gt;"",IF(O573="OZP12",R573,0),"")</f>
        <v/>
      </c>
      <c r="BG573" s="257" t="str">
        <f aca="false">IF(D573&lt;&gt;"",IF(T573="OZP12",W573,0),"")</f>
        <v/>
      </c>
      <c r="BH573" s="257" t="str">
        <f aca="false">IF(D573&lt;&gt;"",IF(J573="TZP",M573,0),"")</f>
        <v/>
      </c>
      <c r="BI573" s="257" t="str">
        <f aca="false">IF(D573&lt;&gt;"",IF(O573="TZP",R573,0),"")</f>
        <v/>
      </c>
      <c r="BJ573" s="257" t="str">
        <f aca="false">IF(D573&lt;&gt;"",IF(T573="TZP",W573,0),"")</f>
        <v/>
      </c>
    </row>
    <row r="574" s="261" customFormat="true" ht="18.75" hidden="false" customHeight="true" outlineLevel="0" collapsed="false">
      <c r="A574" s="262" t="n">
        <f aca="false">A573+1</f>
        <v>562</v>
      </c>
      <c r="B574" s="263"/>
      <c r="C574" s="263"/>
      <c r="D574" s="263"/>
      <c r="E574" s="266"/>
      <c r="F574" s="266"/>
      <c r="G574" s="267"/>
      <c r="H574" s="278"/>
      <c r="I574" s="281"/>
      <c r="J574" s="268"/>
      <c r="K574" s="269"/>
      <c r="L574" s="244" t="str">
        <f aca="false">IF(AND(K574&lt;&gt;"",J574&lt;&gt;""),MIN(IF(OR(J574="OZZ",J574="ZZ"),5000,13600),TRUNC(0.75*SUMIF($D$12:$D574,$D574,K$12:K574),2))-SUMIF($D$12:$D573,$D574,L$12:L573),"")</f>
        <v/>
      </c>
      <c r="M574" s="270" t="str">
        <f aca="false">IF(AND(K574&lt;&gt;"",J574&lt;&gt;"",AB574&lt;&gt;""),IF(OR(J574="OZZ",J574="ZZ"),0-SUMIF($D$12:$D573,$D574,M$12:M573),MIN(MIN(13600,TRUNC(0.75*SUMIF($D$12:$D$1442,$D574,K$12:K$1442),2)+SUMIF($D$12:$D574,$D574,AB$12:AB574))-SUMIF($D$12:$D573,$D574,M$12:M573)-SUMIF($D$12:$D$1442,$D574,L$12:L$1442),AB574)),"")</f>
        <v/>
      </c>
      <c r="N574" s="246" t="str">
        <f aca="false">IF(J574&lt;&gt;"",1000-SUMIF($D$12:$D573,$D574,N$12:N573),"")</f>
        <v/>
      </c>
      <c r="O574" s="268"/>
      <c r="P574" s="269"/>
      <c r="Q574" s="244" t="str">
        <f aca="false">IF(AND(P574&lt;&gt;"",O574&lt;&gt;""),MIN(IF(OR(O574="OZZ",O574="ZZ"),5000,13600),TRUNC(0.75*SUMIF($D$12:$D574,$D574,P$12:P574),2))-SUMIF($D$12:$D573,$D574,Q$12:Q573),"")</f>
        <v/>
      </c>
      <c r="R574" s="270" t="str">
        <f aca="false">IF(AND(P574&lt;&gt;"",O574&lt;&gt;"",AF574&lt;&gt;""),IF(OR(O574="OZZ",O574="ZZ"),0-SUMIF($D$12:$D573,$D574,R$12:R573),MIN(MIN(13600,TRUNC(0.75*SUMIF($D$12:$D$1442,$D574,P$12:P$1442),2)+SUMIF($D$12:$D574,$D574,AF$12:AF574))-SUMIF($D$12:$D573,$D574,R$12:R573)-SUMIF($D$12:$D$1442,$D574,Q$12:Q$1442),AF574)),"")</f>
        <v/>
      </c>
      <c r="S574" s="246" t="str">
        <f aca="false">IF(O574&lt;&gt;"",1000-SUMIF($D$12:$D573,$D574,S$12:S573),"")</f>
        <v/>
      </c>
      <c r="T574" s="268"/>
      <c r="U574" s="269"/>
      <c r="V574" s="244" t="str">
        <f aca="false">IF(AND(U574&lt;&gt;"",T574&lt;&gt;""),MIN(IF(OR(T574="OZZ",T574="ZZ"),5000,13600),TRUNC(0.75*SUMIF($D$12:$D574,$D574,U$12:U574),2))-SUMIF($D$12:$D573,$D574,V$12:V573),"")</f>
        <v/>
      </c>
      <c r="W574" s="248" t="str">
        <f aca="false">IF(AND(U574&lt;&gt;"",T574&lt;&gt;"",AJ574&lt;&gt;""),IF(OR(T574="OZZ",T574="ZZ"),0-SUMIF($D$12:$D573,$D574,W$12:W573),MIN(MIN(13600,TRUNC(0.75*SUMIF($D$12:$D$1442,$D574,U$12:U$1442),2)+SUMIF($D$12:$D574,$D574,AJ$12:AJ574))-SUMIF($D$12:$D573,$D574,W$12:W573)-SUMIF($D$12:$D$1442,$D574,V$12:V$1442),AJ574)),"")</f>
        <v/>
      </c>
      <c r="X574" s="246" t="str">
        <f aca="false">IF(T574&lt;&gt;"",1000-SUMIF($D$12:$D573,$D574,X$12:X573),"")</f>
        <v/>
      </c>
      <c r="Y574" s="272"/>
      <c r="Z574" s="273"/>
      <c r="AA574" s="273"/>
      <c r="AB574" s="252" t="str">
        <f aca="false">IF(K574&lt;&gt;"",ROUND(Y574,2)+ROUND(Z574,2)+ROUND(AA574,2),"")</f>
        <v/>
      </c>
      <c r="AC574" s="274"/>
      <c r="AD574" s="273"/>
      <c r="AE574" s="273"/>
      <c r="AF574" s="275" t="str">
        <f aca="false">IF(P574&lt;&gt;"",ROUND(AC574,2)+ROUND(AD574,2)+ROUND(AE574,2),"")</f>
        <v/>
      </c>
      <c r="AG574" s="274"/>
      <c r="AH574" s="273"/>
      <c r="AI574" s="273"/>
      <c r="AJ574" s="275" t="str">
        <f aca="false">IF(U574&lt;&gt;"",ROUND(AG574,2)+ROUND(AH574,2)+ROUND(AI574,2),"")</f>
        <v/>
      </c>
      <c r="AK574" s="255"/>
      <c r="AL574" s="255"/>
      <c r="AM574" s="256"/>
      <c r="AN574" s="257"/>
      <c r="AO574" s="258" t="str">
        <f aca="false">IF(D574&lt;&gt;"",IF(COUNTIF($D$12:$D574,$D574)&gt;1,0,IF(SUM(L574,Q574,V574)&gt;0,IF(AND(T574="",OR(O574&lt;&gt;"",J574&lt;&gt;"")),IF(O574&lt;&gt;"",O574,IF(J574&lt;&gt;"",J574,0)),IF(AND(O574&lt;&gt;"",J574&lt;&gt;"",O574=J574),O574,T574)),0)),"")</f>
        <v/>
      </c>
      <c r="AP574" s="258" t="str">
        <f aca="false">IF(D574&lt;&gt;"",IF(COUNTIF($D$12:$D574,$D574)&gt;1,0,IF(SUM(M574,R574,W574)&gt;0,IF(AND(T574="",OR(O574&lt;&gt;"",J574&lt;&gt;"")),IF(O574&lt;&gt;"",O574,IF(J574&lt;&gt;"",J574,0)),IF(AND(O574&lt;&gt;"",J574&lt;&gt;"",O574=J574),O574,T574)),0)),"")</f>
        <v/>
      </c>
      <c r="AQ574" s="258" t="str">
        <f aca="false">IF(D574&lt;&gt;"",IF(COUNTIF($D$12:$D574,$D574)&gt;1,0,IF(SUM(N574,S574,X574)&gt;0,IF(AND(T574="",OR(O574&lt;&gt;"",J574&lt;&gt;"")),IF(O574&lt;&gt;"",O574,IF(J574&lt;&gt;"",J574,0)),IF(AND(O574&lt;&gt;"",J574&lt;&gt;"",O574=J574),O574,T574)),0)),"")</f>
        <v/>
      </c>
      <c r="AR574" s="257" t="str">
        <f aca="false">IF(D574&lt;&gt;"",IF(J574="OZP12",L574,0),"")</f>
        <v/>
      </c>
      <c r="AS574" s="257" t="str">
        <f aca="false">IF(D574&lt;&gt;"",IF(O574="OZP12",Q574,0),"")</f>
        <v/>
      </c>
      <c r="AT574" s="257" t="str">
        <f aca="false">IF(D574&lt;&gt;"",IF(T574="OZP12",V574,0),"")</f>
        <v/>
      </c>
      <c r="AU574" s="257" t="str">
        <f aca="false">IF(D574&lt;&gt;"",IF(J574="TZP",L574,0),"")</f>
        <v/>
      </c>
      <c r="AV574" s="257" t="str">
        <f aca="false">IF(D574&lt;&gt;"",IF(O574="TZP",Q574,0),"")</f>
        <v/>
      </c>
      <c r="AW574" s="257" t="str">
        <f aca="false">IF(D574&lt;&gt;"",IF(T574="TZP",V574,0),"")</f>
        <v/>
      </c>
      <c r="AX574" s="257" t="str">
        <f aca="false">IF(D574&lt;&gt;"",IF(J574="OZZ",L574,0),"")</f>
        <v/>
      </c>
      <c r="AY574" s="257" t="str">
        <f aca="false">IF(D574&lt;&gt;"",IF(O574="OZZ",Q574,0),"")</f>
        <v/>
      </c>
      <c r="AZ574" s="257" t="str">
        <f aca="false">IF(D574&lt;&gt;"",IF(T574="OZZ",V574,0),"")</f>
        <v/>
      </c>
      <c r="BA574" s="260"/>
      <c r="BB574" s="257" t="str">
        <f aca="false">IF(D574&lt;&gt;"",IF(ISERROR(FIND("/",D574)),0,1),"")</f>
        <v/>
      </c>
      <c r="BC574" s="257" t="str">
        <f aca="false">IF(D574&lt;&gt;"",IF(BB574*1=0,D574,CONCATENATE(MID(D574,1,FIND("/",D574,1)-1),MID(D574,FIND("/",D574,1)+1,LEN(D574)))),"")</f>
        <v/>
      </c>
      <c r="BD574" s="286"/>
      <c r="BE574" s="257" t="str">
        <f aca="false">IF(D574&lt;&gt;"",IF(J574="OZP12",M574,0),"")</f>
        <v/>
      </c>
      <c r="BF574" s="257" t="str">
        <f aca="false">IF(D574&lt;&gt;"",IF(O574="OZP12",R574,0),"")</f>
        <v/>
      </c>
      <c r="BG574" s="257" t="str">
        <f aca="false">IF(D574&lt;&gt;"",IF(T574="OZP12",W574,0),"")</f>
        <v/>
      </c>
      <c r="BH574" s="257" t="str">
        <f aca="false">IF(D574&lt;&gt;"",IF(J574="TZP",M574,0),"")</f>
        <v/>
      </c>
      <c r="BI574" s="257" t="str">
        <f aca="false">IF(D574&lt;&gt;"",IF(O574="TZP",R574,0),"")</f>
        <v/>
      </c>
      <c r="BJ574" s="257" t="str">
        <f aca="false">IF(D574&lt;&gt;"",IF(T574="TZP",W574,0),"")</f>
        <v/>
      </c>
    </row>
    <row r="575" s="261" customFormat="true" ht="18.75" hidden="false" customHeight="true" outlineLevel="0" collapsed="false">
      <c r="A575" s="262" t="n">
        <f aca="false">A574+1</f>
        <v>563</v>
      </c>
      <c r="B575" s="263"/>
      <c r="C575" s="263"/>
      <c r="D575" s="263"/>
      <c r="E575" s="266"/>
      <c r="F575" s="266"/>
      <c r="G575" s="267"/>
      <c r="H575" s="278"/>
      <c r="I575" s="281"/>
      <c r="J575" s="268"/>
      <c r="K575" s="269"/>
      <c r="L575" s="244" t="str">
        <f aca="false">IF(AND(K575&lt;&gt;"",J575&lt;&gt;""),MIN(IF(OR(J575="OZZ",J575="ZZ"),5000,13600),TRUNC(0.75*SUMIF($D$12:$D575,$D575,K$12:K575),2))-SUMIF($D$12:$D574,$D575,L$12:L574),"")</f>
        <v/>
      </c>
      <c r="M575" s="270" t="str">
        <f aca="false">IF(AND(K575&lt;&gt;"",J575&lt;&gt;"",AB575&lt;&gt;""),IF(OR(J575="OZZ",J575="ZZ"),0-SUMIF($D$12:$D574,$D575,M$12:M574),MIN(MIN(13600,TRUNC(0.75*SUMIF($D$12:$D$1442,$D575,K$12:K$1442),2)+SUMIF($D$12:$D575,$D575,AB$12:AB575))-SUMIF($D$12:$D574,$D575,M$12:M574)-SUMIF($D$12:$D$1442,$D575,L$12:L$1442),AB575)),"")</f>
        <v/>
      </c>
      <c r="N575" s="246" t="str">
        <f aca="false">IF(J575&lt;&gt;"",1000-SUMIF($D$12:$D574,$D575,N$12:N574),"")</f>
        <v/>
      </c>
      <c r="O575" s="268"/>
      <c r="P575" s="269"/>
      <c r="Q575" s="244" t="str">
        <f aca="false">IF(AND(P575&lt;&gt;"",O575&lt;&gt;""),MIN(IF(OR(O575="OZZ",O575="ZZ"),5000,13600),TRUNC(0.75*SUMIF($D$12:$D575,$D575,P$12:P575),2))-SUMIF($D$12:$D574,$D575,Q$12:Q574),"")</f>
        <v/>
      </c>
      <c r="R575" s="270" t="str">
        <f aca="false">IF(AND(P575&lt;&gt;"",O575&lt;&gt;"",AF575&lt;&gt;""),IF(OR(O575="OZZ",O575="ZZ"),0-SUMIF($D$12:$D574,$D575,R$12:R574),MIN(MIN(13600,TRUNC(0.75*SUMIF($D$12:$D$1442,$D575,P$12:P$1442),2)+SUMIF($D$12:$D575,$D575,AF$12:AF575))-SUMIF($D$12:$D574,$D575,R$12:R574)-SUMIF($D$12:$D$1442,$D575,Q$12:Q$1442),AF575)),"")</f>
        <v/>
      </c>
      <c r="S575" s="246" t="str">
        <f aca="false">IF(O575&lt;&gt;"",1000-SUMIF($D$12:$D574,$D575,S$12:S574),"")</f>
        <v/>
      </c>
      <c r="T575" s="268"/>
      <c r="U575" s="269"/>
      <c r="V575" s="244" t="str">
        <f aca="false">IF(AND(U575&lt;&gt;"",T575&lt;&gt;""),MIN(IF(OR(T575="OZZ",T575="ZZ"),5000,13600),TRUNC(0.75*SUMIF($D$12:$D575,$D575,U$12:U575),2))-SUMIF($D$12:$D574,$D575,V$12:V574),"")</f>
        <v/>
      </c>
      <c r="W575" s="248" t="str">
        <f aca="false">IF(AND(U575&lt;&gt;"",T575&lt;&gt;"",AJ575&lt;&gt;""),IF(OR(T575="OZZ",T575="ZZ"),0-SUMIF($D$12:$D574,$D575,W$12:W574),MIN(MIN(13600,TRUNC(0.75*SUMIF($D$12:$D$1442,$D575,U$12:U$1442),2)+SUMIF($D$12:$D575,$D575,AJ$12:AJ575))-SUMIF($D$12:$D574,$D575,W$12:W574)-SUMIF($D$12:$D$1442,$D575,V$12:V$1442),AJ575)),"")</f>
        <v/>
      </c>
      <c r="X575" s="246" t="str">
        <f aca="false">IF(T575&lt;&gt;"",1000-SUMIF($D$12:$D574,$D575,X$12:X574),"")</f>
        <v/>
      </c>
      <c r="Y575" s="272"/>
      <c r="Z575" s="273"/>
      <c r="AA575" s="273"/>
      <c r="AB575" s="252" t="str">
        <f aca="false">IF(K575&lt;&gt;"",ROUND(Y575,2)+ROUND(Z575,2)+ROUND(AA575,2),"")</f>
        <v/>
      </c>
      <c r="AC575" s="274"/>
      <c r="AD575" s="273"/>
      <c r="AE575" s="273"/>
      <c r="AF575" s="275" t="str">
        <f aca="false">IF(P575&lt;&gt;"",ROUND(AC575,2)+ROUND(AD575,2)+ROUND(AE575,2),"")</f>
        <v/>
      </c>
      <c r="AG575" s="274"/>
      <c r="AH575" s="273"/>
      <c r="AI575" s="273"/>
      <c r="AJ575" s="275" t="str">
        <f aca="false">IF(U575&lt;&gt;"",ROUND(AG575,2)+ROUND(AH575,2)+ROUND(AI575,2),"")</f>
        <v/>
      </c>
      <c r="AK575" s="255"/>
      <c r="AL575" s="255"/>
      <c r="AM575" s="256"/>
      <c r="AN575" s="257"/>
      <c r="AO575" s="258" t="str">
        <f aca="false">IF(D575&lt;&gt;"",IF(COUNTIF($D$12:$D575,$D575)&gt;1,0,IF(SUM(L575,Q575,V575)&gt;0,IF(AND(T575="",OR(O575&lt;&gt;"",J575&lt;&gt;"")),IF(O575&lt;&gt;"",O575,IF(J575&lt;&gt;"",J575,0)),IF(AND(O575&lt;&gt;"",J575&lt;&gt;"",O575=J575),O575,T575)),0)),"")</f>
        <v/>
      </c>
      <c r="AP575" s="258" t="str">
        <f aca="false">IF(D575&lt;&gt;"",IF(COUNTIF($D$12:$D575,$D575)&gt;1,0,IF(SUM(M575,R575,W575)&gt;0,IF(AND(T575="",OR(O575&lt;&gt;"",J575&lt;&gt;"")),IF(O575&lt;&gt;"",O575,IF(J575&lt;&gt;"",J575,0)),IF(AND(O575&lt;&gt;"",J575&lt;&gt;"",O575=J575),O575,T575)),0)),"")</f>
        <v/>
      </c>
      <c r="AQ575" s="258" t="str">
        <f aca="false">IF(D575&lt;&gt;"",IF(COUNTIF($D$12:$D575,$D575)&gt;1,0,IF(SUM(N575,S575,X575)&gt;0,IF(AND(T575="",OR(O575&lt;&gt;"",J575&lt;&gt;"")),IF(O575&lt;&gt;"",O575,IF(J575&lt;&gt;"",J575,0)),IF(AND(O575&lt;&gt;"",J575&lt;&gt;"",O575=J575),O575,T575)),0)),"")</f>
        <v/>
      </c>
      <c r="AR575" s="257" t="str">
        <f aca="false">IF(D575&lt;&gt;"",IF(J575="OZP12",L575,0),"")</f>
        <v/>
      </c>
      <c r="AS575" s="257" t="str">
        <f aca="false">IF(D575&lt;&gt;"",IF(O575="OZP12",Q575,0),"")</f>
        <v/>
      </c>
      <c r="AT575" s="257" t="str">
        <f aca="false">IF(D575&lt;&gt;"",IF(T575="OZP12",V575,0),"")</f>
        <v/>
      </c>
      <c r="AU575" s="257" t="str">
        <f aca="false">IF(D575&lt;&gt;"",IF(J575="TZP",L575,0),"")</f>
        <v/>
      </c>
      <c r="AV575" s="257" t="str">
        <f aca="false">IF(D575&lt;&gt;"",IF(O575="TZP",Q575,0),"")</f>
        <v/>
      </c>
      <c r="AW575" s="257" t="str">
        <f aca="false">IF(D575&lt;&gt;"",IF(T575="TZP",V575,0),"")</f>
        <v/>
      </c>
      <c r="AX575" s="257" t="str">
        <f aca="false">IF(D575&lt;&gt;"",IF(J575="OZZ",L575,0),"")</f>
        <v/>
      </c>
      <c r="AY575" s="257" t="str">
        <f aca="false">IF(D575&lt;&gt;"",IF(O575="OZZ",Q575,0),"")</f>
        <v/>
      </c>
      <c r="AZ575" s="257" t="str">
        <f aca="false">IF(D575&lt;&gt;"",IF(T575="OZZ",V575,0),"")</f>
        <v/>
      </c>
      <c r="BA575" s="260"/>
      <c r="BB575" s="257" t="str">
        <f aca="false">IF(D575&lt;&gt;"",IF(ISERROR(FIND("/",D575)),0,1),"")</f>
        <v/>
      </c>
      <c r="BC575" s="257" t="str">
        <f aca="false">IF(D575&lt;&gt;"",IF(BB575*1=0,D575,CONCATENATE(MID(D575,1,FIND("/",D575,1)-1),MID(D575,FIND("/",D575,1)+1,LEN(D575)))),"")</f>
        <v/>
      </c>
      <c r="BD575" s="286"/>
      <c r="BE575" s="257" t="str">
        <f aca="false">IF(D575&lt;&gt;"",IF(J575="OZP12",M575,0),"")</f>
        <v/>
      </c>
      <c r="BF575" s="257" t="str">
        <f aca="false">IF(D575&lt;&gt;"",IF(O575="OZP12",R575,0),"")</f>
        <v/>
      </c>
      <c r="BG575" s="257" t="str">
        <f aca="false">IF(D575&lt;&gt;"",IF(T575="OZP12",W575,0),"")</f>
        <v/>
      </c>
      <c r="BH575" s="257" t="str">
        <f aca="false">IF(D575&lt;&gt;"",IF(J575="TZP",M575,0),"")</f>
        <v/>
      </c>
      <c r="BI575" s="257" t="str">
        <f aca="false">IF(D575&lt;&gt;"",IF(O575="TZP",R575,0),"")</f>
        <v/>
      </c>
      <c r="BJ575" s="257" t="str">
        <f aca="false">IF(D575&lt;&gt;"",IF(T575="TZP",W575,0),"")</f>
        <v/>
      </c>
    </row>
    <row r="576" s="261" customFormat="true" ht="18.75" hidden="false" customHeight="true" outlineLevel="0" collapsed="false">
      <c r="A576" s="262" t="n">
        <f aca="false">A575+1</f>
        <v>564</v>
      </c>
      <c r="B576" s="263"/>
      <c r="C576" s="263"/>
      <c r="D576" s="263"/>
      <c r="E576" s="266"/>
      <c r="F576" s="266"/>
      <c r="G576" s="267"/>
      <c r="H576" s="278"/>
      <c r="I576" s="281"/>
      <c r="J576" s="268"/>
      <c r="K576" s="269"/>
      <c r="L576" s="244" t="str">
        <f aca="false">IF(AND(K576&lt;&gt;"",J576&lt;&gt;""),MIN(IF(OR(J576="OZZ",J576="ZZ"),5000,13600),TRUNC(0.75*SUMIF($D$12:$D576,$D576,K$12:K576),2))-SUMIF($D$12:$D575,$D576,L$12:L575),"")</f>
        <v/>
      </c>
      <c r="M576" s="270" t="str">
        <f aca="false">IF(AND(K576&lt;&gt;"",J576&lt;&gt;"",AB576&lt;&gt;""),IF(OR(J576="OZZ",J576="ZZ"),0-SUMIF($D$12:$D575,$D576,M$12:M575),MIN(MIN(13600,TRUNC(0.75*SUMIF($D$12:$D$1442,$D576,K$12:K$1442),2)+SUMIF($D$12:$D576,$D576,AB$12:AB576))-SUMIF($D$12:$D575,$D576,M$12:M575)-SUMIF($D$12:$D$1442,$D576,L$12:L$1442),AB576)),"")</f>
        <v/>
      </c>
      <c r="N576" s="246" t="str">
        <f aca="false">IF(J576&lt;&gt;"",1000-SUMIF($D$12:$D575,$D576,N$12:N575),"")</f>
        <v/>
      </c>
      <c r="O576" s="268"/>
      <c r="P576" s="269"/>
      <c r="Q576" s="244" t="str">
        <f aca="false">IF(AND(P576&lt;&gt;"",O576&lt;&gt;""),MIN(IF(OR(O576="OZZ",O576="ZZ"),5000,13600),TRUNC(0.75*SUMIF($D$12:$D576,$D576,P$12:P576),2))-SUMIF($D$12:$D575,$D576,Q$12:Q575),"")</f>
        <v/>
      </c>
      <c r="R576" s="270" t="str">
        <f aca="false">IF(AND(P576&lt;&gt;"",O576&lt;&gt;"",AF576&lt;&gt;""),IF(OR(O576="OZZ",O576="ZZ"),0-SUMIF($D$12:$D575,$D576,R$12:R575),MIN(MIN(13600,TRUNC(0.75*SUMIF($D$12:$D$1442,$D576,P$12:P$1442),2)+SUMIF($D$12:$D576,$D576,AF$12:AF576))-SUMIF($D$12:$D575,$D576,R$12:R575)-SUMIF($D$12:$D$1442,$D576,Q$12:Q$1442),AF576)),"")</f>
        <v/>
      </c>
      <c r="S576" s="246" t="str">
        <f aca="false">IF(O576&lt;&gt;"",1000-SUMIF($D$12:$D575,$D576,S$12:S575),"")</f>
        <v/>
      </c>
      <c r="T576" s="268"/>
      <c r="U576" s="269"/>
      <c r="V576" s="244" t="str">
        <f aca="false">IF(AND(U576&lt;&gt;"",T576&lt;&gt;""),MIN(IF(OR(T576="OZZ",T576="ZZ"),5000,13600),TRUNC(0.75*SUMIF($D$12:$D576,$D576,U$12:U576),2))-SUMIF($D$12:$D575,$D576,V$12:V575),"")</f>
        <v/>
      </c>
      <c r="W576" s="248" t="str">
        <f aca="false">IF(AND(U576&lt;&gt;"",T576&lt;&gt;"",AJ576&lt;&gt;""),IF(OR(T576="OZZ",T576="ZZ"),0-SUMIF($D$12:$D575,$D576,W$12:W575),MIN(MIN(13600,TRUNC(0.75*SUMIF($D$12:$D$1442,$D576,U$12:U$1442),2)+SUMIF($D$12:$D576,$D576,AJ$12:AJ576))-SUMIF($D$12:$D575,$D576,W$12:W575)-SUMIF($D$12:$D$1442,$D576,V$12:V$1442),AJ576)),"")</f>
        <v/>
      </c>
      <c r="X576" s="246" t="str">
        <f aca="false">IF(T576&lt;&gt;"",1000-SUMIF($D$12:$D575,$D576,X$12:X575),"")</f>
        <v/>
      </c>
      <c r="Y576" s="272"/>
      <c r="Z576" s="273"/>
      <c r="AA576" s="273"/>
      <c r="AB576" s="252" t="str">
        <f aca="false">IF(K576&lt;&gt;"",ROUND(Y576,2)+ROUND(Z576,2)+ROUND(AA576,2),"")</f>
        <v/>
      </c>
      <c r="AC576" s="274"/>
      <c r="AD576" s="273"/>
      <c r="AE576" s="273"/>
      <c r="AF576" s="275" t="str">
        <f aca="false">IF(P576&lt;&gt;"",ROUND(AC576,2)+ROUND(AD576,2)+ROUND(AE576,2),"")</f>
        <v/>
      </c>
      <c r="AG576" s="274"/>
      <c r="AH576" s="273"/>
      <c r="AI576" s="273"/>
      <c r="AJ576" s="275" t="str">
        <f aca="false">IF(U576&lt;&gt;"",ROUND(AG576,2)+ROUND(AH576,2)+ROUND(AI576,2),"")</f>
        <v/>
      </c>
      <c r="AK576" s="255"/>
      <c r="AL576" s="255"/>
      <c r="AM576" s="256"/>
      <c r="AN576" s="257"/>
      <c r="AO576" s="258" t="str">
        <f aca="false">IF(D576&lt;&gt;"",IF(COUNTIF($D$12:$D576,$D576)&gt;1,0,IF(SUM(L576,Q576,V576)&gt;0,IF(AND(T576="",OR(O576&lt;&gt;"",J576&lt;&gt;"")),IF(O576&lt;&gt;"",O576,IF(J576&lt;&gt;"",J576,0)),IF(AND(O576&lt;&gt;"",J576&lt;&gt;"",O576=J576),O576,T576)),0)),"")</f>
        <v/>
      </c>
      <c r="AP576" s="258" t="str">
        <f aca="false">IF(D576&lt;&gt;"",IF(COUNTIF($D$12:$D576,$D576)&gt;1,0,IF(SUM(M576,R576,W576)&gt;0,IF(AND(T576="",OR(O576&lt;&gt;"",J576&lt;&gt;"")),IF(O576&lt;&gt;"",O576,IF(J576&lt;&gt;"",J576,0)),IF(AND(O576&lt;&gt;"",J576&lt;&gt;"",O576=J576),O576,T576)),0)),"")</f>
        <v/>
      </c>
      <c r="AQ576" s="258" t="str">
        <f aca="false">IF(D576&lt;&gt;"",IF(COUNTIF($D$12:$D576,$D576)&gt;1,0,IF(SUM(N576,S576,X576)&gt;0,IF(AND(T576="",OR(O576&lt;&gt;"",J576&lt;&gt;"")),IF(O576&lt;&gt;"",O576,IF(J576&lt;&gt;"",J576,0)),IF(AND(O576&lt;&gt;"",J576&lt;&gt;"",O576=J576),O576,T576)),0)),"")</f>
        <v/>
      </c>
      <c r="AR576" s="257" t="str">
        <f aca="false">IF(D576&lt;&gt;"",IF(J576="OZP12",L576,0),"")</f>
        <v/>
      </c>
      <c r="AS576" s="257" t="str">
        <f aca="false">IF(D576&lt;&gt;"",IF(O576="OZP12",Q576,0),"")</f>
        <v/>
      </c>
      <c r="AT576" s="257" t="str">
        <f aca="false">IF(D576&lt;&gt;"",IF(T576="OZP12",V576,0),"")</f>
        <v/>
      </c>
      <c r="AU576" s="257" t="str">
        <f aca="false">IF(D576&lt;&gt;"",IF(J576="TZP",L576,0),"")</f>
        <v/>
      </c>
      <c r="AV576" s="257" t="str">
        <f aca="false">IF(D576&lt;&gt;"",IF(O576="TZP",Q576,0),"")</f>
        <v/>
      </c>
      <c r="AW576" s="257" t="str">
        <f aca="false">IF(D576&lt;&gt;"",IF(T576="TZP",V576,0),"")</f>
        <v/>
      </c>
      <c r="AX576" s="257" t="str">
        <f aca="false">IF(D576&lt;&gt;"",IF(J576="OZZ",L576,0),"")</f>
        <v/>
      </c>
      <c r="AY576" s="257" t="str">
        <f aca="false">IF(D576&lt;&gt;"",IF(O576="OZZ",Q576,0),"")</f>
        <v/>
      </c>
      <c r="AZ576" s="257" t="str">
        <f aca="false">IF(D576&lt;&gt;"",IF(T576="OZZ",V576,0),"")</f>
        <v/>
      </c>
      <c r="BA576" s="260"/>
      <c r="BB576" s="257" t="str">
        <f aca="false">IF(D576&lt;&gt;"",IF(ISERROR(FIND("/",D576)),0,1),"")</f>
        <v/>
      </c>
      <c r="BC576" s="257" t="str">
        <f aca="false">IF(D576&lt;&gt;"",IF(BB576*1=0,D576,CONCATENATE(MID(D576,1,FIND("/",D576,1)-1),MID(D576,FIND("/",D576,1)+1,LEN(D576)))),"")</f>
        <v/>
      </c>
      <c r="BD576" s="286"/>
      <c r="BE576" s="257" t="str">
        <f aca="false">IF(D576&lt;&gt;"",IF(J576="OZP12",M576,0),"")</f>
        <v/>
      </c>
      <c r="BF576" s="257" t="str">
        <f aca="false">IF(D576&lt;&gt;"",IF(O576="OZP12",R576,0),"")</f>
        <v/>
      </c>
      <c r="BG576" s="257" t="str">
        <f aca="false">IF(D576&lt;&gt;"",IF(T576="OZP12",W576,0),"")</f>
        <v/>
      </c>
      <c r="BH576" s="257" t="str">
        <f aca="false">IF(D576&lt;&gt;"",IF(J576="TZP",M576,0),"")</f>
        <v/>
      </c>
      <c r="BI576" s="257" t="str">
        <f aca="false">IF(D576&lt;&gt;"",IF(O576="TZP",R576,0),"")</f>
        <v/>
      </c>
      <c r="BJ576" s="257" t="str">
        <f aca="false">IF(D576&lt;&gt;"",IF(T576="TZP",W576,0),"")</f>
        <v/>
      </c>
    </row>
    <row r="577" s="261" customFormat="true" ht="18.75" hidden="false" customHeight="true" outlineLevel="0" collapsed="false">
      <c r="A577" s="262" t="n">
        <f aca="false">A576+1</f>
        <v>565</v>
      </c>
      <c r="B577" s="263"/>
      <c r="C577" s="263"/>
      <c r="D577" s="263"/>
      <c r="E577" s="266"/>
      <c r="F577" s="266"/>
      <c r="G577" s="267"/>
      <c r="H577" s="278"/>
      <c r="I577" s="281"/>
      <c r="J577" s="268"/>
      <c r="K577" s="269"/>
      <c r="L577" s="244" t="str">
        <f aca="false">IF(AND(K577&lt;&gt;"",J577&lt;&gt;""),MIN(IF(OR(J577="OZZ",J577="ZZ"),5000,13600),TRUNC(0.75*SUMIF($D$12:$D577,$D577,K$12:K577),2))-SUMIF($D$12:$D576,$D577,L$12:L576),"")</f>
        <v/>
      </c>
      <c r="M577" s="270" t="str">
        <f aca="false">IF(AND(K577&lt;&gt;"",J577&lt;&gt;"",AB577&lt;&gt;""),IF(OR(J577="OZZ",J577="ZZ"),0-SUMIF($D$12:$D576,$D577,M$12:M576),MIN(MIN(13600,TRUNC(0.75*SUMIF($D$12:$D$1442,$D577,K$12:K$1442),2)+SUMIF($D$12:$D577,$D577,AB$12:AB577))-SUMIF($D$12:$D576,$D577,M$12:M576)-SUMIF($D$12:$D$1442,$D577,L$12:L$1442),AB577)),"")</f>
        <v/>
      </c>
      <c r="N577" s="246" t="str">
        <f aca="false">IF(J577&lt;&gt;"",1000-SUMIF($D$12:$D576,$D577,N$12:N576),"")</f>
        <v/>
      </c>
      <c r="O577" s="268"/>
      <c r="P577" s="269"/>
      <c r="Q577" s="244" t="str">
        <f aca="false">IF(AND(P577&lt;&gt;"",O577&lt;&gt;""),MIN(IF(OR(O577="OZZ",O577="ZZ"),5000,13600),TRUNC(0.75*SUMIF($D$12:$D577,$D577,P$12:P577),2))-SUMIF($D$12:$D576,$D577,Q$12:Q576),"")</f>
        <v/>
      </c>
      <c r="R577" s="270" t="str">
        <f aca="false">IF(AND(P577&lt;&gt;"",O577&lt;&gt;"",AF577&lt;&gt;""),IF(OR(O577="OZZ",O577="ZZ"),0-SUMIF($D$12:$D576,$D577,R$12:R576),MIN(MIN(13600,TRUNC(0.75*SUMIF($D$12:$D$1442,$D577,P$12:P$1442),2)+SUMIF($D$12:$D577,$D577,AF$12:AF577))-SUMIF($D$12:$D576,$D577,R$12:R576)-SUMIF($D$12:$D$1442,$D577,Q$12:Q$1442),AF577)),"")</f>
        <v/>
      </c>
      <c r="S577" s="246" t="str">
        <f aca="false">IF(O577&lt;&gt;"",1000-SUMIF($D$12:$D576,$D577,S$12:S576),"")</f>
        <v/>
      </c>
      <c r="T577" s="268"/>
      <c r="U577" s="269"/>
      <c r="V577" s="244" t="str">
        <f aca="false">IF(AND(U577&lt;&gt;"",T577&lt;&gt;""),MIN(IF(OR(T577="OZZ",T577="ZZ"),5000,13600),TRUNC(0.75*SUMIF($D$12:$D577,$D577,U$12:U577),2))-SUMIF($D$12:$D576,$D577,V$12:V576),"")</f>
        <v/>
      </c>
      <c r="W577" s="248" t="str">
        <f aca="false">IF(AND(U577&lt;&gt;"",T577&lt;&gt;"",AJ577&lt;&gt;""),IF(OR(T577="OZZ",T577="ZZ"),0-SUMIF($D$12:$D576,$D577,W$12:W576),MIN(MIN(13600,TRUNC(0.75*SUMIF($D$12:$D$1442,$D577,U$12:U$1442),2)+SUMIF($D$12:$D577,$D577,AJ$12:AJ577))-SUMIF($D$12:$D576,$D577,W$12:W576)-SUMIF($D$12:$D$1442,$D577,V$12:V$1442),AJ577)),"")</f>
        <v/>
      </c>
      <c r="X577" s="246" t="str">
        <f aca="false">IF(T577&lt;&gt;"",1000-SUMIF($D$12:$D576,$D577,X$12:X576),"")</f>
        <v/>
      </c>
      <c r="Y577" s="272"/>
      <c r="Z577" s="273"/>
      <c r="AA577" s="273"/>
      <c r="AB577" s="252" t="str">
        <f aca="false">IF(K577&lt;&gt;"",ROUND(Y577,2)+ROUND(Z577,2)+ROUND(AA577,2),"")</f>
        <v/>
      </c>
      <c r="AC577" s="274"/>
      <c r="AD577" s="273"/>
      <c r="AE577" s="273"/>
      <c r="AF577" s="275" t="str">
        <f aca="false">IF(P577&lt;&gt;"",ROUND(AC577,2)+ROUND(AD577,2)+ROUND(AE577,2),"")</f>
        <v/>
      </c>
      <c r="AG577" s="274"/>
      <c r="AH577" s="273"/>
      <c r="AI577" s="273"/>
      <c r="AJ577" s="275" t="str">
        <f aca="false">IF(U577&lt;&gt;"",ROUND(AG577,2)+ROUND(AH577,2)+ROUND(AI577,2),"")</f>
        <v/>
      </c>
      <c r="AK577" s="255"/>
      <c r="AL577" s="255"/>
      <c r="AM577" s="256"/>
      <c r="AN577" s="257"/>
      <c r="AO577" s="258" t="str">
        <f aca="false">IF(D577&lt;&gt;"",IF(COUNTIF($D$12:$D577,$D577)&gt;1,0,IF(SUM(L577,Q577,V577)&gt;0,IF(AND(T577="",OR(O577&lt;&gt;"",J577&lt;&gt;"")),IF(O577&lt;&gt;"",O577,IF(J577&lt;&gt;"",J577,0)),IF(AND(O577&lt;&gt;"",J577&lt;&gt;"",O577=J577),O577,T577)),0)),"")</f>
        <v/>
      </c>
      <c r="AP577" s="258" t="str">
        <f aca="false">IF(D577&lt;&gt;"",IF(COUNTIF($D$12:$D577,$D577)&gt;1,0,IF(SUM(M577,R577,W577)&gt;0,IF(AND(T577="",OR(O577&lt;&gt;"",J577&lt;&gt;"")),IF(O577&lt;&gt;"",O577,IF(J577&lt;&gt;"",J577,0)),IF(AND(O577&lt;&gt;"",J577&lt;&gt;"",O577=J577),O577,T577)),0)),"")</f>
        <v/>
      </c>
      <c r="AQ577" s="258" t="str">
        <f aca="false">IF(D577&lt;&gt;"",IF(COUNTIF($D$12:$D577,$D577)&gt;1,0,IF(SUM(N577,S577,X577)&gt;0,IF(AND(T577="",OR(O577&lt;&gt;"",J577&lt;&gt;"")),IF(O577&lt;&gt;"",O577,IF(J577&lt;&gt;"",J577,0)),IF(AND(O577&lt;&gt;"",J577&lt;&gt;"",O577=J577),O577,T577)),0)),"")</f>
        <v/>
      </c>
      <c r="AR577" s="257" t="str">
        <f aca="false">IF(D577&lt;&gt;"",IF(J577="OZP12",L577,0),"")</f>
        <v/>
      </c>
      <c r="AS577" s="257" t="str">
        <f aca="false">IF(D577&lt;&gt;"",IF(O577="OZP12",Q577,0),"")</f>
        <v/>
      </c>
      <c r="AT577" s="257" t="str">
        <f aca="false">IF(D577&lt;&gt;"",IF(T577="OZP12",V577,0),"")</f>
        <v/>
      </c>
      <c r="AU577" s="257" t="str">
        <f aca="false">IF(D577&lt;&gt;"",IF(J577="TZP",L577,0),"")</f>
        <v/>
      </c>
      <c r="AV577" s="257" t="str">
        <f aca="false">IF(D577&lt;&gt;"",IF(O577="TZP",Q577,0),"")</f>
        <v/>
      </c>
      <c r="AW577" s="257" t="str">
        <f aca="false">IF(D577&lt;&gt;"",IF(T577="TZP",V577,0),"")</f>
        <v/>
      </c>
      <c r="AX577" s="257" t="str">
        <f aca="false">IF(D577&lt;&gt;"",IF(J577="OZZ",L577,0),"")</f>
        <v/>
      </c>
      <c r="AY577" s="257" t="str">
        <f aca="false">IF(D577&lt;&gt;"",IF(O577="OZZ",Q577,0),"")</f>
        <v/>
      </c>
      <c r="AZ577" s="257" t="str">
        <f aca="false">IF(D577&lt;&gt;"",IF(T577="OZZ",V577,0),"")</f>
        <v/>
      </c>
      <c r="BA577" s="260"/>
      <c r="BB577" s="257" t="str">
        <f aca="false">IF(D577&lt;&gt;"",IF(ISERROR(FIND("/",D577)),0,1),"")</f>
        <v/>
      </c>
      <c r="BC577" s="257" t="str">
        <f aca="false">IF(D577&lt;&gt;"",IF(BB577*1=0,D577,CONCATENATE(MID(D577,1,FIND("/",D577,1)-1),MID(D577,FIND("/",D577,1)+1,LEN(D577)))),"")</f>
        <v/>
      </c>
      <c r="BD577" s="286"/>
      <c r="BE577" s="257" t="str">
        <f aca="false">IF(D577&lt;&gt;"",IF(J577="OZP12",M577,0),"")</f>
        <v/>
      </c>
      <c r="BF577" s="257" t="str">
        <f aca="false">IF(D577&lt;&gt;"",IF(O577="OZP12",R577,0),"")</f>
        <v/>
      </c>
      <c r="BG577" s="257" t="str">
        <f aca="false">IF(D577&lt;&gt;"",IF(T577="OZP12",W577,0),"")</f>
        <v/>
      </c>
      <c r="BH577" s="257" t="str">
        <f aca="false">IF(D577&lt;&gt;"",IF(J577="TZP",M577,0),"")</f>
        <v/>
      </c>
      <c r="BI577" s="257" t="str">
        <f aca="false">IF(D577&lt;&gt;"",IF(O577="TZP",R577,0),"")</f>
        <v/>
      </c>
      <c r="BJ577" s="257" t="str">
        <f aca="false">IF(D577&lt;&gt;"",IF(T577="TZP",W577,0),"")</f>
        <v/>
      </c>
    </row>
    <row r="578" s="261" customFormat="true" ht="18.75" hidden="false" customHeight="true" outlineLevel="0" collapsed="false">
      <c r="A578" s="262" t="n">
        <f aca="false">A577+1</f>
        <v>566</v>
      </c>
      <c r="B578" s="263"/>
      <c r="C578" s="263"/>
      <c r="D578" s="263"/>
      <c r="E578" s="266"/>
      <c r="F578" s="266"/>
      <c r="G578" s="267"/>
      <c r="H578" s="278"/>
      <c r="I578" s="281"/>
      <c r="J578" s="268"/>
      <c r="K578" s="269"/>
      <c r="L578" s="244" t="str">
        <f aca="false">IF(AND(K578&lt;&gt;"",J578&lt;&gt;""),MIN(IF(OR(J578="OZZ",J578="ZZ"),5000,13600),TRUNC(0.75*SUMIF($D$12:$D578,$D578,K$12:K578),2))-SUMIF($D$12:$D577,$D578,L$12:L577),"")</f>
        <v/>
      </c>
      <c r="M578" s="270" t="str">
        <f aca="false">IF(AND(K578&lt;&gt;"",J578&lt;&gt;"",AB578&lt;&gt;""),IF(OR(J578="OZZ",J578="ZZ"),0-SUMIF($D$12:$D577,$D578,M$12:M577),MIN(MIN(13600,TRUNC(0.75*SUMIF($D$12:$D$1442,$D578,K$12:K$1442),2)+SUMIF($D$12:$D578,$D578,AB$12:AB578))-SUMIF($D$12:$D577,$D578,M$12:M577)-SUMIF($D$12:$D$1442,$D578,L$12:L$1442),AB578)),"")</f>
        <v/>
      </c>
      <c r="N578" s="246" t="str">
        <f aca="false">IF(J578&lt;&gt;"",1000-SUMIF($D$12:$D577,$D578,N$12:N577),"")</f>
        <v/>
      </c>
      <c r="O578" s="268"/>
      <c r="P578" s="269"/>
      <c r="Q578" s="244" t="str">
        <f aca="false">IF(AND(P578&lt;&gt;"",O578&lt;&gt;""),MIN(IF(OR(O578="OZZ",O578="ZZ"),5000,13600),TRUNC(0.75*SUMIF($D$12:$D578,$D578,P$12:P578),2))-SUMIF($D$12:$D577,$D578,Q$12:Q577),"")</f>
        <v/>
      </c>
      <c r="R578" s="270" t="str">
        <f aca="false">IF(AND(P578&lt;&gt;"",O578&lt;&gt;"",AF578&lt;&gt;""),IF(OR(O578="OZZ",O578="ZZ"),0-SUMIF($D$12:$D577,$D578,R$12:R577),MIN(MIN(13600,TRUNC(0.75*SUMIF($D$12:$D$1442,$D578,P$12:P$1442),2)+SUMIF($D$12:$D578,$D578,AF$12:AF578))-SUMIF($D$12:$D577,$D578,R$12:R577)-SUMIF($D$12:$D$1442,$D578,Q$12:Q$1442),AF578)),"")</f>
        <v/>
      </c>
      <c r="S578" s="246" t="str">
        <f aca="false">IF(O578&lt;&gt;"",1000-SUMIF($D$12:$D577,$D578,S$12:S577),"")</f>
        <v/>
      </c>
      <c r="T578" s="268"/>
      <c r="U578" s="269"/>
      <c r="V578" s="244" t="str">
        <f aca="false">IF(AND(U578&lt;&gt;"",T578&lt;&gt;""),MIN(IF(OR(T578="OZZ",T578="ZZ"),5000,13600),TRUNC(0.75*SUMIF($D$12:$D578,$D578,U$12:U578),2))-SUMIF($D$12:$D577,$D578,V$12:V577),"")</f>
        <v/>
      </c>
      <c r="W578" s="248" t="str">
        <f aca="false">IF(AND(U578&lt;&gt;"",T578&lt;&gt;"",AJ578&lt;&gt;""),IF(OR(T578="OZZ",T578="ZZ"),0-SUMIF($D$12:$D577,$D578,W$12:W577),MIN(MIN(13600,TRUNC(0.75*SUMIF($D$12:$D$1442,$D578,U$12:U$1442),2)+SUMIF($D$12:$D578,$D578,AJ$12:AJ578))-SUMIF($D$12:$D577,$D578,W$12:W577)-SUMIF($D$12:$D$1442,$D578,V$12:V$1442),AJ578)),"")</f>
        <v/>
      </c>
      <c r="X578" s="246" t="str">
        <f aca="false">IF(T578&lt;&gt;"",1000-SUMIF($D$12:$D577,$D578,X$12:X577),"")</f>
        <v/>
      </c>
      <c r="Y578" s="272"/>
      <c r="Z578" s="273"/>
      <c r="AA578" s="273"/>
      <c r="AB578" s="252" t="str">
        <f aca="false">IF(K578&lt;&gt;"",ROUND(Y578,2)+ROUND(Z578,2)+ROUND(AA578,2),"")</f>
        <v/>
      </c>
      <c r="AC578" s="274"/>
      <c r="AD578" s="273"/>
      <c r="AE578" s="273"/>
      <c r="AF578" s="275" t="str">
        <f aca="false">IF(P578&lt;&gt;"",ROUND(AC578,2)+ROUND(AD578,2)+ROUND(AE578,2),"")</f>
        <v/>
      </c>
      <c r="AG578" s="274"/>
      <c r="AH578" s="273"/>
      <c r="AI578" s="273"/>
      <c r="AJ578" s="275" t="str">
        <f aca="false">IF(U578&lt;&gt;"",ROUND(AG578,2)+ROUND(AH578,2)+ROUND(AI578,2),"")</f>
        <v/>
      </c>
      <c r="AK578" s="255"/>
      <c r="AL578" s="255"/>
      <c r="AM578" s="256"/>
      <c r="AN578" s="257"/>
      <c r="AO578" s="258" t="str">
        <f aca="false">IF(D578&lt;&gt;"",IF(COUNTIF($D$12:$D578,$D578)&gt;1,0,IF(SUM(L578,Q578,V578)&gt;0,IF(AND(T578="",OR(O578&lt;&gt;"",J578&lt;&gt;"")),IF(O578&lt;&gt;"",O578,IF(J578&lt;&gt;"",J578,0)),IF(AND(O578&lt;&gt;"",J578&lt;&gt;"",O578=J578),O578,T578)),0)),"")</f>
        <v/>
      </c>
      <c r="AP578" s="258" t="str">
        <f aca="false">IF(D578&lt;&gt;"",IF(COUNTIF($D$12:$D578,$D578)&gt;1,0,IF(SUM(M578,R578,W578)&gt;0,IF(AND(T578="",OR(O578&lt;&gt;"",J578&lt;&gt;"")),IF(O578&lt;&gt;"",O578,IF(J578&lt;&gt;"",J578,0)),IF(AND(O578&lt;&gt;"",J578&lt;&gt;"",O578=J578),O578,T578)),0)),"")</f>
        <v/>
      </c>
      <c r="AQ578" s="258" t="str">
        <f aca="false">IF(D578&lt;&gt;"",IF(COUNTIF($D$12:$D578,$D578)&gt;1,0,IF(SUM(N578,S578,X578)&gt;0,IF(AND(T578="",OR(O578&lt;&gt;"",J578&lt;&gt;"")),IF(O578&lt;&gt;"",O578,IF(J578&lt;&gt;"",J578,0)),IF(AND(O578&lt;&gt;"",J578&lt;&gt;"",O578=J578),O578,T578)),0)),"")</f>
        <v/>
      </c>
      <c r="AR578" s="257" t="str">
        <f aca="false">IF(D578&lt;&gt;"",IF(J578="OZP12",L578,0),"")</f>
        <v/>
      </c>
      <c r="AS578" s="257" t="str">
        <f aca="false">IF(D578&lt;&gt;"",IF(O578="OZP12",Q578,0),"")</f>
        <v/>
      </c>
      <c r="AT578" s="257" t="str">
        <f aca="false">IF(D578&lt;&gt;"",IF(T578="OZP12",V578,0),"")</f>
        <v/>
      </c>
      <c r="AU578" s="257" t="str">
        <f aca="false">IF(D578&lt;&gt;"",IF(J578="TZP",L578,0),"")</f>
        <v/>
      </c>
      <c r="AV578" s="257" t="str">
        <f aca="false">IF(D578&lt;&gt;"",IF(O578="TZP",Q578,0),"")</f>
        <v/>
      </c>
      <c r="AW578" s="257" t="str">
        <f aca="false">IF(D578&lt;&gt;"",IF(T578="TZP",V578,0),"")</f>
        <v/>
      </c>
      <c r="AX578" s="257" t="str">
        <f aca="false">IF(D578&lt;&gt;"",IF(J578="OZZ",L578,0),"")</f>
        <v/>
      </c>
      <c r="AY578" s="257" t="str">
        <f aca="false">IF(D578&lt;&gt;"",IF(O578="OZZ",Q578,0),"")</f>
        <v/>
      </c>
      <c r="AZ578" s="257" t="str">
        <f aca="false">IF(D578&lt;&gt;"",IF(T578="OZZ",V578,0),"")</f>
        <v/>
      </c>
      <c r="BA578" s="260"/>
      <c r="BB578" s="257" t="str">
        <f aca="false">IF(D578&lt;&gt;"",IF(ISERROR(FIND("/",D578)),0,1),"")</f>
        <v/>
      </c>
      <c r="BC578" s="257" t="str">
        <f aca="false">IF(D578&lt;&gt;"",IF(BB578*1=0,D578,CONCATENATE(MID(D578,1,FIND("/",D578,1)-1),MID(D578,FIND("/",D578,1)+1,LEN(D578)))),"")</f>
        <v/>
      </c>
      <c r="BD578" s="286"/>
      <c r="BE578" s="257" t="str">
        <f aca="false">IF(D578&lt;&gt;"",IF(J578="OZP12",M578,0),"")</f>
        <v/>
      </c>
      <c r="BF578" s="257" t="str">
        <f aca="false">IF(D578&lt;&gt;"",IF(O578="OZP12",R578,0),"")</f>
        <v/>
      </c>
      <c r="BG578" s="257" t="str">
        <f aca="false">IF(D578&lt;&gt;"",IF(T578="OZP12",W578,0),"")</f>
        <v/>
      </c>
      <c r="BH578" s="257" t="str">
        <f aca="false">IF(D578&lt;&gt;"",IF(J578="TZP",M578,0),"")</f>
        <v/>
      </c>
      <c r="BI578" s="257" t="str">
        <f aca="false">IF(D578&lt;&gt;"",IF(O578="TZP",R578,0),"")</f>
        <v/>
      </c>
      <c r="BJ578" s="257" t="str">
        <f aca="false">IF(D578&lt;&gt;"",IF(T578="TZP",W578,0),"")</f>
        <v/>
      </c>
    </row>
    <row r="579" s="261" customFormat="true" ht="18.75" hidden="false" customHeight="true" outlineLevel="0" collapsed="false">
      <c r="A579" s="262" t="n">
        <f aca="false">A578+1</f>
        <v>567</v>
      </c>
      <c r="B579" s="263"/>
      <c r="C579" s="263"/>
      <c r="D579" s="263"/>
      <c r="E579" s="266"/>
      <c r="F579" s="266"/>
      <c r="G579" s="267"/>
      <c r="H579" s="278"/>
      <c r="I579" s="281"/>
      <c r="J579" s="268"/>
      <c r="K579" s="269"/>
      <c r="L579" s="244" t="str">
        <f aca="false">IF(AND(K579&lt;&gt;"",J579&lt;&gt;""),MIN(IF(OR(J579="OZZ",J579="ZZ"),5000,13600),TRUNC(0.75*SUMIF($D$12:$D579,$D579,K$12:K579),2))-SUMIF($D$12:$D578,$D579,L$12:L578),"")</f>
        <v/>
      </c>
      <c r="M579" s="270" t="str">
        <f aca="false">IF(AND(K579&lt;&gt;"",J579&lt;&gt;"",AB579&lt;&gt;""),IF(OR(J579="OZZ",J579="ZZ"),0-SUMIF($D$12:$D578,$D579,M$12:M578),MIN(MIN(13600,TRUNC(0.75*SUMIF($D$12:$D$1442,$D579,K$12:K$1442),2)+SUMIF($D$12:$D579,$D579,AB$12:AB579))-SUMIF($D$12:$D578,$D579,M$12:M578)-SUMIF($D$12:$D$1442,$D579,L$12:L$1442),AB579)),"")</f>
        <v/>
      </c>
      <c r="N579" s="246" t="str">
        <f aca="false">IF(J579&lt;&gt;"",1000-SUMIF($D$12:$D578,$D579,N$12:N578),"")</f>
        <v/>
      </c>
      <c r="O579" s="268"/>
      <c r="P579" s="269"/>
      <c r="Q579" s="244" t="str">
        <f aca="false">IF(AND(P579&lt;&gt;"",O579&lt;&gt;""),MIN(IF(OR(O579="OZZ",O579="ZZ"),5000,13600),TRUNC(0.75*SUMIF($D$12:$D579,$D579,P$12:P579),2))-SUMIF($D$12:$D578,$D579,Q$12:Q578),"")</f>
        <v/>
      </c>
      <c r="R579" s="270" t="str">
        <f aca="false">IF(AND(P579&lt;&gt;"",O579&lt;&gt;"",AF579&lt;&gt;""),IF(OR(O579="OZZ",O579="ZZ"),0-SUMIF($D$12:$D578,$D579,R$12:R578),MIN(MIN(13600,TRUNC(0.75*SUMIF($D$12:$D$1442,$D579,P$12:P$1442),2)+SUMIF($D$12:$D579,$D579,AF$12:AF579))-SUMIF($D$12:$D578,$D579,R$12:R578)-SUMIF($D$12:$D$1442,$D579,Q$12:Q$1442),AF579)),"")</f>
        <v/>
      </c>
      <c r="S579" s="246" t="str">
        <f aca="false">IF(O579&lt;&gt;"",1000-SUMIF($D$12:$D578,$D579,S$12:S578),"")</f>
        <v/>
      </c>
      <c r="T579" s="268"/>
      <c r="U579" s="269"/>
      <c r="V579" s="244" t="str">
        <f aca="false">IF(AND(U579&lt;&gt;"",T579&lt;&gt;""),MIN(IF(OR(T579="OZZ",T579="ZZ"),5000,13600),TRUNC(0.75*SUMIF($D$12:$D579,$D579,U$12:U579),2))-SUMIF($D$12:$D578,$D579,V$12:V578),"")</f>
        <v/>
      </c>
      <c r="W579" s="248" t="str">
        <f aca="false">IF(AND(U579&lt;&gt;"",T579&lt;&gt;"",AJ579&lt;&gt;""),IF(OR(T579="OZZ",T579="ZZ"),0-SUMIF($D$12:$D578,$D579,W$12:W578),MIN(MIN(13600,TRUNC(0.75*SUMIF($D$12:$D$1442,$D579,U$12:U$1442),2)+SUMIF($D$12:$D579,$D579,AJ$12:AJ579))-SUMIF($D$12:$D578,$D579,W$12:W578)-SUMIF($D$12:$D$1442,$D579,V$12:V$1442),AJ579)),"")</f>
        <v/>
      </c>
      <c r="X579" s="246" t="str">
        <f aca="false">IF(T579&lt;&gt;"",1000-SUMIF($D$12:$D578,$D579,X$12:X578),"")</f>
        <v/>
      </c>
      <c r="Y579" s="272"/>
      <c r="Z579" s="273"/>
      <c r="AA579" s="273"/>
      <c r="AB579" s="252" t="str">
        <f aca="false">IF(K579&lt;&gt;"",ROUND(Y579,2)+ROUND(Z579,2)+ROUND(AA579,2),"")</f>
        <v/>
      </c>
      <c r="AC579" s="274"/>
      <c r="AD579" s="273"/>
      <c r="AE579" s="273"/>
      <c r="AF579" s="275" t="str">
        <f aca="false">IF(P579&lt;&gt;"",ROUND(AC579,2)+ROUND(AD579,2)+ROUND(AE579,2),"")</f>
        <v/>
      </c>
      <c r="AG579" s="274"/>
      <c r="AH579" s="273"/>
      <c r="AI579" s="273"/>
      <c r="AJ579" s="275" t="str">
        <f aca="false">IF(U579&lt;&gt;"",ROUND(AG579,2)+ROUND(AH579,2)+ROUND(AI579,2),"")</f>
        <v/>
      </c>
      <c r="AK579" s="255"/>
      <c r="AL579" s="255"/>
      <c r="AM579" s="256"/>
      <c r="AN579" s="257"/>
      <c r="AO579" s="258" t="str">
        <f aca="false">IF(D579&lt;&gt;"",IF(COUNTIF($D$12:$D579,$D579)&gt;1,0,IF(SUM(L579,Q579,V579)&gt;0,IF(AND(T579="",OR(O579&lt;&gt;"",J579&lt;&gt;"")),IF(O579&lt;&gt;"",O579,IF(J579&lt;&gt;"",J579,0)),IF(AND(O579&lt;&gt;"",J579&lt;&gt;"",O579=J579),O579,T579)),0)),"")</f>
        <v/>
      </c>
      <c r="AP579" s="258" t="str">
        <f aca="false">IF(D579&lt;&gt;"",IF(COUNTIF($D$12:$D579,$D579)&gt;1,0,IF(SUM(M579,R579,W579)&gt;0,IF(AND(T579="",OR(O579&lt;&gt;"",J579&lt;&gt;"")),IF(O579&lt;&gt;"",O579,IF(J579&lt;&gt;"",J579,0)),IF(AND(O579&lt;&gt;"",J579&lt;&gt;"",O579=J579),O579,T579)),0)),"")</f>
        <v/>
      </c>
      <c r="AQ579" s="258" t="str">
        <f aca="false">IF(D579&lt;&gt;"",IF(COUNTIF($D$12:$D579,$D579)&gt;1,0,IF(SUM(N579,S579,X579)&gt;0,IF(AND(T579="",OR(O579&lt;&gt;"",J579&lt;&gt;"")),IF(O579&lt;&gt;"",O579,IF(J579&lt;&gt;"",J579,0)),IF(AND(O579&lt;&gt;"",J579&lt;&gt;"",O579=J579),O579,T579)),0)),"")</f>
        <v/>
      </c>
      <c r="AR579" s="257" t="str">
        <f aca="false">IF(D579&lt;&gt;"",IF(J579="OZP12",L579,0),"")</f>
        <v/>
      </c>
      <c r="AS579" s="257" t="str">
        <f aca="false">IF(D579&lt;&gt;"",IF(O579="OZP12",Q579,0),"")</f>
        <v/>
      </c>
      <c r="AT579" s="257" t="str">
        <f aca="false">IF(D579&lt;&gt;"",IF(T579="OZP12",V579,0),"")</f>
        <v/>
      </c>
      <c r="AU579" s="257" t="str">
        <f aca="false">IF(D579&lt;&gt;"",IF(J579="TZP",L579,0),"")</f>
        <v/>
      </c>
      <c r="AV579" s="257" t="str">
        <f aca="false">IF(D579&lt;&gt;"",IF(O579="TZP",Q579,0),"")</f>
        <v/>
      </c>
      <c r="AW579" s="257" t="str">
        <f aca="false">IF(D579&lt;&gt;"",IF(T579="TZP",V579,0),"")</f>
        <v/>
      </c>
      <c r="AX579" s="257" t="str">
        <f aca="false">IF(D579&lt;&gt;"",IF(J579="OZZ",L579,0),"")</f>
        <v/>
      </c>
      <c r="AY579" s="257" t="str">
        <f aca="false">IF(D579&lt;&gt;"",IF(O579="OZZ",Q579,0),"")</f>
        <v/>
      </c>
      <c r="AZ579" s="257" t="str">
        <f aca="false">IF(D579&lt;&gt;"",IF(T579="OZZ",V579,0),"")</f>
        <v/>
      </c>
      <c r="BA579" s="260"/>
      <c r="BB579" s="257" t="str">
        <f aca="false">IF(D579&lt;&gt;"",IF(ISERROR(FIND("/",D579)),0,1),"")</f>
        <v/>
      </c>
      <c r="BC579" s="257" t="str">
        <f aca="false">IF(D579&lt;&gt;"",IF(BB579*1=0,D579,CONCATENATE(MID(D579,1,FIND("/",D579,1)-1),MID(D579,FIND("/",D579,1)+1,LEN(D579)))),"")</f>
        <v/>
      </c>
      <c r="BD579" s="286"/>
      <c r="BE579" s="257" t="str">
        <f aca="false">IF(D579&lt;&gt;"",IF(J579="OZP12",M579,0),"")</f>
        <v/>
      </c>
      <c r="BF579" s="257" t="str">
        <f aca="false">IF(D579&lt;&gt;"",IF(O579="OZP12",R579,0),"")</f>
        <v/>
      </c>
      <c r="BG579" s="257" t="str">
        <f aca="false">IF(D579&lt;&gt;"",IF(T579="OZP12",W579,0),"")</f>
        <v/>
      </c>
      <c r="BH579" s="257" t="str">
        <f aca="false">IF(D579&lt;&gt;"",IF(J579="TZP",M579,0),"")</f>
        <v/>
      </c>
      <c r="BI579" s="257" t="str">
        <f aca="false">IF(D579&lt;&gt;"",IF(O579="TZP",R579,0),"")</f>
        <v/>
      </c>
      <c r="BJ579" s="257" t="str">
        <f aca="false">IF(D579&lt;&gt;"",IF(T579="TZP",W579,0),"")</f>
        <v/>
      </c>
    </row>
    <row r="580" s="261" customFormat="true" ht="18.75" hidden="false" customHeight="true" outlineLevel="0" collapsed="false">
      <c r="A580" s="262" t="n">
        <f aca="false">A579+1</f>
        <v>568</v>
      </c>
      <c r="B580" s="263"/>
      <c r="C580" s="263"/>
      <c r="D580" s="263"/>
      <c r="E580" s="266"/>
      <c r="F580" s="266"/>
      <c r="G580" s="267"/>
      <c r="H580" s="278"/>
      <c r="I580" s="281"/>
      <c r="J580" s="268"/>
      <c r="K580" s="269"/>
      <c r="L580" s="244" t="str">
        <f aca="false">IF(AND(K580&lt;&gt;"",J580&lt;&gt;""),MIN(IF(OR(J580="OZZ",J580="ZZ"),5000,13600),TRUNC(0.75*SUMIF($D$12:$D580,$D580,K$12:K580),2))-SUMIF($D$12:$D579,$D580,L$12:L579),"")</f>
        <v/>
      </c>
      <c r="M580" s="270" t="str">
        <f aca="false">IF(AND(K580&lt;&gt;"",J580&lt;&gt;"",AB580&lt;&gt;""),IF(OR(J580="OZZ",J580="ZZ"),0-SUMIF($D$12:$D579,$D580,M$12:M579),MIN(MIN(13600,TRUNC(0.75*SUMIF($D$12:$D$1442,$D580,K$12:K$1442),2)+SUMIF($D$12:$D580,$D580,AB$12:AB580))-SUMIF($D$12:$D579,$D580,M$12:M579)-SUMIF($D$12:$D$1442,$D580,L$12:L$1442),AB580)),"")</f>
        <v/>
      </c>
      <c r="N580" s="246" t="str">
        <f aca="false">IF(J580&lt;&gt;"",1000-SUMIF($D$12:$D579,$D580,N$12:N579),"")</f>
        <v/>
      </c>
      <c r="O580" s="268"/>
      <c r="P580" s="269"/>
      <c r="Q580" s="244" t="str">
        <f aca="false">IF(AND(P580&lt;&gt;"",O580&lt;&gt;""),MIN(IF(OR(O580="OZZ",O580="ZZ"),5000,13600),TRUNC(0.75*SUMIF($D$12:$D580,$D580,P$12:P580),2))-SUMIF($D$12:$D579,$D580,Q$12:Q579),"")</f>
        <v/>
      </c>
      <c r="R580" s="270" t="str">
        <f aca="false">IF(AND(P580&lt;&gt;"",O580&lt;&gt;"",AF580&lt;&gt;""),IF(OR(O580="OZZ",O580="ZZ"),0-SUMIF($D$12:$D579,$D580,R$12:R579),MIN(MIN(13600,TRUNC(0.75*SUMIF($D$12:$D$1442,$D580,P$12:P$1442),2)+SUMIF($D$12:$D580,$D580,AF$12:AF580))-SUMIF($D$12:$D579,$D580,R$12:R579)-SUMIF($D$12:$D$1442,$D580,Q$12:Q$1442),AF580)),"")</f>
        <v/>
      </c>
      <c r="S580" s="246" t="str">
        <f aca="false">IF(O580&lt;&gt;"",1000-SUMIF($D$12:$D579,$D580,S$12:S579),"")</f>
        <v/>
      </c>
      <c r="T580" s="268"/>
      <c r="U580" s="269"/>
      <c r="V580" s="244" t="str">
        <f aca="false">IF(AND(U580&lt;&gt;"",T580&lt;&gt;""),MIN(IF(OR(T580="OZZ",T580="ZZ"),5000,13600),TRUNC(0.75*SUMIF($D$12:$D580,$D580,U$12:U580),2))-SUMIF($D$12:$D579,$D580,V$12:V579),"")</f>
        <v/>
      </c>
      <c r="W580" s="248" t="str">
        <f aca="false">IF(AND(U580&lt;&gt;"",T580&lt;&gt;"",AJ580&lt;&gt;""),IF(OR(T580="OZZ",T580="ZZ"),0-SUMIF($D$12:$D579,$D580,W$12:W579),MIN(MIN(13600,TRUNC(0.75*SUMIF($D$12:$D$1442,$D580,U$12:U$1442),2)+SUMIF($D$12:$D580,$D580,AJ$12:AJ580))-SUMIF($D$12:$D579,$D580,W$12:W579)-SUMIF($D$12:$D$1442,$D580,V$12:V$1442),AJ580)),"")</f>
        <v/>
      </c>
      <c r="X580" s="246" t="str">
        <f aca="false">IF(T580&lt;&gt;"",1000-SUMIF($D$12:$D579,$D580,X$12:X579),"")</f>
        <v/>
      </c>
      <c r="Y580" s="272"/>
      <c r="Z580" s="273"/>
      <c r="AA580" s="273"/>
      <c r="AB580" s="252" t="str">
        <f aca="false">IF(K580&lt;&gt;"",ROUND(Y580,2)+ROUND(Z580,2)+ROUND(AA580,2),"")</f>
        <v/>
      </c>
      <c r="AC580" s="274"/>
      <c r="AD580" s="273"/>
      <c r="AE580" s="273"/>
      <c r="AF580" s="275" t="str">
        <f aca="false">IF(P580&lt;&gt;"",ROUND(AC580,2)+ROUND(AD580,2)+ROUND(AE580,2),"")</f>
        <v/>
      </c>
      <c r="AG580" s="274"/>
      <c r="AH580" s="273"/>
      <c r="AI580" s="273"/>
      <c r="AJ580" s="275" t="str">
        <f aca="false">IF(U580&lt;&gt;"",ROUND(AG580,2)+ROUND(AH580,2)+ROUND(AI580,2),"")</f>
        <v/>
      </c>
      <c r="AK580" s="255"/>
      <c r="AL580" s="255"/>
      <c r="AM580" s="256"/>
      <c r="AN580" s="257"/>
      <c r="AO580" s="258" t="str">
        <f aca="false">IF(D580&lt;&gt;"",IF(COUNTIF($D$12:$D580,$D580)&gt;1,0,IF(SUM(L580,Q580,V580)&gt;0,IF(AND(T580="",OR(O580&lt;&gt;"",J580&lt;&gt;"")),IF(O580&lt;&gt;"",O580,IF(J580&lt;&gt;"",J580,0)),IF(AND(O580&lt;&gt;"",J580&lt;&gt;"",O580=J580),O580,T580)),0)),"")</f>
        <v/>
      </c>
      <c r="AP580" s="258" t="str">
        <f aca="false">IF(D580&lt;&gt;"",IF(COUNTIF($D$12:$D580,$D580)&gt;1,0,IF(SUM(M580,R580,W580)&gt;0,IF(AND(T580="",OR(O580&lt;&gt;"",J580&lt;&gt;"")),IF(O580&lt;&gt;"",O580,IF(J580&lt;&gt;"",J580,0)),IF(AND(O580&lt;&gt;"",J580&lt;&gt;"",O580=J580),O580,T580)),0)),"")</f>
        <v/>
      </c>
      <c r="AQ580" s="258" t="str">
        <f aca="false">IF(D580&lt;&gt;"",IF(COUNTIF($D$12:$D580,$D580)&gt;1,0,IF(SUM(N580,S580,X580)&gt;0,IF(AND(T580="",OR(O580&lt;&gt;"",J580&lt;&gt;"")),IF(O580&lt;&gt;"",O580,IF(J580&lt;&gt;"",J580,0)),IF(AND(O580&lt;&gt;"",J580&lt;&gt;"",O580=J580),O580,T580)),0)),"")</f>
        <v/>
      </c>
      <c r="AR580" s="257" t="str">
        <f aca="false">IF(D580&lt;&gt;"",IF(J580="OZP12",L580,0),"")</f>
        <v/>
      </c>
      <c r="AS580" s="257" t="str">
        <f aca="false">IF(D580&lt;&gt;"",IF(O580="OZP12",Q580,0),"")</f>
        <v/>
      </c>
      <c r="AT580" s="257" t="str">
        <f aca="false">IF(D580&lt;&gt;"",IF(T580="OZP12",V580,0),"")</f>
        <v/>
      </c>
      <c r="AU580" s="257" t="str">
        <f aca="false">IF(D580&lt;&gt;"",IF(J580="TZP",L580,0),"")</f>
        <v/>
      </c>
      <c r="AV580" s="257" t="str">
        <f aca="false">IF(D580&lt;&gt;"",IF(O580="TZP",Q580,0),"")</f>
        <v/>
      </c>
      <c r="AW580" s="257" t="str">
        <f aca="false">IF(D580&lt;&gt;"",IF(T580="TZP",V580,0),"")</f>
        <v/>
      </c>
      <c r="AX580" s="257" t="str">
        <f aca="false">IF(D580&lt;&gt;"",IF(J580="OZZ",L580,0),"")</f>
        <v/>
      </c>
      <c r="AY580" s="257" t="str">
        <f aca="false">IF(D580&lt;&gt;"",IF(O580="OZZ",Q580,0),"")</f>
        <v/>
      </c>
      <c r="AZ580" s="257" t="str">
        <f aca="false">IF(D580&lt;&gt;"",IF(T580="OZZ",V580,0),"")</f>
        <v/>
      </c>
      <c r="BA580" s="260"/>
      <c r="BB580" s="257" t="str">
        <f aca="false">IF(D580&lt;&gt;"",IF(ISERROR(FIND("/",D580)),0,1),"")</f>
        <v/>
      </c>
      <c r="BC580" s="257" t="str">
        <f aca="false">IF(D580&lt;&gt;"",IF(BB580*1=0,D580,CONCATENATE(MID(D580,1,FIND("/",D580,1)-1),MID(D580,FIND("/",D580,1)+1,LEN(D580)))),"")</f>
        <v/>
      </c>
      <c r="BD580" s="286"/>
      <c r="BE580" s="257" t="str">
        <f aca="false">IF(D580&lt;&gt;"",IF(J580="OZP12",M580,0),"")</f>
        <v/>
      </c>
      <c r="BF580" s="257" t="str">
        <f aca="false">IF(D580&lt;&gt;"",IF(O580="OZP12",R580,0),"")</f>
        <v/>
      </c>
      <c r="BG580" s="257" t="str">
        <f aca="false">IF(D580&lt;&gt;"",IF(T580="OZP12",W580,0),"")</f>
        <v/>
      </c>
      <c r="BH580" s="257" t="str">
        <f aca="false">IF(D580&lt;&gt;"",IF(J580="TZP",M580,0),"")</f>
        <v/>
      </c>
      <c r="BI580" s="257" t="str">
        <f aca="false">IF(D580&lt;&gt;"",IF(O580="TZP",R580,0),"")</f>
        <v/>
      </c>
      <c r="BJ580" s="257" t="str">
        <f aca="false">IF(D580&lt;&gt;"",IF(T580="TZP",W580,0),"")</f>
        <v/>
      </c>
    </row>
    <row r="581" s="261" customFormat="true" ht="18.75" hidden="false" customHeight="true" outlineLevel="0" collapsed="false">
      <c r="A581" s="262" t="n">
        <f aca="false">A580+1</f>
        <v>569</v>
      </c>
      <c r="B581" s="263"/>
      <c r="C581" s="263"/>
      <c r="D581" s="263"/>
      <c r="E581" s="266"/>
      <c r="F581" s="266"/>
      <c r="G581" s="267"/>
      <c r="H581" s="278"/>
      <c r="I581" s="281"/>
      <c r="J581" s="268"/>
      <c r="K581" s="269"/>
      <c r="L581" s="244" t="str">
        <f aca="false">IF(AND(K581&lt;&gt;"",J581&lt;&gt;""),MIN(IF(OR(J581="OZZ",J581="ZZ"),5000,13600),TRUNC(0.75*SUMIF($D$12:$D581,$D581,K$12:K581),2))-SUMIF($D$12:$D580,$D581,L$12:L580),"")</f>
        <v/>
      </c>
      <c r="M581" s="270" t="str">
        <f aca="false">IF(AND(K581&lt;&gt;"",J581&lt;&gt;"",AB581&lt;&gt;""),IF(OR(J581="OZZ",J581="ZZ"),0-SUMIF($D$12:$D580,$D581,M$12:M580),MIN(MIN(13600,TRUNC(0.75*SUMIF($D$12:$D$1442,$D581,K$12:K$1442),2)+SUMIF($D$12:$D581,$D581,AB$12:AB581))-SUMIF($D$12:$D580,$D581,M$12:M580)-SUMIF($D$12:$D$1442,$D581,L$12:L$1442),AB581)),"")</f>
        <v/>
      </c>
      <c r="N581" s="246" t="str">
        <f aca="false">IF(J581&lt;&gt;"",1000-SUMIF($D$12:$D580,$D581,N$12:N580),"")</f>
        <v/>
      </c>
      <c r="O581" s="268"/>
      <c r="P581" s="269"/>
      <c r="Q581" s="244" t="str">
        <f aca="false">IF(AND(P581&lt;&gt;"",O581&lt;&gt;""),MIN(IF(OR(O581="OZZ",O581="ZZ"),5000,13600),TRUNC(0.75*SUMIF($D$12:$D581,$D581,P$12:P581),2))-SUMIF($D$12:$D580,$D581,Q$12:Q580),"")</f>
        <v/>
      </c>
      <c r="R581" s="270" t="str">
        <f aca="false">IF(AND(P581&lt;&gt;"",O581&lt;&gt;"",AF581&lt;&gt;""),IF(OR(O581="OZZ",O581="ZZ"),0-SUMIF($D$12:$D580,$D581,R$12:R580),MIN(MIN(13600,TRUNC(0.75*SUMIF($D$12:$D$1442,$D581,P$12:P$1442),2)+SUMIF($D$12:$D581,$D581,AF$12:AF581))-SUMIF($D$12:$D580,$D581,R$12:R580)-SUMIF($D$12:$D$1442,$D581,Q$12:Q$1442),AF581)),"")</f>
        <v/>
      </c>
      <c r="S581" s="246" t="str">
        <f aca="false">IF(O581&lt;&gt;"",1000-SUMIF($D$12:$D580,$D581,S$12:S580),"")</f>
        <v/>
      </c>
      <c r="T581" s="268"/>
      <c r="U581" s="269"/>
      <c r="V581" s="244" t="str">
        <f aca="false">IF(AND(U581&lt;&gt;"",T581&lt;&gt;""),MIN(IF(OR(T581="OZZ",T581="ZZ"),5000,13600),TRUNC(0.75*SUMIF($D$12:$D581,$D581,U$12:U581),2))-SUMIF($D$12:$D580,$D581,V$12:V580),"")</f>
        <v/>
      </c>
      <c r="W581" s="248" t="str">
        <f aca="false">IF(AND(U581&lt;&gt;"",T581&lt;&gt;"",AJ581&lt;&gt;""),IF(OR(T581="OZZ",T581="ZZ"),0-SUMIF($D$12:$D580,$D581,W$12:W580),MIN(MIN(13600,TRUNC(0.75*SUMIF($D$12:$D$1442,$D581,U$12:U$1442),2)+SUMIF($D$12:$D581,$D581,AJ$12:AJ581))-SUMIF($D$12:$D580,$D581,W$12:W580)-SUMIF($D$12:$D$1442,$D581,V$12:V$1442),AJ581)),"")</f>
        <v/>
      </c>
      <c r="X581" s="246" t="str">
        <f aca="false">IF(T581&lt;&gt;"",1000-SUMIF($D$12:$D580,$D581,X$12:X580),"")</f>
        <v/>
      </c>
      <c r="Y581" s="272"/>
      <c r="Z581" s="273"/>
      <c r="AA581" s="273"/>
      <c r="AB581" s="252" t="str">
        <f aca="false">IF(K581&lt;&gt;"",ROUND(Y581,2)+ROUND(Z581,2)+ROUND(AA581,2),"")</f>
        <v/>
      </c>
      <c r="AC581" s="274"/>
      <c r="AD581" s="273"/>
      <c r="AE581" s="273"/>
      <c r="AF581" s="275" t="str">
        <f aca="false">IF(P581&lt;&gt;"",ROUND(AC581,2)+ROUND(AD581,2)+ROUND(AE581,2),"")</f>
        <v/>
      </c>
      <c r="AG581" s="274"/>
      <c r="AH581" s="273"/>
      <c r="AI581" s="273"/>
      <c r="AJ581" s="275" t="str">
        <f aca="false">IF(U581&lt;&gt;"",ROUND(AG581,2)+ROUND(AH581,2)+ROUND(AI581,2),"")</f>
        <v/>
      </c>
      <c r="AK581" s="255"/>
      <c r="AL581" s="255"/>
      <c r="AM581" s="256"/>
      <c r="AN581" s="257"/>
      <c r="AO581" s="258" t="str">
        <f aca="false">IF(D581&lt;&gt;"",IF(COUNTIF($D$12:$D581,$D581)&gt;1,0,IF(SUM(L581,Q581,V581)&gt;0,IF(AND(T581="",OR(O581&lt;&gt;"",J581&lt;&gt;"")),IF(O581&lt;&gt;"",O581,IF(J581&lt;&gt;"",J581,0)),IF(AND(O581&lt;&gt;"",J581&lt;&gt;"",O581=J581),O581,T581)),0)),"")</f>
        <v/>
      </c>
      <c r="AP581" s="258" t="str">
        <f aca="false">IF(D581&lt;&gt;"",IF(COUNTIF($D$12:$D581,$D581)&gt;1,0,IF(SUM(M581,R581,W581)&gt;0,IF(AND(T581="",OR(O581&lt;&gt;"",J581&lt;&gt;"")),IF(O581&lt;&gt;"",O581,IF(J581&lt;&gt;"",J581,0)),IF(AND(O581&lt;&gt;"",J581&lt;&gt;"",O581=J581),O581,T581)),0)),"")</f>
        <v/>
      </c>
      <c r="AQ581" s="258" t="str">
        <f aca="false">IF(D581&lt;&gt;"",IF(COUNTIF($D$12:$D581,$D581)&gt;1,0,IF(SUM(N581,S581,X581)&gt;0,IF(AND(T581="",OR(O581&lt;&gt;"",J581&lt;&gt;"")),IF(O581&lt;&gt;"",O581,IF(J581&lt;&gt;"",J581,0)),IF(AND(O581&lt;&gt;"",J581&lt;&gt;"",O581=J581),O581,T581)),0)),"")</f>
        <v/>
      </c>
      <c r="AR581" s="257" t="str">
        <f aca="false">IF(D581&lt;&gt;"",IF(J581="OZP12",L581,0),"")</f>
        <v/>
      </c>
      <c r="AS581" s="257" t="str">
        <f aca="false">IF(D581&lt;&gt;"",IF(O581="OZP12",Q581,0),"")</f>
        <v/>
      </c>
      <c r="AT581" s="257" t="str">
        <f aca="false">IF(D581&lt;&gt;"",IF(T581="OZP12",V581,0),"")</f>
        <v/>
      </c>
      <c r="AU581" s="257" t="str">
        <f aca="false">IF(D581&lt;&gt;"",IF(J581="TZP",L581,0),"")</f>
        <v/>
      </c>
      <c r="AV581" s="257" t="str">
        <f aca="false">IF(D581&lt;&gt;"",IF(O581="TZP",Q581,0),"")</f>
        <v/>
      </c>
      <c r="AW581" s="257" t="str">
        <f aca="false">IF(D581&lt;&gt;"",IF(T581="TZP",V581,0),"")</f>
        <v/>
      </c>
      <c r="AX581" s="257" t="str">
        <f aca="false">IF(D581&lt;&gt;"",IF(J581="OZZ",L581,0),"")</f>
        <v/>
      </c>
      <c r="AY581" s="257" t="str">
        <f aca="false">IF(D581&lt;&gt;"",IF(O581="OZZ",Q581,0),"")</f>
        <v/>
      </c>
      <c r="AZ581" s="257" t="str">
        <f aca="false">IF(D581&lt;&gt;"",IF(T581="OZZ",V581,0),"")</f>
        <v/>
      </c>
      <c r="BA581" s="260"/>
      <c r="BB581" s="257" t="str">
        <f aca="false">IF(D581&lt;&gt;"",IF(ISERROR(FIND("/",D581)),0,1),"")</f>
        <v/>
      </c>
      <c r="BC581" s="257" t="str">
        <f aca="false">IF(D581&lt;&gt;"",IF(BB581*1=0,D581,CONCATENATE(MID(D581,1,FIND("/",D581,1)-1),MID(D581,FIND("/",D581,1)+1,LEN(D581)))),"")</f>
        <v/>
      </c>
      <c r="BD581" s="286"/>
      <c r="BE581" s="257" t="str">
        <f aca="false">IF(D581&lt;&gt;"",IF(J581="OZP12",M581,0),"")</f>
        <v/>
      </c>
      <c r="BF581" s="257" t="str">
        <f aca="false">IF(D581&lt;&gt;"",IF(O581="OZP12",R581,0),"")</f>
        <v/>
      </c>
      <c r="BG581" s="257" t="str">
        <f aca="false">IF(D581&lt;&gt;"",IF(T581="OZP12",W581,0),"")</f>
        <v/>
      </c>
      <c r="BH581" s="257" t="str">
        <f aca="false">IF(D581&lt;&gt;"",IF(J581="TZP",M581,0),"")</f>
        <v/>
      </c>
      <c r="BI581" s="257" t="str">
        <f aca="false">IF(D581&lt;&gt;"",IF(O581="TZP",R581,0),"")</f>
        <v/>
      </c>
      <c r="BJ581" s="257" t="str">
        <f aca="false">IF(D581&lt;&gt;"",IF(T581="TZP",W581,0),"")</f>
        <v/>
      </c>
    </row>
    <row r="582" s="261" customFormat="true" ht="18.75" hidden="false" customHeight="true" outlineLevel="0" collapsed="false">
      <c r="A582" s="262" t="n">
        <f aca="false">A581+1</f>
        <v>570</v>
      </c>
      <c r="B582" s="263"/>
      <c r="C582" s="263"/>
      <c r="D582" s="263"/>
      <c r="E582" s="266"/>
      <c r="F582" s="266"/>
      <c r="G582" s="267"/>
      <c r="H582" s="278"/>
      <c r="I582" s="281"/>
      <c r="J582" s="268"/>
      <c r="K582" s="269"/>
      <c r="L582" s="244" t="str">
        <f aca="false">IF(AND(K582&lt;&gt;"",J582&lt;&gt;""),MIN(IF(OR(J582="OZZ",J582="ZZ"),5000,13600),TRUNC(0.75*SUMIF($D$12:$D582,$D582,K$12:K582),2))-SUMIF($D$12:$D581,$D582,L$12:L581),"")</f>
        <v/>
      </c>
      <c r="M582" s="270" t="str">
        <f aca="false">IF(AND(K582&lt;&gt;"",J582&lt;&gt;"",AB582&lt;&gt;""),IF(OR(J582="OZZ",J582="ZZ"),0-SUMIF($D$12:$D581,$D582,M$12:M581),MIN(MIN(13600,TRUNC(0.75*SUMIF($D$12:$D$1442,$D582,K$12:K$1442),2)+SUMIF($D$12:$D582,$D582,AB$12:AB582))-SUMIF($D$12:$D581,$D582,M$12:M581)-SUMIF($D$12:$D$1442,$D582,L$12:L$1442),AB582)),"")</f>
        <v/>
      </c>
      <c r="N582" s="246" t="str">
        <f aca="false">IF(J582&lt;&gt;"",1000-SUMIF($D$12:$D581,$D582,N$12:N581),"")</f>
        <v/>
      </c>
      <c r="O582" s="268"/>
      <c r="P582" s="269"/>
      <c r="Q582" s="244" t="str">
        <f aca="false">IF(AND(P582&lt;&gt;"",O582&lt;&gt;""),MIN(IF(OR(O582="OZZ",O582="ZZ"),5000,13600),TRUNC(0.75*SUMIF($D$12:$D582,$D582,P$12:P582),2))-SUMIF($D$12:$D581,$D582,Q$12:Q581),"")</f>
        <v/>
      </c>
      <c r="R582" s="270" t="str">
        <f aca="false">IF(AND(P582&lt;&gt;"",O582&lt;&gt;"",AF582&lt;&gt;""),IF(OR(O582="OZZ",O582="ZZ"),0-SUMIF($D$12:$D581,$D582,R$12:R581),MIN(MIN(13600,TRUNC(0.75*SUMIF($D$12:$D$1442,$D582,P$12:P$1442),2)+SUMIF($D$12:$D582,$D582,AF$12:AF582))-SUMIF($D$12:$D581,$D582,R$12:R581)-SUMIF($D$12:$D$1442,$D582,Q$12:Q$1442),AF582)),"")</f>
        <v/>
      </c>
      <c r="S582" s="246" t="str">
        <f aca="false">IF(O582&lt;&gt;"",1000-SUMIF($D$12:$D581,$D582,S$12:S581),"")</f>
        <v/>
      </c>
      <c r="T582" s="268"/>
      <c r="U582" s="269"/>
      <c r="V582" s="244" t="str">
        <f aca="false">IF(AND(U582&lt;&gt;"",T582&lt;&gt;""),MIN(IF(OR(T582="OZZ",T582="ZZ"),5000,13600),TRUNC(0.75*SUMIF($D$12:$D582,$D582,U$12:U582),2))-SUMIF($D$12:$D581,$D582,V$12:V581),"")</f>
        <v/>
      </c>
      <c r="W582" s="248" t="str">
        <f aca="false">IF(AND(U582&lt;&gt;"",T582&lt;&gt;"",AJ582&lt;&gt;""),IF(OR(T582="OZZ",T582="ZZ"),0-SUMIF($D$12:$D581,$D582,W$12:W581),MIN(MIN(13600,TRUNC(0.75*SUMIF($D$12:$D$1442,$D582,U$12:U$1442),2)+SUMIF($D$12:$D582,$D582,AJ$12:AJ582))-SUMIF($D$12:$D581,$D582,W$12:W581)-SUMIF($D$12:$D$1442,$D582,V$12:V$1442),AJ582)),"")</f>
        <v/>
      </c>
      <c r="X582" s="246" t="str">
        <f aca="false">IF(T582&lt;&gt;"",1000-SUMIF($D$12:$D581,$D582,X$12:X581),"")</f>
        <v/>
      </c>
      <c r="Y582" s="272"/>
      <c r="Z582" s="273"/>
      <c r="AA582" s="273"/>
      <c r="AB582" s="252" t="str">
        <f aca="false">IF(K582&lt;&gt;"",ROUND(Y582,2)+ROUND(Z582,2)+ROUND(AA582,2),"")</f>
        <v/>
      </c>
      <c r="AC582" s="274"/>
      <c r="AD582" s="273"/>
      <c r="AE582" s="273"/>
      <c r="AF582" s="275" t="str">
        <f aca="false">IF(P582&lt;&gt;"",ROUND(AC582,2)+ROUND(AD582,2)+ROUND(AE582,2),"")</f>
        <v/>
      </c>
      <c r="AG582" s="274"/>
      <c r="AH582" s="273"/>
      <c r="AI582" s="273"/>
      <c r="AJ582" s="275" t="str">
        <f aca="false">IF(U582&lt;&gt;"",ROUND(AG582,2)+ROUND(AH582,2)+ROUND(AI582,2),"")</f>
        <v/>
      </c>
      <c r="AK582" s="255"/>
      <c r="AL582" s="255"/>
      <c r="AM582" s="256"/>
      <c r="AN582" s="257"/>
      <c r="AO582" s="258" t="str">
        <f aca="false">IF(D582&lt;&gt;"",IF(COUNTIF($D$12:$D582,$D582)&gt;1,0,IF(SUM(L582,Q582,V582)&gt;0,IF(AND(T582="",OR(O582&lt;&gt;"",J582&lt;&gt;"")),IF(O582&lt;&gt;"",O582,IF(J582&lt;&gt;"",J582,0)),IF(AND(O582&lt;&gt;"",J582&lt;&gt;"",O582=J582),O582,T582)),0)),"")</f>
        <v/>
      </c>
      <c r="AP582" s="258" t="str">
        <f aca="false">IF(D582&lt;&gt;"",IF(COUNTIF($D$12:$D582,$D582)&gt;1,0,IF(SUM(M582,R582,W582)&gt;0,IF(AND(T582="",OR(O582&lt;&gt;"",J582&lt;&gt;"")),IF(O582&lt;&gt;"",O582,IF(J582&lt;&gt;"",J582,0)),IF(AND(O582&lt;&gt;"",J582&lt;&gt;"",O582=J582),O582,T582)),0)),"")</f>
        <v/>
      </c>
      <c r="AQ582" s="258" t="str">
        <f aca="false">IF(D582&lt;&gt;"",IF(COUNTIF($D$12:$D582,$D582)&gt;1,0,IF(SUM(N582,S582,X582)&gt;0,IF(AND(T582="",OR(O582&lt;&gt;"",J582&lt;&gt;"")),IF(O582&lt;&gt;"",O582,IF(J582&lt;&gt;"",J582,0)),IF(AND(O582&lt;&gt;"",J582&lt;&gt;"",O582=J582),O582,T582)),0)),"")</f>
        <v/>
      </c>
      <c r="AR582" s="257" t="str">
        <f aca="false">IF(D582&lt;&gt;"",IF(J582="OZP12",L582,0),"")</f>
        <v/>
      </c>
      <c r="AS582" s="257" t="str">
        <f aca="false">IF(D582&lt;&gt;"",IF(O582="OZP12",Q582,0),"")</f>
        <v/>
      </c>
      <c r="AT582" s="257" t="str">
        <f aca="false">IF(D582&lt;&gt;"",IF(T582="OZP12",V582,0),"")</f>
        <v/>
      </c>
      <c r="AU582" s="257" t="str">
        <f aca="false">IF(D582&lt;&gt;"",IF(J582="TZP",L582,0),"")</f>
        <v/>
      </c>
      <c r="AV582" s="257" t="str">
        <f aca="false">IF(D582&lt;&gt;"",IF(O582="TZP",Q582,0),"")</f>
        <v/>
      </c>
      <c r="AW582" s="257" t="str">
        <f aca="false">IF(D582&lt;&gt;"",IF(T582="TZP",V582,0),"")</f>
        <v/>
      </c>
      <c r="AX582" s="257" t="str">
        <f aca="false">IF(D582&lt;&gt;"",IF(J582="OZZ",L582,0),"")</f>
        <v/>
      </c>
      <c r="AY582" s="257" t="str">
        <f aca="false">IF(D582&lt;&gt;"",IF(O582="OZZ",Q582,0),"")</f>
        <v/>
      </c>
      <c r="AZ582" s="257" t="str">
        <f aca="false">IF(D582&lt;&gt;"",IF(T582="OZZ",V582,0),"")</f>
        <v/>
      </c>
      <c r="BA582" s="260"/>
      <c r="BB582" s="257" t="str">
        <f aca="false">IF(D582&lt;&gt;"",IF(ISERROR(FIND("/",D582)),0,1),"")</f>
        <v/>
      </c>
      <c r="BC582" s="257" t="str">
        <f aca="false">IF(D582&lt;&gt;"",IF(BB582*1=0,D582,CONCATENATE(MID(D582,1,FIND("/",D582,1)-1),MID(D582,FIND("/",D582,1)+1,LEN(D582)))),"")</f>
        <v/>
      </c>
      <c r="BD582" s="286"/>
      <c r="BE582" s="257" t="str">
        <f aca="false">IF(D582&lt;&gt;"",IF(J582="OZP12",M582,0),"")</f>
        <v/>
      </c>
      <c r="BF582" s="257" t="str">
        <f aca="false">IF(D582&lt;&gt;"",IF(O582="OZP12",R582,0),"")</f>
        <v/>
      </c>
      <c r="BG582" s="257" t="str">
        <f aca="false">IF(D582&lt;&gt;"",IF(T582="OZP12",W582,0),"")</f>
        <v/>
      </c>
      <c r="BH582" s="257" t="str">
        <f aca="false">IF(D582&lt;&gt;"",IF(J582="TZP",M582,0),"")</f>
        <v/>
      </c>
      <c r="BI582" s="257" t="str">
        <f aca="false">IF(D582&lt;&gt;"",IF(O582="TZP",R582,0),"")</f>
        <v/>
      </c>
      <c r="BJ582" s="257" t="str">
        <f aca="false">IF(D582&lt;&gt;"",IF(T582="TZP",W582,0),"")</f>
        <v/>
      </c>
    </row>
    <row r="583" s="261" customFormat="true" ht="18.75" hidden="false" customHeight="true" outlineLevel="0" collapsed="false">
      <c r="A583" s="262" t="n">
        <f aca="false">A582+1</f>
        <v>571</v>
      </c>
      <c r="B583" s="263"/>
      <c r="C583" s="263"/>
      <c r="D583" s="263"/>
      <c r="E583" s="266"/>
      <c r="F583" s="266"/>
      <c r="G583" s="267"/>
      <c r="H583" s="278"/>
      <c r="I583" s="281"/>
      <c r="J583" s="268"/>
      <c r="K583" s="269"/>
      <c r="L583" s="244" t="str">
        <f aca="false">IF(AND(K583&lt;&gt;"",J583&lt;&gt;""),MIN(IF(OR(J583="OZZ",J583="ZZ"),5000,13600),TRUNC(0.75*SUMIF($D$12:$D583,$D583,K$12:K583),2))-SUMIF($D$12:$D582,$D583,L$12:L582),"")</f>
        <v/>
      </c>
      <c r="M583" s="270" t="str">
        <f aca="false">IF(AND(K583&lt;&gt;"",J583&lt;&gt;"",AB583&lt;&gt;""),IF(OR(J583="OZZ",J583="ZZ"),0-SUMIF($D$12:$D582,$D583,M$12:M582),MIN(MIN(13600,TRUNC(0.75*SUMIF($D$12:$D$1442,$D583,K$12:K$1442),2)+SUMIF($D$12:$D583,$D583,AB$12:AB583))-SUMIF($D$12:$D582,$D583,M$12:M582)-SUMIF($D$12:$D$1442,$D583,L$12:L$1442),AB583)),"")</f>
        <v/>
      </c>
      <c r="N583" s="246" t="str">
        <f aca="false">IF(J583&lt;&gt;"",1000-SUMIF($D$12:$D582,$D583,N$12:N582),"")</f>
        <v/>
      </c>
      <c r="O583" s="268"/>
      <c r="P583" s="269"/>
      <c r="Q583" s="244" t="str">
        <f aca="false">IF(AND(P583&lt;&gt;"",O583&lt;&gt;""),MIN(IF(OR(O583="OZZ",O583="ZZ"),5000,13600),TRUNC(0.75*SUMIF($D$12:$D583,$D583,P$12:P583),2))-SUMIF($D$12:$D582,$D583,Q$12:Q582),"")</f>
        <v/>
      </c>
      <c r="R583" s="270" t="str">
        <f aca="false">IF(AND(P583&lt;&gt;"",O583&lt;&gt;"",AF583&lt;&gt;""),IF(OR(O583="OZZ",O583="ZZ"),0-SUMIF($D$12:$D582,$D583,R$12:R582),MIN(MIN(13600,TRUNC(0.75*SUMIF($D$12:$D$1442,$D583,P$12:P$1442),2)+SUMIF($D$12:$D583,$D583,AF$12:AF583))-SUMIF($D$12:$D582,$D583,R$12:R582)-SUMIF($D$12:$D$1442,$D583,Q$12:Q$1442),AF583)),"")</f>
        <v/>
      </c>
      <c r="S583" s="246" t="str">
        <f aca="false">IF(O583&lt;&gt;"",1000-SUMIF($D$12:$D582,$D583,S$12:S582),"")</f>
        <v/>
      </c>
      <c r="T583" s="268"/>
      <c r="U583" s="269"/>
      <c r="V583" s="244" t="str">
        <f aca="false">IF(AND(U583&lt;&gt;"",T583&lt;&gt;""),MIN(IF(OR(T583="OZZ",T583="ZZ"),5000,13600),TRUNC(0.75*SUMIF($D$12:$D583,$D583,U$12:U583),2))-SUMIF($D$12:$D582,$D583,V$12:V582),"")</f>
        <v/>
      </c>
      <c r="W583" s="248" t="str">
        <f aca="false">IF(AND(U583&lt;&gt;"",T583&lt;&gt;"",AJ583&lt;&gt;""),IF(OR(T583="OZZ",T583="ZZ"),0-SUMIF($D$12:$D582,$D583,W$12:W582),MIN(MIN(13600,TRUNC(0.75*SUMIF($D$12:$D$1442,$D583,U$12:U$1442),2)+SUMIF($D$12:$D583,$D583,AJ$12:AJ583))-SUMIF($D$12:$D582,$D583,W$12:W582)-SUMIF($D$12:$D$1442,$D583,V$12:V$1442),AJ583)),"")</f>
        <v/>
      </c>
      <c r="X583" s="246" t="str">
        <f aca="false">IF(T583&lt;&gt;"",1000-SUMIF($D$12:$D582,$D583,X$12:X582),"")</f>
        <v/>
      </c>
      <c r="Y583" s="272"/>
      <c r="Z583" s="273"/>
      <c r="AA583" s="273"/>
      <c r="AB583" s="252" t="str">
        <f aca="false">IF(K583&lt;&gt;"",ROUND(Y583,2)+ROUND(Z583,2)+ROUND(AA583,2),"")</f>
        <v/>
      </c>
      <c r="AC583" s="274"/>
      <c r="AD583" s="273"/>
      <c r="AE583" s="273"/>
      <c r="AF583" s="275" t="str">
        <f aca="false">IF(P583&lt;&gt;"",ROUND(AC583,2)+ROUND(AD583,2)+ROUND(AE583,2),"")</f>
        <v/>
      </c>
      <c r="AG583" s="274"/>
      <c r="AH583" s="273"/>
      <c r="AI583" s="273"/>
      <c r="AJ583" s="275" t="str">
        <f aca="false">IF(U583&lt;&gt;"",ROUND(AG583,2)+ROUND(AH583,2)+ROUND(AI583,2),"")</f>
        <v/>
      </c>
      <c r="AK583" s="255"/>
      <c r="AL583" s="255"/>
      <c r="AM583" s="256"/>
      <c r="AN583" s="257"/>
      <c r="AO583" s="258" t="str">
        <f aca="false">IF(D583&lt;&gt;"",IF(COUNTIF($D$12:$D583,$D583)&gt;1,0,IF(SUM(L583,Q583,V583)&gt;0,IF(AND(T583="",OR(O583&lt;&gt;"",J583&lt;&gt;"")),IF(O583&lt;&gt;"",O583,IF(J583&lt;&gt;"",J583,0)),IF(AND(O583&lt;&gt;"",J583&lt;&gt;"",O583=J583),O583,T583)),0)),"")</f>
        <v/>
      </c>
      <c r="AP583" s="258" t="str">
        <f aca="false">IF(D583&lt;&gt;"",IF(COUNTIF($D$12:$D583,$D583)&gt;1,0,IF(SUM(M583,R583,W583)&gt;0,IF(AND(T583="",OR(O583&lt;&gt;"",J583&lt;&gt;"")),IF(O583&lt;&gt;"",O583,IF(J583&lt;&gt;"",J583,0)),IF(AND(O583&lt;&gt;"",J583&lt;&gt;"",O583=J583),O583,T583)),0)),"")</f>
        <v/>
      </c>
      <c r="AQ583" s="258" t="str">
        <f aca="false">IF(D583&lt;&gt;"",IF(COUNTIF($D$12:$D583,$D583)&gt;1,0,IF(SUM(N583,S583,X583)&gt;0,IF(AND(T583="",OR(O583&lt;&gt;"",J583&lt;&gt;"")),IF(O583&lt;&gt;"",O583,IF(J583&lt;&gt;"",J583,0)),IF(AND(O583&lt;&gt;"",J583&lt;&gt;"",O583=J583),O583,T583)),0)),"")</f>
        <v/>
      </c>
      <c r="AR583" s="257" t="str">
        <f aca="false">IF(D583&lt;&gt;"",IF(J583="OZP12",L583,0),"")</f>
        <v/>
      </c>
      <c r="AS583" s="257" t="str">
        <f aca="false">IF(D583&lt;&gt;"",IF(O583="OZP12",Q583,0),"")</f>
        <v/>
      </c>
      <c r="AT583" s="257" t="str">
        <f aca="false">IF(D583&lt;&gt;"",IF(T583="OZP12",V583,0),"")</f>
        <v/>
      </c>
      <c r="AU583" s="257" t="str">
        <f aca="false">IF(D583&lt;&gt;"",IF(J583="TZP",L583,0),"")</f>
        <v/>
      </c>
      <c r="AV583" s="257" t="str">
        <f aca="false">IF(D583&lt;&gt;"",IF(O583="TZP",Q583,0),"")</f>
        <v/>
      </c>
      <c r="AW583" s="257" t="str">
        <f aca="false">IF(D583&lt;&gt;"",IF(T583="TZP",V583,0),"")</f>
        <v/>
      </c>
      <c r="AX583" s="257" t="str">
        <f aca="false">IF(D583&lt;&gt;"",IF(J583="OZZ",L583,0),"")</f>
        <v/>
      </c>
      <c r="AY583" s="257" t="str">
        <f aca="false">IF(D583&lt;&gt;"",IF(O583="OZZ",Q583,0),"")</f>
        <v/>
      </c>
      <c r="AZ583" s="257" t="str">
        <f aca="false">IF(D583&lt;&gt;"",IF(T583="OZZ",V583,0),"")</f>
        <v/>
      </c>
      <c r="BA583" s="260"/>
      <c r="BB583" s="257" t="str">
        <f aca="false">IF(D583&lt;&gt;"",IF(ISERROR(FIND("/",D583)),0,1),"")</f>
        <v/>
      </c>
      <c r="BC583" s="257" t="str">
        <f aca="false">IF(D583&lt;&gt;"",IF(BB583*1=0,D583,CONCATENATE(MID(D583,1,FIND("/",D583,1)-1),MID(D583,FIND("/",D583,1)+1,LEN(D583)))),"")</f>
        <v/>
      </c>
      <c r="BD583" s="286"/>
      <c r="BE583" s="257" t="str">
        <f aca="false">IF(D583&lt;&gt;"",IF(J583="OZP12",M583,0),"")</f>
        <v/>
      </c>
      <c r="BF583" s="257" t="str">
        <f aca="false">IF(D583&lt;&gt;"",IF(O583="OZP12",R583,0),"")</f>
        <v/>
      </c>
      <c r="BG583" s="257" t="str">
        <f aca="false">IF(D583&lt;&gt;"",IF(T583="OZP12",W583,0),"")</f>
        <v/>
      </c>
      <c r="BH583" s="257" t="str">
        <f aca="false">IF(D583&lt;&gt;"",IF(J583="TZP",M583,0),"")</f>
        <v/>
      </c>
      <c r="BI583" s="257" t="str">
        <f aca="false">IF(D583&lt;&gt;"",IF(O583="TZP",R583,0),"")</f>
        <v/>
      </c>
      <c r="BJ583" s="257" t="str">
        <f aca="false">IF(D583&lt;&gt;"",IF(T583="TZP",W583,0),"")</f>
        <v/>
      </c>
    </row>
    <row r="584" s="261" customFormat="true" ht="18.75" hidden="false" customHeight="true" outlineLevel="0" collapsed="false">
      <c r="A584" s="262" t="n">
        <f aca="false">A583+1</f>
        <v>572</v>
      </c>
      <c r="B584" s="263"/>
      <c r="C584" s="263"/>
      <c r="D584" s="263"/>
      <c r="E584" s="266"/>
      <c r="F584" s="266"/>
      <c r="G584" s="267"/>
      <c r="H584" s="278"/>
      <c r="I584" s="281"/>
      <c r="J584" s="268"/>
      <c r="K584" s="269"/>
      <c r="L584" s="244" t="str">
        <f aca="false">IF(AND(K584&lt;&gt;"",J584&lt;&gt;""),MIN(IF(OR(J584="OZZ",J584="ZZ"),5000,13600),TRUNC(0.75*SUMIF($D$12:$D584,$D584,K$12:K584),2))-SUMIF($D$12:$D583,$D584,L$12:L583),"")</f>
        <v/>
      </c>
      <c r="M584" s="270" t="str">
        <f aca="false">IF(AND(K584&lt;&gt;"",J584&lt;&gt;"",AB584&lt;&gt;""),IF(OR(J584="OZZ",J584="ZZ"),0-SUMIF($D$12:$D583,$D584,M$12:M583),MIN(MIN(13600,TRUNC(0.75*SUMIF($D$12:$D$1442,$D584,K$12:K$1442),2)+SUMIF($D$12:$D584,$D584,AB$12:AB584))-SUMIF($D$12:$D583,$D584,M$12:M583)-SUMIF($D$12:$D$1442,$D584,L$12:L$1442),AB584)),"")</f>
        <v/>
      </c>
      <c r="N584" s="246" t="str">
        <f aca="false">IF(J584&lt;&gt;"",1000-SUMIF($D$12:$D583,$D584,N$12:N583),"")</f>
        <v/>
      </c>
      <c r="O584" s="268"/>
      <c r="P584" s="269"/>
      <c r="Q584" s="244" t="str">
        <f aca="false">IF(AND(P584&lt;&gt;"",O584&lt;&gt;""),MIN(IF(OR(O584="OZZ",O584="ZZ"),5000,13600),TRUNC(0.75*SUMIF($D$12:$D584,$D584,P$12:P584),2))-SUMIF($D$12:$D583,$D584,Q$12:Q583),"")</f>
        <v/>
      </c>
      <c r="R584" s="270" t="str">
        <f aca="false">IF(AND(P584&lt;&gt;"",O584&lt;&gt;"",AF584&lt;&gt;""),IF(OR(O584="OZZ",O584="ZZ"),0-SUMIF($D$12:$D583,$D584,R$12:R583),MIN(MIN(13600,TRUNC(0.75*SUMIF($D$12:$D$1442,$D584,P$12:P$1442),2)+SUMIF($D$12:$D584,$D584,AF$12:AF584))-SUMIF($D$12:$D583,$D584,R$12:R583)-SUMIF($D$12:$D$1442,$D584,Q$12:Q$1442),AF584)),"")</f>
        <v/>
      </c>
      <c r="S584" s="246" t="str">
        <f aca="false">IF(O584&lt;&gt;"",1000-SUMIF($D$12:$D583,$D584,S$12:S583),"")</f>
        <v/>
      </c>
      <c r="T584" s="268"/>
      <c r="U584" s="269"/>
      <c r="V584" s="244" t="str">
        <f aca="false">IF(AND(U584&lt;&gt;"",T584&lt;&gt;""),MIN(IF(OR(T584="OZZ",T584="ZZ"),5000,13600),TRUNC(0.75*SUMIF($D$12:$D584,$D584,U$12:U584),2))-SUMIF($D$12:$D583,$D584,V$12:V583),"")</f>
        <v/>
      </c>
      <c r="W584" s="248" t="str">
        <f aca="false">IF(AND(U584&lt;&gt;"",T584&lt;&gt;"",AJ584&lt;&gt;""),IF(OR(T584="OZZ",T584="ZZ"),0-SUMIF($D$12:$D583,$D584,W$12:W583),MIN(MIN(13600,TRUNC(0.75*SUMIF($D$12:$D$1442,$D584,U$12:U$1442),2)+SUMIF($D$12:$D584,$D584,AJ$12:AJ584))-SUMIF($D$12:$D583,$D584,W$12:W583)-SUMIF($D$12:$D$1442,$D584,V$12:V$1442),AJ584)),"")</f>
        <v/>
      </c>
      <c r="X584" s="246" t="str">
        <f aca="false">IF(T584&lt;&gt;"",1000-SUMIF($D$12:$D583,$D584,X$12:X583),"")</f>
        <v/>
      </c>
      <c r="Y584" s="272"/>
      <c r="Z584" s="273"/>
      <c r="AA584" s="273"/>
      <c r="AB584" s="252" t="str">
        <f aca="false">IF(K584&lt;&gt;"",ROUND(Y584,2)+ROUND(Z584,2)+ROUND(AA584,2),"")</f>
        <v/>
      </c>
      <c r="AC584" s="274"/>
      <c r="AD584" s="273"/>
      <c r="AE584" s="273"/>
      <c r="AF584" s="275" t="str">
        <f aca="false">IF(P584&lt;&gt;"",ROUND(AC584,2)+ROUND(AD584,2)+ROUND(AE584,2),"")</f>
        <v/>
      </c>
      <c r="AG584" s="274"/>
      <c r="AH584" s="273"/>
      <c r="AI584" s="273"/>
      <c r="AJ584" s="275" t="str">
        <f aca="false">IF(U584&lt;&gt;"",ROUND(AG584,2)+ROUND(AH584,2)+ROUND(AI584,2),"")</f>
        <v/>
      </c>
      <c r="AK584" s="255"/>
      <c r="AL584" s="255"/>
      <c r="AM584" s="256"/>
      <c r="AN584" s="257"/>
      <c r="AO584" s="258" t="str">
        <f aca="false">IF(D584&lt;&gt;"",IF(COUNTIF($D$12:$D584,$D584)&gt;1,0,IF(SUM(L584,Q584,V584)&gt;0,IF(AND(T584="",OR(O584&lt;&gt;"",J584&lt;&gt;"")),IF(O584&lt;&gt;"",O584,IF(J584&lt;&gt;"",J584,0)),IF(AND(O584&lt;&gt;"",J584&lt;&gt;"",O584=J584),O584,T584)),0)),"")</f>
        <v/>
      </c>
      <c r="AP584" s="258" t="str">
        <f aca="false">IF(D584&lt;&gt;"",IF(COUNTIF($D$12:$D584,$D584)&gt;1,0,IF(SUM(M584,R584,W584)&gt;0,IF(AND(T584="",OR(O584&lt;&gt;"",J584&lt;&gt;"")),IF(O584&lt;&gt;"",O584,IF(J584&lt;&gt;"",J584,0)),IF(AND(O584&lt;&gt;"",J584&lt;&gt;"",O584=J584),O584,T584)),0)),"")</f>
        <v/>
      </c>
      <c r="AQ584" s="258" t="str">
        <f aca="false">IF(D584&lt;&gt;"",IF(COUNTIF($D$12:$D584,$D584)&gt;1,0,IF(SUM(N584,S584,X584)&gt;0,IF(AND(T584="",OR(O584&lt;&gt;"",J584&lt;&gt;"")),IF(O584&lt;&gt;"",O584,IF(J584&lt;&gt;"",J584,0)),IF(AND(O584&lt;&gt;"",J584&lt;&gt;"",O584=J584),O584,T584)),0)),"")</f>
        <v/>
      </c>
      <c r="AR584" s="257" t="str">
        <f aca="false">IF(D584&lt;&gt;"",IF(J584="OZP12",L584,0),"")</f>
        <v/>
      </c>
      <c r="AS584" s="257" t="str">
        <f aca="false">IF(D584&lt;&gt;"",IF(O584="OZP12",Q584,0),"")</f>
        <v/>
      </c>
      <c r="AT584" s="257" t="str">
        <f aca="false">IF(D584&lt;&gt;"",IF(T584="OZP12",V584,0),"")</f>
        <v/>
      </c>
      <c r="AU584" s="257" t="str">
        <f aca="false">IF(D584&lt;&gt;"",IF(J584="TZP",L584,0),"")</f>
        <v/>
      </c>
      <c r="AV584" s="257" t="str">
        <f aca="false">IF(D584&lt;&gt;"",IF(O584="TZP",Q584,0),"")</f>
        <v/>
      </c>
      <c r="AW584" s="257" t="str">
        <f aca="false">IF(D584&lt;&gt;"",IF(T584="TZP",V584,0),"")</f>
        <v/>
      </c>
      <c r="AX584" s="257" t="str">
        <f aca="false">IF(D584&lt;&gt;"",IF(J584="OZZ",L584,0),"")</f>
        <v/>
      </c>
      <c r="AY584" s="257" t="str">
        <f aca="false">IF(D584&lt;&gt;"",IF(O584="OZZ",Q584,0),"")</f>
        <v/>
      </c>
      <c r="AZ584" s="257" t="str">
        <f aca="false">IF(D584&lt;&gt;"",IF(T584="OZZ",V584,0),"")</f>
        <v/>
      </c>
      <c r="BA584" s="260"/>
      <c r="BB584" s="257" t="str">
        <f aca="false">IF(D584&lt;&gt;"",IF(ISERROR(FIND("/",D584)),0,1),"")</f>
        <v/>
      </c>
      <c r="BC584" s="257" t="str">
        <f aca="false">IF(D584&lt;&gt;"",IF(BB584*1=0,D584,CONCATENATE(MID(D584,1,FIND("/",D584,1)-1),MID(D584,FIND("/",D584,1)+1,LEN(D584)))),"")</f>
        <v/>
      </c>
      <c r="BD584" s="286"/>
      <c r="BE584" s="257" t="str">
        <f aca="false">IF(D584&lt;&gt;"",IF(J584="OZP12",M584,0),"")</f>
        <v/>
      </c>
      <c r="BF584" s="257" t="str">
        <f aca="false">IF(D584&lt;&gt;"",IF(O584="OZP12",R584,0),"")</f>
        <v/>
      </c>
      <c r="BG584" s="257" t="str">
        <f aca="false">IF(D584&lt;&gt;"",IF(T584="OZP12",W584,0),"")</f>
        <v/>
      </c>
      <c r="BH584" s="257" t="str">
        <f aca="false">IF(D584&lt;&gt;"",IF(J584="TZP",M584,0),"")</f>
        <v/>
      </c>
      <c r="BI584" s="257" t="str">
        <f aca="false">IF(D584&lt;&gt;"",IF(O584="TZP",R584,0),"")</f>
        <v/>
      </c>
      <c r="BJ584" s="257" t="str">
        <f aca="false">IF(D584&lt;&gt;"",IF(T584="TZP",W584,0),"")</f>
        <v/>
      </c>
    </row>
    <row r="585" s="261" customFormat="true" ht="18.75" hidden="false" customHeight="true" outlineLevel="0" collapsed="false">
      <c r="A585" s="262" t="n">
        <f aca="false">A584+1</f>
        <v>573</v>
      </c>
      <c r="B585" s="263"/>
      <c r="C585" s="263"/>
      <c r="D585" s="263"/>
      <c r="E585" s="266"/>
      <c r="F585" s="266"/>
      <c r="G585" s="267"/>
      <c r="H585" s="278"/>
      <c r="I585" s="281"/>
      <c r="J585" s="268"/>
      <c r="K585" s="269"/>
      <c r="L585" s="244" t="str">
        <f aca="false">IF(AND(K585&lt;&gt;"",J585&lt;&gt;""),MIN(IF(OR(J585="OZZ",J585="ZZ"),5000,13600),TRUNC(0.75*SUMIF($D$12:$D585,$D585,K$12:K585),2))-SUMIF($D$12:$D584,$D585,L$12:L584),"")</f>
        <v/>
      </c>
      <c r="M585" s="270" t="str">
        <f aca="false">IF(AND(K585&lt;&gt;"",J585&lt;&gt;"",AB585&lt;&gt;""),IF(OR(J585="OZZ",J585="ZZ"),0-SUMIF($D$12:$D584,$D585,M$12:M584),MIN(MIN(13600,TRUNC(0.75*SUMIF($D$12:$D$1442,$D585,K$12:K$1442),2)+SUMIF($D$12:$D585,$D585,AB$12:AB585))-SUMIF($D$12:$D584,$D585,M$12:M584)-SUMIF($D$12:$D$1442,$D585,L$12:L$1442),AB585)),"")</f>
        <v/>
      </c>
      <c r="N585" s="246" t="str">
        <f aca="false">IF(J585&lt;&gt;"",1000-SUMIF($D$12:$D584,$D585,N$12:N584),"")</f>
        <v/>
      </c>
      <c r="O585" s="268"/>
      <c r="P585" s="269"/>
      <c r="Q585" s="244" t="str">
        <f aca="false">IF(AND(P585&lt;&gt;"",O585&lt;&gt;""),MIN(IF(OR(O585="OZZ",O585="ZZ"),5000,13600),TRUNC(0.75*SUMIF($D$12:$D585,$D585,P$12:P585),2))-SUMIF($D$12:$D584,$D585,Q$12:Q584),"")</f>
        <v/>
      </c>
      <c r="R585" s="270" t="str">
        <f aca="false">IF(AND(P585&lt;&gt;"",O585&lt;&gt;"",AF585&lt;&gt;""),IF(OR(O585="OZZ",O585="ZZ"),0-SUMIF($D$12:$D584,$D585,R$12:R584),MIN(MIN(13600,TRUNC(0.75*SUMIF($D$12:$D$1442,$D585,P$12:P$1442),2)+SUMIF($D$12:$D585,$D585,AF$12:AF585))-SUMIF($D$12:$D584,$D585,R$12:R584)-SUMIF($D$12:$D$1442,$D585,Q$12:Q$1442),AF585)),"")</f>
        <v/>
      </c>
      <c r="S585" s="246" t="str">
        <f aca="false">IF(O585&lt;&gt;"",1000-SUMIF($D$12:$D584,$D585,S$12:S584),"")</f>
        <v/>
      </c>
      <c r="T585" s="268"/>
      <c r="U585" s="269"/>
      <c r="V585" s="244" t="str">
        <f aca="false">IF(AND(U585&lt;&gt;"",T585&lt;&gt;""),MIN(IF(OR(T585="OZZ",T585="ZZ"),5000,13600),TRUNC(0.75*SUMIF($D$12:$D585,$D585,U$12:U585),2))-SUMIF($D$12:$D584,$D585,V$12:V584),"")</f>
        <v/>
      </c>
      <c r="W585" s="248" t="str">
        <f aca="false">IF(AND(U585&lt;&gt;"",T585&lt;&gt;"",AJ585&lt;&gt;""),IF(OR(T585="OZZ",T585="ZZ"),0-SUMIF($D$12:$D584,$D585,W$12:W584),MIN(MIN(13600,TRUNC(0.75*SUMIF($D$12:$D$1442,$D585,U$12:U$1442),2)+SUMIF($D$12:$D585,$D585,AJ$12:AJ585))-SUMIF($D$12:$D584,$D585,W$12:W584)-SUMIF($D$12:$D$1442,$D585,V$12:V$1442),AJ585)),"")</f>
        <v/>
      </c>
      <c r="X585" s="246" t="str">
        <f aca="false">IF(T585&lt;&gt;"",1000-SUMIF($D$12:$D584,$D585,X$12:X584),"")</f>
        <v/>
      </c>
      <c r="Y585" s="272"/>
      <c r="Z585" s="273"/>
      <c r="AA585" s="273"/>
      <c r="AB585" s="252" t="str">
        <f aca="false">IF(K585&lt;&gt;"",ROUND(Y585,2)+ROUND(Z585,2)+ROUND(AA585,2),"")</f>
        <v/>
      </c>
      <c r="AC585" s="274"/>
      <c r="AD585" s="273"/>
      <c r="AE585" s="273"/>
      <c r="AF585" s="275" t="str">
        <f aca="false">IF(P585&lt;&gt;"",ROUND(AC585,2)+ROUND(AD585,2)+ROUND(AE585,2),"")</f>
        <v/>
      </c>
      <c r="AG585" s="274"/>
      <c r="AH585" s="273"/>
      <c r="AI585" s="273"/>
      <c r="AJ585" s="275" t="str">
        <f aca="false">IF(U585&lt;&gt;"",ROUND(AG585,2)+ROUND(AH585,2)+ROUND(AI585,2),"")</f>
        <v/>
      </c>
      <c r="AK585" s="255"/>
      <c r="AL585" s="255"/>
      <c r="AM585" s="256"/>
      <c r="AN585" s="257"/>
      <c r="AO585" s="258" t="str">
        <f aca="false">IF(D585&lt;&gt;"",IF(COUNTIF($D$12:$D585,$D585)&gt;1,0,IF(SUM(L585,Q585,V585)&gt;0,IF(AND(T585="",OR(O585&lt;&gt;"",J585&lt;&gt;"")),IF(O585&lt;&gt;"",O585,IF(J585&lt;&gt;"",J585,0)),IF(AND(O585&lt;&gt;"",J585&lt;&gt;"",O585=J585),O585,T585)),0)),"")</f>
        <v/>
      </c>
      <c r="AP585" s="258" t="str">
        <f aca="false">IF(D585&lt;&gt;"",IF(COUNTIF($D$12:$D585,$D585)&gt;1,0,IF(SUM(M585,R585,W585)&gt;0,IF(AND(T585="",OR(O585&lt;&gt;"",J585&lt;&gt;"")),IF(O585&lt;&gt;"",O585,IF(J585&lt;&gt;"",J585,0)),IF(AND(O585&lt;&gt;"",J585&lt;&gt;"",O585=J585),O585,T585)),0)),"")</f>
        <v/>
      </c>
      <c r="AQ585" s="258" t="str">
        <f aca="false">IF(D585&lt;&gt;"",IF(COUNTIF($D$12:$D585,$D585)&gt;1,0,IF(SUM(N585,S585,X585)&gt;0,IF(AND(T585="",OR(O585&lt;&gt;"",J585&lt;&gt;"")),IF(O585&lt;&gt;"",O585,IF(J585&lt;&gt;"",J585,0)),IF(AND(O585&lt;&gt;"",J585&lt;&gt;"",O585=J585),O585,T585)),0)),"")</f>
        <v/>
      </c>
      <c r="AR585" s="257" t="str">
        <f aca="false">IF(D585&lt;&gt;"",IF(J585="OZP12",L585,0),"")</f>
        <v/>
      </c>
      <c r="AS585" s="257" t="str">
        <f aca="false">IF(D585&lt;&gt;"",IF(O585="OZP12",Q585,0),"")</f>
        <v/>
      </c>
      <c r="AT585" s="257" t="str">
        <f aca="false">IF(D585&lt;&gt;"",IF(T585="OZP12",V585,0),"")</f>
        <v/>
      </c>
      <c r="AU585" s="257" t="str">
        <f aca="false">IF(D585&lt;&gt;"",IF(J585="TZP",L585,0),"")</f>
        <v/>
      </c>
      <c r="AV585" s="257" t="str">
        <f aca="false">IF(D585&lt;&gt;"",IF(O585="TZP",Q585,0),"")</f>
        <v/>
      </c>
      <c r="AW585" s="257" t="str">
        <f aca="false">IF(D585&lt;&gt;"",IF(T585="TZP",V585,0),"")</f>
        <v/>
      </c>
      <c r="AX585" s="257" t="str">
        <f aca="false">IF(D585&lt;&gt;"",IF(J585="OZZ",L585,0),"")</f>
        <v/>
      </c>
      <c r="AY585" s="257" t="str">
        <f aca="false">IF(D585&lt;&gt;"",IF(O585="OZZ",Q585,0),"")</f>
        <v/>
      </c>
      <c r="AZ585" s="257" t="str">
        <f aca="false">IF(D585&lt;&gt;"",IF(T585="OZZ",V585,0),"")</f>
        <v/>
      </c>
      <c r="BA585" s="260"/>
      <c r="BB585" s="257" t="str">
        <f aca="false">IF(D585&lt;&gt;"",IF(ISERROR(FIND("/",D585)),0,1),"")</f>
        <v/>
      </c>
      <c r="BC585" s="257" t="str">
        <f aca="false">IF(D585&lt;&gt;"",IF(BB585*1=0,D585,CONCATENATE(MID(D585,1,FIND("/",D585,1)-1),MID(D585,FIND("/",D585,1)+1,LEN(D585)))),"")</f>
        <v/>
      </c>
      <c r="BD585" s="286"/>
      <c r="BE585" s="257" t="str">
        <f aca="false">IF(D585&lt;&gt;"",IF(J585="OZP12",M585,0),"")</f>
        <v/>
      </c>
      <c r="BF585" s="257" t="str">
        <f aca="false">IF(D585&lt;&gt;"",IF(O585="OZP12",R585,0),"")</f>
        <v/>
      </c>
      <c r="BG585" s="257" t="str">
        <f aca="false">IF(D585&lt;&gt;"",IF(T585="OZP12",W585,0),"")</f>
        <v/>
      </c>
      <c r="BH585" s="257" t="str">
        <f aca="false">IF(D585&lt;&gt;"",IF(J585="TZP",M585,0),"")</f>
        <v/>
      </c>
      <c r="BI585" s="257" t="str">
        <f aca="false">IF(D585&lt;&gt;"",IF(O585="TZP",R585,0),"")</f>
        <v/>
      </c>
      <c r="BJ585" s="257" t="str">
        <f aca="false">IF(D585&lt;&gt;"",IF(T585="TZP",W585,0),"")</f>
        <v/>
      </c>
    </row>
    <row r="586" s="261" customFormat="true" ht="18.75" hidden="false" customHeight="true" outlineLevel="0" collapsed="false">
      <c r="A586" s="262" t="n">
        <f aca="false">A585+1</f>
        <v>574</v>
      </c>
      <c r="B586" s="263"/>
      <c r="C586" s="263"/>
      <c r="D586" s="263"/>
      <c r="E586" s="266"/>
      <c r="F586" s="266"/>
      <c r="G586" s="267"/>
      <c r="H586" s="278"/>
      <c r="I586" s="281"/>
      <c r="J586" s="268"/>
      <c r="K586" s="269"/>
      <c r="L586" s="244" t="str">
        <f aca="false">IF(AND(K586&lt;&gt;"",J586&lt;&gt;""),MIN(IF(OR(J586="OZZ",J586="ZZ"),5000,13600),TRUNC(0.75*SUMIF($D$12:$D586,$D586,K$12:K586),2))-SUMIF($D$12:$D585,$D586,L$12:L585),"")</f>
        <v/>
      </c>
      <c r="M586" s="270" t="str">
        <f aca="false">IF(AND(K586&lt;&gt;"",J586&lt;&gt;"",AB586&lt;&gt;""),IF(OR(J586="OZZ",J586="ZZ"),0-SUMIF($D$12:$D585,$D586,M$12:M585),MIN(MIN(13600,TRUNC(0.75*SUMIF($D$12:$D$1442,$D586,K$12:K$1442),2)+SUMIF($D$12:$D586,$D586,AB$12:AB586))-SUMIF($D$12:$D585,$D586,M$12:M585)-SUMIF($D$12:$D$1442,$D586,L$12:L$1442),AB586)),"")</f>
        <v/>
      </c>
      <c r="N586" s="246" t="str">
        <f aca="false">IF(J586&lt;&gt;"",1000-SUMIF($D$12:$D585,$D586,N$12:N585),"")</f>
        <v/>
      </c>
      <c r="O586" s="268"/>
      <c r="P586" s="269"/>
      <c r="Q586" s="244" t="str">
        <f aca="false">IF(AND(P586&lt;&gt;"",O586&lt;&gt;""),MIN(IF(OR(O586="OZZ",O586="ZZ"),5000,13600),TRUNC(0.75*SUMIF($D$12:$D586,$D586,P$12:P586),2))-SUMIF($D$12:$D585,$D586,Q$12:Q585),"")</f>
        <v/>
      </c>
      <c r="R586" s="270" t="str">
        <f aca="false">IF(AND(P586&lt;&gt;"",O586&lt;&gt;"",AF586&lt;&gt;""),IF(OR(O586="OZZ",O586="ZZ"),0-SUMIF($D$12:$D585,$D586,R$12:R585),MIN(MIN(13600,TRUNC(0.75*SUMIF($D$12:$D$1442,$D586,P$12:P$1442),2)+SUMIF($D$12:$D586,$D586,AF$12:AF586))-SUMIF($D$12:$D585,$D586,R$12:R585)-SUMIF($D$12:$D$1442,$D586,Q$12:Q$1442),AF586)),"")</f>
        <v/>
      </c>
      <c r="S586" s="246" t="str">
        <f aca="false">IF(O586&lt;&gt;"",1000-SUMIF($D$12:$D585,$D586,S$12:S585),"")</f>
        <v/>
      </c>
      <c r="T586" s="268"/>
      <c r="U586" s="269"/>
      <c r="V586" s="244" t="str">
        <f aca="false">IF(AND(U586&lt;&gt;"",T586&lt;&gt;""),MIN(IF(OR(T586="OZZ",T586="ZZ"),5000,13600),TRUNC(0.75*SUMIF($D$12:$D586,$D586,U$12:U586),2))-SUMIF($D$12:$D585,$D586,V$12:V585),"")</f>
        <v/>
      </c>
      <c r="W586" s="248" t="str">
        <f aca="false">IF(AND(U586&lt;&gt;"",T586&lt;&gt;"",AJ586&lt;&gt;""),IF(OR(T586="OZZ",T586="ZZ"),0-SUMIF($D$12:$D585,$D586,W$12:W585),MIN(MIN(13600,TRUNC(0.75*SUMIF($D$12:$D$1442,$D586,U$12:U$1442),2)+SUMIF($D$12:$D586,$D586,AJ$12:AJ586))-SUMIF($D$12:$D585,$D586,W$12:W585)-SUMIF($D$12:$D$1442,$D586,V$12:V$1442),AJ586)),"")</f>
        <v/>
      </c>
      <c r="X586" s="246" t="str">
        <f aca="false">IF(T586&lt;&gt;"",1000-SUMIF($D$12:$D585,$D586,X$12:X585),"")</f>
        <v/>
      </c>
      <c r="Y586" s="272"/>
      <c r="Z586" s="273"/>
      <c r="AA586" s="273"/>
      <c r="AB586" s="252" t="str">
        <f aca="false">IF(K586&lt;&gt;"",ROUND(Y586,2)+ROUND(Z586,2)+ROUND(AA586,2),"")</f>
        <v/>
      </c>
      <c r="AC586" s="274"/>
      <c r="AD586" s="273"/>
      <c r="AE586" s="273"/>
      <c r="AF586" s="275" t="str">
        <f aca="false">IF(P586&lt;&gt;"",ROUND(AC586,2)+ROUND(AD586,2)+ROUND(AE586,2),"")</f>
        <v/>
      </c>
      <c r="AG586" s="274"/>
      <c r="AH586" s="273"/>
      <c r="AI586" s="273"/>
      <c r="AJ586" s="275" t="str">
        <f aca="false">IF(U586&lt;&gt;"",ROUND(AG586,2)+ROUND(AH586,2)+ROUND(AI586,2),"")</f>
        <v/>
      </c>
      <c r="AK586" s="255"/>
      <c r="AL586" s="255"/>
      <c r="AM586" s="256"/>
      <c r="AN586" s="257"/>
      <c r="AO586" s="258" t="str">
        <f aca="false">IF(D586&lt;&gt;"",IF(COUNTIF($D$12:$D586,$D586)&gt;1,0,IF(SUM(L586,Q586,V586)&gt;0,IF(AND(T586="",OR(O586&lt;&gt;"",J586&lt;&gt;"")),IF(O586&lt;&gt;"",O586,IF(J586&lt;&gt;"",J586,0)),IF(AND(O586&lt;&gt;"",J586&lt;&gt;"",O586=J586),O586,T586)),0)),"")</f>
        <v/>
      </c>
      <c r="AP586" s="258" t="str">
        <f aca="false">IF(D586&lt;&gt;"",IF(COUNTIF($D$12:$D586,$D586)&gt;1,0,IF(SUM(M586,R586,W586)&gt;0,IF(AND(T586="",OR(O586&lt;&gt;"",J586&lt;&gt;"")),IF(O586&lt;&gt;"",O586,IF(J586&lt;&gt;"",J586,0)),IF(AND(O586&lt;&gt;"",J586&lt;&gt;"",O586=J586),O586,T586)),0)),"")</f>
        <v/>
      </c>
      <c r="AQ586" s="258" t="str">
        <f aca="false">IF(D586&lt;&gt;"",IF(COUNTIF($D$12:$D586,$D586)&gt;1,0,IF(SUM(N586,S586,X586)&gt;0,IF(AND(T586="",OR(O586&lt;&gt;"",J586&lt;&gt;"")),IF(O586&lt;&gt;"",O586,IF(J586&lt;&gt;"",J586,0)),IF(AND(O586&lt;&gt;"",J586&lt;&gt;"",O586=J586),O586,T586)),0)),"")</f>
        <v/>
      </c>
      <c r="AR586" s="257" t="str">
        <f aca="false">IF(D586&lt;&gt;"",IF(J586="OZP12",L586,0),"")</f>
        <v/>
      </c>
      <c r="AS586" s="257" t="str">
        <f aca="false">IF(D586&lt;&gt;"",IF(O586="OZP12",Q586,0),"")</f>
        <v/>
      </c>
      <c r="AT586" s="257" t="str">
        <f aca="false">IF(D586&lt;&gt;"",IF(T586="OZP12",V586,0),"")</f>
        <v/>
      </c>
      <c r="AU586" s="257" t="str">
        <f aca="false">IF(D586&lt;&gt;"",IF(J586="TZP",L586,0),"")</f>
        <v/>
      </c>
      <c r="AV586" s="257" t="str">
        <f aca="false">IF(D586&lt;&gt;"",IF(O586="TZP",Q586,0),"")</f>
        <v/>
      </c>
      <c r="AW586" s="257" t="str">
        <f aca="false">IF(D586&lt;&gt;"",IF(T586="TZP",V586,0),"")</f>
        <v/>
      </c>
      <c r="AX586" s="257" t="str">
        <f aca="false">IF(D586&lt;&gt;"",IF(J586="OZZ",L586,0),"")</f>
        <v/>
      </c>
      <c r="AY586" s="257" t="str">
        <f aca="false">IF(D586&lt;&gt;"",IF(O586="OZZ",Q586,0),"")</f>
        <v/>
      </c>
      <c r="AZ586" s="257" t="str">
        <f aca="false">IF(D586&lt;&gt;"",IF(T586="OZZ",V586,0),"")</f>
        <v/>
      </c>
      <c r="BA586" s="260"/>
      <c r="BB586" s="257" t="str">
        <f aca="false">IF(D586&lt;&gt;"",IF(ISERROR(FIND("/",D586)),0,1),"")</f>
        <v/>
      </c>
      <c r="BC586" s="257" t="str">
        <f aca="false">IF(D586&lt;&gt;"",IF(BB586*1=0,D586,CONCATENATE(MID(D586,1,FIND("/",D586,1)-1),MID(D586,FIND("/",D586,1)+1,LEN(D586)))),"")</f>
        <v/>
      </c>
      <c r="BD586" s="286"/>
      <c r="BE586" s="257" t="str">
        <f aca="false">IF(D586&lt;&gt;"",IF(J586="OZP12",M586,0),"")</f>
        <v/>
      </c>
      <c r="BF586" s="257" t="str">
        <f aca="false">IF(D586&lt;&gt;"",IF(O586="OZP12",R586,0),"")</f>
        <v/>
      </c>
      <c r="BG586" s="257" t="str">
        <f aca="false">IF(D586&lt;&gt;"",IF(T586="OZP12",W586,0),"")</f>
        <v/>
      </c>
      <c r="BH586" s="257" t="str">
        <f aca="false">IF(D586&lt;&gt;"",IF(J586="TZP",M586,0),"")</f>
        <v/>
      </c>
      <c r="BI586" s="257" t="str">
        <f aca="false">IF(D586&lt;&gt;"",IF(O586="TZP",R586,0),"")</f>
        <v/>
      </c>
      <c r="BJ586" s="257" t="str">
        <f aca="false">IF(D586&lt;&gt;"",IF(T586="TZP",W586,0),"")</f>
        <v/>
      </c>
    </row>
    <row r="587" s="261" customFormat="true" ht="18.75" hidden="false" customHeight="true" outlineLevel="0" collapsed="false">
      <c r="A587" s="262" t="n">
        <f aca="false">A586+1</f>
        <v>575</v>
      </c>
      <c r="B587" s="263"/>
      <c r="C587" s="263"/>
      <c r="D587" s="263"/>
      <c r="E587" s="266"/>
      <c r="F587" s="266"/>
      <c r="G587" s="267"/>
      <c r="H587" s="278"/>
      <c r="I587" s="281"/>
      <c r="J587" s="268"/>
      <c r="K587" s="269"/>
      <c r="L587" s="244" t="str">
        <f aca="false">IF(AND(K587&lt;&gt;"",J587&lt;&gt;""),MIN(IF(OR(J587="OZZ",J587="ZZ"),5000,13600),TRUNC(0.75*SUMIF($D$12:$D587,$D587,K$12:K587),2))-SUMIF($D$12:$D586,$D587,L$12:L586),"")</f>
        <v/>
      </c>
      <c r="M587" s="270" t="str">
        <f aca="false">IF(AND(K587&lt;&gt;"",J587&lt;&gt;"",AB587&lt;&gt;""),IF(OR(J587="OZZ",J587="ZZ"),0-SUMIF($D$12:$D586,$D587,M$12:M586),MIN(MIN(13600,TRUNC(0.75*SUMIF($D$12:$D$1442,$D587,K$12:K$1442),2)+SUMIF($D$12:$D587,$D587,AB$12:AB587))-SUMIF($D$12:$D586,$D587,M$12:M586)-SUMIF($D$12:$D$1442,$D587,L$12:L$1442),AB587)),"")</f>
        <v/>
      </c>
      <c r="N587" s="246" t="str">
        <f aca="false">IF(J587&lt;&gt;"",1000-SUMIF($D$12:$D586,$D587,N$12:N586),"")</f>
        <v/>
      </c>
      <c r="O587" s="268"/>
      <c r="P587" s="269"/>
      <c r="Q587" s="244" t="str">
        <f aca="false">IF(AND(P587&lt;&gt;"",O587&lt;&gt;""),MIN(IF(OR(O587="OZZ",O587="ZZ"),5000,13600),TRUNC(0.75*SUMIF($D$12:$D587,$D587,P$12:P587),2))-SUMIF($D$12:$D586,$D587,Q$12:Q586),"")</f>
        <v/>
      </c>
      <c r="R587" s="270" t="str">
        <f aca="false">IF(AND(P587&lt;&gt;"",O587&lt;&gt;"",AF587&lt;&gt;""),IF(OR(O587="OZZ",O587="ZZ"),0-SUMIF($D$12:$D586,$D587,R$12:R586),MIN(MIN(13600,TRUNC(0.75*SUMIF($D$12:$D$1442,$D587,P$12:P$1442),2)+SUMIF($D$12:$D587,$D587,AF$12:AF587))-SUMIF($D$12:$D586,$D587,R$12:R586)-SUMIF($D$12:$D$1442,$D587,Q$12:Q$1442),AF587)),"")</f>
        <v/>
      </c>
      <c r="S587" s="246" t="str">
        <f aca="false">IF(O587&lt;&gt;"",1000-SUMIF($D$12:$D586,$D587,S$12:S586),"")</f>
        <v/>
      </c>
      <c r="T587" s="268"/>
      <c r="U587" s="269"/>
      <c r="V587" s="244" t="str">
        <f aca="false">IF(AND(U587&lt;&gt;"",T587&lt;&gt;""),MIN(IF(OR(T587="OZZ",T587="ZZ"),5000,13600),TRUNC(0.75*SUMIF($D$12:$D587,$D587,U$12:U587),2))-SUMIF($D$12:$D586,$D587,V$12:V586),"")</f>
        <v/>
      </c>
      <c r="W587" s="248" t="str">
        <f aca="false">IF(AND(U587&lt;&gt;"",T587&lt;&gt;"",AJ587&lt;&gt;""),IF(OR(T587="OZZ",T587="ZZ"),0-SUMIF($D$12:$D586,$D587,W$12:W586),MIN(MIN(13600,TRUNC(0.75*SUMIF($D$12:$D$1442,$D587,U$12:U$1442),2)+SUMIF($D$12:$D587,$D587,AJ$12:AJ587))-SUMIF($D$12:$D586,$D587,W$12:W586)-SUMIF($D$12:$D$1442,$D587,V$12:V$1442),AJ587)),"")</f>
        <v/>
      </c>
      <c r="X587" s="246" t="str">
        <f aca="false">IF(T587&lt;&gt;"",1000-SUMIF($D$12:$D586,$D587,X$12:X586),"")</f>
        <v/>
      </c>
      <c r="Y587" s="272"/>
      <c r="Z587" s="273"/>
      <c r="AA587" s="273"/>
      <c r="AB587" s="252" t="str">
        <f aca="false">IF(K587&lt;&gt;"",ROUND(Y587,2)+ROUND(Z587,2)+ROUND(AA587,2),"")</f>
        <v/>
      </c>
      <c r="AC587" s="274"/>
      <c r="AD587" s="273"/>
      <c r="AE587" s="273"/>
      <c r="AF587" s="275" t="str">
        <f aca="false">IF(P587&lt;&gt;"",ROUND(AC587,2)+ROUND(AD587,2)+ROUND(AE587,2),"")</f>
        <v/>
      </c>
      <c r="AG587" s="274"/>
      <c r="AH587" s="273"/>
      <c r="AI587" s="273"/>
      <c r="AJ587" s="275" t="str">
        <f aca="false">IF(U587&lt;&gt;"",ROUND(AG587,2)+ROUND(AH587,2)+ROUND(AI587,2),"")</f>
        <v/>
      </c>
      <c r="AK587" s="255"/>
      <c r="AL587" s="255"/>
      <c r="AM587" s="256"/>
      <c r="AN587" s="257"/>
      <c r="AO587" s="258" t="str">
        <f aca="false">IF(D587&lt;&gt;"",IF(COUNTIF($D$12:$D587,$D587)&gt;1,0,IF(SUM(L587,Q587,V587)&gt;0,IF(AND(T587="",OR(O587&lt;&gt;"",J587&lt;&gt;"")),IF(O587&lt;&gt;"",O587,IF(J587&lt;&gt;"",J587,0)),IF(AND(O587&lt;&gt;"",J587&lt;&gt;"",O587=J587),O587,T587)),0)),"")</f>
        <v/>
      </c>
      <c r="AP587" s="258" t="str">
        <f aca="false">IF(D587&lt;&gt;"",IF(COUNTIF($D$12:$D587,$D587)&gt;1,0,IF(SUM(M587,R587,W587)&gt;0,IF(AND(T587="",OR(O587&lt;&gt;"",J587&lt;&gt;"")),IF(O587&lt;&gt;"",O587,IF(J587&lt;&gt;"",J587,0)),IF(AND(O587&lt;&gt;"",J587&lt;&gt;"",O587=J587),O587,T587)),0)),"")</f>
        <v/>
      </c>
      <c r="AQ587" s="258" t="str">
        <f aca="false">IF(D587&lt;&gt;"",IF(COUNTIF($D$12:$D587,$D587)&gt;1,0,IF(SUM(N587,S587,X587)&gt;0,IF(AND(T587="",OR(O587&lt;&gt;"",J587&lt;&gt;"")),IF(O587&lt;&gt;"",O587,IF(J587&lt;&gt;"",J587,0)),IF(AND(O587&lt;&gt;"",J587&lt;&gt;"",O587=J587),O587,T587)),0)),"")</f>
        <v/>
      </c>
      <c r="AR587" s="257" t="str">
        <f aca="false">IF(D587&lt;&gt;"",IF(J587="OZP12",L587,0),"")</f>
        <v/>
      </c>
      <c r="AS587" s="257" t="str">
        <f aca="false">IF(D587&lt;&gt;"",IF(O587="OZP12",Q587,0),"")</f>
        <v/>
      </c>
      <c r="AT587" s="257" t="str">
        <f aca="false">IF(D587&lt;&gt;"",IF(T587="OZP12",V587,0),"")</f>
        <v/>
      </c>
      <c r="AU587" s="257" t="str">
        <f aca="false">IF(D587&lt;&gt;"",IF(J587="TZP",L587,0),"")</f>
        <v/>
      </c>
      <c r="AV587" s="257" t="str">
        <f aca="false">IF(D587&lt;&gt;"",IF(O587="TZP",Q587,0),"")</f>
        <v/>
      </c>
      <c r="AW587" s="257" t="str">
        <f aca="false">IF(D587&lt;&gt;"",IF(T587="TZP",V587,0),"")</f>
        <v/>
      </c>
      <c r="AX587" s="257" t="str">
        <f aca="false">IF(D587&lt;&gt;"",IF(J587="OZZ",L587,0),"")</f>
        <v/>
      </c>
      <c r="AY587" s="257" t="str">
        <f aca="false">IF(D587&lt;&gt;"",IF(O587="OZZ",Q587,0),"")</f>
        <v/>
      </c>
      <c r="AZ587" s="257" t="str">
        <f aca="false">IF(D587&lt;&gt;"",IF(T587="OZZ",V587,0),"")</f>
        <v/>
      </c>
      <c r="BA587" s="260"/>
      <c r="BB587" s="257" t="str">
        <f aca="false">IF(D587&lt;&gt;"",IF(ISERROR(FIND("/",D587)),0,1),"")</f>
        <v/>
      </c>
      <c r="BC587" s="257" t="str">
        <f aca="false">IF(D587&lt;&gt;"",IF(BB587*1=0,D587,CONCATENATE(MID(D587,1,FIND("/",D587,1)-1),MID(D587,FIND("/",D587,1)+1,LEN(D587)))),"")</f>
        <v/>
      </c>
      <c r="BD587" s="286"/>
      <c r="BE587" s="257" t="str">
        <f aca="false">IF(D587&lt;&gt;"",IF(J587="OZP12",M587,0),"")</f>
        <v/>
      </c>
      <c r="BF587" s="257" t="str">
        <f aca="false">IF(D587&lt;&gt;"",IF(O587="OZP12",R587,0),"")</f>
        <v/>
      </c>
      <c r="BG587" s="257" t="str">
        <f aca="false">IF(D587&lt;&gt;"",IF(T587="OZP12",W587,0),"")</f>
        <v/>
      </c>
      <c r="BH587" s="257" t="str">
        <f aca="false">IF(D587&lt;&gt;"",IF(J587="TZP",M587,0),"")</f>
        <v/>
      </c>
      <c r="BI587" s="257" t="str">
        <f aca="false">IF(D587&lt;&gt;"",IF(O587="TZP",R587,0),"")</f>
        <v/>
      </c>
      <c r="BJ587" s="257" t="str">
        <f aca="false">IF(D587&lt;&gt;"",IF(T587="TZP",W587,0),"")</f>
        <v/>
      </c>
    </row>
    <row r="588" s="261" customFormat="true" ht="18.75" hidden="false" customHeight="true" outlineLevel="0" collapsed="false">
      <c r="A588" s="262" t="n">
        <f aca="false">A587+1</f>
        <v>576</v>
      </c>
      <c r="B588" s="263"/>
      <c r="C588" s="263"/>
      <c r="D588" s="263"/>
      <c r="E588" s="266"/>
      <c r="F588" s="266"/>
      <c r="G588" s="267"/>
      <c r="H588" s="278"/>
      <c r="I588" s="281"/>
      <c r="J588" s="268"/>
      <c r="K588" s="269"/>
      <c r="L588" s="244" t="str">
        <f aca="false">IF(AND(K588&lt;&gt;"",J588&lt;&gt;""),MIN(IF(OR(J588="OZZ",J588="ZZ"),5000,13600),TRUNC(0.75*SUMIF($D$12:$D588,$D588,K$12:K588),2))-SUMIF($D$12:$D587,$D588,L$12:L587),"")</f>
        <v/>
      </c>
      <c r="M588" s="270" t="str">
        <f aca="false">IF(AND(K588&lt;&gt;"",J588&lt;&gt;"",AB588&lt;&gt;""),IF(OR(J588="OZZ",J588="ZZ"),0-SUMIF($D$12:$D587,$D588,M$12:M587),MIN(MIN(13600,TRUNC(0.75*SUMIF($D$12:$D$1442,$D588,K$12:K$1442),2)+SUMIF($D$12:$D588,$D588,AB$12:AB588))-SUMIF($D$12:$D587,$D588,M$12:M587)-SUMIF($D$12:$D$1442,$D588,L$12:L$1442),AB588)),"")</f>
        <v/>
      </c>
      <c r="N588" s="246" t="str">
        <f aca="false">IF(J588&lt;&gt;"",1000-SUMIF($D$12:$D587,$D588,N$12:N587),"")</f>
        <v/>
      </c>
      <c r="O588" s="268"/>
      <c r="P588" s="269"/>
      <c r="Q588" s="244" t="str">
        <f aca="false">IF(AND(P588&lt;&gt;"",O588&lt;&gt;""),MIN(IF(OR(O588="OZZ",O588="ZZ"),5000,13600),TRUNC(0.75*SUMIF($D$12:$D588,$D588,P$12:P588),2))-SUMIF($D$12:$D587,$D588,Q$12:Q587),"")</f>
        <v/>
      </c>
      <c r="R588" s="270" t="str">
        <f aca="false">IF(AND(P588&lt;&gt;"",O588&lt;&gt;"",AF588&lt;&gt;""),IF(OR(O588="OZZ",O588="ZZ"),0-SUMIF($D$12:$D587,$D588,R$12:R587),MIN(MIN(13600,TRUNC(0.75*SUMIF($D$12:$D$1442,$D588,P$12:P$1442),2)+SUMIF($D$12:$D588,$D588,AF$12:AF588))-SUMIF($D$12:$D587,$D588,R$12:R587)-SUMIF($D$12:$D$1442,$D588,Q$12:Q$1442),AF588)),"")</f>
        <v/>
      </c>
      <c r="S588" s="246" t="str">
        <f aca="false">IF(O588&lt;&gt;"",1000-SUMIF($D$12:$D587,$D588,S$12:S587),"")</f>
        <v/>
      </c>
      <c r="T588" s="268"/>
      <c r="U588" s="269"/>
      <c r="V588" s="244" t="str">
        <f aca="false">IF(AND(U588&lt;&gt;"",T588&lt;&gt;""),MIN(IF(OR(T588="OZZ",T588="ZZ"),5000,13600),TRUNC(0.75*SUMIF($D$12:$D588,$D588,U$12:U588),2))-SUMIF($D$12:$D587,$D588,V$12:V587),"")</f>
        <v/>
      </c>
      <c r="W588" s="248" t="str">
        <f aca="false">IF(AND(U588&lt;&gt;"",T588&lt;&gt;"",AJ588&lt;&gt;""),IF(OR(T588="OZZ",T588="ZZ"),0-SUMIF($D$12:$D587,$D588,W$12:W587),MIN(MIN(13600,TRUNC(0.75*SUMIF($D$12:$D$1442,$D588,U$12:U$1442),2)+SUMIF($D$12:$D588,$D588,AJ$12:AJ588))-SUMIF($D$12:$D587,$D588,W$12:W587)-SUMIF($D$12:$D$1442,$D588,V$12:V$1442),AJ588)),"")</f>
        <v/>
      </c>
      <c r="X588" s="246" t="str">
        <f aca="false">IF(T588&lt;&gt;"",1000-SUMIF($D$12:$D587,$D588,X$12:X587),"")</f>
        <v/>
      </c>
      <c r="Y588" s="272"/>
      <c r="Z588" s="273"/>
      <c r="AA588" s="273"/>
      <c r="AB588" s="252" t="str">
        <f aca="false">IF(K588&lt;&gt;"",ROUND(Y588,2)+ROUND(Z588,2)+ROUND(AA588,2),"")</f>
        <v/>
      </c>
      <c r="AC588" s="274"/>
      <c r="AD588" s="273"/>
      <c r="AE588" s="273"/>
      <c r="AF588" s="275" t="str">
        <f aca="false">IF(P588&lt;&gt;"",ROUND(AC588,2)+ROUND(AD588,2)+ROUND(AE588,2),"")</f>
        <v/>
      </c>
      <c r="AG588" s="274"/>
      <c r="AH588" s="273"/>
      <c r="AI588" s="273"/>
      <c r="AJ588" s="275" t="str">
        <f aca="false">IF(U588&lt;&gt;"",ROUND(AG588,2)+ROUND(AH588,2)+ROUND(AI588,2),"")</f>
        <v/>
      </c>
      <c r="AK588" s="255"/>
      <c r="AL588" s="255"/>
      <c r="AM588" s="256"/>
      <c r="AN588" s="257"/>
      <c r="AO588" s="258" t="str">
        <f aca="false">IF(D588&lt;&gt;"",IF(COUNTIF($D$12:$D588,$D588)&gt;1,0,IF(SUM(L588,Q588,V588)&gt;0,IF(AND(T588="",OR(O588&lt;&gt;"",J588&lt;&gt;"")),IF(O588&lt;&gt;"",O588,IF(J588&lt;&gt;"",J588,0)),IF(AND(O588&lt;&gt;"",J588&lt;&gt;"",O588=J588),O588,T588)),0)),"")</f>
        <v/>
      </c>
      <c r="AP588" s="258" t="str">
        <f aca="false">IF(D588&lt;&gt;"",IF(COUNTIF($D$12:$D588,$D588)&gt;1,0,IF(SUM(M588,R588,W588)&gt;0,IF(AND(T588="",OR(O588&lt;&gt;"",J588&lt;&gt;"")),IF(O588&lt;&gt;"",O588,IF(J588&lt;&gt;"",J588,0)),IF(AND(O588&lt;&gt;"",J588&lt;&gt;"",O588=J588),O588,T588)),0)),"")</f>
        <v/>
      </c>
      <c r="AQ588" s="258" t="str">
        <f aca="false">IF(D588&lt;&gt;"",IF(COUNTIF($D$12:$D588,$D588)&gt;1,0,IF(SUM(N588,S588,X588)&gt;0,IF(AND(T588="",OR(O588&lt;&gt;"",J588&lt;&gt;"")),IF(O588&lt;&gt;"",O588,IF(J588&lt;&gt;"",J588,0)),IF(AND(O588&lt;&gt;"",J588&lt;&gt;"",O588=J588),O588,T588)),0)),"")</f>
        <v/>
      </c>
      <c r="AR588" s="257" t="str">
        <f aca="false">IF(D588&lt;&gt;"",IF(J588="OZP12",L588,0),"")</f>
        <v/>
      </c>
      <c r="AS588" s="257" t="str">
        <f aca="false">IF(D588&lt;&gt;"",IF(O588="OZP12",Q588,0),"")</f>
        <v/>
      </c>
      <c r="AT588" s="257" t="str">
        <f aca="false">IF(D588&lt;&gt;"",IF(T588="OZP12",V588,0),"")</f>
        <v/>
      </c>
      <c r="AU588" s="257" t="str">
        <f aca="false">IF(D588&lt;&gt;"",IF(J588="TZP",L588,0),"")</f>
        <v/>
      </c>
      <c r="AV588" s="257" t="str">
        <f aca="false">IF(D588&lt;&gt;"",IF(O588="TZP",Q588,0),"")</f>
        <v/>
      </c>
      <c r="AW588" s="257" t="str">
        <f aca="false">IF(D588&lt;&gt;"",IF(T588="TZP",V588,0),"")</f>
        <v/>
      </c>
      <c r="AX588" s="257" t="str">
        <f aca="false">IF(D588&lt;&gt;"",IF(J588="OZZ",L588,0),"")</f>
        <v/>
      </c>
      <c r="AY588" s="257" t="str">
        <f aca="false">IF(D588&lt;&gt;"",IF(O588="OZZ",Q588,0),"")</f>
        <v/>
      </c>
      <c r="AZ588" s="257" t="str">
        <f aca="false">IF(D588&lt;&gt;"",IF(T588="OZZ",V588,0),"")</f>
        <v/>
      </c>
      <c r="BA588" s="260"/>
      <c r="BB588" s="257" t="str">
        <f aca="false">IF(D588&lt;&gt;"",IF(ISERROR(FIND("/",D588)),0,1),"")</f>
        <v/>
      </c>
      <c r="BC588" s="257" t="str">
        <f aca="false">IF(D588&lt;&gt;"",IF(BB588*1=0,D588,CONCATENATE(MID(D588,1,FIND("/",D588,1)-1),MID(D588,FIND("/",D588,1)+1,LEN(D588)))),"")</f>
        <v/>
      </c>
      <c r="BD588" s="286"/>
      <c r="BE588" s="257" t="str">
        <f aca="false">IF(D588&lt;&gt;"",IF(J588="OZP12",M588,0),"")</f>
        <v/>
      </c>
      <c r="BF588" s="257" t="str">
        <f aca="false">IF(D588&lt;&gt;"",IF(O588="OZP12",R588,0),"")</f>
        <v/>
      </c>
      <c r="BG588" s="257" t="str">
        <f aca="false">IF(D588&lt;&gt;"",IF(T588="OZP12",W588,0),"")</f>
        <v/>
      </c>
      <c r="BH588" s="257" t="str">
        <f aca="false">IF(D588&lt;&gt;"",IF(J588="TZP",M588,0),"")</f>
        <v/>
      </c>
      <c r="BI588" s="257" t="str">
        <f aca="false">IF(D588&lt;&gt;"",IF(O588="TZP",R588,0),"")</f>
        <v/>
      </c>
      <c r="BJ588" s="257" t="str">
        <f aca="false">IF(D588&lt;&gt;"",IF(T588="TZP",W588,0),"")</f>
        <v/>
      </c>
    </row>
    <row r="589" s="261" customFormat="true" ht="18.75" hidden="false" customHeight="true" outlineLevel="0" collapsed="false">
      <c r="A589" s="262" t="n">
        <f aca="false">A588+1</f>
        <v>577</v>
      </c>
      <c r="B589" s="263"/>
      <c r="C589" s="263"/>
      <c r="D589" s="263"/>
      <c r="E589" s="266"/>
      <c r="F589" s="266"/>
      <c r="G589" s="267"/>
      <c r="H589" s="278"/>
      <c r="I589" s="281"/>
      <c r="J589" s="268"/>
      <c r="K589" s="269"/>
      <c r="L589" s="244" t="str">
        <f aca="false">IF(AND(K589&lt;&gt;"",J589&lt;&gt;""),MIN(IF(OR(J589="OZZ",J589="ZZ"),5000,13600),TRUNC(0.75*SUMIF($D$12:$D589,$D589,K$12:K589),2))-SUMIF($D$12:$D588,$D589,L$12:L588),"")</f>
        <v/>
      </c>
      <c r="M589" s="270" t="str">
        <f aca="false">IF(AND(K589&lt;&gt;"",J589&lt;&gt;"",AB589&lt;&gt;""),IF(OR(J589="OZZ",J589="ZZ"),0-SUMIF($D$12:$D588,$D589,M$12:M588),MIN(MIN(13600,TRUNC(0.75*SUMIF($D$12:$D$1442,$D589,K$12:K$1442),2)+SUMIF($D$12:$D589,$D589,AB$12:AB589))-SUMIF($D$12:$D588,$D589,M$12:M588)-SUMIF($D$12:$D$1442,$D589,L$12:L$1442),AB589)),"")</f>
        <v/>
      </c>
      <c r="N589" s="246" t="str">
        <f aca="false">IF(J589&lt;&gt;"",1000-SUMIF($D$12:$D588,$D589,N$12:N588),"")</f>
        <v/>
      </c>
      <c r="O589" s="268"/>
      <c r="P589" s="269"/>
      <c r="Q589" s="244" t="str">
        <f aca="false">IF(AND(P589&lt;&gt;"",O589&lt;&gt;""),MIN(IF(OR(O589="OZZ",O589="ZZ"),5000,13600),TRUNC(0.75*SUMIF($D$12:$D589,$D589,P$12:P589),2))-SUMIF($D$12:$D588,$D589,Q$12:Q588),"")</f>
        <v/>
      </c>
      <c r="R589" s="270" t="str">
        <f aca="false">IF(AND(P589&lt;&gt;"",O589&lt;&gt;"",AF589&lt;&gt;""),IF(OR(O589="OZZ",O589="ZZ"),0-SUMIF($D$12:$D588,$D589,R$12:R588),MIN(MIN(13600,TRUNC(0.75*SUMIF($D$12:$D$1442,$D589,P$12:P$1442),2)+SUMIF($D$12:$D589,$D589,AF$12:AF589))-SUMIF($D$12:$D588,$D589,R$12:R588)-SUMIF($D$12:$D$1442,$D589,Q$12:Q$1442),AF589)),"")</f>
        <v/>
      </c>
      <c r="S589" s="246" t="str">
        <f aca="false">IF(O589&lt;&gt;"",1000-SUMIF($D$12:$D588,$D589,S$12:S588),"")</f>
        <v/>
      </c>
      <c r="T589" s="268"/>
      <c r="U589" s="269"/>
      <c r="V589" s="244" t="str">
        <f aca="false">IF(AND(U589&lt;&gt;"",T589&lt;&gt;""),MIN(IF(OR(T589="OZZ",T589="ZZ"),5000,13600),TRUNC(0.75*SUMIF($D$12:$D589,$D589,U$12:U589),2))-SUMIF($D$12:$D588,$D589,V$12:V588),"")</f>
        <v/>
      </c>
      <c r="W589" s="248" t="str">
        <f aca="false">IF(AND(U589&lt;&gt;"",T589&lt;&gt;"",AJ589&lt;&gt;""),IF(OR(T589="OZZ",T589="ZZ"),0-SUMIF($D$12:$D588,$D589,W$12:W588),MIN(MIN(13600,TRUNC(0.75*SUMIF($D$12:$D$1442,$D589,U$12:U$1442),2)+SUMIF($D$12:$D589,$D589,AJ$12:AJ589))-SUMIF($D$12:$D588,$D589,W$12:W588)-SUMIF($D$12:$D$1442,$D589,V$12:V$1442),AJ589)),"")</f>
        <v/>
      </c>
      <c r="X589" s="246" t="str">
        <f aca="false">IF(T589&lt;&gt;"",1000-SUMIF($D$12:$D588,$D589,X$12:X588),"")</f>
        <v/>
      </c>
      <c r="Y589" s="272"/>
      <c r="Z589" s="273"/>
      <c r="AA589" s="273"/>
      <c r="AB589" s="252" t="str">
        <f aca="false">IF(K589&lt;&gt;"",ROUND(Y589,2)+ROUND(Z589,2)+ROUND(AA589,2),"")</f>
        <v/>
      </c>
      <c r="AC589" s="274"/>
      <c r="AD589" s="273"/>
      <c r="AE589" s="273"/>
      <c r="AF589" s="275" t="str">
        <f aca="false">IF(P589&lt;&gt;"",ROUND(AC589,2)+ROUND(AD589,2)+ROUND(AE589,2),"")</f>
        <v/>
      </c>
      <c r="AG589" s="274"/>
      <c r="AH589" s="273"/>
      <c r="AI589" s="273"/>
      <c r="AJ589" s="275" t="str">
        <f aca="false">IF(U589&lt;&gt;"",ROUND(AG589,2)+ROUND(AH589,2)+ROUND(AI589,2),"")</f>
        <v/>
      </c>
      <c r="AK589" s="255"/>
      <c r="AL589" s="255"/>
      <c r="AM589" s="256"/>
      <c r="AN589" s="257"/>
      <c r="AO589" s="258" t="str">
        <f aca="false">IF(D589&lt;&gt;"",IF(COUNTIF($D$12:$D589,$D589)&gt;1,0,IF(SUM(L589,Q589,V589)&gt;0,IF(AND(T589="",OR(O589&lt;&gt;"",J589&lt;&gt;"")),IF(O589&lt;&gt;"",O589,IF(J589&lt;&gt;"",J589,0)),IF(AND(O589&lt;&gt;"",J589&lt;&gt;"",O589=J589),O589,T589)),0)),"")</f>
        <v/>
      </c>
      <c r="AP589" s="258" t="str">
        <f aca="false">IF(D589&lt;&gt;"",IF(COUNTIF($D$12:$D589,$D589)&gt;1,0,IF(SUM(M589,R589,W589)&gt;0,IF(AND(T589="",OR(O589&lt;&gt;"",J589&lt;&gt;"")),IF(O589&lt;&gt;"",O589,IF(J589&lt;&gt;"",J589,0)),IF(AND(O589&lt;&gt;"",J589&lt;&gt;"",O589=J589),O589,T589)),0)),"")</f>
        <v/>
      </c>
      <c r="AQ589" s="258" t="str">
        <f aca="false">IF(D589&lt;&gt;"",IF(COUNTIF($D$12:$D589,$D589)&gt;1,0,IF(SUM(N589,S589,X589)&gt;0,IF(AND(T589="",OR(O589&lt;&gt;"",J589&lt;&gt;"")),IF(O589&lt;&gt;"",O589,IF(J589&lt;&gt;"",J589,0)),IF(AND(O589&lt;&gt;"",J589&lt;&gt;"",O589=J589),O589,T589)),0)),"")</f>
        <v/>
      </c>
      <c r="AR589" s="257" t="str">
        <f aca="false">IF(D589&lt;&gt;"",IF(J589="OZP12",L589,0),"")</f>
        <v/>
      </c>
      <c r="AS589" s="257" t="str">
        <f aca="false">IF(D589&lt;&gt;"",IF(O589="OZP12",Q589,0),"")</f>
        <v/>
      </c>
      <c r="AT589" s="257" t="str">
        <f aca="false">IF(D589&lt;&gt;"",IF(T589="OZP12",V589,0),"")</f>
        <v/>
      </c>
      <c r="AU589" s="257" t="str">
        <f aca="false">IF(D589&lt;&gt;"",IF(J589="TZP",L589,0),"")</f>
        <v/>
      </c>
      <c r="AV589" s="257" t="str">
        <f aca="false">IF(D589&lt;&gt;"",IF(O589="TZP",Q589,0),"")</f>
        <v/>
      </c>
      <c r="AW589" s="257" t="str">
        <f aca="false">IF(D589&lt;&gt;"",IF(T589="TZP",V589,0),"")</f>
        <v/>
      </c>
      <c r="AX589" s="257" t="str">
        <f aca="false">IF(D589&lt;&gt;"",IF(J589="OZZ",L589,0),"")</f>
        <v/>
      </c>
      <c r="AY589" s="257" t="str">
        <f aca="false">IF(D589&lt;&gt;"",IF(O589="OZZ",Q589,0),"")</f>
        <v/>
      </c>
      <c r="AZ589" s="257" t="str">
        <f aca="false">IF(D589&lt;&gt;"",IF(T589="OZZ",V589,0),"")</f>
        <v/>
      </c>
      <c r="BA589" s="260"/>
      <c r="BB589" s="257" t="str">
        <f aca="false">IF(D589&lt;&gt;"",IF(ISERROR(FIND("/",D589)),0,1),"")</f>
        <v/>
      </c>
      <c r="BC589" s="257" t="str">
        <f aca="false">IF(D589&lt;&gt;"",IF(BB589*1=0,D589,CONCATENATE(MID(D589,1,FIND("/",D589,1)-1),MID(D589,FIND("/",D589,1)+1,LEN(D589)))),"")</f>
        <v/>
      </c>
      <c r="BD589" s="286"/>
      <c r="BE589" s="257" t="str">
        <f aca="false">IF(D589&lt;&gt;"",IF(J589="OZP12",M589,0),"")</f>
        <v/>
      </c>
      <c r="BF589" s="257" t="str">
        <f aca="false">IF(D589&lt;&gt;"",IF(O589="OZP12",R589,0),"")</f>
        <v/>
      </c>
      <c r="BG589" s="257" t="str">
        <f aca="false">IF(D589&lt;&gt;"",IF(T589="OZP12",W589,0),"")</f>
        <v/>
      </c>
      <c r="BH589" s="257" t="str">
        <f aca="false">IF(D589&lt;&gt;"",IF(J589="TZP",M589,0),"")</f>
        <v/>
      </c>
      <c r="BI589" s="257" t="str">
        <f aca="false">IF(D589&lt;&gt;"",IF(O589="TZP",R589,0),"")</f>
        <v/>
      </c>
      <c r="BJ589" s="257" t="str">
        <f aca="false">IF(D589&lt;&gt;"",IF(T589="TZP",W589,0),"")</f>
        <v/>
      </c>
    </row>
    <row r="590" s="261" customFormat="true" ht="18.75" hidden="false" customHeight="true" outlineLevel="0" collapsed="false">
      <c r="A590" s="262" t="n">
        <f aca="false">A589+1</f>
        <v>578</v>
      </c>
      <c r="B590" s="263"/>
      <c r="C590" s="263"/>
      <c r="D590" s="263"/>
      <c r="E590" s="266"/>
      <c r="F590" s="266"/>
      <c r="G590" s="267"/>
      <c r="H590" s="278"/>
      <c r="I590" s="281"/>
      <c r="J590" s="268"/>
      <c r="K590" s="269"/>
      <c r="L590" s="244" t="str">
        <f aca="false">IF(AND(K590&lt;&gt;"",J590&lt;&gt;""),MIN(IF(OR(J590="OZZ",J590="ZZ"),5000,13600),TRUNC(0.75*SUMIF($D$12:$D590,$D590,K$12:K590),2))-SUMIF($D$12:$D589,$D590,L$12:L589),"")</f>
        <v/>
      </c>
      <c r="M590" s="270" t="str">
        <f aca="false">IF(AND(K590&lt;&gt;"",J590&lt;&gt;"",AB590&lt;&gt;""),IF(OR(J590="OZZ",J590="ZZ"),0-SUMIF($D$12:$D589,$D590,M$12:M589),MIN(MIN(13600,TRUNC(0.75*SUMIF($D$12:$D$1442,$D590,K$12:K$1442),2)+SUMIF($D$12:$D590,$D590,AB$12:AB590))-SUMIF($D$12:$D589,$D590,M$12:M589)-SUMIF($D$12:$D$1442,$D590,L$12:L$1442),AB590)),"")</f>
        <v/>
      </c>
      <c r="N590" s="246" t="str">
        <f aca="false">IF(J590&lt;&gt;"",1000-SUMIF($D$12:$D589,$D590,N$12:N589),"")</f>
        <v/>
      </c>
      <c r="O590" s="268"/>
      <c r="P590" s="269"/>
      <c r="Q590" s="244" t="str">
        <f aca="false">IF(AND(P590&lt;&gt;"",O590&lt;&gt;""),MIN(IF(OR(O590="OZZ",O590="ZZ"),5000,13600),TRUNC(0.75*SUMIF($D$12:$D590,$D590,P$12:P590),2))-SUMIF($D$12:$D589,$D590,Q$12:Q589),"")</f>
        <v/>
      </c>
      <c r="R590" s="270" t="str">
        <f aca="false">IF(AND(P590&lt;&gt;"",O590&lt;&gt;"",AF590&lt;&gt;""),IF(OR(O590="OZZ",O590="ZZ"),0-SUMIF($D$12:$D589,$D590,R$12:R589),MIN(MIN(13600,TRUNC(0.75*SUMIF($D$12:$D$1442,$D590,P$12:P$1442),2)+SUMIF($D$12:$D590,$D590,AF$12:AF590))-SUMIF($D$12:$D589,$D590,R$12:R589)-SUMIF($D$12:$D$1442,$D590,Q$12:Q$1442),AF590)),"")</f>
        <v/>
      </c>
      <c r="S590" s="246" t="str">
        <f aca="false">IF(O590&lt;&gt;"",1000-SUMIF($D$12:$D589,$D590,S$12:S589),"")</f>
        <v/>
      </c>
      <c r="T590" s="268"/>
      <c r="U590" s="269"/>
      <c r="V590" s="244" t="str">
        <f aca="false">IF(AND(U590&lt;&gt;"",T590&lt;&gt;""),MIN(IF(OR(T590="OZZ",T590="ZZ"),5000,13600),TRUNC(0.75*SUMIF($D$12:$D590,$D590,U$12:U590),2))-SUMIF($D$12:$D589,$D590,V$12:V589),"")</f>
        <v/>
      </c>
      <c r="W590" s="248" t="str">
        <f aca="false">IF(AND(U590&lt;&gt;"",T590&lt;&gt;"",AJ590&lt;&gt;""),IF(OR(T590="OZZ",T590="ZZ"),0-SUMIF($D$12:$D589,$D590,W$12:W589),MIN(MIN(13600,TRUNC(0.75*SUMIF($D$12:$D$1442,$D590,U$12:U$1442),2)+SUMIF($D$12:$D590,$D590,AJ$12:AJ590))-SUMIF($D$12:$D589,$D590,W$12:W589)-SUMIF($D$12:$D$1442,$D590,V$12:V$1442),AJ590)),"")</f>
        <v/>
      </c>
      <c r="X590" s="246" t="str">
        <f aca="false">IF(T590&lt;&gt;"",1000-SUMIF($D$12:$D589,$D590,X$12:X589),"")</f>
        <v/>
      </c>
      <c r="Y590" s="272"/>
      <c r="Z590" s="273"/>
      <c r="AA590" s="273"/>
      <c r="AB590" s="252" t="str">
        <f aca="false">IF(K590&lt;&gt;"",ROUND(Y590,2)+ROUND(Z590,2)+ROUND(AA590,2),"")</f>
        <v/>
      </c>
      <c r="AC590" s="274"/>
      <c r="AD590" s="273"/>
      <c r="AE590" s="273"/>
      <c r="AF590" s="275" t="str">
        <f aca="false">IF(P590&lt;&gt;"",ROUND(AC590,2)+ROUND(AD590,2)+ROUND(AE590,2),"")</f>
        <v/>
      </c>
      <c r="AG590" s="274"/>
      <c r="AH590" s="273"/>
      <c r="AI590" s="273"/>
      <c r="AJ590" s="275" t="str">
        <f aca="false">IF(U590&lt;&gt;"",ROUND(AG590,2)+ROUND(AH590,2)+ROUND(AI590,2),"")</f>
        <v/>
      </c>
      <c r="AK590" s="255"/>
      <c r="AL590" s="255"/>
      <c r="AM590" s="256"/>
      <c r="AN590" s="257"/>
      <c r="AO590" s="258" t="str">
        <f aca="false">IF(D590&lt;&gt;"",IF(COUNTIF($D$12:$D590,$D590)&gt;1,0,IF(SUM(L590,Q590,V590)&gt;0,IF(AND(T590="",OR(O590&lt;&gt;"",J590&lt;&gt;"")),IF(O590&lt;&gt;"",O590,IF(J590&lt;&gt;"",J590,0)),IF(AND(O590&lt;&gt;"",J590&lt;&gt;"",O590=J590),O590,T590)),0)),"")</f>
        <v/>
      </c>
      <c r="AP590" s="258" t="str">
        <f aca="false">IF(D590&lt;&gt;"",IF(COUNTIF($D$12:$D590,$D590)&gt;1,0,IF(SUM(M590,R590,W590)&gt;0,IF(AND(T590="",OR(O590&lt;&gt;"",J590&lt;&gt;"")),IF(O590&lt;&gt;"",O590,IF(J590&lt;&gt;"",J590,0)),IF(AND(O590&lt;&gt;"",J590&lt;&gt;"",O590=J590),O590,T590)),0)),"")</f>
        <v/>
      </c>
      <c r="AQ590" s="258" t="str">
        <f aca="false">IF(D590&lt;&gt;"",IF(COUNTIF($D$12:$D590,$D590)&gt;1,0,IF(SUM(N590,S590,X590)&gt;0,IF(AND(T590="",OR(O590&lt;&gt;"",J590&lt;&gt;"")),IF(O590&lt;&gt;"",O590,IF(J590&lt;&gt;"",J590,0)),IF(AND(O590&lt;&gt;"",J590&lt;&gt;"",O590=J590),O590,T590)),0)),"")</f>
        <v/>
      </c>
      <c r="AR590" s="257" t="str">
        <f aca="false">IF(D590&lt;&gt;"",IF(J590="OZP12",L590,0),"")</f>
        <v/>
      </c>
      <c r="AS590" s="257" t="str">
        <f aca="false">IF(D590&lt;&gt;"",IF(O590="OZP12",Q590,0),"")</f>
        <v/>
      </c>
      <c r="AT590" s="257" t="str">
        <f aca="false">IF(D590&lt;&gt;"",IF(T590="OZP12",V590,0),"")</f>
        <v/>
      </c>
      <c r="AU590" s="257" t="str">
        <f aca="false">IF(D590&lt;&gt;"",IF(J590="TZP",L590,0),"")</f>
        <v/>
      </c>
      <c r="AV590" s="257" t="str">
        <f aca="false">IF(D590&lt;&gt;"",IF(O590="TZP",Q590,0),"")</f>
        <v/>
      </c>
      <c r="AW590" s="257" t="str">
        <f aca="false">IF(D590&lt;&gt;"",IF(T590="TZP",V590,0),"")</f>
        <v/>
      </c>
      <c r="AX590" s="257" t="str">
        <f aca="false">IF(D590&lt;&gt;"",IF(J590="OZZ",L590,0),"")</f>
        <v/>
      </c>
      <c r="AY590" s="257" t="str">
        <f aca="false">IF(D590&lt;&gt;"",IF(O590="OZZ",Q590,0),"")</f>
        <v/>
      </c>
      <c r="AZ590" s="257" t="str">
        <f aca="false">IF(D590&lt;&gt;"",IF(T590="OZZ",V590,0),"")</f>
        <v/>
      </c>
      <c r="BA590" s="260"/>
      <c r="BB590" s="257" t="str">
        <f aca="false">IF(D590&lt;&gt;"",IF(ISERROR(FIND("/",D590)),0,1),"")</f>
        <v/>
      </c>
      <c r="BC590" s="257" t="str">
        <f aca="false">IF(D590&lt;&gt;"",IF(BB590*1=0,D590,CONCATENATE(MID(D590,1,FIND("/",D590,1)-1),MID(D590,FIND("/",D590,1)+1,LEN(D590)))),"")</f>
        <v/>
      </c>
      <c r="BD590" s="286"/>
      <c r="BE590" s="257" t="str">
        <f aca="false">IF(D590&lt;&gt;"",IF(J590="OZP12",M590,0),"")</f>
        <v/>
      </c>
      <c r="BF590" s="257" t="str">
        <f aca="false">IF(D590&lt;&gt;"",IF(O590="OZP12",R590,0),"")</f>
        <v/>
      </c>
      <c r="BG590" s="257" t="str">
        <f aca="false">IF(D590&lt;&gt;"",IF(T590="OZP12",W590,0),"")</f>
        <v/>
      </c>
      <c r="BH590" s="257" t="str">
        <f aca="false">IF(D590&lt;&gt;"",IF(J590="TZP",M590,0),"")</f>
        <v/>
      </c>
      <c r="BI590" s="257" t="str">
        <f aca="false">IF(D590&lt;&gt;"",IF(O590="TZP",R590,0),"")</f>
        <v/>
      </c>
      <c r="BJ590" s="257" t="str">
        <f aca="false">IF(D590&lt;&gt;"",IF(T590="TZP",W590,0),"")</f>
        <v/>
      </c>
    </row>
    <row r="591" s="261" customFormat="true" ht="18.75" hidden="false" customHeight="true" outlineLevel="0" collapsed="false">
      <c r="A591" s="262" t="n">
        <f aca="false">A590+1</f>
        <v>579</v>
      </c>
      <c r="B591" s="263"/>
      <c r="C591" s="263"/>
      <c r="D591" s="263"/>
      <c r="E591" s="266"/>
      <c r="F591" s="266"/>
      <c r="G591" s="267"/>
      <c r="H591" s="278"/>
      <c r="I591" s="281"/>
      <c r="J591" s="268"/>
      <c r="K591" s="269"/>
      <c r="L591" s="244" t="str">
        <f aca="false">IF(AND(K591&lt;&gt;"",J591&lt;&gt;""),MIN(IF(OR(J591="OZZ",J591="ZZ"),5000,13600),TRUNC(0.75*SUMIF($D$12:$D591,$D591,K$12:K591),2))-SUMIF($D$12:$D590,$D591,L$12:L590),"")</f>
        <v/>
      </c>
      <c r="M591" s="270" t="str">
        <f aca="false">IF(AND(K591&lt;&gt;"",J591&lt;&gt;"",AB591&lt;&gt;""),IF(OR(J591="OZZ",J591="ZZ"),0-SUMIF($D$12:$D590,$D591,M$12:M590),MIN(MIN(13600,TRUNC(0.75*SUMIF($D$12:$D$1442,$D591,K$12:K$1442),2)+SUMIF($D$12:$D591,$D591,AB$12:AB591))-SUMIF($D$12:$D590,$D591,M$12:M590)-SUMIF($D$12:$D$1442,$D591,L$12:L$1442),AB591)),"")</f>
        <v/>
      </c>
      <c r="N591" s="246" t="str">
        <f aca="false">IF(J591&lt;&gt;"",1000-SUMIF($D$12:$D590,$D591,N$12:N590),"")</f>
        <v/>
      </c>
      <c r="O591" s="268"/>
      <c r="P591" s="269"/>
      <c r="Q591" s="244" t="str">
        <f aca="false">IF(AND(P591&lt;&gt;"",O591&lt;&gt;""),MIN(IF(OR(O591="OZZ",O591="ZZ"),5000,13600),TRUNC(0.75*SUMIF($D$12:$D591,$D591,P$12:P591),2))-SUMIF($D$12:$D590,$D591,Q$12:Q590),"")</f>
        <v/>
      </c>
      <c r="R591" s="270" t="str">
        <f aca="false">IF(AND(P591&lt;&gt;"",O591&lt;&gt;"",AF591&lt;&gt;""),IF(OR(O591="OZZ",O591="ZZ"),0-SUMIF($D$12:$D590,$D591,R$12:R590),MIN(MIN(13600,TRUNC(0.75*SUMIF($D$12:$D$1442,$D591,P$12:P$1442),2)+SUMIF($D$12:$D591,$D591,AF$12:AF591))-SUMIF($D$12:$D590,$D591,R$12:R590)-SUMIF($D$12:$D$1442,$D591,Q$12:Q$1442),AF591)),"")</f>
        <v/>
      </c>
      <c r="S591" s="246" t="str">
        <f aca="false">IF(O591&lt;&gt;"",1000-SUMIF($D$12:$D590,$D591,S$12:S590),"")</f>
        <v/>
      </c>
      <c r="T591" s="268"/>
      <c r="U591" s="269"/>
      <c r="V591" s="244" t="str">
        <f aca="false">IF(AND(U591&lt;&gt;"",T591&lt;&gt;""),MIN(IF(OR(T591="OZZ",T591="ZZ"),5000,13600),TRUNC(0.75*SUMIF($D$12:$D591,$D591,U$12:U591),2))-SUMIF($D$12:$D590,$D591,V$12:V590),"")</f>
        <v/>
      </c>
      <c r="W591" s="248" t="str">
        <f aca="false">IF(AND(U591&lt;&gt;"",T591&lt;&gt;"",AJ591&lt;&gt;""),IF(OR(T591="OZZ",T591="ZZ"),0-SUMIF($D$12:$D590,$D591,W$12:W590),MIN(MIN(13600,TRUNC(0.75*SUMIF($D$12:$D$1442,$D591,U$12:U$1442),2)+SUMIF($D$12:$D591,$D591,AJ$12:AJ591))-SUMIF($D$12:$D590,$D591,W$12:W590)-SUMIF($D$12:$D$1442,$D591,V$12:V$1442),AJ591)),"")</f>
        <v/>
      </c>
      <c r="X591" s="246" t="str">
        <f aca="false">IF(T591&lt;&gt;"",1000-SUMIF($D$12:$D590,$D591,X$12:X590),"")</f>
        <v/>
      </c>
      <c r="Y591" s="272"/>
      <c r="Z591" s="273"/>
      <c r="AA591" s="273"/>
      <c r="AB591" s="252" t="str">
        <f aca="false">IF(K591&lt;&gt;"",ROUND(Y591,2)+ROUND(Z591,2)+ROUND(AA591,2),"")</f>
        <v/>
      </c>
      <c r="AC591" s="274"/>
      <c r="AD591" s="273"/>
      <c r="AE591" s="273"/>
      <c r="AF591" s="275" t="str">
        <f aca="false">IF(P591&lt;&gt;"",ROUND(AC591,2)+ROUND(AD591,2)+ROUND(AE591,2),"")</f>
        <v/>
      </c>
      <c r="AG591" s="274"/>
      <c r="AH591" s="273"/>
      <c r="AI591" s="273"/>
      <c r="AJ591" s="275" t="str">
        <f aca="false">IF(U591&lt;&gt;"",ROUND(AG591,2)+ROUND(AH591,2)+ROUND(AI591,2),"")</f>
        <v/>
      </c>
      <c r="AK591" s="255"/>
      <c r="AL591" s="255"/>
      <c r="AM591" s="256"/>
      <c r="AN591" s="257"/>
      <c r="AO591" s="258" t="str">
        <f aca="false">IF(D591&lt;&gt;"",IF(COUNTIF($D$12:$D591,$D591)&gt;1,0,IF(SUM(L591,Q591,V591)&gt;0,IF(AND(T591="",OR(O591&lt;&gt;"",J591&lt;&gt;"")),IF(O591&lt;&gt;"",O591,IF(J591&lt;&gt;"",J591,0)),IF(AND(O591&lt;&gt;"",J591&lt;&gt;"",O591=J591),O591,T591)),0)),"")</f>
        <v/>
      </c>
      <c r="AP591" s="258" t="str">
        <f aca="false">IF(D591&lt;&gt;"",IF(COUNTIF($D$12:$D591,$D591)&gt;1,0,IF(SUM(M591,R591,W591)&gt;0,IF(AND(T591="",OR(O591&lt;&gt;"",J591&lt;&gt;"")),IF(O591&lt;&gt;"",O591,IF(J591&lt;&gt;"",J591,0)),IF(AND(O591&lt;&gt;"",J591&lt;&gt;"",O591=J591),O591,T591)),0)),"")</f>
        <v/>
      </c>
      <c r="AQ591" s="258" t="str">
        <f aca="false">IF(D591&lt;&gt;"",IF(COUNTIF($D$12:$D591,$D591)&gt;1,0,IF(SUM(N591,S591,X591)&gt;0,IF(AND(T591="",OR(O591&lt;&gt;"",J591&lt;&gt;"")),IF(O591&lt;&gt;"",O591,IF(J591&lt;&gt;"",J591,0)),IF(AND(O591&lt;&gt;"",J591&lt;&gt;"",O591=J591),O591,T591)),0)),"")</f>
        <v/>
      </c>
      <c r="AR591" s="257" t="str">
        <f aca="false">IF(D591&lt;&gt;"",IF(J591="OZP12",L591,0),"")</f>
        <v/>
      </c>
      <c r="AS591" s="257" t="str">
        <f aca="false">IF(D591&lt;&gt;"",IF(O591="OZP12",Q591,0),"")</f>
        <v/>
      </c>
      <c r="AT591" s="257" t="str">
        <f aca="false">IF(D591&lt;&gt;"",IF(T591="OZP12",V591,0),"")</f>
        <v/>
      </c>
      <c r="AU591" s="257" t="str">
        <f aca="false">IF(D591&lt;&gt;"",IF(J591="TZP",L591,0),"")</f>
        <v/>
      </c>
      <c r="AV591" s="257" t="str">
        <f aca="false">IF(D591&lt;&gt;"",IF(O591="TZP",Q591,0),"")</f>
        <v/>
      </c>
      <c r="AW591" s="257" t="str">
        <f aca="false">IF(D591&lt;&gt;"",IF(T591="TZP",V591,0),"")</f>
        <v/>
      </c>
      <c r="AX591" s="257" t="str">
        <f aca="false">IF(D591&lt;&gt;"",IF(J591="OZZ",L591,0),"")</f>
        <v/>
      </c>
      <c r="AY591" s="257" t="str">
        <f aca="false">IF(D591&lt;&gt;"",IF(O591="OZZ",Q591,0),"")</f>
        <v/>
      </c>
      <c r="AZ591" s="257" t="str">
        <f aca="false">IF(D591&lt;&gt;"",IF(T591="OZZ",V591,0),"")</f>
        <v/>
      </c>
      <c r="BA591" s="260"/>
      <c r="BB591" s="257" t="str">
        <f aca="false">IF(D591&lt;&gt;"",IF(ISERROR(FIND("/",D591)),0,1),"")</f>
        <v/>
      </c>
      <c r="BC591" s="257" t="str">
        <f aca="false">IF(D591&lt;&gt;"",IF(BB591*1=0,D591,CONCATENATE(MID(D591,1,FIND("/",D591,1)-1),MID(D591,FIND("/",D591,1)+1,LEN(D591)))),"")</f>
        <v/>
      </c>
      <c r="BD591" s="286"/>
      <c r="BE591" s="257" t="str">
        <f aca="false">IF(D591&lt;&gt;"",IF(J591="OZP12",M591,0),"")</f>
        <v/>
      </c>
      <c r="BF591" s="257" t="str">
        <f aca="false">IF(D591&lt;&gt;"",IF(O591="OZP12",R591,0),"")</f>
        <v/>
      </c>
      <c r="BG591" s="257" t="str">
        <f aca="false">IF(D591&lt;&gt;"",IF(T591="OZP12",W591,0),"")</f>
        <v/>
      </c>
      <c r="BH591" s="257" t="str">
        <f aca="false">IF(D591&lt;&gt;"",IF(J591="TZP",M591,0),"")</f>
        <v/>
      </c>
      <c r="BI591" s="257" t="str">
        <f aca="false">IF(D591&lt;&gt;"",IF(O591="TZP",R591,0),"")</f>
        <v/>
      </c>
      <c r="BJ591" s="257" t="str">
        <f aca="false">IF(D591&lt;&gt;"",IF(T591="TZP",W591,0),"")</f>
        <v/>
      </c>
    </row>
    <row r="592" s="261" customFormat="true" ht="18.75" hidden="false" customHeight="true" outlineLevel="0" collapsed="false">
      <c r="A592" s="262" t="n">
        <f aca="false">A591+1</f>
        <v>580</v>
      </c>
      <c r="B592" s="263"/>
      <c r="C592" s="263"/>
      <c r="D592" s="263"/>
      <c r="E592" s="266"/>
      <c r="F592" s="266"/>
      <c r="G592" s="267"/>
      <c r="H592" s="278"/>
      <c r="I592" s="281"/>
      <c r="J592" s="268"/>
      <c r="K592" s="269"/>
      <c r="L592" s="244" t="str">
        <f aca="false">IF(AND(K592&lt;&gt;"",J592&lt;&gt;""),MIN(IF(OR(J592="OZZ",J592="ZZ"),5000,13600),TRUNC(0.75*SUMIF($D$12:$D592,$D592,K$12:K592),2))-SUMIF($D$12:$D591,$D592,L$12:L591),"")</f>
        <v/>
      </c>
      <c r="M592" s="270" t="str">
        <f aca="false">IF(AND(K592&lt;&gt;"",J592&lt;&gt;"",AB592&lt;&gt;""),IF(OR(J592="OZZ",J592="ZZ"),0-SUMIF($D$12:$D591,$D592,M$12:M591),MIN(MIN(13600,TRUNC(0.75*SUMIF($D$12:$D$1442,$D592,K$12:K$1442),2)+SUMIF($D$12:$D592,$D592,AB$12:AB592))-SUMIF($D$12:$D591,$D592,M$12:M591)-SUMIF($D$12:$D$1442,$D592,L$12:L$1442),AB592)),"")</f>
        <v/>
      </c>
      <c r="N592" s="246" t="str">
        <f aca="false">IF(J592&lt;&gt;"",1000-SUMIF($D$12:$D591,$D592,N$12:N591),"")</f>
        <v/>
      </c>
      <c r="O592" s="268"/>
      <c r="P592" s="269"/>
      <c r="Q592" s="244" t="str">
        <f aca="false">IF(AND(P592&lt;&gt;"",O592&lt;&gt;""),MIN(IF(OR(O592="OZZ",O592="ZZ"),5000,13600),TRUNC(0.75*SUMIF($D$12:$D592,$D592,P$12:P592),2))-SUMIF($D$12:$D591,$D592,Q$12:Q591),"")</f>
        <v/>
      </c>
      <c r="R592" s="270" t="str">
        <f aca="false">IF(AND(P592&lt;&gt;"",O592&lt;&gt;"",AF592&lt;&gt;""),IF(OR(O592="OZZ",O592="ZZ"),0-SUMIF($D$12:$D591,$D592,R$12:R591),MIN(MIN(13600,TRUNC(0.75*SUMIF($D$12:$D$1442,$D592,P$12:P$1442),2)+SUMIF($D$12:$D592,$D592,AF$12:AF592))-SUMIF($D$12:$D591,$D592,R$12:R591)-SUMIF($D$12:$D$1442,$D592,Q$12:Q$1442),AF592)),"")</f>
        <v/>
      </c>
      <c r="S592" s="246" t="str">
        <f aca="false">IF(O592&lt;&gt;"",1000-SUMIF($D$12:$D591,$D592,S$12:S591),"")</f>
        <v/>
      </c>
      <c r="T592" s="268"/>
      <c r="U592" s="269"/>
      <c r="V592" s="244" t="str">
        <f aca="false">IF(AND(U592&lt;&gt;"",T592&lt;&gt;""),MIN(IF(OR(T592="OZZ",T592="ZZ"),5000,13600),TRUNC(0.75*SUMIF($D$12:$D592,$D592,U$12:U592),2))-SUMIF($D$12:$D591,$D592,V$12:V591),"")</f>
        <v/>
      </c>
      <c r="W592" s="248" t="str">
        <f aca="false">IF(AND(U592&lt;&gt;"",T592&lt;&gt;"",AJ592&lt;&gt;""),IF(OR(T592="OZZ",T592="ZZ"),0-SUMIF($D$12:$D591,$D592,W$12:W591),MIN(MIN(13600,TRUNC(0.75*SUMIF($D$12:$D$1442,$D592,U$12:U$1442),2)+SUMIF($D$12:$D592,$D592,AJ$12:AJ592))-SUMIF($D$12:$D591,$D592,W$12:W591)-SUMIF($D$12:$D$1442,$D592,V$12:V$1442),AJ592)),"")</f>
        <v/>
      </c>
      <c r="X592" s="246" t="str">
        <f aca="false">IF(T592&lt;&gt;"",1000-SUMIF($D$12:$D591,$D592,X$12:X591),"")</f>
        <v/>
      </c>
      <c r="Y592" s="272"/>
      <c r="Z592" s="273"/>
      <c r="AA592" s="273"/>
      <c r="AB592" s="252" t="str">
        <f aca="false">IF(K592&lt;&gt;"",ROUND(Y592,2)+ROUND(Z592,2)+ROUND(AA592,2),"")</f>
        <v/>
      </c>
      <c r="AC592" s="274"/>
      <c r="AD592" s="273"/>
      <c r="AE592" s="273"/>
      <c r="AF592" s="275" t="str">
        <f aca="false">IF(P592&lt;&gt;"",ROUND(AC592,2)+ROUND(AD592,2)+ROUND(AE592,2),"")</f>
        <v/>
      </c>
      <c r="AG592" s="274"/>
      <c r="AH592" s="273"/>
      <c r="AI592" s="273"/>
      <c r="AJ592" s="275" t="str">
        <f aca="false">IF(U592&lt;&gt;"",ROUND(AG592,2)+ROUND(AH592,2)+ROUND(AI592,2),"")</f>
        <v/>
      </c>
      <c r="AK592" s="255"/>
      <c r="AL592" s="255"/>
      <c r="AM592" s="256"/>
      <c r="AN592" s="257"/>
      <c r="AO592" s="258" t="str">
        <f aca="false">IF(D592&lt;&gt;"",IF(COUNTIF($D$12:$D592,$D592)&gt;1,0,IF(SUM(L592,Q592,V592)&gt;0,IF(AND(T592="",OR(O592&lt;&gt;"",J592&lt;&gt;"")),IF(O592&lt;&gt;"",O592,IF(J592&lt;&gt;"",J592,0)),IF(AND(O592&lt;&gt;"",J592&lt;&gt;"",O592=J592),O592,T592)),0)),"")</f>
        <v/>
      </c>
      <c r="AP592" s="258" t="str">
        <f aca="false">IF(D592&lt;&gt;"",IF(COUNTIF($D$12:$D592,$D592)&gt;1,0,IF(SUM(M592,R592,W592)&gt;0,IF(AND(T592="",OR(O592&lt;&gt;"",J592&lt;&gt;"")),IF(O592&lt;&gt;"",O592,IF(J592&lt;&gt;"",J592,0)),IF(AND(O592&lt;&gt;"",J592&lt;&gt;"",O592=J592),O592,T592)),0)),"")</f>
        <v/>
      </c>
      <c r="AQ592" s="258" t="str">
        <f aca="false">IF(D592&lt;&gt;"",IF(COUNTIF($D$12:$D592,$D592)&gt;1,0,IF(SUM(N592,S592,X592)&gt;0,IF(AND(T592="",OR(O592&lt;&gt;"",J592&lt;&gt;"")),IF(O592&lt;&gt;"",O592,IF(J592&lt;&gt;"",J592,0)),IF(AND(O592&lt;&gt;"",J592&lt;&gt;"",O592=J592),O592,T592)),0)),"")</f>
        <v/>
      </c>
      <c r="AR592" s="257" t="str">
        <f aca="false">IF(D592&lt;&gt;"",IF(J592="OZP12",L592,0),"")</f>
        <v/>
      </c>
      <c r="AS592" s="257" t="str">
        <f aca="false">IF(D592&lt;&gt;"",IF(O592="OZP12",Q592,0),"")</f>
        <v/>
      </c>
      <c r="AT592" s="257" t="str">
        <f aca="false">IF(D592&lt;&gt;"",IF(T592="OZP12",V592,0),"")</f>
        <v/>
      </c>
      <c r="AU592" s="257" t="str">
        <f aca="false">IF(D592&lt;&gt;"",IF(J592="TZP",L592,0),"")</f>
        <v/>
      </c>
      <c r="AV592" s="257" t="str">
        <f aca="false">IF(D592&lt;&gt;"",IF(O592="TZP",Q592,0),"")</f>
        <v/>
      </c>
      <c r="AW592" s="257" t="str">
        <f aca="false">IF(D592&lt;&gt;"",IF(T592="TZP",V592,0),"")</f>
        <v/>
      </c>
      <c r="AX592" s="257" t="str">
        <f aca="false">IF(D592&lt;&gt;"",IF(J592="OZZ",L592,0),"")</f>
        <v/>
      </c>
      <c r="AY592" s="257" t="str">
        <f aca="false">IF(D592&lt;&gt;"",IF(O592="OZZ",Q592,0),"")</f>
        <v/>
      </c>
      <c r="AZ592" s="257" t="str">
        <f aca="false">IF(D592&lt;&gt;"",IF(T592="OZZ",V592,0),"")</f>
        <v/>
      </c>
      <c r="BA592" s="260"/>
      <c r="BB592" s="257" t="str">
        <f aca="false">IF(D592&lt;&gt;"",IF(ISERROR(FIND("/",D592)),0,1),"")</f>
        <v/>
      </c>
      <c r="BC592" s="257" t="str">
        <f aca="false">IF(D592&lt;&gt;"",IF(BB592*1=0,D592,CONCATENATE(MID(D592,1,FIND("/",D592,1)-1),MID(D592,FIND("/",D592,1)+1,LEN(D592)))),"")</f>
        <v/>
      </c>
      <c r="BD592" s="286"/>
      <c r="BE592" s="257" t="str">
        <f aca="false">IF(D592&lt;&gt;"",IF(J592="OZP12",M592,0),"")</f>
        <v/>
      </c>
      <c r="BF592" s="257" t="str">
        <f aca="false">IF(D592&lt;&gt;"",IF(O592="OZP12",R592,0),"")</f>
        <v/>
      </c>
      <c r="BG592" s="257" t="str">
        <f aca="false">IF(D592&lt;&gt;"",IF(T592="OZP12",W592,0),"")</f>
        <v/>
      </c>
      <c r="BH592" s="257" t="str">
        <f aca="false">IF(D592&lt;&gt;"",IF(J592="TZP",M592,0),"")</f>
        <v/>
      </c>
      <c r="BI592" s="257" t="str">
        <f aca="false">IF(D592&lt;&gt;"",IF(O592="TZP",R592,0),"")</f>
        <v/>
      </c>
      <c r="BJ592" s="257" t="str">
        <f aca="false">IF(D592&lt;&gt;"",IF(T592="TZP",W592,0),"")</f>
        <v/>
      </c>
    </row>
    <row r="593" s="261" customFormat="true" ht="18.75" hidden="false" customHeight="true" outlineLevel="0" collapsed="false">
      <c r="A593" s="262" t="n">
        <f aca="false">A592+1</f>
        <v>581</v>
      </c>
      <c r="B593" s="263"/>
      <c r="C593" s="263"/>
      <c r="D593" s="263"/>
      <c r="E593" s="266"/>
      <c r="F593" s="266"/>
      <c r="G593" s="267"/>
      <c r="H593" s="278"/>
      <c r="I593" s="281"/>
      <c r="J593" s="268"/>
      <c r="K593" s="269"/>
      <c r="L593" s="244" t="str">
        <f aca="false">IF(AND(K593&lt;&gt;"",J593&lt;&gt;""),MIN(IF(OR(J593="OZZ",J593="ZZ"),5000,13600),TRUNC(0.75*SUMIF($D$12:$D593,$D593,K$12:K593),2))-SUMIF($D$12:$D592,$D593,L$12:L592),"")</f>
        <v/>
      </c>
      <c r="M593" s="270" t="str">
        <f aca="false">IF(AND(K593&lt;&gt;"",J593&lt;&gt;"",AB593&lt;&gt;""),IF(OR(J593="OZZ",J593="ZZ"),0-SUMIF($D$12:$D592,$D593,M$12:M592),MIN(MIN(13600,TRUNC(0.75*SUMIF($D$12:$D$1442,$D593,K$12:K$1442),2)+SUMIF($D$12:$D593,$D593,AB$12:AB593))-SUMIF($D$12:$D592,$D593,M$12:M592)-SUMIF($D$12:$D$1442,$D593,L$12:L$1442),AB593)),"")</f>
        <v/>
      </c>
      <c r="N593" s="246" t="str">
        <f aca="false">IF(J593&lt;&gt;"",1000-SUMIF($D$12:$D592,$D593,N$12:N592),"")</f>
        <v/>
      </c>
      <c r="O593" s="268"/>
      <c r="P593" s="269"/>
      <c r="Q593" s="244" t="str">
        <f aca="false">IF(AND(P593&lt;&gt;"",O593&lt;&gt;""),MIN(IF(OR(O593="OZZ",O593="ZZ"),5000,13600),TRUNC(0.75*SUMIF($D$12:$D593,$D593,P$12:P593),2))-SUMIF($D$12:$D592,$D593,Q$12:Q592),"")</f>
        <v/>
      </c>
      <c r="R593" s="270" t="str">
        <f aca="false">IF(AND(P593&lt;&gt;"",O593&lt;&gt;"",AF593&lt;&gt;""),IF(OR(O593="OZZ",O593="ZZ"),0-SUMIF($D$12:$D592,$D593,R$12:R592),MIN(MIN(13600,TRUNC(0.75*SUMIF($D$12:$D$1442,$D593,P$12:P$1442),2)+SUMIF($D$12:$D593,$D593,AF$12:AF593))-SUMIF($D$12:$D592,$D593,R$12:R592)-SUMIF($D$12:$D$1442,$D593,Q$12:Q$1442),AF593)),"")</f>
        <v/>
      </c>
      <c r="S593" s="246" t="str">
        <f aca="false">IF(O593&lt;&gt;"",1000-SUMIF($D$12:$D592,$D593,S$12:S592),"")</f>
        <v/>
      </c>
      <c r="T593" s="268"/>
      <c r="U593" s="269"/>
      <c r="V593" s="244" t="str">
        <f aca="false">IF(AND(U593&lt;&gt;"",T593&lt;&gt;""),MIN(IF(OR(T593="OZZ",T593="ZZ"),5000,13600),TRUNC(0.75*SUMIF($D$12:$D593,$D593,U$12:U593),2))-SUMIF($D$12:$D592,$D593,V$12:V592),"")</f>
        <v/>
      </c>
      <c r="W593" s="248" t="str">
        <f aca="false">IF(AND(U593&lt;&gt;"",T593&lt;&gt;"",AJ593&lt;&gt;""),IF(OR(T593="OZZ",T593="ZZ"),0-SUMIF($D$12:$D592,$D593,W$12:W592),MIN(MIN(13600,TRUNC(0.75*SUMIF($D$12:$D$1442,$D593,U$12:U$1442),2)+SUMIF($D$12:$D593,$D593,AJ$12:AJ593))-SUMIF($D$12:$D592,$D593,W$12:W592)-SUMIF($D$12:$D$1442,$D593,V$12:V$1442),AJ593)),"")</f>
        <v/>
      </c>
      <c r="X593" s="246" t="str">
        <f aca="false">IF(T593&lt;&gt;"",1000-SUMIF($D$12:$D592,$D593,X$12:X592),"")</f>
        <v/>
      </c>
      <c r="Y593" s="272"/>
      <c r="Z593" s="273"/>
      <c r="AA593" s="273"/>
      <c r="AB593" s="252" t="str">
        <f aca="false">IF(K593&lt;&gt;"",ROUND(Y593,2)+ROUND(Z593,2)+ROUND(AA593,2),"")</f>
        <v/>
      </c>
      <c r="AC593" s="274"/>
      <c r="AD593" s="273"/>
      <c r="AE593" s="273"/>
      <c r="AF593" s="275" t="str">
        <f aca="false">IF(P593&lt;&gt;"",ROUND(AC593,2)+ROUND(AD593,2)+ROUND(AE593,2),"")</f>
        <v/>
      </c>
      <c r="AG593" s="274"/>
      <c r="AH593" s="273"/>
      <c r="AI593" s="273"/>
      <c r="AJ593" s="275" t="str">
        <f aca="false">IF(U593&lt;&gt;"",ROUND(AG593,2)+ROUND(AH593,2)+ROUND(AI593,2),"")</f>
        <v/>
      </c>
      <c r="AK593" s="255"/>
      <c r="AL593" s="255"/>
      <c r="AM593" s="256"/>
      <c r="AN593" s="257"/>
      <c r="AO593" s="258" t="str">
        <f aca="false">IF(D593&lt;&gt;"",IF(COUNTIF($D$12:$D593,$D593)&gt;1,0,IF(SUM(L593,Q593,V593)&gt;0,IF(AND(T593="",OR(O593&lt;&gt;"",J593&lt;&gt;"")),IF(O593&lt;&gt;"",O593,IF(J593&lt;&gt;"",J593,0)),IF(AND(O593&lt;&gt;"",J593&lt;&gt;"",O593=J593),O593,T593)),0)),"")</f>
        <v/>
      </c>
      <c r="AP593" s="258" t="str">
        <f aca="false">IF(D593&lt;&gt;"",IF(COUNTIF($D$12:$D593,$D593)&gt;1,0,IF(SUM(M593,R593,W593)&gt;0,IF(AND(T593="",OR(O593&lt;&gt;"",J593&lt;&gt;"")),IF(O593&lt;&gt;"",O593,IF(J593&lt;&gt;"",J593,0)),IF(AND(O593&lt;&gt;"",J593&lt;&gt;"",O593=J593),O593,T593)),0)),"")</f>
        <v/>
      </c>
      <c r="AQ593" s="258" t="str">
        <f aca="false">IF(D593&lt;&gt;"",IF(COUNTIF($D$12:$D593,$D593)&gt;1,0,IF(SUM(N593,S593,X593)&gt;0,IF(AND(T593="",OR(O593&lt;&gt;"",J593&lt;&gt;"")),IF(O593&lt;&gt;"",O593,IF(J593&lt;&gt;"",J593,0)),IF(AND(O593&lt;&gt;"",J593&lt;&gt;"",O593=J593),O593,T593)),0)),"")</f>
        <v/>
      </c>
      <c r="AR593" s="257" t="str">
        <f aca="false">IF(D593&lt;&gt;"",IF(J593="OZP12",L593,0),"")</f>
        <v/>
      </c>
      <c r="AS593" s="257" t="str">
        <f aca="false">IF(D593&lt;&gt;"",IF(O593="OZP12",Q593,0),"")</f>
        <v/>
      </c>
      <c r="AT593" s="257" t="str">
        <f aca="false">IF(D593&lt;&gt;"",IF(T593="OZP12",V593,0),"")</f>
        <v/>
      </c>
      <c r="AU593" s="257" t="str">
        <f aca="false">IF(D593&lt;&gt;"",IF(J593="TZP",L593,0),"")</f>
        <v/>
      </c>
      <c r="AV593" s="257" t="str">
        <f aca="false">IF(D593&lt;&gt;"",IF(O593="TZP",Q593,0),"")</f>
        <v/>
      </c>
      <c r="AW593" s="257" t="str">
        <f aca="false">IF(D593&lt;&gt;"",IF(T593="TZP",V593,0),"")</f>
        <v/>
      </c>
      <c r="AX593" s="257" t="str">
        <f aca="false">IF(D593&lt;&gt;"",IF(J593="OZZ",L593,0),"")</f>
        <v/>
      </c>
      <c r="AY593" s="257" t="str">
        <f aca="false">IF(D593&lt;&gt;"",IF(O593="OZZ",Q593,0),"")</f>
        <v/>
      </c>
      <c r="AZ593" s="257" t="str">
        <f aca="false">IF(D593&lt;&gt;"",IF(T593="OZZ",V593,0),"")</f>
        <v/>
      </c>
      <c r="BA593" s="260"/>
      <c r="BB593" s="257" t="str">
        <f aca="false">IF(D593&lt;&gt;"",IF(ISERROR(FIND("/",D593)),0,1),"")</f>
        <v/>
      </c>
      <c r="BC593" s="257" t="str">
        <f aca="false">IF(D593&lt;&gt;"",IF(BB593*1=0,D593,CONCATENATE(MID(D593,1,FIND("/",D593,1)-1),MID(D593,FIND("/",D593,1)+1,LEN(D593)))),"")</f>
        <v/>
      </c>
      <c r="BD593" s="286"/>
      <c r="BE593" s="257" t="str">
        <f aca="false">IF(D593&lt;&gt;"",IF(J593="OZP12",M593,0),"")</f>
        <v/>
      </c>
      <c r="BF593" s="257" t="str">
        <f aca="false">IF(D593&lt;&gt;"",IF(O593="OZP12",R593,0),"")</f>
        <v/>
      </c>
      <c r="BG593" s="257" t="str">
        <f aca="false">IF(D593&lt;&gt;"",IF(T593="OZP12",W593,0),"")</f>
        <v/>
      </c>
      <c r="BH593" s="257" t="str">
        <f aca="false">IF(D593&lt;&gt;"",IF(J593="TZP",M593,0),"")</f>
        <v/>
      </c>
      <c r="BI593" s="257" t="str">
        <f aca="false">IF(D593&lt;&gt;"",IF(O593="TZP",R593,0),"")</f>
        <v/>
      </c>
      <c r="BJ593" s="257" t="str">
        <f aca="false">IF(D593&lt;&gt;"",IF(T593="TZP",W593,0),"")</f>
        <v/>
      </c>
    </row>
    <row r="594" s="261" customFormat="true" ht="18.75" hidden="false" customHeight="true" outlineLevel="0" collapsed="false">
      <c r="A594" s="262" t="n">
        <f aca="false">A593+1</f>
        <v>582</v>
      </c>
      <c r="B594" s="263"/>
      <c r="C594" s="263"/>
      <c r="D594" s="263"/>
      <c r="E594" s="266"/>
      <c r="F594" s="266"/>
      <c r="G594" s="267"/>
      <c r="H594" s="278"/>
      <c r="I594" s="281"/>
      <c r="J594" s="268"/>
      <c r="K594" s="269"/>
      <c r="L594" s="244" t="str">
        <f aca="false">IF(AND(K594&lt;&gt;"",J594&lt;&gt;""),MIN(IF(OR(J594="OZZ",J594="ZZ"),5000,13600),TRUNC(0.75*SUMIF($D$12:$D594,$D594,K$12:K594),2))-SUMIF($D$12:$D593,$D594,L$12:L593),"")</f>
        <v/>
      </c>
      <c r="M594" s="270" t="str">
        <f aca="false">IF(AND(K594&lt;&gt;"",J594&lt;&gt;"",AB594&lt;&gt;""),IF(OR(J594="OZZ",J594="ZZ"),0-SUMIF($D$12:$D593,$D594,M$12:M593),MIN(MIN(13600,TRUNC(0.75*SUMIF($D$12:$D$1442,$D594,K$12:K$1442),2)+SUMIF($D$12:$D594,$D594,AB$12:AB594))-SUMIF($D$12:$D593,$D594,M$12:M593)-SUMIF($D$12:$D$1442,$D594,L$12:L$1442),AB594)),"")</f>
        <v/>
      </c>
      <c r="N594" s="246" t="str">
        <f aca="false">IF(J594&lt;&gt;"",1000-SUMIF($D$12:$D593,$D594,N$12:N593),"")</f>
        <v/>
      </c>
      <c r="O594" s="268"/>
      <c r="P594" s="269"/>
      <c r="Q594" s="244" t="str">
        <f aca="false">IF(AND(P594&lt;&gt;"",O594&lt;&gt;""),MIN(IF(OR(O594="OZZ",O594="ZZ"),5000,13600),TRUNC(0.75*SUMIF($D$12:$D594,$D594,P$12:P594),2))-SUMIF($D$12:$D593,$D594,Q$12:Q593),"")</f>
        <v/>
      </c>
      <c r="R594" s="270" t="str">
        <f aca="false">IF(AND(P594&lt;&gt;"",O594&lt;&gt;"",AF594&lt;&gt;""),IF(OR(O594="OZZ",O594="ZZ"),0-SUMIF($D$12:$D593,$D594,R$12:R593),MIN(MIN(13600,TRUNC(0.75*SUMIF($D$12:$D$1442,$D594,P$12:P$1442),2)+SUMIF($D$12:$D594,$D594,AF$12:AF594))-SUMIF($D$12:$D593,$D594,R$12:R593)-SUMIF($D$12:$D$1442,$D594,Q$12:Q$1442),AF594)),"")</f>
        <v/>
      </c>
      <c r="S594" s="246" t="str">
        <f aca="false">IF(O594&lt;&gt;"",1000-SUMIF($D$12:$D593,$D594,S$12:S593),"")</f>
        <v/>
      </c>
      <c r="T594" s="268"/>
      <c r="U594" s="269"/>
      <c r="V594" s="244" t="str">
        <f aca="false">IF(AND(U594&lt;&gt;"",T594&lt;&gt;""),MIN(IF(OR(T594="OZZ",T594="ZZ"),5000,13600),TRUNC(0.75*SUMIF($D$12:$D594,$D594,U$12:U594),2))-SUMIF($D$12:$D593,$D594,V$12:V593),"")</f>
        <v/>
      </c>
      <c r="W594" s="248" t="str">
        <f aca="false">IF(AND(U594&lt;&gt;"",T594&lt;&gt;"",AJ594&lt;&gt;""),IF(OR(T594="OZZ",T594="ZZ"),0-SUMIF($D$12:$D593,$D594,W$12:W593),MIN(MIN(13600,TRUNC(0.75*SUMIF($D$12:$D$1442,$D594,U$12:U$1442),2)+SUMIF($D$12:$D594,$D594,AJ$12:AJ594))-SUMIF($D$12:$D593,$D594,W$12:W593)-SUMIF($D$12:$D$1442,$D594,V$12:V$1442),AJ594)),"")</f>
        <v/>
      </c>
      <c r="X594" s="246" t="str">
        <f aca="false">IF(T594&lt;&gt;"",1000-SUMIF($D$12:$D593,$D594,X$12:X593),"")</f>
        <v/>
      </c>
      <c r="Y594" s="272"/>
      <c r="Z594" s="273"/>
      <c r="AA594" s="273"/>
      <c r="AB594" s="252" t="str">
        <f aca="false">IF(K594&lt;&gt;"",ROUND(Y594,2)+ROUND(Z594,2)+ROUND(AA594,2),"")</f>
        <v/>
      </c>
      <c r="AC594" s="274"/>
      <c r="AD594" s="273"/>
      <c r="AE594" s="273"/>
      <c r="AF594" s="275" t="str">
        <f aca="false">IF(P594&lt;&gt;"",ROUND(AC594,2)+ROUND(AD594,2)+ROUND(AE594,2),"")</f>
        <v/>
      </c>
      <c r="AG594" s="274"/>
      <c r="AH594" s="273"/>
      <c r="AI594" s="273"/>
      <c r="AJ594" s="275" t="str">
        <f aca="false">IF(U594&lt;&gt;"",ROUND(AG594,2)+ROUND(AH594,2)+ROUND(AI594,2),"")</f>
        <v/>
      </c>
      <c r="AK594" s="255"/>
      <c r="AL594" s="255"/>
      <c r="AM594" s="256"/>
      <c r="AN594" s="257"/>
      <c r="AO594" s="258" t="str">
        <f aca="false">IF(D594&lt;&gt;"",IF(COUNTIF($D$12:$D594,$D594)&gt;1,0,IF(SUM(L594,Q594,V594)&gt;0,IF(AND(T594="",OR(O594&lt;&gt;"",J594&lt;&gt;"")),IF(O594&lt;&gt;"",O594,IF(J594&lt;&gt;"",J594,0)),IF(AND(O594&lt;&gt;"",J594&lt;&gt;"",O594=J594),O594,T594)),0)),"")</f>
        <v/>
      </c>
      <c r="AP594" s="258" t="str">
        <f aca="false">IF(D594&lt;&gt;"",IF(COUNTIF($D$12:$D594,$D594)&gt;1,0,IF(SUM(M594,R594,W594)&gt;0,IF(AND(T594="",OR(O594&lt;&gt;"",J594&lt;&gt;"")),IF(O594&lt;&gt;"",O594,IF(J594&lt;&gt;"",J594,0)),IF(AND(O594&lt;&gt;"",J594&lt;&gt;"",O594=J594),O594,T594)),0)),"")</f>
        <v/>
      </c>
      <c r="AQ594" s="258" t="str">
        <f aca="false">IF(D594&lt;&gt;"",IF(COUNTIF($D$12:$D594,$D594)&gt;1,0,IF(SUM(N594,S594,X594)&gt;0,IF(AND(T594="",OR(O594&lt;&gt;"",J594&lt;&gt;"")),IF(O594&lt;&gt;"",O594,IF(J594&lt;&gt;"",J594,0)),IF(AND(O594&lt;&gt;"",J594&lt;&gt;"",O594=J594),O594,T594)),0)),"")</f>
        <v/>
      </c>
      <c r="AR594" s="257" t="str">
        <f aca="false">IF(D594&lt;&gt;"",IF(J594="OZP12",L594,0),"")</f>
        <v/>
      </c>
      <c r="AS594" s="257" t="str">
        <f aca="false">IF(D594&lt;&gt;"",IF(O594="OZP12",Q594,0),"")</f>
        <v/>
      </c>
      <c r="AT594" s="257" t="str">
        <f aca="false">IF(D594&lt;&gt;"",IF(T594="OZP12",V594,0),"")</f>
        <v/>
      </c>
      <c r="AU594" s="257" t="str">
        <f aca="false">IF(D594&lt;&gt;"",IF(J594="TZP",L594,0),"")</f>
        <v/>
      </c>
      <c r="AV594" s="257" t="str">
        <f aca="false">IF(D594&lt;&gt;"",IF(O594="TZP",Q594,0),"")</f>
        <v/>
      </c>
      <c r="AW594" s="257" t="str">
        <f aca="false">IF(D594&lt;&gt;"",IF(T594="TZP",V594,0),"")</f>
        <v/>
      </c>
      <c r="AX594" s="257" t="str">
        <f aca="false">IF(D594&lt;&gt;"",IF(J594="OZZ",L594,0),"")</f>
        <v/>
      </c>
      <c r="AY594" s="257" t="str">
        <f aca="false">IF(D594&lt;&gt;"",IF(O594="OZZ",Q594,0),"")</f>
        <v/>
      </c>
      <c r="AZ594" s="257" t="str">
        <f aca="false">IF(D594&lt;&gt;"",IF(T594="OZZ",V594,0),"")</f>
        <v/>
      </c>
      <c r="BA594" s="260"/>
      <c r="BB594" s="257" t="str">
        <f aca="false">IF(D594&lt;&gt;"",IF(ISERROR(FIND("/",D594)),0,1),"")</f>
        <v/>
      </c>
      <c r="BC594" s="257" t="str">
        <f aca="false">IF(D594&lt;&gt;"",IF(BB594*1=0,D594,CONCATENATE(MID(D594,1,FIND("/",D594,1)-1),MID(D594,FIND("/",D594,1)+1,LEN(D594)))),"")</f>
        <v/>
      </c>
      <c r="BD594" s="286"/>
      <c r="BE594" s="257" t="str">
        <f aca="false">IF(D594&lt;&gt;"",IF(J594="OZP12",M594,0),"")</f>
        <v/>
      </c>
      <c r="BF594" s="257" t="str">
        <f aca="false">IF(D594&lt;&gt;"",IF(O594="OZP12",R594,0),"")</f>
        <v/>
      </c>
      <c r="BG594" s="257" t="str">
        <f aca="false">IF(D594&lt;&gt;"",IF(T594="OZP12",W594,0),"")</f>
        <v/>
      </c>
      <c r="BH594" s="257" t="str">
        <f aca="false">IF(D594&lt;&gt;"",IF(J594="TZP",M594,0),"")</f>
        <v/>
      </c>
      <c r="BI594" s="257" t="str">
        <f aca="false">IF(D594&lt;&gt;"",IF(O594="TZP",R594,0),"")</f>
        <v/>
      </c>
      <c r="BJ594" s="257" t="str">
        <f aca="false">IF(D594&lt;&gt;"",IF(T594="TZP",W594,0),"")</f>
        <v/>
      </c>
    </row>
    <row r="595" s="261" customFormat="true" ht="18.75" hidden="false" customHeight="true" outlineLevel="0" collapsed="false">
      <c r="A595" s="262" t="n">
        <f aca="false">A594+1</f>
        <v>583</v>
      </c>
      <c r="B595" s="263"/>
      <c r="C595" s="263"/>
      <c r="D595" s="263"/>
      <c r="E595" s="266"/>
      <c r="F595" s="266"/>
      <c r="G595" s="267"/>
      <c r="H595" s="278"/>
      <c r="I595" s="281"/>
      <c r="J595" s="268"/>
      <c r="K595" s="269"/>
      <c r="L595" s="244" t="str">
        <f aca="false">IF(AND(K595&lt;&gt;"",J595&lt;&gt;""),MIN(IF(OR(J595="OZZ",J595="ZZ"),5000,13600),TRUNC(0.75*SUMIF($D$12:$D595,$D595,K$12:K595),2))-SUMIF($D$12:$D594,$D595,L$12:L594),"")</f>
        <v/>
      </c>
      <c r="M595" s="270" t="str">
        <f aca="false">IF(AND(K595&lt;&gt;"",J595&lt;&gt;"",AB595&lt;&gt;""),IF(OR(J595="OZZ",J595="ZZ"),0-SUMIF($D$12:$D594,$D595,M$12:M594),MIN(MIN(13600,TRUNC(0.75*SUMIF($D$12:$D$1442,$D595,K$12:K$1442),2)+SUMIF($D$12:$D595,$D595,AB$12:AB595))-SUMIF($D$12:$D594,$D595,M$12:M594)-SUMIF($D$12:$D$1442,$D595,L$12:L$1442),AB595)),"")</f>
        <v/>
      </c>
      <c r="N595" s="246" t="str">
        <f aca="false">IF(J595&lt;&gt;"",1000-SUMIF($D$12:$D594,$D595,N$12:N594),"")</f>
        <v/>
      </c>
      <c r="O595" s="268"/>
      <c r="P595" s="269"/>
      <c r="Q595" s="244" t="str">
        <f aca="false">IF(AND(P595&lt;&gt;"",O595&lt;&gt;""),MIN(IF(OR(O595="OZZ",O595="ZZ"),5000,13600),TRUNC(0.75*SUMIF($D$12:$D595,$D595,P$12:P595),2))-SUMIF($D$12:$D594,$D595,Q$12:Q594),"")</f>
        <v/>
      </c>
      <c r="R595" s="270" t="str">
        <f aca="false">IF(AND(P595&lt;&gt;"",O595&lt;&gt;"",AF595&lt;&gt;""),IF(OR(O595="OZZ",O595="ZZ"),0-SUMIF($D$12:$D594,$D595,R$12:R594),MIN(MIN(13600,TRUNC(0.75*SUMIF($D$12:$D$1442,$D595,P$12:P$1442),2)+SUMIF($D$12:$D595,$D595,AF$12:AF595))-SUMIF($D$12:$D594,$D595,R$12:R594)-SUMIF($D$12:$D$1442,$D595,Q$12:Q$1442),AF595)),"")</f>
        <v/>
      </c>
      <c r="S595" s="246" t="str">
        <f aca="false">IF(O595&lt;&gt;"",1000-SUMIF($D$12:$D594,$D595,S$12:S594),"")</f>
        <v/>
      </c>
      <c r="T595" s="268"/>
      <c r="U595" s="269"/>
      <c r="V595" s="244" t="str">
        <f aca="false">IF(AND(U595&lt;&gt;"",T595&lt;&gt;""),MIN(IF(OR(T595="OZZ",T595="ZZ"),5000,13600),TRUNC(0.75*SUMIF($D$12:$D595,$D595,U$12:U595),2))-SUMIF($D$12:$D594,$D595,V$12:V594),"")</f>
        <v/>
      </c>
      <c r="W595" s="248" t="str">
        <f aca="false">IF(AND(U595&lt;&gt;"",T595&lt;&gt;"",AJ595&lt;&gt;""),IF(OR(T595="OZZ",T595="ZZ"),0-SUMIF($D$12:$D594,$D595,W$12:W594),MIN(MIN(13600,TRUNC(0.75*SUMIF($D$12:$D$1442,$D595,U$12:U$1442),2)+SUMIF($D$12:$D595,$D595,AJ$12:AJ595))-SUMIF($D$12:$D594,$D595,W$12:W594)-SUMIF($D$12:$D$1442,$D595,V$12:V$1442),AJ595)),"")</f>
        <v/>
      </c>
      <c r="X595" s="246" t="str">
        <f aca="false">IF(T595&lt;&gt;"",1000-SUMIF($D$12:$D594,$D595,X$12:X594),"")</f>
        <v/>
      </c>
      <c r="Y595" s="272"/>
      <c r="Z595" s="273"/>
      <c r="AA595" s="273"/>
      <c r="AB595" s="252" t="str">
        <f aca="false">IF(K595&lt;&gt;"",ROUND(Y595,2)+ROUND(Z595,2)+ROUND(AA595,2),"")</f>
        <v/>
      </c>
      <c r="AC595" s="274"/>
      <c r="AD595" s="273"/>
      <c r="AE595" s="273"/>
      <c r="AF595" s="275" t="str">
        <f aca="false">IF(P595&lt;&gt;"",ROUND(AC595,2)+ROUND(AD595,2)+ROUND(AE595,2),"")</f>
        <v/>
      </c>
      <c r="AG595" s="274"/>
      <c r="AH595" s="273"/>
      <c r="AI595" s="273"/>
      <c r="AJ595" s="275" t="str">
        <f aca="false">IF(U595&lt;&gt;"",ROUND(AG595,2)+ROUND(AH595,2)+ROUND(AI595,2),"")</f>
        <v/>
      </c>
      <c r="AK595" s="255"/>
      <c r="AL595" s="255"/>
      <c r="AM595" s="256"/>
      <c r="AN595" s="257"/>
      <c r="AO595" s="258" t="str">
        <f aca="false">IF(D595&lt;&gt;"",IF(COUNTIF($D$12:$D595,$D595)&gt;1,0,IF(SUM(L595,Q595,V595)&gt;0,IF(AND(T595="",OR(O595&lt;&gt;"",J595&lt;&gt;"")),IF(O595&lt;&gt;"",O595,IF(J595&lt;&gt;"",J595,0)),IF(AND(O595&lt;&gt;"",J595&lt;&gt;"",O595=J595),O595,T595)),0)),"")</f>
        <v/>
      </c>
      <c r="AP595" s="258" t="str">
        <f aca="false">IF(D595&lt;&gt;"",IF(COUNTIF($D$12:$D595,$D595)&gt;1,0,IF(SUM(M595,R595,W595)&gt;0,IF(AND(T595="",OR(O595&lt;&gt;"",J595&lt;&gt;"")),IF(O595&lt;&gt;"",O595,IF(J595&lt;&gt;"",J595,0)),IF(AND(O595&lt;&gt;"",J595&lt;&gt;"",O595=J595),O595,T595)),0)),"")</f>
        <v/>
      </c>
      <c r="AQ595" s="258" t="str">
        <f aca="false">IF(D595&lt;&gt;"",IF(COUNTIF($D$12:$D595,$D595)&gt;1,0,IF(SUM(N595,S595,X595)&gt;0,IF(AND(T595="",OR(O595&lt;&gt;"",J595&lt;&gt;"")),IF(O595&lt;&gt;"",O595,IF(J595&lt;&gt;"",J595,0)),IF(AND(O595&lt;&gt;"",J595&lt;&gt;"",O595=J595),O595,T595)),0)),"")</f>
        <v/>
      </c>
      <c r="AR595" s="257" t="str">
        <f aca="false">IF(D595&lt;&gt;"",IF(J595="OZP12",L595,0),"")</f>
        <v/>
      </c>
      <c r="AS595" s="257" t="str">
        <f aca="false">IF(D595&lt;&gt;"",IF(O595="OZP12",Q595,0),"")</f>
        <v/>
      </c>
      <c r="AT595" s="257" t="str">
        <f aca="false">IF(D595&lt;&gt;"",IF(T595="OZP12",V595,0),"")</f>
        <v/>
      </c>
      <c r="AU595" s="257" t="str">
        <f aca="false">IF(D595&lt;&gt;"",IF(J595="TZP",L595,0),"")</f>
        <v/>
      </c>
      <c r="AV595" s="257" t="str">
        <f aca="false">IF(D595&lt;&gt;"",IF(O595="TZP",Q595,0),"")</f>
        <v/>
      </c>
      <c r="AW595" s="257" t="str">
        <f aca="false">IF(D595&lt;&gt;"",IF(T595="TZP",V595,0),"")</f>
        <v/>
      </c>
      <c r="AX595" s="257" t="str">
        <f aca="false">IF(D595&lt;&gt;"",IF(J595="OZZ",L595,0),"")</f>
        <v/>
      </c>
      <c r="AY595" s="257" t="str">
        <f aca="false">IF(D595&lt;&gt;"",IF(O595="OZZ",Q595,0),"")</f>
        <v/>
      </c>
      <c r="AZ595" s="257" t="str">
        <f aca="false">IF(D595&lt;&gt;"",IF(T595="OZZ",V595,0),"")</f>
        <v/>
      </c>
      <c r="BA595" s="260"/>
      <c r="BB595" s="257" t="str">
        <f aca="false">IF(D595&lt;&gt;"",IF(ISERROR(FIND("/",D595)),0,1),"")</f>
        <v/>
      </c>
      <c r="BC595" s="257" t="str">
        <f aca="false">IF(D595&lt;&gt;"",IF(BB595*1=0,D595,CONCATENATE(MID(D595,1,FIND("/",D595,1)-1),MID(D595,FIND("/",D595,1)+1,LEN(D595)))),"")</f>
        <v/>
      </c>
      <c r="BD595" s="286"/>
      <c r="BE595" s="257" t="str">
        <f aca="false">IF(D595&lt;&gt;"",IF(J595="OZP12",M595,0),"")</f>
        <v/>
      </c>
      <c r="BF595" s="257" t="str">
        <f aca="false">IF(D595&lt;&gt;"",IF(O595="OZP12",R595,0),"")</f>
        <v/>
      </c>
      <c r="BG595" s="257" t="str">
        <f aca="false">IF(D595&lt;&gt;"",IF(T595="OZP12",W595,0),"")</f>
        <v/>
      </c>
      <c r="BH595" s="257" t="str">
        <f aca="false">IF(D595&lt;&gt;"",IF(J595="TZP",M595,0),"")</f>
        <v/>
      </c>
      <c r="BI595" s="257" t="str">
        <f aca="false">IF(D595&lt;&gt;"",IF(O595="TZP",R595,0),"")</f>
        <v/>
      </c>
      <c r="BJ595" s="257" t="str">
        <f aca="false">IF(D595&lt;&gt;"",IF(T595="TZP",W595,0),"")</f>
        <v/>
      </c>
    </row>
    <row r="596" s="261" customFormat="true" ht="18.75" hidden="false" customHeight="true" outlineLevel="0" collapsed="false">
      <c r="A596" s="262" t="n">
        <f aca="false">A595+1</f>
        <v>584</v>
      </c>
      <c r="B596" s="263"/>
      <c r="C596" s="263"/>
      <c r="D596" s="263"/>
      <c r="E596" s="266"/>
      <c r="F596" s="266"/>
      <c r="G596" s="267"/>
      <c r="H596" s="278"/>
      <c r="I596" s="281"/>
      <c r="J596" s="268"/>
      <c r="K596" s="269"/>
      <c r="L596" s="244" t="str">
        <f aca="false">IF(AND(K596&lt;&gt;"",J596&lt;&gt;""),MIN(IF(OR(J596="OZZ",J596="ZZ"),5000,13600),TRUNC(0.75*SUMIF($D$12:$D596,$D596,K$12:K596),2))-SUMIF($D$12:$D595,$D596,L$12:L595),"")</f>
        <v/>
      </c>
      <c r="M596" s="270" t="str">
        <f aca="false">IF(AND(K596&lt;&gt;"",J596&lt;&gt;"",AB596&lt;&gt;""),IF(OR(J596="OZZ",J596="ZZ"),0-SUMIF($D$12:$D595,$D596,M$12:M595),MIN(MIN(13600,TRUNC(0.75*SUMIF($D$12:$D$1442,$D596,K$12:K$1442),2)+SUMIF($D$12:$D596,$D596,AB$12:AB596))-SUMIF($D$12:$D595,$D596,M$12:M595)-SUMIF($D$12:$D$1442,$D596,L$12:L$1442),AB596)),"")</f>
        <v/>
      </c>
      <c r="N596" s="246" t="str">
        <f aca="false">IF(J596&lt;&gt;"",1000-SUMIF($D$12:$D595,$D596,N$12:N595),"")</f>
        <v/>
      </c>
      <c r="O596" s="268"/>
      <c r="P596" s="269"/>
      <c r="Q596" s="244" t="str">
        <f aca="false">IF(AND(P596&lt;&gt;"",O596&lt;&gt;""),MIN(IF(OR(O596="OZZ",O596="ZZ"),5000,13600),TRUNC(0.75*SUMIF($D$12:$D596,$D596,P$12:P596),2))-SUMIF($D$12:$D595,$D596,Q$12:Q595),"")</f>
        <v/>
      </c>
      <c r="R596" s="270" t="str">
        <f aca="false">IF(AND(P596&lt;&gt;"",O596&lt;&gt;"",AF596&lt;&gt;""),IF(OR(O596="OZZ",O596="ZZ"),0-SUMIF($D$12:$D595,$D596,R$12:R595),MIN(MIN(13600,TRUNC(0.75*SUMIF($D$12:$D$1442,$D596,P$12:P$1442),2)+SUMIF($D$12:$D596,$D596,AF$12:AF596))-SUMIF($D$12:$D595,$D596,R$12:R595)-SUMIF($D$12:$D$1442,$D596,Q$12:Q$1442),AF596)),"")</f>
        <v/>
      </c>
      <c r="S596" s="246" t="str">
        <f aca="false">IF(O596&lt;&gt;"",1000-SUMIF($D$12:$D595,$D596,S$12:S595),"")</f>
        <v/>
      </c>
      <c r="T596" s="268"/>
      <c r="U596" s="269"/>
      <c r="V596" s="244" t="str">
        <f aca="false">IF(AND(U596&lt;&gt;"",T596&lt;&gt;""),MIN(IF(OR(T596="OZZ",T596="ZZ"),5000,13600),TRUNC(0.75*SUMIF($D$12:$D596,$D596,U$12:U596),2))-SUMIF($D$12:$D595,$D596,V$12:V595),"")</f>
        <v/>
      </c>
      <c r="W596" s="248" t="str">
        <f aca="false">IF(AND(U596&lt;&gt;"",T596&lt;&gt;"",AJ596&lt;&gt;""),IF(OR(T596="OZZ",T596="ZZ"),0-SUMIF($D$12:$D595,$D596,W$12:W595),MIN(MIN(13600,TRUNC(0.75*SUMIF($D$12:$D$1442,$D596,U$12:U$1442),2)+SUMIF($D$12:$D596,$D596,AJ$12:AJ596))-SUMIF($D$12:$D595,$D596,W$12:W595)-SUMIF($D$12:$D$1442,$D596,V$12:V$1442),AJ596)),"")</f>
        <v/>
      </c>
      <c r="X596" s="246" t="str">
        <f aca="false">IF(T596&lt;&gt;"",1000-SUMIF($D$12:$D595,$D596,X$12:X595),"")</f>
        <v/>
      </c>
      <c r="Y596" s="272"/>
      <c r="Z596" s="273"/>
      <c r="AA596" s="273"/>
      <c r="AB596" s="252" t="str">
        <f aca="false">IF(K596&lt;&gt;"",ROUND(Y596,2)+ROUND(Z596,2)+ROUND(AA596,2),"")</f>
        <v/>
      </c>
      <c r="AC596" s="274"/>
      <c r="AD596" s="273"/>
      <c r="AE596" s="273"/>
      <c r="AF596" s="275" t="str">
        <f aca="false">IF(P596&lt;&gt;"",ROUND(AC596,2)+ROUND(AD596,2)+ROUND(AE596,2),"")</f>
        <v/>
      </c>
      <c r="AG596" s="274"/>
      <c r="AH596" s="273"/>
      <c r="AI596" s="273"/>
      <c r="AJ596" s="275" t="str">
        <f aca="false">IF(U596&lt;&gt;"",ROUND(AG596,2)+ROUND(AH596,2)+ROUND(AI596,2),"")</f>
        <v/>
      </c>
      <c r="AK596" s="255"/>
      <c r="AL596" s="255"/>
      <c r="AM596" s="256"/>
      <c r="AN596" s="257"/>
      <c r="AO596" s="258" t="str">
        <f aca="false">IF(D596&lt;&gt;"",IF(COUNTIF($D$12:$D596,$D596)&gt;1,0,IF(SUM(L596,Q596,V596)&gt;0,IF(AND(T596="",OR(O596&lt;&gt;"",J596&lt;&gt;"")),IF(O596&lt;&gt;"",O596,IF(J596&lt;&gt;"",J596,0)),IF(AND(O596&lt;&gt;"",J596&lt;&gt;"",O596=J596),O596,T596)),0)),"")</f>
        <v/>
      </c>
      <c r="AP596" s="258" t="str">
        <f aca="false">IF(D596&lt;&gt;"",IF(COUNTIF($D$12:$D596,$D596)&gt;1,0,IF(SUM(M596,R596,W596)&gt;0,IF(AND(T596="",OR(O596&lt;&gt;"",J596&lt;&gt;"")),IF(O596&lt;&gt;"",O596,IF(J596&lt;&gt;"",J596,0)),IF(AND(O596&lt;&gt;"",J596&lt;&gt;"",O596=J596),O596,T596)),0)),"")</f>
        <v/>
      </c>
      <c r="AQ596" s="258" t="str">
        <f aca="false">IF(D596&lt;&gt;"",IF(COUNTIF($D$12:$D596,$D596)&gt;1,0,IF(SUM(N596,S596,X596)&gt;0,IF(AND(T596="",OR(O596&lt;&gt;"",J596&lt;&gt;"")),IF(O596&lt;&gt;"",O596,IF(J596&lt;&gt;"",J596,0)),IF(AND(O596&lt;&gt;"",J596&lt;&gt;"",O596=J596),O596,T596)),0)),"")</f>
        <v/>
      </c>
      <c r="AR596" s="257" t="str">
        <f aca="false">IF(D596&lt;&gt;"",IF(J596="OZP12",L596,0),"")</f>
        <v/>
      </c>
      <c r="AS596" s="257" t="str">
        <f aca="false">IF(D596&lt;&gt;"",IF(O596="OZP12",Q596,0),"")</f>
        <v/>
      </c>
      <c r="AT596" s="257" t="str">
        <f aca="false">IF(D596&lt;&gt;"",IF(T596="OZP12",V596,0),"")</f>
        <v/>
      </c>
      <c r="AU596" s="257" t="str">
        <f aca="false">IF(D596&lt;&gt;"",IF(J596="TZP",L596,0),"")</f>
        <v/>
      </c>
      <c r="AV596" s="257" t="str">
        <f aca="false">IF(D596&lt;&gt;"",IF(O596="TZP",Q596,0),"")</f>
        <v/>
      </c>
      <c r="AW596" s="257" t="str">
        <f aca="false">IF(D596&lt;&gt;"",IF(T596="TZP",V596,0),"")</f>
        <v/>
      </c>
      <c r="AX596" s="257" t="str">
        <f aca="false">IF(D596&lt;&gt;"",IF(J596="OZZ",L596,0),"")</f>
        <v/>
      </c>
      <c r="AY596" s="257" t="str">
        <f aca="false">IF(D596&lt;&gt;"",IF(O596="OZZ",Q596,0),"")</f>
        <v/>
      </c>
      <c r="AZ596" s="257" t="str">
        <f aca="false">IF(D596&lt;&gt;"",IF(T596="OZZ",V596,0),"")</f>
        <v/>
      </c>
      <c r="BA596" s="260"/>
      <c r="BB596" s="257" t="str">
        <f aca="false">IF(D596&lt;&gt;"",IF(ISERROR(FIND("/",D596)),0,1),"")</f>
        <v/>
      </c>
      <c r="BC596" s="257" t="str">
        <f aca="false">IF(D596&lt;&gt;"",IF(BB596*1=0,D596,CONCATENATE(MID(D596,1,FIND("/",D596,1)-1),MID(D596,FIND("/",D596,1)+1,LEN(D596)))),"")</f>
        <v/>
      </c>
      <c r="BD596" s="286"/>
      <c r="BE596" s="257" t="str">
        <f aca="false">IF(D596&lt;&gt;"",IF(J596="OZP12",M596,0),"")</f>
        <v/>
      </c>
      <c r="BF596" s="257" t="str">
        <f aca="false">IF(D596&lt;&gt;"",IF(O596="OZP12",R596,0),"")</f>
        <v/>
      </c>
      <c r="BG596" s="257" t="str">
        <f aca="false">IF(D596&lt;&gt;"",IF(T596="OZP12",W596,0),"")</f>
        <v/>
      </c>
      <c r="BH596" s="257" t="str">
        <f aca="false">IF(D596&lt;&gt;"",IF(J596="TZP",M596,0),"")</f>
        <v/>
      </c>
      <c r="BI596" s="257" t="str">
        <f aca="false">IF(D596&lt;&gt;"",IF(O596="TZP",R596,0),"")</f>
        <v/>
      </c>
      <c r="BJ596" s="257" t="str">
        <f aca="false">IF(D596&lt;&gt;"",IF(T596="TZP",W596,0),"")</f>
        <v/>
      </c>
    </row>
    <row r="597" s="261" customFormat="true" ht="18.75" hidden="false" customHeight="true" outlineLevel="0" collapsed="false">
      <c r="A597" s="262" t="n">
        <f aca="false">A596+1</f>
        <v>585</v>
      </c>
      <c r="B597" s="263"/>
      <c r="C597" s="263"/>
      <c r="D597" s="263"/>
      <c r="E597" s="266"/>
      <c r="F597" s="266"/>
      <c r="G597" s="267"/>
      <c r="H597" s="278"/>
      <c r="I597" s="281"/>
      <c r="J597" s="268"/>
      <c r="K597" s="269"/>
      <c r="L597" s="244" t="str">
        <f aca="false">IF(AND(K597&lt;&gt;"",J597&lt;&gt;""),MIN(IF(OR(J597="OZZ",J597="ZZ"),5000,13600),TRUNC(0.75*SUMIF($D$12:$D597,$D597,K$12:K597),2))-SUMIF($D$12:$D596,$D597,L$12:L596),"")</f>
        <v/>
      </c>
      <c r="M597" s="270" t="str">
        <f aca="false">IF(AND(K597&lt;&gt;"",J597&lt;&gt;"",AB597&lt;&gt;""),IF(OR(J597="OZZ",J597="ZZ"),0-SUMIF($D$12:$D596,$D597,M$12:M596),MIN(MIN(13600,TRUNC(0.75*SUMIF($D$12:$D$1442,$D597,K$12:K$1442),2)+SUMIF($D$12:$D597,$D597,AB$12:AB597))-SUMIF($D$12:$D596,$D597,M$12:M596)-SUMIF($D$12:$D$1442,$D597,L$12:L$1442),AB597)),"")</f>
        <v/>
      </c>
      <c r="N597" s="246" t="str">
        <f aca="false">IF(J597&lt;&gt;"",1000-SUMIF($D$12:$D596,$D597,N$12:N596),"")</f>
        <v/>
      </c>
      <c r="O597" s="268"/>
      <c r="P597" s="269"/>
      <c r="Q597" s="244" t="str">
        <f aca="false">IF(AND(P597&lt;&gt;"",O597&lt;&gt;""),MIN(IF(OR(O597="OZZ",O597="ZZ"),5000,13600),TRUNC(0.75*SUMIF($D$12:$D597,$D597,P$12:P597),2))-SUMIF($D$12:$D596,$D597,Q$12:Q596),"")</f>
        <v/>
      </c>
      <c r="R597" s="270" t="str">
        <f aca="false">IF(AND(P597&lt;&gt;"",O597&lt;&gt;"",AF597&lt;&gt;""),IF(OR(O597="OZZ",O597="ZZ"),0-SUMIF($D$12:$D596,$D597,R$12:R596),MIN(MIN(13600,TRUNC(0.75*SUMIF($D$12:$D$1442,$D597,P$12:P$1442),2)+SUMIF($D$12:$D597,$D597,AF$12:AF597))-SUMIF($D$12:$D596,$D597,R$12:R596)-SUMIF($D$12:$D$1442,$D597,Q$12:Q$1442),AF597)),"")</f>
        <v/>
      </c>
      <c r="S597" s="246" t="str">
        <f aca="false">IF(O597&lt;&gt;"",1000-SUMIF($D$12:$D596,$D597,S$12:S596),"")</f>
        <v/>
      </c>
      <c r="T597" s="268"/>
      <c r="U597" s="269"/>
      <c r="V597" s="244" t="str">
        <f aca="false">IF(AND(U597&lt;&gt;"",T597&lt;&gt;""),MIN(IF(OR(T597="OZZ",T597="ZZ"),5000,13600),TRUNC(0.75*SUMIF($D$12:$D597,$D597,U$12:U597),2))-SUMIF($D$12:$D596,$D597,V$12:V596),"")</f>
        <v/>
      </c>
      <c r="W597" s="248" t="str">
        <f aca="false">IF(AND(U597&lt;&gt;"",T597&lt;&gt;"",AJ597&lt;&gt;""),IF(OR(T597="OZZ",T597="ZZ"),0-SUMIF($D$12:$D596,$D597,W$12:W596),MIN(MIN(13600,TRUNC(0.75*SUMIF($D$12:$D$1442,$D597,U$12:U$1442),2)+SUMIF($D$12:$D597,$D597,AJ$12:AJ597))-SUMIF($D$12:$D596,$D597,W$12:W596)-SUMIF($D$12:$D$1442,$D597,V$12:V$1442),AJ597)),"")</f>
        <v/>
      </c>
      <c r="X597" s="246" t="str">
        <f aca="false">IF(T597&lt;&gt;"",1000-SUMIF($D$12:$D596,$D597,X$12:X596),"")</f>
        <v/>
      </c>
      <c r="Y597" s="272"/>
      <c r="Z597" s="273"/>
      <c r="AA597" s="273"/>
      <c r="AB597" s="252" t="str">
        <f aca="false">IF(K597&lt;&gt;"",ROUND(Y597,2)+ROUND(Z597,2)+ROUND(AA597,2),"")</f>
        <v/>
      </c>
      <c r="AC597" s="274"/>
      <c r="AD597" s="273"/>
      <c r="AE597" s="273"/>
      <c r="AF597" s="275" t="str">
        <f aca="false">IF(P597&lt;&gt;"",ROUND(AC597,2)+ROUND(AD597,2)+ROUND(AE597,2),"")</f>
        <v/>
      </c>
      <c r="AG597" s="274"/>
      <c r="AH597" s="273"/>
      <c r="AI597" s="273"/>
      <c r="AJ597" s="275" t="str">
        <f aca="false">IF(U597&lt;&gt;"",ROUND(AG597,2)+ROUND(AH597,2)+ROUND(AI597,2),"")</f>
        <v/>
      </c>
      <c r="AK597" s="255"/>
      <c r="AL597" s="255"/>
      <c r="AM597" s="256"/>
      <c r="AN597" s="257"/>
      <c r="AO597" s="258" t="str">
        <f aca="false">IF(D597&lt;&gt;"",IF(COUNTIF($D$12:$D597,$D597)&gt;1,0,IF(SUM(L597,Q597,V597)&gt;0,IF(AND(T597="",OR(O597&lt;&gt;"",J597&lt;&gt;"")),IF(O597&lt;&gt;"",O597,IF(J597&lt;&gt;"",J597,0)),IF(AND(O597&lt;&gt;"",J597&lt;&gt;"",O597=J597),O597,T597)),0)),"")</f>
        <v/>
      </c>
      <c r="AP597" s="258" t="str">
        <f aca="false">IF(D597&lt;&gt;"",IF(COUNTIF($D$12:$D597,$D597)&gt;1,0,IF(SUM(M597,R597,W597)&gt;0,IF(AND(T597="",OR(O597&lt;&gt;"",J597&lt;&gt;"")),IF(O597&lt;&gt;"",O597,IF(J597&lt;&gt;"",J597,0)),IF(AND(O597&lt;&gt;"",J597&lt;&gt;"",O597=J597),O597,T597)),0)),"")</f>
        <v/>
      </c>
      <c r="AQ597" s="258" t="str">
        <f aca="false">IF(D597&lt;&gt;"",IF(COUNTIF($D$12:$D597,$D597)&gt;1,0,IF(SUM(N597,S597,X597)&gt;0,IF(AND(T597="",OR(O597&lt;&gt;"",J597&lt;&gt;"")),IF(O597&lt;&gt;"",O597,IF(J597&lt;&gt;"",J597,0)),IF(AND(O597&lt;&gt;"",J597&lt;&gt;"",O597=J597),O597,T597)),0)),"")</f>
        <v/>
      </c>
      <c r="AR597" s="257" t="str">
        <f aca="false">IF(D597&lt;&gt;"",IF(J597="OZP12",L597,0),"")</f>
        <v/>
      </c>
      <c r="AS597" s="257" t="str">
        <f aca="false">IF(D597&lt;&gt;"",IF(O597="OZP12",Q597,0),"")</f>
        <v/>
      </c>
      <c r="AT597" s="257" t="str">
        <f aca="false">IF(D597&lt;&gt;"",IF(T597="OZP12",V597,0),"")</f>
        <v/>
      </c>
      <c r="AU597" s="257" t="str">
        <f aca="false">IF(D597&lt;&gt;"",IF(J597="TZP",L597,0),"")</f>
        <v/>
      </c>
      <c r="AV597" s="257" t="str">
        <f aca="false">IF(D597&lt;&gt;"",IF(O597="TZP",Q597,0),"")</f>
        <v/>
      </c>
      <c r="AW597" s="257" t="str">
        <f aca="false">IF(D597&lt;&gt;"",IF(T597="TZP",V597,0),"")</f>
        <v/>
      </c>
      <c r="AX597" s="257" t="str">
        <f aca="false">IF(D597&lt;&gt;"",IF(J597="OZZ",L597,0),"")</f>
        <v/>
      </c>
      <c r="AY597" s="257" t="str">
        <f aca="false">IF(D597&lt;&gt;"",IF(O597="OZZ",Q597,0),"")</f>
        <v/>
      </c>
      <c r="AZ597" s="257" t="str">
        <f aca="false">IF(D597&lt;&gt;"",IF(T597="OZZ",V597,0),"")</f>
        <v/>
      </c>
      <c r="BA597" s="260"/>
      <c r="BB597" s="257" t="str">
        <f aca="false">IF(D597&lt;&gt;"",IF(ISERROR(FIND("/",D597)),0,1),"")</f>
        <v/>
      </c>
      <c r="BC597" s="257" t="str">
        <f aca="false">IF(D597&lt;&gt;"",IF(BB597*1=0,D597,CONCATENATE(MID(D597,1,FIND("/",D597,1)-1),MID(D597,FIND("/",D597,1)+1,LEN(D597)))),"")</f>
        <v/>
      </c>
      <c r="BD597" s="286"/>
      <c r="BE597" s="257" t="str">
        <f aca="false">IF(D597&lt;&gt;"",IF(J597="OZP12",M597,0),"")</f>
        <v/>
      </c>
      <c r="BF597" s="257" t="str">
        <f aca="false">IF(D597&lt;&gt;"",IF(O597="OZP12",R597,0),"")</f>
        <v/>
      </c>
      <c r="BG597" s="257" t="str">
        <f aca="false">IF(D597&lt;&gt;"",IF(T597="OZP12",W597,0),"")</f>
        <v/>
      </c>
      <c r="BH597" s="257" t="str">
        <f aca="false">IF(D597&lt;&gt;"",IF(J597="TZP",M597,0),"")</f>
        <v/>
      </c>
      <c r="BI597" s="257" t="str">
        <f aca="false">IF(D597&lt;&gt;"",IF(O597="TZP",R597,0),"")</f>
        <v/>
      </c>
      <c r="BJ597" s="257" t="str">
        <f aca="false">IF(D597&lt;&gt;"",IF(T597="TZP",W597,0),"")</f>
        <v/>
      </c>
    </row>
    <row r="598" s="261" customFormat="true" ht="18.75" hidden="false" customHeight="true" outlineLevel="0" collapsed="false">
      <c r="A598" s="262" t="n">
        <f aca="false">A597+1</f>
        <v>586</v>
      </c>
      <c r="B598" s="263"/>
      <c r="C598" s="263"/>
      <c r="D598" s="263"/>
      <c r="E598" s="266"/>
      <c r="F598" s="266"/>
      <c r="G598" s="267"/>
      <c r="H598" s="278"/>
      <c r="I598" s="281"/>
      <c r="J598" s="268"/>
      <c r="K598" s="269"/>
      <c r="L598" s="244" t="str">
        <f aca="false">IF(AND(K598&lt;&gt;"",J598&lt;&gt;""),MIN(IF(OR(J598="OZZ",J598="ZZ"),5000,13600),TRUNC(0.75*SUMIF($D$12:$D598,$D598,K$12:K598),2))-SUMIF($D$12:$D597,$D598,L$12:L597),"")</f>
        <v/>
      </c>
      <c r="M598" s="270" t="str">
        <f aca="false">IF(AND(K598&lt;&gt;"",J598&lt;&gt;"",AB598&lt;&gt;""),IF(OR(J598="OZZ",J598="ZZ"),0-SUMIF($D$12:$D597,$D598,M$12:M597),MIN(MIN(13600,TRUNC(0.75*SUMIF($D$12:$D$1442,$D598,K$12:K$1442),2)+SUMIF($D$12:$D598,$D598,AB$12:AB598))-SUMIF($D$12:$D597,$D598,M$12:M597)-SUMIF($D$12:$D$1442,$D598,L$12:L$1442),AB598)),"")</f>
        <v/>
      </c>
      <c r="N598" s="246" t="str">
        <f aca="false">IF(J598&lt;&gt;"",1000-SUMIF($D$12:$D597,$D598,N$12:N597),"")</f>
        <v/>
      </c>
      <c r="O598" s="268"/>
      <c r="P598" s="269"/>
      <c r="Q598" s="244" t="str">
        <f aca="false">IF(AND(P598&lt;&gt;"",O598&lt;&gt;""),MIN(IF(OR(O598="OZZ",O598="ZZ"),5000,13600),TRUNC(0.75*SUMIF($D$12:$D598,$D598,P$12:P598),2))-SUMIF($D$12:$D597,$D598,Q$12:Q597),"")</f>
        <v/>
      </c>
      <c r="R598" s="270" t="str">
        <f aca="false">IF(AND(P598&lt;&gt;"",O598&lt;&gt;"",AF598&lt;&gt;""),IF(OR(O598="OZZ",O598="ZZ"),0-SUMIF($D$12:$D597,$D598,R$12:R597),MIN(MIN(13600,TRUNC(0.75*SUMIF($D$12:$D$1442,$D598,P$12:P$1442),2)+SUMIF($D$12:$D598,$D598,AF$12:AF598))-SUMIF($D$12:$D597,$D598,R$12:R597)-SUMIF($D$12:$D$1442,$D598,Q$12:Q$1442),AF598)),"")</f>
        <v/>
      </c>
      <c r="S598" s="246" t="str">
        <f aca="false">IF(O598&lt;&gt;"",1000-SUMIF($D$12:$D597,$D598,S$12:S597),"")</f>
        <v/>
      </c>
      <c r="T598" s="268"/>
      <c r="U598" s="269"/>
      <c r="V598" s="244" t="str">
        <f aca="false">IF(AND(U598&lt;&gt;"",T598&lt;&gt;""),MIN(IF(OR(T598="OZZ",T598="ZZ"),5000,13600),TRUNC(0.75*SUMIF($D$12:$D598,$D598,U$12:U598),2))-SUMIF($D$12:$D597,$D598,V$12:V597),"")</f>
        <v/>
      </c>
      <c r="W598" s="248" t="str">
        <f aca="false">IF(AND(U598&lt;&gt;"",T598&lt;&gt;"",AJ598&lt;&gt;""),IF(OR(T598="OZZ",T598="ZZ"),0-SUMIF($D$12:$D597,$D598,W$12:W597),MIN(MIN(13600,TRUNC(0.75*SUMIF($D$12:$D$1442,$D598,U$12:U$1442),2)+SUMIF($D$12:$D598,$D598,AJ$12:AJ598))-SUMIF($D$12:$D597,$D598,W$12:W597)-SUMIF($D$12:$D$1442,$D598,V$12:V$1442),AJ598)),"")</f>
        <v/>
      </c>
      <c r="X598" s="246" t="str">
        <f aca="false">IF(T598&lt;&gt;"",1000-SUMIF($D$12:$D597,$D598,X$12:X597),"")</f>
        <v/>
      </c>
      <c r="Y598" s="272"/>
      <c r="Z598" s="273"/>
      <c r="AA598" s="273"/>
      <c r="AB598" s="252" t="str">
        <f aca="false">IF(K598&lt;&gt;"",ROUND(Y598,2)+ROUND(Z598,2)+ROUND(AA598,2),"")</f>
        <v/>
      </c>
      <c r="AC598" s="274"/>
      <c r="AD598" s="273"/>
      <c r="AE598" s="273"/>
      <c r="AF598" s="275" t="str">
        <f aca="false">IF(P598&lt;&gt;"",ROUND(AC598,2)+ROUND(AD598,2)+ROUND(AE598,2),"")</f>
        <v/>
      </c>
      <c r="AG598" s="274"/>
      <c r="AH598" s="273"/>
      <c r="AI598" s="273"/>
      <c r="AJ598" s="275" t="str">
        <f aca="false">IF(U598&lt;&gt;"",ROUND(AG598,2)+ROUND(AH598,2)+ROUND(AI598,2),"")</f>
        <v/>
      </c>
      <c r="AK598" s="255"/>
      <c r="AL598" s="255"/>
      <c r="AM598" s="256"/>
      <c r="AN598" s="257"/>
      <c r="AO598" s="258" t="str">
        <f aca="false">IF(D598&lt;&gt;"",IF(COUNTIF($D$12:$D598,$D598)&gt;1,0,IF(SUM(L598,Q598,V598)&gt;0,IF(AND(T598="",OR(O598&lt;&gt;"",J598&lt;&gt;"")),IF(O598&lt;&gt;"",O598,IF(J598&lt;&gt;"",J598,0)),IF(AND(O598&lt;&gt;"",J598&lt;&gt;"",O598=J598),O598,T598)),0)),"")</f>
        <v/>
      </c>
      <c r="AP598" s="258" t="str">
        <f aca="false">IF(D598&lt;&gt;"",IF(COUNTIF($D$12:$D598,$D598)&gt;1,0,IF(SUM(M598,R598,W598)&gt;0,IF(AND(T598="",OR(O598&lt;&gt;"",J598&lt;&gt;"")),IF(O598&lt;&gt;"",O598,IF(J598&lt;&gt;"",J598,0)),IF(AND(O598&lt;&gt;"",J598&lt;&gt;"",O598=J598),O598,T598)),0)),"")</f>
        <v/>
      </c>
      <c r="AQ598" s="258" t="str">
        <f aca="false">IF(D598&lt;&gt;"",IF(COUNTIF($D$12:$D598,$D598)&gt;1,0,IF(SUM(N598,S598,X598)&gt;0,IF(AND(T598="",OR(O598&lt;&gt;"",J598&lt;&gt;"")),IF(O598&lt;&gt;"",O598,IF(J598&lt;&gt;"",J598,0)),IF(AND(O598&lt;&gt;"",J598&lt;&gt;"",O598=J598),O598,T598)),0)),"")</f>
        <v/>
      </c>
      <c r="AR598" s="257" t="str">
        <f aca="false">IF(D598&lt;&gt;"",IF(J598="OZP12",L598,0),"")</f>
        <v/>
      </c>
      <c r="AS598" s="257" t="str">
        <f aca="false">IF(D598&lt;&gt;"",IF(O598="OZP12",Q598,0),"")</f>
        <v/>
      </c>
      <c r="AT598" s="257" t="str">
        <f aca="false">IF(D598&lt;&gt;"",IF(T598="OZP12",V598,0),"")</f>
        <v/>
      </c>
      <c r="AU598" s="257" t="str">
        <f aca="false">IF(D598&lt;&gt;"",IF(J598="TZP",L598,0),"")</f>
        <v/>
      </c>
      <c r="AV598" s="257" t="str">
        <f aca="false">IF(D598&lt;&gt;"",IF(O598="TZP",Q598,0),"")</f>
        <v/>
      </c>
      <c r="AW598" s="257" t="str">
        <f aca="false">IF(D598&lt;&gt;"",IF(T598="TZP",V598,0),"")</f>
        <v/>
      </c>
      <c r="AX598" s="257" t="str">
        <f aca="false">IF(D598&lt;&gt;"",IF(J598="OZZ",L598,0),"")</f>
        <v/>
      </c>
      <c r="AY598" s="257" t="str">
        <f aca="false">IF(D598&lt;&gt;"",IF(O598="OZZ",Q598,0),"")</f>
        <v/>
      </c>
      <c r="AZ598" s="257" t="str">
        <f aca="false">IF(D598&lt;&gt;"",IF(T598="OZZ",V598,0),"")</f>
        <v/>
      </c>
      <c r="BA598" s="260"/>
      <c r="BB598" s="257" t="str">
        <f aca="false">IF(D598&lt;&gt;"",IF(ISERROR(FIND("/",D598)),0,1),"")</f>
        <v/>
      </c>
      <c r="BC598" s="257" t="str">
        <f aca="false">IF(D598&lt;&gt;"",IF(BB598*1=0,D598,CONCATENATE(MID(D598,1,FIND("/",D598,1)-1),MID(D598,FIND("/",D598,1)+1,LEN(D598)))),"")</f>
        <v/>
      </c>
      <c r="BD598" s="286"/>
      <c r="BE598" s="257" t="str">
        <f aca="false">IF(D598&lt;&gt;"",IF(J598="OZP12",M598,0),"")</f>
        <v/>
      </c>
      <c r="BF598" s="257" t="str">
        <f aca="false">IF(D598&lt;&gt;"",IF(O598="OZP12",R598,0),"")</f>
        <v/>
      </c>
      <c r="BG598" s="257" t="str">
        <f aca="false">IF(D598&lt;&gt;"",IF(T598="OZP12",W598,0),"")</f>
        <v/>
      </c>
      <c r="BH598" s="257" t="str">
        <f aca="false">IF(D598&lt;&gt;"",IF(J598="TZP",M598,0),"")</f>
        <v/>
      </c>
      <c r="BI598" s="257" t="str">
        <f aca="false">IF(D598&lt;&gt;"",IF(O598="TZP",R598,0),"")</f>
        <v/>
      </c>
      <c r="BJ598" s="257" t="str">
        <f aca="false">IF(D598&lt;&gt;"",IF(T598="TZP",W598,0),"")</f>
        <v/>
      </c>
    </row>
    <row r="599" s="261" customFormat="true" ht="18.75" hidden="false" customHeight="true" outlineLevel="0" collapsed="false">
      <c r="A599" s="262" t="n">
        <f aca="false">A598+1</f>
        <v>587</v>
      </c>
      <c r="B599" s="263"/>
      <c r="C599" s="263"/>
      <c r="D599" s="263"/>
      <c r="E599" s="266"/>
      <c r="F599" s="266"/>
      <c r="G599" s="267"/>
      <c r="H599" s="278"/>
      <c r="I599" s="281"/>
      <c r="J599" s="268"/>
      <c r="K599" s="269"/>
      <c r="L599" s="244" t="str">
        <f aca="false">IF(AND(K599&lt;&gt;"",J599&lt;&gt;""),MIN(IF(OR(J599="OZZ",J599="ZZ"),5000,13600),TRUNC(0.75*SUMIF($D$12:$D599,$D599,K$12:K599),2))-SUMIF($D$12:$D598,$D599,L$12:L598),"")</f>
        <v/>
      </c>
      <c r="M599" s="270" t="str">
        <f aca="false">IF(AND(K599&lt;&gt;"",J599&lt;&gt;"",AB599&lt;&gt;""),IF(OR(J599="OZZ",J599="ZZ"),0-SUMIF($D$12:$D598,$D599,M$12:M598),MIN(MIN(13600,TRUNC(0.75*SUMIF($D$12:$D$1442,$D599,K$12:K$1442),2)+SUMIF($D$12:$D599,$D599,AB$12:AB599))-SUMIF($D$12:$D598,$D599,M$12:M598)-SUMIF($D$12:$D$1442,$D599,L$12:L$1442),AB599)),"")</f>
        <v/>
      </c>
      <c r="N599" s="246" t="str">
        <f aca="false">IF(J599&lt;&gt;"",1000-SUMIF($D$12:$D598,$D599,N$12:N598),"")</f>
        <v/>
      </c>
      <c r="O599" s="268"/>
      <c r="P599" s="269"/>
      <c r="Q599" s="244" t="str">
        <f aca="false">IF(AND(P599&lt;&gt;"",O599&lt;&gt;""),MIN(IF(OR(O599="OZZ",O599="ZZ"),5000,13600),TRUNC(0.75*SUMIF($D$12:$D599,$D599,P$12:P599),2))-SUMIF($D$12:$D598,$D599,Q$12:Q598),"")</f>
        <v/>
      </c>
      <c r="R599" s="270" t="str">
        <f aca="false">IF(AND(P599&lt;&gt;"",O599&lt;&gt;"",AF599&lt;&gt;""),IF(OR(O599="OZZ",O599="ZZ"),0-SUMIF($D$12:$D598,$D599,R$12:R598),MIN(MIN(13600,TRUNC(0.75*SUMIF($D$12:$D$1442,$D599,P$12:P$1442),2)+SUMIF($D$12:$D599,$D599,AF$12:AF599))-SUMIF($D$12:$D598,$D599,R$12:R598)-SUMIF($D$12:$D$1442,$D599,Q$12:Q$1442),AF599)),"")</f>
        <v/>
      </c>
      <c r="S599" s="246" t="str">
        <f aca="false">IF(O599&lt;&gt;"",1000-SUMIF($D$12:$D598,$D599,S$12:S598),"")</f>
        <v/>
      </c>
      <c r="T599" s="268"/>
      <c r="U599" s="269"/>
      <c r="V599" s="244" t="str">
        <f aca="false">IF(AND(U599&lt;&gt;"",T599&lt;&gt;""),MIN(IF(OR(T599="OZZ",T599="ZZ"),5000,13600),TRUNC(0.75*SUMIF($D$12:$D599,$D599,U$12:U599),2))-SUMIF($D$12:$D598,$D599,V$12:V598),"")</f>
        <v/>
      </c>
      <c r="W599" s="248" t="str">
        <f aca="false">IF(AND(U599&lt;&gt;"",T599&lt;&gt;"",AJ599&lt;&gt;""),IF(OR(T599="OZZ",T599="ZZ"),0-SUMIF($D$12:$D598,$D599,W$12:W598),MIN(MIN(13600,TRUNC(0.75*SUMIF($D$12:$D$1442,$D599,U$12:U$1442),2)+SUMIF($D$12:$D599,$D599,AJ$12:AJ599))-SUMIF($D$12:$D598,$D599,W$12:W598)-SUMIF($D$12:$D$1442,$D599,V$12:V$1442),AJ599)),"")</f>
        <v/>
      </c>
      <c r="X599" s="246" t="str">
        <f aca="false">IF(T599&lt;&gt;"",1000-SUMIF($D$12:$D598,$D599,X$12:X598),"")</f>
        <v/>
      </c>
      <c r="Y599" s="272"/>
      <c r="Z599" s="273"/>
      <c r="AA599" s="273"/>
      <c r="AB599" s="252" t="str">
        <f aca="false">IF(K599&lt;&gt;"",ROUND(Y599,2)+ROUND(Z599,2)+ROUND(AA599,2),"")</f>
        <v/>
      </c>
      <c r="AC599" s="274"/>
      <c r="AD599" s="273"/>
      <c r="AE599" s="273"/>
      <c r="AF599" s="275" t="str">
        <f aca="false">IF(P599&lt;&gt;"",ROUND(AC599,2)+ROUND(AD599,2)+ROUND(AE599,2),"")</f>
        <v/>
      </c>
      <c r="AG599" s="274"/>
      <c r="AH599" s="273"/>
      <c r="AI599" s="273"/>
      <c r="AJ599" s="275" t="str">
        <f aca="false">IF(U599&lt;&gt;"",ROUND(AG599,2)+ROUND(AH599,2)+ROUND(AI599,2),"")</f>
        <v/>
      </c>
      <c r="AK599" s="255"/>
      <c r="AL599" s="255"/>
      <c r="AM599" s="256"/>
      <c r="AN599" s="257"/>
      <c r="AO599" s="258" t="str">
        <f aca="false">IF(D599&lt;&gt;"",IF(COUNTIF($D$12:$D599,$D599)&gt;1,0,IF(SUM(L599,Q599,V599)&gt;0,IF(AND(T599="",OR(O599&lt;&gt;"",J599&lt;&gt;"")),IF(O599&lt;&gt;"",O599,IF(J599&lt;&gt;"",J599,0)),IF(AND(O599&lt;&gt;"",J599&lt;&gt;"",O599=J599),O599,T599)),0)),"")</f>
        <v/>
      </c>
      <c r="AP599" s="258" t="str">
        <f aca="false">IF(D599&lt;&gt;"",IF(COUNTIF($D$12:$D599,$D599)&gt;1,0,IF(SUM(M599,R599,W599)&gt;0,IF(AND(T599="",OR(O599&lt;&gt;"",J599&lt;&gt;"")),IF(O599&lt;&gt;"",O599,IF(J599&lt;&gt;"",J599,0)),IF(AND(O599&lt;&gt;"",J599&lt;&gt;"",O599=J599),O599,T599)),0)),"")</f>
        <v/>
      </c>
      <c r="AQ599" s="258" t="str">
        <f aca="false">IF(D599&lt;&gt;"",IF(COUNTIF($D$12:$D599,$D599)&gt;1,0,IF(SUM(N599,S599,X599)&gt;0,IF(AND(T599="",OR(O599&lt;&gt;"",J599&lt;&gt;"")),IF(O599&lt;&gt;"",O599,IF(J599&lt;&gt;"",J599,0)),IF(AND(O599&lt;&gt;"",J599&lt;&gt;"",O599=J599),O599,T599)),0)),"")</f>
        <v/>
      </c>
      <c r="AR599" s="257" t="str">
        <f aca="false">IF(D599&lt;&gt;"",IF(J599="OZP12",L599,0),"")</f>
        <v/>
      </c>
      <c r="AS599" s="257" t="str">
        <f aca="false">IF(D599&lt;&gt;"",IF(O599="OZP12",Q599,0),"")</f>
        <v/>
      </c>
      <c r="AT599" s="257" t="str">
        <f aca="false">IF(D599&lt;&gt;"",IF(T599="OZP12",V599,0),"")</f>
        <v/>
      </c>
      <c r="AU599" s="257" t="str">
        <f aca="false">IF(D599&lt;&gt;"",IF(J599="TZP",L599,0),"")</f>
        <v/>
      </c>
      <c r="AV599" s="257" t="str">
        <f aca="false">IF(D599&lt;&gt;"",IF(O599="TZP",Q599,0),"")</f>
        <v/>
      </c>
      <c r="AW599" s="257" t="str">
        <f aca="false">IF(D599&lt;&gt;"",IF(T599="TZP",V599,0),"")</f>
        <v/>
      </c>
      <c r="AX599" s="257" t="str">
        <f aca="false">IF(D599&lt;&gt;"",IF(J599="OZZ",L599,0),"")</f>
        <v/>
      </c>
      <c r="AY599" s="257" t="str">
        <f aca="false">IF(D599&lt;&gt;"",IF(O599="OZZ",Q599,0),"")</f>
        <v/>
      </c>
      <c r="AZ599" s="257" t="str">
        <f aca="false">IF(D599&lt;&gt;"",IF(T599="OZZ",V599,0),"")</f>
        <v/>
      </c>
      <c r="BA599" s="260"/>
      <c r="BB599" s="257" t="str">
        <f aca="false">IF(D599&lt;&gt;"",IF(ISERROR(FIND("/",D599)),0,1),"")</f>
        <v/>
      </c>
      <c r="BC599" s="257" t="str">
        <f aca="false">IF(D599&lt;&gt;"",IF(BB599*1=0,D599,CONCATENATE(MID(D599,1,FIND("/",D599,1)-1),MID(D599,FIND("/",D599,1)+1,LEN(D599)))),"")</f>
        <v/>
      </c>
      <c r="BD599" s="286"/>
      <c r="BE599" s="257" t="str">
        <f aca="false">IF(D599&lt;&gt;"",IF(J599="OZP12",M599,0),"")</f>
        <v/>
      </c>
      <c r="BF599" s="257" t="str">
        <f aca="false">IF(D599&lt;&gt;"",IF(O599="OZP12",R599,0),"")</f>
        <v/>
      </c>
      <c r="BG599" s="257" t="str">
        <f aca="false">IF(D599&lt;&gt;"",IF(T599="OZP12",W599,0),"")</f>
        <v/>
      </c>
      <c r="BH599" s="257" t="str">
        <f aca="false">IF(D599&lt;&gt;"",IF(J599="TZP",M599,0),"")</f>
        <v/>
      </c>
      <c r="BI599" s="257" t="str">
        <f aca="false">IF(D599&lt;&gt;"",IF(O599="TZP",R599,0),"")</f>
        <v/>
      </c>
      <c r="BJ599" s="257" t="str">
        <f aca="false">IF(D599&lt;&gt;"",IF(T599="TZP",W599,0),"")</f>
        <v/>
      </c>
    </row>
    <row r="600" s="261" customFormat="true" ht="18.75" hidden="false" customHeight="true" outlineLevel="0" collapsed="false">
      <c r="A600" s="262" t="n">
        <f aca="false">A599+1</f>
        <v>588</v>
      </c>
      <c r="B600" s="263"/>
      <c r="C600" s="263"/>
      <c r="D600" s="263"/>
      <c r="E600" s="266"/>
      <c r="F600" s="266"/>
      <c r="G600" s="267"/>
      <c r="H600" s="278"/>
      <c r="I600" s="281"/>
      <c r="J600" s="268"/>
      <c r="K600" s="269"/>
      <c r="L600" s="244" t="str">
        <f aca="false">IF(AND(K600&lt;&gt;"",J600&lt;&gt;""),MIN(IF(OR(J600="OZZ",J600="ZZ"),5000,13600),TRUNC(0.75*SUMIF($D$12:$D600,$D600,K$12:K600),2))-SUMIF($D$12:$D599,$D600,L$12:L599),"")</f>
        <v/>
      </c>
      <c r="M600" s="270" t="str">
        <f aca="false">IF(AND(K600&lt;&gt;"",J600&lt;&gt;"",AB600&lt;&gt;""),IF(OR(J600="OZZ",J600="ZZ"),0-SUMIF($D$12:$D599,$D600,M$12:M599),MIN(MIN(13600,TRUNC(0.75*SUMIF($D$12:$D$1442,$D600,K$12:K$1442),2)+SUMIF($D$12:$D600,$D600,AB$12:AB600))-SUMIF($D$12:$D599,$D600,M$12:M599)-SUMIF($D$12:$D$1442,$D600,L$12:L$1442),AB600)),"")</f>
        <v/>
      </c>
      <c r="N600" s="246" t="str">
        <f aca="false">IF(J600&lt;&gt;"",1000-SUMIF($D$12:$D599,$D600,N$12:N599),"")</f>
        <v/>
      </c>
      <c r="O600" s="268"/>
      <c r="P600" s="269"/>
      <c r="Q600" s="244" t="str">
        <f aca="false">IF(AND(P600&lt;&gt;"",O600&lt;&gt;""),MIN(IF(OR(O600="OZZ",O600="ZZ"),5000,13600),TRUNC(0.75*SUMIF($D$12:$D600,$D600,P$12:P600),2))-SUMIF($D$12:$D599,$D600,Q$12:Q599),"")</f>
        <v/>
      </c>
      <c r="R600" s="270" t="str">
        <f aca="false">IF(AND(P600&lt;&gt;"",O600&lt;&gt;"",AF600&lt;&gt;""),IF(OR(O600="OZZ",O600="ZZ"),0-SUMIF($D$12:$D599,$D600,R$12:R599),MIN(MIN(13600,TRUNC(0.75*SUMIF($D$12:$D$1442,$D600,P$12:P$1442),2)+SUMIF($D$12:$D600,$D600,AF$12:AF600))-SUMIF($D$12:$D599,$D600,R$12:R599)-SUMIF($D$12:$D$1442,$D600,Q$12:Q$1442),AF600)),"")</f>
        <v/>
      </c>
      <c r="S600" s="246" t="str">
        <f aca="false">IF(O600&lt;&gt;"",1000-SUMIF($D$12:$D599,$D600,S$12:S599),"")</f>
        <v/>
      </c>
      <c r="T600" s="268"/>
      <c r="U600" s="269"/>
      <c r="V600" s="244" t="str">
        <f aca="false">IF(AND(U600&lt;&gt;"",T600&lt;&gt;""),MIN(IF(OR(T600="OZZ",T600="ZZ"),5000,13600),TRUNC(0.75*SUMIF($D$12:$D600,$D600,U$12:U600),2))-SUMIF($D$12:$D599,$D600,V$12:V599),"")</f>
        <v/>
      </c>
      <c r="W600" s="248" t="str">
        <f aca="false">IF(AND(U600&lt;&gt;"",T600&lt;&gt;"",AJ600&lt;&gt;""),IF(OR(T600="OZZ",T600="ZZ"),0-SUMIF($D$12:$D599,$D600,W$12:W599),MIN(MIN(13600,TRUNC(0.75*SUMIF($D$12:$D$1442,$D600,U$12:U$1442),2)+SUMIF($D$12:$D600,$D600,AJ$12:AJ600))-SUMIF($D$12:$D599,$D600,W$12:W599)-SUMIF($D$12:$D$1442,$D600,V$12:V$1442),AJ600)),"")</f>
        <v/>
      </c>
      <c r="X600" s="246" t="str">
        <f aca="false">IF(T600&lt;&gt;"",1000-SUMIF($D$12:$D599,$D600,X$12:X599),"")</f>
        <v/>
      </c>
      <c r="Y600" s="272"/>
      <c r="Z600" s="273"/>
      <c r="AA600" s="273"/>
      <c r="AB600" s="252" t="str">
        <f aca="false">IF(K600&lt;&gt;"",ROUND(Y600,2)+ROUND(Z600,2)+ROUND(AA600,2),"")</f>
        <v/>
      </c>
      <c r="AC600" s="274"/>
      <c r="AD600" s="273"/>
      <c r="AE600" s="273"/>
      <c r="AF600" s="275" t="str">
        <f aca="false">IF(P600&lt;&gt;"",ROUND(AC600,2)+ROUND(AD600,2)+ROUND(AE600,2),"")</f>
        <v/>
      </c>
      <c r="AG600" s="274"/>
      <c r="AH600" s="273"/>
      <c r="AI600" s="273"/>
      <c r="AJ600" s="275" t="str">
        <f aca="false">IF(U600&lt;&gt;"",ROUND(AG600,2)+ROUND(AH600,2)+ROUND(AI600,2),"")</f>
        <v/>
      </c>
      <c r="AK600" s="255"/>
      <c r="AL600" s="255"/>
      <c r="AM600" s="256"/>
      <c r="AN600" s="257"/>
      <c r="AO600" s="258" t="str">
        <f aca="false">IF(D600&lt;&gt;"",IF(COUNTIF($D$12:$D600,$D600)&gt;1,0,IF(SUM(L600,Q600,V600)&gt;0,IF(AND(T600="",OR(O600&lt;&gt;"",J600&lt;&gt;"")),IF(O600&lt;&gt;"",O600,IF(J600&lt;&gt;"",J600,0)),IF(AND(O600&lt;&gt;"",J600&lt;&gt;"",O600=J600),O600,T600)),0)),"")</f>
        <v/>
      </c>
      <c r="AP600" s="258" t="str">
        <f aca="false">IF(D600&lt;&gt;"",IF(COUNTIF($D$12:$D600,$D600)&gt;1,0,IF(SUM(M600,R600,W600)&gt;0,IF(AND(T600="",OR(O600&lt;&gt;"",J600&lt;&gt;"")),IF(O600&lt;&gt;"",O600,IF(J600&lt;&gt;"",J600,0)),IF(AND(O600&lt;&gt;"",J600&lt;&gt;"",O600=J600),O600,T600)),0)),"")</f>
        <v/>
      </c>
      <c r="AQ600" s="258" t="str">
        <f aca="false">IF(D600&lt;&gt;"",IF(COUNTIF($D$12:$D600,$D600)&gt;1,0,IF(SUM(N600,S600,X600)&gt;0,IF(AND(T600="",OR(O600&lt;&gt;"",J600&lt;&gt;"")),IF(O600&lt;&gt;"",O600,IF(J600&lt;&gt;"",J600,0)),IF(AND(O600&lt;&gt;"",J600&lt;&gt;"",O600=J600),O600,T600)),0)),"")</f>
        <v/>
      </c>
      <c r="AR600" s="257" t="str">
        <f aca="false">IF(D600&lt;&gt;"",IF(J600="OZP12",L600,0),"")</f>
        <v/>
      </c>
      <c r="AS600" s="257" t="str">
        <f aca="false">IF(D600&lt;&gt;"",IF(O600="OZP12",Q600,0),"")</f>
        <v/>
      </c>
      <c r="AT600" s="257" t="str">
        <f aca="false">IF(D600&lt;&gt;"",IF(T600="OZP12",V600,0),"")</f>
        <v/>
      </c>
      <c r="AU600" s="257" t="str">
        <f aca="false">IF(D600&lt;&gt;"",IF(J600="TZP",L600,0),"")</f>
        <v/>
      </c>
      <c r="AV600" s="257" t="str">
        <f aca="false">IF(D600&lt;&gt;"",IF(O600="TZP",Q600,0),"")</f>
        <v/>
      </c>
      <c r="AW600" s="257" t="str">
        <f aca="false">IF(D600&lt;&gt;"",IF(T600="TZP",V600,0),"")</f>
        <v/>
      </c>
      <c r="AX600" s="257" t="str">
        <f aca="false">IF(D600&lt;&gt;"",IF(J600="OZZ",L600,0),"")</f>
        <v/>
      </c>
      <c r="AY600" s="257" t="str">
        <f aca="false">IF(D600&lt;&gt;"",IF(O600="OZZ",Q600,0),"")</f>
        <v/>
      </c>
      <c r="AZ600" s="257" t="str">
        <f aca="false">IF(D600&lt;&gt;"",IF(T600="OZZ",V600,0),"")</f>
        <v/>
      </c>
      <c r="BA600" s="260"/>
      <c r="BB600" s="257" t="str">
        <f aca="false">IF(D600&lt;&gt;"",IF(ISERROR(FIND("/",D600)),0,1),"")</f>
        <v/>
      </c>
      <c r="BC600" s="257" t="str">
        <f aca="false">IF(D600&lt;&gt;"",IF(BB600*1=0,D600,CONCATENATE(MID(D600,1,FIND("/",D600,1)-1),MID(D600,FIND("/",D600,1)+1,LEN(D600)))),"")</f>
        <v/>
      </c>
      <c r="BD600" s="286"/>
      <c r="BE600" s="257" t="str">
        <f aca="false">IF(D600&lt;&gt;"",IF(J600="OZP12",M600,0),"")</f>
        <v/>
      </c>
      <c r="BF600" s="257" t="str">
        <f aca="false">IF(D600&lt;&gt;"",IF(O600="OZP12",R600,0),"")</f>
        <v/>
      </c>
      <c r="BG600" s="257" t="str">
        <f aca="false">IF(D600&lt;&gt;"",IF(T600="OZP12",W600,0),"")</f>
        <v/>
      </c>
      <c r="BH600" s="257" t="str">
        <f aca="false">IF(D600&lt;&gt;"",IF(J600="TZP",M600,0),"")</f>
        <v/>
      </c>
      <c r="BI600" s="257" t="str">
        <f aca="false">IF(D600&lt;&gt;"",IF(O600="TZP",R600,0),"")</f>
        <v/>
      </c>
      <c r="BJ600" s="257" t="str">
        <f aca="false">IF(D600&lt;&gt;"",IF(T600="TZP",W600,0),"")</f>
        <v/>
      </c>
    </row>
    <row r="601" s="261" customFormat="true" ht="18.75" hidden="false" customHeight="true" outlineLevel="0" collapsed="false">
      <c r="A601" s="262" t="n">
        <f aca="false">A600+1</f>
        <v>589</v>
      </c>
      <c r="B601" s="263"/>
      <c r="C601" s="263"/>
      <c r="D601" s="263"/>
      <c r="E601" s="266"/>
      <c r="F601" s="266"/>
      <c r="G601" s="267"/>
      <c r="H601" s="278"/>
      <c r="I601" s="281"/>
      <c r="J601" s="268"/>
      <c r="K601" s="269"/>
      <c r="L601" s="244" t="str">
        <f aca="false">IF(AND(K601&lt;&gt;"",J601&lt;&gt;""),MIN(IF(OR(J601="OZZ",J601="ZZ"),5000,13600),TRUNC(0.75*SUMIF($D$12:$D601,$D601,K$12:K601),2))-SUMIF($D$12:$D600,$D601,L$12:L600),"")</f>
        <v/>
      </c>
      <c r="M601" s="270" t="str">
        <f aca="false">IF(AND(K601&lt;&gt;"",J601&lt;&gt;"",AB601&lt;&gt;""),IF(OR(J601="OZZ",J601="ZZ"),0-SUMIF($D$12:$D600,$D601,M$12:M600),MIN(MIN(13600,TRUNC(0.75*SUMIF($D$12:$D$1442,$D601,K$12:K$1442),2)+SUMIF($D$12:$D601,$D601,AB$12:AB601))-SUMIF($D$12:$D600,$D601,M$12:M600)-SUMIF($D$12:$D$1442,$D601,L$12:L$1442),AB601)),"")</f>
        <v/>
      </c>
      <c r="N601" s="246" t="str">
        <f aca="false">IF(J601&lt;&gt;"",1000-SUMIF($D$12:$D600,$D601,N$12:N600),"")</f>
        <v/>
      </c>
      <c r="O601" s="268"/>
      <c r="P601" s="269"/>
      <c r="Q601" s="244" t="str">
        <f aca="false">IF(AND(P601&lt;&gt;"",O601&lt;&gt;""),MIN(IF(OR(O601="OZZ",O601="ZZ"),5000,13600),TRUNC(0.75*SUMIF($D$12:$D601,$D601,P$12:P601),2))-SUMIF($D$12:$D600,$D601,Q$12:Q600),"")</f>
        <v/>
      </c>
      <c r="R601" s="270" t="str">
        <f aca="false">IF(AND(P601&lt;&gt;"",O601&lt;&gt;"",AF601&lt;&gt;""),IF(OR(O601="OZZ",O601="ZZ"),0-SUMIF($D$12:$D600,$D601,R$12:R600),MIN(MIN(13600,TRUNC(0.75*SUMIF($D$12:$D$1442,$D601,P$12:P$1442),2)+SUMIF($D$12:$D601,$D601,AF$12:AF601))-SUMIF($D$12:$D600,$D601,R$12:R600)-SUMIF($D$12:$D$1442,$D601,Q$12:Q$1442),AF601)),"")</f>
        <v/>
      </c>
      <c r="S601" s="246" t="str">
        <f aca="false">IF(O601&lt;&gt;"",1000-SUMIF($D$12:$D600,$D601,S$12:S600),"")</f>
        <v/>
      </c>
      <c r="T601" s="268"/>
      <c r="U601" s="269"/>
      <c r="V601" s="244" t="str">
        <f aca="false">IF(AND(U601&lt;&gt;"",T601&lt;&gt;""),MIN(IF(OR(T601="OZZ",T601="ZZ"),5000,13600),TRUNC(0.75*SUMIF($D$12:$D601,$D601,U$12:U601),2))-SUMIF($D$12:$D600,$D601,V$12:V600),"")</f>
        <v/>
      </c>
      <c r="W601" s="248" t="str">
        <f aca="false">IF(AND(U601&lt;&gt;"",T601&lt;&gt;"",AJ601&lt;&gt;""),IF(OR(T601="OZZ",T601="ZZ"),0-SUMIF($D$12:$D600,$D601,W$12:W600),MIN(MIN(13600,TRUNC(0.75*SUMIF($D$12:$D$1442,$D601,U$12:U$1442),2)+SUMIF($D$12:$D601,$D601,AJ$12:AJ601))-SUMIF($D$12:$D600,$D601,W$12:W600)-SUMIF($D$12:$D$1442,$D601,V$12:V$1442),AJ601)),"")</f>
        <v/>
      </c>
      <c r="X601" s="246" t="str">
        <f aca="false">IF(T601&lt;&gt;"",1000-SUMIF($D$12:$D600,$D601,X$12:X600),"")</f>
        <v/>
      </c>
      <c r="Y601" s="272"/>
      <c r="Z601" s="273"/>
      <c r="AA601" s="273"/>
      <c r="AB601" s="252" t="str">
        <f aca="false">IF(K601&lt;&gt;"",ROUND(Y601,2)+ROUND(Z601,2)+ROUND(AA601,2),"")</f>
        <v/>
      </c>
      <c r="AC601" s="274"/>
      <c r="AD601" s="273"/>
      <c r="AE601" s="273"/>
      <c r="AF601" s="275" t="str">
        <f aca="false">IF(P601&lt;&gt;"",ROUND(AC601,2)+ROUND(AD601,2)+ROUND(AE601,2),"")</f>
        <v/>
      </c>
      <c r="AG601" s="274"/>
      <c r="AH601" s="273"/>
      <c r="AI601" s="273"/>
      <c r="AJ601" s="275" t="str">
        <f aca="false">IF(U601&lt;&gt;"",ROUND(AG601,2)+ROUND(AH601,2)+ROUND(AI601,2),"")</f>
        <v/>
      </c>
      <c r="AK601" s="255"/>
      <c r="AL601" s="255"/>
      <c r="AM601" s="256"/>
      <c r="AN601" s="257"/>
      <c r="AO601" s="258" t="str">
        <f aca="false">IF(D601&lt;&gt;"",IF(COUNTIF($D$12:$D601,$D601)&gt;1,0,IF(SUM(L601,Q601,V601)&gt;0,IF(AND(T601="",OR(O601&lt;&gt;"",J601&lt;&gt;"")),IF(O601&lt;&gt;"",O601,IF(J601&lt;&gt;"",J601,0)),IF(AND(O601&lt;&gt;"",J601&lt;&gt;"",O601=J601),O601,T601)),0)),"")</f>
        <v/>
      </c>
      <c r="AP601" s="258" t="str">
        <f aca="false">IF(D601&lt;&gt;"",IF(COUNTIF($D$12:$D601,$D601)&gt;1,0,IF(SUM(M601,R601,W601)&gt;0,IF(AND(T601="",OR(O601&lt;&gt;"",J601&lt;&gt;"")),IF(O601&lt;&gt;"",O601,IF(J601&lt;&gt;"",J601,0)),IF(AND(O601&lt;&gt;"",J601&lt;&gt;"",O601=J601),O601,T601)),0)),"")</f>
        <v/>
      </c>
      <c r="AQ601" s="258" t="str">
        <f aca="false">IF(D601&lt;&gt;"",IF(COUNTIF($D$12:$D601,$D601)&gt;1,0,IF(SUM(N601,S601,X601)&gt;0,IF(AND(T601="",OR(O601&lt;&gt;"",J601&lt;&gt;"")),IF(O601&lt;&gt;"",O601,IF(J601&lt;&gt;"",J601,0)),IF(AND(O601&lt;&gt;"",J601&lt;&gt;"",O601=J601),O601,T601)),0)),"")</f>
        <v/>
      </c>
      <c r="AR601" s="257" t="str">
        <f aca="false">IF(D601&lt;&gt;"",IF(J601="OZP12",L601,0),"")</f>
        <v/>
      </c>
      <c r="AS601" s="257" t="str">
        <f aca="false">IF(D601&lt;&gt;"",IF(O601="OZP12",Q601,0),"")</f>
        <v/>
      </c>
      <c r="AT601" s="257" t="str">
        <f aca="false">IF(D601&lt;&gt;"",IF(T601="OZP12",V601,0),"")</f>
        <v/>
      </c>
      <c r="AU601" s="257" t="str">
        <f aca="false">IF(D601&lt;&gt;"",IF(J601="TZP",L601,0),"")</f>
        <v/>
      </c>
      <c r="AV601" s="257" t="str">
        <f aca="false">IF(D601&lt;&gt;"",IF(O601="TZP",Q601,0),"")</f>
        <v/>
      </c>
      <c r="AW601" s="257" t="str">
        <f aca="false">IF(D601&lt;&gt;"",IF(T601="TZP",V601,0),"")</f>
        <v/>
      </c>
      <c r="AX601" s="257" t="str">
        <f aca="false">IF(D601&lt;&gt;"",IF(J601="OZZ",L601,0),"")</f>
        <v/>
      </c>
      <c r="AY601" s="257" t="str">
        <f aca="false">IF(D601&lt;&gt;"",IF(O601="OZZ",Q601,0),"")</f>
        <v/>
      </c>
      <c r="AZ601" s="257" t="str">
        <f aca="false">IF(D601&lt;&gt;"",IF(T601="OZZ",V601,0),"")</f>
        <v/>
      </c>
      <c r="BA601" s="260"/>
      <c r="BB601" s="257" t="str">
        <f aca="false">IF(D601&lt;&gt;"",IF(ISERROR(FIND("/",D601)),0,1),"")</f>
        <v/>
      </c>
      <c r="BC601" s="257" t="str">
        <f aca="false">IF(D601&lt;&gt;"",IF(BB601*1=0,D601,CONCATENATE(MID(D601,1,FIND("/",D601,1)-1),MID(D601,FIND("/",D601,1)+1,LEN(D601)))),"")</f>
        <v/>
      </c>
      <c r="BD601" s="286"/>
      <c r="BE601" s="257" t="str">
        <f aca="false">IF(D601&lt;&gt;"",IF(J601="OZP12",M601,0),"")</f>
        <v/>
      </c>
      <c r="BF601" s="257" t="str">
        <f aca="false">IF(D601&lt;&gt;"",IF(O601="OZP12",R601,0),"")</f>
        <v/>
      </c>
      <c r="BG601" s="257" t="str">
        <f aca="false">IF(D601&lt;&gt;"",IF(T601="OZP12",W601,0),"")</f>
        <v/>
      </c>
      <c r="BH601" s="257" t="str">
        <f aca="false">IF(D601&lt;&gt;"",IF(J601="TZP",M601,0),"")</f>
        <v/>
      </c>
      <c r="BI601" s="257" t="str">
        <f aca="false">IF(D601&lt;&gt;"",IF(O601="TZP",R601,0),"")</f>
        <v/>
      </c>
      <c r="BJ601" s="257" t="str">
        <f aca="false">IF(D601&lt;&gt;"",IF(T601="TZP",W601,0),"")</f>
        <v/>
      </c>
    </row>
    <row r="602" s="261" customFormat="true" ht="18.75" hidden="false" customHeight="true" outlineLevel="0" collapsed="false">
      <c r="A602" s="262" t="n">
        <f aca="false">A601+1</f>
        <v>590</v>
      </c>
      <c r="B602" s="263"/>
      <c r="C602" s="263"/>
      <c r="D602" s="263"/>
      <c r="E602" s="266"/>
      <c r="F602" s="266"/>
      <c r="G602" s="267"/>
      <c r="H602" s="278"/>
      <c r="I602" s="281"/>
      <c r="J602" s="268"/>
      <c r="K602" s="269"/>
      <c r="L602" s="244" t="str">
        <f aca="false">IF(AND(K602&lt;&gt;"",J602&lt;&gt;""),MIN(IF(OR(J602="OZZ",J602="ZZ"),5000,13600),TRUNC(0.75*SUMIF($D$12:$D602,$D602,K$12:K602),2))-SUMIF($D$12:$D601,$D602,L$12:L601),"")</f>
        <v/>
      </c>
      <c r="M602" s="270" t="str">
        <f aca="false">IF(AND(K602&lt;&gt;"",J602&lt;&gt;"",AB602&lt;&gt;""),IF(OR(J602="OZZ",J602="ZZ"),0-SUMIF($D$12:$D601,$D602,M$12:M601),MIN(MIN(13600,TRUNC(0.75*SUMIF($D$12:$D$1442,$D602,K$12:K$1442),2)+SUMIF($D$12:$D602,$D602,AB$12:AB602))-SUMIF($D$12:$D601,$D602,M$12:M601)-SUMIF($D$12:$D$1442,$D602,L$12:L$1442),AB602)),"")</f>
        <v/>
      </c>
      <c r="N602" s="246" t="str">
        <f aca="false">IF(J602&lt;&gt;"",1000-SUMIF($D$12:$D601,$D602,N$12:N601),"")</f>
        <v/>
      </c>
      <c r="O602" s="268"/>
      <c r="P602" s="269"/>
      <c r="Q602" s="244" t="str">
        <f aca="false">IF(AND(P602&lt;&gt;"",O602&lt;&gt;""),MIN(IF(OR(O602="OZZ",O602="ZZ"),5000,13600),TRUNC(0.75*SUMIF($D$12:$D602,$D602,P$12:P602),2))-SUMIF($D$12:$D601,$D602,Q$12:Q601),"")</f>
        <v/>
      </c>
      <c r="R602" s="270" t="str">
        <f aca="false">IF(AND(P602&lt;&gt;"",O602&lt;&gt;"",AF602&lt;&gt;""),IF(OR(O602="OZZ",O602="ZZ"),0-SUMIF($D$12:$D601,$D602,R$12:R601),MIN(MIN(13600,TRUNC(0.75*SUMIF($D$12:$D$1442,$D602,P$12:P$1442),2)+SUMIF($D$12:$D602,$D602,AF$12:AF602))-SUMIF($D$12:$D601,$D602,R$12:R601)-SUMIF($D$12:$D$1442,$D602,Q$12:Q$1442),AF602)),"")</f>
        <v/>
      </c>
      <c r="S602" s="246" t="str">
        <f aca="false">IF(O602&lt;&gt;"",1000-SUMIF($D$12:$D601,$D602,S$12:S601),"")</f>
        <v/>
      </c>
      <c r="T602" s="268"/>
      <c r="U602" s="269"/>
      <c r="V602" s="244" t="str">
        <f aca="false">IF(AND(U602&lt;&gt;"",T602&lt;&gt;""),MIN(IF(OR(T602="OZZ",T602="ZZ"),5000,13600),TRUNC(0.75*SUMIF($D$12:$D602,$D602,U$12:U602),2))-SUMIF($D$12:$D601,$D602,V$12:V601),"")</f>
        <v/>
      </c>
      <c r="W602" s="248" t="str">
        <f aca="false">IF(AND(U602&lt;&gt;"",T602&lt;&gt;"",AJ602&lt;&gt;""),IF(OR(T602="OZZ",T602="ZZ"),0-SUMIF($D$12:$D601,$D602,W$12:W601),MIN(MIN(13600,TRUNC(0.75*SUMIF($D$12:$D$1442,$D602,U$12:U$1442),2)+SUMIF($D$12:$D602,$D602,AJ$12:AJ602))-SUMIF($D$12:$D601,$D602,W$12:W601)-SUMIF($D$12:$D$1442,$D602,V$12:V$1442),AJ602)),"")</f>
        <v/>
      </c>
      <c r="X602" s="246" t="str">
        <f aca="false">IF(T602&lt;&gt;"",1000-SUMIF($D$12:$D601,$D602,X$12:X601),"")</f>
        <v/>
      </c>
      <c r="Y602" s="272"/>
      <c r="Z602" s="273"/>
      <c r="AA602" s="273"/>
      <c r="AB602" s="252" t="str">
        <f aca="false">IF(K602&lt;&gt;"",ROUND(Y602,2)+ROUND(Z602,2)+ROUND(AA602,2),"")</f>
        <v/>
      </c>
      <c r="AC602" s="274"/>
      <c r="AD602" s="273"/>
      <c r="AE602" s="273"/>
      <c r="AF602" s="275" t="str">
        <f aca="false">IF(P602&lt;&gt;"",ROUND(AC602,2)+ROUND(AD602,2)+ROUND(AE602,2),"")</f>
        <v/>
      </c>
      <c r="AG602" s="274"/>
      <c r="AH602" s="273"/>
      <c r="AI602" s="273"/>
      <c r="AJ602" s="275" t="str">
        <f aca="false">IF(U602&lt;&gt;"",ROUND(AG602,2)+ROUND(AH602,2)+ROUND(AI602,2),"")</f>
        <v/>
      </c>
      <c r="AK602" s="255"/>
      <c r="AL602" s="255"/>
      <c r="AM602" s="256"/>
      <c r="AN602" s="257"/>
      <c r="AO602" s="258" t="str">
        <f aca="false">IF(D602&lt;&gt;"",IF(COUNTIF($D$12:$D602,$D602)&gt;1,0,IF(SUM(L602,Q602,V602)&gt;0,IF(AND(T602="",OR(O602&lt;&gt;"",J602&lt;&gt;"")),IF(O602&lt;&gt;"",O602,IF(J602&lt;&gt;"",J602,0)),IF(AND(O602&lt;&gt;"",J602&lt;&gt;"",O602=J602),O602,T602)),0)),"")</f>
        <v/>
      </c>
      <c r="AP602" s="258" t="str">
        <f aca="false">IF(D602&lt;&gt;"",IF(COUNTIF($D$12:$D602,$D602)&gt;1,0,IF(SUM(M602,R602,W602)&gt;0,IF(AND(T602="",OR(O602&lt;&gt;"",J602&lt;&gt;"")),IF(O602&lt;&gt;"",O602,IF(J602&lt;&gt;"",J602,0)),IF(AND(O602&lt;&gt;"",J602&lt;&gt;"",O602=J602),O602,T602)),0)),"")</f>
        <v/>
      </c>
      <c r="AQ602" s="258" t="str">
        <f aca="false">IF(D602&lt;&gt;"",IF(COUNTIF($D$12:$D602,$D602)&gt;1,0,IF(SUM(N602,S602,X602)&gt;0,IF(AND(T602="",OR(O602&lt;&gt;"",J602&lt;&gt;"")),IF(O602&lt;&gt;"",O602,IF(J602&lt;&gt;"",J602,0)),IF(AND(O602&lt;&gt;"",J602&lt;&gt;"",O602=J602),O602,T602)),0)),"")</f>
        <v/>
      </c>
      <c r="AR602" s="257" t="str">
        <f aca="false">IF(D602&lt;&gt;"",IF(J602="OZP12",L602,0),"")</f>
        <v/>
      </c>
      <c r="AS602" s="257" t="str">
        <f aca="false">IF(D602&lt;&gt;"",IF(O602="OZP12",Q602,0),"")</f>
        <v/>
      </c>
      <c r="AT602" s="257" t="str">
        <f aca="false">IF(D602&lt;&gt;"",IF(T602="OZP12",V602,0),"")</f>
        <v/>
      </c>
      <c r="AU602" s="257" t="str">
        <f aca="false">IF(D602&lt;&gt;"",IF(J602="TZP",L602,0),"")</f>
        <v/>
      </c>
      <c r="AV602" s="257" t="str">
        <f aca="false">IF(D602&lt;&gt;"",IF(O602="TZP",Q602,0),"")</f>
        <v/>
      </c>
      <c r="AW602" s="257" t="str">
        <f aca="false">IF(D602&lt;&gt;"",IF(T602="TZP",V602,0),"")</f>
        <v/>
      </c>
      <c r="AX602" s="257" t="str">
        <f aca="false">IF(D602&lt;&gt;"",IF(J602="OZZ",L602,0),"")</f>
        <v/>
      </c>
      <c r="AY602" s="257" t="str">
        <f aca="false">IF(D602&lt;&gt;"",IF(O602="OZZ",Q602,0),"")</f>
        <v/>
      </c>
      <c r="AZ602" s="257" t="str">
        <f aca="false">IF(D602&lt;&gt;"",IF(T602="OZZ",V602,0),"")</f>
        <v/>
      </c>
      <c r="BA602" s="260"/>
      <c r="BB602" s="257" t="str">
        <f aca="false">IF(D602&lt;&gt;"",IF(ISERROR(FIND("/",D602)),0,1),"")</f>
        <v/>
      </c>
      <c r="BC602" s="257" t="str">
        <f aca="false">IF(D602&lt;&gt;"",IF(BB602*1=0,D602,CONCATENATE(MID(D602,1,FIND("/",D602,1)-1),MID(D602,FIND("/",D602,1)+1,LEN(D602)))),"")</f>
        <v/>
      </c>
      <c r="BD602" s="286"/>
      <c r="BE602" s="257" t="str">
        <f aca="false">IF(D602&lt;&gt;"",IF(J602="OZP12",M602,0),"")</f>
        <v/>
      </c>
      <c r="BF602" s="257" t="str">
        <f aca="false">IF(D602&lt;&gt;"",IF(O602="OZP12",R602,0),"")</f>
        <v/>
      </c>
      <c r="BG602" s="257" t="str">
        <f aca="false">IF(D602&lt;&gt;"",IF(T602="OZP12",W602,0),"")</f>
        <v/>
      </c>
      <c r="BH602" s="257" t="str">
        <f aca="false">IF(D602&lt;&gt;"",IF(J602="TZP",M602,0),"")</f>
        <v/>
      </c>
      <c r="BI602" s="257" t="str">
        <f aca="false">IF(D602&lt;&gt;"",IF(O602="TZP",R602,0),"")</f>
        <v/>
      </c>
      <c r="BJ602" s="257" t="str">
        <f aca="false">IF(D602&lt;&gt;"",IF(T602="TZP",W602,0),"")</f>
        <v/>
      </c>
    </row>
    <row r="603" s="261" customFormat="true" ht="18.75" hidden="false" customHeight="true" outlineLevel="0" collapsed="false">
      <c r="A603" s="262" t="n">
        <f aca="false">A602+1</f>
        <v>591</v>
      </c>
      <c r="B603" s="263"/>
      <c r="C603" s="263"/>
      <c r="D603" s="263"/>
      <c r="E603" s="266"/>
      <c r="F603" s="266"/>
      <c r="G603" s="267"/>
      <c r="H603" s="278"/>
      <c r="I603" s="281"/>
      <c r="J603" s="268"/>
      <c r="K603" s="269"/>
      <c r="L603" s="244" t="str">
        <f aca="false">IF(AND(K603&lt;&gt;"",J603&lt;&gt;""),MIN(IF(OR(J603="OZZ",J603="ZZ"),5000,13600),TRUNC(0.75*SUMIF($D$12:$D603,$D603,K$12:K603),2))-SUMIF($D$12:$D602,$D603,L$12:L602),"")</f>
        <v/>
      </c>
      <c r="M603" s="270" t="str">
        <f aca="false">IF(AND(K603&lt;&gt;"",J603&lt;&gt;"",AB603&lt;&gt;""),IF(OR(J603="OZZ",J603="ZZ"),0-SUMIF($D$12:$D602,$D603,M$12:M602),MIN(MIN(13600,TRUNC(0.75*SUMIF($D$12:$D$1442,$D603,K$12:K$1442),2)+SUMIF($D$12:$D603,$D603,AB$12:AB603))-SUMIF($D$12:$D602,$D603,M$12:M602)-SUMIF($D$12:$D$1442,$D603,L$12:L$1442),AB603)),"")</f>
        <v/>
      </c>
      <c r="N603" s="246" t="str">
        <f aca="false">IF(J603&lt;&gt;"",1000-SUMIF($D$12:$D602,$D603,N$12:N602),"")</f>
        <v/>
      </c>
      <c r="O603" s="268"/>
      <c r="P603" s="269"/>
      <c r="Q603" s="244" t="str">
        <f aca="false">IF(AND(P603&lt;&gt;"",O603&lt;&gt;""),MIN(IF(OR(O603="OZZ",O603="ZZ"),5000,13600),TRUNC(0.75*SUMIF($D$12:$D603,$D603,P$12:P603),2))-SUMIF($D$12:$D602,$D603,Q$12:Q602),"")</f>
        <v/>
      </c>
      <c r="R603" s="270" t="str">
        <f aca="false">IF(AND(P603&lt;&gt;"",O603&lt;&gt;"",AF603&lt;&gt;""),IF(OR(O603="OZZ",O603="ZZ"),0-SUMIF($D$12:$D602,$D603,R$12:R602),MIN(MIN(13600,TRUNC(0.75*SUMIF($D$12:$D$1442,$D603,P$12:P$1442),2)+SUMIF($D$12:$D603,$D603,AF$12:AF603))-SUMIF($D$12:$D602,$D603,R$12:R602)-SUMIF($D$12:$D$1442,$D603,Q$12:Q$1442),AF603)),"")</f>
        <v/>
      </c>
      <c r="S603" s="246" t="str">
        <f aca="false">IF(O603&lt;&gt;"",1000-SUMIF($D$12:$D602,$D603,S$12:S602),"")</f>
        <v/>
      </c>
      <c r="T603" s="268"/>
      <c r="U603" s="269"/>
      <c r="V603" s="244" t="str">
        <f aca="false">IF(AND(U603&lt;&gt;"",T603&lt;&gt;""),MIN(IF(OR(T603="OZZ",T603="ZZ"),5000,13600),TRUNC(0.75*SUMIF($D$12:$D603,$D603,U$12:U603),2))-SUMIF($D$12:$D602,$D603,V$12:V602),"")</f>
        <v/>
      </c>
      <c r="W603" s="248" t="str">
        <f aca="false">IF(AND(U603&lt;&gt;"",T603&lt;&gt;"",AJ603&lt;&gt;""),IF(OR(T603="OZZ",T603="ZZ"),0-SUMIF($D$12:$D602,$D603,W$12:W602),MIN(MIN(13600,TRUNC(0.75*SUMIF($D$12:$D$1442,$D603,U$12:U$1442),2)+SUMIF($D$12:$D603,$D603,AJ$12:AJ603))-SUMIF($D$12:$D602,$D603,W$12:W602)-SUMIF($D$12:$D$1442,$D603,V$12:V$1442),AJ603)),"")</f>
        <v/>
      </c>
      <c r="X603" s="246" t="str">
        <f aca="false">IF(T603&lt;&gt;"",1000-SUMIF($D$12:$D602,$D603,X$12:X602),"")</f>
        <v/>
      </c>
      <c r="Y603" s="272"/>
      <c r="Z603" s="273"/>
      <c r="AA603" s="273"/>
      <c r="AB603" s="252" t="str">
        <f aca="false">IF(K603&lt;&gt;"",ROUND(Y603,2)+ROUND(Z603,2)+ROUND(AA603,2),"")</f>
        <v/>
      </c>
      <c r="AC603" s="274"/>
      <c r="AD603" s="273"/>
      <c r="AE603" s="273"/>
      <c r="AF603" s="275" t="str">
        <f aca="false">IF(P603&lt;&gt;"",ROUND(AC603,2)+ROUND(AD603,2)+ROUND(AE603,2),"")</f>
        <v/>
      </c>
      <c r="AG603" s="274"/>
      <c r="AH603" s="273"/>
      <c r="AI603" s="273"/>
      <c r="AJ603" s="275" t="str">
        <f aca="false">IF(U603&lt;&gt;"",ROUND(AG603,2)+ROUND(AH603,2)+ROUND(AI603,2),"")</f>
        <v/>
      </c>
      <c r="AK603" s="255"/>
      <c r="AL603" s="255"/>
      <c r="AM603" s="256"/>
      <c r="AN603" s="257"/>
      <c r="AO603" s="258" t="str">
        <f aca="false">IF(D603&lt;&gt;"",IF(COUNTIF($D$12:$D603,$D603)&gt;1,0,IF(SUM(L603,Q603,V603)&gt;0,IF(AND(T603="",OR(O603&lt;&gt;"",J603&lt;&gt;"")),IF(O603&lt;&gt;"",O603,IF(J603&lt;&gt;"",J603,0)),IF(AND(O603&lt;&gt;"",J603&lt;&gt;"",O603=J603),O603,T603)),0)),"")</f>
        <v/>
      </c>
      <c r="AP603" s="258" t="str">
        <f aca="false">IF(D603&lt;&gt;"",IF(COUNTIF($D$12:$D603,$D603)&gt;1,0,IF(SUM(M603,R603,W603)&gt;0,IF(AND(T603="",OR(O603&lt;&gt;"",J603&lt;&gt;"")),IF(O603&lt;&gt;"",O603,IF(J603&lt;&gt;"",J603,0)),IF(AND(O603&lt;&gt;"",J603&lt;&gt;"",O603=J603),O603,T603)),0)),"")</f>
        <v/>
      </c>
      <c r="AQ603" s="258" t="str">
        <f aca="false">IF(D603&lt;&gt;"",IF(COUNTIF($D$12:$D603,$D603)&gt;1,0,IF(SUM(N603,S603,X603)&gt;0,IF(AND(T603="",OR(O603&lt;&gt;"",J603&lt;&gt;"")),IF(O603&lt;&gt;"",O603,IF(J603&lt;&gt;"",J603,0)),IF(AND(O603&lt;&gt;"",J603&lt;&gt;"",O603=J603),O603,T603)),0)),"")</f>
        <v/>
      </c>
      <c r="AR603" s="257" t="str">
        <f aca="false">IF(D603&lt;&gt;"",IF(J603="OZP12",L603,0),"")</f>
        <v/>
      </c>
      <c r="AS603" s="257" t="str">
        <f aca="false">IF(D603&lt;&gt;"",IF(O603="OZP12",Q603,0),"")</f>
        <v/>
      </c>
      <c r="AT603" s="257" t="str">
        <f aca="false">IF(D603&lt;&gt;"",IF(T603="OZP12",V603,0),"")</f>
        <v/>
      </c>
      <c r="AU603" s="257" t="str">
        <f aca="false">IF(D603&lt;&gt;"",IF(J603="TZP",L603,0),"")</f>
        <v/>
      </c>
      <c r="AV603" s="257" t="str">
        <f aca="false">IF(D603&lt;&gt;"",IF(O603="TZP",Q603,0),"")</f>
        <v/>
      </c>
      <c r="AW603" s="257" t="str">
        <f aca="false">IF(D603&lt;&gt;"",IF(T603="TZP",V603,0),"")</f>
        <v/>
      </c>
      <c r="AX603" s="257" t="str">
        <f aca="false">IF(D603&lt;&gt;"",IF(J603="OZZ",L603,0),"")</f>
        <v/>
      </c>
      <c r="AY603" s="257" t="str">
        <f aca="false">IF(D603&lt;&gt;"",IF(O603="OZZ",Q603,0),"")</f>
        <v/>
      </c>
      <c r="AZ603" s="257" t="str">
        <f aca="false">IF(D603&lt;&gt;"",IF(T603="OZZ",V603,0),"")</f>
        <v/>
      </c>
      <c r="BA603" s="260"/>
      <c r="BB603" s="257" t="str">
        <f aca="false">IF(D603&lt;&gt;"",IF(ISERROR(FIND("/",D603)),0,1),"")</f>
        <v/>
      </c>
      <c r="BC603" s="257" t="str">
        <f aca="false">IF(D603&lt;&gt;"",IF(BB603*1=0,D603,CONCATENATE(MID(D603,1,FIND("/",D603,1)-1),MID(D603,FIND("/",D603,1)+1,LEN(D603)))),"")</f>
        <v/>
      </c>
      <c r="BD603" s="286"/>
      <c r="BE603" s="257" t="str">
        <f aca="false">IF(D603&lt;&gt;"",IF(J603="OZP12",M603,0),"")</f>
        <v/>
      </c>
      <c r="BF603" s="257" t="str">
        <f aca="false">IF(D603&lt;&gt;"",IF(O603="OZP12",R603,0),"")</f>
        <v/>
      </c>
      <c r="BG603" s="257" t="str">
        <f aca="false">IF(D603&lt;&gt;"",IF(T603="OZP12",W603,0),"")</f>
        <v/>
      </c>
      <c r="BH603" s="257" t="str">
        <f aca="false">IF(D603&lt;&gt;"",IF(J603="TZP",M603,0),"")</f>
        <v/>
      </c>
      <c r="BI603" s="257" t="str">
        <f aca="false">IF(D603&lt;&gt;"",IF(O603="TZP",R603,0),"")</f>
        <v/>
      </c>
      <c r="BJ603" s="257" t="str">
        <f aca="false">IF(D603&lt;&gt;"",IF(T603="TZP",W603,0),"")</f>
        <v/>
      </c>
    </row>
    <row r="604" s="261" customFormat="true" ht="18.75" hidden="false" customHeight="true" outlineLevel="0" collapsed="false">
      <c r="A604" s="262" t="n">
        <f aca="false">A603+1</f>
        <v>592</v>
      </c>
      <c r="B604" s="263"/>
      <c r="C604" s="263"/>
      <c r="D604" s="263"/>
      <c r="E604" s="266"/>
      <c r="F604" s="266"/>
      <c r="G604" s="267"/>
      <c r="H604" s="278"/>
      <c r="I604" s="281"/>
      <c r="J604" s="268"/>
      <c r="K604" s="269"/>
      <c r="L604" s="244" t="str">
        <f aca="false">IF(AND(K604&lt;&gt;"",J604&lt;&gt;""),MIN(IF(OR(J604="OZZ",J604="ZZ"),5000,13600),TRUNC(0.75*SUMIF($D$12:$D604,$D604,K$12:K604),2))-SUMIF($D$12:$D603,$D604,L$12:L603),"")</f>
        <v/>
      </c>
      <c r="M604" s="270" t="str">
        <f aca="false">IF(AND(K604&lt;&gt;"",J604&lt;&gt;"",AB604&lt;&gt;""),IF(OR(J604="OZZ",J604="ZZ"),0-SUMIF($D$12:$D603,$D604,M$12:M603),MIN(MIN(13600,TRUNC(0.75*SUMIF($D$12:$D$1442,$D604,K$12:K$1442),2)+SUMIF($D$12:$D604,$D604,AB$12:AB604))-SUMIF($D$12:$D603,$D604,M$12:M603)-SUMIF($D$12:$D$1442,$D604,L$12:L$1442),AB604)),"")</f>
        <v/>
      </c>
      <c r="N604" s="246" t="str">
        <f aca="false">IF(J604&lt;&gt;"",1000-SUMIF($D$12:$D603,$D604,N$12:N603),"")</f>
        <v/>
      </c>
      <c r="O604" s="268"/>
      <c r="P604" s="269"/>
      <c r="Q604" s="244" t="str">
        <f aca="false">IF(AND(P604&lt;&gt;"",O604&lt;&gt;""),MIN(IF(OR(O604="OZZ",O604="ZZ"),5000,13600),TRUNC(0.75*SUMIF($D$12:$D604,$D604,P$12:P604),2))-SUMIF($D$12:$D603,$D604,Q$12:Q603),"")</f>
        <v/>
      </c>
      <c r="R604" s="270" t="str">
        <f aca="false">IF(AND(P604&lt;&gt;"",O604&lt;&gt;"",AF604&lt;&gt;""),IF(OR(O604="OZZ",O604="ZZ"),0-SUMIF($D$12:$D603,$D604,R$12:R603),MIN(MIN(13600,TRUNC(0.75*SUMIF($D$12:$D$1442,$D604,P$12:P$1442),2)+SUMIF($D$12:$D604,$D604,AF$12:AF604))-SUMIF($D$12:$D603,$D604,R$12:R603)-SUMIF($D$12:$D$1442,$D604,Q$12:Q$1442),AF604)),"")</f>
        <v/>
      </c>
      <c r="S604" s="246" t="str">
        <f aca="false">IF(O604&lt;&gt;"",1000-SUMIF($D$12:$D603,$D604,S$12:S603),"")</f>
        <v/>
      </c>
      <c r="T604" s="268"/>
      <c r="U604" s="269"/>
      <c r="V604" s="244" t="str">
        <f aca="false">IF(AND(U604&lt;&gt;"",T604&lt;&gt;""),MIN(IF(OR(T604="OZZ",T604="ZZ"),5000,13600),TRUNC(0.75*SUMIF($D$12:$D604,$D604,U$12:U604),2))-SUMIF($D$12:$D603,$D604,V$12:V603),"")</f>
        <v/>
      </c>
      <c r="W604" s="248" t="str">
        <f aca="false">IF(AND(U604&lt;&gt;"",T604&lt;&gt;"",AJ604&lt;&gt;""),IF(OR(T604="OZZ",T604="ZZ"),0-SUMIF($D$12:$D603,$D604,W$12:W603),MIN(MIN(13600,TRUNC(0.75*SUMIF($D$12:$D$1442,$D604,U$12:U$1442),2)+SUMIF($D$12:$D604,$D604,AJ$12:AJ604))-SUMIF($D$12:$D603,$D604,W$12:W603)-SUMIF($D$12:$D$1442,$D604,V$12:V$1442),AJ604)),"")</f>
        <v/>
      </c>
      <c r="X604" s="246" t="str">
        <f aca="false">IF(T604&lt;&gt;"",1000-SUMIF($D$12:$D603,$D604,X$12:X603),"")</f>
        <v/>
      </c>
      <c r="Y604" s="272"/>
      <c r="Z604" s="273"/>
      <c r="AA604" s="273"/>
      <c r="AB604" s="252" t="str">
        <f aca="false">IF(K604&lt;&gt;"",ROUND(Y604,2)+ROUND(Z604,2)+ROUND(AA604,2),"")</f>
        <v/>
      </c>
      <c r="AC604" s="274"/>
      <c r="AD604" s="273"/>
      <c r="AE604" s="273"/>
      <c r="AF604" s="275" t="str">
        <f aca="false">IF(P604&lt;&gt;"",ROUND(AC604,2)+ROUND(AD604,2)+ROUND(AE604,2),"")</f>
        <v/>
      </c>
      <c r="AG604" s="274"/>
      <c r="AH604" s="273"/>
      <c r="AI604" s="273"/>
      <c r="AJ604" s="275" t="str">
        <f aca="false">IF(U604&lt;&gt;"",ROUND(AG604,2)+ROUND(AH604,2)+ROUND(AI604,2),"")</f>
        <v/>
      </c>
      <c r="AK604" s="255"/>
      <c r="AL604" s="255"/>
      <c r="AM604" s="256"/>
      <c r="AN604" s="257"/>
      <c r="AO604" s="258" t="str">
        <f aca="false">IF(D604&lt;&gt;"",IF(COUNTIF($D$12:$D604,$D604)&gt;1,0,IF(SUM(L604,Q604,V604)&gt;0,IF(AND(T604="",OR(O604&lt;&gt;"",J604&lt;&gt;"")),IF(O604&lt;&gt;"",O604,IF(J604&lt;&gt;"",J604,0)),IF(AND(O604&lt;&gt;"",J604&lt;&gt;"",O604=J604),O604,T604)),0)),"")</f>
        <v/>
      </c>
      <c r="AP604" s="258" t="str">
        <f aca="false">IF(D604&lt;&gt;"",IF(COUNTIF($D$12:$D604,$D604)&gt;1,0,IF(SUM(M604,R604,W604)&gt;0,IF(AND(T604="",OR(O604&lt;&gt;"",J604&lt;&gt;"")),IF(O604&lt;&gt;"",O604,IF(J604&lt;&gt;"",J604,0)),IF(AND(O604&lt;&gt;"",J604&lt;&gt;"",O604=J604),O604,T604)),0)),"")</f>
        <v/>
      </c>
      <c r="AQ604" s="258" t="str">
        <f aca="false">IF(D604&lt;&gt;"",IF(COUNTIF($D$12:$D604,$D604)&gt;1,0,IF(SUM(N604,S604,X604)&gt;0,IF(AND(T604="",OR(O604&lt;&gt;"",J604&lt;&gt;"")),IF(O604&lt;&gt;"",O604,IF(J604&lt;&gt;"",J604,0)),IF(AND(O604&lt;&gt;"",J604&lt;&gt;"",O604=J604),O604,T604)),0)),"")</f>
        <v/>
      </c>
      <c r="AR604" s="257" t="str">
        <f aca="false">IF(D604&lt;&gt;"",IF(J604="OZP12",L604,0),"")</f>
        <v/>
      </c>
      <c r="AS604" s="257" t="str">
        <f aca="false">IF(D604&lt;&gt;"",IF(O604="OZP12",Q604,0),"")</f>
        <v/>
      </c>
      <c r="AT604" s="257" t="str">
        <f aca="false">IF(D604&lt;&gt;"",IF(T604="OZP12",V604,0),"")</f>
        <v/>
      </c>
      <c r="AU604" s="257" t="str">
        <f aca="false">IF(D604&lt;&gt;"",IF(J604="TZP",L604,0),"")</f>
        <v/>
      </c>
      <c r="AV604" s="257" t="str">
        <f aca="false">IF(D604&lt;&gt;"",IF(O604="TZP",Q604,0),"")</f>
        <v/>
      </c>
      <c r="AW604" s="257" t="str">
        <f aca="false">IF(D604&lt;&gt;"",IF(T604="TZP",V604,0),"")</f>
        <v/>
      </c>
      <c r="AX604" s="257" t="str">
        <f aca="false">IF(D604&lt;&gt;"",IF(J604="OZZ",L604,0),"")</f>
        <v/>
      </c>
      <c r="AY604" s="257" t="str">
        <f aca="false">IF(D604&lt;&gt;"",IF(O604="OZZ",Q604,0),"")</f>
        <v/>
      </c>
      <c r="AZ604" s="257" t="str">
        <f aca="false">IF(D604&lt;&gt;"",IF(T604="OZZ",V604,0),"")</f>
        <v/>
      </c>
      <c r="BA604" s="260"/>
      <c r="BB604" s="257" t="str">
        <f aca="false">IF(D604&lt;&gt;"",IF(ISERROR(FIND("/",D604)),0,1),"")</f>
        <v/>
      </c>
      <c r="BC604" s="257" t="str">
        <f aca="false">IF(D604&lt;&gt;"",IF(BB604*1=0,D604,CONCATENATE(MID(D604,1,FIND("/",D604,1)-1),MID(D604,FIND("/",D604,1)+1,LEN(D604)))),"")</f>
        <v/>
      </c>
      <c r="BD604" s="286"/>
      <c r="BE604" s="257" t="str">
        <f aca="false">IF(D604&lt;&gt;"",IF(J604="OZP12",M604,0),"")</f>
        <v/>
      </c>
      <c r="BF604" s="257" t="str">
        <f aca="false">IF(D604&lt;&gt;"",IF(O604="OZP12",R604,0),"")</f>
        <v/>
      </c>
      <c r="BG604" s="257" t="str">
        <f aca="false">IF(D604&lt;&gt;"",IF(T604="OZP12",W604,0),"")</f>
        <v/>
      </c>
      <c r="BH604" s="257" t="str">
        <f aca="false">IF(D604&lt;&gt;"",IF(J604="TZP",M604,0),"")</f>
        <v/>
      </c>
      <c r="BI604" s="257" t="str">
        <f aca="false">IF(D604&lt;&gt;"",IF(O604="TZP",R604,0),"")</f>
        <v/>
      </c>
      <c r="BJ604" s="257" t="str">
        <f aca="false">IF(D604&lt;&gt;"",IF(T604="TZP",W604,0),"")</f>
        <v/>
      </c>
    </row>
    <row r="605" s="261" customFormat="true" ht="18.75" hidden="false" customHeight="true" outlineLevel="0" collapsed="false">
      <c r="A605" s="262" t="n">
        <f aca="false">A604+1</f>
        <v>593</v>
      </c>
      <c r="B605" s="263"/>
      <c r="C605" s="263"/>
      <c r="D605" s="263"/>
      <c r="E605" s="266"/>
      <c r="F605" s="266"/>
      <c r="G605" s="267"/>
      <c r="H605" s="278"/>
      <c r="I605" s="281"/>
      <c r="J605" s="268"/>
      <c r="K605" s="269"/>
      <c r="L605" s="244" t="str">
        <f aca="false">IF(AND(K605&lt;&gt;"",J605&lt;&gt;""),MIN(IF(OR(J605="OZZ",J605="ZZ"),5000,13600),TRUNC(0.75*SUMIF($D$12:$D605,$D605,K$12:K605),2))-SUMIF($D$12:$D604,$D605,L$12:L604),"")</f>
        <v/>
      </c>
      <c r="M605" s="270" t="str">
        <f aca="false">IF(AND(K605&lt;&gt;"",J605&lt;&gt;"",AB605&lt;&gt;""),IF(OR(J605="OZZ",J605="ZZ"),0-SUMIF($D$12:$D604,$D605,M$12:M604),MIN(MIN(13600,TRUNC(0.75*SUMIF($D$12:$D$1442,$D605,K$12:K$1442),2)+SUMIF($D$12:$D605,$D605,AB$12:AB605))-SUMIF($D$12:$D604,$D605,M$12:M604)-SUMIF($D$12:$D$1442,$D605,L$12:L$1442),AB605)),"")</f>
        <v/>
      </c>
      <c r="N605" s="246" t="str">
        <f aca="false">IF(J605&lt;&gt;"",1000-SUMIF($D$12:$D604,$D605,N$12:N604),"")</f>
        <v/>
      </c>
      <c r="O605" s="268"/>
      <c r="P605" s="269"/>
      <c r="Q605" s="244" t="str">
        <f aca="false">IF(AND(P605&lt;&gt;"",O605&lt;&gt;""),MIN(IF(OR(O605="OZZ",O605="ZZ"),5000,13600),TRUNC(0.75*SUMIF($D$12:$D605,$D605,P$12:P605),2))-SUMIF($D$12:$D604,$D605,Q$12:Q604),"")</f>
        <v/>
      </c>
      <c r="R605" s="270" t="str">
        <f aca="false">IF(AND(P605&lt;&gt;"",O605&lt;&gt;"",AF605&lt;&gt;""),IF(OR(O605="OZZ",O605="ZZ"),0-SUMIF($D$12:$D604,$D605,R$12:R604),MIN(MIN(13600,TRUNC(0.75*SUMIF($D$12:$D$1442,$D605,P$12:P$1442),2)+SUMIF($D$12:$D605,$D605,AF$12:AF605))-SUMIF($D$12:$D604,$D605,R$12:R604)-SUMIF($D$12:$D$1442,$D605,Q$12:Q$1442),AF605)),"")</f>
        <v/>
      </c>
      <c r="S605" s="246" t="str">
        <f aca="false">IF(O605&lt;&gt;"",1000-SUMIF($D$12:$D604,$D605,S$12:S604),"")</f>
        <v/>
      </c>
      <c r="T605" s="268"/>
      <c r="U605" s="269"/>
      <c r="V605" s="244" t="str">
        <f aca="false">IF(AND(U605&lt;&gt;"",T605&lt;&gt;""),MIN(IF(OR(T605="OZZ",T605="ZZ"),5000,13600),TRUNC(0.75*SUMIF($D$12:$D605,$D605,U$12:U605),2))-SUMIF($D$12:$D604,$D605,V$12:V604),"")</f>
        <v/>
      </c>
      <c r="W605" s="248" t="str">
        <f aca="false">IF(AND(U605&lt;&gt;"",T605&lt;&gt;"",AJ605&lt;&gt;""),IF(OR(T605="OZZ",T605="ZZ"),0-SUMIF($D$12:$D604,$D605,W$12:W604),MIN(MIN(13600,TRUNC(0.75*SUMIF($D$12:$D$1442,$D605,U$12:U$1442),2)+SUMIF($D$12:$D605,$D605,AJ$12:AJ605))-SUMIF($D$12:$D604,$D605,W$12:W604)-SUMIF($D$12:$D$1442,$D605,V$12:V$1442),AJ605)),"")</f>
        <v/>
      </c>
      <c r="X605" s="246" t="str">
        <f aca="false">IF(T605&lt;&gt;"",1000-SUMIF($D$12:$D604,$D605,X$12:X604),"")</f>
        <v/>
      </c>
      <c r="Y605" s="272"/>
      <c r="Z605" s="273"/>
      <c r="AA605" s="273"/>
      <c r="AB605" s="252" t="str">
        <f aca="false">IF(K605&lt;&gt;"",ROUND(Y605,2)+ROUND(Z605,2)+ROUND(AA605,2),"")</f>
        <v/>
      </c>
      <c r="AC605" s="274"/>
      <c r="AD605" s="273"/>
      <c r="AE605" s="273"/>
      <c r="AF605" s="275" t="str">
        <f aca="false">IF(P605&lt;&gt;"",ROUND(AC605,2)+ROUND(AD605,2)+ROUND(AE605,2),"")</f>
        <v/>
      </c>
      <c r="AG605" s="274"/>
      <c r="AH605" s="273"/>
      <c r="AI605" s="273"/>
      <c r="AJ605" s="275" t="str">
        <f aca="false">IF(U605&lt;&gt;"",ROUND(AG605,2)+ROUND(AH605,2)+ROUND(AI605,2),"")</f>
        <v/>
      </c>
      <c r="AK605" s="255"/>
      <c r="AL605" s="255"/>
      <c r="AM605" s="256"/>
      <c r="AN605" s="257"/>
      <c r="AO605" s="258" t="str">
        <f aca="false">IF(D605&lt;&gt;"",IF(COUNTIF($D$12:$D605,$D605)&gt;1,0,IF(SUM(L605,Q605,V605)&gt;0,IF(AND(T605="",OR(O605&lt;&gt;"",J605&lt;&gt;"")),IF(O605&lt;&gt;"",O605,IF(J605&lt;&gt;"",J605,0)),IF(AND(O605&lt;&gt;"",J605&lt;&gt;"",O605=J605),O605,T605)),0)),"")</f>
        <v/>
      </c>
      <c r="AP605" s="258" t="str">
        <f aca="false">IF(D605&lt;&gt;"",IF(COUNTIF($D$12:$D605,$D605)&gt;1,0,IF(SUM(M605,R605,W605)&gt;0,IF(AND(T605="",OR(O605&lt;&gt;"",J605&lt;&gt;"")),IF(O605&lt;&gt;"",O605,IF(J605&lt;&gt;"",J605,0)),IF(AND(O605&lt;&gt;"",J605&lt;&gt;"",O605=J605),O605,T605)),0)),"")</f>
        <v/>
      </c>
      <c r="AQ605" s="258" t="str">
        <f aca="false">IF(D605&lt;&gt;"",IF(COUNTIF($D$12:$D605,$D605)&gt;1,0,IF(SUM(N605,S605,X605)&gt;0,IF(AND(T605="",OR(O605&lt;&gt;"",J605&lt;&gt;"")),IF(O605&lt;&gt;"",O605,IF(J605&lt;&gt;"",J605,0)),IF(AND(O605&lt;&gt;"",J605&lt;&gt;"",O605=J605),O605,T605)),0)),"")</f>
        <v/>
      </c>
      <c r="AR605" s="257" t="str">
        <f aca="false">IF(D605&lt;&gt;"",IF(J605="OZP12",L605,0),"")</f>
        <v/>
      </c>
      <c r="AS605" s="257" t="str">
        <f aca="false">IF(D605&lt;&gt;"",IF(O605="OZP12",Q605,0),"")</f>
        <v/>
      </c>
      <c r="AT605" s="257" t="str">
        <f aca="false">IF(D605&lt;&gt;"",IF(T605="OZP12",V605,0),"")</f>
        <v/>
      </c>
      <c r="AU605" s="257" t="str">
        <f aca="false">IF(D605&lt;&gt;"",IF(J605="TZP",L605,0),"")</f>
        <v/>
      </c>
      <c r="AV605" s="257" t="str">
        <f aca="false">IF(D605&lt;&gt;"",IF(O605="TZP",Q605,0),"")</f>
        <v/>
      </c>
      <c r="AW605" s="257" t="str">
        <f aca="false">IF(D605&lt;&gt;"",IF(T605="TZP",V605,0),"")</f>
        <v/>
      </c>
      <c r="AX605" s="257" t="str">
        <f aca="false">IF(D605&lt;&gt;"",IF(J605="OZZ",L605,0),"")</f>
        <v/>
      </c>
      <c r="AY605" s="257" t="str">
        <f aca="false">IF(D605&lt;&gt;"",IF(O605="OZZ",Q605,0),"")</f>
        <v/>
      </c>
      <c r="AZ605" s="257" t="str">
        <f aca="false">IF(D605&lt;&gt;"",IF(T605="OZZ",V605,0),"")</f>
        <v/>
      </c>
      <c r="BA605" s="260"/>
      <c r="BB605" s="257" t="str">
        <f aca="false">IF(D605&lt;&gt;"",IF(ISERROR(FIND("/",D605)),0,1),"")</f>
        <v/>
      </c>
      <c r="BC605" s="257" t="str">
        <f aca="false">IF(D605&lt;&gt;"",IF(BB605*1=0,D605,CONCATENATE(MID(D605,1,FIND("/",D605,1)-1),MID(D605,FIND("/",D605,1)+1,LEN(D605)))),"")</f>
        <v/>
      </c>
      <c r="BD605" s="286"/>
      <c r="BE605" s="257" t="str">
        <f aca="false">IF(D605&lt;&gt;"",IF(J605="OZP12",M605,0),"")</f>
        <v/>
      </c>
      <c r="BF605" s="257" t="str">
        <f aca="false">IF(D605&lt;&gt;"",IF(O605="OZP12",R605,0),"")</f>
        <v/>
      </c>
      <c r="BG605" s="257" t="str">
        <f aca="false">IF(D605&lt;&gt;"",IF(T605="OZP12",W605,0),"")</f>
        <v/>
      </c>
      <c r="BH605" s="257" t="str">
        <f aca="false">IF(D605&lt;&gt;"",IF(J605="TZP",M605,0),"")</f>
        <v/>
      </c>
      <c r="BI605" s="257" t="str">
        <f aca="false">IF(D605&lt;&gt;"",IF(O605="TZP",R605,0),"")</f>
        <v/>
      </c>
      <c r="BJ605" s="257" t="str">
        <f aca="false">IF(D605&lt;&gt;"",IF(T605="TZP",W605,0),"")</f>
        <v/>
      </c>
    </row>
    <row r="606" s="261" customFormat="true" ht="18.75" hidden="false" customHeight="true" outlineLevel="0" collapsed="false">
      <c r="A606" s="262" t="n">
        <f aca="false">A605+1</f>
        <v>594</v>
      </c>
      <c r="B606" s="263"/>
      <c r="C606" s="263"/>
      <c r="D606" s="263"/>
      <c r="E606" s="266"/>
      <c r="F606" s="266"/>
      <c r="G606" s="267"/>
      <c r="H606" s="278"/>
      <c r="I606" s="281"/>
      <c r="J606" s="268"/>
      <c r="K606" s="269"/>
      <c r="L606" s="244" t="str">
        <f aca="false">IF(AND(K606&lt;&gt;"",J606&lt;&gt;""),MIN(IF(OR(J606="OZZ",J606="ZZ"),5000,13600),TRUNC(0.75*SUMIF($D$12:$D606,$D606,K$12:K606),2))-SUMIF($D$12:$D605,$D606,L$12:L605),"")</f>
        <v/>
      </c>
      <c r="M606" s="270" t="str">
        <f aca="false">IF(AND(K606&lt;&gt;"",J606&lt;&gt;"",AB606&lt;&gt;""),IF(OR(J606="OZZ",J606="ZZ"),0-SUMIF($D$12:$D605,$D606,M$12:M605),MIN(MIN(13600,TRUNC(0.75*SUMIF($D$12:$D$1442,$D606,K$12:K$1442),2)+SUMIF($D$12:$D606,$D606,AB$12:AB606))-SUMIF($D$12:$D605,$D606,M$12:M605)-SUMIF($D$12:$D$1442,$D606,L$12:L$1442),AB606)),"")</f>
        <v/>
      </c>
      <c r="N606" s="246" t="str">
        <f aca="false">IF(J606&lt;&gt;"",1000-SUMIF($D$12:$D605,$D606,N$12:N605),"")</f>
        <v/>
      </c>
      <c r="O606" s="268"/>
      <c r="P606" s="269"/>
      <c r="Q606" s="244" t="str">
        <f aca="false">IF(AND(P606&lt;&gt;"",O606&lt;&gt;""),MIN(IF(OR(O606="OZZ",O606="ZZ"),5000,13600),TRUNC(0.75*SUMIF($D$12:$D606,$D606,P$12:P606),2))-SUMIF($D$12:$D605,$D606,Q$12:Q605),"")</f>
        <v/>
      </c>
      <c r="R606" s="270" t="str">
        <f aca="false">IF(AND(P606&lt;&gt;"",O606&lt;&gt;"",AF606&lt;&gt;""),IF(OR(O606="OZZ",O606="ZZ"),0-SUMIF($D$12:$D605,$D606,R$12:R605),MIN(MIN(13600,TRUNC(0.75*SUMIF($D$12:$D$1442,$D606,P$12:P$1442),2)+SUMIF($D$12:$D606,$D606,AF$12:AF606))-SUMIF($D$12:$D605,$D606,R$12:R605)-SUMIF($D$12:$D$1442,$D606,Q$12:Q$1442),AF606)),"")</f>
        <v/>
      </c>
      <c r="S606" s="246" t="str">
        <f aca="false">IF(O606&lt;&gt;"",1000-SUMIF($D$12:$D605,$D606,S$12:S605),"")</f>
        <v/>
      </c>
      <c r="T606" s="268"/>
      <c r="U606" s="269"/>
      <c r="V606" s="244" t="str">
        <f aca="false">IF(AND(U606&lt;&gt;"",T606&lt;&gt;""),MIN(IF(OR(T606="OZZ",T606="ZZ"),5000,13600),TRUNC(0.75*SUMIF($D$12:$D606,$D606,U$12:U606),2))-SUMIF($D$12:$D605,$D606,V$12:V605),"")</f>
        <v/>
      </c>
      <c r="W606" s="248" t="str">
        <f aca="false">IF(AND(U606&lt;&gt;"",T606&lt;&gt;"",AJ606&lt;&gt;""),IF(OR(T606="OZZ",T606="ZZ"),0-SUMIF($D$12:$D605,$D606,W$12:W605),MIN(MIN(13600,TRUNC(0.75*SUMIF($D$12:$D$1442,$D606,U$12:U$1442),2)+SUMIF($D$12:$D606,$D606,AJ$12:AJ606))-SUMIF($D$12:$D605,$D606,W$12:W605)-SUMIF($D$12:$D$1442,$D606,V$12:V$1442),AJ606)),"")</f>
        <v/>
      </c>
      <c r="X606" s="246" t="str">
        <f aca="false">IF(T606&lt;&gt;"",1000-SUMIF($D$12:$D605,$D606,X$12:X605),"")</f>
        <v/>
      </c>
      <c r="Y606" s="272"/>
      <c r="Z606" s="273"/>
      <c r="AA606" s="273"/>
      <c r="AB606" s="252" t="str">
        <f aca="false">IF(K606&lt;&gt;"",ROUND(Y606,2)+ROUND(Z606,2)+ROUND(AA606,2),"")</f>
        <v/>
      </c>
      <c r="AC606" s="274"/>
      <c r="AD606" s="273"/>
      <c r="AE606" s="273"/>
      <c r="AF606" s="275" t="str">
        <f aca="false">IF(P606&lt;&gt;"",ROUND(AC606,2)+ROUND(AD606,2)+ROUND(AE606,2),"")</f>
        <v/>
      </c>
      <c r="AG606" s="274"/>
      <c r="AH606" s="273"/>
      <c r="AI606" s="273"/>
      <c r="AJ606" s="275" t="str">
        <f aca="false">IF(U606&lt;&gt;"",ROUND(AG606,2)+ROUND(AH606,2)+ROUND(AI606,2),"")</f>
        <v/>
      </c>
      <c r="AK606" s="255"/>
      <c r="AL606" s="255"/>
      <c r="AM606" s="256"/>
      <c r="AN606" s="257"/>
      <c r="AO606" s="258" t="str">
        <f aca="false">IF(D606&lt;&gt;"",IF(COUNTIF($D$12:$D606,$D606)&gt;1,0,IF(SUM(L606,Q606,V606)&gt;0,IF(AND(T606="",OR(O606&lt;&gt;"",J606&lt;&gt;"")),IF(O606&lt;&gt;"",O606,IF(J606&lt;&gt;"",J606,0)),IF(AND(O606&lt;&gt;"",J606&lt;&gt;"",O606=J606),O606,T606)),0)),"")</f>
        <v/>
      </c>
      <c r="AP606" s="258" t="str">
        <f aca="false">IF(D606&lt;&gt;"",IF(COUNTIF($D$12:$D606,$D606)&gt;1,0,IF(SUM(M606,R606,W606)&gt;0,IF(AND(T606="",OR(O606&lt;&gt;"",J606&lt;&gt;"")),IF(O606&lt;&gt;"",O606,IF(J606&lt;&gt;"",J606,0)),IF(AND(O606&lt;&gt;"",J606&lt;&gt;"",O606=J606),O606,T606)),0)),"")</f>
        <v/>
      </c>
      <c r="AQ606" s="258" t="str">
        <f aca="false">IF(D606&lt;&gt;"",IF(COUNTIF($D$12:$D606,$D606)&gt;1,0,IF(SUM(N606,S606,X606)&gt;0,IF(AND(T606="",OR(O606&lt;&gt;"",J606&lt;&gt;"")),IF(O606&lt;&gt;"",O606,IF(J606&lt;&gt;"",J606,0)),IF(AND(O606&lt;&gt;"",J606&lt;&gt;"",O606=J606),O606,T606)),0)),"")</f>
        <v/>
      </c>
      <c r="AR606" s="257" t="str">
        <f aca="false">IF(D606&lt;&gt;"",IF(J606="OZP12",L606,0),"")</f>
        <v/>
      </c>
      <c r="AS606" s="257" t="str">
        <f aca="false">IF(D606&lt;&gt;"",IF(O606="OZP12",Q606,0),"")</f>
        <v/>
      </c>
      <c r="AT606" s="257" t="str">
        <f aca="false">IF(D606&lt;&gt;"",IF(T606="OZP12",V606,0),"")</f>
        <v/>
      </c>
      <c r="AU606" s="257" t="str">
        <f aca="false">IF(D606&lt;&gt;"",IF(J606="TZP",L606,0),"")</f>
        <v/>
      </c>
      <c r="AV606" s="257" t="str">
        <f aca="false">IF(D606&lt;&gt;"",IF(O606="TZP",Q606,0),"")</f>
        <v/>
      </c>
      <c r="AW606" s="257" t="str">
        <f aca="false">IF(D606&lt;&gt;"",IF(T606="TZP",V606,0),"")</f>
        <v/>
      </c>
      <c r="AX606" s="257" t="str">
        <f aca="false">IF(D606&lt;&gt;"",IF(J606="OZZ",L606,0),"")</f>
        <v/>
      </c>
      <c r="AY606" s="257" t="str">
        <f aca="false">IF(D606&lt;&gt;"",IF(O606="OZZ",Q606,0),"")</f>
        <v/>
      </c>
      <c r="AZ606" s="257" t="str">
        <f aca="false">IF(D606&lt;&gt;"",IF(T606="OZZ",V606,0),"")</f>
        <v/>
      </c>
      <c r="BA606" s="260"/>
      <c r="BB606" s="257" t="str">
        <f aca="false">IF(D606&lt;&gt;"",IF(ISERROR(FIND("/",D606)),0,1),"")</f>
        <v/>
      </c>
      <c r="BC606" s="257" t="str">
        <f aca="false">IF(D606&lt;&gt;"",IF(BB606*1=0,D606,CONCATENATE(MID(D606,1,FIND("/",D606,1)-1),MID(D606,FIND("/",D606,1)+1,LEN(D606)))),"")</f>
        <v/>
      </c>
      <c r="BD606" s="286"/>
      <c r="BE606" s="257" t="str">
        <f aca="false">IF(D606&lt;&gt;"",IF(J606="OZP12",M606,0),"")</f>
        <v/>
      </c>
      <c r="BF606" s="257" t="str">
        <f aca="false">IF(D606&lt;&gt;"",IF(O606="OZP12",R606,0),"")</f>
        <v/>
      </c>
      <c r="BG606" s="257" t="str">
        <f aca="false">IF(D606&lt;&gt;"",IF(T606="OZP12",W606,0),"")</f>
        <v/>
      </c>
      <c r="BH606" s="257" t="str">
        <f aca="false">IF(D606&lt;&gt;"",IF(J606="TZP",M606,0),"")</f>
        <v/>
      </c>
      <c r="BI606" s="257" t="str">
        <f aca="false">IF(D606&lt;&gt;"",IF(O606="TZP",R606,0),"")</f>
        <v/>
      </c>
      <c r="BJ606" s="257" t="str">
        <f aca="false">IF(D606&lt;&gt;"",IF(T606="TZP",W606,0),"")</f>
        <v/>
      </c>
    </row>
    <row r="607" s="261" customFormat="true" ht="18.75" hidden="false" customHeight="true" outlineLevel="0" collapsed="false">
      <c r="A607" s="262" t="n">
        <f aca="false">A606+1</f>
        <v>595</v>
      </c>
      <c r="B607" s="263"/>
      <c r="C607" s="263"/>
      <c r="D607" s="263"/>
      <c r="E607" s="266"/>
      <c r="F607" s="266"/>
      <c r="G607" s="267"/>
      <c r="H607" s="278"/>
      <c r="I607" s="281"/>
      <c r="J607" s="268"/>
      <c r="K607" s="269"/>
      <c r="L607" s="244" t="str">
        <f aca="false">IF(AND(K607&lt;&gt;"",J607&lt;&gt;""),MIN(IF(OR(J607="OZZ",J607="ZZ"),5000,13600),TRUNC(0.75*SUMIF($D$12:$D607,$D607,K$12:K607),2))-SUMIF($D$12:$D606,$D607,L$12:L606),"")</f>
        <v/>
      </c>
      <c r="M607" s="270" t="str">
        <f aca="false">IF(AND(K607&lt;&gt;"",J607&lt;&gt;"",AB607&lt;&gt;""),IF(OR(J607="OZZ",J607="ZZ"),0-SUMIF($D$12:$D606,$D607,M$12:M606),MIN(MIN(13600,TRUNC(0.75*SUMIF($D$12:$D$1442,$D607,K$12:K$1442),2)+SUMIF($D$12:$D607,$D607,AB$12:AB607))-SUMIF($D$12:$D606,$D607,M$12:M606)-SUMIF($D$12:$D$1442,$D607,L$12:L$1442),AB607)),"")</f>
        <v/>
      </c>
      <c r="N607" s="246" t="str">
        <f aca="false">IF(J607&lt;&gt;"",1000-SUMIF($D$12:$D606,$D607,N$12:N606),"")</f>
        <v/>
      </c>
      <c r="O607" s="268"/>
      <c r="P607" s="269"/>
      <c r="Q607" s="244" t="str">
        <f aca="false">IF(AND(P607&lt;&gt;"",O607&lt;&gt;""),MIN(IF(OR(O607="OZZ",O607="ZZ"),5000,13600),TRUNC(0.75*SUMIF($D$12:$D607,$D607,P$12:P607),2))-SUMIF($D$12:$D606,$D607,Q$12:Q606),"")</f>
        <v/>
      </c>
      <c r="R607" s="270" t="str">
        <f aca="false">IF(AND(P607&lt;&gt;"",O607&lt;&gt;"",AF607&lt;&gt;""),IF(OR(O607="OZZ",O607="ZZ"),0-SUMIF($D$12:$D606,$D607,R$12:R606),MIN(MIN(13600,TRUNC(0.75*SUMIF($D$12:$D$1442,$D607,P$12:P$1442),2)+SUMIF($D$12:$D607,$D607,AF$12:AF607))-SUMIF($D$12:$D606,$D607,R$12:R606)-SUMIF($D$12:$D$1442,$D607,Q$12:Q$1442),AF607)),"")</f>
        <v/>
      </c>
      <c r="S607" s="246" t="str">
        <f aca="false">IF(O607&lt;&gt;"",1000-SUMIF($D$12:$D606,$D607,S$12:S606),"")</f>
        <v/>
      </c>
      <c r="T607" s="268"/>
      <c r="U607" s="269"/>
      <c r="V607" s="244" t="str">
        <f aca="false">IF(AND(U607&lt;&gt;"",T607&lt;&gt;""),MIN(IF(OR(T607="OZZ",T607="ZZ"),5000,13600),TRUNC(0.75*SUMIF($D$12:$D607,$D607,U$12:U607),2))-SUMIF($D$12:$D606,$D607,V$12:V606),"")</f>
        <v/>
      </c>
      <c r="W607" s="248" t="str">
        <f aca="false">IF(AND(U607&lt;&gt;"",T607&lt;&gt;"",AJ607&lt;&gt;""),IF(OR(T607="OZZ",T607="ZZ"),0-SUMIF($D$12:$D606,$D607,W$12:W606),MIN(MIN(13600,TRUNC(0.75*SUMIF($D$12:$D$1442,$D607,U$12:U$1442),2)+SUMIF($D$12:$D607,$D607,AJ$12:AJ607))-SUMIF($D$12:$D606,$D607,W$12:W606)-SUMIF($D$12:$D$1442,$D607,V$12:V$1442),AJ607)),"")</f>
        <v/>
      </c>
      <c r="X607" s="246" t="str">
        <f aca="false">IF(T607&lt;&gt;"",1000-SUMIF($D$12:$D606,$D607,X$12:X606),"")</f>
        <v/>
      </c>
      <c r="Y607" s="272"/>
      <c r="Z607" s="273"/>
      <c r="AA607" s="273"/>
      <c r="AB607" s="252" t="str">
        <f aca="false">IF(K607&lt;&gt;"",ROUND(Y607,2)+ROUND(Z607,2)+ROUND(AA607,2),"")</f>
        <v/>
      </c>
      <c r="AC607" s="274"/>
      <c r="AD607" s="273"/>
      <c r="AE607" s="273"/>
      <c r="AF607" s="275" t="str">
        <f aca="false">IF(P607&lt;&gt;"",ROUND(AC607,2)+ROUND(AD607,2)+ROUND(AE607,2),"")</f>
        <v/>
      </c>
      <c r="AG607" s="274"/>
      <c r="AH607" s="273"/>
      <c r="AI607" s="273"/>
      <c r="AJ607" s="275" t="str">
        <f aca="false">IF(U607&lt;&gt;"",ROUND(AG607,2)+ROUND(AH607,2)+ROUND(AI607,2),"")</f>
        <v/>
      </c>
      <c r="AK607" s="255"/>
      <c r="AL607" s="255"/>
      <c r="AM607" s="256"/>
      <c r="AN607" s="257"/>
      <c r="AO607" s="258" t="str">
        <f aca="false">IF(D607&lt;&gt;"",IF(COUNTIF($D$12:$D607,$D607)&gt;1,0,IF(SUM(L607,Q607,V607)&gt;0,IF(AND(T607="",OR(O607&lt;&gt;"",J607&lt;&gt;"")),IF(O607&lt;&gt;"",O607,IF(J607&lt;&gt;"",J607,0)),IF(AND(O607&lt;&gt;"",J607&lt;&gt;"",O607=J607),O607,T607)),0)),"")</f>
        <v/>
      </c>
      <c r="AP607" s="258" t="str">
        <f aca="false">IF(D607&lt;&gt;"",IF(COUNTIF($D$12:$D607,$D607)&gt;1,0,IF(SUM(M607,R607,W607)&gt;0,IF(AND(T607="",OR(O607&lt;&gt;"",J607&lt;&gt;"")),IF(O607&lt;&gt;"",O607,IF(J607&lt;&gt;"",J607,0)),IF(AND(O607&lt;&gt;"",J607&lt;&gt;"",O607=J607),O607,T607)),0)),"")</f>
        <v/>
      </c>
      <c r="AQ607" s="258" t="str">
        <f aca="false">IF(D607&lt;&gt;"",IF(COUNTIF($D$12:$D607,$D607)&gt;1,0,IF(SUM(N607,S607,X607)&gt;0,IF(AND(T607="",OR(O607&lt;&gt;"",J607&lt;&gt;"")),IF(O607&lt;&gt;"",O607,IF(J607&lt;&gt;"",J607,0)),IF(AND(O607&lt;&gt;"",J607&lt;&gt;"",O607=J607),O607,T607)),0)),"")</f>
        <v/>
      </c>
      <c r="AR607" s="257" t="str">
        <f aca="false">IF(D607&lt;&gt;"",IF(J607="OZP12",L607,0),"")</f>
        <v/>
      </c>
      <c r="AS607" s="257" t="str">
        <f aca="false">IF(D607&lt;&gt;"",IF(O607="OZP12",Q607,0),"")</f>
        <v/>
      </c>
      <c r="AT607" s="257" t="str">
        <f aca="false">IF(D607&lt;&gt;"",IF(T607="OZP12",V607,0),"")</f>
        <v/>
      </c>
      <c r="AU607" s="257" t="str">
        <f aca="false">IF(D607&lt;&gt;"",IF(J607="TZP",L607,0),"")</f>
        <v/>
      </c>
      <c r="AV607" s="257" t="str">
        <f aca="false">IF(D607&lt;&gt;"",IF(O607="TZP",Q607,0),"")</f>
        <v/>
      </c>
      <c r="AW607" s="257" t="str">
        <f aca="false">IF(D607&lt;&gt;"",IF(T607="TZP",V607,0),"")</f>
        <v/>
      </c>
      <c r="AX607" s="257" t="str">
        <f aca="false">IF(D607&lt;&gt;"",IF(J607="OZZ",L607,0),"")</f>
        <v/>
      </c>
      <c r="AY607" s="257" t="str">
        <f aca="false">IF(D607&lt;&gt;"",IF(O607="OZZ",Q607,0),"")</f>
        <v/>
      </c>
      <c r="AZ607" s="257" t="str">
        <f aca="false">IF(D607&lt;&gt;"",IF(T607="OZZ",V607,0),"")</f>
        <v/>
      </c>
      <c r="BA607" s="260"/>
      <c r="BB607" s="257" t="str">
        <f aca="false">IF(D607&lt;&gt;"",IF(ISERROR(FIND("/",D607)),0,1),"")</f>
        <v/>
      </c>
      <c r="BC607" s="257" t="str">
        <f aca="false">IF(D607&lt;&gt;"",IF(BB607*1=0,D607,CONCATENATE(MID(D607,1,FIND("/",D607,1)-1),MID(D607,FIND("/",D607,1)+1,LEN(D607)))),"")</f>
        <v/>
      </c>
      <c r="BD607" s="286"/>
      <c r="BE607" s="257" t="str">
        <f aca="false">IF(D607&lt;&gt;"",IF(J607="OZP12",M607,0),"")</f>
        <v/>
      </c>
      <c r="BF607" s="257" t="str">
        <f aca="false">IF(D607&lt;&gt;"",IF(O607="OZP12",R607,0),"")</f>
        <v/>
      </c>
      <c r="BG607" s="257" t="str">
        <f aca="false">IF(D607&lt;&gt;"",IF(T607="OZP12",W607,0),"")</f>
        <v/>
      </c>
      <c r="BH607" s="257" t="str">
        <f aca="false">IF(D607&lt;&gt;"",IF(J607="TZP",M607,0),"")</f>
        <v/>
      </c>
      <c r="BI607" s="257" t="str">
        <f aca="false">IF(D607&lt;&gt;"",IF(O607="TZP",R607,0),"")</f>
        <v/>
      </c>
      <c r="BJ607" s="257" t="str">
        <f aca="false">IF(D607&lt;&gt;"",IF(T607="TZP",W607,0),"")</f>
        <v/>
      </c>
    </row>
    <row r="608" s="261" customFormat="true" ht="18.75" hidden="false" customHeight="true" outlineLevel="0" collapsed="false">
      <c r="A608" s="262" t="n">
        <f aca="false">A607+1</f>
        <v>596</v>
      </c>
      <c r="B608" s="263"/>
      <c r="C608" s="263"/>
      <c r="D608" s="263"/>
      <c r="E608" s="266"/>
      <c r="F608" s="266"/>
      <c r="G608" s="267"/>
      <c r="H608" s="278"/>
      <c r="I608" s="281"/>
      <c r="J608" s="268"/>
      <c r="K608" s="269"/>
      <c r="L608" s="244" t="str">
        <f aca="false">IF(AND(K608&lt;&gt;"",J608&lt;&gt;""),MIN(IF(OR(J608="OZZ",J608="ZZ"),5000,13600),TRUNC(0.75*SUMIF($D$12:$D608,$D608,K$12:K608),2))-SUMIF($D$12:$D607,$D608,L$12:L607),"")</f>
        <v/>
      </c>
      <c r="M608" s="270" t="str">
        <f aca="false">IF(AND(K608&lt;&gt;"",J608&lt;&gt;"",AB608&lt;&gt;""),IF(OR(J608="OZZ",J608="ZZ"),0-SUMIF($D$12:$D607,$D608,M$12:M607),MIN(MIN(13600,TRUNC(0.75*SUMIF($D$12:$D$1442,$D608,K$12:K$1442),2)+SUMIF($D$12:$D608,$D608,AB$12:AB608))-SUMIF($D$12:$D607,$D608,M$12:M607)-SUMIF($D$12:$D$1442,$D608,L$12:L$1442),AB608)),"")</f>
        <v/>
      </c>
      <c r="N608" s="246" t="str">
        <f aca="false">IF(J608&lt;&gt;"",1000-SUMIF($D$12:$D607,$D608,N$12:N607),"")</f>
        <v/>
      </c>
      <c r="O608" s="268"/>
      <c r="P608" s="269"/>
      <c r="Q608" s="244" t="str">
        <f aca="false">IF(AND(P608&lt;&gt;"",O608&lt;&gt;""),MIN(IF(OR(O608="OZZ",O608="ZZ"),5000,13600),TRUNC(0.75*SUMIF($D$12:$D608,$D608,P$12:P608),2))-SUMIF($D$12:$D607,$D608,Q$12:Q607),"")</f>
        <v/>
      </c>
      <c r="R608" s="270" t="str">
        <f aca="false">IF(AND(P608&lt;&gt;"",O608&lt;&gt;"",AF608&lt;&gt;""),IF(OR(O608="OZZ",O608="ZZ"),0-SUMIF($D$12:$D607,$D608,R$12:R607),MIN(MIN(13600,TRUNC(0.75*SUMIF($D$12:$D$1442,$D608,P$12:P$1442),2)+SUMIF($D$12:$D608,$D608,AF$12:AF608))-SUMIF($D$12:$D607,$D608,R$12:R607)-SUMIF($D$12:$D$1442,$D608,Q$12:Q$1442),AF608)),"")</f>
        <v/>
      </c>
      <c r="S608" s="246" t="str">
        <f aca="false">IF(O608&lt;&gt;"",1000-SUMIF($D$12:$D607,$D608,S$12:S607),"")</f>
        <v/>
      </c>
      <c r="T608" s="268"/>
      <c r="U608" s="269"/>
      <c r="V608" s="244" t="str">
        <f aca="false">IF(AND(U608&lt;&gt;"",T608&lt;&gt;""),MIN(IF(OR(T608="OZZ",T608="ZZ"),5000,13600),TRUNC(0.75*SUMIF($D$12:$D608,$D608,U$12:U608),2))-SUMIF($D$12:$D607,$D608,V$12:V607),"")</f>
        <v/>
      </c>
      <c r="W608" s="248" t="str">
        <f aca="false">IF(AND(U608&lt;&gt;"",T608&lt;&gt;"",AJ608&lt;&gt;""),IF(OR(T608="OZZ",T608="ZZ"),0-SUMIF($D$12:$D607,$D608,W$12:W607),MIN(MIN(13600,TRUNC(0.75*SUMIF($D$12:$D$1442,$D608,U$12:U$1442),2)+SUMIF($D$12:$D608,$D608,AJ$12:AJ608))-SUMIF($D$12:$D607,$D608,W$12:W607)-SUMIF($D$12:$D$1442,$D608,V$12:V$1442),AJ608)),"")</f>
        <v/>
      </c>
      <c r="X608" s="246" t="str">
        <f aca="false">IF(T608&lt;&gt;"",1000-SUMIF($D$12:$D607,$D608,X$12:X607),"")</f>
        <v/>
      </c>
      <c r="Y608" s="272"/>
      <c r="Z608" s="273"/>
      <c r="AA608" s="273"/>
      <c r="AB608" s="252" t="str">
        <f aca="false">IF(K608&lt;&gt;"",ROUND(Y608,2)+ROUND(Z608,2)+ROUND(AA608,2),"")</f>
        <v/>
      </c>
      <c r="AC608" s="274"/>
      <c r="AD608" s="273"/>
      <c r="AE608" s="273"/>
      <c r="AF608" s="275" t="str">
        <f aca="false">IF(P608&lt;&gt;"",ROUND(AC608,2)+ROUND(AD608,2)+ROUND(AE608,2),"")</f>
        <v/>
      </c>
      <c r="AG608" s="274"/>
      <c r="AH608" s="273"/>
      <c r="AI608" s="273"/>
      <c r="AJ608" s="275" t="str">
        <f aca="false">IF(U608&lt;&gt;"",ROUND(AG608,2)+ROUND(AH608,2)+ROUND(AI608,2),"")</f>
        <v/>
      </c>
      <c r="AK608" s="255"/>
      <c r="AL608" s="255"/>
      <c r="AM608" s="256"/>
      <c r="AN608" s="257"/>
      <c r="AO608" s="258" t="str">
        <f aca="false">IF(D608&lt;&gt;"",IF(COUNTIF($D$12:$D608,$D608)&gt;1,0,IF(SUM(L608,Q608,V608)&gt;0,IF(AND(T608="",OR(O608&lt;&gt;"",J608&lt;&gt;"")),IF(O608&lt;&gt;"",O608,IF(J608&lt;&gt;"",J608,0)),IF(AND(O608&lt;&gt;"",J608&lt;&gt;"",O608=J608),O608,T608)),0)),"")</f>
        <v/>
      </c>
      <c r="AP608" s="258" t="str">
        <f aca="false">IF(D608&lt;&gt;"",IF(COUNTIF($D$12:$D608,$D608)&gt;1,0,IF(SUM(M608,R608,W608)&gt;0,IF(AND(T608="",OR(O608&lt;&gt;"",J608&lt;&gt;"")),IF(O608&lt;&gt;"",O608,IF(J608&lt;&gt;"",J608,0)),IF(AND(O608&lt;&gt;"",J608&lt;&gt;"",O608=J608),O608,T608)),0)),"")</f>
        <v/>
      </c>
      <c r="AQ608" s="258" t="str">
        <f aca="false">IF(D608&lt;&gt;"",IF(COUNTIF($D$12:$D608,$D608)&gt;1,0,IF(SUM(N608,S608,X608)&gt;0,IF(AND(T608="",OR(O608&lt;&gt;"",J608&lt;&gt;"")),IF(O608&lt;&gt;"",O608,IF(J608&lt;&gt;"",J608,0)),IF(AND(O608&lt;&gt;"",J608&lt;&gt;"",O608=J608),O608,T608)),0)),"")</f>
        <v/>
      </c>
      <c r="AR608" s="257" t="str">
        <f aca="false">IF(D608&lt;&gt;"",IF(J608="OZP12",L608,0),"")</f>
        <v/>
      </c>
      <c r="AS608" s="257" t="str">
        <f aca="false">IF(D608&lt;&gt;"",IF(O608="OZP12",Q608,0),"")</f>
        <v/>
      </c>
      <c r="AT608" s="257" t="str">
        <f aca="false">IF(D608&lt;&gt;"",IF(T608="OZP12",V608,0),"")</f>
        <v/>
      </c>
      <c r="AU608" s="257" t="str">
        <f aca="false">IF(D608&lt;&gt;"",IF(J608="TZP",L608,0),"")</f>
        <v/>
      </c>
      <c r="AV608" s="257" t="str">
        <f aca="false">IF(D608&lt;&gt;"",IF(O608="TZP",Q608,0),"")</f>
        <v/>
      </c>
      <c r="AW608" s="257" t="str">
        <f aca="false">IF(D608&lt;&gt;"",IF(T608="TZP",V608,0),"")</f>
        <v/>
      </c>
      <c r="AX608" s="257" t="str">
        <f aca="false">IF(D608&lt;&gt;"",IF(J608="OZZ",L608,0),"")</f>
        <v/>
      </c>
      <c r="AY608" s="257" t="str">
        <f aca="false">IF(D608&lt;&gt;"",IF(O608="OZZ",Q608,0),"")</f>
        <v/>
      </c>
      <c r="AZ608" s="257" t="str">
        <f aca="false">IF(D608&lt;&gt;"",IF(T608="OZZ",V608,0),"")</f>
        <v/>
      </c>
      <c r="BA608" s="260"/>
      <c r="BB608" s="257" t="str">
        <f aca="false">IF(D608&lt;&gt;"",IF(ISERROR(FIND("/",D608)),0,1),"")</f>
        <v/>
      </c>
      <c r="BC608" s="257" t="str">
        <f aca="false">IF(D608&lt;&gt;"",IF(BB608*1=0,D608,CONCATENATE(MID(D608,1,FIND("/",D608,1)-1),MID(D608,FIND("/",D608,1)+1,LEN(D608)))),"")</f>
        <v/>
      </c>
      <c r="BD608" s="286"/>
      <c r="BE608" s="257" t="str">
        <f aca="false">IF(D608&lt;&gt;"",IF(J608="OZP12",M608,0),"")</f>
        <v/>
      </c>
      <c r="BF608" s="257" t="str">
        <f aca="false">IF(D608&lt;&gt;"",IF(O608="OZP12",R608,0),"")</f>
        <v/>
      </c>
      <c r="BG608" s="257" t="str">
        <f aca="false">IF(D608&lt;&gt;"",IF(T608="OZP12",W608,0),"")</f>
        <v/>
      </c>
      <c r="BH608" s="257" t="str">
        <f aca="false">IF(D608&lt;&gt;"",IF(J608="TZP",M608,0),"")</f>
        <v/>
      </c>
      <c r="BI608" s="257" t="str">
        <f aca="false">IF(D608&lt;&gt;"",IF(O608="TZP",R608,0),"")</f>
        <v/>
      </c>
      <c r="BJ608" s="257" t="str">
        <f aca="false">IF(D608&lt;&gt;"",IF(T608="TZP",W608,0),"")</f>
        <v/>
      </c>
    </row>
    <row r="609" s="261" customFormat="true" ht="18.75" hidden="false" customHeight="true" outlineLevel="0" collapsed="false">
      <c r="A609" s="262" t="n">
        <f aca="false">A608+1</f>
        <v>597</v>
      </c>
      <c r="B609" s="263"/>
      <c r="C609" s="263"/>
      <c r="D609" s="263"/>
      <c r="E609" s="266"/>
      <c r="F609" s="266"/>
      <c r="G609" s="267"/>
      <c r="H609" s="278"/>
      <c r="I609" s="281"/>
      <c r="J609" s="268"/>
      <c r="K609" s="269"/>
      <c r="L609" s="244" t="str">
        <f aca="false">IF(AND(K609&lt;&gt;"",J609&lt;&gt;""),MIN(IF(OR(J609="OZZ",J609="ZZ"),5000,13600),TRUNC(0.75*SUMIF($D$12:$D609,$D609,K$12:K609),2))-SUMIF($D$12:$D608,$D609,L$12:L608),"")</f>
        <v/>
      </c>
      <c r="M609" s="270" t="str">
        <f aca="false">IF(AND(K609&lt;&gt;"",J609&lt;&gt;"",AB609&lt;&gt;""),IF(OR(J609="OZZ",J609="ZZ"),0-SUMIF($D$12:$D608,$D609,M$12:M608),MIN(MIN(13600,TRUNC(0.75*SUMIF($D$12:$D$1442,$D609,K$12:K$1442),2)+SUMIF($D$12:$D609,$D609,AB$12:AB609))-SUMIF($D$12:$D608,$D609,M$12:M608)-SUMIF($D$12:$D$1442,$D609,L$12:L$1442),AB609)),"")</f>
        <v/>
      </c>
      <c r="N609" s="246" t="str">
        <f aca="false">IF(J609&lt;&gt;"",1000-SUMIF($D$12:$D608,$D609,N$12:N608),"")</f>
        <v/>
      </c>
      <c r="O609" s="268"/>
      <c r="P609" s="269"/>
      <c r="Q609" s="244" t="str">
        <f aca="false">IF(AND(P609&lt;&gt;"",O609&lt;&gt;""),MIN(IF(OR(O609="OZZ",O609="ZZ"),5000,13600),TRUNC(0.75*SUMIF($D$12:$D609,$D609,P$12:P609),2))-SUMIF($D$12:$D608,$D609,Q$12:Q608),"")</f>
        <v/>
      </c>
      <c r="R609" s="270" t="str">
        <f aca="false">IF(AND(P609&lt;&gt;"",O609&lt;&gt;"",AF609&lt;&gt;""),IF(OR(O609="OZZ",O609="ZZ"),0-SUMIF($D$12:$D608,$D609,R$12:R608),MIN(MIN(13600,TRUNC(0.75*SUMIF($D$12:$D$1442,$D609,P$12:P$1442),2)+SUMIF($D$12:$D609,$D609,AF$12:AF609))-SUMIF($D$12:$D608,$D609,R$12:R608)-SUMIF($D$12:$D$1442,$D609,Q$12:Q$1442),AF609)),"")</f>
        <v/>
      </c>
      <c r="S609" s="246" t="str">
        <f aca="false">IF(O609&lt;&gt;"",1000-SUMIF($D$12:$D608,$D609,S$12:S608),"")</f>
        <v/>
      </c>
      <c r="T609" s="268"/>
      <c r="U609" s="269"/>
      <c r="V609" s="244" t="str">
        <f aca="false">IF(AND(U609&lt;&gt;"",T609&lt;&gt;""),MIN(IF(OR(T609="OZZ",T609="ZZ"),5000,13600),TRUNC(0.75*SUMIF($D$12:$D609,$D609,U$12:U609),2))-SUMIF($D$12:$D608,$D609,V$12:V608),"")</f>
        <v/>
      </c>
      <c r="W609" s="248" t="str">
        <f aca="false">IF(AND(U609&lt;&gt;"",T609&lt;&gt;"",AJ609&lt;&gt;""),IF(OR(T609="OZZ",T609="ZZ"),0-SUMIF($D$12:$D608,$D609,W$12:W608),MIN(MIN(13600,TRUNC(0.75*SUMIF($D$12:$D$1442,$D609,U$12:U$1442),2)+SUMIF($D$12:$D609,$D609,AJ$12:AJ609))-SUMIF($D$12:$D608,$D609,W$12:W608)-SUMIF($D$12:$D$1442,$D609,V$12:V$1442),AJ609)),"")</f>
        <v/>
      </c>
      <c r="X609" s="246" t="str">
        <f aca="false">IF(T609&lt;&gt;"",1000-SUMIF($D$12:$D608,$D609,X$12:X608),"")</f>
        <v/>
      </c>
      <c r="Y609" s="272"/>
      <c r="Z609" s="273"/>
      <c r="AA609" s="273"/>
      <c r="AB609" s="252" t="str">
        <f aca="false">IF(K609&lt;&gt;"",ROUND(Y609,2)+ROUND(Z609,2)+ROUND(AA609,2),"")</f>
        <v/>
      </c>
      <c r="AC609" s="274"/>
      <c r="AD609" s="273"/>
      <c r="AE609" s="273"/>
      <c r="AF609" s="275" t="str">
        <f aca="false">IF(P609&lt;&gt;"",ROUND(AC609,2)+ROUND(AD609,2)+ROUND(AE609,2),"")</f>
        <v/>
      </c>
      <c r="AG609" s="274"/>
      <c r="AH609" s="273"/>
      <c r="AI609" s="273"/>
      <c r="AJ609" s="275" t="str">
        <f aca="false">IF(U609&lt;&gt;"",ROUND(AG609,2)+ROUND(AH609,2)+ROUND(AI609,2),"")</f>
        <v/>
      </c>
      <c r="AK609" s="255"/>
      <c r="AL609" s="255"/>
      <c r="AM609" s="256"/>
      <c r="AN609" s="257"/>
      <c r="AO609" s="258" t="str">
        <f aca="false">IF(D609&lt;&gt;"",IF(COUNTIF($D$12:$D609,$D609)&gt;1,0,IF(SUM(L609,Q609,V609)&gt;0,IF(AND(T609="",OR(O609&lt;&gt;"",J609&lt;&gt;"")),IF(O609&lt;&gt;"",O609,IF(J609&lt;&gt;"",J609,0)),IF(AND(O609&lt;&gt;"",J609&lt;&gt;"",O609=J609),O609,T609)),0)),"")</f>
        <v/>
      </c>
      <c r="AP609" s="258" t="str">
        <f aca="false">IF(D609&lt;&gt;"",IF(COUNTIF($D$12:$D609,$D609)&gt;1,0,IF(SUM(M609,R609,W609)&gt;0,IF(AND(T609="",OR(O609&lt;&gt;"",J609&lt;&gt;"")),IF(O609&lt;&gt;"",O609,IF(J609&lt;&gt;"",J609,0)),IF(AND(O609&lt;&gt;"",J609&lt;&gt;"",O609=J609),O609,T609)),0)),"")</f>
        <v/>
      </c>
      <c r="AQ609" s="258" t="str">
        <f aca="false">IF(D609&lt;&gt;"",IF(COUNTIF($D$12:$D609,$D609)&gt;1,0,IF(SUM(N609,S609,X609)&gt;0,IF(AND(T609="",OR(O609&lt;&gt;"",J609&lt;&gt;"")),IF(O609&lt;&gt;"",O609,IF(J609&lt;&gt;"",J609,0)),IF(AND(O609&lt;&gt;"",J609&lt;&gt;"",O609=J609),O609,T609)),0)),"")</f>
        <v/>
      </c>
      <c r="AR609" s="257" t="str">
        <f aca="false">IF(D609&lt;&gt;"",IF(J609="OZP12",L609,0),"")</f>
        <v/>
      </c>
      <c r="AS609" s="257" t="str">
        <f aca="false">IF(D609&lt;&gt;"",IF(O609="OZP12",Q609,0),"")</f>
        <v/>
      </c>
      <c r="AT609" s="257" t="str">
        <f aca="false">IF(D609&lt;&gt;"",IF(T609="OZP12",V609,0),"")</f>
        <v/>
      </c>
      <c r="AU609" s="257" t="str">
        <f aca="false">IF(D609&lt;&gt;"",IF(J609="TZP",L609,0),"")</f>
        <v/>
      </c>
      <c r="AV609" s="257" t="str">
        <f aca="false">IF(D609&lt;&gt;"",IF(O609="TZP",Q609,0),"")</f>
        <v/>
      </c>
      <c r="AW609" s="257" t="str">
        <f aca="false">IF(D609&lt;&gt;"",IF(T609="TZP",V609,0),"")</f>
        <v/>
      </c>
      <c r="AX609" s="257" t="str">
        <f aca="false">IF(D609&lt;&gt;"",IF(J609="OZZ",L609,0),"")</f>
        <v/>
      </c>
      <c r="AY609" s="257" t="str">
        <f aca="false">IF(D609&lt;&gt;"",IF(O609="OZZ",Q609,0),"")</f>
        <v/>
      </c>
      <c r="AZ609" s="257" t="str">
        <f aca="false">IF(D609&lt;&gt;"",IF(T609="OZZ",V609,0),"")</f>
        <v/>
      </c>
      <c r="BA609" s="260"/>
      <c r="BB609" s="257" t="str">
        <f aca="false">IF(D609&lt;&gt;"",IF(ISERROR(FIND("/",D609)),0,1),"")</f>
        <v/>
      </c>
      <c r="BC609" s="257" t="str">
        <f aca="false">IF(D609&lt;&gt;"",IF(BB609*1=0,D609,CONCATENATE(MID(D609,1,FIND("/",D609,1)-1),MID(D609,FIND("/",D609,1)+1,LEN(D609)))),"")</f>
        <v/>
      </c>
      <c r="BD609" s="286"/>
      <c r="BE609" s="257" t="str">
        <f aca="false">IF(D609&lt;&gt;"",IF(J609="OZP12",M609,0),"")</f>
        <v/>
      </c>
      <c r="BF609" s="257" t="str">
        <f aca="false">IF(D609&lt;&gt;"",IF(O609="OZP12",R609,0),"")</f>
        <v/>
      </c>
      <c r="BG609" s="257" t="str">
        <f aca="false">IF(D609&lt;&gt;"",IF(T609="OZP12",W609,0),"")</f>
        <v/>
      </c>
      <c r="BH609" s="257" t="str">
        <f aca="false">IF(D609&lt;&gt;"",IF(J609="TZP",M609,0),"")</f>
        <v/>
      </c>
      <c r="BI609" s="257" t="str">
        <f aca="false">IF(D609&lt;&gt;"",IF(O609="TZP",R609,0),"")</f>
        <v/>
      </c>
      <c r="BJ609" s="257" t="str">
        <f aca="false">IF(D609&lt;&gt;"",IF(T609="TZP",W609,0),"")</f>
        <v/>
      </c>
    </row>
    <row r="610" s="261" customFormat="true" ht="18.75" hidden="false" customHeight="true" outlineLevel="0" collapsed="false">
      <c r="A610" s="262" t="n">
        <f aca="false">A609+1</f>
        <v>598</v>
      </c>
      <c r="B610" s="263"/>
      <c r="C610" s="263"/>
      <c r="D610" s="263"/>
      <c r="E610" s="266"/>
      <c r="F610" s="266"/>
      <c r="G610" s="267"/>
      <c r="H610" s="278"/>
      <c r="I610" s="281"/>
      <c r="J610" s="268"/>
      <c r="K610" s="269"/>
      <c r="L610" s="244" t="str">
        <f aca="false">IF(AND(K610&lt;&gt;"",J610&lt;&gt;""),MIN(IF(OR(J610="OZZ",J610="ZZ"),5000,13600),TRUNC(0.75*SUMIF($D$12:$D610,$D610,K$12:K610),2))-SUMIF($D$12:$D609,$D610,L$12:L609),"")</f>
        <v/>
      </c>
      <c r="M610" s="270" t="str">
        <f aca="false">IF(AND(K610&lt;&gt;"",J610&lt;&gt;"",AB610&lt;&gt;""),IF(OR(J610="OZZ",J610="ZZ"),0-SUMIF($D$12:$D609,$D610,M$12:M609),MIN(MIN(13600,TRUNC(0.75*SUMIF($D$12:$D$1442,$D610,K$12:K$1442),2)+SUMIF($D$12:$D610,$D610,AB$12:AB610))-SUMIF($D$12:$D609,$D610,M$12:M609)-SUMIF($D$12:$D$1442,$D610,L$12:L$1442),AB610)),"")</f>
        <v/>
      </c>
      <c r="N610" s="246" t="str">
        <f aca="false">IF(J610&lt;&gt;"",1000-SUMIF($D$12:$D609,$D610,N$12:N609),"")</f>
        <v/>
      </c>
      <c r="O610" s="268"/>
      <c r="P610" s="269"/>
      <c r="Q610" s="244" t="str">
        <f aca="false">IF(AND(P610&lt;&gt;"",O610&lt;&gt;""),MIN(IF(OR(O610="OZZ",O610="ZZ"),5000,13600),TRUNC(0.75*SUMIF($D$12:$D610,$D610,P$12:P610),2))-SUMIF($D$12:$D609,$D610,Q$12:Q609),"")</f>
        <v/>
      </c>
      <c r="R610" s="270" t="str">
        <f aca="false">IF(AND(P610&lt;&gt;"",O610&lt;&gt;"",AF610&lt;&gt;""),IF(OR(O610="OZZ",O610="ZZ"),0-SUMIF($D$12:$D609,$D610,R$12:R609),MIN(MIN(13600,TRUNC(0.75*SUMIF($D$12:$D$1442,$D610,P$12:P$1442),2)+SUMIF($D$12:$D610,$D610,AF$12:AF610))-SUMIF($D$12:$D609,$D610,R$12:R609)-SUMIF($D$12:$D$1442,$D610,Q$12:Q$1442),AF610)),"")</f>
        <v/>
      </c>
      <c r="S610" s="246" t="str">
        <f aca="false">IF(O610&lt;&gt;"",1000-SUMIF($D$12:$D609,$D610,S$12:S609),"")</f>
        <v/>
      </c>
      <c r="T610" s="268"/>
      <c r="U610" s="269"/>
      <c r="V610" s="244" t="str">
        <f aca="false">IF(AND(U610&lt;&gt;"",T610&lt;&gt;""),MIN(IF(OR(T610="OZZ",T610="ZZ"),5000,13600),TRUNC(0.75*SUMIF($D$12:$D610,$D610,U$12:U610),2))-SUMIF($D$12:$D609,$D610,V$12:V609),"")</f>
        <v/>
      </c>
      <c r="W610" s="248" t="str">
        <f aca="false">IF(AND(U610&lt;&gt;"",T610&lt;&gt;"",AJ610&lt;&gt;""),IF(OR(T610="OZZ",T610="ZZ"),0-SUMIF($D$12:$D609,$D610,W$12:W609),MIN(MIN(13600,TRUNC(0.75*SUMIF($D$12:$D$1442,$D610,U$12:U$1442),2)+SUMIF($D$12:$D610,$D610,AJ$12:AJ610))-SUMIF($D$12:$D609,$D610,W$12:W609)-SUMIF($D$12:$D$1442,$D610,V$12:V$1442),AJ610)),"")</f>
        <v/>
      </c>
      <c r="X610" s="246" t="str">
        <f aca="false">IF(T610&lt;&gt;"",1000-SUMIF($D$12:$D609,$D610,X$12:X609),"")</f>
        <v/>
      </c>
      <c r="Y610" s="272"/>
      <c r="Z610" s="273"/>
      <c r="AA610" s="273"/>
      <c r="AB610" s="252" t="str">
        <f aca="false">IF(K610&lt;&gt;"",ROUND(Y610,2)+ROUND(Z610,2)+ROUND(AA610,2),"")</f>
        <v/>
      </c>
      <c r="AC610" s="274"/>
      <c r="AD610" s="273"/>
      <c r="AE610" s="273"/>
      <c r="AF610" s="275" t="str">
        <f aca="false">IF(P610&lt;&gt;"",ROUND(AC610,2)+ROUND(AD610,2)+ROUND(AE610,2),"")</f>
        <v/>
      </c>
      <c r="AG610" s="274"/>
      <c r="AH610" s="273"/>
      <c r="AI610" s="273"/>
      <c r="AJ610" s="275" t="str">
        <f aca="false">IF(U610&lt;&gt;"",ROUND(AG610,2)+ROUND(AH610,2)+ROUND(AI610,2),"")</f>
        <v/>
      </c>
      <c r="AK610" s="255"/>
      <c r="AL610" s="255"/>
      <c r="AM610" s="256"/>
      <c r="AN610" s="257"/>
      <c r="AO610" s="258" t="str">
        <f aca="false">IF(D610&lt;&gt;"",IF(COUNTIF($D$12:$D610,$D610)&gt;1,0,IF(SUM(L610,Q610,V610)&gt;0,IF(AND(T610="",OR(O610&lt;&gt;"",J610&lt;&gt;"")),IF(O610&lt;&gt;"",O610,IF(J610&lt;&gt;"",J610,0)),IF(AND(O610&lt;&gt;"",J610&lt;&gt;"",O610=J610),O610,T610)),0)),"")</f>
        <v/>
      </c>
      <c r="AP610" s="258" t="str">
        <f aca="false">IF(D610&lt;&gt;"",IF(COUNTIF($D$12:$D610,$D610)&gt;1,0,IF(SUM(M610,R610,W610)&gt;0,IF(AND(T610="",OR(O610&lt;&gt;"",J610&lt;&gt;"")),IF(O610&lt;&gt;"",O610,IF(J610&lt;&gt;"",J610,0)),IF(AND(O610&lt;&gt;"",J610&lt;&gt;"",O610=J610),O610,T610)),0)),"")</f>
        <v/>
      </c>
      <c r="AQ610" s="258" t="str">
        <f aca="false">IF(D610&lt;&gt;"",IF(COUNTIF($D$12:$D610,$D610)&gt;1,0,IF(SUM(N610,S610,X610)&gt;0,IF(AND(T610="",OR(O610&lt;&gt;"",J610&lt;&gt;"")),IF(O610&lt;&gt;"",O610,IF(J610&lt;&gt;"",J610,0)),IF(AND(O610&lt;&gt;"",J610&lt;&gt;"",O610=J610),O610,T610)),0)),"")</f>
        <v/>
      </c>
      <c r="AR610" s="257" t="str">
        <f aca="false">IF(D610&lt;&gt;"",IF(J610="OZP12",L610,0),"")</f>
        <v/>
      </c>
      <c r="AS610" s="257" t="str">
        <f aca="false">IF(D610&lt;&gt;"",IF(O610="OZP12",Q610,0),"")</f>
        <v/>
      </c>
      <c r="AT610" s="257" t="str">
        <f aca="false">IF(D610&lt;&gt;"",IF(T610="OZP12",V610,0),"")</f>
        <v/>
      </c>
      <c r="AU610" s="257" t="str">
        <f aca="false">IF(D610&lt;&gt;"",IF(J610="TZP",L610,0),"")</f>
        <v/>
      </c>
      <c r="AV610" s="257" t="str">
        <f aca="false">IF(D610&lt;&gt;"",IF(O610="TZP",Q610,0),"")</f>
        <v/>
      </c>
      <c r="AW610" s="257" t="str">
        <f aca="false">IF(D610&lt;&gt;"",IF(T610="TZP",V610,0),"")</f>
        <v/>
      </c>
      <c r="AX610" s="257" t="str">
        <f aca="false">IF(D610&lt;&gt;"",IF(J610="OZZ",L610,0),"")</f>
        <v/>
      </c>
      <c r="AY610" s="257" t="str">
        <f aca="false">IF(D610&lt;&gt;"",IF(O610="OZZ",Q610,0),"")</f>
        <v/>
      </c>
      <c r="AZ610" s="257" t="str">
        <f aca="false">IF(D610&lt;&gt;"",IF(T610="OZZ",V610,0),"")</f>
        <v/>
      </c>
      <c r="BA610" s="260"/>
      <c r="BB610" s="257" t="str">
        <f aca="false">IF(D610&lt;&gt;"",IF(ISERROR(FIND("/",D610)),0,1),"")</f>
        <v/>
      </c>
      <c r="BC610" s="257" t="str">
        <f aca="false">IF(D610&lt;&gt;"",IF(BB610*1=0,D610,CONCATENATE(MID(D610,1,FIND("/",D610,1)-1),MID(D610,FIND("/",D610,1)+1,LEN(D610)))),"")</f>
        <v/>
      </c>
      <c r="BD610" s="286"/>
      <c r="BE610" s="257" t="str">
        <f aca="false">IF(D610&lt;&gt;"",IF(J610="OZP12",M610,0),"")</f>
        <v/>
      </c>
      <c r="BF610" s="257" t="str">
        <f aca="false">IF(D610&lt;&gt;"",IF(O610="OZP12",R610,0),"")</f>
        <v/>
      </c>
      <c r="BG610" s="257" t="str">
        <f aca="false">IF(D610&lt;&gt;"",IF(T610="OZP12",W610,0),"")</f>
        <v/>
      </c>
      <c r="BH610" s="257" t="str">
        <f aca="false">IF(D610&lt;&gt;"",IF(J610="TZP",M610,0),"")</f>
        <v/>
      </c>
      <c r="BI610" s="257" t="str">
        <f aca="false">IF(D610&lt;&gt;"",IF(O610="TZP",R610,0),"")</f>
        <v/>
      </c>
      <c r="BJ610" s="257" t="str">
        <f aca="false">IF(D610&lt;&gt;"",IF(T610="TZP",W610,0),"")</f>
        <v/>
      </c>
    </row>
    <row r="611" s="261" customFormat="true" ht="18.75" hidden="false" customHeight="true" outlineLevel="0" collapsed="false">
      <c r="A611" s="262" t="n">
        <f aca="false">A610+1</f>
        <v>599</v>
      </c>
      <c r="B611" s="263"/>
      <c r="C611" s="263"/>
      <c r="D611" s="263"/>
      <c r="E611" s="266"/>
      <c r="F611" s="266"/>
      <c r="G611" s="267"/>
      <c r="H611" s="278"/>
      <c r="I611" s="281"/>
      <c r="J611" s="268"/>
      <c r="K611" s="269"/>
      <c r="L611" s="244" t="str">
        <f aca="false">IF(AND(K611&lt;&gt;"",J611&lt;&gt;""),MIN(IF(OR(J611="OZZ",J611="ZZ"),5000,13600),TRUNC(0.75*SUMIF($D$12:$D611,$D611,K$12:K611),2))-SUMIF($D$12:$D610,$D611,L$12:L610),"")</f>
        <v/>
      </c>
      <c r="M611" s="270" t="str">
        <f aca="false">IF(AND(K611&lt;&gt;"",J611&lt;&gt;"",AB611&lt;&gt;""),IF(OR(J611="OZZ",J611="ZZ"),0-SUMIF($D$12:$D610,$D611,M$12:M610),MIN(MIN(13600,TRUNC(0.75*SUMIF($D$12:$D$1442,$D611,K$12:K$1442),2)+SUMIF($D$12:$D611,$D611,AB$12:AB611))-SUMIF($D$12:$D610,$D611,M$12:M610)-SUMIF($D$12:$D$1442,$D611,L$12:L$1442),AB611)),"")</f>
        <v/>
      </c>
      <c r="N611" s="246" t="str">
        <f aca="false">IF(J611&lt;&gt;"",1000-SUMIF($D$12:$D610,$D611,N$12:N610),"")</f>
        <v/>
      </c>
      <c r="O611" s="268"/>
      <c r="P611" s="269"/>
      <c r="Q611" s="244" t="str">
        <f aca="false">IF(AND(P611&lt;&gt;"",O611&lt;&gt;""),MIN(IF(OR(O611="OZZ",O611="ZZ"),5000,13600),TRUNC(0.75*SUMIF($D$12:$D611,$D611,P$12:P611),2))-SUMIF($D$12:$D610,$D611,Q$12:Q610),"")</f>
        <v/>
      </c>
      <c r="R611" s="270" t="str">
        <f aca="false">IF(AND(P611&lt;&gt;"",O611&lt;&gt;"",AF611&lt;&gt;""),IF(OR(O611="OZZ",O611="ZZ"),0-SUMIF($D$12:$D610,$D611,R$12:R610),MIN(MIN(13600,TRUNC(0.75*SUMIF($D$12:$D$1442,$D611,P$12:P$1442),2)+SUMIF($D$12:$D611,$D611,AF$12:AF611))-SUMIF($D$12:$D610,$D611,R$12:R610)-SUMIF($D$12:$D$1442,$D611,Q$12:Q$1442),AF611)),"")</f>
        <v/>
      </c>
      <c r="S611" s="246" t="str">
        <f aca="false">IF(O611&lt;&gt;"",1000-SUMIF($D$12:$D610,$D611,S$12:S610),"")</f>
        <v/>
      </c>
      <c r="T611" s="268"/>
      <c r="U611" s="269"/>
      <c r="V611" s="244" t="str">
        <f aca="false">IF(AND(U611&lt;&gt;"",T611&lt;&gt;""),MIN(IF(OR(T611="OZZ",T611="ZZ"),5000,13600),TRUNC(0.75*SUMIF($D$12:$D611,$D611,U$12:U611),2))-SUMIF($D$12:$D610,$D611,V$12:V610),"")</f>
        <v/>
      </c>
      <c r="W611" s="248" t="str">
        <f aca="false">IF(AND(U611&lt;&gt;"",T611&lt;&gt;"",AJ611&lt;&gt;""),IF(OR(T611="OZZ",T611="ZZ"),0-SUMIF($D$12:$D610,$D611,W$12:W610),MIN(MIN(13600,TRUNC(0.75*SUMIF($D$12:$D$1442,$D611,U$12:U$1442),2)+SUMIF($D$12:$D611,$D611,AJ$12:AJ611))-SUMIF($D$12:$D610,$D611,W$12:W610)-SUMIF($D$12:$D$1442,$D611,V$12:V$1442),AJ611)),"")</f>
        <v/>
      </c>
      <c r="X611" s="246" t="str">
        <f aca="false">IF(T611&lt;&gt;"",1000-SUMIF($D$12:$D610,$D611,X$12:X610),"")</f>
        <v/>
      </c>
      <c r="Y611" s="272"/>
      <c r="Z611" s="273"/>
      <c r="AA611" s="273"/>
      <c r="AB611" s="252" t="str">
        <f aca="false">IF(K611&lt;&gt;"",ROUND(Y611,2)+ROUND(Z611,2)+ROUND(AA611,2),"")</f>
        <v/>
      </c>
      <c r="AC611" s="274"/>
      <c r="AD611" s="273"/>
      <c r="AE611" s="273"/>
      <c r="AF611" s="275" t="str">
        <f aca="false">IF(P611&lt;&gt;"",ROUND(AC611,2)+ROUND(AD611,2)+ROUND(AE611,2),"")</f>
        <v/>
      </c>
      <c r="AG611" s="274"/>
      <c r="AH611" s="273"/>
      <c r="AI611" s="273"/>
      <c r="AJ611" s="275" t="str">
        <f aca="false">IF(U611&lt;&gt;"",ROUND(AG611,2)+ROUND(AH611,2)+ROUND(AI611,2),"")</f>
        <v/>
      </c>
      <c r="AK611" s="255"/>
      <c r="AL611" s="255"/>
      <c r="AM611" s="256"/>
      <c r="AN611" s="257"/>
      <c r="AO611" s="258" t="str">
        <f aca="false">IF(D611&lt;&gt;"",IF(COUNTIF($D$12:$D611,$D611)&gt;1,0,IF(SUM(L611,Q611,V611)&gt;0,IF(AND(T611="",OR(O611&lt;&gt;"",J611&lt;&gt;"")),IF(O611&lt;&gt;"",O611,IF(J611&lt;&gt;"",J611,0)),IF(AND(O611&lt;&gt;"",J611&lt;&gt;"",O611=J611),O611,T611)),0)),"")</f>
        <v/>
      </c>
      <c r="AP611" s="258" t="str">
        <f aca="false">IF(D611&lt;&gt;"",IF(COUNTIF($D$12:$D611,$D611)&gt;1,0,IF(SUM(M611,R611,W611)&gt;0,IF(AND(T611="",OR(O611&lt;&gt;"",J611&lt;&gt;"")),IF(O611&lt;&gt;"",O611,IF(J611&lt;&gt;"",J611,0)),IF(AND(O611&lt;&gt;"",J611&lt;&gt;"",O611=J611),O611,T611)),0)),"")</f>
        <v/>
      </c>
      <c r="AQ611" s="258" t="str">
        <f aca="false">IF(D611&lt;&gt;"",IF(COUNTIF($D$12:$D611,$D611)&gt;1,0,IF(SUM(N611,S611,X611)&gt;0,IF(AND(T611="",OR(O611&lt;&gt;"",J611&lt;&gt;"")),IF(O611&lt;&gt;"",O611,IF(J611&lt;&gt;"",J611,0)),IF(AND(O611&lt;&gt;"",J611&lt;&gt;"",O611=J611),O611,T611)),0)),"")</f>
        <v/>
      </c>
      <c r="AR611" s="257" t="str">
        <f aca="false">IF(D611&lt;&gt;"",IF(J611="OZP12",L611,0),"")</f>
        <v/>
      </c>
      <c r="AS611" s="257" t="str">
        <f aca="false">IF(D611&lt;&gt;"",IF(O611="OZP12",Q611,0),"")</f>
        <v/>
      </c>
      <c r="AT611" s="257" t="str">
        <f aca="false">IF(D611&lt;&gt;"",IF(T611="OZP12",V611,0),"")</f>
        <v/>
      </c>
      <c r="AU611" s="257" t="str">
        <f aca="false">IF(D611&lt;&gt;"",IF(J611="TZP",L611,0),"")</f>
        <v/>
      </c>
      <c r="AV611" s="257" t="str">
        <f aca="false">IF(D611&lt;&gt;"",IF(O611="TZP",Q611,0),"")</f>
        <v/>
      </c>
      <c r="AW611" s="257" t="str">
        <f aca="false">IF(D611&lt;&gt;"",IF(T611="TZP",V611,0),"")</f>
        <v/>
      </c>
      <c r="AX611" s="257" t="str">
        <f aca="false">IF(D611&lt;&gt;"",IF(J611="OZZ",L611,0),"")</f>
        <v/>
      </c>
      <c r="AY611" s="257" t="str">
        <f aca="false">IF(D611&lt;&gt;"",IF(O611="OZZ",Q611,0),"")</f>
        <v/>
      </c>
      <c r="AZ611" s="257" t="str">
        <f aca="false">IF(D611&lt;&gt;"",IF(T611="OZZ",V611,0),"")</f>
        <v/>
      </c>
      <c r="BA611" s="260"/>
      <c r="BB611" s="257" t="str">
        <f aca="false">IF(D611&lt;&gt;"",IF(ISERROR(FIND("/",D611)),0,1),"")</f>
        <v/>
      </c>
      <c r="BC611" s="257" t="str">
        <f aca="false">IF(D611&lt;&gt;"",IF(BB611*1=0,D611,CONCATENATE(MID(D611,1,FIND("/",D611,1)-1),MID(D611,FIND("/",D611,1)+1,LEN(D611)))),"")</f>
        <v/>
      </c>
      <c r="BD611" s="286"/>
      <c r="BE611" s="257" t="str">
        <f aca="false">IF(D611&lt;&gt;"",IF(J611="OZP12",M611,0),"")</f>
        <v/>
      </c>
      <c r="BF611" s="257" t="str">
        <f aca="false">IF(D611&lt;&gt;"",IF(O611="OZP12",R611,0),"")</f>
        <v/>
      </c>
      <c r="BG611" s="257" t="str">
        <f aca="false">IF(D611&lt;&gt;"",IF(T611="OZP12",W611,0),"")</f>
        <v/>
      </c>
      <c r="BH611" s="257" t="str">
        <f aca="false">IF(D611&lt;&gt;"",IF(J611="TZP",M611,0),"")</f>
        <v/>
      </c>
      <c r="BI611" s="257" t="str">
        <f aca="false">IF(D611&lt;&gt;"",IF(O611="TZP",R611,0),"")</f>
        <v/>
      </c>
      <c r="BJ611" s="257" t="str">
        <f aca="false">IF(D611&lt;&gt;"",IF(T611="TZP",W611,0),"")</f>
        <v/>
      </c>
    </row>
    <row r="612" s="261" customFormat="true" ht="18.75" hidden="false" customHeight="true" outlineLevel="0" collapsed="false">
      <c r="A612" s="262" t="n">
        <f aca="false">A611+1</f>
        <v>600</v>
      </c>
      <c r="B612" s="263"/>
      <c r="C612" s="263"/>
      <c r="D612" s="263"/>
      <c r="E612" s="266"/>
      <c r="F612" s="266"/>
      <c r="G612" s="267"/>
      <c r="H612" s="278"/>
      <c r="I612" s="281"/>
      <c r="J612" s="268"/>
      <c r="K612" s="269"/>
      <c r="L612" s="244" t="str">
        <f aca="false">IF(AND(K612&lt;&gt;"",J612&lt;&gt;""),MIN(IF(OR(J612="OZZ",J612="ZZ"),5000,13600),TRUNC(0.75*SUMIF($D$12:$D612,$D612,K$12:K612),2))-SUMIF($D$12:$D611,$D612,L$12:L611),"")</f>
        <v/>
      </c>
      <c r="M612" s="270" t="str">
        <f aca="false">IF(AND(K612&lt;&gt;"",J612&lt;&gt;"",AB612&lt;&gt;""),IF(OR(J612="OZZ",J612="ZZ"),0-SUMIF($D$12:$D611,$D612,M$12:M611),MIN(MIN(13600,TRUNC(0.75*SUMIF($D$12:$D$1442,$D612,K$12:K$1442),2)+SUMIF($D$12:$D612,$D612,AB$12:AB612))-SUMIF($D$12:$D611,$D612,M$12:M611)-SUMIF($D$12:$D$1442,$D612,L$12:L$1442),AB612)),"")</f>
        <v/>
      </c>
      <c r="N612" s="246" t="str">
        <f aca="false">IF(J612&lt;&gt;"",1000-SUMIF($D$12:$D611,$D612,N$12:N611),"")</f>
        <v/>
      </c>
      <c r="O612" s="268"/>
      <c r="P612" s="269"/>
      <c r="Q612" s="244" t="str">
        <f aca="false">IF(AND(P612&lt;&gt;"",O612&lt;&gt;""),MIN(IF(OR(O612="OZZ",O612="ZZ"),5000,13600),TRUNC(0.75*SUMIF($D$12:$D612,$D612,P$12:P612),2))-SUMIF($D$12:$D611,$D612,Q$12:Q611),"")</f>
        <v/>
      </c>
      <c r="R612" s="270" t="str">
        <f aca="false">IF(AND(P612&lt;&gt;"",O612&lt;&gt;"",AF612&lt;&gt;""),IF(OR(O612="OZZ",O612="ZZ"),0-SUMIF($D$12:$D611,$D612,R$12:R611),MIN(MIN(13600,TRUNC(0.75*SUMIF($D$12:$D$1442,$D612,P$12:P$1442),2)+SUMIF($D$12:$D612,$D612,AF$12:AF612))-SUMIF($D$12:$D611,$D612,R$12:R611)-SUMIF($D$12:$D$1442,$D612,Q$12:Q$1442),AF612)),"")</f>
        <v/>
      </c>
      <c r="S612" s="246" t="str">
        <f aca="false">IF(O612&lt;&gt;"",1000-SUMIF($D$12:$D611,$D612,S$12:S611),"")</f>
        <v/>
      </c>
      <c r="T612" s="268"/>
      <c r="U612" s="269"/>
      <c r="V612" s="244" t="str">
        <f aca="false">IF(AND(U612&lt;&gt;"",T612&lt;&gt;""),MIN(IF(OR(T612="OZZ",T612="ZZ"),5000,13600),TRUNC(0.75*SUMIF($D$12:$D612,$D612,U$12:U612),2))-SUMIF($D$12:$D611,$D612,V$12:V611),"")</f>
        <v/>
      </c>
      <c r="W612" s="248" t="str">
        <f aca="false">IF(AND(U612&lt;&gt;"",T612&lt;&gt;"",AJ612&lt;&gt;""),IF(OR(T612="OZZ",T612="ZZ"),0-SUMIF($D$12:$D611,$D612,W$12:W611),MIN(MIN(13600,TRUNC(0.75*SUMIF($D$12:$D$1442,$D612,U$12:U$1442),2)+SUMIF($D$12:$D612,$D612,AJ$12:AJ612))-SUMIF($D$12:$D611,$D612,W$12:W611)-SUMIF($D$12:$D$1442,$D612,V$12:V$1442),AJ612)),"")</f>
        <v/>
      </c>
      <c r="X612" s="246" t="str">
        <f aca="false">IF(T612&lt;&gt;"",1000-SUMIF($D$12:$D611,$D612,X$12:X611),"")</f>
        <v/>
      </c>
      <c r="Y612" s="272"/>
      <c r="Z612" s="273"/>
      <c r="AA612" s="273"/>
      <c r="AB612" s="252" t="str">
        <f aca="false">IF(K612&lt;&gt;"",ROUND(Y612,2)+ROUND(Z612,2)+ROUND(AA612,2),"")</f>
        <v/>
      </c>
      <c r="AC612" s="274"/>
      <c r="AD612" s="273"/>
      <c r="AE612" s="273"/>
      <c r="AF612" s="275" t="str">
        <f aca="false">IF(P612&lt;&gt;"",ROUND(AC612,2)+ROUND(AD612,2)+ROUND(AE612,2),"")</f>
        <v/>
      </c>
      <c r="AG612" s="274"/>
      <c r="AH612" s="273"/>
      <c r="AI612" s="273"/>
      <c r="AJ612" s="275" t="str">
        <f aca="false">IF(U612&lt;&gt;"",ROUND(AG612,2)+ROUND(AH612,2)+ROUND(AI612,2),"")</f>
        <v/>
      </c>
      <c r="AK612" s="255"/>
      <c r="AL612" s="255"/>
      <c r="AM612" s="256"/>
      <c r="AN612" s="257"/>
      <c r="AO612" s="258" t="str">
        <f aca="false">IF(D612&lt;&gt;"",IF(COUNTIF($D$12:$D612,$D612)&gt;1,0,IF(SUM(L612,Q612,V612)&gt;0,IF(AND(T612="",OR(O612&lt;&gt;"",J612&lt;&gt;"")),IF(O612&lt;&gt;"",O612,IF(J612&lt;&gt;"",J612,0)),IF(AND(O612&lt;&gt;"",J612&lt;&gt;"",O612=J612),O612,T612)),0)),"")</f>
        <v/>
      </c>
      <c r="AP612" s="258" t="str">
        <f aca="false">IF(D612&lt;&gt;"",IF(COUNTIF($D$12:$D612,$D612)&gt;1,0,IF(SUM(M612,R612,W612)&gt;0,IF(AND(T612="",OR(O612&lt;&gt;"",J612&lt;&gt;"")),IF(O612&lt;&gt;"",O612,IF(J612&lt;&gt;"",J612,0)),IF(AND(O612&lt;&gt;"",J612&lt;&gt;"",O612=J612),O612,T612)),0)),"")</f>
        <v/>
      </c>
      <c r="AQ612" s="258" t="str">
        <f aca="false">IF(D612&lt;&gt;"",IF(COUNTIF($D$12:$D612,$D612)&gt;1,0,IF(SUM(N612,S612,X612)&gt;0,IF(AND(T612="",OR(O612&lt;&gt;"",J612&lt;&gt;"")),IF(O612&lt;&gt;"",O612,IF(J612&lt;&gt;"",J612,0)),IF(AND(O612&lt;&gt;"",J612&lt;&gt;"",O612=J612),O612,T612)),0)),"")</f>
        <v/>
      </c>
      <c r="AR612" s="257" t="str">
        <f aca="false">IF(D612&lt;&gt;"",IF(J612="OZP12",L612,0),"")</f>
        <v/>
      </c>
      <c r="AS612" s="257" t="str">
        <f aca="false">IF(D612&lt;&gt;"",IF(O612="OZP12",Q612,0),"")</f>
        <v/>
      </c>
      <c r="AT612" s="257" t="str">
        <f aca="false">IF(D612&lt;&gt;"",IF(T612="OZP12",V612,0),"")</f>
        <v/>
      </c>
      <c r="AU612" s="257" t="str">
        <f aca="false">IF(D612&lt;&gt;"",IF(J612="TZP",L612,0),"")</f>
        <v/>
      </c>
      <c r="AV612" s="257" t="str">
        <f aca="false">IF(D612&lt;&gt;"",IF(O612="TZP",Q612,0),"")</f>
        <v/>
      </c>
      <c r="AW612" s="257" t="str">
        <f aca="false">IF(D612&lt;&gt;"",IF(T612="TZP",V612,0),"")</f>
        <v/>
      </c>
      <c r="AX612" s="257" t="str">
        <f aca="false">IF(D612&lt;&gt;"",IF(J612="OZZ",L612,0),"")</f>
        <v/>
      </c>
      <c r="AY612" s="257" t="str">
        <f aca="false">IF(D612&lt;&gt;"",IF(O612="OZZ",Q612,0),"")</f>
        <v/>
      </c>
      <c r="AZ612" s="257" t="str">
        <f aca="false">IF(D612&lt;&gt;"",IF(T612="OZZ",V612,0),"")</f>
        <v/>
      </c>
      <c r="BA612" s="260"/>
      <c r="BB612" s="257" t="str">
        <f aca="false">IF(D612&lt;&gt;"",IF(ISERROR(FIND("/",D612)),0,1),"")</f>
        <v/>
      </c>
      <c r="BC612" s="257" t="str">
        <f aca="false">IF(D612&lt;&gt;"",IF(BB612*1=0,D612,CONCATENATE(MID(D612,1,FIND("/",D612,1)-1),MID(D612,FIND("/",D612,1)+1,LEN(D612)))),"")</f>
        <v/>
      </c>
      <c r="BD612" s="286"/>
      <c r="BE612" s="257" t="str">
        <f aca="false">IF(D612&lt;&gt;"",IF(J612="OZP12",M612,0),"")</f>
        <v/>
      </c>
      <c r="BF612" s="257" t="str">
        <f aca="false">IF(D612&lt;&gt;"",IF(O612="OZP12",R612,0),"")</f>
        <v/>
      </c>
      <c r="BG612" s="257" t="str">
        <f aca="false">IF(D612&lt;&gt;"",IF(T612="OZP12",W612,0),"")</f>
        <v/>
      </c>
      <c r="BH612" s="257" t="str">
        <f aca="false">IF(D612&lt;&gt;"",IF(J612="TZP",M612,0),"")</f>
        <v/>
      </c>
      <c r="BI612" s="257" t="str">
        <f aca="false">IF(D612&lt;&gt;"",IF(O612="TZP",R612,0),"")</f>
        <v/>
      </c>
      <c r="BJ612" s="257" t="str">
        <f aca="false">IF(D612&lt;&gt;"",IF(T612="TZP",W612,0),"")</f>
        <v/>
      </c>
    </row>
    <row r="613" s="261" customFormat="true" ht="18.75" hidden="false" customHeight="true" outlineLevel="0" collapsed="false">
      <c r="A613" s="262" t="n">
        <f aca="false">A612+1</f>
        <v>601</v>
      </c>
      <c r="B613" s="263"/>
      <c r="C613" s="263"/>
      <c r="D613" s="263"/>
      <c r="E613" s="266"/>
      <c r="F613" s="266"/>
      <c r="G613" s="267"/>
      <c r="H613" s="278"/>
      <c r="I613" s="281"/>
      <c r="J613" s="268"/>
      <c r="K613" s="269"/>
      <c r="L613" s="244" t="str">
        <f aca="false">IF(AND(K613&lt;&gt;"",J613&lt;&gt;""),MIN(IF(OR(J613="OZZ",J613="ZZ"),5000,13600),TRUNC(0.75*SUMIF($D$12:$D613,$D613,K$12:K613),2))-SUMIF($D$12:$D612,$D613,L$12:L612),"")</f>
        <v/>
      </c>
      <c r="M613" s="270" t="str">
        <f aca="false">IF(AND(K613&lt;&gt;"",J613&lt;&gt;"",AB613&lt;&gt;""),IF(OR(J613="OZZ",J613="ZZ"),0-SUMIF($D$12:$D612,$D613,M$12:M612),MIN(MIN(13600,TRUNC(0.75*SUMIF($D$12:$D$1442,$D613,K$12:K$1442),2)+SUMIF($D$12:$D613,$D613,AB$12:AB613))-SUMIF($D$12:$D612,$D613,M$12:M612)-SUMIF($D$12:$D$1442,$D613,L$12:L$1442),AB613)),"")</f>
        <v/>
      </c>
      <c r="N613" s="246" t="str">
        <f aca="false">IF(J613&lt;&gt;"",1000-SUMIF($D$12:$D612,$D613,N$12:N612),"")</f>
        <v/>
      </c>
      <c r="O613" s="268"/>
      <c r="P613" s="269"/>
      <c r="Q613" s="244" t="str">
        <f aca="false">IF(AND(P613&lt;&gt;"",O613&lt;&gt;""),MIN(IF(OR(O613="OZZ",O613="ZZ"),5000,13600),TRUNC(0.75*SUMIF($D$12:$D613,$D613,P$12:P613),2))-SUMIF($D$12:$D612,$D613,Q$12:Q612),"")</f>
        <v/>
      </c>
      <c r="R613" s="270" t="str">
        <f aca="false">IF(AND(P613&lt;&gt;"",O613&lt;&gt;"",AF613&lt;&gt;""),IF(OR(O613="OZZ",O613="ZZ"),0-SUMIF($D$12:$D612,$D613,R$12:R612),MIN(MIN(13600,TRUNC(0.75*SUMIF($D$12:$D$1442,$D613,P$12:P$1442),2)+SUMIF($D$12:$D613,$D613,AF$12:AF613))-SUMIF($D$12:$D612,$D613,R$12:R612)-SUMIF($D$12:$D$1442,$D613,Q$12:Q$1442),AF613)),"")</f>
        <v/>
      </c>
      <c r="S613" s="246" t="str">
        <f aca="false">IF(O613&lt;&gt;"",1000-SUMIF($D$12:$D612,$D613,S$12:S612),"")</f>
        <v/>
      </c>
      <c r="T613" s="268"/>
      <c r="U613" s="269"/>
      <c r="V613" s="244" t="str">
        <f aca="false">IF(AND(U613&lt;&gt;"",T613&lt;&gt;""),MIN(IF(OR(T613="OZZ",T613="ZZ"),5000,13600),TRUNC(0.75*SUMIF($D$12:$D613,$D613,U$12:U613),2))-SUMIF($D$12:$D612,$D613,V$12:V612),"")</f>
        <v/>
      </c>
      <c r="W613" s="248" t="str">
        <f aca="false">IF(AND(U613&lt;&gt;"",T613&lt;&gt;"",AJ613&lt;&gt;""),IF(OR(T613="OZZ",T613="ZZ"),0-SUMIF($D$12:$D612,$D613,W$12:W612),MIN(MIN(13600,TRUNC(0.75*SUMIF($D$12:$D$1442,$D613,U$12:U$1442),2)+SUMIF($D$12:$D613,$D613,AJ$12:AJ613))-SUMIF($D$12:$D612,$D613,W$12:W612)-SUMIF($D$12:$D$1442,$D613,V$12:V$1442),AJ613)),"")</f>
        <v/>
      </c>
      <c r="X613" s="246" t="str">
        <f aca="false">IF(T613&lt;&gt;"",1000-SUMIF($D$12:$D612,$D613,X$12:X612),"")</f>
        <v/>
      </c>
      <c r="Y613" s="272"/>
      <c r="Z613" s="273"/>
      <c r="AA613" s="273"/>
      <c r="AB613" s="252" t="str">
        <f aca="false">IF(K613&lt;&gt;"",ROUND(Y613,2)+ROUND(Z613,2)+ROUND(AA613,2),"")</f>
        <v/>
      </c>
      <c r="AC613" s="274"/>
      <c r="AD613" s="273"/>
      <c r="AE613" s="273"/>
      <c r="AF613" s="275" t="str">
        <f aca="false">IF(P613&lt;&gt;"",ROUND(AC613,2)+ROUND(AD613,2)+ROUND(AE613,2),"")</f>
        <v/>
      </c>
      <c r="AG613" s="274"/>
      <c r="AH613" s="273"/>
      <c r="AI613" s="273"/>
      <c r="AJ613" s="275" t="str">
        <f aca="false">IF(U613&lt;&gt;"",ROUND(AG613,2)+ROUND(AH613,2)+ROUND(AI613,2),"")</f>
        <v/>
      </c>
      <c r="AK613" s="255"/>
      <c r="AL613" s="255"/>
      <c r="AM613" s="256"/>
      <c r="AN613" s="257"/>
      <c r="AO613" s="258" t="str">
        <f aca="false">IF(D613&lt;&gt;"",IF(COUNTIF($D$12:$D613,$D613)&gt;1,0,IF(SUM(L613,Q613,V613)&gt;0,IF(AND(T613="",OR(O613&lt;&gt;"",J613&lt;&gt;"")),IF(O613&lt;&gt;"",O613,IF(J613&lt;&gt;"",J613,0)),IF(AND(O613&lt;&gt;"",J613&lt;&gt;"",O613=J613),O613,T613)),0)),"")</f>
        <v/>
      </c>
      <c r="AP613" s="258" t="str">
        <f aca="false">IF(D613&lt;&gt;"",IF(COUNTIF($D$12:$D613,$D613)&gt;1,0,IF(SUM(M613,R613,W613)&gt;0,IF(AND(T613="",OR(O613&lt;&gt;"",J613&lt;&gt;"")),IF(O613&lt;&gt;"",O613,IF(J613&lt;&gt;"",J613,0)),IF(AND(O613&lt;&gt;"",J613&lt;&gt;"",O613=J613),O613,T613)),0)),"")</f>
        <v/>
      </c>
      <c r="AQ613" s="258" t="str">
        <f aca="false">IF(D613&lt;&gt;"",IF(COUNTIF($D$12:$D613,$D613)&gt;1,0,IF(SUM(N613,S613,X613)&gt;0,IF(AND(T613="",OR(O613&lt;&gt;"",J613&lt;&gt;"")),IF(O613&lt;&gt;"",O613,IF(J613&lt;&gt;"",J613,0)),IF(AND(O613&lt;&gt;"",J613&lt;&gt;"",O613=J613),O613,T613)),0)),"")</f>
        <v/>
      </c>
      <c r="AR613" s="257" t="str">
        <f aca="false">IF(D613&lt;&gt;"",IF(J613="OZP12",L613,0),"")</f>
        <v/>
      </c>
      <c r="AS613" s="257" t="str">
        <f aca="false">IF(D613&lt;&gt;"",IF(O613="OZP12",Q613,0),"")</f>
        <v/>
      </c>
      <c r="AT613" s="257" t="str">
        <f aca="false">IF(D613&lt;&gt;"",IF(T613="OZP12",V613,0),"")</f>
        <v/>
      </c>
      <c r="AU613" s="257" t="str">
        <f aca="false">IF(D613&lt;&gt;"",IF(J613="TZP",L613,0),"")</f>
        <v/>
      </c>
      <c r="AV613" s="257" t="str">
        <f aca="false">IF(D613&lt;&gt;"",IF(O613="TZP",Q613,0),"")</f>
        <v/>
      </c>
      <c r="AW613" s="257" t="str">
        <f aca="false">IF(D613&lt;&gt;"",IF(T613="TZP",V613,0),"")</f>
        <v/>
      </c>
      <c r="AX613" s="257" t="str">
        <f aca="false">IF(D613&lt;&gt;"",IF(J613="OZZ",L613,0),"")</f>
        <v/>
      </c>
      <c r="AY613" s="257" t="str">
        <f aca="false">IF(D613&lt;&gt;"",IF(O613="OZZ",Q613,0),"")</f>
        <v/>
      </c>
      <c r="AZ613" s="257" t="str">
        <f aca="false">IF(D613&lt;&gt;"",IF(T613="OZZ",V613,0),"")</f>
        <v/>
      </c>
      <c r="BA613" s="260"/>
      <c r="BB613" s="257" t="str">
        <f aca="false">IF(D613&lt;&gt;"",IF(ISERROR(FIND("/",D613)),0,1),"")</f>
        <v/>
      </c>
      <c r="BC613" s="257" t="str">
        <f aca="false">IF(D613&lt;&gt;"",IF(BB613*1=0,D613,CONCATENATE(MID(D613,1,FIND("/",D613,1)-1),MID(D613,FIND("/",D613,1)+1,LEN(D613)))),"")</f>
        <v/>
      </c>
      <c r="BD613" s="286"/>
      <c r="BE613" s="257" t="str">
        <f aca="false">IF(D613&lt;&gt;"",IF(J613="OZP12",M613,0),"")</f>
        <v/>
      </c>
      <c r="BF613" s="257" t="str">
        <f aca="false">IF(D613&lt;&gt;"",IF(O613="OZP12",R613,0),"")</f>
        <v/>
      </c>
      <c r="BG613" s="257" t="str">
        <f aca="false">IF(D613&lt;&gt;"",IF(T613="OZP12",W613,0),"")</f>
        <v/>
      </c>
      <c r="BH613" s="257" t="str">
        <f aca="false">IF(D613&lt;&gt;"",IF(J613="TZP",M613,0),"")</f>
        <v/>
      </c>
      <c r="BI613" s="257" t="str">
        <f aca="false">IF(D613&lt;&gt;"",IF(O613="TZP",R613,0),"")</f>
        <v/>
      </c>
      <c r="BJ613" s="257" t="str">
        <f aca="false">IF(D613&lt;&gt;"",IF(T613="TZP",W613,0),"")</f>
        <v/>
      </c>
    </row>
    <row r="614" s="261" customFormat="true" ht="18.75" hidden="false" customHeight="true" outlineLevel="0" collapsed="false">
      <c r="A614" s="262" t="n">
        <f aca="false">A613+1</f>
        <v>602</v>
      </c>
      <c r="B614" s="263"/>
      <c r="C614" s="263"/>
      <c r="D614" s="263"/>
      <c r="E614" s="266"/>
      <c r="F614" s="266"/>
      <c r="G614" s="267"/>
      <c r="H614" s="278"/>
      <c r="I614" s="281"/>
      <c r="J614" s="268"/>
      <c r="K614" s="269"/>
      <c r="L614" s="244" t="str">
        <f aca="false">IF(AND(K614&lt;&gt;"",J614&lt;&gt;""),MIN(IF(OR(J614="OZZ",J614="ZZ"),5000,13600),TRUNC(0.75*SUMIF($D$12:$D614,$D614,K$12:K614),2))-SUMIF($D$12:$D613,$D614,L$12:L613),"")</f>
        <v/>
      </c>
      <c r="M614" s="270" t="str">
        <f aca="false">IF(AND(K614&lt;&gt;"",J614&lt;&gt;"",AB614&lt;&gt;""),IF(OR(J614="OZZ",J614="ZZ"),0-SUMIF($D$12:$D613,$D614,M$12:M613),MIN(MIN(13600,TRUNC(0.75*SUMIF($D$12:$D$1442,$D614,K$12:K$1442),2)+SUMIF($D$12:$D614,$D614,AB$12:AB614))-SUMIF($D$12:$D613,$D614,M$12:M613)-SUMIF($D$12:$D$1442,$D614,L$12:L$1442),AB614)),"")</f>
        <v/>
      </c>
      <c r="N614" s="246" t="str">
        <f aca="false">IF(J614&lt;&gt;"",1000-SUMIF($D$12:$D613,$D614,N$12:N613),"")</f>
        <v/>
      </c>
      <c r="O614" s="268"/>
      <c r="P614" s="269"/>
      <c r="Q614" s="244" t="str">
        <f aca="false">IF(AND(P614&lt;&gt;"",O614&lt;&gt;""),MIN(IF(OR(O614="OZZ",O614="ZZ"),5000,13600),TRUNC(0.75*SUMIF($D$12:$D614,$D614,P$12:P614),2))-SUMIF($D$12:$D613,$D614,Q$12:Q613),"")</f>
        <v/>
      </c>
      <c r="R614" s="270" t="str">
        <f aca="false">IF(AND(P614&lt;&gt;"",O614&lt;&gt;"",AF614&lt;&gt;""),IF(OR(O614="OZZ",O614="ZZ"),0-SUMIF($D$12:$D613,$D614,R$12:R613),MIN(MIN(13600,TRUNC(0.75*SUMIF($D$12:$D$1442,$D614,P$12:P$1442),2)+SUMIF($D$12:$D614,$D614,AF$12:AF614))-SUMIF($D$12:$D613,$D614,R$12:R613)-SUMIF($D$12:$D$1442,$D614,Q$12:Q$1442),AF614)),"")</f>
        <v/>
      </c>
      <c r="S614" s="246" t="str">
        <f aca="false">IF(O614&lt;&gt;"",1000-SUMIF($D$12:$D613,$D614,S$12:S613),"")</f>
        <v/>
      </c>
      <c r="T614" s="268"/>
      <c r="U614" s="269"/>
      <c r="V614" s="244" t="str">
        <f aca="false">IF(AND(U614&lt;&gt;"",T614&lt;&gt;""),MIN(IF(OR(T614="OZZ",T614="ZZ"),5000,13600),TRUNC(0.75*SUMIF($D$12:$D614,$D614,U$12:U614),2))-SUMIF($D$12:$D613,$D614,V$12:V613),"")</f>
        <v/>
      </c>
      <c r="W614" s="248" t="str">
        <f aca="false">IF(AND(U614&lt;&gt;"",T614&lt;&gt;"",AJ614&lt;&gt;""),IF(OR(T614="OZZ",T614="ZZ"),0-SUMIF($D$12:$D613,$D614,W$12:W613),MIN(MIN(13600,TRUNC(0.75*SUMIF($D$12:$D$1442,$D614,U$12:U$1442),2)+SUMIF($D$12:$D614,$D614,AJ$12:AJ614))-SUMIF($D$12:$D613,$D614,W$12:W613)-SUMIF($D$12:$D$1442,$D614,V$12:V$1442),AJ614)),"")</f>
        <v/>
      </c>
      <c r="X614" s="246" t="str">
        <f aca="false">IF(T614&lt;&gt;"",1000-SUMIF($D$12:$D613,$D614,X$12:X613),"")</f>
        <v/>
      </c>
      <c r="Y614" s="272"/>
      <c r="Z614" s="273"/>
      <c r="AA614" s="273"/>
      <c r="AB614" s="252" t="str">
        <f aca="false">IF(K614&lt;&gt;"",ROUND(Y614,2)+ROUND(Z614,2)+ROUND(AA614,2),"")</f>
        <v/>
      </c>
      <c r="AC614" s="274"/>
      <c r="AD614" s="273"/>
      <c r="AE614" s="273"/>
      <c r="AF614" s="275" t="str">
        <f aca="false">IF(P614&lt;&gt;"",ROUND(AC614,2)+ROUND(AD614,2)+ROUND(AE614,2),"")</f>
        <v/>
      </c>
      <c r="AG614" s="274"/>
      <c r="AH614" s="273"/>
      <c r="AI614" s="273"/>
      <c r="AJ614" s="275" t="str">
        <f aca="false">IF(U614&lt;&gt;"",ROUND(AG614,2)+ROUND(AH614,2)+ROUND(AI614,2),"")</f>
        <v/>
      </c>
      <c r="AK614" s="255"/>
      <c r="AL614" s="255"/>
      <c r="AM614" s="256"/>
      <c r="AN614" s="257"/>
      <c r="AO614" s="258" t="str">
        <f aca="false">IF(D614&lt;&gt;"",IF(COUNTIF($D$12:$D614,$D614)&gt;1,0,IF(SUM(L614,Q614,V614)&gt;0,IF(AND(T614="",OR(O614&lt;&gt;"",J614&lt;&gt;"")),IF(O614&lt;&gt;"",O614,IF(J614&lt;&gt;"",J614,0)),IF(AND(O614&lt;&gt;"",J614&lt;&gt;"",O614=J614),O614,T614)),0)),"")</f>
        <v/>
      </c>
      <c r="AP614" s="258" t="str">
        <f aca="false">IF(D614&lt;&gt;"",IF(COUNTIF($D$12:$D614,$D614)&gt;1,0,IF(SUM(M614,R614,W614)&gt;0,IF(AND(T614="",OR(O614&lt;&gt;"",J614&lt;&gt;"")),IF(O614&lt;&gt;"",O614,IF(J614&lt;&gt;"",J614,0)),IF(AND(O614&lt;&gt;"",J614&lt;&gt;"",O614=J614),O614,T614)),0)),"")</f>
        <v/>
      </c>
      <c r="AQ614" s="258" t="str">
        <f aca="false">IF(D614&lt;&gt;"",IF(COUNTIF($D$12:$D614,$D614)&gt;1,0,IF(SUM(N614,S614,X614)&gt;0,IF(AND(T614="",OR(O614&lt;&gt;"",J614&lt;&gt;"")),IF(O614&lt;&gt;"",O614,IF(J614&lt;&gt;"",J614,0)),IF(AND(O614&lt;&gt;"",J614&lt;&gt;"",O614=J614),O614,T614)),0)),"")</f>
        <v/>
      </c>
      <c r="AR614" s="257" t="str">
        <f aca="false">IF(D614&lt;&gt;"",IF(J614="OZP12",L614,0),"")</f>
        <v/>
      </c>
      <c r="AS614" s="257" t="str">
        <f aca="false">IF(D614&lt;&gt;"",IF(O614="OZP12",Q614,0),"")</f>
        <v/>
      </c>
      <c r="AT614" s="257" t="str">
        <f aca="false">IF(D614&lt;&gt;"",IF(T614="OZP12",V614,0),"")</f>
        <v/>
      </c>
      <c r="AU614" s="257" t="str">
        <f aca="false">IF(D614&lt;&gt;"",IF(J614="TZP",L614,0),"")</f>
        <v/>
      </c>
      <c r="AV614" s="257" t="str">
        <f aca="false">IF(D614&lt;&gt;"",IF(O614="TZP",Q614,0),"")</f>
        <v/>
      </c>
      <c r="AW614" s="257" t="str">
        <f aca="false">IF(D614&lt;&gt;"",IF(T614="TZP",V614,0),"")</f>
        <v/>
      </c>
      <c r="AX614" s="257" t="str">
        <f aca="false">IF(D614&lt;&gt;"",IF(J614="OZZ",L614,0),"")</f>
        <v/>
      </c>
      <c r="AY614" s="257" t="str">
        <f aca="false">IF(D614&lt;&gt;"",IF(O614="OZZ",Q614,0),"")</f>
        <v/>
      </c>
      <c r="AZ614" s="257" t="str">
        <f aca="false">IF(D614&lt;&gt;"",IF(T614="OZZ",V614,0),"")</f>
        <v/>
      </c>
      <c r="BA614" s="260"/>
      <c r="BB614" s="257" t="str">
        <f aca="false">IF(D614&lt;&gt;"",IF(ISERROR(FIND("/",D614)),0,1),"")</f>
        <v/>
      </c>
      <c r="BC614" s="257" t="str">
        <f aca="false">IF(D614&lt;&gt;"",IF(BB614*1=0,D614,CONCATENATE(MID(D614,1,FIND("/",D614,1)-1),MID(D614,FIND("/",D614,1)+1,LEN(D614)))),"")</f>
        <v/>
      </c>
      <c r="BD614" s="286"/>
      <c r="BE614" s="257" t="str">
        <f aca="false">IF(D614&lt;&gt;"",IF(J614="OZP12",M614,0),"")</f>
        <v/>
      </c>
      <c r="BF614" s="257" t="str">
        <f aca="false">IF(D614&lt;&gt;"",IF(O614="OZP12",R614,0),"")</f>
        <v/>
      </c>
      <c r="BG614" s="257" t="str">
        <f aca="false">IF(D614&lt;&gt;"",IF(T614="OZP12",W614,0),"")</f>
        <v/>
      </c>
      <c r="BH614" s="257" t="str">
        <f aca="false">IF(D614&lt;&gt;"",IF(J614="TZP",M614,0),"")</f>
        <v/>
      </c>
      <c r="BI614" s="257" t="str">
        <f aca="false">IF(D614&lt;&gt;"",IF(O614="TZP",R614,0),"")</f>
        <v/>
      </c>
      <c r="BJ614" s="257" t="str">
        <f aca="false">IF(D614&lt;&gt;"",IF(T614="TZP",W614,0),"")</f>
        <v/>
      </c>
    </row>
    <row r="615" s="261" customFormat="true" ht="18.75" hidden="false" customHeight="true" outlineLevel="0" collapsed="false">
      <c r="A615" s="262" t="n">
        <f aca="false">A614+1</f>
        <v>603</v>
      </c>
      <c r="B615" s="263"/>
      <c r="C615" s="263"/>
      <c r="D615" s="263"/>
      <c r="E615" s="266"/>
      <c r="F615" s="266"/>
      <c r="G615" s="267"/>
      <c r="H615" s="278"/>
      <c r="I615" s="281"/>
      <c r="J615" s="268"/>
      <c r="K615" s="269"/>
      <c r="L615" s="244" t="str">
        <f aca="false">IF(AND(K615&lt;&gt;"",J615&lt;&gt;""),MIN(IF(OR(J615="OZZ",J615="ZZ"),5000,13600),TRUNC(0.75*SUMIF($D$12:$D615,$D615,K$12:K615),2))-SUMIF($D$12:$D614,$D615,L$12:L614),"")</f>
        <v/>
      </c>
      <c r="M615" s="270" t="str">
        <f aca="false">IF(AND(K615&lt;&gt;"",J615&lt;&gt;"",AB615&lt;&gt;""),IF(OR(J615="OZZ",J615="ZZ"),0-SUMIF($D$12:$D614,$D615,M$12:M614),MIN(MIN(13600,TRUNC(0.75*SUMIF($D$12:$D$1442,$D615,K$12:K$1442),2)+SUMIF($D$12:$D615,$D615,AB$12:AB615))-SUMIF($D$12:$D614,$D615,M$12:M614)-SUMIF($D$12:$D$1442,$D615,L$12:L$1442),AB615)),"")</f>
        <v/>
      </c>
      <c r="N615" s="246" t="str">
        <f aca="false">IF(J615&lt;&gt;"",1000-SUMIF($D$12:$D614,$D615,N$12:N614),"")</f>
        <v/>
      </c>
      <c r="O615" s="268"/>
      <c r="P615" s="269"/>
      <c r="Q615" s="244" t="str">
        <f aca="false">IF(AND(P615&lt;&gt;"",O615&lt;&gt;""),MIN(IF(OR(O615="OZZ",O615="ZZ"),5000,13600),TRUNC(0.75*SUMIF($D$12:$D615,$D615,P$12:P615),2))-SUMIF($D$12:$D614,$D615,Q$12:Q614),"")</f>
        <v/>
      </c>
      <c r="R615" s="270" t="str">
        <f aca="false">IF(AND(P615&lt;&gt;"",O615&lt;&gt;"",AF615&lt;&gt;""),IF(OR(O615="OZZ",O615="ZZ"),0-SUMIF($D$12:$D614,$D615,R$12:R614),MIN(MIN(13600,TRUNC(0.75*SUMIF($D$12:$D$1442,$D615,P$12:P$1442),2)+SUMIF($D$12:$D615,$D615,AF$12:AF615))-SUMIF($D$12:$D614,$D615,R$12:R614)-SUMIF($D$12:$D$1442,$D615,Q$12:Q$1442),AF615)),"")</f>
        <v/>
      </c>
      <c r="S615" s="246" t="str">
        <f aca="false">IF(O615&lt;&gt;"",1000-SUMIF($D$12:$D614,$D615,S$12:S614),"")</f>
        <v/>
      </c>
      <c r="T615" s="268"/>
      <c r="U615" s="269"/>
      <c r="V615" s="244" t="str">
        <f aca="false">IF(AND(U615&lt;&gt;"",T615&lt;&gt;""),MIN(IF(OR(T615="OZZ",T615="ZZ"),5000,13600),TRUNC(0.75*SUMIF($D$12:$D615,$D615,U$12:U615),2))-SUMIF($D$12:$D614,$D615,V$12:V614),"")</f>
        <v/>
      </c>
      <c r="W615" s="248" t="str">
        <f aca="false">IF(AND(U615&lt;&gt;"",T615&lt;&gt;"",AJ615&lt;&gt;""),IF(OR(T615="OZZ",T615="ZZ"),0-SUMIF($D$12:$D614,$D615,W$12:W614),MIN(MIN(13600,TRUNC(0.75*SUMIF($D$12:$D$1442,$D615,U$12:U$1442),2)+SUMIF($D$12:$D615,$D615,AJ$12:AJ615))-SUMIF($D$12:$D614,$D615,W$12:W614)-SUMIF($D$12:$D$1442,$D615,V$12:V$1442),AJ615)),"")</f>
        <v/>
      </c>
      <c r="X615" s="246" t="str">
        <f aca="false">IF(T615&lt;&gt;"",1000-SUMIF($D$12:$D614,$D615,X$12:X614),"")</f>
        <v/>
      </c>
      <c r="Y615" s="272"/>
      <c r="Z615" s="273"/>
      <c r="AA615" s="273"/>
      <c r="AB615" s="252" t="str">
        <f aca="false">IF(K615&lt;&gt;"",ROUND(Y615,2)+ROUND(Z615,2)+ROUND(AA615,2),"")</f>
        <v/>
      </c>
      <c r="AC615" s="274"/>
      <c r="AD615" s="273"/>
      <c r="AE615" s="273"/>
      <c r="AF615" s="275" t="str">
        <f aca="false">IF(P615&lt;&gt;"",ROUND(AC615,2)+ROUND(AD615,2)+ROUND(AE615,2),"")</f>
        <v/>
      </c>
      <c r="AG615" s="274"/>
      <c r="AH615" s="273"/>
      <c r="AI615" s="273"/>
      <c r="AJ615" s="275" t="str">
        <f aca="false">IF(U615&lt;&gt;"",ROUND(AG615,2)+ROUND(AH615,2)+ROUND(AI615,2),"")</f>
        <v/>
      </c>
      <c r="AK615" s="255"/>
      <c r="AL615" s="255"/>
      <c r="AM615" s="256"/>
      <c r="AN615" s="257"/>
      <c r="AO615" s="258" t="str">
        <f aca="false">IF(D615&lt;&gt;"",IF(COUNTIF($D$12:$D615,$D615)&gt;1,0,IF(SUM(L615,Q615,V615)&gt;0,IF(AND(T615="",OR(O615&lt;&gt;"",J615&lt;&gt;"")),IF(O615&lt;&gt;"",O615,IF(J615&lt;&gt;"",J615,0)),IF(AND(O615&lt;&gt;"",J615&lt;&gt;"",O615=J615),O615,T615)),0)),"")</f>
        <v/>
      </c>
      <c r="AP615" s="258" t="str">
        <f aca="false">IF(D615&lt;&gt;"",IF(COUNTIF($D$12:$D615,$D615)&gt;1,0,IF(SUM(M615,R615,W615)&gt;0,IF(AND(T615="",OR(O615&lt;&gt;"",J615&lt;&gt;"")),IF(O615&lt;&gt;"",O615,IF(J615&lt;&gt;"",J615,0)),IF(AND(O615&lt;&gt;"",J615&lt;&gt;"",O615=J615),O615,T615)),0)),"")</f>
        <v/>
      </c>
      <c r="AQ615" s="258" t="str">
        <f aca="false">IF(D615&lt;&gt;"",IF(COUNTIF($D$12:$D615,$D615)&gt;1,0,IF(SUM(N615,S615,X615)&gt;0,IF(AND(T615="",OR(O615&lt;&gt;"",J615&lt;&gt;"")),IF(O615&lt;&gt;"",O615,IF(J615&lt;&gt;"",J615,0)),IF(AND(O615&lt;&gt;"",J615&lt;&gt;"",O615=J615),O615,T615)),0)),"")</f>
        <v/>
      </c>
      <c r="AR615" s="257" t="str">
        <f aca="false">IF(D615&lt;&gt;"",IF(J615="OZP12",L615,0),"")</f>
        <v/>
      </c>
      <c r="AS615" s="257" t="str">
        <f aca="false">IF(D615&lt;&gt;"",IF(O615="OZP12",Q615,0),"")</f>
        <v/>
      </c>
      <c r="AT615" s="257" t="str">
        <f aca="false">IF(D615&lt;&gt;"",IF(T615="OZP12",V615,0),"")</f>
        <v/>
      </c>
      <c r="AU615" s="257" t="str">
        <f aca="false">IF(D615&lt;&gt;"",IF(J615="TZP",L615,0),"")</f>
        <v/>
      </c>
      <c r="AV615" s="257" t="str">
        <f aca="false">IF(D615&lt;&gt;"",IF(O615="TZP",Q615,0),"")</f>
        <v/>
      </c>
      <c r="AW615" s="257" t="str">
        <f aca="false">IF(D615&lt;&gt;"",IF(T615="TZP",V615,0),"")</f>
        <v/>
      </c>
      <c r="AX615" s="257" t="str">
        <f aca="false">IF(D615&lt;&gt;"",IF(J615="OZZ",L615,0),"")</f>
        <v/>
      </c>
      <c r="AY615" s="257" t="str">
        <f aca="false">IF(D615&lt;&gt;"",IF(O615="OZZ",Q615,0),"")</f>
        <v/>
      </c>
      <c r="AZ615" s="257" t="str">
        <f aca="false">IF(D615&lt;&gt;"",IF(T615="OZZ",V615,0),"")</f>
        <v/>
      </c>
      <c r="BA615" s="260"/>
      <c r="BB615" s="257" t="str">
        <f aca="false">IF(D615&lt;&gt;"",IF(ISERROR(FIND("/",D615)),0,1),"")</f>
        <v/>
      </c>
      <c r="BC615" s="257" t="str">
        <f aca="false">IF(D615&lt;&gt;"",IF(BB615*1=0,D615,CONCATENATE(MID(D615,1,FIND("/",D615,1)-1),MID(D615,FIND("/",D615,1)+1,LEN(D615)))),"")</f>
        <v/>
      </c>
      <c r="BD615" s="286"/>
      <c r="BE615" s="257" t="str">
        <f aca="false">IF(D615&lt;&gt;"",IF(J615="OZP12",M615,0),"")</f>
        <v/>
      </c>
      <c r="BF615" s="257" t="str">
        <f aca="false">IF(D615&lt;&gt;"",IF(O615="OZP12",R615,0),"")</f>
        <v/>
      </c>
      <c r="BG615" s="257" t="str">
        <f aca="false">IF(D615&lt;&gt;"",IF(T615="OZP12",W615,0),"")</f>
        <v/>
      </c>
      <c r="BH615" s="257" t="str">
        <f aca="false">IF(D615&lt;&gt;"",IF(J615="TZP",M615,0),"")</f>
        <v/>
      </c>
      <c r="BI615" s="257" t="str">
        <f aca="false">IF(D615&lt;&gt;"",IF(O615="TZP",R615,0),"")</f>
        <v/>
      </c>
      <c r="BJ615" s="257" t="str">
        <f aca="false">IF(D615&lt;&gt;"",IF(T615="TZP",W615,0),"")</f>
        <v/>
      </c>
    </row>
    <row r="616" s="261" customFormat="true" ht="18.75" hidden="false" customHeight="true" outlineLevel="0" collapsed="false">
      <c r="A616" s="262" t="n">
        <f aca="false">A615+1</f>
        <v>604</v>
      </c>
      <c r="B616" s="263"/>
      <c r="C616" s="263"/>
      <c r="D616" s="263"/>
      <c r="E616" s="266"/>
      <c r="F616" s="266"/>
      <c r="G616" s="267"/>
      <c r="H616" s="278"/>
      <c r="I616" s="281"/>
      <c r="J616" s="268"/>
      <c r="K616" s="269"/>
      <c r="L616" s="244" t="str">
        <f aca="false">IF(AND(K616&lt;&gt;"",J616&lt;&gt;""),MIN(IF(OR(J616="OZZ",J616="ZZ"),5000,13600),TRUNC(0.75*SUMIF($D$12:$D616,$D616,K$12:K616),2))-SUMIF($D$12:$D615,$D616,L$12:L615),"")</f>
        <v/>
      </c>
      <c r="M616" s="270" t="str">
        <f aca="false">IF(AND(K616&lt;&gt;"",J616&lt;&gt;"",AB616&lt;&gt;""),IF(OR(J616="OZZ",J616="ZZ"),0-SUMIF($D$12:$D615,$D616,M$12:M615),MIN(MIN(13600,TRUNC(0.75*SUMIF($D$12:$D$1442,$D616,K$12:K$1442),2)+SUMIF($D$12:$D616,$D616,AB$12:AB616))-SUMIF($D$12:$D615,$D616,M$12:M615)-SUMIF($D$12:$D$1442,$D616,L$12:L$1442),AB616)),"")</f>
        <v/>
      </c>
      <c r="N616" s="246" t="str">
        <f aca="false">IF(J616&lt;&gt;"",1000-SUMIF($D$12:$D615,$D616,N$12:N615),"")</f>
        <v/>
      </c>
      <c r="O616" s="268"/>
      <c r="P616" s="269"/>
      <c r="Q616" s="244" t="str">
        <f aca="false">IF(AND(P616&lt;&gt;"",O616&lt;&gt;""),MIN(IF(OR(O616="OZZ",O616="ZZ"),5000,13600),TRUNC(0.75*SUMIF($D$12:$D616,$D616,P$12:P616),2))-SUMIF($D$12:$D615,$D616,Q$12:Q615),"")</f>
        <v/>
      </c>
      <c r="R616" s="270" t="str">
        <f aca="false">IF(AND(P616&lt;&gt;"",O616&lt;&gt;"",AF616&lt;&gt;""),IF(OR(O616="OZZ",O616="ZZ"),0-SUMIF($D$12:$D615,$D616,R$12:R615),MIN(MIN(13600,TRUNC(0.75*SUMIF($D$12:$D$1442,$D616,P$12:P$1442),2)+SUMIF($D$12:$D616,$D616,AF$12:AF616))-SUMIF($D$12:$D615,$D616,R$12:R615)-SUMIF($D$12:$D$1442,$D616,Q$12:Q$1442),AF616)),"")</f>
        <v/>
      </c>
      <c r="S616" s="246" t="str">
        <f aca="false">IF(O616&lt;&gt;"",1000-SUMIF($D$12:$D615,$D616,S$12:S615),"")</f>
        <v/>
      </c>
      <c r="T616" s="268"/>
      <c r="U616" s="269"/>
      <c r="V616" s="244" t="str">
        <f aca="false">IF(AND(U616&lt;&gt;"",T616&lt;&gt;""),MIN(IF(OR(T616="OZZ",T616="ZZ"),5000,13600),TRUNC(0.75*SUMIF($D$12:$D616,$D616,U$12:U616),2))-SUMIF($D$12:$D615,$D616,V$12:V615),"")</f>
        <v/>
      </c>
      <c r="W616" s="248" t="str">
        <f aca="false">IF(AND(U616&lt;&gt;"",T616&lt;&gt;"",AJ616&lt;&gt;""),IF(OR(T616="OZZ",T616="ZZ"),0-SUMIF($D$12:$D615,$D616,W$12:W615),MIN(MIN(13600,TRUNC(0.75*SUMIF($D$12:$D$1442,$D616,U$12:U$1442),2)+SUMIF($D$12:$D616,$D616,AJ$12:AJ616))-SUMIF($D$12:$D615,$D616,W$12:W615)-SUMIF($D$12:$D$1442,$D616,V$12:V$1442),AJ616)),"")</f>
        <v/>
      </c>
      <c r="X616" s="246" t="str">
        <f aca="false">IF(T616&lt;&gt;"",1000-SUMIF($D$12:$D615,$D616,X$12:X615),"")</f>
        <v/>
      </c>
      <c r="Y616" s="272"/>
      <c r="Z616" s="273"/>
      <c r="AA616" s="273"/>
      <c r="AB616" s="252" t="str">
        <f aca="false">IF(K616&lt;&gt;"",ROUND(Y616,2)+ROUND(Z616,2)+ROUND(AA616,2),"")</f>
        <v/>
      </c>
      <c r="AC616" s="274"/>
      <c r="AD616" s="273"/>
      <c r="AE616" s="273"/>
      <c r="AF616" s="275" t="str">
        <f aca="false">IF(P616&lt;&gt;"",ROUND(AC616,2)+ROUND(AD616,2)+ROUND(AE616,2),"")</f>
        <v/>
      </c>
      <c r="AG616" s="274"/>
      <c r="AH616" s="273"/>
      <c r="AI616" s="273"/>
      <c r="AJ616" s="275" t="str">
        <f aca="false">IF(U616&lt;&gt;"",ROUND(AG616,2)+ROUND(AH616,2)+ROUND(AI616,2),"")</f>
        <v/>
      </c>
      <c r="AK616" s="255"/>
      <c r="AL616" s="255"/>
      <c r="AM616" s="256"/>
      <c r="AN616" s="257"/>
      <c r="AO616" s="258" t="str">
        <f aca="false">IF(D616&lt;&gt;"",IF(COUNTIF($D$12:$D616,$D616)&gt;1,0,IF(SUM(L616,Q616,V616)&gt;0,IF(AND(T616="",OR(O616&lt;&gt;"",J616&lt;&gt;"")),IF(O616&lt;&gt;"",O616,IF(J616&lt;&gt;"",J616,0)),IF(AND(O616&lt;&gt;"",J616&lt;&gt;"",O616=J616),O616,T616)),0)),"")</f>
        <v/>
      </c>
      <c r="AP616" s="258" t="str">
        <f aca="false">IF(D616&lt;&gt;"",IF(COUNTIF($D$12:$D616,$D616)&gt;1,0,IF(SUM(M616,R616,W616)&gt;0,IF(AND(T616="",OR(O616&lt;&gt;"",J616&lt;&gt;"")),IF(O616&lt;&gt;"",O616,IF(J616&lt;&gt;"",J616,0)),IF(AND(O616&lt;&gt;"",J616&lt;&gt;"",O616=J616),O616,T616)),0)),"")</f>
        <v/>
      </c>
      <c r="AQ616" s="258" t="str">
        <f aca="false">IF(D616&lt;&gt;"",IF(COUNTIF($D$12:$D616,$D616)&gt;1,0,IF(SUM(N616,S616,X616)&gt;0,IF(AND(T616="",OR(O616&lt;&gt;"",J616&lt;&gt;"")),IF(O616&lt;&gt;"",O616,IF(J616&lt;&gt;"",J616,0)),IF(AND(O616&lt;&gt;"",J616&lt;&gt;"",O616=J616),O616,T616)),0)),"")</f>
        <v/>
      </c>
      <c r="AR616" s="257" t="str">
        <f aca="false">IF(D616&lt;&gt;"",IF(J616="OZP12",L616,0),"")</f>
        <v/>
      </c>
      <c r="AS616" s="257" t="str">
        <f aca="false">IF(D616&lt;&gt;"",IF(O616="OZP12",Q616,0),"")</f>
        <v/>
      </c>
      <c r="AT616" s="257" t="str">
        <f aca="false">IF(D616&lt;&gt;"",IF(T616="OZP12",V616,0),"")</f>
        <v/>
      </c>
      <c r="AU616" s="257" t="str">
        <f aca="false">IF(D616&lt;&gt;"",IF(J616="TZP",L616,0),"")</f>
        <v/>
      </c>
      <c r="AV616" s="257" t="str">
        <f aca="false">IF(D616&lt;&gt;"",IF(O616="TZP",Q616,0),"")</f>
        <v/>
      </c>
      <c r="AW616" s="257" t="str">
        <f aca="false">IF(D616&lt;&gt;"",IF(T616="TZP",V616,0),"")</f>
        <v/>
      </c>
      <c r="AX616" s="257" t="str">
        <f aca="false">IF(D616&lt;&gt;"",IF(J616="OZZ",L616,0),"")</f>
        <v/>
      </c>
      <c r="AY616" s="257" t="str">
        <f aca="false">IF(D616&lt;&gt;"",IF(O616="OZZ",Q616,0),"")</f>
        <v/>
      </c>
      <c r="AZ616" s="257" t="str">
        <f aca="false">IF(D616&lt;&gt;"",IF(T616="OZZ",V616,0),"")</f>
        <v/>
      </c>
      <c r="BA616" s="260"/>
      <c r="BB616" s="257" t="str">
        <f aca="false">IF(D616&lt;&gt;"",IF(ISERROR(FIND("/",D616)),0,1),"")</f>
        <v/>
      </c>
      <c r="BC616" s="257" t="str">
        <f aca="false">IF(D616&lt;&gt;"",IF(BB616*1=0,D616,CONCATENATE(MID(D616,1,FIND("/",D616,1)-1),MID(D616,FIND("/",D616,1)+1,LEN(D616)))),"")</f>
        <v/>
      </c>
      <c r="BD616" s="286"/>
      <c r="BE616" s="257" t="str">
        <f aca="false">IF(D616&lt;&gt;"",IF(J616="OZP12",M616,0),"")</f>
        <v/>
      </c>
      <c r="BF616" s="257" t="str">
        <f aca="false">IF(D616&lt;&gt;"",IF(O616="OZP12",R616,0),"")</f>
        <v/>
      </c>
      <c r="BG616" s="257" t="str">
        <f aca="false">IF(D616&lt;&gt;"",IF(T616="OZP12",W616,0),"")</f>
        <v/>
      </c>
      <c r="BH616" s="257" t="str">
        <f aca="false">IF(D616&lt;&gt;"",IF(J616="TZP",M616,0),"")</f>
        <v/>
      </c>
      <c r="BI616" s="257" t="str">
        <f aca="false">IF(D616&lt;&gt;"",IF(O616="TZP",R616,0),"")</f>
        <v/>
      </c>
      <c r="BJ616" s="257" t="str">
        <f aca="false">IF(D616&lt;&gt;"",IF(T616="TZP",W616,0),"")</f>
        <v/>
      </c>
    </row>
    <row r="617" s="261" customFormat="true" ht="18.75" hidden="false" customHeight="true" outlineLevel="0" collapsed="false">
      <c r="A617" s="262" t="n">
        <f aca="false">A616+1</f>
        <v>605</v>
      </c>
      <c r="B617" s="263"/>
      <c r="C617" s="263"/>
      <c r="D617" s="263"/>
      <c r="E617" s="266"/>
      <c r="F617" s="266"/>
      <c r="G617" s="267"/>
      <c r="H617" s="278"/>
      <c r="I617" s="281"/>
      <c r="J617" s="268"/>
      <c r="K617" s="269"/>
      <c r="L617" s="244" t="str">
        <f aca="false">IF(AND(K617&lt;&gt;"",J617&lt;&gt;""),MIN(IF(OR(J617="OZZ",J617="ZZ"),5000,13600),TRUNC(0.75*SUMIF($D$12:$D617,$D617,K$12:K617),2))-SUMIF($D$12:$D616,$D617,L$12:L616),"")</f>
        <v/>
      </c>
      <c r="M617" s="270" t="str">
        <f aca="false">IF(AND(K617&lt;&gt;"",J617&lt;&gt;"",AB617&lt;&gt;""),IF(OR(J617="OZZ",J617="ZZ"),0-SUMIF($D$12:$D616,$D617,M$12:M616),MIN(MIN(13600,TRUNC(0.75*SUMIF($D$12:$D$1442,$D617,K$12:K$1442),2)+SUMIF($D$12:$D617,$D617,AB$12:AB617))-SUMIF($D$12:$D616,$D617,M$12:M616)-SUMIF($D$12:$D$1442,$D617,L$12:L$1442),AB617)),"")</f>
        <v/>
      </c>
      <c r="N617" s="246" t="str">
        <f aca="false">IF(J617&lt;&gt;"",1000-SUMIF($D$12:$D616,$D617,N$12:N616),"")</f>
        <v/>
      </c>
      <c r="O617" s="268"/>
      <c r="P617" s="269"/>
      <c r="Q617" s="244" t="str">
        <f aca="false">IF(AND(P617&lt;&gt;"",O617&lt;&gt;""),MIN(IF(OR(O617="OZZ",O617="ZZ"),5000,13600),TRUNC(0.75*SUMIF($D$12:$D617,$D617,P$12:P617),2))-SUMIF($D$12:$D616,$D617,Q$12:Q616),"")</f>
        <v/>
      </c>
      <c r="R617" s="270" t="str">
        <f aca="false">IF(AND(P617&lt;&gt;"",O617&lt;&gt;"",AF617&lt;&gt;""),IF(OR(O617="OZZ",O617="ZZ"),0-SUMIF($D$12:$D616,$D617,R$12:R616),MIN(MIN(13600,TRUNC(0.75*SUMIF($D$12:$D$1442,$D617,P$12:P$1442),2)+SUMIF($D$12:$D617,$D617,AF$12:AF617))-SUMIF($D$12:$D616,$D617,R$12:R616)-SUMIF($D$12:$D$1442,$D617,Q$12:Q$1442),AF617)),"")</f>
        <v/>
      </c>
      <c r="S617" s="246" t="str">
        <f aca="false">IF(O617&lt;&gt;"",1000-SUMIF($D$12:$D616,$D617,S$12:S616),"")</f>
        <v/>
      </c>
      <c r="T617" s="268"/>
      <c r="U617" s="269"/>
      <c r="V617" s="244" t="str">
        <f aca="false">IF(AND(U617&lt;&gt;"",T617&lt;&gt;""),MIN(IF(OR(T617="OZZ",T617="ZZ"),5000,13600),TRUNC(0.75*SUMIF($D$12:$D617,$D617,U$12:U617),2))-SUMIF($D$12:$D616,$D617,V$12:V616),"")</f>
        <v/>
      </c>
      <c r="W617" s="248" t="str">
        <f aca="false">IF(AND(U617&lt;&gt;"",T617&lt;&gt;"",AJ617&lt;&gt;""),IF(OR(T617="OZZ",T617="ZZ"),0-SUMIF($D$12:$D616,$D617,W$12:W616),MIN(MIN(13600,TRUNC(0.75*SUMIF($D$12:$D$1442,$D617,U$12:U$1442),2)+SUMIF($D$12:$D617,$D617,AJ$12:AJ617))-SUMIF($D$12:$D616,$D617,W$12:W616)-SUMIF($D$12:$D$1442,$D617,V$12:V$1442),AJ617)),"")</f>
        <v/>
      </c>
      <c r="X617" s="246" t="str">
        <f aca="false">IF(T617&lt;&gt;"",1000-SUMIF($D$12:$D616,$D617,X$12:X616),"")</f>
        <v/>
      </c>
      <c r="Y617" s="272"/>
      <c r="Z617" s="273"/>
      <c r="AA617" s="273"/>
      <c r="AB617" s="252" t="str">
        <f aca="false">IF(K617&lt;&gt;"",ROUND(Y617,2)+ROUND(Z617,2)+ROUND(AA617,2),"")</f>
        <v/>
      </c>
      <c r="AC617" s="274"/>
      <c r="AD617" s="273"/>
      <c r="AE617" s="273"/>
      <c r="AF617" s="275" t="str">
        <f aca="false">IF(P617&lt;&gt;"",ROUND(AC617,2)+ROUND(AD617,2)+ROUND(AE617,2),"")</f>
        <v/>
      </c>
      <c r="AG617" s="274"/>
      <c r="AH617" s="273"/>
      <c r="AI617" s="273"/>
      <c r="AJ617" s="275" t="str">
        <f aca="false">IF(U617&lt;&gt;"",ROUND(AG617,2)+ROUND(AH617,2)+ROUND(AI617,2),"")</f>
        <v/>
      </c>
      <c r="AK617" s="255"/>
      <c r="AL617" s="255"/>
      <c r="AM617" s="256"/>
      <c r="AN617" s="257"/>
      <c r="AO617" s="258" t="str">
        <f aca="false">IF(D617&lt;&gt;"",IF(COUNTIF($D$12:$D617,$D617)&gt;1,0,IF(SUM(L617,Q617,V617)&gt;0,IF(AND(T617="",OR(O617&lt;&gt;"",J617&lt;&gt;"")),IF(O617&lt;&gt;"",O617,IF(J617&lt;&gt;"",J617,0)),IF(AND(O617&lt;&gt;"",J617&lt;&gt;"",O617=J617),O617,T617)),0)),"")</f>
        <v/>
      </c>
      <c r="AP617" s="258" t="str">
        <f aca="false">IF(D617&lt;&gt;"",IF(COUNTIF($D$12:$D617,$D617)&gt;1,0,IF(SUM(M617,R617,W617)&gt;0,IF(AND(T617="",OR(O617&lt;&gt;"",J617&lt;&gt;"")),IF(O617&lt;&gt;"",O617,IF(J617&lt;&gt;"",J617,0)),IF(AND(O617&lt;&gt;"",J617&lt;&gt;"",O617=J617),O617,T617)),0)),"")</f>
        <v/>
      </c>
      <c r="AQ617" s="258" t="str">
        <f aca="false">IF(D617&lt;&gt;"",IF(COUNTIF($D$12:$D617,$D617)&gt;1,0,IF(SUM(N617,S617,X617)&gt;0,IF(AND(T617="",OR(O617&lt;&gt;"",J617&lt;&gt;"")),IF(O617&lt;&gt;"",O617,IF(J617&lt;&gt;"",J617,0)),IF(AND(O617&lt;&gt;"",J617&lt;&gt;"",O617=J617),O617,T617)),0)),"")</f>
        <v/>
      </c>
      <c r="AR617" s="257" t="str">
        <f aca="false">IF(D617&lt;&gt;"",IF(J617="OZP12",L617,0),"")</f>
        <v/>
      </c>
      <c r="AS617" s="257" t="str">
        <f aca="false">IF(D617&lt;&gt;"",IF(O617="OZP12",Q617,0),"")</f>
        <v/>
      </c>
      <c r="AT617" s="257" t="str">
        <f aca="false">IF(D617&lt;&gt;"",IF(T617="OZP12",V617,0),"")</f>
        <v/>
      </c>
      <c r="AU617" s="257" t="str">
        <f aca="false">IF(D617&lt;&gt;"",IF(J617="TZP",L617,0),"")</f>
        <v/>
      </c>
      <c r="AV617" s="257" t="str">
        <f aca="false">IF(D617&lt;&gt;"",IF(O617="TZP",Q617,0),"")</f>
        <v/>
      </c>
      <c r="AW617" s="257" t="str">
        <f aca="false">IF(D617&lt;&gt;"",IF(T617="TZP",V617,0),"")</f>
        <v/>
      </c>
      <c r="AX617" s="257" t="str">
        <f aca="false">IF(D617&lt;&gt;"",IF(J617="OZZ",L617,0),"")</f>
        <v/>
      </c>
      <c r="AY617" s="257" t="str">
        <f aca="false">IF(D617&lt;&gt;"",IF(O617="OZZ",Q617,0),"")</f>
        <v/>
      </c>
      <c r="AZ617" s="257" t="str">
        <f aca="false">IF(D617&lt;&gt;"",IF(T617="OZZ",V617,0),"")</f>
        <v/>
      </c>
      <c r="BA617" s="260"/>
      <c r="BB617" s="257" t="str">
        <f aca="false">IF(D617&lt;&gt;"",IF(ISERROR(FIND("/",D617)),0,1),"")</f>
        <v/>
      </c>
      <c r="BC617" s="257" t="str">
        <f aca="false">IF(D617&lt;&gt;"",IF(BB617*1=0,D617,CONCATENATE(MID(D617,1,FIND("/",D617,1)-1),MID(D617,FIND("/",D617,1)+1,LEN(D617)))),"")</f>
        <v/>
      </c>
      <c r="BD617" s="286"/>
      <c r="BE617" s="257" t="str">
        <f aca="false">IF(D617&lt;&gt;"",IF(J617="OZP12",M617,0),"")</f>
        <v/>
      </c>
      <c r="BF617" s="257" t="str">
        <f aca="false">IF(D617&lt;&gt;"",IF(O617="OZP12",R617,0),"")</f>
        <v/>
      </c>
      <c r="BG617" s="257" t="str">
        <f aca="false">IF(D617&lt;&gt;"",IF(T617="OZP12",W617,0),"")</f>
        <v/>
      </c>
      <c r="BH617" s="257" t="str">
        <f aca="false">IF(D617&lt;&gt;"",IF(J617="TZP",M617,0),"")</f>
        <v/>
      </c>
      <c r="BI617" s="257" t="str">
        <f aca="false">IF(D617&lt;&gt;"",IF(O617="TZP",R617,0),"")</f>
        <v/>
      </c>
      <c r="BJ617" s="257" t="str">
        <f aca="false">IF(D617&lt;&gt;"",IF(T617="TZP",W617,0),"")</f>
        <v/>
      </c>
    </row>
    <row r="618" s="261" customFormat="true" ht="18.75" hidden="false" customHeight="true" outlineLevel="0" collapsed="false">
      <c r="A618" s="262" t="n">
        <f aca="false">A617+1</f>
        <v>606</v>
      </c>
      <c r="B618" s="263"/>
      <c r="C618" s="263"/>
      <c r="D618" s="263"/>
      <c r="E618" s="266"/>
      <c r="F618" s="266"/>
      <c r="G618" s="267"/>
      <c r="H618" s="278"/>
      <c r="I618" s="281"/>
      <c r="J618" s="268"/>
      <c r="K618" s="269"/>
      <c r="L618" s="244" t="str">
        <f aca="false">IF(AND(K618&lt;&gt;"",J618&lt;&gt;""),MIN(IF(OR(J618="OZZ",J618="ZZ"),5000,13600),TRUNC(0.75*SUMIF($D$12:$D618,$D618,K$12:K618),2))-SUMIF($D$12:$D617,$D618,L$12:L617),"")</f>
        <v/>
      </c>
      <c r="M618" s="270" t="str">
        <f aca="false">IF(AND(K618&lt;&gt;"",J618&lt;&gt;"",AB618&lt;&gt;""),IF(OR(J618="OZZ",J618="ZZ"),0-SUMIF($D$12:$D617,$D618,M$12:M617),MIN(MIN(13600,TRUNC(0.75*SUMIF($D$12:$D$1442,$D618,K$12:K$1442),2)+SUMIF($D$12:$D618,$D618,AB$12:AB618))-SUMIF($D$12:$D617,$D618,M$12:M617)-SUMIF($D$12:$D$1442,$D618,L$12:L$1442),AB618)),"")</f>
        <v/>
      </c>
      <c r="N618" s="246" t="str">
        <f aca="false">IF(J618&lt;&gt;"",1000-SUMIF($D$12:$D617,$D618,N$12:N617),"")</f>
        <v/>
      </c>
      <c r="O618" s="268"/>
      <c r="P618" s="269"/>
      <c r="Q618" s="244" t="str">
        <f aca="false">IF(AND(P618&lt;&gt;"",O618&lt;&gt;""),MIN(IF(OR(O618="OZZ",O618="ZZ"),5000,13600),TRUNC(0.75*SUMIF($D$12:$D618,$D618,P$12:P618),2))-SUMIF($D$12:$D617,$D618,Q$12:Q617),"")</f>
        <v/>
      </c>
      <c r="R618" s="270" t="str">
        <f aca="false">IF(AND(P618&lt;&gt;"",O618&lt;&gt;"",AF618&lt;&gt;""),IF(OR(O618="OZZ",O618="ZZ"),0-SUMIF($D$12:$D617,$D618,R$12:R617),MIN(MIN(13600,TRUNC(0.75*SUMIF($D$12:$D$1442,$D618,P$12:P$1442),2)+SUMIF($D$12:$D618,$D618,AF$12:AF618))-SUMIF($D$12:$D617,$D618,R$12:R617)-SUMIF($D$12:$D$1442,$D618,Q$12:Q$1442),AF618)),"")</f>
        <v/>
      </c>
      <c r="S618" s="246" t="str">
        <f aca="false">IF(O618&lt;&gt;"",1000-SUMIF($D$12:$D617,$D618,S$12:S617),"")</f>
        <v/>
      </c>
      <c r="T618" s="268"/>
      <c r="U618" s="269"/>
      <c r="V618" s="244" t="str">
        <f aca="false">IF(AND(U618&lt;&gt;"",T618&lt;&gt;""),MIN(IF(OR(T618="OZZ",T618="ZZ"),5000,13600),TRUNC(0.75*SUMIF($D$12:$D618,$D618,U$12:U618),2))-SUMIF($D$12:$D617,$D618,V$12:V617),"")</f>
        <v/>
      </c>
      <c r="W618" s="248" t="str">
        <f aca="false">IF(AND(U618&lt;&gt;"",T618&lt;&gt;"",AJ618&lt;&gt;""),IF(OR(T618="OZZ",T618="ZZ"),0-SUMIF($D$12:$D617,$D618,W$12:W617),MIN(MIN(13600,TRUNC(0.75*SUMIF($D$12:$D$1442,$D618,U$12:U$1442),2)+SUMIF($D$12:$D618,$D618,AJ$12:AJ618))-SUMIF($D$12:$D617,$D618,W$12:W617)-SUMIF($D$12:$D$1442,$D618,V$12:V$1442),AJ618)),"")</f>
        <v/>
      </c>
      <c r="X618" s="246" t="str">
        <f aca="false">IF(T618&lt;&gt;"",1000-SUMIF($D$12:$D617,$D618,X$12:X617),"")</f>
        <v/>
      </c>
      <c r="Y618" s="272"/>
      <c r="Z618" s="273"/>
      <c r="AA618" s="273"/>
      <c r="AB618" s="252" t="str">
        <f aca="false">IF(K618&lt;&gt;"",ROUND(Y618,2)+ROUND(Z618,2)+ROUND(AA618,2),"")</f>
        <v/>
      </c>
      <c r="AC618" s="274"/>
      <c r="AD618" s="273"/>
      <c r="AE618" s="273"/>
      <c r="AF618" s="275" t="str">
        <f aca="false">IF(P618&lt;&gt;"",ROUND(AC618,2)+ROUND(AD618,2)+ROUND(AE618,2),"")</f>
        <v/>
      </c>
      <c r="AG618" s="274"/>
      <c r="AH618" s="273"/>
      <c r="AI618" s="273"/>
      <c r="AJ618" s="275" t="str">
        <f aca="false">IF(U618&lt;&gt;"",ROUND(AG618,2)+ROUND(AH618,2)+ROUND(AI618,2),"")</f>
        <v/>
      </c>
      <c r="AK618" s="255"/>
      <c r="AL618" s="255"/>
      <c r="AM618" s="256"/>
      <c r="AN618" s="257"/>
      <c r="AO618" s="258" t="str">
        <f aca="false">IF(D618&lt;&gt;"",IF(COUNTIF($D$12:$D618,$D618)&gt;1,0,IF(SUM(L618,Q618,V618)&gt;0,IF(AND(T618="",OR(O618&lt;&gt;"",J618&lt;&gt;"")),IF(O618&lt;&gt;"",O618,IF(J618&lt;&gt;"",J618,0)),IF(AND(O618&lt;&gt;"",J618&lt;&gt;"",O618=J618),O618,T618)),0)),"")</f>
        <v/>
      </c>
      <c r="AP618" s="258" t="str">
        <f aca="false">IF(D618&lt;&gt;"",IF(COUNTIF($D$12:$D618,$D618)&gt;1,0,IF(SUM(M618,R618,W618)&gt;0,IF(AND(T618="",OR(O618&lt;&gt;"",J618&lt;&gt;"")),IF(O618&lt;&gt;"",O618,IF(J618&lt;&gt;"",J618,0)),IF(AND(O618&lt;&gt;"",J618&lt;&gt;"",O618=J618),O618,T618)),0)),"")</f>
        <v/>
      </c>
      <c r="AQ618" s="258" t="str">
        <f aca="false">IF(D618&lt;&gt;"",IF(COUNTIF($D$12:$D618,$D618)&gt;1,0,IF(SUM(N618,S618,X618)&gt;0,IF(AND(T618="",OR(O618&lt;&gt;"",J618&lt;&gt;"")),IF(O618&lt;&gt;"",O618,IF(J618&lt;&gt;"",J618,0)),IF(AND(O618&lt;&gt;"",J618&lt;&gt;"",O618=J618),O618,T618)),0)),"")</f>
        <v/>
      </c>
      <c r="AR618" s="257" t="str">
        <f aca="false">IF(D618&lt;&gt;"",IF(J618="OZP12",L618,0),"")</f>
        <v/>
      </c>
      <c r="AS618" s="257" t="str">
        <f aca="false">IF(D618&lt;&gt;"",IF(O618="OZP12",Q618,0),"")</f>
        <v/>
      </c>
      <c r="AT618" s="257" t="str">
        <f aca="false">IF(D618&lt;&gt;"",IF(T618="OZP12",V618,0),"")</f>
        <v/>
      </c>
      <c r="AU618" s="257" t="str">
        <f aca="false">IF(D618&lt;&gt;"",IF(J618="TZP",L618,0),"")</f>
        <v/>
      </c>
      <c r="AV618" s="257" t="str">
        <f aca="false">IF(D618&lt;&gt;"",IF(O618="TZP",Q618,0),"")</f>
        <v/>
      </c>
      <c r="AW618" s="257" t="str">
        <f aca="false">IF(D618&lt;&gt;"",IF(T618="TZP",V618,0),"")</f>
        <v/>
      </c>
      <c r="AX618" s="257" t="str">
        <f aca="false">IF(D618&lt;&gt;"",IF(J618="OZZ",L618,0),"")</f>
        <v/>
      </c>
      <c r="AY618" s="257" t="str">
        <f aca="false">IF(D618&lt;&gt;"",IF(O618="OZZ",Q618,0),"")</f>
        <v/>
      </c>
      <c r="AZ618" s="257" t="str">
        <f aca="false">IF(D618&lt;&gt;"",IF(T618="OZZ",V618,0),"")</f>
        <v/>
      </c>
      <c r="BA618" s="260"/>
      <c r="BB618" s="257" t="str">
        <f aca="false">IF(D618&lt;&gt;"",IF(ISERROR(FIND("/",D618)),0,1),"")</f>
        <v/>
      </c>
      <c r="BC618" s="257" t="str">
        <f aca="false">IF(D618&lt;&gt;"",IF(BB618*1=0,D618,CONCATENATE(MID(D618,1,FIND("/",D618,1)-1),MID(D618,FIND("/",D618,1)+1,LEN(D618)))),"")</f>
        <v/>
      </c>
      <c r="BD618" s="286"/>
      <c r="BE618" s="257" t="str">
        <f aca="false">IF(D618&lt;&gt;"",IF(J618="OZP12",M618,0),"")</f>
        <v/>
      </c>
      <c r="BF618" s="257" t="str">
        <f aca="false">IF(D618&lt;&gt;"",IF(O618="OZP12",R618,0),"")</f>
        <v/>
      </c>
      <c r="BG618" s="257" t="str">
        <f aca="false">IF(D618&lt;&gt;"",IF(T618="OZP12",W618,0),"")</f>
        <v/>
      </c>
      <c r="BH618" s="257" t="str">
        <f aca="false">IF(D618&lt;&gt;"",IF(J618="TZP",M618,0),"")</f>
        <v/>
      </c>
      <c r="BI618" s="257" t="str">
        <f aca="false">IF(D618&lt;&gt;"",IF(O618="TZP",R618,0),"")</f>
        <v/>
      </c>
      <c r="BJ618" s="257" t="str">
        <f aca="false">IF(D618&lt;&gt;"",IF(T618="TZP",W618,0),"")</f>
        <v/>
      </c>
    </row>
    <row r="619" s="261" customFormat="true" ht="18.75" hidden="false" customHeight="true" outlineLevel="0" collapsed="false">
      <c r="A619" s="262" t="n">
        <f aca="false">A618+1</f>
        <v>607</v>
      </c>
      <c r="B619" s="263"/>
      <c r="C619" s="263"/>
      <c r="D619" s="263"/>
      <c r="E619" s="266"/>
      <c r="F619" s="266"/>
      <c r="G619" s="267"/>
      <c r="H619" s="278"/>
      <c r="I619" s="281"/>
      <c r="J619" s="268"/>
      <c r="K619" s="269"/>
      <c r="L619" s="244" t="str">
        <f aca="false">IF(AND(K619&lt;&gt;"",J619&lt;&gt;""),MIN(IF(OR(J619="OZZ",J619="ZZ"),5000,13600),TRUNC(0.75*SUMIF($D$12:$D619,$D619,K$12:K619),2))-SUMIF($D$12:$D618,$D619,L$12:L618),"")</f>
        <v/>
      </c>
      <c r="M619" s="270" t="str">
        <f aca="false">IF(AND(K619&lt;&gt;"",J619&lt;&gt;"",AB619&lt;&gt;""),IF(OR(J619="OZZ",J619="ZZ"),0-SUMIF($D$12:$D618,$D619,M$12:M618),MIN(MIN(13600,TRUNC(0.75*SUMIF($D$12:$D$1442,$D619,K$12:K$1442),2)+SUMIF($D$12:$D619,$D619,AB$12:AB619))-SUMIF($D$12:$D618,$D619,M$12:M618)-SUMIF($D$12:$D$1442,$D619,L$12:L$1442),AB619)),"")</f>
        <v/>
      </c>
      <c r="N619" s="246" t="str">
        <f aca="false">IF(J619&lt;&gt;"",1000-SUMIF($D$12:$D618,$D619,N$12:N618),"")</f>
        <v/>
      </c>
      <c r="O619" s="268"/>
      <c r="P619" s="269"/>
      <c r="Q619" s="244" t="str">
        <f aca="false">IF(AND(P619&lt;&gt;"",O619&lt;&gt;""),MIN(IF(OR(O619="OZZ",O619="ZZ"),5000,13600),TRUNC(0.75*SUMIF($D$12:$D619,$D619,P$12:P619),2))-SUMIF($D$12:$D618,$D619,Q$12:Q618),"")</f>
        <v/>
      </c>
      <c r="R619" s="270" t="str">
        <f aca="false">IF(AND(P619&lt;&gt;"",O619&lt;&gt;"",AF619&lt;&gt;""),IF(OR(O619="OZZ",O619="ZZ"),0-SUMIF($D$12:$D618,$D619,R$12:R618),MIN(MIN(13600,TRUNC(0.75*SUMIF($D$12:$D$1442,$D619,P$12:P$1442),2)+SUMIF($D$12:$D619,$D619,AF$12:AF619))-SUMIF($D$12:$D618,$D619,R$12:R618)-SUMIF($D$12:$D$1442,$D619,Q$12:Q$1442),AF619)),"")</f>
        <v/>
      </c>
      <c r="S619" s="246" t="str">
        <f aca="false">IF(O619&lt;&gt;"",1000-SUMIF($D$12:$D618,$D619,S$12:S618),"")</f>
        <v/>
      </c>
      <c r="T619" s="268"/>
      <c r="U619" s="269"/>
      <c r="V619" s="244" t="str">
        <f aca="false">IF(AND(U619&lt;&gt;"",T619&lt;&gt;""),MIN(IF(OR(T619="OZZ",T619="ZZ"),5000,13600),TRUNC(0.75*SUMIF($D$12:$D619,$D619,U$12:U619),2))-SUMIF($D$12:$D618,$D619,V$12:V618),"")</f>
        <v/>
      </c>
      <c r="W619" s="248" t="str">
        <f aca="false">IF(AND(U619&lt;&gt;"",T619&lt;&gt;"",AJ619&lt;&gt;""),IF(OR(T619="OZZ",T619="ZZ"),0-SUMIF($D$12:$D618,$D619,W$12:W618),MIN(MIN(13600,TRUNC(0.75*SUMIF($D$12:$D$1442,$D619,U$12:U$1442),2)+SUMIF($D$12:$D619,$D619,AJ$12:AJ619))-SUMIF($D$12:$D618,$D619,W$12:W618)-SUMIF($D$12:$D$1442,$D619,V$12:V$1442),AJ619)),"")</f>
        <v/>
      </c>
      <c r="X619" s="246" t="str">
        <f aca="false">IF(T619&lt;&gt;"",1000-SUMIF($D$12:$D618,$D619,X$12:X618),"")</f>
        <v/>
      </c>
      <c r="Y619" s="272"/>
      <c r="Z619" s="273"/>
      <c r="AA619" s="273"/>
      <c r="AB619" s="252" t="str">
        <f aca="false">IF(K619&lt;&gt;"",ROUND(Y619,2)+ROUND(Z619,2)+ROUND(AA619,2),"")</f>
        <v/>
      </c>
      <c r="AC619" s="274"/>
      <c r="AD619" s="273"/>
      <c r="AE619" s="273"/>
      <c r="AF619" s="275" t="str">
        <f aca="false">IF(P619&lt;&gt;"",ROUND(AC619,2)+ROUND(AD619,2)+ROUND(AE619,2),"")</f>
        <v/>
      </c>
      <c r="AG619" s="274"/>
      <c r="AH619" s="273"/>
      <c r="AI619" s="273"/>
      <c r="AJ619" s="275" t="str">
        <f aca="false">IF(U619&lt;&gt;"",ROUND(AG619,2)+ROUND(AH619,2)+ROUND(AI619,2),"")</f>
        <v/>
      </c>
      <c r="AK619" s="255"/>
      <c r="AL619" s="255"/>
      <c r="AM619" s="256"/>
      <c r="AN619" s="257"/>
      <c r="AO619" s="258" t="str">
        <f aca="false">IF(D619&lt;&gt;"",IF(COUNTIF($D$12:$D619,$D619)&gt;1,0,IF(SUM(L619,Q619,V619)&gt;0,IF(AND(T619="",OR(O619&lt;&gt;"",J619&lt;&gt;"")),IF(O619&lt;&gt;"",O619,IF(J619&lt;&gt;"",J619,0)),IF(AND(O619&lt;&gt;"",J619&lt;&gt;"",O619=J619),O619,T619)),0)),"")</f>
        <v/>
      </c>
      <c r="AP619" s="258" t="str">
        <f aca="false">IF(D619&lt;&gt;"",IF(COUNTIF($D$12:$D619,$D619)&gt;1,0,IF(SUM(M619,R619,W619)&gt;0,IF(AND(T619="",OR(O619&lt;&gt;"",J619&lt;&gt;"")),IF(O619&lt;&gt;"",O619,IF(J619&lt;&gt;"",J619,0)),IF(AND(O619&lt;&gt;"",J619&lt;&gt;"",O619=J619),O619,T619)),0)),"")</f>
        <v/>
      </c>
      <c r="AQ619" s="258" t="str">
        <f aca="false">IF(D619&lt;&gt;"",IF(COUNTIF($D$12:$D619,$D619)&gt;1,0,IF(SUM(N619,S619,X619)&gt;0,IF(AND(T619="",OR(O619&lt;&gt;"",J619&lt;&gt;"")),IF(O619&lt;&gt;"",O619,IF(J619&lt;&gt;"",J619,0)),IF(AND(O619&lt;&gt;"",J619&lt;&gt;"",O619=J619),O619,T619)),0)),"")</f>
        <v/>
      </c>
      <c r="AR619" s="257" t="str">
        <f aca="false">IF(D619&lt;&gt;"",IF(J619="OZP12",L619,0),"")</f>
        <v/>
      </c>
      <c r="AS619" s="257" t="str">
        <f aca="false">IF(D619&lt;&gt;"",IF(O619="OZP12",Q619,0),"")</f>
        <v/>
      </c>
      <c r="AT619" s="257" t="str">
        <f aca="false">IF(D619&lt;&gt;"",IF(T619="OZP12",V619,0),"")</f>
        <v/>
      </c>
      <c r="AU619" s="257" t="str">
        <f aca="false">IF(D619&lt;&gt;"",IF(J619="TZP",L619,0),"")</f>
        <v/>
      </c>
      <c r="AV619" s="257" t="str">
        <f aca="false">IF(D619&lt;&gt;"",IF(O619="TZP",Q619,0),"")</f>
        <v/>
      </c>
      <c r="AW619" s="257" t="str">
        <f aca="false">IF(D619&lt;&gt;"",IF(T619="TZP",V619,0),"")</f>
        <v/>
      </c>
      <c r="AX619" s="257" t="str">
        <f aca="false">IF(D619&lt;&gt;"",IF(J619="OZZ",L619,0),"")</f>
        <v/>
      </c>
      <c r="AY619" s="257" t="str">
        <f aca="false">IF(D619&lt;&gt;"",IF(O619="OZZ",Q619,0),"")</f>
        <v/>
      </c>
      <c r="AZ619" s="257" t="str">
        <f aca="false">IF(D619&lt;&gt;"",IF(T619="OZZ",V619,0),"")</f>
        <v/>
      </c>
      <c r="BA619" s="260"/>
      <c r="BB619" s="257" t="str">
        <f aca="false">IF(D619&lt;&gt;"",IF(ISERROR(FIND("/",D619)),0,1),"")</f>
        <v/>
      </c>
      <c r="BC619" s="257" t="str">
        <f aca="false">IF(D619&lt;&gt;"",IF(BB619*1=0,D619,CONCATENATE(MID(D619,1,FIND("/",D619,1)-1),MID(D619,FIND("/",D619,1)+1,LEN(D619)))),"")</f>
        <v/>
      </c>
      <c r="BD619" s="286"/>
      <c r="BE619" s="257" t="str">
        <f aca="false">IF(D619&lt;&gt;"",IF(J619="OZP12",M619,0),"")</f>
        <v/>
      </c>
      <c r="BF619" s="257" t="str">
        <f aca="false">IF(D619&lt;&gt;"",IF(O619="OZP12",R619,0),"")</f>
        <v/>
      </c>
      <c r="BG619" s="257" t="str">
        <f aca="false">IF(D619&lt;&gt;"",IF(T619="OZP12",W619,0),"")</f>
        <v/>
      </c>
      <c r="BH619" s="257" t="str">
        <f aca="false">IF(D619&lt;&gt;"",IF(J619="TZP",M619,0),"")</f>
        <v/>
      </c>
      <c r="BI619" s="257" t="str">
        <f aca="false">IF(D619&lt;&gt;"",IF(O619="TZP",R619,0),"")</f>
        <v/>
      </c>
      <c r="BJ619" s="257" t="str">
        <f aca="false">IF(D619&lt;&gt;"",IF(T619="TZP",W619,0),"")</f>
        <v/>
      </c>
    </row>
    <row r="620" s="261" customFormat="true" ht="18.75" hidden="false" customHeight="true" outlineLevel="0" collapsed="false">
      <c r="A620" s="262" t="n">
        <f aca="false">A619+1</f>
        <v>608</v>
      </c>
      <c r="B620" s="263"/>
      <c r="C620" s="263"/>
      <c r="D620" s="263"/>
      <c r="E620" s="266"/>
      <c r="F620" s="266"/>
      <c r="G620" s="267"/>
      <c r="H620" s="278"/>
      <c r="I620" s="281"/>
      <c r="J620" s="268"/>
      <c r="K620" s="269"/>
      <c r="L620" s="244" t="str">
        <f aca="false">IF(AND(K620&lt;&gt;"",J620&lt;&gt;""),MIN(IF(OR(J620="OZZ",J620="ZZ"),5000,13600),TRUNC(0.75*SUMIF($D$12:$D620,$D620,K$12:K620),2))-SUMIF($D$12:$D619,$D620,L$12:L619),"")</f>
        <v/>
      </c>
      <c r="M620" s="270" t="str">
        <f aca="false">IF(AND(K620&lt;&gt;"",J620&lt;&gt;"",AB620&lt;&gt;""),IF(OR(J620="OZZ",J620="ZZ"),0-SUMIF($D$12:$D619,$D620,M$12:M619),MIN(MIN(13600,TRUNC(0.75*SUMIF($D$12:$D$1442,$D620,K$12:K$1442),2)+SUMIF($D$12:$D620,$D620,AB$12:AB620))-SUMIF($D$12:$D619,$D620,M$12:M619)-SUMIF($D$12:$D$1442,$D620,L$12:L$1442),AB620)),"")</f>
        <v/>
      </c>
      <c r="N620" s="246" t="str">
        <f aca="false">IF(J620&lt;&gt;"",1000-SUMIF($D$12:$D619,$D620,N$12:N619),"")</f>
        <v/>
      </c>
      <c r="O620" s="268"/>
      <c r="P620" s="269"/>
      <c r="Q620" s="244" t="str">
        <f aca="false">IF(AND(P620&lt;&gt;"",O620&lt;&gt;""),MIN(IF(OR(O620="OZZ",O620="ZZ"),5000,13600),TRUNC(0.75*SUMIF($D$12:$D620,$D620,P$12:P620),2))-SUMIF($D$12:$D619,$D620,Q$12:Q619),"")</f>
        <v/>
      </c>
      <c r="R620" s="270" t="str">
        <f aca="false">IF(AND(P620&lt;&gt;"",O620&lt;&gt;"",AF620&lt;&gt;""),IF(OR(O620="OZZ",O620="ZZ"),0-SUMIF($D$12:$D619,$D620,R$12:R619),MIN(MIN(13600,TRUNC(0.75*SUMIF($D$12:$D$1442,$D620,P$12:P$1442),2)+SUMIF($D$12:$D620,$D620,AF$12:AF620))-SUMIF($D$12:$D619,$D620,R$12:R619)-SUMIF($D$12:$D$1442,$D620,Q$12:Q$1442),AF620)),"")</f>
        <v/>
      </c>
      <c r="S620" s="246" t="str">
        <f aca="false">IF(O620&lt;&gt;"",1000-SUMIF($D$12:$D619,$D620,S$12:S619),"")</f>
        <v/>
      </c>
      <c r="T620" s="268"/>
      <c r="U620" s="269"/>
      <c r="V620" s="244" t="str">
        <f aca="false">IF(AND(U620&lt;&gt;"",T620&lt;&gt;""),MIN(IF(OR(T620="OZZ",T620="ZZ"),5000,13600),TRUNC(0.75*SUMIF($D$12:$D620,$D620,U$12:U620),2))-SUMIF($D$12:$D619,$D620,V$12:V619),"")</f>
        <v/>
      </c>
      <c r="W620" s="248" t="str">
        <f aca="false">IF(AND(U620&lt;&gt;"",T620&lt;&gt;"",AJ620&lt;&gt;""),IF(OR(T620="OZZ",T620="ZZ"),0-SUMIF($D$12:$D619,$D620,W$12:W619),MIN(MIN(13600,TRUNC(0.75*SUMIF($D$12:$D$1442,$D620,U$12:U$1442),2)+SUMIF($D$12:$D620,$D620,AJ$12:AJ620))-SUMIF($D$12:$D619,$D620,W$12:W619)-SUMIF($D$12:$D$1442,$D620,V$12:V$1442),AJ620)),"")</f>
        <v/>
      </c>
      <c r="X620" s="246" t="str">
        <f aca="false">IF(T620&lt;&gt;"",1000-SUMIF($D$12:$D619,$D620,X$12:X619),"")</f>
        <v/>
      </c>
      <c r="Y620" s="272"/>
      <c r="Z620" s="273"/>
      <c r="AA620" s="273"/>
      <c r="AB620" s="252" t="str">
        <f aca="false">IF(K620&lt;&gt;"",ROUND(Y620,2)+ROUND(Z620,2)+ROUND(AA620,2),"")</f>
        <v/>
      </c>
      <c r="AC620" s="274"/>
      <c r="AD620" s="273"/>
      <c r="AE620" s="273"/>
      <c r="AF620" s="275" t="str">
        <f aca="false">IF(P620&lt;&gt;"",ROUND(AC620,2)+ROUND(AD620,2)+ROUND(AE620,2),"")</f>
        <v/>
      </c>
      <c r="AG620" s="274"/>
      <c r="AH620" s="273"/>
      <c r="AI620" s="273"/>
      <c r="AJ620" s="275" t="str">
        <f aca="false">IF(U620&lt;&gt;"",ROUND(AG620,2)+ROUND(AH620,2)+ROUND(AI620,2),"")</f>
        <v/>
      </c>
      <c r="AK620" s="255"/>
      <c r="AL620" s="255"/>
      <c r="AM620" s="256"/>
      <c r="AN620" s="257"/>
      <c r="AO620" s="258" t="str">
        <f aca="false">IF(D620&lt;&gt;"",IF(COUNTIF($D$12:$D620,$D620)&gt;1,0,IF(SUM(L620,Q620,V620)&gt;0,IF(AND(T620="",OR(O620&lt;&gt;"",J620&lt;&gt;"")),IF(O620&lt;&gt;"",O620,IF(J620&lt;&gt;"",J620,0)),IF(AND(O620&lt;&gt;"",J620&lt;&gt;"",O620=J620),O620,T620)),0)),"")</f>
        <v/>
      </c>
      <c r="AP620" s="258" t="str">
        <f aca="false">IF(D620&lt;&gt;"",IF(COUNTIF($D$12:$D620,$D620)&gt;1,0,IF(SUM(M620,R620,W620)&gt;0,IF(AND(T620="",OR(O620&lt;&gt;"",J620&lt;&gt;"")),IF(O620&lt;&gt;"",O620,IF(J620&lt;&gt;"",J620,0)),IF(AND(O620&lt;&gt;"",J620&lt;&gt;"",O620=J620),O620,T620)),0)),"")</f>
        <v/>
      </c>
      <c r="AQ620" s="258" t="str">
        <f aca="false">IF(D620&lt;&gt;"",IF(COUNTIF($D$12:$D620,$D620)&gt;1,0,IF(SUM(N620,S620,X620)&gt;0,IF(AND(T620="",OR(O620&lt;&gt;"",J620&lt;&gt;"")),IF(O620&lt;&gt;"",O620,IF(J620&lt;&gt;"",J620,0)),IF(AND(O620&lt;&gt;"",J620&lt;&gt;"",O620=J620),O620,T620)),0)),"")</f>
        <v/>
      </c>
      <c r="AR620" s="257" t="str">
        <f aca="false">IF(D620&lt;&gt;"",IF(J620="OZP12",L620,0),"")</f>
        <v/>
      </c>
      <c r="AS620" s="257" t="str">
        <f aca="false">IF(D620&lt;&gt;"",IF(O620="OZP12",Q620,0),"")</f>
        <v/>
      </c>
      <c r="AT620" s="257" t="str">
        <f aca="false">IF(D620&lt;&gt;"",IF(T620="OZP12",V620,0),"")</f>
        <v/>
      </c>
      <c r="AU620" s="257" t="str">
        <f aca="false">IF(D620&lt;&gt;"",IF(J620="TZP",L620,0),"")</f>
        <v/>
      </c>
      <c r="AV620" s="257" t="str">
        <f aca="false">IF(D620&lt;&gt;"",IF(O620="TZP",Q620,0),"")</f>
        <v/>
      </c>
      <c r="AW620" s="257" t="str">
        <f aca="false">IF(D620&lt;&gt;"",IF(T620="TZP",V620,0),"")</f>
        <v/>
      </c>
      <c r="AX620" s="257" t="str">
        <f aca="false">IF(D620&lt;&gt;"",IF(J620="OZZ",L620,0),"")</f>
        <v/>
      </c>
      <c r="AY620" s="257" t="str">
        <f aca="false">IF(D620&lt;&gt;"",IF(O620="OZZ",Q620,0),"")</f>
        <v/>
      </c>
      <c r="AZ620" s="257" t="str">
        <f aca="false">IF(D620&lt;&gt;"",IF(T620="OZZ",V620,0),"")</f>
        <v/>
      </c>
      <c r="BA620" s="260"/>
      <c r="BB620" s="257" t="str">
        <f aca="false">IF(D620&lt;&gt;"",IF(ISERROR(FIND("/",D620)),0,1),"")</f>
        <v/>
      </c>
      <c r="BC620" s="257" t="str">
        <f aca="false">IF(D620&lt;&gt;"",IF(BB620*1=0,D620,CONCATENATE(MID(D620,1,FIND("/",D620,1)-1),MID(D620,FIND("/",D620,1)+1,LEN(D620)))),"")</f>
        <v/>
      </c>
      <c r="BD620" s="286"/>
      <c r="BE620" s="257" t="str">
        <f aca="false">IF(D620&lt;&gt;"",IF(J620="OZP12",M620,0),"")</f>
        <v/>
      </c>
      <c r="BF620" s="257" t="str">
        <f aca="false">IF(D620&lt;&gt;"",IF(O620="OZP12",R620,0),"")</f>
        <v/>
      </c>
      <c r="BG620" s="257" t="str">
        <f aca="false">IF(D620&lt;&gt;"",IF(T620="OZP12",W620,0),"")</f>
        <v/>
      </c>
      <c r="BH620" s="257" t="str">
        <f aca="false">IF(D620&lt;&gt;"",IF(J620="TZP",M620,0),"")</f>
        <v/>
      </c>
      <c r="BI620" s="257" t="str">
        <f aca="false">IF(D620&lt;&gt;"",IF(O620="TZP",R620,0),"")</f>
        <v/>
      </c>
      <c r="BJ620" s="257" t="str">
        <f aca="false">IF(D620&lt;&gt;"",IF(T620="TZP",W620,0),"")</f>
        <v/>
      </c>
    </row>
    <row r="621" s="261" customFormat="true" ht="18.75" hidden="false" customHeight="true" outlineLevel="0" collapsed="false">
      <c r="A621" s="262" t="n">
        <f aca="false">A620+1</f>
        <v>609</v>
      </c>
      <c r="B621" s="263"/>
      <c r="C621" s="263"/>
      <c r="D621" s="263"/>
      <c r="E621" s="266"/>
      <c r="F621" s="266"/>
      <c r="G621" s="267"/>
      <c r="H621" s="278"/>
      <c r="I621" s="281"/>
      <c r="J621" s="268"/>
      <c r="K621" s="269"/>
      <c r="L621" s="244" t="str">
        <f aca="false">IF(AND(K621&lt;&gt;"",J621&lt;&gt;""),MIN(IF(OR(J621="OZZ",J621="ZZ"),5000,13600),TRUNC(0.75*SUMIF($D$12:$D621,$D621,K$12:K621),2))-SUMIF($D$12:$D620,$D621,L$12:L620),"")</f>
        <v/>
      </c>
      <c r="M621" s="270" t="str">
        <f aca="false">IF(AND(K621&lt;&gt;"",J621&lt;&gt;"",AB621&lt;&gt;""),IF(OR(J621="OZZ",J621="ZZ"),0-SUMIF($D$12:$D620,$D621,M$12:M620),MIN(MIN(13600,TRUNC(0.75*SUMIF($D$12:$D$1442,$D621,K$12:K$1442),2)+SUMIF($D$12:$D621,$D621,AB$12:AB621))-SUMIF($D$12:$D620,$D621,M$12:M620)-SUMIF($D$12:$D$1442,$D621,L$12:L$1442),AB621)),"")</f>
        <v/>
      </c>
      <c r="N621" s="246" t="str">
        <f aca="false">IF(J621&lt;&gt;"",1000-SUMIF($D$12:$D620,$D621,N$12:N620),"")</f>
        <v/>
      </c>
      <c r="O621" s="268"/>
      <c r="P621" s="269"/>
      <c r="Q621" s="244" t="str">
        <f aca="false">IF(AND(P621&lt;&gt;"",O621&lt;&gt;""),MIN(IF(OR(O621="OZZ",O621="ZZ"),5000,13600),TRUNC(0.75*SUMIF($D$12:$D621,$D621,P$12:P621),2))-SUMIF($D$12:$D620,$D621,Q$12:Q620),"")</f>
        <v/>
      </c>
      <c r="R621" s="270" t="str">
        <f aca="false">IF(AND(P621&lt;&gt;"",O621&lt;&gt;"",AF621&lt;&gt;""),IF(OR(O621="OZZ",O621="ZZ"),0-SUMIF($D$12:$D620,$D621,R$12:R620),MIN(MIN(13600,TRUNC(0.75*SUMIF($D$12:$D$1442,$D621,P$12:P$1442),2)+SUMIF($D$12:$D621,$D621,AF$12:AF621))-SUMIF($D$12:$D620,$D621,R$12:R620)-SUMIF($D$12:$D$1442,$D621,Q$12:Q$1442),AF621)),"")</f>
        <v/>
      </c>
      <c r="S621" s="246" t="str">
        <f aca="false">IF(O621&lt;&gt;"",1000-SUMIF($D$12:$D620,$D621,S$12:S620),"")</f>
        <v/>
      </c>
      <c r="T621" s="268"/>
      <c r="U621" s="269"/>
      <c r="V621" s="244" t="str">
        <f aca="false">IF(AND(U621&lt;&gt;"",T621&lt;&gt;""),MIN(IF(OR(T621="OZZ",T621="ZZ"),5000,13600),TRUNC(0.75*SUMIF($D$12:$D621,$D621,U$12:U621),2))-SUMIF($D$12:$D620,$D621,V$12:V620),"")</f>
        <v/>
      </c>
      <c r="W621" s="248" t="str">
        <f aca="false">IF(AND(U621&lt;&gt;"",T621&lt;&gt;"",AJ621&lt;&gt;""),IF(OR(T621="OZZ",T621="ZZ"),0-SUMIF($D$12:$D620,$D621,W$12:W620),MIN(MIN(13600,TRUNC(0.75*SUMIF($D$12:$D$1442,$D621,U$12:U$1442),2)+SUMIF($D$12:$D621,$D621,AJ$12:AJ621))-SUMIF($D$12:$D620,$D621,W$12:W620)-SUMIF($D$12:$D$1442,$D621,V$12:V$1442),AJ621)),"")</f>
        <v/>
      </c>
      <c r="X621" s="246" t="str">
        <f aca="false">IF(T621&lt;&gt;"",1000-SUMIF($D$12:$D620,$D621,X$12:X620),"")</f>
        <v/>
      </c>
      <c r="Y621" s="272"/>
      <c r="Z621" s="273"/>
      <c r="AA621" s="273"/>
      <c r="AB621" s="252" t="str">
        <f aca="false">IF(K621&lt;&gt;"",ROUND(Y621,2)+ROUND(Z621,2)+ROUND(AA621,2),"")</f>
        <v/>
      </c>
      <c r="AC621" s="274"/>
      <c r="AD621" s="273"/>
      <c r="AE621" s="273"/>
      <c r="AF621" s="275" t="str">
        <f aca="false">IF(P621&lt;&gt;"",ROUND(AC621,2)+ROUND(AD621,2)+ROUND(AE621,2),"")</f>
        <v/>
      </c>
      <c r="AG621" s="274"/>
      <c r="AH621" s="273"/>
      <c r="AI621" s="273"/>
      <c r="AJ621" s="275" t="str">
        <f aca="false">IF(U621&lt;&gt;"",ROUND(AG621,2)+ROUND(AH621,2)+ROUND(AI621,2),"")</f>
        <v/>
      </c>
      <c r="AK621" s="255"/>
      <c r="AL621" s="255"/>
      <c r="AM621" s="256"/>
      <c r="AN621" s="257"/>
      <c r="AO621" s="258" t="str">
        <f aca="false">IF(D621&lt;&gt;"",IF(COUNTIF($D$12:$D621,$D621)&gt;1,0,IF(SUM(L621,Q621,V621)&gt;0,IF(AND(T621="",OR(O621&lt;&gt;"",J621&lt;&gt;"")),IF(O621&lt;&gt;"",O621,IF(J621&lt;&gt;"",J621,0)),IF(AND(O621&lt;&gt;"",J621&lt;&gt;"",O621=J621),O621,T621)),0)),"")</f>
        <v/>
      </c>
      <c r="AP621" s="258" t="str">
        <f aca="false">IF(D621&lt;&gt;"",IF(COUNTIF($D$12:$D621,$D621)&gt;1,0,IF(SUM(M621,R621,W621)&gt;0,IF(AND(T621="",OR(O621&lt;&gt;"",J621&lt;&gt;"")),IF(O621&lt;&gt;"",O621,IF(J621&lt;&gt;"",J621,0)),IF(AND(O621&lt;&gt;"",J621&lt;&gt;"",O621=J621),O621,T621)),0)),"")</f>
        <v/>
      </c>
      <c r="AQ621" s="258" t="str">
        <f aca="false">IF(D621&lt;&gt;"",IF(COUNTIF($D$12:$D621,$D621)&gt;1,0,IF(SUM(N621,S621,X621)&gt;0,IF(AND(T621="",OR(O621&lt;&gt;"",J621&lt;&gt;"")),IF(O621&lt;&gt;"",O621,IF(J621&lt;&gt;"",J621,0)),IF(AND(O621&lt;&gt;"",J621&lt;&gt;"",O621=J621),O621,T621)),0)),"")</f>
        <v/>
      </c>
      <c r="AR621" s="257" t="str">
        <f aca="false">IF(D621&lt;&gt;"",IF(J621="OZP12",L621,0),"")</f>
        <v/>
      </c>
      <c r="AS621" s="257" t="str">
        <f aca="false">IF(D621&lt;&gt;"",IF(O621="OZP12",Q621,0),"")</f>
        <v/>
      </c>
      <c r="AT621" s="257" t="str">
        <f aca="false">IF(D621&lt;&gt;"",IF(T621="OZP12",V621,0),"")</f>
        <v/>
      </c>
      <c r="AU621" s="257" t="str">
        <f aca="false">IF(D621&lt;&gt;"",IF(J621="TZP",L621,0),"")</f>
        <v/>
      </c>
      <c r="AV621" s="257" t="str">
        <f aca="false">IF(D621&lt;&gt;"",IF(O621="TZP",Q621,0),"")</f>
        <v/>
      </c>
      <c r="AW621" s="257" t="str">
        <f aca="false">IF(D621&lt;&gt;"",IF(T621="TZP",V621,0),"")</f>
        <v/>
      </c>
      <c r="AX621" s="257" t="str">
        <f aca="false">IF(D621&lt;&gt;"",IF(J621="OZZ",L621,0),"")</f>
        <v/>
      </c>
      <c r="AY621" s="257" t="str">
        <f aca="false">IF(D621&lt;&gt;"",IF(O621="OZZ",Q621,0),"")</f>
        <v/>
      </c>
      <c r="AZ621" s="257" t="str">
        <f aca="false">IF(D621&lt;&gt;"",IF(T621="OZZ",V621,0),"")</f>
        <v/>
      </c>
      <c r="BA621" s="260"/>
      <c r="BB621" s="257" t="str">
        <f aca="false">IF(D621&lt;&gt;"",IF(ISERROR(FIND("/",D621)),0,1),"")</f>
        <v/>
      </c>
      <c r="BC621" s="257" t="str">
        <f aca="false">IF(D621&lt;&gt;"",IF(BB621*1=0,D621,CONCATENATE(MID(D621,1,FIND("/",D621,1)-1),MID(D621,FIND("/",D621,1)+1,LEN(D621)))),"")</f>
        <v/>
      </c>
      <c r="BD621" s="286"/>
      <c r="BE621" s="257" t="str">
        <f aca="false">IF(D621&lt;&gt;"",IF(J621="OZP12",M621,0),"")</f>
        <v/>
      </c>
      <c r="BF621" s="257" t="str">
        <f aca="false">IF(D621&lt;&gt;"",IF(O621="OZP12",R621,0),"")</f>
        <v/>
      </c>
      <c r="BG621" s="257" t="str">
        <f aca="false">IF(D621&lt;&gt;"",IF(T621="OZP12",W621,0),"")</f>
        <v/>
      </c>
      <c r="BH621" s="257" t="str">
        <f aca="false">IF(D621&lt;&gt;"",IF(J621="TZP",M621,0),"")</f>
        <v/>
      </c>
      <c r="BI621" s="257" t="str">
        <f aca="false">IF(D621&lt;&gt;"",IF(O621="TZP",R621,0),"")</f>
        <v/>
      </c>
      <c r="BJ621" s="257" t="str">
        <f aca="false">IF(D621&lt;&gt;"",IF(T621="TZP",W621,0),"")</f>
        <v/>
      </c>
    </row>
    <row r="622" s="261" customFormat="true" ht="18.75" hidden="false" customHeight="true" outlineLevel="0" collapsed="false">
      <c r="A622" s="262" t="n">
        <f aca="false">A621+1</f>
        <v>610</v>
      </c>
      <c r="B622" s="263"/>
      <c r="C622" s="263"/>
      <c r="D622" s="263"/>
      <c r="E622" s="266"/>
      <c r="F622" s="266"/>
      <c r="G622" s="267"/>
      <c r="H622" s="278"/>
      <c r="I622" s="281"/>
      <c r="J622" s="268"/>
      <c r="K622" s="269"/>
      <c r="L622" s="244" t="str">
        <f aca="false">IF(AND(K622&lt;&gt;"",J622&lt;&gt;""),MIN(IF(OR(J622="OZZ",J622="ZZ"),5000,13600),TRUNC(0.75*SUMIF($D$12:$D622,$D622,K$12:K622),2))-SUMIF($D$12:$D621,$D622,L$12:L621),"")</f>
        <v/>
      </c>
      <c r="M622" s="270" t="str">
        <f aca="false">IF(AND(K622&lt;&gt;"",J622&lt;&gt;"",AB622&lt;&gt;""),IF(OR(J622="OZZ",J622="ZZ"),0-SUMIF($D$12:$D621,$D622,M$12:M621),MIN(MIN(13600,TRUNC(0.75*SUMIF($D$12:$D$1442,$D622,K$12:K$1442),2)+SUMIF($D$12:$D622,$D622,AB$12:AB622))-SUMIF($D$12:$D621,$D622,M$12:M621)-SUMIF($D$12:$D$1442,$D622,L$12:L$1442),AB622)),"")</f>
        <v/>
      </c>
      <c r="N622" s="246" t="str">
        <f aca="false">IF(J622&lt;&gt;"",1000-SUMIF($D$12:$D621,$D622,N$12:N621),"")</f>
        <v/>
      </c>
      <c r="O622" s="268"/>
      <c r="P622" s="269"/>
      <c r="Q622" s="244" t="str">
        <f aca="false">IF(AND(P622&lt;&gt;"",O622&lt;&gt;""),MIN(IF(OR(O622="OZZ",O622="ZZ"),5000,13600),TRUNC(0.75*SUMIF($D$12:$D622,$D622,P$12:P622),2))-SUMIF($D$12:$D621,$D622,Q$12:Q621),"")</f>
        <v/>
      </c>
      <c r="R622" s="270" t="str">
        <f aca="false">IF(AND(P622&lt;&gt;"",O622&lt;&gt;"",AF622&lt;&gt;""),IF(OR(O622="OZZ",O622="ZZ"),0-SUMIF($D$12:$D621,$D622,R$12:R621),MIN(MIN(13600,TRUNC(0.75*SUMIF($D$12:$D$1442,$D622,P$12:P$1442),2)+SUMIF($D$12:$D622,$D622,AF$12:AF622))-SUMIF($D$12:$D621,$D622,R$12:R621)-SUMIF($D$12:$D$1442,$D622,Q$12:Q$1442),AF622)),"")</f>
        <v/>
      </c>
      <c r="S622" s="246" t="str">
        <f aca="false">IF(O622&lt;&gt;"",1000-SUMIF($D$12:$D621,$D622,S$12:S621),"")</f>
        <v/>
      </c>
      <c r="T622" s="268"/>
      <c r="U622" s="269"/>
      <c r="V622" s="244" t="str">
        <f aca="false">IF(AND(U622&lt;&gt;"",T622&lt;&gt;""),MIN(IF(OR(T622="OZZ",T622="ZZ"),5000,13600),TRUNC(0.75*SUMIF($D$12:$D622,$D622,U$12:U622),2))-SUMIF($D$12:$D621,$D622,V$12:V621),"")</f>
        <v/>
      </c>
      <c r="W622" s="248" t="str">
        <f aca="false">IF(AND(U622&lt;&gt;"",T622&lt;&gt;"",AJ622&lt;&gt;""),IF(OR(T622="OZZ",T622="ZZ"),0-SUMIF($D$12:$D621,$D622,W$12:W621),MIN(MIN(13600,TRUNC(0.75*SUMIF($D$12:$D$1442,$D622,U$12:U$1442),2)+SUMIF($D$12:$D622,$D622,AJ$12:AJ622))-SUMIF($D$12:$D621,$D622,W$12:W621)-SUMIF($D$12:$D$1442,$D622,V$12:V$1442),AJ622)),"")</f>
        <v/>
      </c>
      <c r="X622" s="246" t="str">
        <f aca="false">IF(T622&lt;&gt;"",1000-SUMIF($D$12:$D621,$D622,X$12:X621),"")</f>
        <v/>
      </c>
      <c r="Y622" s="272"/>
      <c r="Z622" s="273"/>
      <c r="AA622" s="273"/>
      <c r="AB622" s="252" t="str">
        <f aca="false">IF(K622&lt;&gt;"",ROUND(Y622,2)+ROUND(Z622,2)+ROUND(AA622,2),"")</f>
        <v/>
      </c>
      <c r="AC622" s="274"/>
      <c r="AD622" s="273"/>
      <c r="AE622" s="273"/>
      <c r="AF622" s="275" t="str">
        <f aca="false">IF(P622&lt;&gt;"",ROUND(AC622,2)+ROUND(AD622,2)+ROUND(AE622,2),"")</f>
        <v/>
      </c>
      <c r="AG622" s="274"/>
      <c r="AH622" s="273"/>
      <c r="AI622" s="273"/>
      <c r="AJ622" s="275" t="str">
        <f aca="false">IF(U622&lt;&gt;"",ROUND(AG622,2)+ROUND(AH622,2)+ROUND(AI622,2),"")</f>
        <v/>
      </c>
      <c r="AK622" s="255"/>
      <c r="AL622" s="255"/>
      <c r="AM622" s="256"/>
      <c r="AN622" s="257"/>
      <c r="AO622" s="258" t="str">
        <f aca="false">IF(D622&lt;&gt;"",IF(COUNTIF($D$12:$D622,$D622)&gt;1,0,IF(SUM(L622,Q622,V622)&gt;0,IF(AND(T622="",OR(O622&lt;&gt;"",J622&lt;&gt;"")),IF(O622&lt;&gt;"",O622,IF(J622&lt;&gt;"",J622,0)),IF(AND(O622&lt;&gt;"",J622&lt;&gt;"",O622=J622),O622,T622)),0)),"")</f>
        <v/>
      </c>
      <c r="AP622" s="258" t="str">
        <f aca="false">IF(D622&lt;&gt;"",IF(COUNTIF($D$12:$D622,$D622)&gt;1,0,IF(SUM(M622,R622,W622)&gt;0,IF(AND(T622="",OR(O622&lt;&gt;"",J622&lt;&gt;"")),IF(O622&lt;&gt;"",O622,IF(J622&lt;&gt;"",J622,0)),IF(AND(O622&lt;&gt;"",J622&lt;&gt;"",O622=J622),O622,T622)),0)),"")</f>
        <v/>
      </c>
      <c r="AQ622" s="258" t="str">
        <f aca="false">IF(D622&lt;&gt;"",IF(COUNTIF($D$12:$D622,$D622)&gt;1,0,IF(SUM(N622,S622,X622)&gt;0,IF(AND(T622="",OR(O622&lt;&gt;"",J622&lt;&gt;"")),IF(O622&lt;&gt;"",O622,IF(J622&lt;&gt;"",J622,0)),IF(AND(O622&lt;&gt;"",J622&lt;&gt;"",O622=J622),O622,T622)),0)),"")</f>
        <v/>
      </c>
      <c r="AR622" s="257" t="str">
        <f aca="false">IF(D622&lt;&gt;"",IF(J622="OZP12",L622,0),"")</f>
        <v/>
      </c>
      <c r="AS622" s="257" t="str">
        <f aca="false">IF(D622&lt;&gt;"",IF(O622="OZP12",Q622,0),"")</f>
        <v/>
      </c>
      <c r="AT622" s="257" t="str">
        <f aca="false">IF(D622&lt;&gt;"",IF(T622="OZP12",V622,0),"")</f>
        <v/>
      </c>
      <c r="AU622" s="257" t="str">
        <f aca="false">IF(D622&lt;&gt;"",IF(J622="TZP",L622,0),"")</f>
        <v/>
      </c>
      <c r="AV622" s="257" t="str">
        <f aca="false">IF(D622&lt;&gt;"",IF(O622="TZP",Q622,0),"")</f>
        <v/>
      </c>
      <c r="AW622" s="257" t="str">
        <f aca="false">IF(D622&lt;&gt;"",IF(T622="TZP",V622,0),"")</f>
        <v/>
      </c>
      <c r="AX622" s="257" t="str">
        <f aca="false">IF(D622&lt;&gt;"",IF(J622="OZZ",L622,0),"")</f>
        <v/>
      </c>
      <c r="AY622" s="257" t="str">
        <f aca="false">IF(D622&lt;&gt;"",IF(O622="OZZ",Q622,0),"")</f>
        <v/>
      </c>
      <c r="AZ622" s="257" t="str">
        <f aca="false">IF(D622&lt;&gt;"",IF(T622="OZZ",V622,0),"")</f>
        <v/>
      </c>
      <c r="BA622" s="260"/>
      <c r="BB622" s="257" t="str">
        <f aca="false">IF(D622&lt;&gt;"",IF(ISERROR(FIND("/",D622)),0,1),"")</f>
        <v/>
      </c>
      <c r="BC622" s="257" t="str">
        <f aca="false">IF(D622&lt;&gt;"",IF(BB622*1=0,D622,CONCATENATE(MID(D622,1,FIND("/",D622,1)-1),MID(D622,FIND("/",D622,1)+1,LEN(D622)))),"")</f>
        <v/>
      </c>
      <c r="BD622" s="286"/>
      <c r="BE622" s="257" t="str">
        <f aca="false">IF(D622&lt;&gt;"",IF(J622="OZP12",M622,0),"")</f>
        <v/>
      </c>
      <c r="BF622" s="257" t="str">
        <f aca="false">IF(D622&lt;&gt;"",IF(O622="OZP12",R622,0),"")</f>
        <v/>
      </c>
      <c r="BG622" s="257" t="str">
        <f aca="false">IF(D622&lt;&gt;"",IF(T622="OZP12",W622,0),"")</f>
        <v/>
      </c>
      <c r="BH622" s="257" t="str">
        <f aca="false">IF(D622&lt;&gt;"",IF(J622="TZP",M622,0),"")</f>
        <v/>
      </c>
      <c r="BI622" s="257" t="str">
        <f aca="false">IF(D622&lt;&gt;"",IF(O622="TZP",R622,0),"")</f>
        <v/>
      </c>
      <c r="BJ622" s="257" t="str">
        <f aca="false">IF(D622&lt;&gt;"",IF(T622="TZP",W622,0),"")</f>
        <v/>
      </c>
    </row>
    <row r="623" s="261" customFormat="true" ht="18.75" hidden="false" customHeight="true" outlineLevel="0" collapsed="false">
      <c r="A623" s="262" t="n">
        <f aca="false">A622+1</f>
        <v>611</v>
      </c>
      <c r="B623" s="263"/>
      <c r="C623" s="263"/>
      <c r="D623" s="263"/>
      <c r="E623" s="266"/>
      <c r="F623" s="266"/>
      <c r="G623" s="267"/>
      <c r="H623" s="278"/>
      <c r="I623" s="281"/>
      <c r="J623" s="268"/>
      <c r="K623" s="269"/>
      <c r="L623" s="244" t="str">
        <f aca="false">IF(AND(K623&lt;&gt;"",J623&lt;&gt;""),MIN(IF(OR(J623="OZZ",J623="ZZ"),5000,13600),TRUNC(0.75*SUMIF($D$12:$D623,$D623,K$12:K623),2))-SUMIF($D$12:$D622,$D623,L$12:L622),"")</f>
        <v/>
      </c>
      <c r="M623" s="270" t="str">
        <f aca="false">IF(AND(K623&lt;&gt;"",J623&lt;&gt;"",AB623&lt;&gt;""),IF(OR(J623="OZZ",J623="ZZ"),0-SUMIF($D$12:$D622,$D623,M$12:M622),MIN(MIN(13600,TRUNC(0.75*SUMIF($D$12:$D$1442,$D623,K$12:K$1442),2)+SUMIF($D$12:$D623,$D623,AB$12:AB623))-SUMIF($D$12:$D622,$D623,M$12:M622)-SUMIF($D$12:$D$1442,$D623,L$12:L$1442),AB623)),"")</f>
        <v/>
      </c>
      <c r="N623" s="246" t="str">
        <f aca="false">IF(J623&lt;&gt;"",1000-SUMIF($D$12:$D622,$D623,N$12:N622),"")</f>
        <v/>
      </c>
      <c r="O623" s="268"/>
      <c r="P623" s="269"/>
      <c r="Q623" s="244" t="str">
        <f aca="false">IF(AND(P623&lt;&gt;"",O623&lt;&gt;""),MIN(IF(OR(O623="OZZ",O623="ZZ"),5000,13600),TRUNC(0.75*SUMIF($D$12:$D623,$D623,P$12:P623),2))-SUMIF($D$12:$D622,$D623,Q$12:Q622),"")</f>
        <v/>
      </c>
      <c r="R623" s="270" t="str">
        <f aca="false">IF(AND(P623&lt;&gt;"",O623&lt;&gt;"",AF623&lt;&gt;""),IF(OR(O623="OZZ",O623="ZZ"),0-SUMIF($D$12:$D622,$D623,R$12:R622),MIN(MIN(13600,TRUNC(0.75*SUMIF($D$12:$D$1442,$D623,P$12:P$1442),2)+SUMIF($D$12:$D623,$D623,AF$12:AF623))-SUMIF($D$12:$D622,$D623,R$12:R622)-SUMIF($D$12:$D$1442,$D623,Q$12:Q$1442),AF623)),"")</f>
        <v/>
      </c>
      <c r="S623" s="246" t="str">
        <f aca="false">IF(O623&lt;&gt;"",1000-SUMIF($D$12:$D622,$D623,S$12:S622),"")</f>
        <v/>
      </c>
      <c r="T623" s="268"/>
      <c r="U623" s="269"/>
      <c r="V623" s="244" t="str">
        <f aca="false">IF(AND(U623&lt;&gt;"",T623&lt;&gt;""),MIN(IF(OR(T623="OZZ",T623="ZZ"),5000,13600),TRUNC(0.75*SUMIF($D$12:$D623,$D623,U$12:U623),2))-SUMIF($D$12:$D622,$D623,V$12:V622),"")</f>
        <v/>
      </c>
      <c r="W623" s="248" t="str">
        <f aca="false">IF(AND(U623&lt;&gt;"",T623&lt;&gt;"",AJ623&lt;&gt;""),IF(OR(T623="OZZ",T623="ZZ"),0-SUMIF($D$12:$D622,$D623,W$12:W622),MIN(MIN(13600,TRUNC(0.75*SUMIF($D$12:$D$1442,$D623,U$12:U$1442),2)+SUMIF($D$12:$D623,$D623,AJ$12:AJ623))-SUMIF($D$12:$D622,$D623,W$12:W622)-SUMIF($D$12:$D$1442,$D623,V$12:V$1442),AJ623)),"")</f>
        <v/>
      </c>
      <c r="X623" s="246" t="str">
        <f aca="false">IF(T623&lt;&gt;"",1000-SUMIF($D$12:$D622,$D623,X$12:X622),"")</f>
        <v/>
      </c>
      <c r="Y623" s="272"/>
      <c r="Z623" s="273"/>
      <c r="AA623" s="273"/>
      <c r="AB623" s="252" t="str">
        <f aca="false">IF(K623&lt;&gt;"",ROUND(Y623,2)+ROUND(Z623,2)+ROUND(AA623,2),"")</f>
        <v/>
      </c>
      <c r="AC623" s="274"/>
      <c r="AD623" s="273"/>
      <c r="AE623" s="273"/>
      <c r="AF623" s="275" t="str">
        <f aca="false">IF(P623&lt;&gt;"",ROUND(AC623,2)+ROUND(AD623,2)+ROUND(AE623,2),"")</f>
        <v/>
      </c>
      <c r="AG623" s="274"/>
      <c r="AH623" s="273"/>
      <c r="AI623" s="273"/>
      <c r="AJ623" s="275" t="str">
        <f aca="false">IF(U623&lt;&gt;"",ROUND(AG623,2)+ROUND(AH623,2)+ROUND(AI623,2),"")</f>
        <v/>
      </c>
      <c r="AK623" s="255"/>
      <c r="AL623" s="255"/>
      <c r="AM623" s="256"/>
      <c r="AN623" s="257"/>
      <c r="AO623" s="258" t="str">
        <f aca="false">IF(D623&lt;&gt;"",IF(COUNTIF($D$12:$D623,$D623)&gt;1,0,IF(SUM(L623,Q623,V623)&gt;0,IF(AND(T623="",OR(O623&lt;&gt;"",J623&lt;&gt;"")),IF(O623&lt;&gt;"",O623,IF(J623&lt;&gt;"",J623,0)),IF(AND(O623&lt;&gt;"",J623&lt;&gt;"",O623=J623),O623,T623)),0)),"")</f>
        <v/>
      </c>
      <c r="AP623" s="258" t="str">
        <f aca="false">IF(D623&lt;&gt;"",IF(COUNTIF($D$12:$D623,$D623)&gt;1,0,IF(SUM(M623,R623,W623)&gt;0,IF(AND(T623="",OR(O623&lt;&gt;"",J623&lt;&gt;"")),IF(O623&lt;&gt;"",O623,IF(J623&lt;&gt;"",J623,0)),IF(AND(O623&lt;&gt;"",J623&lt;&gt;"",O623=J623),O623,T623)),0)),"")</f>
        <v/>
      </c>
      <c r="AQ623" s="258" t="str">
        <f aca="false">IF(D623&lt;&gt;"",IF(COUNTIF($D$12:$D623,$D623)&gt;1,0,IF(SUM(N623,S623,X623)&gt;0,IF(AND(T623="",OR(O623&lt;&gt;"",J623&lt;&gt;"")),IF(O623&lt;&gt;"",O623,IF(J623&lt;&gt;"",J623,0)),IF(AND(O623&lt;&gt;"",J623&lt;&gt;"",O623=J623),O623,T623)),0)),"")</f>
        <v/>
      </c>
      <c r="AR623" s="257" t="str">
        <f aca="false">IF(D623&lt;&gt;"",IF(J623="OZP12",L623,0),"")</f>
        <v/>
      </c>
      <c r="AS623" s="257" t="str">
        <f aca="false">IF(D623&lt;&gt;"",IF(O623="OZP12",Q623,0),"")</f>
        <v/>
      </c>
      <c r="AT623" s="257" t="str">
        <f aca="false">IF(D623&lt;&gt;"",IF(T623="OZP12",V623,0),"")</f>
        <v/>
      </c>
      <c r="AU623" s="257" t="str">
        <f aca="false">IF(D623&lt;&gt;"",IF(J623="TZP",L623,0),"")</f>
        <v/>
      </c>
      <c r="AV623" s="257" t="str">
        <f aca="false">IF(D623&lt;&gt;"",IF(O623="TZP",Q623,0),"")</f>
        <v/>
      </c>
      <c r="AW623" s="257" t="str">
        <f aca="false">IF(D623&lt;&gt;"",IF(T623="TZP",V623,0),"")</f>
        <v/>
      </c>
      <c r="AX623" s="257" t="str">
        <f aca="false">IF(D623&lt;&gt;"",IF(J623="OZZ",L623,0),"")</f>
        <v/>
      </c>
      <c r="AY623" s="257" t="str">
        <f aca="false">IF(D623&lt;&gt;"",IF(O623="OZZ",Q623,0),"")</f>
        <v/>
      </c>
      <c r="AZ623" s="257" t="str">
        <f aca="false">IF(D623&lt;&gt;"",IF(T623="OZZ",V623,0),"")</f>
        <v/>
      </c>
      <c r="BA623" s="260"/>
      <c r="BB623" s="257" t="str">
        <f aca="false">IF(D623&lt;&gt;"",IF(ISERROR(FIND("/",D623)),0,1),"")</f>
        <v/>
      </c>
      <c r="BC623" s="257" t="str">
        <f aca="false">IF(D623&lt;&gt;"",IF(BB623*1=0,D623,CONCATENATE(MID(D623,1,FIND("/",D623,1)-1),MID(D623,FIND("/",D623,1)+1,LEN(D623)))),"")</f>
        <v/>
      </c>
      <c r="BD623" s="286"/>
      <c r="BE623" s="257" t="str">
        <f aca="false">IF(D623&lt;&gt;"",IF(J623="OZP12",M623,0),"")</f>
        <v/>
      </c>
      <c r="BF623" s="257" t="str">
        <f aca="false">IF(D623&lt;&gt;"",IF(O623="OZP12",R623,0),"")</f>
        <v/>
      </c>
      <c r="BG623" s="257" t="str">
        <f aca="false">IF(D623&lt;&gt;"",IF(T623="OZP12",W623,0),"")</f>
        <v/>
      </c>
      <c r="BH623" s="257" t="str">
        <f aca="false">IF(D623&lt;&gt;"",IF(J623="TZP",M623,0),"")</f>
        <v/>
      </c>
      <c r="BI623" s="257" t="str">
        <f aca="false">IF(D623&lt;&gt;"",IF(O623="TZP",R623,0),"")</f>
        <v/>
      </c>
      <c r="BJ623" s="257" t="str">
        <f aca="false">IF(D623&lt;&gt;"",IF(T623="TZP",W623,0),"")</f>
        <v/>
      </c>
    </row>
    <row r="624" s="261" customFormat="true" ht="18.75" hidden="false" customHeight="true" outlineLevel="0" collapsed="false">
      <c r="A624" s="262" t="n">
        <f aca="false">A623+1</f>
        <v>612</v>
      </c>
      <c r="B624" s="263"/>
      <c r="C624" s="263"/>
      <c r="D624" s="263"/>
      <c r="E624" s="266"/>
      <c r="F624" s="266"/>
      <c r="G624" s="267"/>
      <c r="H624" s="278"/>
      <c r="I624" s="281"/>
      <c r="J624" s="268"/>
      <c r="K624" s="269"/>
      <c r="L624" s="244" t="str">
        <f aca="false">IF(AND(K624&lt;&gt;"",J624&lt;&gt;""),MIN(IF(OR(J624="OZZ",J624="ZZ"),5000,13600),TRUNC(0.75*SUMIF($D$12:$D624,$D624,K$12:K624),2))-SUMIF($D$12:$D623,$D624,L$12:L623),"")</f>
        <v/>
      </c>
      <c r="M624" s="270" t="str">
        <f aca="false">IF(AND(K624&lt;&gt;"",J624&lt;&gt;"",AB624&lt;&gt;""),IF(OR(J624="OZZ",J624="ZZ"),0-SUMIF($D$12:$D623,$D624,M$12:M623),MIN(MIN(13600,TRUNC(0.75*SUMIF($D$12:$D$1442,$D624,K$12:K$1442),2)+SUMIF($D$12:$D624,$D624,AB$12:AB624))-SUMIF($D$12:$D623,$D624,M$12:M623)-SUMIF($D$12:$D$1442,$D624,L$12:L$1442),AB624)),"")</f>
        <v/>
      </c>
      <c r="N624" s="246" t="str">
        <f aca="false">IF(J624&lt;&gt;"",1000-SUMIF($D$12:$D623,$D624,N$12:N623),"")</f>
        <v/>
      </c>
      <c r="O624" s="268"/>
      <c r="P624" s="269"/>
      <c r="Q624" s="244" t="str">
        <f aca="false">IF(AND(P624&lt;&gt;"",O624&lt;&gt;""),MIN(IF(OR(O624="OZZ",O624="ZZ"),5000,13600),TRUNC(0.75*SUMIF($D$12:$D624,$D624,P$12:P624),2))-SUMIF($D$12:$D623,$D624,Q$12:Q623),"")</f>
        <v/>
      </c>
      <c r="R624" s="270" t="str">
        <f aca="false">IF(AND(P624&lt;&gt;"",O624&lt;&gt;"",AF624&lt;&gt;""),IF(OR(O624="OZZ",O624="ZZ"),0-SUMIF($D$12:$D623,$D624,R$12:R623),MIN(MIN(13600,TRUNC(0.75*SUMIF($D$12:$D$1442,$D624,P$12:P$1442),2)+SUMIF($D$12:$D624,$D624,AF$12:AF624))-SUMIF($D$12:$D623,$D624,R$12:R623)-SUMIF($D$12:$D$1442,$D624,Q$12:Q$1442),AF624)),"")</f>
        <v/>
      </c>
      <c r="S624" s="246" t="str">
        <f aca="false">IF(O624&lt;&gt;"",1000-SUMIF($D$12:$D623,$D624,S$12:S623),"")</f>
        <v/>
      </c>
      <c r="T624" s="268"/>
      <c r="U624" s="269"/>
      <c r="V624" s="244" t="str">
        <f aca="false">IF(AND(U624&lt;&gt;"",T624&lt;&gt;""),MIN(IF(OR(T624="OZZ",T624="ZZ"),5000,13600),TRUNC(0.75*SUMIF($D$12:$D624,$D624,U$12:U624),2))-SUMIF($D$12:$D623,$D624,V$12:V623),"")</f>
        <v/>
      </c>
      <c r="W624" s="248" t="str">
        <f aca="false">IF(AND(U624&lt;&gt;"",T624&lt;&gt;"",AJ624&lt;&gt;""),IF(OR(T624="OZZ",T624="ZZ"),0-SUMIF($D$12:$D623,$D624,W$12:W623),MIN(MIN(13600,TRUNC(0.75*SUMIF($D$12:$D$1442,$D624,U$12:U$1442),2)+SUMIF($D$12:$D624,$D624,AJ$12:AJ624))-SUMIF($D$12:$D623,$D624,W$12:W623)-SUMIF($D$12:$D$1442,$D624,V$12:V$1442),AJ624)),"")</f>
        <v/>
      </c>
      <c r="X624" s="246" t="str">
        <f aca="false">IF(T624&lt;&gt;"",1000-SUMIF($D$12:$D623,$D624,X$12:X623),"")</f>
        <v/>
      </c>
      <c r="Y624" s="272"/>
      <c r="Z624" s="273"/>
      <c r="AA624" s="273"/>
      <c r="AB624" s="252" t="str">
        <f aca="false">IF(K624&lt;&gt;"",ROUND(Y624,2)+ROUND(Z624,2)+ROUND(AA624,2),"")</f>
        <v/>
      </c>
      <c r="AC624" s="274"/>
      <c r="AD624" s="273"/>
      <c r="AE624" s="273"/>
      <c r="AF624" s="275" t="str">
        <f aca="false">IF(P624&lt;&gt;"",ROUND(AC624,2)+ROUND(AD624,2)+ROUND(AE624,2),"")</f>
        <v/>
      </c>
      <c r="AG624" s="274"/>
      <c r="AH624" s="273"/>
      <c r="AI624" s="273"/>
      <c r="AJ624" s="275" t="str">
        <f aca="false">IF(U624&lt;&gt;"",ROUND(AG624,2)+ROUND(AH624,2)+ROUND(AI624,2),"")</f>
        <v/>
      </c>
      <c r="AK624" s="255"/>
      <c r="AL624" s="255"/>
      <c r="AM624" s="256"/>
      <c r="AN624" s="257"/>
      <c r="AO624" s="258" t="str">
        <f aca="false">IF(D624&lt;&gt;"",IF(COUNTIF($D$12:$D624,$D624)&gt;1,0,IF(SUM(L624,Q624,V624)&gt;0,IF(AND(T624="",OR(O624&lt;&gt;"",J624&lt;&gt;"")),IF(O624&lt;&gt;"",O624,IF(J624&lt;&gt;"",J624,0)),IF(AND(O624&lt;&gt;"",J624&lt;&gt;"",O624=J624),O624,T624)),0)),"")</f>
        <v/>
      </c>
      <c r="AP624" s="258" t="str">
        <f aca="false">IF(D624&lt;&gt;"",IF(COUNTIF($D$12:$D624,$D624)&gt;1,0,IF(SUM(M624,R624,W624)&gt;0,IF(AND(T624="",OR(O624&lt;&gt;"",J624&lt;&gt;"")),IF(O624&lt;&gt;"",O624,IF(J624&lt;&gt;"",J624,0)),IF(AND(O624&lt;&gt;"",J624&lt;&gt;"",O624=J624),O624,T624)),0)),"")</f>
        <v/>
      </c>
      <c r="AQ624" s="258" t="str">
        <f aca="false">IF(D624&lt;&gt;"",IF(COUNTIF($D$12:$D624,$D624)&gt;1,0,IF(SUM(N624,S624,X624)&gt;0,IF(AND(T624="",OR(O624&lt;&gt;"",J624&lt;&gt;"")),IF(O624&lt;&gt;"",O624,IF(J624&lt;&gt;"",J624,0)),IF(AND(O624&lt;&gt;"",J624&lt;&gt;"",O624=J624),O624,T624)),0)),"")</f>
        <v/>
      </c>
      <c r="AR624" s="257" t="str">
        <f aca="false">IF(D624&lt;&gt;"",IF(J624="OZP12",L624,0),"")</f>
        <v/>
      </c>
      <c r="AS624" s="257" t="str">
        <f aca="false">IF(D624&lt;&gt;"",IF(O624="OZP12",Q624,0),"")</f>
        <v/>
      </c>
      <c r="AT624" s="257" t="str">
        <f aca="false">IF(D624&lt;&gt;"",IF(T624="OZP12",V624,0),"")</f>
        <v/>
      </c>
      <c r="AU624" s="257" t="str">
        <f aca="false">IF(D624&lt;&gt;"",IF(J624="TZP",L624,0),"")</f>
        <v/>
      </c>
      <c r="AV624" s="257" t="str">
        <f aca="false">IF(D624&lt;&gt;"",IF(O624="TZP",Q624,0),"")</f>
        <v/>
      </c>
      <c r="AW624" s="257" t="str">
        <f aca="false">IF(D624&lt;&gt;"",IF(T624="TZP",V624,0),"")</f>
        <v/>
      </c>
      <c r="AX624" s="257" t="str">
        <f aca="false">IF(D624&lt;&gt;"",IF(J624="OZZ",L624,0),"")</f>
        <v/>
      </c>
      <c r="AY624" s="257" t="str">
        <f aca="false">IF(D624&lt;&gt;"",IF(O624="OZZ",Q624,0),"")</f>
        <v/>
      </c>
      <c r="AZ624" s="257" t="str">
        <f aca="false">IF(D624&lt;&gt;"",IF(T624="OZZ",V624,0),"")</f>
        <v/>
      </c>
      <c r="BA624" s="260"/>
      <c r="BB624" s="257" t="str">
        <f aca="false">IF(D624&lt;&gt;"",IF(ISERROR(FIND("/",D624)),0,1),"")</f>
        <v/>
      </c>
      <c r="BC624" s="257" t="str">
        <f aca="false">IF(D624&lt;&gt;"",IF(BB624*1=0,D624,CONCATENATE(MID(D624,1,FIND("/",D624,1)-1),MID(D624,FIND("/",D624,1)+1,LEN(D624)))),"")</f>
        <v/>
      </c>
      <c r="BD624" s="286"/>
      <c r="BE624" s="257" t="str">
        <f aca="false">IF(D624&lt;&gt;"",IF(J624="OZP12",M624,0),"")</f>
        <v/>
      </c>
      <c r="BF624" s="257" t="str">
        <f aca="false">IF(D624&lt;&gt;"",IF(O624="OZP12",R624,0),"")</f>
        <v/>
      </c>
      <c r="BG624" s="257" t="str">
        <f aca="false">IF(D624&lt;&gt;"",IF(T624="OZP12",W624,0),"")</f>
        <v/>
      </c>
      <c r="BH624" s="257" t="str">
        <f aca="false">IF(D624&lt;&gt;"",IF(J624="TZP",M624,0),"")</f>
        <v/>
      </c>
      <c r="BI624" s="257" t="str">
        <f aca="false">IF(D624&lt;&gt;"",IF(O624="TZP",R624,0),"")</f>
        <v/>
      </c>
      <c r="BJ624" s="257" t="str">
        <f aca="false">IF(D624&lt;&gt;"",IF(T624="TZP",W624,0),"")</f>
        <v/>
      </c>
    </row>
    <row r="625" s="261" customFormat="true" ht="18.75" hidden="false" customHeight="true" outlineLevel="0" collapsed="false">
      <c r="A625" s="262" t="n">
        <f aca="false">A624+1</f>
        <v>613</v>
      </c>
      <c r="B625" s="263"/>
      <c r="C625" s="263"/>
      <c r="D625" s="263"/>
      <c r="E625" s="266"/>
      <c r="F625" s="266"/>
      <c r="G625" s="267"/>
      <c r="H625" s="278"/>
      <c r="I625" s="281"/>
      <c r="J625" s="268"/>
      <c r="K625" s="269"/>
      <c r="L625" s="244" t="str">
        <f aca="false">IF(AND(K625&lt;&gt;"",J625&lt;&gt;""),MIN(IF(OR(J625="OZZ",J625="ZZ"),5000,13600),TRUNC(0.75*SUMIF($D$12:$D625,$D625,K$12:K625),2))-SUMIF($D$12:$D624,$D625,L$12:L624),"")</f>
        <v/>
      </c>
      <c r="M625" s="270" t="str">
        <f aca="false">IF(AND(K625&lt;&gt;"",J625&lt;&gt;"",AB625&lt;&gt;""),IF(OR(J625="OZZ",J625="ZZ"),0-SUMIF($D$12:$D624,$D625,M$12:M624),MIN(MIN(13600,TRUNC(0.75*SUMIF($D$12:$D$1442,$D625,K$12:K$1442),2)+SUMIF($D$12:$D625,$D625,AB$12:AB625))-SUMIF($D$12:$D624,$D625,M$12:M624)-SUMIF($D$12:$D$1442,$D625,L$12:L$1442),AB625)),"")</f>
        <v/>
      </c>
      <c r="N625" s="246" t="str">
        <f aca="false">IF(J625&lt;&gt;"",1000-SUMIF($D$12:$D624,$D625,N$12:N624),"")</f>
        <v/>
      </c>
      <c r="O625" s="268"/>
      <c r="P625" s="269"/>
      <c r="Q625" s="244" t="str">
        <f aca="false">IF(AND(P625&lt;&gt;"",O625&lt;&gt;""),MIN(IF(OR(O625="OZZ",O625="ZZ"),5000,13600),TRUNC(0.75*SUMIF($D$12:$D625,$D625,P$12:P625),2))-SUMIF($D$12:$D624,$D625,Q$12:Q624),"")</f>
        <v/>
      </c>
      <c r="R625" s="270" t="str">
        <f aca="false">IF(AND(P625&lt;&gt;"",O625&lt;&gt;"",AF625&lt;&gt;""),IF(OR(O625="OZZ",O625="ZZ"),0-SUMIF($D$12:$D624,$D625,R$12:R624),MIN(MIN(13600,TRUNC(0.75*SUMIF($D$12:$D$1442,$D625,P$12:P$1442),2)+SUMIF($D$12:$D625,$D625,AF$12:AF625))-SUMIF($D$12:$D624,$D625,R$12:R624)-SUMIF($D$12:$D$1442,$D625,Q$12:Q$1442),AF625)),"")</f>
        <v/>
      </c>
      <c r="S625" s="246" t="str">
        <f aca="false">IF(O625&lt;&gt;"",1000-SUMIF($D$12:$D624,$D625,S$12:S624),"")</f>
        <v/>
      </c>
      <c r="T625" s="268"/>
      <c r="U625" s="269"/>
      <c r="V625" s="244" t="str">
        <f aca="false">IF(AND(U625&lt;&gt;"",T625&lt;&gt;""),MIN(IF(OR(T625="OZZ",T625="ZZ"),5000,13600),TRUNC(0.75*SUMIF($D$12:$D625,$D625,U$12:U625),2))-SUMIF($D$12:$D624,$D625,V$12:V624),"")</f>
        <v/>
      </c>
      <c r="W625" s="248" t="str">
        <f aca="false">IF(AND(U625&lt;&gt;"",T625&lt;&gt;"",AJ625&lt;&gt;""),IF(OR(T625="OZZ",T625="ZZ"),0-SUMIF($D$12:$D624,$D625,W$12:W624),MIN(MIN(13600,TRUNC(0.75*SUMIF($D$12:$D$1442,$D625,U$12:U$1442),2)+SUMIF($D$12:$D625,$D625,AJ$12:AJ625))-SUMIF($D$12:$D624,$D625,W$12:W624)-SUMIF($D$12:$D$1442,$D625,V$12:V$1442),AJ625)),"")</f>
        <v/>
      </c>
      <c r="X625" s="246" t="str">
        <f aca="false">IF(T625&lt;&gt;"",1000-SUMIF($D$12:$D624,$D625,X$12:X624),"")</f>
        <v/>
      </c>
      <c r="Y625" s="272"/>
      <c r="Z625" s="273"/>
      <c r="AA625" s="273"/>
      <c r="AB625" s="252" t="str">
        <f aca="false">IF(K625&lt;&gt;"",ROUND(Y625,2)+ROUND(Z625,2)+ROUND(AA625,2),"")</f>
        <v/>
      </c>
      <c r="AC625" s="274"/>
      <c r="AD625" s="273"/>
      <c r="AE625" s="273"/>
      <c r="AF625" s="275" t="str">
        <f aca="false">IF(P625&lt;&gt;"",ROUND(AC625,2)+ROUND(AD625,2)+ROUND(AE625,2),"")</f>
        <v/>
      </c>
      <c r="AG625" s="274"/>
      <c r="AH625" s="273"/>
      <c r="AI625" s="273"/>
      <c r="AJ625" s="275" t="str">
        <f aca="false">IF(U625&lt;&gt;"",ROUND(AG625,2)+ROUND(AH625,2)+ROUND(AI625,2),"")</f>
        <v/>
      </c>
      <c r="AK625" s="255"/>
      <c r="AL625" s="255"/>
      <c r="AM625" s="256"/>
      <c r="AN625" s="257"/>
      <c r="AO625" s="258" t="str">
        <f aca="false">IF(D625&lt;&gt;"",IF(COUNTIF($D$12:$D625,$D625)&gt;1,0,IF(SUM(L625,Q625,V625)&gt;0,IF(AND(T625="",OR(O625&lt;&gt;"",J625&lt;&gt;"")),IF(O625&lt;&gt;"",O625,IF(J625&lt;&gt;"",J625,0)),IF(AND(O625&lt;&gt;"",J625&lt;&gt;"",O625=J625),O625,T625)),0)),"")</f>
        <v/>
      </c>
      <c r="AP625" s="258" t="str">
        <f aca="false">IF(D625&lt;&gt;"",IF(COUNTIF($D$12:$D625,$D625)&gt;1,0,IF(SUM(M625,R625,W625)&gt;0,IF(AND(T625="",OR(O625&lt;&gt;"",J625&lt;&gt;"")),IF(O625&lt;&gt;"",O625,IF(J625&lt;&gt;"",J625,0)),IF(AND(O625&lt;&gt;"",J625&lt;&gt;"",O625=J625),O625,T625)),0)),"")</f>
        <v/>
      </c>
      <c r="AQ625" s="258" t="str">
        <f aca="false">IF(D625&lt;&gt;"",IF(COUNTIF($D$12:$D625,$D625)&gt;1,0,IF(SUM(N625,S625,X625)&gt;0,IF(AND(T625="",OR(O625&lt;&gt;"",J625&lt;&gt;"")),IF(O625&lt;&gt;"",O625,IF(J625&lt;&gt;"",J625,0)),IF(AND(O625&lt;&gt;"",J625&lt;&gt;"",O625=J625),O625,T625)),0)),"")</f>
        <v/>
      </c>
      <c r="AR625" s="257" t="str">
        <f aca="false">IF(D625&lt;&gt;"",IF(J625="OZP12",L625,0),"")</f>
        <v/>
      </c>
      <c r="AS625" s="257" t="str">
        <f aca="false">IF(D625&lt;&gt;"",IF(O625="OZP12",Q625,0),"")</f>
        <v/>
      </c>
      <c r="AT625" s="257" t="str">
        <f aca="false">IF(D625&lt;&gt;"",IF(T625="OZP12",V625,0),"")</f>
        <v/>
      </c>
      <c r="AU625" s="257" t="str">
        <f aca="false">IF(D625&lt;&gt;"",IF(J625="TZP",L625,0),"")</f>
        <v/>
      </c>
      <c r="AV625" s="257" t="str">
        <f aca="false">IF(D625&lt;&gt;"",IF(O625="TZP",Q625,0),"")</f>
        <v/>
      </c>
      <c r="AW625" s="257" t="str">
        <f aca="false">IF(D625&lt;&gt;"",IF(T625="TZP",V625,0),"")</f>
        <v/>
      </c>
      <c r="AX625" s="257" t="str">
        <f aca="false">IF(D625&lt;&gt;"",IF(J625="OZZ",L625,0),"")</f>
        <v/>
      </c>
      <c r="AY625" s="257" t="str">
        <f aca="false">IF(D625&lt;&gt;"",IF(O625="OZZ",Q625,0),"")</f>
        <v/>
      </c>
      <c r="AZ625" s="257" t="str">
        <f aca="false">IF(D625&lt;&gt;"",IF(T625="OZZ",V625,0),"")</f>
        <v/>
      </c>
      <c r="BA625" s="260"/>
      <c r="BB625" s="257" t="str">
        <f aca="false">IF(D625&lt;&gt;"",IF(ISERROR(FIND("/",D625)),0,1),"")</f>
        <v/>
      </c>
      <c r="BC625" s="257" t="str">
        <f aca="false">IF(D625&lt;&gt;"",IF(BB625*1=0,D625,CONCATENATE(MID(D625,1,FIND("/",D625,1)-1),MID(D625,FIND("/",D625,1)+1,LEN(D625)))),"")</f>
        <v/>
      </c>
      <c r="BD625" s="286"/>
      <c r="BE625" s="257" t="str">
        <f aca="false">IF(D625&lt;&gt;"",IF(J625="OZP12",M625,0),"")</f>
        <v/>
      </c>
      <c r="BF625" s="257" t="str">
        <f aca="false">IF(D625&lt;&gt;"",IF(O625="OZP12",R625,0),"")</f>
        <v/>
      </c>
      <c r="BG625" s="257" t="str">
        <f aca="false">IF(D625&lt;&gt;"",IF(T625="OZP12",W625,0),"")</f>
        <v/>
      </c>
      <c r="BH625" s="257" t="str">
        <f aca="false">IF(D625&lt;&gt;"",IF(J625="TZP",M625,0),"")</f>
        <v/>
      </c>
      <c r="BI625" s="257" t="str">
        <f aca="false">IF(D625&lt;&gt;"",IF(O625="TZP",R625,0),"")</f>
        <v/>
      </c>
      <c r="BJ625" s="257" t="str">
        <f aca="false">IF(D625&lt;&gt;"",IF(T625="TZP",W625,0),"")</f>
        <v/>
      </c>
    </row>
    <row r="626" s="261" customFormat="true" ht="18.75" hidden="false" customHeight="true" outlineLevel="0" collapsed="false">
      <c r="A626" s="262" t="n">
        <f aca="false">A625+1</f>
        <v>614</v>
      </c>
      <c r="B626" s="263"/>
      <c r="C626" s="263"/>
      <c r="D626" s="263"/>
      <c r="E626" s="266"/>
      <c r="F626" s="266"/>
      <c r="G626" s="267"/>
      <c r="H626" s="278"/>
      <c r="I626" s="281"/>
      <c r="J626" s="268"/>
      <c r="K626" s="269"/>
      <c r="L626" s="244" t="str">
        <f aca="false">IF(AND(K626&lt;&gt;"",J626&lt;&gt;""),MIN(IF(OR(J626="OZZ",J626="ZZ"),5000,13600),TRUNC(0.75*SUMIF($D$12:$D626,$D626,K$12:K626),2))-SUMIF($D$12:$D625,$D626,L$12:L625),"")</f>
        <v/>
      </c>
      <c r="M626" s="270" t="str">
        <f aca="false">IF(AND(K626&lt;&gt;"",J626&lt;&gt;"",AB626&lt;&gt;""),IF(OR(J626="OZZ",J626="ZZ"),0-SUMIF($D$12:$D625,$D626,M$12:M625),MIN(MIN(13600,TRUNC(0.75*SUMIF($D$12:$D$1442,$D626,K$12:K$1442),2)+SUMIF($D$12:$D626,$D626,AB$12:AB626))-SUMIF($D$12:$D625,$D626,M$12:M625)-SUMIF($D$12:$D$1442,$D626,L$12:L$1442),AB626)),"")</f>
        <v/>
      </c>
      <c r="N626" s="246" t="str">
        <f aca="false">IF(J626&lt;&gt;"",1000-SUMIF($D$12:$D625,$D626,N$12:N625),"")</f>
        <v/>
      </c>
      <c r="O626" s="268"/>
      <c r="P626" s="269"/>
      <c r="Q626" s="244" t="str">
        <f aca="false">IF(AND(P626&lt;&gt;"",O626&lt;&gt;""),MIN(IF(OR(O626="OZZ",O626="ZZ"),5000,13600),TRUNC(0.75*SUMIF($D$12:$D626,$D626,P$12:P626),2))-SUMIF($D$12:$D625,$D626,Q$12:Q625),"")</f>
        <v/>
      </c>
      <c r="R626" s="270" t="str">
        <f aca="false">IF(AND(P626&lt;&gt;"",O626&lt;&gt;"",AF626&lt;&gt;""),IF(OR(O626="OZZ",O626="ZZ"),0-SUMIF($D$12:$D625,$D626,R$12:R625),MIN(MIN(13600,TRUNC(0.75*SUMIF($D$12:$D$1442,$D626,P$12:P$1442),2)+SUMIF($D$12:$D626,$D626,AF$12:AF626))-SUMIF($D$12:$D625,$D626,R$12:R625)-SUMIF($D$12:$D$1442,$D626,Q$12:Q$1442),AF626)),"")</f>
        <v/>
      </c>
      <c r="S626" s="246" t="str">
        <f aca="false">IF(O626&lt;&gt;"",1000-SUMIF($D$12:$D625,$D626,S$12:S625),"")</f>
        <v/>
      </c>
      <c r="T626" s="268"/>
      <c r="U626" s="269"/>
      <c r="V626" s="244" t="str">
        <f aca="false">IF(AND(U626&lt;&gt;"",T626&lt;&gt;""),MIN(IF(OR(T626="OZZ",T626="ZZ"),5000,13600),TRUNC(0.75*SUMIF($D$12:$D626,$D626,U$12:U626),2))-SUMIF($D$12:$D625,$D626,V$12:V625),"")</f>
        <v/>
      </c>
      <c r="W626" s="248" t="str">
        <f aca="false">IF(AND(U626&lt;&gt;"",T626&lt;&gt;"",AJ626&lt;&gt;""),IF(OR(T626="OZZ",T626="ZZ"),0-SUMIF($D$12:$D625,$D626,W$12:W625),MIN(MIN(13600,TRUNC(0.75*SUMIF($D$12:$D$1442,$D626,U$12:U$1442),2)+SUMIF($D$12:$D626,$D626,AJ$12:AJ626))-SUMIF($D$12:$D625,$D626,W$12:W625)-SUMIF($D$12:$D$1442,$D626,V$12:V$1442),AJ626)),"")</f>
        <v/>
      </c>
      <c r="X626" s="246" t="str">
        <f aca="false">IF(T626&lt;&gt;"",1000-SUMIF($D$12:$D625,$D626,X$12:X625),"")</f>
        <v/>
      </c>
      <c r="Y626" s="272"/>
      <c r="Z626" s="273"/>
      <c r="AA626" s="273"/>
      <c r="AB626" s="252" t="str">
        <f aca="false">IF(K626&lt;&gt;"",ROUND(Y626,2)+ROUND(Z626,2)+ROUND(AA626,2),"")</f>
        <v/>
      </c>
      <c r="AC626" s="274"/>
      <c r="AD626" s="273"/>
      <c r="AE626" s="273"/>
      <c r="AF626" s="275" t="str">
        <f aca="false">IF(P626&lt;&gt;"",ROUND(AC626,2)+ROUND(AD626,2)+ROUND(AE626,2),"")</f>
        <v/>
      </c>
      <c r="AG626" s="274"/>
      <c r="AH626" s="273"/>
      <c r="AI626" s="273"/>
      <c r="AJ626" s="275" t="str">
        <f aca="false">IF(U626&lt;&gt;"",ROUND(AG626,2)+ROUND(AH626,2)+ROUND(AI626,2),"")</f>
        <v/>
      </c>
      <c r="AK626" s="255"/>
      <c r="AL626" s="255"/>
      <c r="AM626" s="256"/>
      <c r="AN626" s="257"/>
      <c r="AO626" s="258" t="str">
        <f aca="false">IF(D626&lt;&gt;"",IF(COUNTIF($D$12:$D626,$D626)&gt;1,0,IF(SUM(L626,Q626,V626)&gt;0,IF(AND(T626="",OR(O626&lt;&gt;"",J626&lt;&gt;"")),IF(O626&lt;&gt;"",O626,IF(J626&lt;&gt;"",J626,0)),IF(AND(O626&lt;&gt;"",J626&lt;&gt;"",O626=J626),O626,T626)),0)),"")</f>
        <v/>
      </c>
      <c r="AP626" s="258" t="str">
        <f aca="false">IF(D626&lt;&gt;"",IF(COUNTIF($D$12:$D626,$D626)&gt;1,0,IF(SUM(M626,R626,W626)&gt;0,IF(AND(T626="",OR(O626&lt;&gt;"",J626&lt;&gt;"")),IF(O626&lt;&gt;"",O626,IF(J626&lt;&gt;"",J626,0)),IF(AND(O626&lt;&gt;"",J626&lt;&gt;"",O626=J626),O626,T626)),0)),"")</f>
        <v/>
      </c>
      <c r="AQ626" s="258" t="str">
        <f aca="false">IF(D626&lt;&gt;"",IF(COUNTIF($D$12:$D626,$D626)&gt;1,0,IF(SUM(N626,S626,X626)&gt;0,IF(AND(T626="",OR(O626&lt;&gt;"",J626&lt;&gt;"")),IF(O626&lt;&gt;"",O626,IF(J626&lt;&gt;"",J626,0)),IF(AND(O626&lt;&gt;"",J626&lt;&gt;"",O626=J626),O626,T626)),0)),"")</f>
        <v/>
      </c>
      <c r="AR626" s="257" t="str">
        <f aca="false">IF(D626&lt;&gt;"",IF(J626="OZP12",L626,0),"")</f>
        <v/>
      </c>
      <c r="AS626" s="257" t="str">
        <f aca="false">IF(D626&lt;&gt;"",IF(O626="OZP12",Q626,0),"")</f>
        <v/>
      </c>
      <c r="AT626" s="257" t="str">
        <f aca="false">IF(D626&lt;&gt;"",IF(T626="OZP12",V626,0),"")</f>
        <v/>
      </c>
      <c r="AU626" s="257" t="str">
        <f aca="false">IF(D626&lt;&gt;"",IF(J626="TZP",L626,0),"")</f>
        <v/>
      </c>
      <c r="AV626" s="257" t="str">
        <f aca="false">IF(D626&lt;&gt;"",IF(O626="TZP",Q626,0),"")</f>
        <v/>
      </c>
      <c r="AW626" s="257" t="str">
        <f aca="false">IF(D626&lt;&gt;"",IF(T626="TZP",V626,0),"")</f>
        <v/>
      </c>
      <c r="AX626" s="257" t="str">
        <f aca="false">IF(D626&lt;&gt;"",IF(J626="OZZ",L626,0),"")</f>
        <v/>
      </c>
      <c r="AY626" s="257" t="str">
        <f aca="false">IF(D626&lt;&gt;"",IF(O626="OZZ",Q626,0),"")</f>
        <v/>
      </c>
      <c r="AZ626" s="257" t="str">
        <f aca="false">IF(D626&lt;&gt;"",IF(T626="OZZ",V626,0),"")</f>
        <v/>
      </c>
      <c r="BA626" s="260"/>
      <c r="BB626" s="257" t="str">
        <f aca="false">IF(D626&lt;&gt;"",IF(ISERROR(FIND("/",D626)),0,1),"")</f>
        <v/>
      </c>
      <c r="BC626" s="257" t="str">
        <f aca="false">IF(D626&lt;&gt;"",IF(BB626*1=0,D626,CONCATENATE(MID(D626,1,FIND("/",D626,1)-1),MID(D626,FIND("/",D626,1)+1,LEN(D626)))),"")</f>
        <v/>
      </c>
      <c r="BD626" s="286"/>
      <c r="BE626" s="257" t="str">
        <f aca="false">IF(D626&lt;&gt;"",IF(J626="OZP12",M626,0),"")</f>
        <v/>
      </c>
      <c r="BF626" s="257" t="str">
        <f aca="false">IF(D626&lt;&gt;"",IF(O626="OZP12",R626,0),"")</f>
        <v/>
      </c>
      <c r="BG626" s="257" t="str">
        <f aca="false">IF(D626&lt;&gt;"",IF(T626="OZP12",W626,0),"")</f>
        <v/>
      </c>
      <c r="BH626" s="257" t="str">
        <f aca="false">IF(D626&lt;&gt;"",IF(J626="TZP",M626,0),"")</f>
        <v/>
      </c>
      <c r="BI626" s="257" t="str">
        <f aca="false">IF(D626&lt;&gt;"",IF(O626="TZP",R626,0),"")</f>
        <v/>
      </c>
      <c r="BJ626" s="257" t="str">
        <f aca="false">IF(D626&lt;&gt;"",IF(T626="TZP",W626,0),"")</f>
        <v/>
      </c>
    </row>
    <row r="627" s="261" customFormat="true" ht="18.75" hidden="false" customHeight="true" outlineLevel="0" collapsed="false">
      <c r="A627" s="262" t="n">
        <f aca="false">A626+1</f>
        <v>615</v>
      </c>
      <c r="B627" s="263"/>
      <c r="C627" s="263"/>
      <c r="D627" s="263"/>
      <c r="E627" s="266"/>
      <c r="F627" s="266"/>
      <c r="G627" s="267"/>
      <c r="H627" s="278"/>
      <c r="I627" s="281"/>
      <c r="J627" s="268"/>
      <c r="K627" s="269"/>
      <c r="L627" s="244" t="str">
        <f aca="false">IF(AND(K627&lt;&gt;"",J627&lt;&gt;""),MIN(IF(OR(J627="OZZ",J627="ZZ"),5000,13600),TRUNC(0.75*SUMIF($D$12:$D627,$D627,K$12:K627),2))-SUMIF($D$12:$D626,$D627,L$12:L626),"")</f>
        <v/>
      </c>
      <c r="M627" s="270" t="str">
        <f aca="false">IF(AND(K627&lt;&gt;"",J627&lt;&gt;"",AB627&lt;&gt;""),IF(OR(J627="OZZ",J627="ZZ"),0-SUMIF($D$12:$D626,$D627,M$12:M626),MIN(MIN(13600,TRUNC(0.75*SUMIF($D$12:$D$1442,$D627,K$12:K$1442),2)+SUMIF($D$12:$D627,$D627,AB$12:AB627))-SUMIF($D$12:$D626,$D627,M$12:M626)-SUMIF($D$12:$D$1442,$D627,L$12:L$1442),AB627)),"")</f>
        <v/>
      </c>
      <c r="N627" s="246" t="str">
        <f aca="false">IF(J627&lt;&gt;"",1000-SUMIF($D$12:$D626,$D627,N$12:N626),"")</f>
        <v/>
      </c>
      <c r="O627" s="268"/>
      <c r="P627" s="269"/>
      <c r="Q627" s="244" t="str">
        <f aca="false">IF(AND(P627&lt;&gt;"",O627&lt;&gt;""),MIN(IF(OR(O627="OZZ",O627="ZZ"),5000,13600),TRUNC(0.75*SUMIF($D$12:$D627,$D627,P$12:P627),2))-SUMIF($D$12:$D626,$D627,Q$12:Q626),"")</f>
        <v/>
      </c>
      <c r="R627" s="270" t="str">
        <f aca="false">IF(AND(P627&lt;&gt;"",O627&lt;&gt;"",AF627&lt;&gt;""),IF(OR(O627="OZZ",O627="ZZ"),0-SUMIF($D$12:$D626,$D627,R$12:R626),MIN(MIN(13600,TRUNC(0.75*SUMIF($D$12:$D$1442,$D627,P$12:P$1442),2)+SUMIF($D$12:$D627,$D627,AF$12:AF627))-SUMIF($D$12:$D626,$D627,R$12:R626)-SUMIF($D$12:$D$1442,$D627,Q$12:Q$1442),AF627)),"")</f>
        <v/>
      </c>
      <c r="S627" s="246" t="str">
        <f aca="false">IF(O627&lt;&gt;"",1000-SUMIF($D$12:$D626,$D627,S$12:S626),"")</f>
        <v/>
      </c>
      <c r="T627" s="268"/>
      <c r="U627" s="269"/>
      <c r="V627" s="244" t="str">
        <f aca="false">IF(AND(U627&lt;&gt;"",T627&lt;&gt;""),MIN(IF(OR(T627="OZZ",T627="ZZ"),5000,13600),TRUNC(0.75*SUMIF($D$12:$D627,$D627,U$12:U627),2))-SUMIF($D$12:$D626,$D627,V$12:V626),"")</f>
        <v/>
      </c>
      <c r="W627" s="248" t="str">
        <f aca="false">IF(AND(U627&lt;&gt;"",T627&lt;&gt;"",AJ627&lt;&gt;""),IF(OR(T627="OZZ",T627="ZZ"),0-SUMIF($D$12:$D626,$D627,W$12:W626),MIN(MIN(13600,TRUNC(0.75*SUMIF($D$12:$D$1442,$D627,U$12:U$1442),2)+SUMIF($D$12:$D627,$D627,AJ$12:AJ627))-SUMIF($D$12:$D626,$D627,W$12:W626)-SUMIF($D$12:$D$1442,$D627,V$12:V$1442),AJ627)),"")</f>
        <v/>
      </c>
      <c r="X627" s="246" t="str">
        <f aca="false">IF(T627&lt;&gt;"",1000-SUMIF($D$12:$D626,$D627,X$12:X626),"")</f>
        <v/>
      </c>
      <c r="Y627" s="272"/>
      <c r="Z627" s="273"/>
      <c r="AA627" s="273"/>
      <c r="AB627" s="252" t="str">
        <f aca="false">IF(K627&lt;&gt;"",ROUND(Y627,2)+ROUND(Z627,2)+ROUND(AA627,2),"")</f>
        <v/>
      </c>
      <c r="AC627" s="274"/>
      <c r="AD627" s="273"/>
      <c r="AE627" s="273"/>
      <c r="AF627" s="275" t="str">
        <f aca="false">IF(P627&lt;&gt;"",ROUND(AC627,2)+ROUND(AD627,2)+ROUND(AE627,2),"")</f>
        <v/>
      </c>
      <c r="AG627" s="274"/>
      <c r="AH627" s="273"/>
      <c r="AI627" s="273"/>
      <c r="AJ627" s="275" t="str">
        <f aca="false">IF(U627&lt;&gt;"",ROUND(AG627,2)+ROUND(AH627,2)+ROUND(AI627,2),"")</f>
        <v/>
      </c>
      <c r="AK627" s="255"/>
      <c r="AL627" s="255"/>
      <c r="AM627" s="256"/>
      <c r="AN627" s="257"/>
      <c r="AO627" s="258" t="str">
        <f aca="false">IF(D627&lt;&gt;"",IF(COUNTIF($D$12:$D627,$D627)&gt;1,0,IF(SUM(L627,Q627,V627)&gt;0,IF(AND(T627="",OR(O627&lt;&gt;"",J627&lt;&gt;"")),IF(O627&lt;&gt;"",O627,IF(J627&lt;&gt;"",J627,0)),IF(AND(O627&lt;&gt;"",J627&lt;&gt;"",O627=J627),O627,T627)),0)),"")</f>
        <v/>
      </c>
      <c r="AP627" s="258" t="str">
        <f aca="false">IF(D627&lt;&gt;"",IF(COUNTIF($D$12:$D627,$D627)&gt;1,0,IF(SUM(M627,R627,W627)&gt;0,IF(AND(T627="",OR(O627&lt;&gt;"",J627&lt;&gt;"")),IF(O627&lt;&gt;"",O627,IF(J627&lt;&gt;"",J627,0)),IF(AND(O627&lt;&gt;"",J627&lt;&gt;"",O627=J627),O627,T627)),0)),"")</f>
        <v/>
      </c>
      <c r="AQ627" s="258" t="str">
        <f aca="false">IF(D627&lt;&gt;"",IF(COUNTIF($D$12:$D627,$D627)&gt;1,0,IF(SUM(N627,S627,X627)&gt;0,IF(AND(T627="",OR(O627&lt;&gt;"",J627&lt;&gt;"")),IF(O627&lt;&gt;"",O627,IF(J627&lt;&gt;"",J627,0)),IF(AND(O627&lt;&gt;"",J627&lt;&gt;"",O627=J627),O627,T627)),0)),"")</f>
        <v/>
      </c>
      <c r="AR627" s="257" t="str">
        <f aca="false">IF(D627&lt;&gt;"",IF(J627="OZP12",L627,0),"")</f>
        <v/>
      </c>
      <c r="AS627" s="257" t="str">
        <f aca="false">IF(D627&lt;&gt;"",IF(O627="OZP12",Q627,0),"")</f>
        <v/>
      </c>
      <c r="AT627" s="257" t="str">
        <f aca="false">IF(D627&lt;&gt;"",IF(T627="OZP12",V627,0),"")</f>
        <v/>
      </c>
      <c r="AU627" s="257" t="str">
        <f aca="false">IF(D627&lt;&gt;"",IF(J627="TZP",L627,0),"")</f>
        <v/>
      </c>
      <c r="AV627" s="257" t="str">
        <f aca="false">IF(D627&lt;&gt;"",IF(O627="TZP",Q627,0),"")</f>
        <v/>
      </c>
      <c r="AW627" s="257" t="str">
        <f aca="false">IF(D627&lt;&gt;"",IF(T627="TZP",V627,0),"")</f>
        <v/>
      </c>
      <c r="AX627" s="257" t="str">
        <f aca="false">IF(D627&lt;&gt;"",IF(J627="OZZ",L627,0),"")</f>
        <v/>
      </c>
      <c r="AY627" s="257" t="str">
        <f aca="false">IF(D627&lt;&gt;"",IF(O627="OZZ",Q627,0),"")</f>
        <v/>
      </c>
      <c r="AZ627" s="257" t="str">
        <f aca="false">IF(D627&lt;&gt;"",IF(T627="OZZ",V627,0),"")</f>
        <v/>
      </c>
      <c r="BA627" s="260"/>
      <c r="BB627" s="257" t="str">
        <f aca="false">IF(D627&lt;&gt;"",IF(ISERROR(FIND("/",D627)),0,1),"")</f>
        <v/>
      </c>
      <c r="BC627" s="257" t="str">
        <f aca="false">IF(D627&lt;&gt;"",IF(BB627*1=0,D627,CONCATENATE(MID(D627,1,FIND("/",D627,1)-1),MID(D627,FIND("/",D627,1)+1,LEN(D627)))),"")</f>
        <v/>
      </c>
      <c r="BD627" s="286"/>
      <c r="BE627" s="257" t="str">
        <f aca="false">IF(D627&lt;&gt;"",IF(J627="OZP12",M627,0),"")</f>
        <v/>
      </c>
      <c r="BF627" s="257" t="str">
        <f aca="false">IF(D627&lt;&gt;"",IF(O627="OZP12",R627,0),"")</f>
        <v/>
      </c>
      <c r="BG627" s="257" t="str">
        <f aca="false">IF(D627&lt;&gt;"",IF(T627="OZP12",W627,0),"")</f>
        <v/>
      </c>
      <c r="BH627" s="257" t="str">
        <f aca="false">IF(D627&lt;&gt;"",IF(J627="TZP",M627,0),"")</f>
        <v/>
      </c>
      <c r="BI627" s="257" t="str">
        <f aca="false">IF(D627&lt;&gt;"",IF(O627="TZP",R627,0),"")</f>
        <v/>
      </c>
      <c r="BJ627" s="257" t="str">
        <f aca="false">IF(D627&lt;&gt;"",IF(T627="TZP",W627,0),"")</f>
        <v/>
      </c>
    </row>
    <row r="628" s="261" customFormat="true" ht="18.75" hidden="false" customHeight="true" outlineLevel="0" collapsed="false">
      <c r="A628" s="262" t="n">
        <f aca="false">A627+1</f>
        <v>616</v>
      </c>
      <c r="B628" s="263"/>
      <c r="C628" s="263"/>
      <c r="D628" s="263"/>
      <c r="E628" s="266"/>
      <c r="F628" s="266"/>
      <c r="G628" s="267"/>
      <c r="H628" s="278"/>
      <c r="I628" s="281"/>
      <c r="J628" s="268"/>
      <c r="K628" s="269"/>
      <c r="L628" s="244" t="str">
        <f aca="false">IF(AND(K628&lt;&gt;"",J628&lt;&gt;""),MIN(IF(OR(J628="OZZ",J628="ZZ"),5000,13600),TRUNC(0.75*SUMIF($D$12:$D628,$D628,K$12:K628),2))-SUMIF($D$12:$D627,$D628,L$12:L627),"")</f>
        <v/>
      </c>
      <c r="M628" s="270" t="str">
        <f aca="false">IF(AND(K628&lt;&gt;"",J628&lt;&gt;"",AB628&lt;&gt;""),IF(OR(J628="OZZ",J628="ZZ"),0-SUMIF($D$12:$D627,$D628,M$12:M627),MIN(MIN(13600,TRUNC(0.75*SUMIF($D$12:$D$1442,$D628,K$12:K$1442),2)+SUMIF($D$12:$D628,$D628,AB$12:AB628))-SUMIF($D$12:$D627,$D628,M$12:M627)-SUMIF($D$12:$D$1442,$D628,L$12:L$1442),AB628)),"")</f>
        <v/>
      </c>
      <c r="N628" s="246" t="str">
        <f aca="false">IF(J628&lt;&gt;"",1000-SUMIF($D$12:$D627,$D628,N$12:N627),"")</f>
        <v/>
      </c>
      <c r="O628" s="268"/>
      <c r="P628" s="269"/>
      <c r="Q628" s="244" t="str">
        <f aca="false">IF(AND(P628&lt;&gt;"",O628&lt;&gt;""),MIN(IF(OR(O628="OZZ",O628="ZZ"),5000,13600),TRUNC(0.75*SUMIF($D$12:$D628,$D628,P$12:P628),2))-SUMIF($D$12:$D627,$D628,Q$12:Q627),"")</f>
        <v/>
      </c>
      <c r="R628" s="270" t="str">
        <f aca="false">IF(AND(P628&lt;&gt;"",O628&lt;&gt;"",AF628&lt;&gt;""),IF(OR(O628="OZZ",O628="ZZ"),0-SUMIF($D$12:$D627,$D628,R$12:R627),MIN(MIN(13600,TRUNC(0.75*SUMIF($D$12:$D$1442,$D628,P$12:P$1442),2)+SUMIF($D$12:$D628,$D628,AF$12:AF628))-SUMIF($D$12:$D627,$D628,R$12:R627)-SUMIF($D$12:$D$1442,$D628,Q$12:Q$1442),AF628)),"")</f>
        <v/>
      </c>
      <c r="S628" s="246" t="str">
        <f aca="false">IF(O628&lt;&gt;"",1000-SUMIF($D$12:$D627,$D628,S$12:S627),"")</f>
        <v/>
      </c>
      <c r="T628" s="268"/>
      <c r="U628" s="269"/>
      <c r="V628" s="244" t="str">
        <f aca="false">IF(AND(U628&lt;&gt;"",T628&lt;&gt;""),MIN(IF(OR(T628="OZZ",T628="ZZ"),5000,13600),TRUNC(0.75*SUMIF($D$12:$D628,$D628,U$12:U628),2))-SUMIF($D$12:$D627,$D628,V$12:V627),"")</f>
        <v/>
      </c>
      <c r="W628" s="248" t="str">
        <f aca="false">IF(AND(U628&lt;&gt;"",T628&lt;&gt;"",AJ628&lt;&gt;""),IF(OR(T628="OZZ",T628="ZZ"),0-SUMIF($D$12:$D627,$D628,W$12:W627),MIN(MIN(13600,TRUNC(0.75*SUMIF($D$12:$D$1442,$D628,U$12:U$1442),2)+SUMIF($D$12:$D628,$D628,AJ$12:AJ628))-SUMIF($D$12:$D627,$D628,W$12:W627)-SUMIF($D$12:$D$1442,$D628,V$12:V$1442),AJ628)),"")</f>
        <v/>
      </c>
      <c r="X628" s="246" t="str">
        <f aca="false">IF(T628&lt;&gt;"",1000-SUMIF($D$12:$D627,$D628,X$12:X627),"")</f>
        <v/>
      </c>
      <c r="Y628" s="272"/>
      <c r="Z628" s="273"/>
      <c r="AA628" s="273"/>
      <c r="AB628" s="252" t="str">
        <f aca="false">IF(K628&lt;&gt;"",ROUND(Y628,2)+ROUND(Z628,2)+ROUND(AA628,2),"")</f>
        <v/>
      </c>
      <c r="AC628" s="274"/>
      <c r="AD628" s="273"/>
      <c r="AE628" s="273"/>
      <c r="AF628" s="275" t="str">
        <f aca="false">IF(P628&lt;&gt;"",ROUND(AC628,2)+ROUND(AD628,2)+ROUND(AE628,2),"")</f>
        <v/>
      </c>
      <c r="AG628" s="274"/>
      <c r="AH628" s="273"/>
      <c r="AI628" s="273"/>
      <c r="AJ628" s="275" t="str">
        <f aca="false">IF(U628&lt;&gt;"",ROUND(AG628,2)+ROUND(AH628,2)+ROUND(AI628,2),"")</f>
        <v/>
      </c>
      <c r="AK628" s="255"/>
      <c r="AL628" s="255"/>
      <c r="AM628" s="256"/>
      <c r="AN628" s="257"/>
      <c r="AO628" s="258" t="str">
        <f aca="false">IF(D628&lt;&gt;"",IF(COUNTIF($D$12:$D628,$D628)&gt;1,0,IF(SUM(L628,Q628,V628)&gt;0,IF(AND(T628="",OR(O628&lt;&gt;"",J628&lt;&gt;"")),IF(O628&lt;&gt;"",O628,IF(J628&lt;&gt;"",J628,0)),IF(AND(O628&lt;&gt;"",J628&lt;&gt;"",O628=J628),O628,T628)),0)),"")</f>
        <v/>
      </c>
      <c r="AP628" s="258" t="str">
        <f aca="false">IF(D628&lt;&gt;"",IF(COUNTIF($D$12:$D628,$D628)&gt;1,0,IF(SUM(M628,R628,W628)&gt;0,IF(AND(T628="",OR(O628&lt;&gt;"",J628&lt;&gt;"")),IF(O628&lt;&gt;"",O628,IF(J628&lt;&gt;"",J628,0)),IF(AND(O628&lt;&gt;"",J628&lt;&gt;"",O628=J628),O628,T628)),0)),"")</f>
        <v/>
      </c>
      <c r="AQ628" s="258" t="str">
        <f aca="false">IF(D628&lt;&gt;"",IF(COUNTIF($D$12:$D628,$D628)&gt;1,0,IF(SUM(N628,S628,X628)&gt;0,IF(AND(T628="",OR(O628&lt;&gt;"",J628&lt;&gt;"")),IF(O628&lt;&gt;"",O628,IF(J628&lt;&gt;"",J628,0)),IF(AND(O628&lt;&gt;"",J628&lt;&gt;"",O628=J628),O628,T628)),0)),"")</f>
        <v/>
      </c>
      <c r="AR628" s="257" t="str">
        <f aca="false">IF(D628&lt;&gt;"",IF(J628="OZP12",L628,0),"")</f>
        <v/>
      </c>
      <c r="AS628" s="257" t="str">
        <f aca="false">IF(D628&lt;&gt;"",IF(O628="OZP12",Q628,0),"")</f>
        <v/>
      </c>
      <c r="AT628" s="257" t="str">
        <f aca="false">IF(D628&lt;&gt;"",IF(T628="OZP12",V628,0),"")</f>
        <v/>
      </c>
      <c r="AU628" s="257" t="str">
        <f aca="false">IF(D628&lt;&gt;"",IF(J628="TZP",L628,0),"")</f>
        <v/>
      </c>
      <c r="AV628" s="257" t="str">
        <f aca="false">IF(D628&lt;&gt;"",IF(O628="TZP",Q628,0),"")</f>
        <v/>
      </c>
      <c r="AW628" s="257" t="str">
        <f aca="false">IF(D628&lt;&gt;"",IF(T628="TZP",V628,0),"")</f>
        <v/>
      </c>
      <c r="AX628" s="257" t="str">
        <f aca="false">IF(D628&lt;&gt;"",IF(J628="OZZ",L628,0),"")</f>
        <v/>
      </c>
      <c r="AY628" s="257" t="str">
        <f aca="false">IF(D628&lt;&gt;"",IF(O628="OZZ",Q628,0),"")</f>
        <v/>
      </c>
      <c r="AZ628" s="257" t="str">
        <f aca="false">IF(D628&lt;&gt;"",IF(T628="OZZ",V628,0),"")</f>
        <v/>
      </c>
      <c r="BA628" s="260"/>
      <c r="BB628" s="257" t="str">
        <f aca="false">IF(D628&lt;&gt;"",IF(ISERROR(FIND("/",D628)),0,1),"")</f>
        <v/>
      </c>
      <c r="BC628" s="257" t="str">
        <f aca="false">IF(D628&lt;&gt;"",IF(BB628*1=0,D628,CONCATENATE(MID(D628,1,FIND("/",D628,1)-1),MID(D628,FIND("/",D628,1)+1,LEN(D628)))),"")</f>
        <v/>
      </c>
      <c r="BD628" s="286"/>
      <c r="BE628" s="257" t="str">
        <f aca="false">IF(D628&lt;&gt;"",IF(J628="OZP12",M628,0),"")</f>
        <v/>
      </c>
      <c r="BF628" s="257" t="str">
        <f aca="false">IF(D628&lt;&gt;"",IF(O628="OZP12",R628,0),"")</f>
        <v/>
      </c>
      <c r="BG628" s="257" t="str">
        <f aca="false">IF(D628&lt;&gt;"",IF(T628="OZP12",W628,0),"")</f>
        <v/>
      </c>
      <c r="BH628" s="257" t="str">
        <f aca="false">IF(D628&lt;&gt;"",IF(J628="TZP",M628,0),"")</f>
        <v/>
      </c>
      <c r="BI628" s="257" t="str">
        <f aca="false">IF(D628&lt;&gt;"",IF(O628="TZP",R628,0),"")</f>
        <v/>
      </c>
      <c r="BJ628" s="257" t="str">
        <f aca="false">IF(D628&lt;&gt;"",IF(T628="TZP",W628,0),"")</f>
        <v/>
      </c>
    </row>
    <row r="629" s="261" customFormat="true" ht="18.75" hidden="false" customHeight="true" outlineLevel="0" collapsed="false">
      <c r="A629" s="262" t="n">
        <f aca="false">A628+1</f>
        <v>617</v>
      </c>
      <c r="B629" s="263"/>
      <c r="C629" s="263"/>
      <c r="D629" s="263"/>
      <c r="E629" s="266"/>
      <c r="F629" s="266"/>
      <c r="G629" s="267"/>
      <c r="H629" s="278"/>
      <c r="I629" s="281"/>
      <c r="J629" s="268"/>
      <c r="K629" s="269"/>
      <c r="L629" s="244" t="str">
        <f aca="false">IF(AND(K629&lt;&gt;"",J629&lt;&gt;""),MIN(IF(OR(J629="OZZ",J629="ZZ"),5000,13600),TRUNC(0.75*SUMIF($D$12:$D629,$D629,K$12:K629),2))-SUMIF($D$12:$D628,$D629,L$12:L628),"")</f>
        <v/>
      </c>
      <c r="M629" s="270" t="str">
        <f aca="false">IF(AND(K629&lt;&gt;"",J629&lt;&gt;"",AB629&lt;&gt;""),IF(OR(J629="OZZ",J629="ZZ"),0-SUMIF($D$12:$D628,$D629,M$12:M628),MIN(MIN(13600,TRUNC(0.75*SUMIF($D$12:$D$1442,$D629,K$12:K$1442),2)+SUMIF($D$12:$D629,$D629,AB$12:AB629))-SUMIF($D$12:$D628,$D629,M$12:M628)-SUMIF($D$12:$D$1442,$D629,L$12:L$1442),AB629)),"")</f>
        <v/>
      </c>
      <c r="N629" s="246" t="str">
        <f aca="false">IF(J629&lt;&gt;"",1000-SUMIF($D$12:$D628,$D629,N$12:N628),"")</f>
        <v/>
      </c>
      <c r="O629" s="268"/>
      <c r="P629" s="269"/>
      <c r="Q629" s="244" t="str">
        <f aca="false">IF(AND(P629&lt;&gt;"",O629&lt;&gt;""),MIN(IF(OR(O629="OZZ",O629="ZZ"),5000,13600),TRUNC(0.75*SUMIF($D$12:$D629,$D629,P$12:P629),2))-SUMIF($D$12:$D628,$D629,Q$12:Q628),"")</f>
        <v/>
      </c>
      <c r="R629" s="270" t="str">
        <f aca="false">IF(AND(P629&lt;&gt;"",O629&lt;&gt;"",AF629&lt;&gt;""),IF(OR(O629="OZZ",O629="ZZ"),0-SUMIF($D$12:$D628,$D629,R$12:R628),MIN(MIN(13600,TRUNC(0.75*SUMIF($D$12:$D$1442,$D629,P$12:P$1442),2)+SUMIF($D$12:$D629,$D629,AF$12:AF629))-SUMIF($D$12:$D628,$D629,R$12:R628)-SUMIF($D$12:$D$1442,$D629,Q$12:Q$1442),AF629)),"")</f>
        <v/>
      </c>
      <c r="S629" s="246" t="str">
        <f aca="false">IF(O629&lt;&gt;"",1000-SUMIF($D$12:$D628,$D629,S$12:S628),"")</f>
        <v/>
      </c>
      <c r="T629" s="268"/>
      <c r="U629" s="269"/>
      <c r="V629" s="244" t="str">
        <f aca="false">IF(AND(U629&lt;&gt;"",T629&lt;&gt;""),MIN(IF(OR(T629="OZZ",T629="ZZ"),5000,13600),TRUNC(0.75*SUMIF($D$12:$D629,$D629,U$12:U629),2))-SUMIF($D$12:$D628,$D629,V$12:V628),"")</f>
        <v/>
      </c>
      <c r="W629" s="248" t="str">
        <f aca="false">IF(AND(U629&lt;&gt;"",T629&lt;&gt;"",AJ629&lt;&gt;""),IF(OR(T629="OZZ",T629="ZZ"),0-SUMIF($D$12:$D628,$D629,W$12:W628),MIN(MIN(13600,TRUNC(0.75*SUMIF($D$12:$D$1442,$D629,U$12:U$1442),2)+SUMIF($D$12:$D629,$D629,AJ$12:AJ629))-SUMIF($D$12:$D628,$D629,W$12:W628)-SUMIF($D$12:$D$1442,$D629,V$12:V$1442),AJ629)),"")</f>
        <v/>
      </c>
      <c r="X629" s="246" t="str">
        <f aca="false">IF(T629&lt;&gt;"",1000-SUMIF($D$12:$D628,$D629,X$12:X628),"")</f>
        <v/>
      </c>
      <c r="Y629" s="272"/>
      <c r="Z629" s="273"/>
      <c r="AA629" s="273"/>
      <c r="AB629" s="252" t="str">
        <f aca="false">IF(K629&lt;&gt;"",ROUND(Y629,2)+ROUND(Z629,2)+ROUND(AA629,2),"")</f>
        <v/>
      </c>
      <c r="AC629" s="274"/>
      <c r="AD629" s="273"/>
      <c r="AE629" s="273"/>
      <c r="AF629" s="275" t="str">
        <f aca="false">IF(P629&lt;&gt;"",ROUND(AC629,2)+ROUND(AD629,2)+ROUND(AE629,2),"")</f>
        <v/>
      </c>
      <c r="AG629" s="274"/>
      <c r="AH629" s="273"/>
      <c r="AI629" s="273"/>
      <c r="AJ629" s="275" t="str">
        <f aca="false">IF(U629&lt;&gt;"",ROUND(AG629,2)+ROUND(AH629,2)+ROUND(AI629,2),"")</f>
        <v/>
      </c>
      <c r="AK629" s="255"/>
      <c r="AL629" s="255"/>
      <c r="AM629" s="256"/>
      <c r="AN629" s="257"/>
      <c r="AO629" s="258" t="str">
        <f aca="false">IF(D629&lt;&gt;"",IF(COUNTIF($D$12:$D629,$D629)&gt;1,0,IF(SUM(L629,Q629,V629)&gt;0,IF(AND(T629="",OR(O629&lt;&gt;"",J629&lt;&gt;"")),IF(O629&lt;&gt;"",O629,IF(J629&lt;&gt;"",J629,0)),IF(AND(O629&lt;&gt;"",J629&lt;&gt;"",O629=J629),O629,T629)),0)),"")</f>
        <v/>
      </c>
      <c r="AP629" s="258" t="str">
        <f aca="false">IF(D629&lt;&gt;"",IF(COUNTIF($D$12:$D629,$D629)&gt;1,0,IF(SUM(M629,R629,W629)&gt;0,IF(AND(T629="",OR(O629&lt;&gt;"",J629&lt;&gt;"")),IF(O629&lt;&gt;"",O629,IF(J629&lt;&gt;"",J629,0)),IF(AND(O629&lt;&gt;"",J629&lt;&gt;"",O629=J629),O629,T629)),0)),"")</f>
        <v/>
      </c>
      <c r="AQ629" s="258" t="str">
        <f aca="false">IF(D629&lt;&gt;"",IF(COUNTIF($D$12:$D629,$D629)&gt;1,0,IF(SUM(N629,S629,X629)&gt;0,IF(AND(T629="",OR(O629&lt;&gt;"",J629&lt;&gt;"")),IF(O629&lt;&gt;"",O629,IF(J629&lt;&gt;"",J629,0)),IF(AND(O629&lt;&gt;"",J629&lt;&gt;"",O629=J629),O629,T629)),0)),"")</f>
        <v/>
      </c>
      <c r="AR629" s="257" t="str">
        <f aca="false">IF(D629&lt;&gt;"",IF(J629="OZP12",L629,0),"")</f>
        <v/>
      </c>
      <c r="AS629" s="257" t="str">
        <f aca="false">IF(D629&lt;&gt;"",IF(O629="OZP12",Q629,0),"")</f>
        <v/>
      </c>
      <c r="AT629" s="257" t="str">
        <f aca="false">IF(D629&lt;&gt;"",IF(T629="OZP12",V629,0),"")</f>
        <v/>
      </c>
      <c r="AU629" s="257" t="str">
        <f aca="false">IF(D629&lt;&gt;"",IF(J629="TZP",L629,0),"")</f>
        <v/>
      </c>
      <c r="AV629" s="257" t="str">
        <f aca="false">IF(D629&lt;&gt;"",IF(O629="TZP",Q629,0),"")</f>
        <v/>
      </c>
      <c r="AW629" s="257" t="str">
        <f aca="false">IF(D629&lt;&gt;"",IF(T629="TZP",V629,0),"")</f>
        <v/>
      </c>
      <c r="AX629" s="257" t="str">
        <f aca="false">IF(D629&lt;&gt;"",IF(J629="OZZ",L629,0),"")</f>
        <v/>
      </c>
      <c r="AY629" s="257" t="str">
        <f aca="false">IF(D629&lt;&gt;"",IF(O629="OZZ",Q629,0),"")</f>
        <v/>
      </c>
      <c r="AZ629" s="257" t="str">
        <f aca="false">IF(D629&lt;&gt;"",IF(T629="OZZ",V629,0),"")</f>
        <v/>
      </c>
      <c r="BA629" s="260"/>
      <c r="BB629" s="257" t="str">
        <f aca="false">IF(D629&lt;&gt;"",IF(ISERROR(FIND("/",D629)),0,1),"")</f>
        <v/>
      </c>
      <c r="BC629" s="257" t="str">
        <f aca="false">IF(D629&lt;&gt;"",IF(BB629*1=0,D629,CONCATENATE(MID(D629,1,FIND("/",D629,1)-1),MID(D629,FIND("/",D629,1)+1,LEN(D629)))),"")</f>
        <v/>
      </c>
      <c r="BD629" s="286"/>
      <c r="BE629" s="257" t="str">
        <f aca="false">IF(D629&lt;&gt;"",IF(J629="OZP12",M629,0),"")</f>
        <v/>
      </c>
      <c r="BF629" s="257" t="str">
        <f aca="false">IF(D629&lt;&gt;"",IF(O629="OZP12",R629,0),"")</f>
        <v/>
      </c>
      <c r="BG629" s="257" t="str">
        <f aca="false">IF(D629&lt;&gt;"",IF(T629="OZP12",W629,0),"")</f>
        <v/>
      </c>
      <c r="BH629" s="257" t="str">
        <f aca="false">IF(D629&lt;&gt;"",IF(J629="TZP",M629,0),"")</f>
        <v/>
      </c>
      <c r="BI629" s="257" t="str">
        <f aca="false">IF(D629&lt;&gt;"",IF(O629="TZP",R629,0),"")</f>
        <v/>
      </c>
      <c r="BJ629" s="257" t="str">
        <f aca="false">IF(D629&lt;&gt;"",IF(T629="TZP",W629,0),"")</f>
        <v/>
      </c>
    </row>
    <row r="630" s="261" customFormat="true" ht="18.75" hidden="false" customHeight="true" outlineLevel="0" collapsed="false">
      <c r="A630" s="262" t="n">
        <f aca="false">A629+1</f>
        <v>618</v>
      </c>
      <c r="B630" s="263"/>
      <c r="C630" s="263"/>
      <c r="D630" s="263"/>
      <c r="E630" s="266"/>
      <c r="F630" s="266"/>
      <c r="G630" s="267"/>
      <c r="H630" s="278"/>
      <c r="I630" s="281"/>
      <c r="J630" s="268"/>
      <c r="K630" s="269"/>
      <c r="L630" s="244" t="str">
        <f aca="false">IF(AND(K630&lt;&gt;"",J630&lt;&gt;""),MIN(IF(OR(J630="OZZ",J630="ZZ"),5000,13600),TRUNC(0.75*SUMIF($D$12:$D630,$D630,K$12:K630),2))-SUMIF($D$12:$D629,$D630,L$12:L629),"")</f>
        <v/>
      </c>
      <c r="M630" s="270" t="str">
        <f aca="false">IF(AND(K630&lt;&gt;"",J630&lt;&gt;"",AB630&lt;&gt;""),IF(OR(J630="OZZ",J630="ZZ"),0-SUMIF($D$12:$D629,$D630,M$12:M629),MIN(MIN(13600,TRUNC(0.75*SUMIF($D$12:$D$1442,$D630,K$12:K$1442),2)+SUMIF($D$12:$D630,$D630,AB$12:AB630))-SUMIF($D$12:$D629,$D630,M$12:M629)-SUMIF($D$12:$D$1442,$D630,L$12:L$1442),AB630)),"")</f>
        <v/>
      </c>
      <c r="N630" s="246" t="str">
        <f aca="false">IF(J630&lt;&gt;"",1000-SUMIF($D$12:$D629,$D630,N$12:N629),"")</f>
        <v/>
      </c>
      <c r="O630" s="268"/>
      <c r="P630" s="269"/>
      <c r="Q630" s="244" t="str">
        <f aca="false">IF(AND(P630&lt;&gt;"",O630&lt;&gt;""),MIN(IF(OR(O630="OZZ",O630="ZZ"),5000,13600),TRUNC(0.75*SUMIF($D$12:$D630,$D630,P$12:P630),2))-SUMIF($D$12:$D629,$D630,Q$12:Q629),"")</f>
        <v/>
      </c>
      <c r="R630" s="270" t="str">
        <f aca="false">IF(AND(P630&lt;&gt;"",O630&lt;&gt;"",AF630&lt;&gt;""),IF(OR(O630="OZZ",O630="ZZ"),0-SUMIF($D$12:$D629,$D630,R$12:R629),MIN(MIN(13600,TRUNC(0.75*SUMIF($D$12:$D$1442,$D630,P$12:P$1442),2)+SUMIF($D$12:$D630,$D630,AF$12:AF630))-SUMIF($D$12:$D629,$D630,R$12:R629)-SUMIF($D$12:$D$1442,$D630,Q$12:Q$1442),AF630)),"")</f>
        <v/>
      </c>
      <c r="S630" s="246" t="str">
        <f aca="false">IF(O630&lt;&gt;"",1000-SUMIF($D$12:$D629,$D630,S$12:S629),"")</f>
        <v/>
      </c>
      <c r="T630" s="268"/>
      <c r="U630" s="269"/>
      <c r="V630" s="244" t="str">
        <f aca="false">IF(AND(U630&lt;&gt;"",T630&lt;&gt;""),MIN(IF(OR(T630="OZZ",T630="ZZ"),5000,13600),TRUNC(0.75*SUMIF($D$12:$D630,$D630,U$12:U630),2))-SUMIF($D$12:$D629,$D630,V$12:V629),"")</f>
        <v/>
      </c>
      <c r="W630" s="248" t="str">
        <f aca="false">IF(AND(U630&lt;&gt;"",T630&lt;&gt;"",AJ630&lt;&gt;""),IF(OR(T630="OZZ",T630="ZZ"),0-SUMIF($D$12:$D629,$D630,W$12:W629),MIN(MIN(13600,TRUNC(0.75*SUMIF($D$12:$D$1442,$D630,U$12:U$1442),2)+SUMIF($D$12:$D630,$D630,AJ$12:AJ630))-SUMIF($D$12:$D629,$D630,W$12:W629)-SUMIF($D$12:$D$1442,$D630,V$12:V$1442),AJ630)),"")</f>
        <v/>
      </c>
      <c r="X630" s="246" t="str">
        <f aca="false">IF(T630&lt;&gt;"",1000-SUMIF($D$12:$D629,$D630,X$12:X629),"")</f>
        <v/>
      </c>
      <c r="Y630" s="272"/>
      <c r="Z630" s="273"/>
      <c r="AA630" s="273"/>
      <c r="AB630" s="252" t="str">
        <f aca="false">IF(K630&lt;&gt;"",ROUND(Y630,2)+ROUND(Z630,2)+ROUND(AA630,2),"")</f>
        <v/>
      </c>
      <c r="AC630" s="274"/>
      <c r="AD630" s="273"/>
      <c r="AE630" s="273"/>
      <c r="AF630" s="275" t="str">
        <f aca="false">IF(P630&lt;&gt;"",ROUND(AC630,2)+ROUND(AD630,2)+ROUND(AE630,2),"")</f>
        <v/>
      </c>
      <c r="AG630" s="274"/>
      <c r="AH630" s="273"/>
      <c r="AI630" s="273"/>
      <c r="AJ630" s="275" t="str">
        <f aca="false">IF(U630&lt;&gt;"",ROUND(AG630,2)+ROUND(AH630,2)+ROUND(AI630,2),"")</f>
        <v/>
      </c>
      <c r="AK630" s="255"/>
      <c r="AL630" s="255"/>
      <c r="AM630" s="256"/>
      <c r="AN630" s="257"/>
      <c r="AO630" s="258" t="str">
        <f aca="false">IF(D630&lt;&gt;"",IF(COUNTIF($D$12:$D630,$D630)&gt;1,0,IF(SUM(L630,Q630,V630)&gt;0,IF(AND(T630="",OR(O630&lt;&gt;"",J630&lt;&gt;"")),IF(O630&lt;&gt;"",O630,IF(J630&lt;&gt;"",J630,0)),IF(AND(O630&lt;&gt;"",J630&lt;&gt;"",O630=J630),O630,T630)),0)),"")</f>
        <v/>
      </c>
      <c r="AP630" s="258" t="str">
        <f aca="false">IF(D630&lt;&gt;"",IF(COUNTIF($D$12:$D630,$D630)&gt;1,0,IF(SUM(M630,R630,W630)&gt;0,IF(AND(T630="",OR(O630&lt;&gt;"",J630&lt;&gt;"")),IF(O630&lt;&gt;"",O630,IF(J630&lt;&gt;"",J630,0)),IF(AND(O630&lt;&gt;"",J630&lt;&gt;"",O630=J630),O630,T630)),0)),"")</f>
        <v/>
      </c>
      <c r="AQ630" s="258" t="str">
        <f aca="false">IF(D630&lt;&gt;"",IF(COUNTIF($D$12:$D630,$D630)&gt;1,0,IF(SUM(N630,S630,X630)&gt;0,IF(AND(T630="",OR(O630&lt;&gt;"",J630&lt;&gt;"")),IF(O630&lt;&gt;"",O630,IF(J630&lt;&gt;"",J630,0)),IF(AND(O630&lt;&gt;"",J630&lt;&gt;"",O630=J630),O630,T630)),0)),"")</f>
        <v/>
      </c>
      <c r="AR630" s="257" t="str">
        <f aca="false">IF(D630&lt;&gt;"",IF(J630="OZP12",L630,0),"")</f>
        <v/>
      </c>
      <c r="AS630" s="257" t="str">
        <f aca="false">IF(D630&lt;&gt;"",IF(O630="OZP12",Q630,0),"")</f>
        <v/>
      </c>
      <c r="AT630" s="257" t="str">
        <f aca="false">IF(D630&lt;&gt;"",IF(T630="OZP12",V630,0),"")</f>
        <v/>
      </c>
      <c r="AU630" s="257" t="str">
        <f aca="false">IF(D630&lt;&gt;"",IF(J630="TZP",L630,0),"")</f>
        <v/>
      </c>
      <c r="AV630" s="257" t="str">
        <f aca="false">IF(D630&lt;&gt;"",IF(O630="TZP",Q630,0),"")</f>
        <v/>
      </c>
      <c r="AW630" s="257" t="str">
        <f aca="false">IF(D630&lt;&gt;"",IF(T630="TZP",V630,0),"")</f>
        <v/>
      </c>
      <c r="AX630" s="257" t="str">
        <f aca="false">IF(D630&lt;&gt;"",IF(J630="OZZ",L630,0),"")</f>
        <v/>
      </c>
      <c r="AY630" s="257" t="str">
        <f aca="false">IF(D630&lt;&gt;"",IF(O630="OZZ",Q630,0),"")</f>
        <v/>
      </c>
      <c r="AZ630" s="257" t="str">
        <f aca="false">IF(D630&lt;&gt;"",IF(T630="OZZ",V630,0),"")</f>
        <v/>
      </c>
      <c r="BA630" s="260"/>
      <c r="BB630" s="257" t="str">
        <f aca="false">IF(D630&lt;&gt;"",IF(ISERROR(FIND("/",D630)),0,1),"")</f>
        <v/>
      </c>
      <c r="BC630" s="257" t="str">
        <f aca="false">IF(D630&lt;&gt;"",IF(BB630*1=0,D630,CONCATENATE(MID(D630,1,FIND("/",D630,1)-1),MID(D630,FIND("/",D630,1)+1,LEN(D630)))),"")</f>
        <v/>
      </c>
      <c r="BD630" s="286"/>
      <c r="BE630" s="257" t="str">
        <f aca="false">IF(D630&lt;&gt;"",IF(J630="OZP12",M630,0),"")</f>
        <v/>
      </c>
      <c r="BF630" s="257" t="str">
        <f aca="false">IF(D630&lt;&gt;"",IF(O630="OZP12",R630,0),"")</f>
        <v/>
      </c>
      <c r="BG630" s="257" t="str">
        <f aca="false">IF(D630&lt;&gt;"",IF(T630="OZP12",W630,0),"")</f>
        <v/>
      </c>
      <c r="BH630" s="257" t="str">
        <f aca="false">IF(D630&lt;&gt;"",IF(J630="TZP",M630,0),"")</f>
        <v/>
      </c>
      <c r="BI630" s="257" t="str">
        <f aca="false">IF(D630&lt;&gt;"",IF(O630="TZP",R630,0),"")</f>
        <v/>
      </c>
      <c r="BJ630" s="257" t="str">
        <f aca="false">IF(D630&lt;&gt;"",IF(T630="TZP",W630,0),"")</f>
        <v/>
      </c>
    </row>
    <row r="631" s="261" customFormat="true" ht="18.75" hidden="false" customHeight="true" outlineLevel="0" collapsed="false">
      <c r="A631" s="262" t="n">
        <f aca="false">A630+1</f>
        <v>619</v>
      </c>
      <c r="B631" s="263"/>
      <c r="C631" s="263"/>
      <c r="D631" s="263"/>
      <c r="E631" s="266"/>
      <c r="F631" s="266"/>
      <c r="G631" s="267"/>
      <c r="H631" s="278"/>
      <c r="I631" s="281"/>
      <c r="J631" s="268"/>
      <c r="K631" s="269"/>
      <c r="L631" s="244" t="str">
        <f aca="false">IF(AND(K631&lt;&gt;"",J631&lt;&gt;""),MIN(IF(OR(J631="OZZ",J631="ZZ"),5000,13600),TRUNC(0.75*SUMIF($D$12:$D631,$D631,K$12:K631),2))-SUMIF($D$12:$D630,$D631,L$12:L630),"")</f>
        <v/>
      </c>
      <c r="M631" s="270" t="str">
        <f aca="false">IF(AND(K631&lt;&gt;"",J631&lt;&gt;"",AB631&lt;&gt;""),IF(OR(J631="OZZ",J631="ZZ"),0-SUMIF($D$12:$D630,$D631,M$12:M630),MIN(MIN(13600,TRUNC(0.75*SUMIF($D$12:$D$1442,$D631,K$12:K$1442),2)+SUMIF($D$12:$D631,$D631,AB$12:AB631))-SUMIF($D$12:$D630,$D631,M$12:M630)-SUMIF($D$12:$D$1442,$D631,L$12:L$1442),AB631)),"")</f>
        <v/>
      </c>
      <c r="N631" s="246" t="str">
        <f aca="false">IF(J631&lt;&gt;"",1000-SUMIF($D$12:$D630,$D631,N$12:N630),"")</f>
        <v/>
      </c>
      <c r="O631" s="268"/>
      <c r="P631" s="269"/>
      <c r="Q631" s="244" t="str">
        <f aca="false">IF(AND(P631&lt;&gt;"",O631&lt;&gt;""),MIN(IF(OR(O631="OZZ",O631="ZZ"),5000,13600),TRUNC(0.75*SUMIF($D$12:$D631,$D631,P$12:P631),2))-SUMIF($D$12:$D630,$D631,Q$12:Q630),"")</f>
        <v/>
      </c>
      <c r="R631" s="270" t="str">
        <f aca="false">IF(AND(P631&lt;&gt;"",O631&lt;&gt;"",AF631&lt;&gt;""),IF(OR(O631="OZZ",O631="ZZ"),0-SUMIF($D$12:$D630,$D631,R$12:R630),MIN(MIN(13600,TRUNC(0.75*SUMIF($D$12:$D$1442,$D631,P$12:P$1442),2)+SUMIF($D$12:$D631,$D631,AF$12:AF631))-SUMIF($D$12:$D630,$D631,R$12:R630)-SUMIF($D$12:$D$1442,$D631,Q$12:Q$1442),AF631)),"")</f>
        <v/>
      </c>
      <c r="S631" s="246" t="str">
        <f aca="false">IF(O631&lt;&gt;"",1000-SUMIF($D$12:$D630,$D631,S$12:S630),"")</f>
        <v/>
      </c>
      <c r="T631" s="268"/>
      <c r="U631" s="269"/>
      <c r="V631" s="244" t="str">
        <f aca="false">IF(AND(U631&lt;&gt;"",T631&lt;&gt;""),MIN(IF(OR(T631="OZZ",T631="ZZ"),5000,13600),TRUNC(0.75*SUMIF($D$12:$D631,$D631,U$12:U631),2))-SUMIF($D$12:$D630,$D631,V$12:V630),"")</f>
        <v/>
      </c>
      <c r="W631" s="248" t="str">
        <f aca="false">IF(AND(U631&lt;&gt;"",T631&lt;&gt;"",AJ631&lt;&gt;""),IF(OR(T631="OZZ",T631="ZZ"),0-SUMIF($D$12:$D630,$D631,W$12:W630),MIN(MIN(13600,TRUNC(0.75*SUMIF($D$12:$D$1442,$D631,U$12:U$1442),2)+SUMIF($D$12:$D631,$D631,AJ$12:AJ631))-SUMIF($D$12:$D630,$D631,W$12:W630)-SUMIF($D$12:$D$1442,$D631,V$12:V$1442),AJ631)),"")</f>
        <v/>
      </c>
      <c r="X631" s="246" t="str">
        <f aca="false">IF(T631&lt;&gt;"",1000-SUMIF($D$12:$D630,$D631,X$12:X630),"")</f>
        <v/>
      </c>
      <c r="Y631" s="272"/>
      <c r="Z631" s="273"/>
      <c r="AA631" s="273"/>
      <c r="AB631" s="252" t="str">
        <f aca="false">IF(K631&lt;&gt;"",ROUND(Y631,2)+ROUND(Z631,2)+ROUND(AA631,2),"")</f>
        <v/>
      </c>
      <c r="AC631" s="274"/>
      <c r="AD631" s="273"/>
      <c r="AE631" s="273"/>
      <c r="AF631" s="275" t="str">
        <f aca="false">IF(P631&lt;&gt;"",ROUND(AC631,2)+ROUND(AD631,2)+ROUND(AE631,2),"")</f>
        <v/>
      </c>
      <c r="AG631" s="274"/>
      <c r="AH631" s="273"/>
      <c r="AI631" s="273"/>
      <c r="AJ631" s="275" t="str">
        <f aca="false">IF(U631&lt;&gt;"",ROUND(AG631,2)+ROUND(AH631,2)+ROUND(AI631,2),"")</f>
        <v/>
      </c>
      <c r="AK631" s="255"/>
      <c r="AL631" s="255"/>
      <c r="AM631" s="256"/>
      <c r="AN631" s="257"/>
      <c r="AO631" s="258" t="str">
        <f aca="false">IF(D631&lt;&gt;"",IF(COUNTIF($D$12:$D631,$D631)&gt;1,0,IF(SUM(L631,Q631,V631)&gt;0,IF(AND(T631="",OR(O631&lt;&gt;"",J631&lt;&gt;"")),IF(O631&lt;&gt;"",O631,IF(J631&lt;&gt;"",J631,0)),IF(AND(O631&lt;&gt;"",J631&lt;&gt;"",O631=J631),O631,T631)),0)),"")</f>
        <v/>
      </c>
      <c r="AP631" s="258" t="str">
        <f aca="false">IF(D631&lt;&gt;"",IF(COUNTIF($D$12:$D631,$D631)&gt;1,0,IF(SUM(M631,R631,W631)&gt;0,IF(AND(T631="",OR(O631&lt;&gt;"",J631&lt;&gt;"")),IF(O631&lt;&gt;"",O631,IF(J631&lt;&gt;"",J631,0)),IF(AND(O631&lt;&gt;"",J631&lt;&gt;"",O631=J631),O631,T631)),0)),"")</f>
        <v/>
      </c>
      <c r="AQ631" s="258" t="str">
        <f aca="false">IF(D631&lt;&gt;"",IF(COUNTIF($D$12:$D631,$D631)&gt;1,0,IF(SUM(N631,S631,X631)&gt;0,IF(AND(T631="",OR(O631&lt;&gt;"",J631&lt;&gt;"")),IF(O631&lt;&gt;"",O631,IF(J631&lt;&gt;"",J631,0)),IF(AND(O631&lt;&gt;"",J631&lt;&gt;"",O631=J631),O631,T631)),0)),"")</f>
        <v/>
      </c>
      <c r="AR631" s="257" t="str">
        <f aca="false">IF(D631&lt;&gt;"",IF(J631="OZP12",L631,0),"")</f>
        <v/>
      </c>
      <c r="AS631" s="257" t="str">
        <f aca="false">IF(D631&lt;&gt;"",IF(O631="OZP12",Q631,0),"")</f>
        <v/>
      </c>
      <c r="AT631" s="257" t="str">
        <f aca="false">IF(D631&lt;&gt;"",IF(T631="OZP12",V631,0),"")</f>
        <v/>
      </c>
      <c r="AU631" s="257" t="str">
        <f aca="false">IF(D631&lt;&gt;"",IF(J631="TZP",L631,0),"")</f>
        <v/>
      </c>
      <c r="AV631" s="257" t="str">
        <f aca="false">IF(D631&lt;&gt;"",IF(O631="TZP",Q631,0),"")</f>
        <v/>
      </c>
      <c r="AW631" s="257" t="str">
        <f aca="false">IF(D631&lt;&gt;"",IF(T631="TZP",V631,0),"")</f>
        <v/>
      </c>
      <c r="AX631" s="257" t="str">
        <f aca="false">IF(D631&lt;&gt;"",IF(J631="OZZ",L631,0),"")</f>
        <v/>
      </c>
      <c r="AY631" s="257" t="str">
        <f aca="false">IF(D631&lt;&gt;"",IF(O631="OZZ",Q631,0),"")</f>
        <v/>
      </c>
      <c r="AZ631" s="257" t="str">
        <f aca="false">IF(D631&lt;&gt;"",IF(T631="OZZ",V631,0),"")</f>
        <v/>
      </c>
      <c r="BA631" s="260"/>
      <c r="BB631" s="257" t="str">
        <f aca="false">IF(D631&lt;&gt;"",IF(ISERROR(FIND("/",D631)),0,1),"")</f>
        <v/>
      </c>
      <c r="BC631" s="257" t="str">
        <f aca="false">IF(D631&lt;&gt;"",IF(BB631*1=0,D631,CONCATENATE(MID(D631,1,FIND("/",D631,1)-1),MID(D631,FIND("/",D631,1)+1,LEN(D631)))),"")</f>
        <v/>
      </c>
      <c r="BD631" s="286"/>
      <c r="BE631" s="257" t="str">
        <f aca="false">IF(D631&lt;&gt;"",IF(J631="OZP12",M631,0),"")</f>
        <v/>
      </c>
      <c r="BF631" s="257" t="str">
        <f aca="false">IF(D631&lt;&gt;"",IF(O631="OZP12",R631,0),"")</f>
        <v/>
      </c>
      <c r="BG631" s="257" t="str">
        <f aca="false">IF(D631&lt;&gt;"",IF(T631="OZP12",W631,0),"")</f>
        <v/>
      </c>
      <c r="BH631" s="257" t="str">
        <f aca="false">IF(D631&lt;&gt;"",IF(J631="TZP",M631,0),"")</f>
        <v/>
      </c>
      <c r="BI631" s="257" t="str">
        <f aca="false">IF(D631&lt;&gt;"",IF(O631="TZP",R631,0),"")</f>
        <v/>
      </c>
      <c r="BJ631" s="257" t="str">
        <f aca="false">IF(D631&lt;&gt;"",IF(T631="TZP",W631,0),"")</f>
        <v/>
      </c>
    </row>
    <row r="632" s="261" customFormat="true" ht="18.75" hidden="false" customHeight="true" outlineLevel="0" collapsed="false">
      <c r="A632" s="262" t="n">
        <f aca="false">A631+1</f>
        <v>620</v>
      </c>
      <c r="B632" s="263"/>
      <c r="C632" s="263"/>
      <c r="D632" s="263"/>
      <c r="E632" s="266"/>
      <c r="F632" s="266"/>
      <c r="G632" s="267"/>
      <c r="H632" s="278"/>
      <c r="I632" s="281"/>
      <c r="J632" s="268"/>
      <c r="K632" s="269"/>
      <c r="L632" s="244" t="str">
        <f aca="false">IF(AND(K632&lt;&gt;"",J632&lt;&gt;""),MIN(IF(OR(J632="OZZ",J632="ZZ"),5000,13600),TRUNC(0.75*SUMIF($D$12:$D632,$D632,K$12:K632),2))-SUMIF($D$12:$D631,$D632,L$12:L631),"")</f>
        <v/>
      </c>
      <c r="M632" s="270" t="str">
        <f aca="false">IF(AND(K632&lt;&gt;"",J632&lt;&gt;"",AB632&lt;&gt;""),IF(OR(J632="OZZ",J632="ZZ"),0-SUMIF($D$12:$D631,$D632,M$12:M631),MIN(MIN(13600,TRUNC(0.75*SUMIF($D$12:$D$1442,$D632,K$12:K$1442),2)+SUMIF($D$12:$D632,$D632,AB$12:AB632))-SUMIF($D$12:$D631,$D632,M$12:M631)-SUMIF($D$12:$D$1442,$D632,L$12:L$1442),AB632)),"")</f>
        <v/>
      </c>
      <c r="N632" s="246" t="str">
        <f aca="false">IF(J632&lt;&gt;"",1000-SUMIF($D$12:$D631,$D632,N$12:N631),"")</f>
        <v/>
      </c>
      <c r="O632" s="268"/>
      <c r="P632" s="269"/>
      <c r="Q632" s="244" t="str">
        <f aca="false">IF(AND(P632&lt;&gt;"",O632&lt;&gt;""),MIN(IF(OR(O632="OZZ",O632="ZZ"),5000,13600),TRUNC(0.75*SUMIF($D$12:$D632,$D632,P$12:P632),2))-SUMIF($D$12:$D631,$D632,Q$12:Q631),"")</f>
        <v/>
      </c>
      <c r="R632" s="270" t="str">
        <f aca="false">IF(AND(P632&lt;&gt;"",O632&lt;&gt;"",AF632&lt;&gt;""),IF(OR(O632="OZZ",O632="ZZ"),0-SUMIF($D$12:$D631,$D632,R$12:R631),MIN(MIN(13600,TRUNC(0.75*SUMIF($D$12:$D$1442,$D632,P$12:P$1442),2)+SUMIF($D$12:$D632,$D632,AF$12:AF632))-SUMIF($D$12:$D631,$D632,R$12:R631)-SUMIF($D$12:$D$1442,$D632,Q$12:Q$1442),AF632)),"")</f>
        <v/>
      </c>
      <c r="S632" s="246" t="str">
        <f aca="false">IF(O632&lt;&gt;"",1000-SUMIF($D$12:$D631,$D632,S$12:S631),"")</f>
        <v/>
      </c>
      <c r="T632" s="268"/>
      <c r="U632" s="269"/>
      <c r="V632" s="244" t="str">
        <f aca="false">IF(AND(U632&lt;&gt;"",T632&lt;&gt;""),MIN(IF(OR(T632="OZZ",T632="ZZ"),5000,13600),TRUNC(0.75*SUMIF($D$12:$D632,$D632,U$12:U632),2))-SUMIF($D$12:$D631,$D632,V$12:V631),"")</f>
        <v/>
      </c>
      <c r="W632" s="248" t="str">
        <f aca="false">IF(AND(U632&lt;&gt;"",T632&lt;&gt;"",AJ632&lt;&gt;""),IF(OR(T632="OZZ",T632="ZZ"),0-SUMIF($D$12:$D631,$D632,W$12:W631),MIN(MIN(13600,TRUNC(0.75*SUMIF($D$12:$D$1442,$D632,U$12:U$1442),2)+SUMIF($D$12:$D632,$D632,AJ$12:AJ632))-SUMIF($D$12:$D631,$D632,W$12:W631)-SUMIF($D$12:$D$1442,$D632,V$12:V$1442),AJ632)),"")</f>
        <v/>
      </c>
      <c r="X632" s="246" t="str">
        <f aca="false">IF(T632&lt;&gt;"",1000-SUMIF($D$12:$D631,$D632,X$12:X631),"")</f>
        <v/>
      </c>
      <c r="Y632" s="272"/>
      <c r="Z632" s="273"/>
      <c r="AA632" s="273"/>
      <c r="AB632" s="252" t="str">
        <f aca="false">IF(K632&lt;&gt;"",ROUND(Y632,2)+ROUND(Z632,2)+ROUND(AA632,2),"")</f>
        <v/>
      </c>
      <c r="AC632" s="274"/>
      <c r="AD632" s="273"/>
      <c r="AE632" s="273"/>
      <c r="AF632" s="275" t="str">
        <f aca="false">IF(P632&lt;&gt;"",ROUND(AC632,2)+ROUND(AD632,2)+ROUND(AE632,2),"")</f>
        <v/>
      </c>
      <c r="AG632" s="274"/>
      <c r="AH632" s="273"/>
      <c r="AI632" s="273"/>
      <c r="AJ632" s="275" t="str">
        <f aca="false">IF(U632&lt;&gt;"",ROUND(AG632,2)+ROUND(AH632,2)+ROUND(AI632,2),"")</f>
        <v/>
      </c>
      <c r="AK632" s="255"/>
      <c r="AL632" s="255"/>
      <c r="AM632" s="256"/>
      <c r="AN632" s="257"/>
      <c r="AO632" s="258" t="str">
        <f aca="false">IF(D632&lt;&gt;"",IF(COUNTIF($D$12:$D632,$D632)&gt;1,0,IF(SUM(L632,Q632,V632)&gt;0,IF(AND(T632="",OR(O632&lt;&gt;"",J632&lt;&gt;"")),IF(O632&lt;&gt;"",O632,IF(J632&lt;&gt;"",J632,0)),IF(AND(O632&lt;&gt;"",J632&lt;&gt;"",O632=J632),O632,T632)),0)),"")</f>
        <v/>
      </c>
      <c r="AP632" s="258" t="str">
        <f aca="false">IF(D632&lt;&gt;"",IF(COUNTIF($D$12:$D632,$D632)&gt;1,0,IF(SUM(M632,R632,W632)&gt;0,IF(AND(T632="",OR(O632&lt;&gt;"",J632&lt;&gt;"")),IF(O632&lt;&gt;"",O632,IF(J632&lt;&gt;"",J632,0)),IF(AND(O632&lt;&gt;"",J632&lt;&gt;"",O632=J632),O632,T632)),0)),"")</f>
        <v/>
      </c>
      <c r="AQ632" s="258" t="str">
        <f aca="false">IF(D632&lt;&gt;"",IF(COUNTIF($D$12:$D632,$D632)&gt;1,0,IF(SUM(N632,S632,X632)&gt;0,IF(AND(T632="",OR(O632&lt;&gt;"",J632&lt;&gt;"")),IF(O632&lt;&gt;"",O632,IF(J632&lt;&gt;"",J632,0)),IF(AND(O632&lt;&gt;"",J632&lt;&gt;"",O632=J632),O632,T632)),0)),"")</f>
        <v/>
      </c>
      <c r="AR632" s="257" t="str">
        <f aca="false">IF(D632&lt;&gt;"",IF(J632="OZP12",L632,0),"")</f>
        <v/>
      </c>
      <c r="AS632" s="257" t="str">
        <f aca="false">IF(D632&lt;&gt;"",IF(O632="OZP12",Q632,0),"")</f>
        <v/>
      </c>
      <c r="AT632" s="257" t="str">
        <f aca="false">IF(D632&lt;&gt;"",IF(T632="OZP12",V632,0),"")</f>
        <v/>
      </c>
      <c r="AU632" s="257" t="str">
        <f aca="false">IF(D632&lt;&gt;"",IF(J632="TZP",L632,0),"")</f>
        <v/>
      </c>
      <c r="AV632" s="257" t="str">
        <f aca="false">IF(D632&lt;&gt;"",IF(O632="TZP",Q632,0),"")</f>
        <v/>
      </c>
      <c r="AW632" s="257" t="str">
        <f aca="false">IF(D632&lt;&gt;"",IF(T632="TZP",V632,0),"")</f>
        <v/>
      </c>
      <c r="AX632" s="257" t="str">
        <f aca="false">IF(D632&lt;&gt;"",IF(J632="OZZ",L632,0),"")</f>
        <v/>
      </c>
      <c r="AY632" s="257" t="str">
        <f aca="false">IF(D632&lt;&gt;"",IF(O632="OZZ",Q632,0),"")</f>
        <v/>
      </c>
      <c r="AZ632" s="257" t="str">
        <f aca="false">IF(D632&lt;&gt;"",IF(T632="OZZ",V632,0),"")</f>
        <v/>
      </c>
      <c r="BA632" s="260"/>
      <c r="BB632" s="257" t="str">
        <f aca="false">IF(D632&lt;&gt;"",IF(ISERROR(FIND("/",D632)),0,1),"")</f>
        <v/>
      </c>
      <c r="BC632" s="257" t="str">
        <f aca="false">IF(D632&lt;&gt;"",IF(BB632*1=0,D632,CONCATENATE(MID(D632,1,FIND("/",D632,1)-1),MID(D632,FIND("/",D632,1)+1,LEN(D632)))),"")</f>
        <v/>
      </c>
      <c r="BD632" s="286"/>
      <c r="BE632" s="257" t="str">
        <f aca="false">IF(D632&lt;&gt;"",IF(J632="OZP12",M632,0),"")</f>
        <v/>
      </c>
      <c r="BF632" s="257" t="str">
        <f aca="false">IF(D632&lt;&gt;"",IF(O632="OZP12",R632,0),"")</f>
        <v/>
      </c>
      <c r="BG632" s="257" t="str">
        <f aca="false">IF(D632&lt;&gt;"",IF(T632="OZP12",W632,0),"")</f>
        <v/>
      </c>
      <c r="BH632" s="257" t="str">
        <f aca="false">IF(D632&lt;&gt;"",IF(J632="TZP",M632,0),"")</f>
        <v/>
      </c>
      <c r="BI632" s="257" t="str">
        <f aca="false">IF(D632&lt;&gt;"",IF(O632="TZP",R632,0),"")</f>
        <v/>
      </c>
      <c r="BJ632" s="257" t="str">
        <f aca="false">IF(D632&lt;&gt;"",IF(T632="TZP",W632,0),"")</f>
        <v/>
      </c>
    </row>
    <row r="633" s="261" customFormat="true" ht="18.75" hidden="false" customHeight="true" outlineLevel="0" collapsed="false">
      <c r="A633" s="262" t="n">
        <f aca="false">A632+1</f>
        <v>621</v>
      </c>
      <c r="B633" s="263"/>
      <c r="C633" s="263"/>
      <c r="D633" s="263"/>
      <c r="E633" s="266"/>
      <c r="F633" s="266"/>
      <c r="G633" s="267"/>
      <c r="H633" s="278"/>
      <c r="I633" s="281"/>
      <c r="J633" s="268"/>
      <c r="K633" s="269"/>
      <c r="L633" s="244" t="str">
        <f aca="false">IF(AND(K633&lt;&gt;"",J633&lt;&gt;""),MIN(IF(OR(J633="OZZ",J633="ZZ"),5000,13600),TRUNC(0.75*SUMIF($D$12:$D633,$D633,K$12:K633),2))-SUMIF($D$12:$D632,$D633,L$12:L632),"")</f>
        <v/>
      </c>
      <c r="M633" s="270" t="str">
        <f aca="false">IF(AND(K633&lt;&gt;"",J633&lt;&gt;"",AB633&lt;&gt;""),IF(OR(J633="OZZ",J633="ZZ"),0-SUMIF($D$12:$D632,$D633,M$12:M632),MIN(MIN(13600,TRUNC(0.75*SUMIF($D$12:$D$1442,$D633,K$12:K$1442),2)+SUMIF($D$12:$D633,$D633,AB$12:AB633))-SUMIF($D$12:$D632,$D633,M$12:M632)-SUMIF($D$12:$D$1442,$D633,L$12:L$1442),AB633)),"")</f>
        <v/>
      </c>
      <c r="N633" s="246" t="str">
        <f aca="false">IF(J633&lt;&gt;"",1000-SUMIF($D$12:$D632,$D633,N$12:N632),"")</f>
        <v/>
      </c>
      <c r="O633" s="268"/>
      <c r="P633" s="269"/>
      <c r="Q633" s="244" t="str">
        <f aca="false">IF(AND(P633&lt;&gt;"",O633&lt;&gt;""),MIN(IF(OR(O633="OZZ",O633="ZZ"),5000,13600),TRUNC(0.75*SUMIF($D$12:$D633,$D633,P$12:P633),2))-SUMIF($D$12:$D632,$D633,Q$12:Q632),"")</f>
        <v/>
      </c>
      <c r="R633" s="270" t="str">
        <f aca="false">IF(AND(P633&lt;&gt;"",O633&lt;&gt;"",AF633&lt;&gt;""),IF(OR(O633="OZZ",O633="ZZ"),0-SUMIF($D$12:$D632,$D633,R$12:R632),MIN(MIN(13600,TRUNC(0.75*SUMIF($D$12:$D$1442,$D633,P$12:P$1442),2)+SUMIF($D$12:$D633,$D633,AF$12:AF633))-SUMIF($D$12:$D632,$D633,R$12:R632)-SUMIF($D$12:$D$1442,$D633,Q$12:Q$1442),AF633)),"")</f>
        <v/>
      </c>
      <c r="S633" s="246" t="str">
        <f aca="false">IF(O633&lt;&gt;"",1000-SUMIF($D$12:$D632,$D633,S$12:S632),"")</f>
        <v/>
      </c>
      <c r="T633" s="268"/>
      <c r="U633" s="269"/>
      <c r="V633" s="244" t="str">
        <f aca="false">IF(AND(U633&lt;&gt;"",T633&lt;&gt;""),MIN(IF(OR(T633="OZZ",T633="ZZ"),5000,13600),TRUNC(0.75*SUMIF($D$12:$D633,$D633,U$12:U633),2))-SUMIF($D$12:$D632,$D633,V$12:V632),"")</f>
        <v/>
      </c>
      <c r="W633" s="248" t="str">
        <f aca="false">IF(AND(U633&lt;&gt;"",T633&lt;&gt;"",AJ633&lt;&gt;""),IF(OR(T633="OZZ",T633="ZZ"),0-SUMIF($D$12:$D632,$D633,W$12:W632),MIN(MIN(13600,TRUNC(0.75*SUMIF($D$12:$D$1442,$D633,U$12:U$1442),2)+SUMIF($D$12:$D633,$D633,AJ$12:AJ633))-SUMIF($D$12:$D632,$D633,W$12:W632)-SUMIF($D$12:$D$1442,$D633,V$12:V$1442),AJ633)),"")</f>
        <v/>
      </c>
      <c r="X633" s="246" t="str">
        <f aca="false">IF(T633&lt;&gt;"",1000-SUMIF($D$12:$D632,$D633,X$12:X632),"")</f>
        <v/>
      </c>
      <c r="Y633" s="272"/>
      <c r="Z633" s="273"/>
      <c r="AA633" s="273"/>
      <c r="AB633" s="252" t="str">
        <f aca="false">IF(K633&lt;&gt;"",ROUND(Y633,2)+ROUND(Z633,2)+ROUND(AA633,2),"")</f>
        <v/>
      </c>
      <c r="AC633" s="274"/>
      <c r="AD633" s="273"/>
      <c r="AE633" s="273"/>
      <c r="AF633" s="275" t="str">
        <f aca="false">IF(P633&lt;&gt;"",ROUND(AC633,2)+ROUND(AD633,2)+ROUND(AE633,2),"")</f>
        <v/>
      </c>
      <c r="AG633" s="274"/>
      <c r="AH633" s="273"/>
      <c r="AI633" s="273"/>
      <c r="AJ633" s="275" t="str">
        <f aca="false">IF(U633&lt;&gt;"",ROUND(AG633,2)+ROUND(AH633,2)+ROUND(AI633,2),"")</f>
        <v/>
      </c>
      <c r="AK633" s="255"/>
      <c r="AL633" s="255"/>
      <c r="AM633" s="256"/>
      <c r="AN633" s="257"/>
      <c r="AO633" s="258" t="str">
        <f aca="false">IF(D633&lt;&gt;"",IF(COUNTIF($D$12:$D633,$D633)&gt;1,0,IF(SUM(L633,Q633,V633)&gt;0,IF(AND(T633="",OR(O633&lt;&gt;"",J633&lt;&gt;"")),IF(O633&lt;&gt;"",O633,IF(J633&lt;&gt;"",J633,0)),IF(AND(O633&lt;&gt;"",J633&lt;&gt;"",O633=J633),O633,T633)),0)),"")</f>
        <v/>
      </c>
      <c r="AP633" s="258" t="str">
        <f aca="false">IF(D633&lt;&gt;"",IF(COUNTIF($D$12:$D633,$D633)&gt;1,0,IF(SUM(M633,R633,W633)&gt;0,IF(AND(T633="",OR(O633&lt;&gt;"",J633&lt;&gt;"")),IF(O633&lt;&gt;"",O633,IF(J633&lt;&gt;"",J633,0)),IF(AND(O633&lt;&gt;"",J633&lt;&gt;"",O633=J633),O633,T633)),0)),"")</f>
        <v/>
      </c>
      <c r="AQ633" s="258" t="str">
        <f aca="false">IF(D633&lt;&gt;"",IF(COUNTIF($D$12:$D633,$D633)&gt;1,0,IF(SUM(N633,S633,X633)&gt;0,IF(AND(T633="",OR(O633&lt;&gt;"",J633&lt;&gt;"")),IF(O633&lt;&gt;"",O633,IF(J633&lt;&gt;"",J633,0)),IF(AND(O633&lt;&gt;"",J633&lt;&gt;"",O633=J633),O633,T633)),0)),"")</f>
        <v/>
      </c>
      <c r="AR633" s="257" t="str">
        <f aca="false">IF(D633&lt;&gt;"",IF(J633="OZP12",L633,0),"")</f>
        <v/>
      </c>
      <c r="AS633" s="257" t="str">
        <f aca="false">IF(D633&lt;&gt;"",IF(O633="OZP12",Q633,0),"")</f>
        <v/>
      </c>
      <c r="AT633" s="257" t="str">
        <f aca="false">IF(D633&lt;&gt;"",IF(T633="OZP12",V633,0),"")</f>
        <v/>
      </c>
      <c r="AU633" s="257" t="str">
        <f aca="false">IF(D633&lt;&gt;"",IF(J633="TZP",L633,0),"")</f>
        <v/>
      </c>
      <c r="AV633" s="257" t="str">
        <f aca="false">IF(D633&lt;&gt;"",IF(O633="TZP",Q633,0),"")</f>
        <v/>
      </c>
      <c r="AW633" s="257" t="str">
        <f aca="false">IF(D633&lt;&gt;"",IF(T633="TZP",V633,0),"")</f>
        <v/>
      </c>
      <c r="AX633" s="257" t="str">
        <f aca="false">IF(D633&lt;&gt;"",IF(J633="OZZ",L633,0),"")</f>
        <v/>
      </c>
      <c r="AY633" s="257" t="str">
        <f aca="false">IF(D633&lt;&gt;"",IF(O633="OZZ",Q633,0),"")</f>
        <v/>
      </c>
      <c r="AZ633" s="257" t="str">
        <f aca="false">IF(D633&lt;&gt;"",IF(T633="OZZ",V633,0),"")</f>
        <v/>
      </c>
      <c r="BA633" s="260"/>
      <c r="BB633" s="257" t="str">
        <f aca="false">IF(D633&lt;&gt;"",IF(ISERROR(FIND("/",D633)),0,1),"")</f>
        <v/>
      </c>
      <c r="BC633" s="257" t="str">
        <f aca="false">IF(D633&lt;&gt;"",IF(BB633*1=0,D633,CONCATENATE(MID(D633,1,FIND("/",D633,1)-1),MID(D633,FIND("/",D633,1)+1,LEN(D633)))),"")</f>
        <v/>
      </c>
      <c r="BD633" s="286"/>
      <c r="BE633" s="257" t="str">
        <f aca="false">IF(D633&lt;&gt;"",IF(J633="OZP12",M633,0),"")</f>
        <v/>
      </c>
      <c r="BF633" s="257" t="str">
        <f aca="false">IF(D633&lt;&gt;"",IF(O633="OZP12",R633,0),"")</f>
        <v/>
      </c>
      <c r="BG633" s="257" t="str">
        <f aca="false">IF(D633&lt;&gt;"",IF(T633="OZP12",W633,0),"")</f>
        <v/>
      </c>
      <c r="BH633" s="257" t="str">
        <f aca="false">IF(D633&lt;&gt;"",IF(J633="TZP",M633,0),"")</f>
        <v/>
      </c>
      <c r="BI633" s="257" t="str">
        <f aca="false">IF(D633&lt;&gt;"",IF(O633="TZP",R633,0),"")</f>
        <v/>
      </c>
      <c r="BJ633" s="257" t="str">
        <f aca="false">IF(D633&lt;&gt;"",IF(T633="TZP",W633,0),"")</f>
        <v/>
      </c>
    </row>
    <row r="634" s="261" customFormat="true" ht="18.75" hidden="false" customHeight="true" outlineLevel="0" collapsed="false">
      <c r="A634" s="262" t="n">
        <f aca="false">A633+1</f>
        <v>622</v>
      </c>
      <c r="B634" s="263"/>
      <c r="C634" s="263"/>
      <c r="D634" s="263"/>
      <c r="E634" s="266"/>
      <c r="F634" s="266"/>
      <c r="G634" s="267"/>
      <c r="H634" s="278"/>
      <c r="I634" s="281"/>
      <c r="J634" s="268"/>
      <c r="K634" s="269"/>
      <c r="L634" s="244" t="str">
        <f aca="false">IF(AND(K634&lt;&gt;"",J634&lt;&gt;""),MIN(IF(OR(J634="OZZ",J634="ZZ"),5000,13600),TRUNC(0.75*SUMIF($D$12:$D634,$D634,K$12:K634),2))-SUMIF($D$12:$D633,$D634,L$12:L633),"")</f>
        <v/>
      </c>
      <c r="M634" s="270" t="str">
        <f aca="false">IF(AND(K634&lt;&gt;"",J634&lt;&gt;"",AB634&lt;&gt;""),IF(OR(J634="OZZ",J634="ZZ"),0-SUMIF($D$12:$D633,$D634,M$12:M633),MIN(MIN(13600,TRUNC(0.75*SUMIF($D$12:$D$1442,$D634,K$12:K$1442),2)+SUMIF($D$12:$D634,$D634,AB$12:AB634))-SUMIF($D$12:$D633,$D634,M$12:M633)-SUMIF($D$12:$D$1442,$D634,L$12:L$1442),AB634)),"")</f>
        <v/>
      </c>
      <c r="N634" s="246" t="str">
        <f aca="false">IF(J634&lt;&gt;"",1000-SUMIF($D$12:$D633,$D634,N$12:N633),"")</f>
        <v/>
      </c>
      <c r="O634" s="268"/>
      <c r="P634" s="269"/>
      <c r="Q634" s="244" t="str">
        <f aca="false">IF(AND(P634&lt;&gt;"",O634&lt;&gt;""),MIN(IF(OR(O634="OZZ",O634="ZZ"),5000,13600),TRUNC(0.75*SUMIF($D$12:$D634,$D634,P$12:P634),2))-SUMIF($D$12:$D633,$D634,Q$12:Q633),"")</f>
        <v/>
      </c>
      <c r="R634" s="270" t="str">
        <f aca="false">IF(AND(P634&lt;&gt;"",O634&lt;&gt;"",AF634&lt;&gt;""),IF(OR(O634="OZZ",O634="ZZ"),0-SUMIF($D$12:$D633,$D634,R$12:R633),MIN(MIN(13600,TRUNC(0.75*SUMIF($D$12:$D$1442,$D634,P$12:P$1442),2)+SUMIF($D$12:$D634,$D634,AF$12:AF634))-SUMIF($D$12:$D633,$D634,R$12:R633)-SUMIF($D$12:$D$1442,$D634,Q$12:Q$1442),AF634)),"")</f>
        <v/>
      </c>
      <c r="S634" s="246" t="str">
        <f aca="false">IF(O634&lt;&gt;"",1000-SUMIF($D$12:$D633,$D634,S$12:S633),"")</f>
        <v/>
      </c>
      <c r="T634" s="268"/>
      <c r="U634" s="269"/>
      <c r="V634" s="244" t="str">
        <f aca="false">IF(AND(U634&lt;&gt;"",T634&lt;&gt;""),MIN(IF(OR(T634="OZZ",T634="ZZ"),5000,13600),TRUNC(0.75*SUMIF($D$12:$D634,$D634,U$12:U634),2))-SUMIF($D$12:$D633,$D634,V$12:V633),"")</f>
        <v/>
      </c>
      <c r="W634" s="248" t="str">
        <f aca="false">IF(AND(U634&lt;&gt;"",T634&lt;&gt;"",AJ634&lt;&gt;""),IF(OR(T634="OZZ",T634="ZZ"),0-SUMIF($D$12:$D633,$D634,W$12:W633),MIN(MIN(13600,TRUNC(0.75*SUMIF($D$12:$D$1442,$D634,U$12:U$1442),2)+SUMIF($D$12:$D634,$D634,AJ$12:AJ634))-SUMIF($D$12:$D633,$D634,W$12:W633)-SUMIF($D$12:$D$1442,$D634,V$12:V$1442),AJ634)),"")</f>
        <v/>
      </c>
      <c r="X634" s="246" t="str">
        <f aca="false">IF(T634&lt;&gt;"",1000-SUMIF($D$12:$D633,$D634,X$12:X633),"")</f>
        <v/>
      </c>
      <c r="Y634" s="272"/>
      <c r="Z634" s="273"/>
      <c r="AA634" s="273"/>
      <c r="AB634" s="252" t="str">
        <f aca="false">IF(K634&lt;&gt;"",ROUND(Y634,2)+ROUND(Z634,2)+ROUND(AA634,2),"")</f>
        <v/>
      </c>
      <c r="AC634" s="274"/>
      <c r="AD634" s="273"/>
      <c r="AE634" s="273"/>
      <c r="AF634" s="275" t="str">
        <f aca="false">IF(P634&lt;&gt;"",ROUND(AC634,2)+ROUND(AD634,2)+ROUND(AE634,2),"")</f>
        <v/>
      </c>
      <c r="AG634" s="274"/>
      <c r="AH634" s="273"/>
      <c r="AI634" s="273"/>
      <c r="AJ634" s="275" t="str">
        <f aca="false">IF(U634&lt;&gt;"",ROUND(AG634,2)+ROUND(AH634,2)+ROUND(AI634,2),"")</f>
        <v/>
      </c>
      <c r="AK634" s="255"/>
      <c r="AL634" s="255"/>
      <c r="AM634" s="256"/>
      <c r="AN634" s="257"/>
      <c r="AO634" s="258" t="str">
        <f aca="false">IF(D634&lt;&gt;"",IF(COUNTIF($D$12:$D634,$D634)&gt;1,0,IF(SUM(L634,Q634,V634)&gt;0,IF(AND(T634="",OR(O634&lt;&gt;"",J634&lt;&gt;"")),IF(O634&lt;&gt;"",O634,IF(J634&lt;&gt;"",J634,0)),IF(AND(O634&lt;&gt;"",J634&lt;&gt;"",O634=J634),O634,T634)),0)),"")</f>
        <v/>
      </c>
      <c r="AP634" s="258" t="str">
        <f aca="false">IF(D634&lt;&gt;"",IF(COUNTIF($D$12:$D634,$D634)&gt;1,0,IF(SUM(M634,R634,W634)&gt;0,IF(AND(T634="",OR(O634&lt;&gt;"",J634&lt;&gt;"")),IF(O634&lt;&gt;"",O634,IF(J634&lt;&gt;"",J634,0)),IF(AND(O634&lt;&gt;"",J634&lt;&gt;"",O634=J634),O634,T634)),0)),"")</f>
        <v/>
      </c>
      <c r="AQ634" s="258" t="str">
        <f aca="false">IF(D634&lt;&gt;"",IF(COUNTIF($D$12:$D634,$D634)&gt;1,0,IF(SUM(N634,S634,X634)&gt;0,IF(AND(T634="",OR(O634&lt;&gt;"",J634&lt;&gt;"")),IF(O634&lt;&gt;"",O634,IF(J634&lt;&gt;"",J634,0)),IF(AND(O634&lt;&gt;"",J634&lt;&gt;"",O634=J634),O634,T634)),0)),"")</f>
        <v/>
      </c>
      <c r="AR634" s="257" t="str">
        <f aca="false">IF(D634&lt;&gt;"",IF(J634="OZP12",L634,0),"")</f>
        <v/>
      </c>
      <c r="AS634" s="257" t="str">
        <f aca="false">IF(D634&lt;&gt;"",IF(O634="OZP12",Q634,0),"")</f>
        <v/>
      </c>
      <c r="AT634" s="257" t="str">
        <f aca="false">IF(D634&lt;&gt;"",IF(T634="OZP12",V634,0),"")</f>
        <v/>
      </c>
      <c r="AU634" s="257" t="str">
        <f aca="false">IF(D634&lt;&gt;"",IF(J634="TZP",L634,0),"")</f>
        <v/>
      </c>
      <c r="AV634" s="257" t="str">
        <f aca="false">IF(D634&lt;&gt;"",IF(O634="TZP",Q634,0),"")</f>
        <v/>
      </c>
      <c r="AW634" s="257" t="str">
        <f aca="false">IF(D634&lt;&gt;"",IF(T634="TZP",V634,0),"")</f>
        <v/>
      </c>
      <c r="AX634" s="257" t="str">
        <f aca="false">IF(D634&lt;&gt;"",IF(J634="OZZ",L634,0),"")</f>
        <v/>
      </c>
      <c r="AY634" s="257" t="str">
        <f aca="false">IF(D634&lt;&gt;"",IF(O634="OZZ",Q634,0),"")</f>
        <v/>
      </c>
      <c r="AZ634" s="257" t="str">
        <f aca="false">IF(D634&lt;&gt;"",IF(T634="OZZ",V634,0),"")</f>
        <v/>
      </c>
      <c r="BA634" s="260"/>
      <c r="BB634" s="257" t="str">
        <f aca="false">IF(D634&lt;&gt;"",IF(ISERROR(FIND("/",D634)),0,1),"")</f>
        <v/>
      </c>
      <c r="BC634" s="257" t="str">
        <f aca="false">IF(D634&lt;&gt;"",IF(BB634*1=0,D634,CONCATENATE(MID(D634,1,FIND("/",D634,1)-1),MID(D634,FIND("/",D634,1)+1,LEN(D634)))),"")</f>
        <v/>
      </c>
      <c r="BD634" s="286"/>
      <c r="BE634" s="257" t="str">
        <f aca="false">IF(D634&lt;&gt;"",IF(J634="OZP12",M634,0),"")</f>
        <v/>
      </c>
      <c r="BF634" s="257" t="str">
        <f aca="false">IF(D634&lt;&gt;"",IF(O634="OZP12",R634,0),"")</f>
        <v/>
      </c>
      <c r="BG634" s="257" t="str">
        <f aca="false">IF(D634&lt;&gt;"",IF(T634="OZP12",W634,0),"")</f>
        <v/>
      </c>
      <c r="BH634" s="257" t="str">
        <f aca="false">IF(D634&lt;&gt;"",IF(J634="TZP",M634,0),"")</f>
        <v/>
      </c>
      <c r="BI634" s="257" t="str">
        <f aca="false">IF(D634&lt;&gt;"",IF(O634="TZP",R634,0),"")</f>
        <v/>
      </c>
      <c r="BJ634" s="257" t="str">
        <f aca="false">IF(D634&lt;&gt;"",IF(T634="TZP",W634,0),"")</f>
        <v/>
      </c>
    </row>
    <row r="635" s="261" customFormat="true" ht="18.75" hidden="false" customHeight="true" outlineLevel="0" collapsed="false">
      <c r="A635" s="262" t="n">
        <f aca="false">A634+1</f>
        <v>623</v>
      </c>
      <c r="B635" s="263"/>
      <c r="C635" s="263"/>
      <c r="D635" s="263"/>
      <c r="E635" s="266"/>
      <c r="F635" s="266"/>
      <c r="G635" s="267"/>
      <c r="H635" s="278"/>
      <c r="I635" s="281"/>
      <c r="J635" s="268"/>
      <c r="K635" s="269"/>
      <c r="L635" s="244" t="str">
        <f aca="false">IF(AND(K635&lt;&gt;"",J635&lt;&gt;""),MIN(IF(OR(J635="OZZ",J635="ZZ"),5000,13600),TRUNC(0.75*SUMIF($D$12:$D635,$D635,K$12:K635),2))-SUMIF($D$12:$D634,$D635,L$12:L634),"")</f>
        <v/>
      </c>
      <c r="M635" s="270" t="str">
        <f aca="false">IF(AND(K635&lt;&gt;"",J635&lt;&gt;"",AB635&lt;&gt;""),IF(OR(J635="OZZ",J635="ZZ"),0-SUMIF($D$12:$D634,$D635,M$12:M634),MIN(MIN(13600,TRUNC(0.75*SUMIF($D$12:$D$1442,$D635,K$12:K$1442),2)+SUMIF($D$12:$D635,$D635,AB$12:AB635))-SUMIF($D$12:$D634,$D635,M$12:M634)-SUMIF($D$12:$D$1442,$D635,L$12:L$1442),AB635)),"")</f>
        <v/>
      </c>
      <c r="N635" s="246" t="str">
        <f aca="false">IF(J635&lt;&gt;"",1000-SUMIF($D$12:$D634,$D635,N$12:N634),"")</f>
        <v/>
      </c>
      <c r="O635" s="268"/>
      <c r="P635" s="269"/>
      <c r="Q635" s="244" t="str">
        <f aca="false">IF(AND(P635&lt;&gt;"",O635&lt;&gt;""),MIN(IF(OR(O635="OZZ",O635="ZZ"),5000,13600),TRUNC(0.75*SUMIF($D$12:$D635,$D635,P$12:P635),2))-SUMIF($D$12:$D634,$D635,Q$12:Q634),"")</f>
        <v/>
      </c>
      <c r="R635" s="270" t="str">
        <f aca="false">IF(AND(P635&lt;&gt;"",O635&lt;&gt;"",AF635&lt;&gt;""),IF(OR(O635="OZZ",O635="ZZ"),0-SUMIF($D$12:$D634,$D635,R$12:R634),MIN(MIN(13600,TRUNC(0.75*SUMIF($D$12:$D$1442,$D635,P$12:P$1442),2)+SUMIF($D$12:$D635,$D635,AF$12:AF635))-SUMIF($D$12:$D634,$D635,R$12:R634)-SUMIF($D$12:$D$1442,$D635,Q$12:Q$1442),AF635)),"")</f>
        <v/>
      </c>
      <c r="S635" s="246" t="str">
        <f aca="false">IF(O635&lt;&gt;"",1000-SUMIF($D$12:$D634,$D635,S$12:S634),"")</f>
        <v/>
      </c>
      <c r="T635" s="268"/>
      <c r="U635" s="269"/>
      <c r="V635" s="244" t="str">
        <f aca="false">IF(AND(U635&lt;&gt;"",T635&lt;&gt;""),MIN(IF(OR(T635="OZZ",T635="ZZ"),5000,13600),TRUNC(0.75*SUMIF($D$12:$D635,$D635,U$12:U635),2))-SUMIF($D$12:$D634,$D635,V$12:V634),"")</f>
        <v/>
      </c>
      <c r="W635" s="248" t="str">
        <f aca="false">IF(AND(U635&lt;&gt;"",T635&lt;&gt;"",AJ635&lt;&gt;""),IF(OR(T635="OZZ",T635="ZZ"),0-SUMIF($D$12:$D634,$D635,W$12:W634),MIN(MIN(13600,TRUNC(0.75*SUMIF($D$12:$D$1442,$D635,U$12:U$1442),2)+SUMIF($D$12:$D635,$D635,AJ$12:AJ635))-SUMIF($D$12:$D634,$D635,W$12:W634)-SUMIF($D$12:$D$1442,$D635,V$12:V$1442),AJ635)),"")</f>
        <v/>
      </c>
      <c r="X635" s="246" t="str">
        <f aca="false">IF(T635&lt;&gt;"",1000-SUMIF($D$12:$D634,$D635,X$12:X634),"")</f>
        <v/>
      </c>
      <c r="Y635" s="272"/>
      <c r="Z635" s="273"/>
      <c r="AA635" s="273"/>
      <c r="AB635" s="252" t="str">
        <f aca="false">IF(K635&lt;&gt;"",ROUND(Y635,2)+ROUND(Z635,2)+ROUND(AA635,2),"")</f>
        <v/>
      </c>
      <c r="AC635" s="274"/>
      <c r="AD635" s="273"/>
      <c r="AE635" s="273"/>
      <c r="AF635" s="275" t="str">
        <f aca="false">IF(P635&lt;&gt;"",ROUND(AC635,2)+ROUND(AD635,2)+ROUND(AE635,2),"")</f>
        <v/>
      </c>
      <c r="AG635" s="274"/>
      <c r="AH635" s="273"/>
      <c r="AI635" s="273"/>
      <c r="AJ635" s="275" t="str">
        <f aca="false">IF(U635&lt;&gt;"",ROUND(AG635,2)+ROUND(AH635,2)+ROUND(AI635,2),"")</f>
        <v/>
      </c>
      <c r="AK635" s="255"/>
      <c r="AL635" s="255"/>
      <c r="AM635" s="256"/>
      <c r="AN635" s="257"/>
      <c r="AO635" s="258" t="str">
        <f aca="false">IF(D635&lt;&gt;"",IF(COUNTIF($D$12:$D635,$D635)&gt;1,0,IF(SUM(L635,Q635,V635)&gt;0,IF(AND(T635="",OR(O635&lt;&gt;"",J635&lt;&gt;"")),IF(O635&lt;&gt;"",O635,IF(J635&lt;&gt;"",J635,0)),IF(AND(O635&lt;&gt;"",J635&lt;&gt;"",O635=J635),O635,T635)),0)),"")</f>
        <v/>
      </c>
      <c r="AP635" s="258" t="str">
        <f aca="false">IF(D635&lt;&gt;"",IF(COUNTIF($D$12:$D635,$D635)&gt;1,0,IF(SUM(M635,R635,W635)&gt;0,IF(AND(T635="",OR(O635&lt;&gt;"",J635&lt;&gt;"")),IF(O635&lt;&gt;"",O635,IF(J635&lt;&gt;"",J635,0)),IF(AND(O635&lt;&gt;"",J635&lt;&gt;"",O635=J635),O635,T635)),0)),"")</f>
        <v/>
      </c>
      <c r="AQ635" s="258" t="str">
        <f aca="false">IF(D635&lt;&gt;"",IF(COUNTIF($D$12:$D635,$D635)&gt;1,0,IF(SUM(N635,S635,X635)&gt;0,IF(AND(T635="",OR(O635&lt;&gt;"",J635&lt;&gt;"")),IF(O635&lt;&gt;"",O635,IF(J635&lt;&gt;"",J635,0)),IF(AND(O635&lt;&gt;"",J635&lt;&gt;"",O635=J635),O635,T635)),0)),"")</f>
        <v/>
      </c>
      <c r="AR635" s="257" t="str">
        <f aca="false">IF(D635&lt;&gt;"",IF(J635="OZP12",L635,0),"")</f>
        <v/>
      </c>
      <c r="AS635" s="257" t="str">
        <f aca="false">IF(D635&lt;&gt;"",IF(O635="OZP12",Q635,0),"")</f>
        <v/>
      </c>
      <c r="AT635" s="257" t="str">
        <f aca="false">IF(D635&lt;&gt;"",IF(T635="OZP12",V635,0),"")</f>
        <v/>
      </c>
      <c r="AU635" s="257" t="str">
        <f aca="false">IF(D635&lt;&gt;"",IF(J635="TZP",L635,0),"")</f>
        <v/>
      </c>
      <c r="AV635" s="257" t="str">
        <f aca="false">IF(D635&lt;&gt;"",IF(O635="TZP",Q635,0),"")</f>
        <v/>
      </c>
      <c r="AW635" s="257" t="str">
        <f aca="false">IF(D635&lt;&gt;"",IF(T635="TZP",V635,0),"")</f>
        <v/>
      </c>
      <c r="AX635" s="257" t="str">
        <f aca="false">IF(D635&lt;&gt;"",IF(J635="OZZ",L635,0),"")</f>
        <v/>
      </c>
      <c r="AY635" s="257" t="str">
        <f aca="false">IF(D635&lt;&gt;"",IF(O635="OZZ",Q635,0),"")</f>
        <v/>
      </c>
      <c r="AZ635" s="257" t="str">
        <f aca="false">IF(D635&lt;&gt;"",IF(T635="OZZ",V635,0),"")</f>
        <v/>
      </c>
      <c r="BA635" s="260"/>
      <c r="BB635" s="257" t="str">
        <f aca="false">IF(D635&lt;&gt;"",IF(ISERROR(FIND("/",D635)),0,1),"")</f>
        <v/>
      </c>
      <c r="BC635" s="257" t="str">
        <f aca="false">IF(D635&lt;&gt;"",IF(BB635*1=0,D635,CONCATENATE(MID(D635,1,FIND("/",D635,1)-1),MID(D635,FIND("/",D635,1)+1,LEN(D635)))),"")</f>
        <v/>
      </c>
      <c r="BD635" s="286"/>
      <c r="BE635" s="257" t="str">
        <f aca="false">IF(D635&lt;&gt;"",IF(J635="OZP12",M635,0),"")</f>
        <v/>
      </c>
      <c r="BF635" s="257" t="str">
        <f aca="false">IF(D635&lt;&gt;"",IF(O635="OZP12",R635,0),"")</f>
        <v/>
      </c>
      <c r="BG635" s="257" t="str">
        <f aca="false">IF(D635&lt;&gt;"",IF(T635="OZP12",W635,0),"")</f>
        <v/>
      </c>
      <c r="BH635" s="257" t="str">
        <f aca="false">IF(D635&lt;&gt;"",IF(J635="TZP",M635,0),"")</f>
        <v/>
      </c>
      <c r="BI635" s="257" t="str">
        <f aca="false">IF(D635&lt;&gt;"",IF(O635="TZP",R635,0),"")</f>
        <v/>
      </c>
      <c r="BJ635" s="257" t="str">
        <f aca="false">IF(D635&lt;&gt;"",IF(T635="TZP",W635,0),"")</f>
        <v/>
      </c>
    </row>
    <row r="636" s="261" customFormat="true" ht="18.75" hidden="false" customHeight="true" outlineLevel="0" collapsed="false">
      <c r="A636" s="262" t="n">
        <f aca="false">A635+1</f>
        <v>624</v>
      </c>
      <c r="B636" s="263"/>
      <c r="C636" s="263"/>
      <c r="D636" s="263"/>
      <c r="E636" s="266"/>
      <c r="F636" s="266"/>
      <c r="G636" s="267"/>
      <c r="H636" s="278"/>
      <c r="I636" s="281"/>
      <c r="J636" s="268"/>
      <c r="K636" s="269"/>
      <c r="L636" s="244" t="str">
        <f aca="false">IF(AND(K636&lt;&gt;"",J636&lt;&gt;""),MIN(IF(OR(J636="OZZ",J636="ZZ"),5000,13600),TRUNC(0.75*SUMIF($D$12:$D636,$D636,K$12:K636),2))-SUMIF($D$12:$D635,$D636,L$12:L635),"")</f>
        <v/>
      </c>
      <c r="M636" s="270" t="str">
        <f aca="false">IF(AND(K636&lt;&gt;"",J636&lt;&gt;"",AB636&lt;&gt;""),IF(OR(J636="OZZ",J636="ZZ"),0-SUMIF($D$12:$D635,$D636,M$12:M635),MIN(MIN(13600,TRUNC(0.75*SUMIF($D$12:$D$1442,$D636,K$12:K$1442),2)+SUMIF($D$12:$D636,$D636,AB$12:AB636))-SUMIF($D$12:$D635,$D636,M$12:M635)-SUMIF($D$12:$D$1442,$D636,L$12:L$1442),AB636)),"")</f>
        <v/>
      </c>
      <c r="N636" s="246" t="str">
        <f aca="false">IF(J636&lt;&gt;"",1000-SUMIF($D$12:$D635,$D636,N$12:N635),"")</f>
        <v/>
      </c>
      <c r="O636" s="268"/>
      <c r="P636" s="269"/>
      <c r="Q636" s="244" t="str">
        <f aca="false">IF(AND(P636&lt;&gt;"",O636&lt;&gt;""),MIN(IF(OR(O636="OZZ",O636="ZZ"),5000,13600),TRUNC(0.75*SUMIF($D$12:$D636,$D636,P$12:P636),2))-SUMIF($D$12:$D635,$D636,Q$12:Q635),"")</f>
        <v/>
      </c>
      <c r="R636" s="270" t="str">
        <f aca="false">IF(AND(P636&lt;&gt;"",O636&lt;&gt;"",AF636&lt;&gt;""),IF(OR(O636="OZZ",O636="ZZ"),0-SUMIF($D$12:$D635,$D636,R$12:R635),MIN(MIN(13600,TRUNC(0.75*SUMIF($D$12:$D$1442,$D636,P$12:P$1442),2)+SUMIF($D$12:$D636,$D636,AF$12:AF636))-SUMIF($D$12:$D635,$D636,R$12:R635)-SUMIF($D$12:$D$1442,$D636,Q$12:Q$1442),AF636)),"")</f>
        <v/>
      </c>
      <c r="S636" s="246" t="str">
        <f aca="false">IF(O636&lt;&gt;"",1000-SUMIF($D$12:$D635,$D636,S$12:S635),"")</f>
        <v/>
      </c>
      <c r="T636" s="268"/>
      <c r="U636" s="269"/>
      <c r="V636" s="244" t="str">
        <f aca="false">IF(AND(U636&lt;&gt;"",T636&lt;&gt;""),MIN(IF(OR(T636="OZZ",T636="ZZ"),5000,13600),TRUNC(0.75*SUMIF($D$12:$D636,$D636,U$12:U636),2))-SUMIF($D$12:$D635,$D636,V$12:V635),"")</f>
        <v/>
      </c>
      <c r="W636" s="248" t="str">
        <f aca="false">IF(AND(U636&lt;&gt;"",T636&lt;&gt;"",AJ636&lt;&gt;""),IF(OR(T636="OZZ",T636="ZZ"),0-SUMIF($D$12:$D635,$D636,W$12:W635),MIN(MIN(13600,TRUNC(0.75*SUMIF($D$12:$D$1442,$D636,U$12:U$1442),2)+SUMIF($D$12:$D636,$D636,AJ$12:AJ636))-SUMIF($D$12:$D635,$D636,W$12:W635)-SUMIF($D$12:$D$1442,$D636,V$12:V$1442),AJ636)),"")</f>
        <v/>
      </c>
      <c r="X636" s="246" t="str">
        <f aca="false">IF(T636&lt;&gt;"",1000-SUMIF($D$12:$D635,$D636,X$12:X635),"")</f>
        <v/>
      </c>
      <c r="Y636" s="272"/>
      <c r="Z636" s="273"/>
      <c r="AA636" s="273"/>
      <c r="AB636" s="252" t="str">
        <f aca="false">IF(K636&lt;&gt;"",ROUND(Y636,2)+ROUND(Z636,2)+ROUND(AA636,2),"")</f>
        <v/>
      </c>
      <c r="AC636" s="274"/>
      <c r="AD636" s="273"/>
      <c r="AE636" s="273"/>
      <c r="AF636" s="275" t="str">
        <f aca="false">IF(P636&lt;&gt;"",ROUND(AC636,2)+ROUND(AD636,2)+ROUND(AE636,2),"")</f>
        <v/>
      </c>
      <c r="AG636" s="274"/>
      <c r="AH636" s="273"/>
      <c r="AI636" s="273"/>
      <c r="AJ636" s="275" t="str">
        <f aca="false">IF(U636&lt;&gt;"",ROUND(AG636,2)+ROUND(AH636,2)+ROUND(AI636,2),"")</f>
        <v/>
      </c>
      <c r="AK636" s="255"/>
      <c r="AL636" s="255"/>
      <c r="AM636" s="256"/>
      <c r="AN636" s="257"/>
      <c r="AO636" s="258" t="str">
        <f aca="false">IF(D636&lt;&gt;"",IF(COUNTIF($D$12:$D636,$D636)&gt;1,0,IF(SUM(L636,Q636,V636)&gt;0,IF(AND(T636="",OR(O636&lt;&gt;"",J636&lt;&gt;"")),IF(O636&lt;&gt;"",O636,IF(J636&lt;&gt;"",J636,0)),IF(AND(O636&lt;&gt;"",J636&lt;&gt;"",O636=J636),O636,T636)),0)),"")</f>
        <v/>
      </c>
      <c r="AP636" s="258" t="str">
        <f aca="false">IF(D636&lt;&gt;"",IF(COUNTIF($D$12:$D636,$D636)&gt;1,0,IF(SUM(M636,R636,W636)&gt;0,IF(AND(T636="",OR(O636&lt;&gt;"",J636&lt;&gt;"")),IF(O636&lt;&gt;"",O636,IF(J636&lt;&gt;"",J636,0)),IF(AND(O636&lt;&gt;"",J636&lt;&gt;"",O636=J636),O636,T636)),0)),"")</f>
        <v/>
      </c>
      <c r="AQ636" s="258" t="str">
        <f aca="false">IF(D636&lt;&gt;"",IF(COUNTIF($D$12:$D636,$D636)&gt;1,0,IF(SUM(N636,S636,X636)&gt;0,IF(AND(T636="",OR(O636&lt;&gt;"",J636&lt;&gt;"")),IF(O636&lt;&gt;"",O636,IF(J636&lt;&gt;"",J636,0)),IF(AND(O636&lt;&gt;"",J636&lt;&gt;"",O636=J636),O636,T636)),0)),"")</f>
        <v/>
      </c>
      <c r="AR636" s="257" t="str">
        <f aca="false">IF(D636&lt;&gt;"",IF(J636="OZP12",L636,0),"")</f>
        <v/>
      </c>
      <c r="AS636" s="257" t="str">
        <f aca="false">IF(D636&lt;&gt;"",IF(O636="OZP12",Q636,0),"")</f>
        <v/>
      </c>
      <c r="AT636" s="257" t="str">
        <f aca="false">IF(D636&lt;&gt;"",IF(T636="OZP12",V636,0),"")</f>
        <v/>
      </c>
      <c r="AU636" s="257" t="str">
        <f aca="false">IF(D636&lt;&gt;"",IF(J636="TZP",L636,0),"")</f>
        <v/>
      </c>
      <c r="AV636" s="257" t="str">
        <f aca="false">IF(D636&lt;&gt;"",IF(O636="TZP",Q636,0),"")</f>
        <v/>
      </c>
      <c r="AW636" s="257" t="str">
        <f aca="false">IF(D636&lt;&gt;"",IF(T636="TZP",V636,0),"")</f>
        <v/>
      </c>
      <c r="AX636" s="257" t="str">
        <f aca="false">IF(D636&lt;&gt;"",IF(J636="OZZ",L636,0),"")</f>
        <v/>
      </c>
      <c r="AY636" s="257" t="str">
        <f aca="false">IF(D636&lt;&gt;"",IF(O636="OZZ",Q636,0),"")</f>
        <v/>
      </c>
      <c r="AZ636" s="257" t="str">
        <f aca="false">IF(D636&lt;&gt;"",IF(T636="OZZ",V636,0),"")</f>
        <v/>
      </c>
      <c r="BA636" s="260"/>
      <c r="BB636" s="257" t="str">
        <f aca="false">IF(D636&lt;&gt;"",IF(ISERROR(FIND("/",D636)),0,1),"")</f>
        <v/>
      </c>
      <c r="BC636" s="257" t="str">
        <f aca="false">IF(D636&lt;&gt;"",IF(BB636*1=0,D636,CONCATENATE(MID(D636,1,FIND("/",D636,1)-1),MID(D636,FIND("/",D636,1)+1,LEN(D636)))),"")</f>
        <v/>
      </c>
      <c r="BD636" s="286"/>
      <c r="BE636" s="257" t="str">
        <f aca="false">IF(D636&lt;&gt;"",IF(J636="OZP12",M636,0),"")</f>
        <v/>
      </c>
      <c r="BF636" s="257" t="str">
        <f aca="false">IF(D636&lt;&gt;"",IF(O636="OZP12",R636,0),"")</f>
        <v/>
      </c>
      <c r="BG636" s="257" t="str">
        <f aca="false">IF(D636&lt;&gt;"",IF(T636="OZP12",W636,0),"")</f>
        <v/>
      </c>
      <c r="BH636" s="257" t="str">
        <f aca="false">IF(D636&lt;&gt;"",IF(J636="TZP",M636,0),"")</f>
        <v/>
      </c>
      <c r="BI636" s="257" t="str">
        <f aca="false">IF(D636&lt;&gt;"",IF(O636="TZP",R636,0),"")</f>
        <v/>
      </c>
      <c r="BJ636" s="257" t="str">
        <f aca="false">IF(D636&lt;&gt;"",IF(T636="TZP",W636,0),"")</f>
        <v/>
      </c>
    </row>
    <row r="637" s="261" customFormat="true" ht="18.75" hidden="false" customHeight="true" outlineLevel="0" collapsed="false">
      <c r="A637" s="262" t="n">
        <f aca="false">A636+1</f>
        <v>625</v>
      </c>
      <c r="B637" s="263"/>
      <c r="C637" s="263"/>
      <c r="D637" s="263"/>
      <c r="E637" s="266"/>
      <c r="F637" s="266"/>
      <c r="G637" s="267"/>
      <c r="H637" s="278"/>
      <c r="I637" s="281"/>
      <c r="J637" s="268"/>
      <c r="K637" s="269"/>
      <c r="L637" s="244" t="str">
        <f aca="false">IF(AND(K637&lt;&gt;"",J637&lt;&gt;""),MIN(IF(OR(J637="OZZ",J637="ZZ"),5000,13600),TRUNC(0.75*SUMIF($D$12:$D637,$D637,K$12:K637),2))-SUMIF($D$12:$D636,$D637,L$12:L636),"")</f>
        <v/>
      </c>
      <c r="M637" s="270" t="str">
        <f aca="false">IF(AND(K637&lt;&gt;"",J637&lt;&gt;"",AB637&lt;&gt;""),IF(OR(J637="OZZ",J637="ZZ"),0-SUMIF($D$12:$D636,$D637,M$12:M636),MIN(MIN(13600,TRUNC(0.75*SUMIF($D$12:$D$1442,$D637,K$12:K$1442),2)+SUMIF($D$12:$D637,$D637,AB$12:AB637))-SUMIF($D$12:$D636,$D637,M$12:M636)-SUMIF($D$12:$D$1442,$D637,L$12:L$1442),AB637)),"")</f>
        <v/>
      </c>
      <c r="N637" s="246" t="str">
        <f aca="false">IF(J637&lt;&gt;"",1000-SUMIF($D$12:$D636,$D637,N$12:N636),"")</f>
        <v/>
      </c>
      <c r="O637" s="268"/>
      <c r="P637" s="269"/>
      <c r="Q637" s="244" t="str">
        <f aca="false">IF(AND(P637&lt;&gt;"",O637&lt;&gt;""),MIN(IF(OR(O637="OZZ",O637="ZZ"),5000,13600),TRUNC(0.75*SUMIF($D$12:$D637,$D637,P$12:P637),2))-SUMIF($D$12:$D636,$D637,Q$12:Q636),"")</f>
        <v/>
      </c>
      <c r="R637" s="270" t="str">
        <f aca="false">IF(AND(P637&lt;&gt;"",O637&lt;&gt;"",AF637&lt;&gt;""),IF(OR(O637="OZZ",O637="ZZ"),0-SUMIF($D$12:$D636,$D637,R$12:R636),MIN(MIN(13600,TRUNC(0.75*SUMIF($D$12:$D$1442,$D637,P$12:P$1442),2)+SUMIF($D$12:$D637,$D637,AF$12:AF637))-SUMIF($D$12:$D636,$D637,R$12:R636)-SUMIF($D$12:$D$1442,$D637,Q$12:Q$1442),AF637)),"")</f>
        <v/>
      </c>
      <c r="S637" s="246" t="str">
        <f aca="false">IF(O637&lt;&gt;"",1000-SUMIF($D$12:$D636,$D637,S$12:S636),"")</f>
        <v/>
      </c>
      <c r="T637" s="268"/>
      <c r="U637" s="269"/>
      <c r="V637" s="244" t="str">
        <f aca="false">IF(AND(U637&lt;&gt;"",T637&lt;&gt;""),MIN(IF(OR(T637="OZZ",T637="ZZ"),5000,13600),TRUNC(0.75*SUMIF($D$12:$D637,$D637,U$12:U637),2))-SUMIF($D$12:$D636,$D637,V$12:V636),"")</f>
        <v/>
      </c>
      <c r="W637" s="248" t="str">
        <f aca="false">IF(AND(U637&lt;&gt;"",T637&lt;&gt;"",AJ637&lt;&gt;""),IF(OR(T637="OZZ",T637="ZZ"),0-SUMIF($D$12:$D636,$D637,W$12:W636),MIN(MIN(13600,TRUNC(0.75*SUMIF($D$12:$D$1442,$D637,U$12:U$1442),2)+SUMIF($D$12:$D637,$D637,AJ$12:AJ637))-SUMIF($D$12:$D636,$D637,W$12:W636)-SUMIF($D$12:$D$1442,$D637,V$12:V$1442),AJ637)),"")</f>
        <v/>
      </c>
      <c r="X637" s="246" t="str">
        <f aca="false">IF(T637&lt;&gt;"",1000-SUMIF($D$12:$D636,$D637,X$12:X636),"")</f>
        <v/>
      </c>
      <c r="Y637" s="272"/>
      <c r="Z637" s="273"/>
      <c r="AA637" s="273"/>
      <c r="AB637" s="252" t="str">
        <f aca="false">IF(K637&lt;&gt;"",ROUND(Y637,2)+ROUND(Z637,2)+ROUND(AA637,2),"")</f>
        <v/>
      </c>
      <c r="AC637" s="274"/>
      <c r="AD637" s="273"/>
      <c r="AE637" s="273"/>
      <c r="AF637" s="275" t="str">
        <f aca="false">IF(P637&lt;&gt;"",ROUND(AC637,2)+ROUND(AD637,2)+ROUND(AE637,2),"")</f>
        <v/>
      </c>
      <c r="AG637" s="274"/>
      <c r="AH637" s="273"/>
      <c r="AI637" s="273"/>
      <c r="AJ637" s="275" t="str">
        <f aca="false">IF(U637&lt;&gt;"",ROUND(AG637,2)+ROUND(AH637,2)+ROUND(AI637,2),"")</f>
        <v/>
      </c>
      <c r="AK637" s="255"/>
      <c r="AL637" s="255"/>
      <c r="AM637" s="256"/>
      <c r="AN637" s="257"/>
      <c r="AO637" s="258" t="str">
        <f aca="false">IF(D637&lt;&gt;"",IF(COUNTIF($D$12:$D637,$D637)&gt;1,0,IF(SUM(L637,Q637,V637)&gt;0,IF(AND(T637="",OR(O637&lt;&gt;"",J637&lt;&gt;"")),IF(O637&lt;&gt;"",O637,IF(J637&lt;&gt;"",J637,0)),IF(AND(O637&lt;&gt;"",J637&lt;&gt;"",O637=J637),O637,T637)),0)),"")</f>
        <v/>
      </c>
      <c r="AP637" s="258" t="str">
        <f aca="false">IF(D637&lt;&gt;"",IF(COUNTIF($D$12:$D637,$D637)&gt;1,0,IF(SUM(M637,R637,W637)&gt;0,IF(AND(T637="",OR(O637&lt;&gt;"",J637&lt;&gt;"")),IF(O637&lt;&gt;"",O637,IF(J637&lt;&gt;"",J637,0)),IF(AND(O637&lt;&gt;"",J637&lt;&gt;"",O637=J637),O637,T637)),0)),"")</f>
        <v/>
      </c>
      <c r="AQ637" s="258" t="str">
        <f aca="false">IF(D637&lt;&gt;"",IF(COUNTIF($D$12:$D637,$D637)&gt;1,0,IF(SUM(N637,S637,X637)&gt;0,IF(AND(T637="",OR(O637&lt;&gt;"",J637&lt;&gt;"")),IF(O637&lt;&gt;"",O637,IF(J637&lt;&gt;"",J637,0)),IF(AND(O637&lt;&gt;"",J637&lt;&gt;"",O637=J637),O637,T637)),0)),"")</f>
        <v/>
      </c>
      <c r="AR637" s="257" t="str">
        <f aca="false">IF(D637&lt;&gt;"",IF(J637="OZP12",L637,0),"")</f>
        <v/>
      </c>
      <c r="AS637" s="257" t="str">
        <f aca="false">IF(D637&lt;&gt;"",IF(O637="OZP12",Q637,0),"")</f>
        <v/>
      </c>
      <c r="AT637" s="257" t="str">
        <f aca="false">IF(D637&lt;&gt;"",IF(T637="OZP12",V637,0),"")</f>
        <v/>
      </c>
      <c r="AU637" s="257" t="str">
        <f aca="false">IF(D637&lt;&gt;"",IF(J637="TZP",L637,0),"")</f>
        <v/>
      </c>
      <c r="AV637" s="257" t="str">
        <f aca="false">IF(D637&lt;&gt;"",IF(O637="TZP",Q637,0),"")</f>
        <v/>
      </c>
      <c r="AW637" s="257" t="str">
        <f aca="false">IF(D637&lt;&gt;"",IF(T637="TZP",V637,0),"")</f>
        <v/>
      </c>
      <c r="AX637" s="257" t="str">
        <f aca="false">IF(D637&lt;&gt;"",IF(J637="OZZ",L637,0),"")</f>
        <v/>
      </c>
      <c r="AY637" s="257" t="str">
        <f aca="false">IF(D637&lt;&gt;"",IF(O637="OZZ",Q637,0),"")</f>
        <v/>
      </c>
      <c r="AZ637" s="257" t="str">
        <f aca="false">IF(D637&lt;&gt;"",IF(T637="OZZ",V637,0),"")</f>
        <v/>
      </c>
      <c r="BA637" s="260"/>
      <c r="BB637" s="257" t="str">
        <f aca="false">IF(D637&lt;&gt;"",IF(ISERROR(FIND("/",D637)),0,1),"")</f>
        <v/>
      </c>
      <c r="BC637" s="257" t="str">
        <f aca="false">IF(D637&lt;&gt;"",IF(BB637*1=0,D637,CONCATENATE(MID(D637,1,FIND("/",D637,1)-1),MID(D637,FIND("/",D637,1)+1,LEN(D637)))),"")</f>
        <v/>
      </c>
      <c r="BD637" s="286"/>
      <c r="BE637" s="257" t="str">
        <f aca="false">IF(D637&lt;&gt;"",IF(J637="OZP12",M637,0),"")</f>
        <v/>
      </c>
      <c r="BF637" s="257" t="str">
        <f aca="false">IF(D637&lt;&gt;"",IF(O637="OZP12",R637,0),"")</f>
        <v/>
      </c>
      <c r="BG637" s="257" t="str">
        <f aca="false">IF(D637&lt;&gt;"",IF(T637="OZP12",W637,0),"")</f>
        <v/>
      </c>
      <c r="BH637" s="257" t="str">
        <f aca="false">IF(D637&lt;&gt;"",IF(J637="TZP",M637,0),"")</f>
        <v/>
      </c>
      <c r="BI637" s="257" t="str">
        <f aca="false">IF(D637&lt;&gt;"",IF(O637="TZP",R637,0),"")</f>
        <v/>
      </c>
      <c r="BJ637" s="257" t="str">
        <f aca="false">IF(D637&lt;&gt;"",IF(T637="TZP",W637,0),"")</f>
        <v/>
      </c>
    </row>
    <row r="638" s="261" customFormat="true" ht="18.75" hidden="false" customHeight="true" outlineLevel="0" collapsed="false">
      <c r="A638" s="262" t="n">
        <f aca="false">A637+1</f>
        <v>626</v>
      </c>
      <c r="B638" s="263"/>
      <c r="C638" s="263"/>
      <c r="D638" s="263"/>
      <c r="E638" s="266"/>
      <c r="F638" s="266"/>
      <c r="G638" s="267"/>
      <c r="H638" s="278"/>
      <c r="I638" s="281"/>
      <c r="J638" s="268"/>
      <c r="K638" s="269"/>
      <c r="L638" s="244" t="str">
        <f aca="false">IF(AND(K638&lt;&gt;"",J638&lt;&gt;""),MIN(IF(OR(J638="OZZ",J638="ZZ"),5000,13600),TRUNC(0.75*SUMIF($D$12:$D638,$D638,K$12:K638),2))-SUMIF($D$12:$D637,$D638,L$12:L637),"")</f>
        <v/>
      </c>
      <c r="M638" s="270" t="str">
        <f aca="false">IF(AND(K638&lt;&gt;"",J638&lt;&gt;"",AB638&lt;&gt;""),IF(OR(J638="OZZ",J638="ZZ"),0-SUMIF($D$12:$D637,$D638,M$12:M637),MIN(MIN(13600,TRUNC(0.75*SUMIF($D$12:$D$1442,$D638,K$12:K$1442),2)+SUMIF($D$12:$D638,$D638,AB$12:AB638))-SUMIF($D$12:$D637,$D638,M$12:M637)-SUMIF($D$12:$D$1442,$D638,L$12:L$1442),AB638)),"")</f>
        <v/>
      </c>
      <c r="N638" s="246" t="str">
        <f aca="false">IF(J638&lt;&gt;"",1000-SUMIF($D$12:$D637,$D638,N$12:N637),"")</f>
        <v/>
      </c>
      <c r="O638" s="268"/>
      <c r="P638" s="269"/>
      <c r="Q638" s="244" t="str">
        <f aca="false">IF(AND(P638&lt;&gt;"",O638&lt;&gt;""),MIN(IF(OR(O638="OZZ",O638="ZZ"),5000,13600),TRUNC(0.75*SUMIF($D$12:$D638,$D638,P$12:P638),2))-SUMIF($D$12:$D637,$D638,Q$12:Q637),"")</f>
        <v/>
      </c>
      <c r="R638" s="270" t="str">
        <f aca="false">IF(AND(P638&lt;&gt;"",O638&lt;&gt;"",AF638&lt;&gt;""),IF(OR(O638="OZZ",O638="ZZ"),0-SUMIF($D$12:$D637,$D638,R$12:R637),MIN(MIN(13600,TRUNC(0.75*SUMIF($D$12:$D$1442,$D638,P$12:P$1442),2)+SUMIF($D$12:$D638,$D638,AF$12:AF638))-SUMIF($D$12:$D637,$D638,R$12:R637)-SUMIF($D$12:$D$1442,$D638,Q$12:Q$1442),AF638)),"")</f>
        <v/>
      </c>
      <c r="S638" s="246" t="str">
        <f aca="false">IF(O638&lt;&gt;"",1000-SUMIF($D$12:$D637,$D638,S$12:S637),"")</f>
        <v/>
      </c>
      <c r="T638" s="268"/>
      <c r="U638" s="269"/>
      <c r="V638" s="244" t="str">
        <f aca="false">IF(AND(U638&lt;&gt;"",T638&lt;&gt;""),MIN(IF(OR(T638="OZZ",T638="ZZ"),5000,13600),TRUNC(0.75*SUMIF($D$12:$D638,$D638,U$12:U638),2))-SUMIF($D$12:$D637,$D638,V$12:V637),"")</f>
        <v/>
      </c>
      <c r="W638" s="248" t="str">
        <f aca="false">IF(AND(U638&lt;&gt;"",T638&lt;&gt;"",AJ638&lt;&gt;""),IF(OR(T638="OZZ",T638="ZZ"),0-SUMIF($D$12:$D637,$D638,W$12:W637),MIN(MIN(13600,TRUNC(0.75*SUMIF($D$12:$D$1442,$D638,U$12:U$1442),2)+SUMIF($D$12:$D638,$D638,AJ$12:AJ638))-SUMIF($D$12:$D637,$D638,W$12:W637)-SUMIF($D$12:$D$1442,$D638,V$12:V$1442),AJ638)),"")</f>
        <v/>
      </c>
      <c r="X638" s="246" t="str">
        <f aca="false">IF(T638&lt;&gt;"",1000-SUMIF($D$12:$D637,$D638,X$12:X637),"")</f>
        <v/>
      </c>
      <c r="Y638" s="272"/>
      <c r="Z638" s="273"/>
      <c r="AA638" s="273"/>
      <c r="AB638" s="252" t="str">
        <f aca="false">IF(K638&lt;&gt;"",ROUND(Y638,2)+ROUND(Z638,2)+ROUND(AA638,2),"")</f>
        <v/>
      </c>
      <c r="AC638" s="274"/>
      <c r="AD638" s="273"/>
      <c r="AE638" s="273"/>
      <c r="AF638" s="275" t="str">
        <f aca="false">IF(P638&lt;&gt;"",ROUND(AC638,2)+ROUND(AD638,2)+ROUND(AE638,2),"")</f>
        <v/>
      </c>
      <c r="AG638" s="274"/>
      <c r="AH638" s="273"/>
      <c r="AI638" s="273"/>
      <c r="AJ638" s="275" t="str">
        <f aca="false">IF(U638&lt;&gt;"",ROUND(AG638,2)+ROUND(AH638,2)+ROUND(AI638,2),"")</f>
        <v/>
      </c>
      <c r="AK638" s="255"/>
      <c r="AL638" s="255"/>
      <c r="AM638" s="256"/>
      <c r="AN638" s="257"/>
      <c r="AO638" s="258" t="str">
        <f aca="false">IF(D638&lt;&gt;"",IF(COUNTIF($D$12:$D638,$D638)&gt;1,0,IF(SUM(L638,Q638,V638)&gt;0,IF(AND(T638="",OR(O638&lt;&gt;"",J638&lt;&gt;"")),IF(O638&lt;&gt;"",O638,IF(J638&lt;&gt;"",J638,0)),IF(AND(O638&lt;&gt;"",J638&lt;&gt;"",O638=J638),O638,T638)),0)),"")</f>
        <v/>
      </c>
      <c r="AP638" s="258" t="str">
        <f aca="false">IF(D638&lt;&gt;"",IF(COUNTIF($D$12:$D638,$D638)&gt;1,0,IF(SUM(M638,R638,W638)&gt;0,IF(AND(T638="",OR(O638&lt;&gt;"",J638&lt;&gt;"")),IF(O638&lt;&gt;"",O638,IF(J638&lt;&gt;"",J638,0)),IF(AND(O638&lt;&gt;"",J638&lt;&gt;"",O638=J638),O638,T638)),0)),"")</f>
        <v/>
      </c>
      <c r="AQ638" s="258" t="str">
        <f aca="false">IF(D638&lt;&gt;"",IF(COUNTIF($D$12:$D638,$D638)&gt;1,0,IF(SUM(N638,S638,X638)&gt;0,IF(AND(T638="",OR(O638&lt;&gt;"",J638&lt;&gt;"")),IF(O638&lt;&gt;"",O638,IF(J638&lt;&gt;"",J638,0)),IF(AND(O638&lt;&gt;"",J638&lt;&gt;"",O638=J638),O638,T638)),0)),"")</f>
        <v/>
      </c>
      <c r="AR638" s="257" t="str">
        <f aca="false">IF(D638&lt;&gt;"",IF(J638="OZP12",L638,0),"")</f>
        <v/>
      </c>
      <c r="AS638" s="257" t="str">
        <f aca="false">IF(D638&lt;&gt;"",IF(O638="OZP12",Q638,0),"")</f>
        <v/>
      </c>
      <c r="AT638" s="257" t="str">
        <f aca="false">IF(D638&lt;&gt;"",IF(T638="OZP12",V638,0),"")</f>
        <v/>
      </c>
      <c r="AU638" s="257" t="str">
        <f aca="false">IF(D638&lt;&gt;"",IF(J638="TZP",L638,0),"")</f>
        <v/>
      </c>
      <c r="AV638" s="257" t="str">
        <f aca="false">IF(D638&lt;&gt;"",IF(O638="TZP",Q638,0),"")</f>
        <v/>
      </c>
      <c r="AW638" s="257" t="str">
        <f aca="false">IF(D638&lt;&gt;"",IF(T638="TZP",V638,0),"")</f>
        <v/>
      </c>
      <c r="AX638" s="257" t="str">
        <f aca="false">IF(D638&lt;&gt;"",IF(J638="OZZ",L638,0),"")</f>
        <v/>
      </c>
      <c r="AY638" s="257" t="str">
        <f aca="false">IF(D638&lt;&gt;"",IF(O638="OZZ",Q638,0),"")</f>
        <v/>
      </c>
      <c r="AZ638" s="257" t="str">
        <f aca="false">IF(D638&lt;&gt;"",IF(T638="OZZ",V638,0),"")</f>
        <v/>
      </c>
      <c r="BA638" s="260"/>
      <c r="BB638" s="257" t="str">
        <f aca="false">IF(D638&lt;&gt;"",IF(ISERROR(FIND("/",D638)),0,1),"")</f>
        <v/>
      </c>
      <c r="BC638" s="257" t="str">
        <f aca="false">IF(D638&lt;&gt;"",IF(BB638*1=0,D638,CONCATENATE(MID(D638,1,FIND("/",D638,1)-1),MID(D638,FIND("/",D638,1)+1,LEN(D638)))),"")</f>
        <v/>
      </c>
      <c r="BD638" s="286"/>
      <c r="BE638" s="257" t="str">
        <f aca="false">IF(D638&lt;&gt;"",IF(J638="OZP12",M638,0),"")</f>
        <v/>
      </c>
      <c r="BF638" s="257" t="str">
        <f aca="false">IF(D638&lt;&gt;"",IF(O638="OZP12",R638,0),"")</f>
        <v/>
      </c>
      <c r="BG638" s="257" t="str">
        <f aca="false">IF(D638&lt;&gt;"",IF(T638="OZP12",W638,0),"")</f>
        <v/>
      </c>
      <c r="BH638" s="257" t="str">
        <f aca="false">IF(D638&lt;&gt;"",IF(J638="TZP",M638,0),"")</f>
        <v/>
      </c>
      <c r="BI638" s="257" t="str">
        <f aca="false">IF(D638&lt;&gt;"",IF(O638="TZP",R638,0),"")</f>
        <v/>
      </c>
      <c r="BJ638" s="257" t="str">
        <f aca="false">IF(D638&lt;&gt;"",IF(T638="TZP",W638,0),"")</f>
        <v/>
      </c>
    </row>
    <row r="639" s="261" customFormat="true" ht="18.75" hidden="false" customHeight="true" outlineLevel="0" collapsed="false">
      <c r="A639" s="262" t="n">
        <f aca="false">A638+1</f>
        <v>627</v>
      </c>
      <c r="B639" s="263"/>
      <c r="C639" s="263"/>
      <c r="D639" s="263"/>
      <c r="E639" s="266"/>
      <c r="F639" s="266"/>
      <c r="G639" s="267"/>
      <c r="H639" s="278"/>
      <c r="I639" s="281"/>
      <c r="J639" s="268"/>
      <c r="K639" s="269"/>
      <c r="L639" s="244" t="str">
        <f aca="false">IF(AND(K639&lt;&gt;"",J639&lt;&gt;""),MIN(IF(OR(J639="OZZ",J639="ZZ"),5000,13600),TRUNC(0.75*SUMIF($D$12:$D639,$D639,K$12:K639),2))-SUMIF($D$12:$D638,$D639,L$12:L638),"")</f>
        <v/>
      </c>
      <c r="M639" s="270" t="str">
        <f aca="false">IF(AND(K639&lt;&gt;"",J639&lt;&gt;"",AB639&lt;&gt;""),IF(OR(J639="OZZ",J639="ZZ"),0-SUMIF($D$12:$D638,$D639,M$12:M638),MIN(MIN(13600,TRUNC(0.75*SUMIF($D$12:$D$1442,$D639,K$12:K$1442),2)+SUMIF($D$12:$D639,$D639,AB$12:AB639))-SUMIF($D$12:$D638,$D639,M$12:M638)-SUMIF($D$12:$D$1442,$D639,L$12:L$1442),AB639)),"")</f>
        <v/>
      </c>
      <c r="N639" s="246" t="str">
        <f aca="false">IF(J639&lt;&gt;"",1000-SUMIF($D$12:$D638,$D639,N$12:N638),"")</f>
        <v/>
      </c>
      <c r="O639" s="268"/>
      <c r="P639" s="269"/>
      <c r="Q639" s="244" t="str">
        <f aca="false">IF(AND(P639&lt;&gt;"",O639&lt;&gt;""),MIN(IF(OR(O639="OZZ",O639="ZZ"),5000,13600),TRUNC(0.75*SUMIF($D$12:$D639,$D639,P$12:P639),2))-SUMIF($D$12:$D638,$D639,Q$12:Q638),"")</f>
        <v/>
      </c>
      <c r="R639" s="270" t="str">
        <f aca="false">IF(AND(P639&lt;&gt;"",O639&lt;&gt;"",AF639&lt;&gt;""),IF(OR(O639="OZZ",O639="ZZ"),0-SUMIF($D$12:$D638,$D639,R$12:R638),MIN(MIN(13600,TRUNC(0.75*SUMIF($D$12:$D$1442,$D639,P$12:P$1442),2)+SUMIF($D$12:$D639,$D639,AF$12:AF639))-SUMIF($D$12:$D638,$D639,R$12:R638)-SUMIF($D$12:$D$1442,$D639,Q$12:Q$1442),AF639)),"")</f>
        <v/>
      </c>
      <c r="S639" s="246" t="str">
        <f aca="false">IF(O639&lt;&gt;"",1000-SUMIF($D$12:$D638,$D639,S$12:S638),"")</f>
        <v/>
      </c>
      <c r="T639" s="268"/>
      <c r="U639" s="269"/>
      <c r="V639" s="244" t="str">
        <f aca="false">IF(AND(U639&lt;&gt;"",T639&lt;&gt;""),MIN(IF(OR(T639="OZZ",T639="ZZ"),5000,13600),TRUNC(0.75*SUMIF($D$12:$D639,$D639,U$12:U639),2))-SUMIF($D$12:$D638,$D639,V$12:V638),"")</f>
        <v/>
      </c>
      <c r="W639" s="248" t="str">
        <f aca="false">IF(AND(U639&lt;&gt;"",T639&lt;&gt;"",AJ639&lt;&gt;""),IF(OR(T639="OZZ",T639="ZZ"),0-SUMIF($D$12:$D638,$D639,W$12:W638),MIN(MIN(13600,TRUNC(0.75*SUMIF($D$12:$D$1442,$D639,U$12:U$1442),2)+SUMIF($D$12:$D639,$D639,AJ$12:AJ639))-SUMIF($D$12:$D638,$D639,W$12:W638)-SUMIF($D$12:$D$1442,$D639,V$12:V$1442),AJ639)),"")</f>
        <v/>
      </c>
      <c r="X639" s="246" t="str">
        <f aca="false">IF(T639&lt;&gt;"",1000-SUMIF($D$12:$D638,$D639,X$12:X638),"")</f>
        <v/>
      </c>
      <c r="Y639" s="272"/>
      <c r="Z639" s="273"/>
      <c r="AA639" s="273"/>
      <c r="AB639" s="252" t="str">
        <f aca="false">IF(K639&lt;&gt;"",ROUND(Y639,2)+ROUND(Z639,2)+ROUND(AA639,2),"")</f>
        <v/>
      </c>
      <c r="AC639" s="274"/>
      <c r="AD639" s="273"/>
      <c r="AE639" s="273"/>
      <c r="AF639" s="275" t="str">
        <f aca="false">IF(P639&lt;&gt;"",ROUND(AC639,2)+ROUND(AD639,2)+ROUND(AE639,2),"")</f>
        <v/>
      </c>
      <c r="AG639" s="274"/>
      <c r="AH639" s="273"/>
      <c r="AI639" s="273"/>
      <c r="AJ639" s="275" t="str">
        <f aca="false">IF(U639&lt;&gt;"",ROUND(AG639,2)+ROUND(AH639,2)+ROUND(AI639,2),"")</f>
        <v/>
      </c>
      <c r="AK639" s="255"/>
      <c r="AL639" s="255"/>
      <c r="AM639" s="256"/>
      <c r="AN639" s="257"/>
      <c r="AO639" s="258" t="str">
        <f aca="false">IF(D639&lt;&gt;"",IF(COUNTIF($D$12:$D639,$D639)&gt;1,0,IF(SUM(L639,Q639,V639)&gt;0,IF(AND(T639="",OR(O639&lt;&gt;"",J639&lt;&gt;"")),IF(O639&lt;&gt;"",O639,IF(J639&lt;&gt;"",J639,0)),IF(AND(O639&lt;&gt;"",J639&lt;&gt;"",O639=J639),O639,T639)),0)),"")</f>
        <v/>
      </c>
      <c r="AP639" s="258" t="str">
        <f aca="false">IF(D639&lt;&gt;"",IF(COUNTIF($D$12:$D639,$D639)&gt;1,0,IF(SUM(M639,R639,W639)&gt;0,IF(AND(T639="",OR(O639&lt;&gt;"",J639&lt;&gt;"")),IF(O639&lt;&gt;"",O639,IF(J639&lt;&gt;"",J639,0)),IF(AND(O639&lt;&gt;"",J639&lt;&gt;"",O639=J639),O639,T639)),0)),"")</f>
        <v/>
      </c>
      <c r="AQ639" s="258" t="str">
        <f aca="false">IF(D639&lt;&gt;"",IF(COUNTIF($D$12:$D639,$D639)&gt;1,0,IF(SUM(N639,S639,X639)&gt;0,IF(AND(T639="",OR(O639&lt;&gt;"",J639&lt;&gt;"")),IF(O639&lt;&gt;"",O639,IF(J639&lt;&gt;"",J639,0)),IF(AND(O639&lt;&gt;"",J639&lt;&gt;"",O639=J639),O639,T639)),0)),"")</f>
        <v/>
      </c>
      <c r="AR639" s="257" t="str">
        <f aca="false">IF(D639&lt;&gt;"",IF(J639="OZP12",L639,0),"")</f>
        <v/>
      </c>
      <c r="AS639" s="257" t="str">
        <f aca="false">IF(D639&lt;&gt;"",IF(O639="OZP12",Q639,0),"")</f>
        <v/>
      </c>
      <c r="AT639" s="257" t="str">
        <f aca="false">IF(D639&lt;&gt;"",IF(T639="OZP12",V639,0),"")</f>
        <v/>
      </c>
      <c r="AU639" s="257" t="str">
        <f aca="false">IF(D639&lt;&gt;"",IF(J639="TZP",L639,0),"")</f>
        <v/>
      </c>
      <c r="AV639" s="257" t="str">
        <f aca="false">IF(D639&lt;&gt;"",IF(O639="TZP",Q639,0),"")</f>
        <v/>
      </c>
      <c r="AW639" s="257" t="str">
        <f aca="false">IF(D639&lt;&gt;"",IF(T639="TZP",V639,0),"")</f>
        <v/>
      </c>
      <c r="AX639" s="257" t="str">
        <f aca="false">IF(D639&lt;&gt;"",IF(J639="OZZ",L639,0),"")</f>
        <v/>
      </c>
      <c r="AY639" s="257" t="str">
        <f aca="false">IF(D639&lt;&gt;"",IF(O639="OZZ",Q639,0),"")</f>
        <v/>
      </c>
      <c r="AZ639" s="257" t="str">
        <f aca="false">IF(D639&lt;&gt;"",IF(T639="OZZ",V639,0),"")</f>
        <v/>
      </c>
      <c r="BA639" s="260"/>
      <c r="BB639" s="257" t="str">
        <f aca="false">IF(D639&lt;&gt;"",IF(ISERROR(FIND("/",D639)),0,1),"")</f>
        <v/>
      </c>
      <c r="BC639" s="257" t="str">
        <f aca="false">IF(D639&lt;&gt;"",IF(BB639*1=0,D639,CONCATENATE(MID(D639,1,FIND("/",D639,1)-1),MID(D639,FIND("/",D639,1)+1,LEN(D639)))),"")</f>
        <v/>
      </c>
      <c r="BD639" s="286"/>
      <c r="BE639" s="257" t="str">
        <f aca="false">IF(D639&lt;&gt;"",IF(J639="OZP12",M639,0),"")</f>
        <v/>
      </c>
      <c r="BF639" s="257" t="str">
        <f aca="false">IF(D639&lt;&gt;"",IF(O639="OZP12",R639,0),"")</f>
        <v/>
      </c>
      <c r="BG639" s="257" t="str">
        <f aca="false">IF(D639&lt;&gt;"",IF(T639="OZP12",W639,0),"")</f>
        <v/>
      </c>
      <c r="BH639" s="257" t="str">
        <f aca="false">IF(D639&lt;&gt;"",IF(J639="TZP",M639,0),"")</f>
        <v/>
      </c>
      <c r="BI639" s="257" t="str">
        <f aca="false">IF(D639&lt;&gt;"",IF(O639="TZP",R639,0),"")</f>
        <v/>
      </c>
      <c r="BJ639" s="257" t="str">
        <f aca="false">IF(D639&lt;&gt;"",IF(T639="TZP",W639,0),"")</f>
        <v/>
      </c>
    </row>
    <row r="640" s="261" customFormat="true" ht="18.75" hidden="false" customHeight="true" outlineLevel="0" collapsed="false">
      <c r="A640" s="262" t="n">
        <f aca="false">A639+1</f>
        <v>628</v>
      </c>
      <c r="B640" s="263"/>
      <c r="C640" s="263"/>
      <c r="D640" s="263"/>
      <c r="E640" s="266"/>
      <c r="F640" s="266"/>
      <c r="G640" s="267"/>
      <c r="H640" s="278"/>
      <c r="I640" s="281"/>
      <c r="J640" s="268"/>
      <c r="K640" s="269"/>
      <c r="L640" s="244" t="str">
        <f aca="false">IF(AND(K640&lt;&gt;"",J640&lt;&gt;""),MIN(IF(OR(J640="OZZ",J640="ZZ"),5000,13600),TRUNC(0.75*SUMIF($D$12:$D640,$D640,K$12:K640),2))-SUMIF($D$12:$D639,$D640,L$12:L639),"")</f>
        <v/>
      </c>
      <c r="M640" s="270" t="str">
        <f aca="false">IF(AND(K640&lt;&gt;"",J640&lt;&gt;"",AB640&lt;&gt;""),IF(OR(J640="OZZ",J640="ZZ"),0-SUMIF($D$12:$D639,$D640,M$12:M639),MIN(MIN(13600,TRUNC(0.75*SUMIF($D$12:$D$1442,$D640,K$12:K$1442),2)+SUMIF($D$12:$D640,$D640,AB$12:AB640))-SUMIF($D$12:$D639,$D640,M$12:M639)-SUMIF($D$12:$D$1442,$D640,L$12:L$1442),AB640)),"")</f>
        <v/>
      </c>
      <c r="N640" s="246" t="str">
        <f aca="false">IF(J640&lt;&gt;"",1000-SUMIF($D$12:$D639,$D640,N$12:N639),"")</f>
        <v/>
      </c>
      <c r="O640" s="268"/>
      <c r="P640" s="269"/>
      <c r="Q640" s="244" t="str">
        <f aca="false">IF(AND(P640&lt;&gt;"",O640&lt;&gt;""),MIN(IF(OR(O640="OZZ",O640="ZZ"),5000,13600),TRUNC(0.75*SUMIF($D$12:$D640,$D640,P$12:P640),2))-SUMIF($D$12:$D639,$D640,Q$12:Q639),"")</f>
        <v/>
      </c>
      <c r="R640" s="270" t="str">
        <f aca="false">IF(AND(P640&lt;&gt;"",O640&lt;&gt;"",AF640&lt;&gt;""),IF(OR(O640="OZZ",O640="ZZ"),0-SUMIF($D$12:$D639,$D640,R$12:R639),MIN(MIN(13600,TRUNC(0.75*SUMIF($D$12:$D$1442,$D640,P$12:P$1442),2)+SUMIF($D$12:$D640,$D640,AF$12:AF640))-SUMIF($D$12:$D639,$D640,R$12:R639)-SUMIF($D$12:$D$1442,$D640,Q$12:Q$1442),AF640)),"")</f>
        <v/>
      </c>
      <c r="S640" s="246" t="str">
        <f aca="false">IF(O640&lt;&gt;"",1000-SUMIF($D$12:$D639,$D640,S$12:S639),"")</f>
        <v/>
      </c>
      <c r="T640" s="268"/>
      <c r="U640" s="269"/>
      <c r="V640" s="244" t="str">
        <f aca="false">IF(AND(U640&lt;&gt;"",T640&lt;&gt;""),MIN(IF(OR(T640="OZZ",T640="ZZ"),5000,13600),TRUNC(0.75*SUMIF($D$12:$D640,$D640,U$12:U640),2))-SUMIF($D$12:$D639,$D640,V$12:V639),"")</f>
        <v/>
      </c>
      <c r="W640" s="248" t="str">
        <f aca="false">IF(AND(U640&lt;&gt;"",T640&lt;&gt;"",AJ640&lt;&gt;""),IF(OR(T640="OZZ",T640="ZZ"),0-SUMIF($D$12:$D639,$D640,W$12:W639),MIN(MIN(13600,TRUNC(0.75*SUMIF($D$12:$D$1442,$D640,U$12:U$1442),2)+SUMIF($D$12:$D640,$D640,AJ$12:AJ640))-SUMIF($D$12:$D639,$D640,W$12:W639)-SUMIF($D$12:$D$1442,$D640,V$12:V$1442),AJ640)),"")</f>
        <v/>
      </c>
      <c r="X640" s="246" t="str">
        <f aca="false">IF(T640&lt;&gt;"",1000-SUMIF($D$12:$D639,$D640,X$12:X639),"")</f>
        <v/>
      </c>
      <c r="Y640" s="272"/>
      <c r="Z640" s="273"/>
      <c r="AA640" s="273"/>
      <c r="AB640" s="252" t="str">
        <f aca="false">IF(K640&lt;&gt;"",ROUND(Y640,2)+ROUND(Z640,2)+ROUND(AA640,2),"")</f>
        <v/>
      </c>
      <c r="AC640" s="274"/>
      <c r="AD640" s="273"/>
      <c r="AE640" s="273"/>
      <c r="AF640" s="275" t="str">
        <f aca="false">IF(P640&lt;&gt;"",ROUND(AC640,2)+ROUND(AD640,2)+ROUND(AE640,2),"")</f>
        <v/>
      </c>
      <c r="AG640" s="274"/>
      <c r="AH640" s="273"/>
      <c r="AI640" s="273"/>
      <c r="AJ640" s="275" t="str">
        <f aca="false">IF(U640&lt;&gt;"",ROUND(AG640,2)+ROUND(AH640,2)+ROUND(AI640,2),"")</f>
        <v/>
      </c>
      <c r="AK640" s="255"/>
      <c r="AL640" s="255"/>
      <c r="AM640" s="256"/>
      <c r="AN640" s="257"/>
      <c r="AO640" s="258" t="str">
        <f aca="false">IF(D640&lt;&gt;"",IF(COUNTIF($D$12:$D640,$D640)&gt;1,0,IF(SUM(L640,Q640,V640)&gt;0,IF(AND(T640="",OR(O640&lt;&gt;"",J640&lt;&gt;"")),IF(O640&lt;&gt;"",O640,IF(J640&lt;&gt;"",J640,0)),IF(AND(O640&lt;&gt;"",J640&lt;&gt;"",O640=J640),O640,T640)),0)),"")</f>
        <v/>
      </c>
      <c r="AP640" s="258" t="str">
        <f aca="false">IF(D640&lt;&gt;"",IF(COUNTIF($D$12:$D640,$D640)&gt;1,0,IF(SUM(M640,R640,W640)&gt;0,IF(AND(T640="",OR(O640&lt;&gt;"",J640&lt;&gt;"")),IF(O640&lt;&gt;"",O640,IF(J640&lt;&gt;"",J640,0)),IF(AND(O640&lt;&gt;"",J640&lt;&gt;"",O640=J640),O640,T640)),0)),"")</f>
        <v/>
      </c>
      <c r="AQ640" s="258" t="str">
        <f aca="false">IF(D640&lt;&gt;"",IF(COUNTIF($D$12:$D640,$D640)&gt;1,0,IF(SUM(N640,S640,X640)&gt;0,IF(AND(T640="",OR(O640&lt;&gt;"",J640&lt;&gt;"")),IF(O640&lt;&gt;"",O640,IF(J640&lt;&gt;"",J640,0)),IF(AND(O640&lt;&gt;"",J640&lt;&gt;"",O640=J640),O640,T640)),0)),"")</f>
        <v/>
      </c>
      <c r="AR640" s="257" t="str">
        <f aca="false">IF(D640&lt;&gt;"",IF(J640="OZP12",L640,0),"")</f>
        <v/>
      </c>
      <c r="AS640" s="257" t="str">
        <f aca="false">IF(D640&lt;&gt;"",IF(O640="OZP12",Q640,0),"")</f>
        <v/>
      </c>
      <c r="AT640" s="257" t="str">
        <f aca="false">IF(D640&lt;&gt;"",IF(T640="OZP12",V640,0),"")</f>
        <v/>
      </c>
      <c r="AU640" s="257" t="str">
        <f aca="false">IF(D640&lt;&gt;"",IF(J640="TZP",L640,0),"")</f>
        <v/>
      </c>
      <c r="AV640" s="257" t="str">
        <f aca="false">IF(D640&lt;&gt;"",IF(O640="TZP",Q640,0),"")</f>
        <v/>
      </c>
      <c r="AW640" s="257" t="str">
        <f aca="false">IF(D640&lt;&gt;"",IF(T640="TZP",V640,0),"")</f>
        <v/>
      </c>
      <c r="AX640" s="257" t="str">
        <f aca="false">IF(D640&lt;&gt;"",IF(J640="OZZ",L640,0),"")</f>
        <v/>
      </c>
      <c r="AY640" s="257" t="str">
        <f aca="false">IF(D640&lt;&gt;"",IF(O640="OZZ",Q640,0),"")</f>
        <v/>
      </c>
      <c r="AZ640" s="257" t="str">
        <f aca="false">IF(D640&lt;&gt;"",IF(T640="OZZ",V640,0),"")</f>
        <v/>
      </c>
      <c r="BA640" s="260"/>
      <c r="BB640" s="257" t="str">
        <f aca="false">IF(D640&lt;&gt;"",IF(ISERROR(FIND("/",D640)),0,1),"")</f>
        <v/>
      </c>
      <c r="BC640" s="257" t="str">
        <f aca="false">IF(D640&lt;&gt;"",IF(BB640*1=0,D640,CONCATENATE(MID(D640,1,FIND("/",D640,1)-1),MID(D640,FIND("/",D640,1)+1,LEN(D640)))),"")</f>
        <v/>
      </c>
      <c r="BD640" s="286"/>
      <c r="BE640" s="257" t="str">
        <f aca="false">IF(D640&lt;&gt;"",IF(J640="OZP12",M640,0),"")</f>
        <v/>
      </c>
      <c r="BF640" s="257" t="str">
        <f aca="false">IF(D640&lt;&gt;"",IF(O640="OZP12",R640,0),"")</f>
        <v/>
      </c>
      <c r="BG640" s="257" t="str">
        <f aca="false">IF(D640&lt;&gt;"",IF(T640="OZP12",W640,0),"")</f>
        <v/>
      </c>
      <c r="BH640" s="257" t="str">
        <f aca="false">IF(D640&lt;&gt;"",IF(J640="TZP",M640,0),"")</f>
        <v/>
      </c>
      <c r="BI640" s="257" t="str">
        <f aca="false">IF(D640&lt;&gt;"",IF(O640="TZP",R640,0),"")</f>
        <v/>
      </c>
      <c r="BJ640" s="257" t="str">
        <f aca="false">IF(D640&lt;&gt;"",IF(T640="TZP",W640,0),"")</f>
        <v/>
      </c>
    </row>
    <row r="641" s="261" customFormat="true" ht="18.75" hidden="false" customHeight="true" outlineLevel="0" collapsed="false">
      <c r="A641" s="262" t="n">
        <f aca="false">A640+1</f>
        <v>629</v>
      </c>
      <c r="B641" s="263"/>
      <c r="C641" s="263"/>
      <c r="D641" s="263"/>
      <c r="E641" s="266"/>
      <c r="F641" s="266"/>
      <c r="G641" s="267"/>
      <c r="H641" s="278"/>
      <c r="I641" s="281"/>
      <c r="J641" s="268"/>
      <c r="K641" s="269"/>
      <c r="L641" s="244" t="str">
        <f aca="false">IF(AND(K641&lt;&gt;"",J641&lt;&gt;""),MIN(IF(OR(J641="OZZ",J641="ZZ"),5000,13600),TRUNC(0.75*SUMIF($D$12:$D641,$D641,K$12:K641),2))-SUMIF($D$12:$D640,$D641,L$12:L640),"")</f>
        <v/>
      </c>
      <c r="M641" s="270" t="str">
        <f aca="false">IF(AND(K641&lt;&gt;"",J641&lt;&gt;"",AB641&lt;&gt;""),IF(OR(J641="OZZ",J641="ZZ"),0-SUMIF($D$12:$D640,$D641,M$12:M640),MIN(MIN(13600,TRUNC(0.75*SUMIF($D$12:$D$1442,$D641,K$12:K$1442),2)+SUMIF($D$12:$D641,$D641,AB$12:AB641))-SUMIF($D$12:$D640,$D641,M$12:M640)-SUMIF($D$12:$D$1442,$D641,L$12:L$1442),AB641)),"")</f>
        <v/>
      </c>
      <c r="N641" s="246" t="str">
        <f aca="false">IF(J641&lt;&gt;"",1000-SUMIF($D$12:$D640,$D641,N$12:N640),"")</f>
        <v/>
      </c>
      <c r="O641" s="268"/>
      <c r="P641" s="269"/>
      <c r="Q641" s="244" t="str">
        <f aca="false">IF(AND(P641&lt;&gt;"",O641&lt;&gt;""),MIN(IF(OR(O641="OZZ",O641="ZZ"),5000,13600),TRUNC(0.75*SUMIF($D$12:$D641,$D641,P$12:P641),2))-SUMIF($D$12:$D640,$D641,Q$12:Q640),"")</f>
        <v/>
      </c>
      <c r="R641" s="270" t="str">
        <f aca="false">IF(AND(P641&lt;&gt;"",O641&lt;&gt;"",AF641&lt;&gt;""),IF(OR(O641="OZZ",O641="ZZ"),0-SUMIF($D$12:$D640,$D641,R$12:R640),MIN(MIN(13600,TRUNC(0.75*SUMIF($D$12:$D$1442,$D641,P$12:P$1442),2)+SUMIF($D$12:$D641,$D641,AF$12:AF641))-SUMIF($D$12:$D640,$D641,R$12:R640)-SUMIF($D$12:$D$1442,$D641,Q$12:Q$1442),AF641)),"")</f>
        <v/>
      </c>
      <c r="S641" s="246" t="str">
        <f aca="false">IF(O641&lt;&gt;"",1000-SUMIF($D$12:$D640,$D641,S$12:S640),"")</f>
        <v/>
      </c>
      <c r="T641" s="268"/>
      <c r="U641" s="269"/>
      <c r="V641" s="244" t="str">
        <f aca="false">IF(AND(U641&lt;&gt;"",T641&lt;&gt;""),MIN(IF(OR(T641="OZZ",T641="ZZ"),5000,13600),TRUNC(0.75*SUMIF($D$12:$D641,$D641,U$12:U641),2))-SUMIF($D$12:$D640,$D641,V$12:V640),"")</f>
        <v/>
      </c>
      <c r="W641" s="248" t="str">
        <f aca="false">IF(AND(U641&lt;&gt;"",T641&lt;&gt;"",AJ641&lt;&gt;""),IF(OR(T641="OZZ",T641="ZZ"),0-SUMIF($D$12:$D640,$D641,W$12:W640),MIN(MIN(13600,TRUNC(0.75*SUMIF($D$12:$D$1442,$D641,U$12:U$1442),2)+SUMIF($D$12:$D641,$D641,AJ$12:AJ641))-SUMIF($D$12:$D640,$D641,W$12:W640)-SUMIF($D$12:$D$1442,$D641,V$12:V$1442),AJ641)),"")</f>
        <v/>
      </c>
      <c r="X641" s="246" t="str">
        <f aca="false">IF(T641&lt;&gt;"",1000-SUMIF($D$12:$D640,$D641,X$12:X640),"")</f>
        <v/>
      </c>
      <c r="Y641" s="272"/>
      <c r="Z641" s="273"/>
      <c r="AA641" s="273"/>
      <c r="AB641" s="252" t="str">
        <f aca="false">IF(K641&lt;&gt;"",ROUND(Y641,2)+ROUND(Z641,2)+ROUND(AA641,2),"")</f>
        <v/>
      </c>
      <c r="AC641" s="274"/>
      <c r="AD641" s="273"/>
      <c r="AE641" s="273"/>
      <c r="AF641" s="275" t="str">
        <f aca="false">IF(P641&lt;&gt;"",ROUND(AC641,2)+ROUND(AD641,2)+ROUND(AE641,2),"")</f>
        <v/>
      </c>
      <c r="AG641" s="274"/>
      <c r="AH641" s="273"/>
      <c r="AI641" s="273"/>
      <c r="AJ641" s="275" t="str">
        <f aca="false">IF(U641&lt;&gt;"",ROUND(AG641,2)+ROUND(AH641,2)+ROUND(AI641,2),"")</f>
        <v/>
      </c>
      <c r="AK641" s="255"/>
      <c r="AL641" s="255"/>
      <c r="AM641" s="256"/>
      <c r="AN641" s="257"/>
      <c r="AO641" s="258" t="str">
        <f aca="false">IF(D641&lt;&gt;"",IF(COUNTIF($D$12:$D641,$D641)&gt;1,0,IF(SUM(L641,Q641,V641)&gt;0,IF(AND(T641="",OR(O641&lt;&gt;"",J641&lt;&gt;"")),IF(O641&lt;&gt;"",O641,IF(J641&lt;&gt;"",J641,0)),IF(AND(O641&lt;&gt;"",J641&lt;&gt;"",O641=J641),O641,T641)),0)),"")</f>
        <v/>
      </c>
      <c r="AP641" s="258" t="str">
        <f aca="false">IF(D641&lt;&gt;"",IF(COUNTIF($D$12:$D641,$D641)&gt;1,0,IF(SUM(M641,R641,W641)&gt;0,IF(AND(T641="",OR(O641&lt;&gt;"",J641&lt;&gt;"")),IF(O641&lt;&gt;"",O641,IF(J641&lt;&gt;"",J641,0)),IF(AND(O641&lt;&gt;"",J641&lt;&gt;"",O641=J641),O641,T641)),0)),"")</f>
        <v/>
      </c>
      <c r="AQ641" s="258" t="str">
        <f aca="false">IF(D641&lt;&gt;"",IF(COUNTIF($D$12:$D641,$D641)&gt;1,0,IF(SUM(N641,S641,X641)&gt;0,IF(AND(T641="",OR(O641&lt;&gt;"",J641&lt;&gt;"")),IF(O641&lt;&gt;"",O641,IF(J641&lt;&gt;"",J641,0)),IF(AND(O641&lt;&gt;"",J641&lt;&gt;"",O641=J641),O641,T641)),0)),"")</f>
        <v/>
      </c>
      <c r="AR641" s="257" t="str">
        <f aca="false">IF(D641&lt;&gt;"",IF(J641="OZP12",L641,0),"")</f>
        <v/>
      </c>
      <c r="AS641" s="257" t="str">
        <f aca="false">IF(D641&lt;&gt;"",IF(O641="OZP12",Q641,0),"")</f>
        <v/>
      </c>
      <c r="AT641" s="257" t="str">
        <f aca="false">IF(D641&lt;&gt;"",IF(T641="OZP12",V641,0),"")</f>
        <v/>
      </c>
      <c r="AU641" s="257" t="str">
        <f aca="false">IF(D641&lt;&gt;"",IF(J641="TZP",L641,0),"")</f>
        <v/>
      </c>
      <c r="AV641" s="257" t="str">
        <f aca="false">IF(D641&lt;&gt;"",IF(O641="TZP",Q641,0),"")</f>
        <v/>
      </c>
      <c r="AW641" s="257" t="str">
        <f aca="false">IF(D641&lt;&gt;"",IF(T641="TZP",V641,0),"")</f>
        <v/>
      </c>
      <c r="AX641" s="257" t="str">
        <f aca="false">IF(D641&lt;&gt;"",IF(J641="OZZ",L641,0),"")</f>
        <v/>
      </c>
      <c r="AY641" s="257" t="str">
        <f aca="false">IF(D641&lt;&gt;"",IF(O641="OZZ",Q641,0),"")</f>
        <v/>
      </c>
      <c r="AZ641" s="257" t="str">
        <f aca="false">IF(D641&lt;&gt;"",IF(T641="OZZ",V641,0),"")</f>
        <v/>
      </c>
      <c r="BA641" s="260"/>
      <c r="BB641" s="257" t="str">
        <f aca="false">IF(D641&lt;&gt;"",IF(ISERROR(FIND("/",D641)),0,1),"")</f>
        <v/>
      </c>
      <c r="BC641" s="257" t="str">
        <f aca="false">IF(D641&lt;&gt;"",IF(BB641*1=0,D641,CONCATENATE(MID(D641,1,FIND("/",D641,1)-1),MID(D641,FIND("/",D641,1)+1,LEN(D641)))),"")</f>
        <v/>
      </c>
      <c r="BD641" s="286"/>
      <c r="BE641" s="257" t="str">
        <f aca="false">IF(D641&lt;&gt;"",IF(J641="OZP12",M641,0),"")</f>
        <v/>
      </c>
      <c r="BF641" s="257" t="str">
        <f aca="false">IF(D641&lt;&gt;"",IF(O641="OZP12",R641,0),"")</f>
        <v/>
      </c>
      <c r="BG641" s="257" t="str">
        <f aca="false">IF(D641&lt;&gt;"",IF(T641="OZP12",W641,0),"")</f>
        <v/>
      </c>
      <c r="BH641" s="257" t="str">
        <f aca="false">IF(D641&lt;&gt;"",IF(J641="TZP",M641,0),"")</f>
        <v/>
      </c>
      <c r="BI641" s="257" t="str">
        <f aca="false">IF(D641&lt;&gt;"",IF(O641="TZP",R641,0),"")</f>
        <v/>
      </c>
      <c r="BJ641" s="257" t="str">
        <f aca="false">IF(D641&lt;&gt;"",IF(T641="TZP",W641,0),"")</f>
        <v/>
      </c>
    </row>
    <row r="642" s="261" customFormat="true" ht="18.75" hidden="false" customHeight="true" outlineLevel="0" collapsed="false">
      <c r="A642" s="262" t="n">
        <f aca="false">A641+1</f>
        <v>630</v>
      </c>
      <c r="B642" s="263"/>
      <c r="C642" s="263"/>
      <c r="D642" s="263"/>
      <c r="E642" s="266"/>
      <c r="F642" s="266"/>
      <c r="G642" s="267"/>
      <c r="H642" s="278"/>
      <c r="I642" s="281"/>
      <c r="J642" s="268"/>
      <c r="K642" s="269"/>
      <c r="L642" s="244" t="str">
        <f aca="false">IF(AND(K642&lt;&gt;"",J642&lt;&gt;""),MIN(IF(OR(J642="OZZ",J642="ZZ"),5000,13600),TRUNC(0.75*SUMIF($D$12:$D642,$D642,K$12:K642),2))-SUMIF($D$12:$D641,$D642,L$12:L641),"")</f>
        <v/>
      </c>
      <c r="M642" s="270" t="str">
        <f aca="false">IF(AND(K642&lt;&gt;"",J642&lt;&gt;"",AB642&lt;&gt;""),IF(OR(J642="OZZ",J642="ZZ"),0-SUMIF($D$12:$D641,$D642,M$12:M641),MIN(MIN(13600,TRUNC(0.75*SUMIF($D$12:$D$1442,$D642,K$12:K$1442),2)+SUMIF($D$12:$D642,$D642,AB$12:AB642))-SUMIF($D$12:$D641,$D642,M$12:M641)-SUMIF($D$12:$D$1442,$D642,L$12:L$1442),AB642)),"")</f>
        <v/>
      </c>
      <c r="N642" s="246" t="str">
        <f aca="false">IF(J642&lt;&gt;"",1000-SUMIF($D$12:$D641,$D642,N$12:N641),"")</f>
        <v/>
      </c>
      <c r="O642" s="268"/>
      <c r="P642" s="269"/>
      <c r="Q642" s="244" t="str">
        <f aca="false">IF(AND(P642&lt;&gt;"",O642&lt;&gt;""),MIN(IF(OR(O642="OZZ",O642="ZZ"),5000,13600),TRUNC(0.75*SUMIF($D$12:$D642,$D642,P$12:P642),2))-SUMIF($D$12:$D641,$D642,Q$12:Q641),"")</f>
        <v/>
      </c>
      <c r="R642" s="270" t="str">
        <f aca="false">IF(AND(P642&lt;&gt;"",O642&lt;&gt;"",AF642&lt;&gt;""),IF(OR(O642="OZZ",O642="ZZ"),0-SUMIF($D$12:$D641,$D642,R$12:R641),MIN(MIN(13600,TRUNC(0.75*SUMIF($D$12:$D$1442,$D642,P$12:P$1442),2)+SUMIF($D$12:$D642,$D642,AF$12:AF642))-SUMIF($D$12:$D641,$D642,R$12:R641)-SUMIF($D$12:$D$1442,$D642,Q$12:Q$1442),AF642)),"")</f>
        <v/>
      </c>
      <c r="S642" s="246" t="str">
        <f aca="false">IF(O642&lt;&gt;"",1000-SUMIF($D$12:$D641,$D642,S$12:S641),"")</f>
        <v/>
      </c>
      <c r="T642" s="268"/>
      <c r="U642" s="269"/>
      <c r="V642" s="244" t="str">
        <f aca="false">IF(AND(U642&lt;&gt;"",T642&lt;&gt;""),MIN(IF(OR(T642="OZZ",T642="ZZ"),5000,13600),TRUNC(0.75*SUMIF($D$12:$D642,$D642,U$12:U642),2))-SUMIF($D$12:$D641,$D642,V$12:V641),"")</f>
        <v/>
      </c>
      <c r="W642" s="248" t="str">
        <f aca="false">IF(AND(U642&lt;&gt;"",T642&lt;&gt;"",AJ642&lt;&gt;""),IF(OR(T642="OZZ",T642="ZZ"),0-SUMIF($D$12:$D641,$D642,W$12:W641),MIN(MIN(13600,TRUNC(0.75*SUMIF($D$12:$D$1442,$D642,U$12:U$1442),2)+SUMIF($D$12:$D642,$D642,AJ$12:AJ642))-SUMIF($D$12:$D641,$D642,W$12:W641)-SUMIF($D$12:$D$1442,$D642,V$12:V$1442),AJ642)),"")</f>
        <v/>
      </c>
      <c r="X642" s="246" t="str">
        <f aca="false">IF(T642&lt;&gt;"",1000-SUMIF($D$12:$D641,$D642,X$12:X641),"")</f>
        <v/>
      </c>
      <c r="Y642" s="272"/>
      <c r="Z642" s="273"/>
      <c r="AA642" s="273"/>
      <c r="AB642" s="252" t="str">
        <f aca="false">IF(K642&lt;&gt;"",ROUND(Y642,2)+ROUND(Z642,2)+ROUND(AA642,2),"")</f>
        <v/>
      </c>
      <c r="AC642" s="274"/>
      <c r="AD642" s="273"/>
      <c r="AE642" s="273"/>
      <c r="AF642" s="275" t="str">
        <f aca="false">IF(P642&lt;&gt;"",ROUND(AC642,2)+ROUND(AD642,2)+ROUND(AE642,2),"")</f>
        <v/>
      </c>
      <c r="AG642" s="274"/>
      <c r="AH642" s="273"/>
      <c r="AI642" s="273"/>
      <c r="AJ642" s="275" t="str">
        <f aca="false">IF(U642&lt;&gt;"",ROUND(AG642,2)+ROUND(AH642,2)+ROUND(AI642,2),"")</f>
        <v/>
      </c>
      <c r="AK642" s="255"/>
      <c r="AL642" s="255"/>
      <c r="AM642" s="256"/>
      <c r="AN642" s="257"/>
      <c r="AO642" s="258" t="str">
        <f aca="false">IF(D642&lt;&gt;"",IF(COUNTIF($D$12:$D642,$D642)&gt;1,0,IF(SUM(L642,Q642,V642)&gt;0,IF(AND(T642="",OR(O642&lt;&gt;"",J642&lt;&gt;"")),IF(O642&lt;&gt;"",O642,IF(J642&lt;&gt;"",J642,0)),IF(AND(O642&lt;&gt;"",J642&lt;&gt;"",O642=J642),O642,T642)),0)),"")</f>
        <v/>
      </c>
      <c r="AP642" s="258" t="str">
        <f aca="false">IF(D642&lt;&gt;"",IF(COUNTIF($D$12:$D642,$D642)&gt;1,0,IF(SUM(M642,R642,W642)&gt;0,IF(AND(T642="",OR(O642&lt;&gt;"",J642&lt;&gt;"")),IF(O642&lt;&gt;"",O642,IF(J642&lt;&gt;"",J642,0)),IF(AND(O642&lt;&gt;"",J642&lt;&gt;"",O642=J642),O642,T642)),0)),"")</f>
        <v/>
      </c>
      <c r="AQ642" s="258" t="str">
        <f aca="false">IF(D642&lt;&gt;"",IF(COUNTIF($D$12:$D642,$D642)&gt;1,0,IF(SUM(N642,S642,X642)&gt;0,IF(AND(T642="",OR(O642&lt;&gt;"",J642&lt;&gt;"")),IF(O642&lt;&gt;"",O642,IF(J642&lt;&gt;"",J642,0)),IF(AND(O642&lt;&gt;"",J642&lt;&gt;"",O642=J642),O642,T642)),0)),"")</f>
        <v/>
      </c>
      <c r="AR642" s="257" t="str">
        <f aca="false">IF(D642&lt;&gt;"",IF(J642="OZP12",L642,0),"")</f>
        <v/>
      </c>
      <c r="AS642" s="257" t="str">
        <f aca="false">IF(D642&lt;&gt;"",IF(O642="OZP12",Q642,0),"")</f>
        <v/>
      </c>
      <c r="AT642" s="257" t="str">
        <f aca="false">IF(D642&lt;&gt;"",IF(T642="OZP12",V642,0),"")</f>
        <v/>
      </c>
      <c r="AU642" s="257" t="str">
        <f aca="false">IF(D642&lt;&gt;"",IF(J642="TZP",L642,0),"")</f>
        <v/>
      </c>
      <c r="AV642" s="257" t="str">
        <f aca="false">IF(D642&lt;&gt;"",IF(O642="TZP",Q642,0),"")</f>
        <v/>
      </c>
      <c r="AW642" s="257" t="str">
        <f aca="false">IF(D642&lt;&gt;"",IF(T642="TZP",V642,0),"")</f>
        <v/>
      </c>
      <c r="AX642" s="257" t="str">
        <f aca="false">IF(D642&lt;&gt;"",IF(J642="OZZ",L642,0),"")</f>
        <v/>
      </c>
      <c r="AY642" s="257" t="str">
        <f aca="false">IF(D642&lt;&gt;"",IF(O642="OZZ",Q642,0),"")</f>
        <v/>
      </c>
      <c r="AZ642" s="257" t="str">
        <f aca="false">IF(D642&lt;&gt;"",IF(T642="OZZ",V642,0),"")</f>
        <v/>
      </c>
      <c r="BA642" s="260"/>
      <c r="BB642" s="257" t="str">
        <f aca="false">IF(D642&lt;&gt;"",IF(ISERROR(FIND("/",D642)),0,1),"")</f>
        <v/>
      </c>
      <c r="BC642" s="257" t="str">
        <f aca="false">IF(D642&lt;&gt;"",IF(BB642*1=0,D642,CONCATENATE(MID(D642,1,FIND("/",D642,1)-1),MID(D642,FIND("/",D642,1)+1,LEN(D642)))),"")</f>
        <v/>
      </c>
      <c r="BD642" s="286"/>
      <c r="BE642" s="257" t="str">
        <f aca="false">IF(D642&lt;&gt;"",IF(J642="OZP12",M642,0),"")</f>
        <v/>
      </c>
      <c r="BF642" s="257" t="str">
        <f aca="false">IF(D642&lt;&gt;"",IF(O642="OZP12",R642,0),"")</f>
        <v/>
      </c>
      <c r="BG642" s="257" t="str">
        <f aca="false">IF(D642&lt;&gt;"",IF(T642="OZP12",W642,0),"")</f>
        <v/>
      </c>
      <c r="BH642" s="257" t="str">
        <f aca="false">IF(D642&lt;&gt;"",IF(J642="TZP",M642,0),"")</f>
        <v/>
      </c>
      <c r="BI642" s="257" t="str">
        <f aca="false">IF(D642&lt;&gt;"",IF(O642="TZP",R642,0),"")</f>
        <v/>
      </c>
      <c r="BJ642" s="257" t="str">
        <f aca="false">IF(D642&lt;&gt;"",IF(T642="TZP",W642,0),"")</f>
        <v/>
      </c>
    </row>
    <row r="643" s="261" customFormat="true" ht="18.75" hidden="false" customHeight="true" outlineLevel="0" collapsed="false">
      <c r="A643" s="262" t="n">
        <f aca="false">A642+1</f>
        <v>631</v>
      </c>
      <c r="B643" s="263"/>
      <c r="C643" s="263"/>
      <c r="D643" s="263"/>
      <c r="E643" s="266"/>
      <c r="F643" s="266"/>
      <c r="G643" s="267"/>
      <c r="H643" s="278"/>
      <c r="I643" s="281"/>
      <c r="J643" s="268"/>
      <c r="K643" s="269"/>
      <c r="L643" s="244" t="str">
        <f aca="false">IF(AND(K643&lt;&gt;"",J643&lt;&gt;""),MIN(IF(OR(J643="OZZ",J643="ZZ"),5000,13600),TRUNC(0.75*SUMIF($D$12:$D643,$D643,K$12:K643),2))-SUMIF($D$12:$D642,$D643,L$12:L642),"")</f>
        <v/>
      </c>
      <c r="M643" s="270" t="str">
        <f aca="false">IF(AND(K643&lt;&gt;"",J643&lt;&gt;"",AB643&lt;&gt;""),IF(OR(J643="OZZ",J643="ZZ"),0-SUMIF($D$12:$D642,$D643,M$12:M642),MIN(MIN(13600,TRUNC(0.75*SUMIF($D$12:$D$1442,$D643,K$12:K$1442),2)+SUMIF($D$12:$D643,$D643,AB$12:AB643))-SUMIF($D$12:$D642,$D643,M$12:M642)-SUMIF($D$12:$D$1442,$D643,L$12:L$1442),AB643)),"")</f>
        <v/>
      </c>
      <c r="N643" s="246" t="str">
        <f aca="false">IF(J643&lt;&gt;"",1000-SUMIF($D$12:$D642,$D643,N$12:N642),"")</f>
        <v/>
      </c>
      <c r="O643" s="268"/>
      <c r="P643" s="269"/>
      <c r="Q643" s="244" t="str">
        <f aca="false">IF(AND(P643&lt;&gt;"",O643&lt;&gt;""),MIN(IF(OR(O643="OZZ",O643="ZZ"),5000,13600),TRUNC(0.75*SUMIF($D$12:$D643,$D643,P$12:P643),2))-SUMIF($D$12:$D642,$D643,Q$12:Q642),"")</f>
        <v/>
      </c>
      <c r="R643" s="270" t="str">
        <f aca="false">IF(AND(P643&lt;&gt;"",O643&lt;&gt;"",AF643&lt;&gt;""),IF(OR(O643="OZZ",O643="ZZ"),0-SUMIF($D$12:$D642,$D643,R$12:R642),MIN(MIN(13600,TRUNC(0.75*SUMIF($D$12:$D$1442,$D643,P$12:P$1442),2)+SUMIF($D$12:$D643,$D643,AF$12:AF643))-SUMIF($D$12:$D642,$D643,R$12:R642)-SUMIF($D$12:$D$1442,$D643,Q$12:Q$1442),AF643)),"")</f>
        <v/>
      </c>
      <c r="S643" s="246" t="str">
        <f aca="false">IF(O643&lt;&gt;"",1000-SUMIF($D$12:$D642,$D643,S$12:S642),"")</f>
        <v/>
      </c>
      <c r="T643" s="268"/>
      <c r="U643" s="269"/>
      <c r="V643" s="244" t="str">
        <f aca="false">IF(AND(U643&lt;&gt;"",T643&lt;&gt;""),MIN(IF(OR(T643="OZZ",T643="ZZ"),5000,13600),TRUNC(0.75*SUMIF($D$12:$D643,$D643,U$12:U643),2))-SUMIF($D$12:$D642,$D643,V$12:V642),"")</f>
        <v/>
      </c>
      <c r="W643" s="248" t="str">
        <f aca="false">IF(AND(U643&lt;&gt;"",T643&lt;&gt;"",AJ643&lt;&gt;""),IF(OR(T643="OZZ",T643="ZZ"),0-SUMIF($D$12:$D642,$D643,W$12:W642),MIN(MIN(13600,TRUNC(0.75*SUMIF($D$12:$D$1442,$D643,U$12:U$1442),2)+SUMIF($D$12:$D643,$D643,AJ$12:AJ643))-SUMIF($D$12:$D642,$D643,W$12:W642)-SUMIF($D$12:$D$1442,$D643,V$12:V$1442),AJ643)),"")</f>
        <v/>
      </c>
      <c r="X643" s="246" t="str">
        <f aca="false">IF(T643&lt;&gt;"",1000-SUMIF($D$12:$D642,$D643,X$12:X642),"")</f>
        <v/>
      </c>
      <c r="Y643" s="272"/>
      <c r="Z643" s="273"/>
      <c r="AA643" s="273"/>
      <c r="AB643" s="252" t="str">
        <f aca="false">IF(K643&lt;&gt;"",ROUND(Y643,2)+ROUND(Z643,2)+ROUND(AA643,2),"")</f>
        <v/>
      </c>
      <c r="AC643" s="274"/>
      <c r="AD643" s="273"/>
      <c r="AE643" s="273"/>
      <c r="AF643" s="275" t="str">
        <f aca="false">IF(P643&lt;&gt;"",ROUND(AC643,2)+ROUND(AD643,2)+ROUND(AE643,2),"")</f>
        <v/>
      </c>
      <c r="AG643" s="274"/>
      <c r="AH643" s="273"/>
      <c r="AI643" s="273"/>
      <c r="AJ643" s="275" t="str">
        <f aca="false">IF(U643&lt;&gt;"",ROUND(AG643,2)+ROUND(AH643,2)+ROUND(AI643,2),"")</f>
        <v/>
      </c>
      <c r="AK643" s="255"/>
      <c r="AL643" s="255"/>
      <c r="AM643" s="256"/>
      <c r="AN643" s="257"/>
      <c r="AO643" s="258" t="str">
        <f aca="false">IF(D643&lt;&gt;"",IF(COUNTIF($D$12:$D643,$D643)&gt;1,0,IF(SUM(L643,Q643,V643)&gt;0,IF(AND(T643="",OR(O643&lt;&gt;"",J643&lt;&gt;"")),IF(O643&lt;&gt;"",O643,IF(J643&lt;&gt;"",J643,0)),IF(AND(O643&lt;&gt;"",J643&lt;&gt;"",O643=J643),O643,T643)),0)),"")</f>
        <v/>
      </c>
      <c r="AP643" s="258" t="str">
        <f aca="false">IF(D643&lt;&gt;"",IF(COUNTIF($D$12:$D643,$D643)&gt;1,0,IF(SUM(M643,R643,W643)&gt;0,IF(AND(T643="",OR(O643&lt;&gt;"",J643&lt;&gt;"")),IF(O643&lt;&gt;"",O643,IF(J643&lt;&gt;"",J643,0)),IF(AND(O643&lt;&gt;"",J643&lt;&gt;"",O643=J643),O643,T643)),0)),"")</f>
        <v/>
      </c>
      <c r="AQ643" s="258" t="str">
        <f aca="false">IF(D643&lt;&gt;"",IF(COUNTIF($D$12:$D643,$D643)&gt;1,0,IF(SUM(N643,S643,X643)&gt;0,IF(AND(T643="",OR(O643&lt;&gt;"",J643&lt;&gt;"")),IF(O643&lt;&gt;"",O643,IF(J643&lt;&gt;"",J643,0)),IF(AND(O643&lt;&gt;"",J643&lt;&gt;"",O643=J643),O643,T643)),0)),"")</f>
        <v/>
      </c>
      <c r="AR643" s="257" t="str">
        <f aca="false">IF(D643&lt;&gt;"",IF(J643="OZP12",L643,0),"")</f>
        <v/>
      </c>
      <c r="AS643" s="257" t="str">
        <f aca="false">IF(D643&lt;&gt;"",IF(O643="OZP12",Q643,0),"")</f>
        <v/>
      </c>
      <c r="AT643" s="257" t="str">
        <f aca="false">IF(D643&lt;&gt;"",IF(T643="OZP12",V643,0),"")</f>
        <v/>
      </c>
      <c r="AU643" s="257" t="str">
        <f aca="false">IF(D643&lt;&gt;"",IF(J643="TZP",L643,0),"")</f>
        <v/>
      </c>
      <c r="AV643" s="257" t="str">
        <f aca="false">IF(D643&lt;&gt;"",IF(O643="TZP",Q643,0),"")</f>
        <v/>
      </c>
      <c r="AW643" s="257" t="str">
        <f aca="false">IF(D643&lt;&gt;"",IF(T643="TZP",V643,0),"")</f>
        <v/>
      </c>
      <c r="AX643" s="257" t="str">
        <f aca="false">IF(D643&lt;&gt;"",IF(J643="OZZ",L643,0),"")</f>
        <v/>
      </c>
      <c r="AY643" s="257" t="str">
        <f aca="false">IF(D643&lt;&gt;"",IF(O643="OZZ",Q643,0),"")</f>
        <v/>
      </c>
      <c r="AZ643" s="257" t="str">
        <f aca="false">IF(D643&lt;&gt;"",IF(T643="OZZ",V643,0),"")</f>
        <v/>
      </c>
      <c r="BA643" s="260"/>
      <c r="BB643" s="257" t="str">
        <f aca="false">IF(D643&lt;&gt;"",IF(ISERROR(FIND("/",D643)),0,1),"")</f>
        <v/>
      </c>
      <c r="BC643" s="257" t="str">
        <f aca="false">IF(D643&lt;&gt;"",IF(BB643*1=0,D643,CONCATENATE(MID(D643,1,FIND("/",D643,1)-1),MID(D643,FIND("/",D643,1)+1,LEN(D643)))),"")</f>
        <v/>
      </c>
      <c r="BD643" s="286"/>
      <c r="BE643" s="257" t="str">
        <f aca="false">IF(D643&lt;&gt;"",IF(J643="OZP12",M643,0),"")</f>
        <v/>
      </c>
      <c r="BF643" s="257" t="str">
        <f aca="false">IF(D643&lt;&gt;"",IF(O643="OZP12",R643,0),"")</f>
        <v/>
      </c>
      <c r="BG643" s="257" t="str">
        <f aca="false">IF(D643&lt;&gt;"",IF(T643="OZP12",W643,0),"")</f>
        <v/>
      </c>
      <c r="BH643" s="257" t="str">
        <f aca="false">IF(D643&lt;&gt;"",IF(J643="TZP",M643,0),"")</f>
        <v/>
      </c>
      <c r="BI643" s="257" t="str">
        <f aca="false">IF(D643&lt;&gt;"",IF(O643="TZP",R643,0),"")</f>
        <v/>
      </c>
      <c r="BJ643" s="257" t="str">
        <f aca="false">IF(D643&lt;&gt;"",IF(T643="TZP",W643,0),"")</f>
        <v/>
      </c>
    </row>
    <row r="644" s="261" customFormat="true" ht="18.75" hidden="false" customHeight="true" outlineLevel="0" collapsed="false">
      <c r="A644" s="262" t="n">
        <f aca="false">A643+1</f>
        <v>632</v>
      </c>
      <c r="B644" s="263"/>
      <c r="C644" s="263"/>
      <c r="D644" s="263"/>
      <c r="E644" s="266"/>
      <c r="F644" s="266"/>
      <c r="G644" s="267"/>
      <c r="H644" s="278"/>
      <c r="I644" s="281"/>
      <c r="J644" s="268"/>
      <c r="K644" s="269"/>
      <c r="L644" s="244" t="str">
        <f aca="false">IF(AND(K644&lt;&gt;"",J644&lt;&gt;""),MIN(IF(OR(J644="OZZ",J644="ZZ"),5000,13600),TRUNC(0.75*SUMIF($D$12:$D644,$D644,K$12:K644),2))-SUMIF($D$12:$D643,$D644,L$12:L643),"")</f>
        <v/>
      </c>
      <c r="M644" s="270" t="str">
        <f aca="false">IF(AND(K644&lt;&gt;"",J644&lt;&gt;"",AB644&lt;&gt;""),IF(OR(J644="OZZ",J644="ZZ"),0-SUMIF($D$12:$D643,$D644,M$12:M643),MIN(MIN(13600,TRUNC(0.75*SUMIF($D$12:$D$1442,$D644,K$12:K$1442),2)+SUMIF($D$12:$D644,$D644,AB$12:AB644))-SUMIF($D$12:$D643,$D644,M$12:M643)-SUMIF($D$12:$D$1442,$D644,L$12:L$1442),AB644)),"")</f>
        <v/>
      </c>
      <c r="N644" s="246" t="str">
        <f aca="false">IF(J644&lt;&gt;"",1000-SUMIF($D$12:$D643,$D644,N$12:N643),"")</f>
        <v/>
      </c>
      <c r="O644" s="268"/>
      <c r="P644" s="269"/>
      <c r="Q644" s="244" t="str">
        <f aca="false">IF(AND(P644&lt;&gt;"",O644&lt;&gt;""),MIN(IF(OR(O644="OZZ",O644="ZZ"),5000,13600),TRUNC(0.75*SUMIF($D$12:$D644,$D644,P$12:P644),2))-SUMIF($D$12:$D643,$D644,Q$12:Q643),"")</f>
        <v/>
      </c>
      <c r="R644" s="270" t="str">
        <f aca="false">IF(AND(P644&lt;&gt;"",O644&lt;&gt;"",AF644&lt;&gt;""),IF(OR(O644="OZZ",O644="ZZ"),0-SUMIF($D$12:$D643,$D644,R$12:R643),MIN(MIN(13600,TRUNC(0.75*SUMIF($D$12:$D$1442,$D644,P$12:P$1442),2)+SUMIF($D$12:$D644,$D644,AF$12:AF644))-SUMIF($D$12:$D643,$D644,R$12:R643)-SUMIF($D$12:$D$1442,$D644,Q$12:Q$1442),AF644)),"")</f>
        <v/>
      </c>
      <c r="S644" s="246" t="str">
        <f aca="false">IF(O644&lt;&gt;"",1000-SUMIF($D$12:$D643,$D644,S$12:S643),"")</f>
        <v/>
      </c>
      <c r="T644" s="268"/>
      <c r="U644" s="269"/>
      <c r="V644" s="244" t="str">
        <f aca="false">IF(AND(U644&lt;&gt;"",T644&lt;&gt;""),MIN(IF(OR(T644="OZZ",T644="ZZ"),5000,13600),TRUNC(0.75*SUMIF($D$12:$D644,$D644,U$12:U644),2))-SUMIF($D$12:$D643,$D644,V$12:V643),"")</f>
        <v/>
      </c>
      <c r="W644" s="248" t="str">
        <f aca="false">IF(AND(U644&lt;&gt;"",T644&lt;&gt;"",AJ644&lt;&gt;""),IF(OR(T644="OZZ",T644="ZZ"),0-SUMIF($D$12:$D643,$D644,W$12:W643),MIN(MIN(13600,TRUNC(0.75*SUMIF($D$12:$D$1442,$D644,U$12:U$1442),2)+SUMIF($D$12:$D644,$D644,AJ$12:AJ644))-SUMIF($D$12:$D643,$D644,W$12:W643)-SUMIF($D$12:$D$1442,$D644,V$12:V$1442),AJ644)),"")</f>
        <v/>
      </c>
      <c r="X644" s="246" t="str">
        <f aca="false">IF(T644&lt;&gt;"",1000-SUMIF($D$12:$D643,$D644,X$12:X643),"")</f>
        <v/>
      </c>
      <c r="Y644" s="272"/>
      <c r="Z644" s="273"/>
      <c r="AA644" s="273"/>
      <c r="AB644" s="252" t="str">
        <f aca="false">IF(K644&lt;&gt;"",ROUND(Y644,2)+ROUND(Z644,2)+ROUND(AA644,2),"")</f>
        <v/>
      </c>
      <c r="AC644" s="274"/>
      <c r="AD644" s="273"/>
      <c r="AE644" s="273"/>
      <c r="AF644" s="275" t="str">
        <f aca="false">IF(P644&lt;&gt;"",ROUND(AC644,2)+ROUND(AD644,2)+ROUND(AE644,2),"")</f>
        <v/>
      </c>
      <c r="AG644" s="274"/>
      <c r="AH644" s="273"/>
      <c r="AI644" s="273"/>
      <c r="AJ644" s="275" t="str">
        <f aca="false">IF(U644&lt;&gt;"",ROUND(AG644,2)+ROUND(AH644,2)+ROUND(AI644,2),"")</f>
        <v/>
      </c>
      <c r="AK644" s="255"/>
      <c r="AL644" s="255"/>
      <c r="AM644" s="256"/>
      <c r="AN644" s="257"/>
      <c r="AO644" s="258" t="str">
        <f aca="false">IF(D644&lt;&gt;"",IF(COUNTIF($D$12:$D644,$D644)&gt;1,0,IF(SUM(L644,Q644,V644)&gt;0,IF(AND(T644="",OR(O644&lt;&gt;"",J644&lt;&gt;"")),IF(O644&lt;&gt;"",O644,IF(J644&lt;&gt;"",J644,0)),IF(AND(O644&lt;&gt;"",J644&lt;&gt;"",O644=J644),O644,T644)),0)),"")</f>
        <v/>
      </c>
      <c r="AP644" s="258" t="str">
        <f aca="false">IF(D644&lt;&gt;"",IF(COUNTIF($D$12:$D644,$D644)&gt;1,0,IF(SUM(M644,R644,W644)&gt;0,IF(AND(T644="",OR(O644&lt;&gt;"",J644&lt;&gt;"")),IF(O644&lt;&gt;"",O644,IF(J644&lt;&gt;"",J644,0)),IF(AND(O644&lt;&gt;"",J644&lt;&gt;"",O644=J644),O644,T644)),0)),"")</f>
        <v/>
      </c>
      <c r="AQ644" s="258" t="str">
        <f aca="false">IF(D644&lt;&gt;"",IF(COUNTIF($D$12:$D644,$D644)&gt;1,0,IF(SUM(N644,S644,X644)&gt;0,IF(AND(T644="",OR(O644&lt;&gt;"",J644&lt;&gt;"")),IF(O644&lt;&gt;"",O644,IF(J644&lt;&gt;"",J644,0)),IF(AND(O644&lt;&gt;"",J644&lt;&gt;"",O644=J644),O644,T644)),0)),"")</f>
        <v/>
      </c>
      <c r="AR644" s="257" t="str">
        <f aca="false">IF(D644&lt;&gt;"",IF(J644="OZP12",L644,0),"")</f>
        <v/>
      </c>
      <c r="AS644" s="257" t="str">
        <f aca="false">IF(D644&lt;&gt;"",IF(O644="OZP12",Q644,0),"")</f>
        <v/>
      </c>
      <c r="AT644" s="257" t="str">
        <f aca="false">IF(D644&lt;&gt;"",IF(T644="OZP12",V644,0),"")</f>
        <v/>
      </c>
      <c r="AU644" s="257" t="str">
        <f aca="false">IF(D644&lt;&gt;"",IF(J644="TZP",L644,0),"")</f>
        <v/>
      </c>
      <c r="AV644" s="257" t="str">
        <f aca="false">IF(D644&lt;&gt;"",IF(O644="TZP",Q644,0),"")</f>
        <v/>
      </c>
      <c r="AW644" s="257" t="str">
        <f aca="false">IF(D644&lt;&gt;"",IF(T644="TZP",V644,0),"")</f>
        <v/>
      </c>
      <c r="AX644" s="257" t="str">
        <f aca="false">IF(D644&lt;&gt;"",IF(J644="OZZ",L644,0),"")</f>
        <v/>
      </c>
      <c r="AY644" s="257" t="str">
        <f aca="false">IF(D644&lt;&gt;"",IF(O644="OZZ",Q644,0),"")</f>
        <v/>
      </c>
      <c r="AZ644" s="257" t="str">
        <f aca="false">IF(D644&lt;&gt;"",IF(T644="OZZ",V644,0),"")</f>
        <v/>
      </c>
      <c r="BA644" s="260"/>
      <c r="BB644" s="257" t="str">
        <f aca="false">IF(D644&lt;&gt;"",IF(ISERROR(FIND("/",D644)),0,1),"")</f>
        <v/>
      </c>
      <c r="BC644" s="257" t="str">
        <f aca="false">IF(D644&lt;&gt;"",IF(BB644*1=0,D644,CONCATENATE(MID(D644,1,FIND("/",D644,1)-1),MID(D644,FIND("/",D644,1)+1,LEN(D644)))),"")</f>
        <v/>
      </c>
      <c r="BD644" s="286"/>
      <c r="BE644" s="257" t="str">
        <f aca="false">IF(D644&lt;&gt;"",IF(J644="OZP12",M644,0),"")</f>
        <v/>
      </c>
      <c r="BF644" s="257" t="str">
        <f aca="false">IF(D644&lt;&gt;"",IF(O644="OZP12",R644,0),"")</f>
        <v/>
      </c>
      <c r="BG644" s="257" t="str">
        <f aca="false">IF(D644&lt;&gt;"",IF(T644="OZP12",W644,0),"")</f>
        <v/>
      </c>
      <c r="BH644" s="257" t="str">
        <f aca="false">IF(D644&lt;&gt;"",IF(J644="TZP",M644,0),"")</f>
        <v/>
      </c>
      <c r="BI644" s="257" t="str">
        <f aca="false">IF(D644&lt;&gt;"",IF(O644="TZP",R644,0),"")</f>
        <v/>
      </c>
      <c r="BJ644" s="257" t="str">
        <f aca="false">IF(D644&lt;&gt;"",IF(T644="TZP",W644,0),"")</f>
        <v/>
      </c>
    </row>
    <row r="645" s="261" customFormat="true" ht="18.75" hidden="false" customHeight="true" outlineLevel="0" collapsed="false">
      <c r="A645" s="262" t="n">
        <f aca="false">A644+1</f>
        <v>633</v>
      </c>
      <c r="B645" s="263"/>
      <c r="C645" s="263"/>
      <c r="D645" s="263"/>
      <c r="E645" s="266"/>
      <c r="F645" s="266"/>
      <c r="G645" s="267"/>
      <c r="H645" s="278"/>
      <c r="I645" s="281"/>
      <c r="J645" s="268"/>
      <c r="K645" s="269"/>
      <c r="L645" s="244" t="str">
        <f aca="false">IF(AND(K645&lt;&gt;"",J645&lt;&gt;""),MIN(IF(OR(J645="OZZ",J645="ZZ"),5000,13600),TRUNC(0.75*SUMIF($D$12:$D645,$D645,K$12:K645),2))-SUMIF($D$12:$D644,$D645,L$12:L644),"")</f>
        <v/>
      </c>
      <c r="M645" s="270" t="str">
        <f aca="false">IF(AND(K645&lt;&gt;"",J645&lt;&gt;"",AB645&lt;&gt;""),IF(OR(J645="OZZ",J645="ZZ"),0-SUMIF($D$12:$D644,$D645,M$12:M644),MIN(MIN(13600,TRUNC(0.75*SUMIF($D$12:$D$1442,$D645,K$12:K$1442),2)+SUMIF($D$12:$D645,$D645,AB$12:AB645))-SUMIF($D$12:$D644,$D645,M$12:M644)-SUMIF($D$12:$D$1442,$D645,L$12:L$1442),AB645)),"")</f>
        <v/>
      </c>
      <c r="N645" s="246" t="str">
        <f aca="false">IF(J645&lt;&gt;"",1000-SUMIF($D$12:$D644,$D645,N$12:N644),"")</f>
        <v/>
      </c>
      <c r="O645" s="268"/>
      <c r="P645" s="269"/>
      <c r="Q645" s="244" t="str">
        <f aca="false">IF(AND(P645&lt;&gt;"",O645&lt;&gt;""),MIN(IF(OR(O645="OZZ",O645="ZZ"),5000,13600),TRUNC(0.75*SUMIF($D$12:$D645,$D645,P$12:P645),2))-SUMIF($D$12:$D644,$D645,Q$12:Q644),"")</f>
        <v/>
      </c>
      <c r="R645" s="270" t="str">
        <f aca="false">IF(AND(P645&lt;&gt;"",O645&lt;&gt;"",AF645&lt;&gt;""),IF(OR(O645="OZZ",O645="ZZ"),0-SUMIF($D$12:$D644,$D645,R$12:R644),MIN(MIN(13600,TRUNC(0.75*SUMIF($D$12:$D$1442,$D645,P$12:P$1442),2)+SUMIF($D$12:$D645,$D645,AF$12:AF645))-SUMIF($D$12:$D644,$D645,R$12:R644)-SUMIF($D$12:$D$1442,$D645,Q$12:Q$1442),AF645)),"")</f>
        <v/>
      </c>
      <c r="S645" s="246" t="str">
        <f aca="false">IF(O645&lt;&gt;"",1000-SUMIF($D$12:$D644,$D645,S$12:S644),"")</f>
        <v/>
      </c>
      <c r="T645" s="268"/>
      <c r="U645" s="269"/>
      <c r="V645" s="244" t="str">
        <f aca="false">IF(AND(U645&lt;&gt;"",T645&lt;&gt;""),MIN(IF(OR(T645="OZZ",T645="ZZ"),5000,13600),TRUNC(0.75*SUMIF($D$12:$D645,$D645,U$12:U645),2))-SUMIF($D$12:$D644,$D645,V$12:V644),"")</f>
        <v/>
      </c>
      <c r="W645" s="248" t="str">
        <f aca="false">IF(AND(U645&lt;&gt;"",T645&lt;&gt;"",AJ645&lt;&gt;""),IF(OR(T645="OZZ",T645="ZZ"),0-SUMIF($D$12:$D644,$D645,W$12:W644),MIN(MIN(13600,TRUNC(0.75*SUMIF($D$12:$D$1442,$D645,U$12:U$1442),2)+SUMIF($D$12:$D645,$D645,AJ$12:AJ645))-SUMIF($D$12:$D644,$D645,W$12:W644)-SUMIF($D$12:$D$1442,$D645,V$12:V$1442),AJ645)),"")</f>
        <v/>
      </c>
      <c r="X645" s="246" t="str">
        <f aca="false">IF(T645&lt;&gt;"",1000-SUMIF($D$12:$D644,$D645,X$12:X644),"")</f>
        <v/>
      </c>
      <c r="Y645" s="272"/>
      <c r="Z645" s="273"/>
      <c r="AA645" s="273"/>
      <c r="AB645" s="252" t="str">
        <f aca="false">IF(K645&lt;&gt;"",ROUND(Y645,2)+ROUND(Z645,2)+ROUND(AA645,2),"")</f>
        <v/>
      </c>
      <c r="AC645" s="274"/>
      <c r="AD645" s="273"/>
      <c r="AE645" s="273"/>
      <c r="AF645" s="275" t="str">
        <f aca="false">IF(P645&lt;&gt;"",ROUND(AC645,2)+ROUND(AD645,2)+ROUND(AE645,2),"")</f>
        <v/>
      </c>
      <c r="AG645" s="274"/>
      <c r="AH645" s="273"/>
      <c r="AI645" s="273"/>
      <c r="AJ645" s="275" t="str">
        <f aca="false">IF(U645&lt;&gt;"",ROUND(AG645,2)+ROUND(AH645,2)+ROUND(AI645,2),"")</f>
        <v/>
      </c>
      <c r="AK645" s="255"/>
      <c r="AL645" s="255"/>
      <c r="AM645" s="256"/>
      <c r="AN645" s="257"/>
      <c r="AO645" s="258" t="str">
        <f aca="false">IF(D645&lt;&gt;"",IF(COUNTIF($D$12:$D645,$D645)&gt;1,0,IF(SUM(L645,Q645,V645)&gt;0,IF(AND(T645="",OR(O645&lt;&gt;"",J645&lt;&gt;"")),IF(O645&lt;&gt;"",O645,IF(J645&lt;&gt;"",J645,0)),IF(AND(O645&lt;&gt;"",J645&lt;&gt;"",O645=J645),O645,T645)),0)),"")</f>
        <v/>
      </c>
      <c r="AP645" s="258" t="str">
        <f aca="false">IF(D645&lt;&gt;"",IF(COUNTIF($D$12:$D645,$D645)&gt;1,0,IF(SUM(M645,R645,W645)&gt;0,IF(AND(T645="",OR(O645&lt;&gt;"",J645&lt;&gt;"")),IF(O645&lt;&gt;"",O645,IF(J645&lt;&gt;"",J645,0)),IF(AND(O645&lt;&gt;"",J645&lt;&gt;"",O645=J645),O645,T645)),0)),"")</f>
        <v/>
      </c>
      <c r="AQ645" s="258" t="str">
        <f aca="false">IF(D645&lt;&gt;"",IF(COUNTIF($D$12:$D645,$D645)&gt;1,0,IF(SUM(N645,S645,X645)&gt;0,IF(AND(T645="",OR(O645&lt;&gt;"",J645&lt;&gt;"")),IF(O645&lt;&gt;"",O645,IF(J645&lt;&gt;"",J645,0)),IF(AND(O645&lt;&gt;"",J645&lt;&gt;"",O645=J645),O645,T645)),0)),"")</f>
        <v/>
      </c>
      <c r="AR645" s="257" t="str">
        <f aca="false">IF(D645&lt;&gt;"",IF(J645="OZP12",L645,0),"")</f>
        <v/>
      </c>
      <c r="AS645" s="257" t="str">
        <f aca="false">IF(D645&lt;&gt;"",IF(O645="OZP12",Q645,0),"")</f>
        <v/>
      </c>
      <c r="AT645" s="257" t="str">
        <f aca="false">IF(D645&lt;&gt;"",IF(T645="OZP12",V645,0),"")</f>
        <v/>
      </c>
      <c r="AU645" s="257" t="str">
        <f aca="false">IF(D645&lt;&gt;"",IF(J645="TZP",L645,0),"")</f>
        <v/>
      </c>
      <c r="AV645" s="257" t="str">
        <f aca="false">IF(D645&lt;&gt;"",IF(O645="TZP",Q645,0),"")</f>
        <v/>
      </c>
      <c r="AW645" s="257" t="str">
        <f aca="false">IF(D645&lt;&gt;"",IF(T645="TZP",V645,0),"")</f>
        <v/>
      </c>
      <c r="AX645" s="257" t="str">
        <f aca="false">IF(D645&lt;&gt;"",IF(J645="OZZ",L645,0),"")</f>
        <v/>
      </c>
      <c r="AY645" s="257" t="str">
        <f aca="false">IF(D645&lt;&gt;"",IF(O645="OZZ",Q645,0),"")</f>
        <v/>
      </c>
      <c r="AZ645" s="257" t="str">
        <f aca="false">IF(D645&lt;&gt;"",IF(T645="OZZ",V645,0),"")</f>
        <v/>
      </c>
      <c r="BA645" s="260"/>
      <c r="BB645" s="257" t="str">
        <f aca="false">IF(D645&lt;&gt;"",IF(ISERROR(FIND("/",D645)),0,1),"")</f>
        <v/>
      </c>
      <c r="BC645" s="257" t="str">
        <f aca="false">IF(D645&lt;&gt;"",IF(BB645*1=0,D645,CONCATENATE(MID(D645,1,FIND("/",D645,1)-1),MID(D645,FIND("/",D645,1)+1,LEN(D645)))),"")</f>
        <v/>
      </c>
      <c r="BD645" s="286"/>
      <c r="BE645" s="257" t="str">
        <f aca="false">IF(D645&lt;&gt;"",IF(J645="OZP12",M645,0),"")</f>
        <v/>
      </c>
      <c r="BF645" s="257" t="str">
        <f aca="false">IF(D645&lt;&gt;"",IF(O645="OZP12",R645,0),"")</f>
        <v/>
      </c>
      <c r="BG645" s="257" t="str">
        <f aca="false">IF(D645&lt;&gt;"",IF(T645="OZP12",W645,0),"")</f>
        <v/>
      </c>
      <c r="BH645" s="257" t="str">
        <f aca="false">IF(D645&lt;&gt;"",IF(J645="TZP",M645,0),"")</f>
        <v/>
      </c>
      <c r="BI645" s="257" t="str">
        <f aca="false">IF(D645&lt;&gt;"",IF(O645="TZP",R645,0),"")</f>
        <v/>
      </c>
      <c r="BJ645" s="257" t="str">
        <f aca="false">IF(D645&lt;&gt;"",IF(T645="TZP",W645,0),"")</f>
        <v/>
      </c>
    </row>
    <row r="646" s="261" customFormat="true" ht="18.75" hidden="false" customHeight="true" outlineLevel="0" collapsed="false">
      <c r="A646" s="262" t="n">
        <f aca="false">A645+1</f>
        <v>634</v>
      </c>
      <c r="B646" s="263"/>
      <c r="C646" s="263"/>
      <c r="D646" s="263"/>
      <c r="E646" s="266"/>
      <c r="F646" s="266"/>
      <c r="G646" s="267"/>
      <c r="H646" s="278"/>
      <c r="I646" s="281"/>
      <c r="J646" s="268"/>
      <c r="K646" s="269"/>
      <c r="L646" s="244" t="str">
        <f aca="false">IF(AND(K646&lt;&gt;"",J646&lt;&gt;""),MIN(IF(OR(J646="OZZ",J646="ZZ"),5000,13600),TRUNC(0.75*SUMIF($D$12:$D646,$D646,K$12:K646),2))-SUMIF($D$12:$D645,$D646,L$12:L645),"")</f>
        <v/>
      </c>
      <c r="M646" s="270" t="str">
        <f aca="false">IF(AND(K646&lt;&gt;"",J646&lt;&gt;"",AB646&lt;&gt;""),IF(OR(J646="OZZ",J646="ZZ"),0-SUMIF($D$12:$D645,$D646,M$12:M645),MIN(MIN(13600,TRUNC(0.75*SUMIF($D$12:$D$1442,$D646,K$12:K$1442),2)+SUMIF($D$12:$D646,$D646,AB$12:AB646))-SUMIF($D$12:$D645,$D646,M$12:M645)-SUMIF($D$12:$D$1442,$D646,L$12:L$1442),AB646)),"")</f>
        <v/>
      </c>
      <c r="N646" s="246" t="str">
        <f aca="false">IF(J646&lt;&gt;"",1000-SUMIF($D$12:$D645,$D646,N$12:N645),"")</f>
        <v/>
      </c>
      <c r="O646" s="268"/>
      <c r="P646" s="269"/>
      <c r="Q646" s="244" t="str">
        <f aca="false">IF(AND(P646&lt;&gt;"",O646&lt;&gt;""),MIN(IF(OR(O646="OZZ",O646="ZZ"),5000,13600),TRUNC(0.75*SUMIF($D$12:$D646,$D646,P$12:P646),2))-SUMIF($D$12:$D645,$D646,Q$12:Q645),"")</f>
        <v/>
      </c>
      <c r="R646" s="270" t="str">
        <f aca="false">IF(AND(P646&lt;&gt;"",O646&lt;&gt;"",AF646&lt;&gt;""),IF(OR(O646="OZZ",O646="ZZ"),0-SUMIF($D$12:$D645,$D646,R$12:R645),MIN(MIN(13600,TRUNC(0.75*SUMIF($D$12:$D$1442,$D646,P$12:P$1442),2)+SUMIF($D$12:$D646,$D646,AF$12:AF646))-SUMIF($D$12:$D645,$D646,R$12:R645)-SUMIF($D$12:$D$1442,$D646,Q$12:Q$1442),AF646)),"")</f>
        <v/>
      </c>
      <c r="S646" s="246" t="str">
        <f aca="false">IF(O646&lt;&gt;"",1000-SUMIF($D$12:$D645,$D646,S$12:S645),"")</f>
        <v/>
      </c>
      <c r="T646" s="268"/>
      <c r="U646" s="269"/>
      <c r="V646" s="244" t="str">
        <f aca="false">IF(AND(U646&lt;&gt;"",T646&lt;&gt;""),MIN(IF(OR(T646="OZZ",T646="ZZ"),5000,13600),TRUNC(0.75*SUMIF($D$12:$D646,$D646,U$12:U646),2))-SUMIF($D$12:$D645,$D646,V$12:V645),"")</f>
        <v/>
      </c>
      <c r="W646" s="248" t="str">
        <f aca="false">IF(AND(U646&lt;&gt;"",T646&lt;&gt;"",AJ646&lt;&gt;""),IF(OR(T646="OZZ",T646="ZZ"),0-SUMIF($D$12:$D645,$D646,W$12:W645),MIN(MIN(13600,TRUNC(0.75*SUMIF($D$12:$D$1442,$D646,U$12:U$1442),2)+SUMIF($D$12:$D646,$D646,AJ$12:AJ646))-SUMIF($D$12:$D645,$D646,W$12:W645)-SUMIF($D$12:$D$1442,$D646,V$12:V$1442),AJ646)),"")</f>
        <v/>
      </c>
      <c r="X646" s="246" t="str">
        <f aca="false">IF(T646&lt;&gt;"",1000-SUMIF($D$12:$D645,$D646,X$12:X645),"")</f>
        <v/>
      </c>
      <c r="Y646" s="272"/>
      <c r="Z646" s="273"/>
      <c r="AA646" s="273"/>
      <c r="AB646" s="252" t="str">
        <f aca="false">IF(K646&lt;&gt;"",ROUND(Y646,2)+ROUND(Z646,2)+ROUND(AA646,2),"")</f>
        <v/>
      </c>
      <c r="AC646" s="274"/>
      <c r="AD646" s="273"/>
      <c r="AE646" s="273"/>
      <c r="AF646" s="275" t="str">
        <f aca="false">IF(P646&lt;&gt;"",ROUND(AC646,2)+ROUND(AD646,2)+ROUND(AE646,2),"")</f>
        <v/>
      </c>
      <c r="AG646" s="274"/>
      <c r="AH646" s="273"/>
      <c r="AI646" s="273"/>
      <c r="AJ646" s="275" t="str">
        <f aca="false">IF(U646&lt;&gt;"",ROUND(AG646,2)+ROUND(AH646,2)+ROUND(AI646,2),"")</f>
        <v/>
      </c>
      <c r="AK646" s="255"/>
      <c r="AL646" s="255"/>
      <c r="AM646" s="256"/>
      <c r="AN646" s="257"/>
      <c r="AO646" s="258" t="str">
        <f aca="false">IF(D646&lt;&gt;"",IF(COUNTIF($D$12:$D646,$D646)&gt;1,0,IF(SUM(L646,Q646,V646)&gt;0,IF(AND(T646="",OR(O646&lt;&gt;"",J646&lt;&gt;"")),IF(O646&lt;&gt;"",O646,IF(J646&lt;&gt;"",J646,0)),IF(AND(O646&lt;&gt;"",J646&lt;&gt;"",O646=J646),O646,T646)),0)),"")</f>
        <v/>
      </c>
      <c r="AP646" s="258" t="str">
        <f aca="false">IF(D646&lt;&gt;"",IF(COUNTIF($D$12:$D646,$D646)&gt;1,0,IF(SUM(M646,R646,W646)&gt;0,IF(AND(T646="",OR(O646&lt;&gt;"",J646&lt;&gt;"")),IF(O646&lt;&gt;"",O646,IF(J646&lt;&gt;"",J646,0)),IF(AND(O646&lt;&gt;"",J646&lt;&gt;"",O646=J646),O646,T646)),0)),"")</f>
        <v/>
      </c>
      <c r="AQ646" s="258" t="str">
        <f aca="false">IF(D646&lt;&gt;"",IF(COUNTIF($D$12:$D646,$D646)&gt;1,0,IF(SUM(N646,S646,X646)&gt;0,IF(AND(T646="",OR(O646&lt;&gt;"",J646&lt;&gt;"")),IF(O646&lt;&gt;"",O646,IF(J646&lt;&gt;"",J646,0)),IF(AND(O646&lt;&gt;"",J646&lt;&gt;"",O646=J646),O646,T646)),0)),"")</f>
        <v/>
      </c>
      <c r="AR646" s="257" t="str">
        <f aca="false">IF(D646&lt;&gt;"",IF(J646="OZP12",L646,0),"")</f>
        <v/>
      </c>
      <c r="AS646" s="257" t="str">
        <f aca="false">IF(D646&lt;&gt;"",IF(O646="OZP12",Q646,0),"")</f>
        <v/>
      </c>
      <c r="AT646" s="257" t="str">
        <f aca="false">IF(D646&lt;&gt;"",IF(T646="OZP12",V646,0),"")</f>
        <v/>
      </c>
      <c r="AU646" s="257" t="str">
        <f aca="false">IF(D646&lt;&gt;"",IF(J646="TZP",L646,0),"")</f>
        <v/>
      </c>
      <c r="AV646" s="257" t="str">
        <f aca="false">IF(D646&lt;&gt;"",IF(O646="TZP",Q646,0),"")</f>
        <v/>
      </c>
      <c r="AW646" s="257" t="str">
        <f aca="false">IF(D646&lt;&gt;"",IF(T646="TZP",V646,0),"")</f>
        <v/>
      </c>
      <c r="AX646" s="257" t="str">
        <f aca="false">IF(D646&lt;&gt;"",IF(J646="OZZ",L646,0),"")</f>
        <v/>
      </c>
      <c r="AY646" s="257" t="str">
        <f aca="false">IF(D646&lt;&gt;"",IF(O646="OZZ",Q646,0),"")</f>
        <v/>
      </c>
      <c r="AZ646" s="257" t="str">
        <f aca="false">IF(D646&lt;&gt;"",IF(T646="OZZ",V646,0),"")</f>
        <v/>
      </c>
      <c r="BA646" s="260"/>
      <c r="BB646" s="257" t="str">
        <f aca="false">IF(D646&lt;&gt;"",IF(ISERROR(FIND("/",D646)),0,1),"")</f>
        <v/>
      </c>
      <c r="BC646" s="257" t="str">
        <f aca="false">IF(D646&lt;&gt;"",IF(BB646*1=0,D646,CONCATENATE(MID(D646,1,FIND("/",D646,1)-1),MID(D646,FIND("/",D646,1)+1,LEN(D646)))),"")</f>
        <v/>
      </c>
      <c r="BD646" s="286"/>
      <c r="BE646" s="257" t="str">
        <f aca="false">IF(D646&lt;&gt;"",IF(J646="OZP12",M646,0),"")</f>
        <v/>
      </c>
      <c r="BF646" s="257" t="str">
        <f aca="false">IF(D646&lt;&gt;"",IF(O646="OZP12",R646,0),"")</f>
        <v/>
      </c>
      <c r="BG646" s="257" t="str">
        <f aca="false">IF(D646&lt;&gt;"",IF(T646="OZP12",W646,0),"")</f>
        <v/>
      </c>
      <c r="BH646" s="257" t="str">
        <f aca="false">IF(D646&lt;&gt;"",IF(J646="TZP",M646,0),"")</f>
        <v/>
      </c>
      <c r="BI646" s="257" t="str">
        <f aca="false">IF(D646&lt;&gt;"",IF(O646="TZP",R646,0),"")</f>
        <v/>
      </c>
      <c r="BJ646" s="257" t="str">
        <f aca="false">IF(D646&lt;&gt;"",IF(T646="TZP",W646,0),"")</f>
        <v/>
      </c>
    </row>
    <row r="647" s="261" customFormat="true" ht="18.75" hidden="false" customHeight="true" outlineLevel="0" collapsed="false">
      <c r="A647" s="262" t="n">
        <f aca="false">A646+1</f>
        <v>635</v>
      </c>
      <c r="B647" s="263"/>
      <c r="C647" s="263"/>
      <c r="D647" s="263"/>
      <c r="E647" s="266"/>
      <c r="F647" s="266"/>
      <c r="G647" s="267"/>
      <c r="H647" s="278"/>
      <c r="I647" s="281"/>
      <c r="J647" s="268"/>
      <c r="K647" s="269"/>
      <c r="L647" s="244" t="str">
        <f aca="false">IF(AND(K647&lt;&gt;"",J647&lt;&gt;""),MIN(IF(OR(J647="OZZ",J647="ZZ"),5000,13600),TRUNC(0.75*SUMIF($D$12:$D647,$D647,K$12:K647),2))-SUMIF($D$12:$D646,$D647,L$12:L646),"")</f>
        <v/>
      </c>
      <c r="M647" s="270" t="str">
        <f aca="false">IF(AND(K647&lt;&gt;"",J647&lt;&gt;"",AB647&lt;&gt;""),IF(OR(J647="OZZ",J647="ZZ"),0-SUMIF($D$12:$D646,$D647,M$12:M646),MIN(MIN(13600,TRUNC(0.75*SUMIF($D$12:$D$1442,$D647,K$12:K$1442),2)+SUMIF($D$12:$D647,$D647,AB$12:AB647))-SUMIF($D$12:$D646,$D647,M$12:M646)-SUMIF($D$12:$D$1442,$D647,L$12:L$1442),AB647)),"")</f>
        <v/>
      </c>
      <c r="N647" s="246" t="str">
        <f aca="false">IF(J647&lt;&gt;"",1000-SUMIF($D$12:$D646,$D647,N$12:N646),"")</f>
        <v/>
      </c>
      <c r="O647" s="268"/>
      <c r="P647" s="269"/>
      <c r="Q647" s="244" t="str">
        <f aca="false">IF(AND(P647&lt;&gt;"",O647&lt;&gt;""),MIN(IF(OR(O647="OZZ",O647="ZZ"),5000,13600),TRUNC(0.75*SUMIF($D$12:$D647,$D647,P$12:P647),2))-SUMIF($D$12:$D646,$D647,Q$12:Q646),"")</f>
        <v/>
      </c>
      <c r="R647" s="270" t="str">
        <f aca="false">IF(AND(P647&lt;&gt;"",O647&lt;&gt;"",AF647&lt;&gt;""),IF(OR(O647="OZZ",O647="ZZ"),0-SUMIF($D$12:$D646,$D647,R$12:R646),MIN(MIN(13600,TRUNC(0.75*SUMIF($D$12:$D$1442,$D647,P$12:P$1442),2)+SUMIF($D$12:$D647,$D647,AF$12:AF647))-SUMIF($D$12:$D646,$D647,R$12:R646)-SUMIF($D$12:$D$1442,$D647,Q$12:Q$1442),AF647)),"")</f>
        <v/>
      </c>
      <c r="S647" s="246" t="str">
        <f aca="false">IF(O647&lt;&gt;"",1000-SUMIF($D$12:$D646,$D647,S$12:S646),"")</f>
        <v/>
      </c>
      <c r="T647" s="268"/>
      <c r="U647" s="269"/>
      <c r="V647" s="244" t="str">
        <f aca="false">IF(AND(U647&lt;&gt;"",T647&lt;&gt;""),MIN(IF(OR(T647="OZZ",T647="ZZ"),5000,13600),TRUNC(0.75*SUMIF($D$12:$D647,$D647,U$12:U647),2))-SUMIF($D$12:$D646,$D647,V$12:V646),"")</f>
        <v/>
      </c>
      <c r="W647" s="248" t="str">
        <f aca="false">IF(AND(U647&lt;&gt;"",T647&lt;&gt;"",AJ647&lt;&gt;""),IF(OR(T647="OZZ",T647="ZZ"),0-SUMIF($D$12:$D646,$D647,W$12:W646),MIN(MIN(13600,TRUNC(0.75*SUMIF($D$12:$D$1442,$D647,U$12:U$1442),2)+SUMIF($D$12:$D647,$D647,AJ$12:AJ647))-SUMIF($D$12:$D646,$D647,W$12:W646)-SUMIF($D$12:$D$1442,$D647,V$12:V$1442),AJ647)),"")</f>
        <v/>
      </c>
      <c r="X647" s="246" t="str">
        <f aca="false">IF(T647&lt;&gt;"",1000-SUMIF($D$12:$D646,$D647,X$12:X646),"")</f>
        <v/>
      </c>
      <c r="Y647" s="272"/>
      <c r="Z647" s="273"/>
      <c r="AA647" s="273"/>
      <c r="AB647" s="252" t="str">
        <f aca="false">IF(K647&lt;&gt;"",ROUND(Y647,2)+ROUND(Z647,2)+ROUND(AA647,2),"")</f>
        <v/>
      </c>
      <c r="AC647" s="274"/>
      <c r="AD647" s="273"/>
      <c r="AE647" s="273"/>
      <c r="AF647" s="275" t="str">
        <f aca="false">IF(P647&lt;&gt;"",ROUND(AC647,2)+ROUND(AD647,2)+ROUND(AE647,2),"")</f>
        <v/>
      </c>
      <c r="AG647" s="274"/>
      <c r="AH647" s="273"/>
      <c r="AI647" s="273"/>
      <c r="AJ647" s="275" t="str">
        <f aca="false">IF(U647&lt;&gt;"",ROUND(AG647,2)+ROUND(AH647,2)+ROUND(AI647,2),"")</f>
        <v/>
      </c>
      <c r="AK647" s="255"/>
      <c r="AL647" s="255"/>
      <c r="AM647" s="256"/>
      <c r="AN647" s="257"/>
      <c r="AO647" s="258" t="str">
        <f aca="false">IF(D647&lt;&gt;"",IF(COUNTIF($D$12:$D647,$D647)&gt;1,0,IF(SUM(L647,Q647,V647)&gt;0,IF(AND(T647="",OR(O647&lt;&gt;"",J647&lt;&gt;"")),IF(O647&lt;&gt;"",O647,IF(J647&lt;&gt;"",J647,0)),IF(AND(O647&lt;&gt;"",J647&lt;&gt;"",O647=J647),O647,T647)),0)),"")</f>
        <v/>
      </c>
      <c r="AP647" s="258" t="str">
        <f aca="false">IF(D647&lt;&gt;"",IF(COUNTIF($D$12:$D647,$D647)&gt;1,0,IF(SUM(M647,R647,W647)&gt;0,IF(AND(T647="",OR(O647&lt;&gt;"",J647&lt;&gt;"")),IF(O647&lt;&gt;"",O647,IF(J647&lt;&gt;"",J647,0)),IF(AND(O647&lt;&gt;"",J647&lt;&gt;"",O647=J647),O647,T647)),0)),"")</f>
        <v/>
      </c>
      <c r="AQ647" s="258" t="str">
        <f aca="false">IF(D647&lt;&gt;"",IF(COUNTIF($D$12:$D647,$D647)&gt;1,0,IF(SUM(N647,S647,X647)&gt;0,IF(AND(T647="",OR(O647&lt;&gt;"",J647&lt;&gt;"")),IF(O647&lt;&gt;"",O647,IF(J647&lt;&gt;"",J647,0)),IF(AND(O647&lt;&gt;"",J647&lt;&gt;"",O647=J647),O647,T647)),0)),"")</f>
        <v/>
      </c>
      <c r="AR647" s="257" t="str">
        <f aca="false">IF(D647&lt;&gt;"",IF(J647="OZP12",L647,0),"")</f>
        <v/>
      </c>
      <c r="AS647" s="257" t="str">
        <f aca="false">IF(D647&lt;&gt;"",IF(O647="OZP12",Q647,0),"")</f>
        <v/>
      </c>
      <c r="AT647" s="257" t="str">
        <f aca="false">IF(D647&lt;&gt;"",IF(T647="OZP12",V647,0),"")</f>
        <v/>
      </c>
      <c r="AU647" s="257" t="str">
        <f aca="false">IF(D647&lt;&gt;"",IF(J647="TZP",L647,0),"")</f>
        <v/>
      </c>
      <c r="AV647" s="257" t="str">
        <f aca="false">IF(D647&lt;&gt;"",IF(O647="TZP",Q647,0),"")</f>
        <v/>
      </c>
      <c r="AW647" s="257" t="str">
        <f aca="false">IF(D647&lt;&gt;"",IF(T647="TZP",V647,0),"")</f>
        <v/>
      </c>
      <c r="AX647" s="257" t="str">
        <f aca="false">IF(D647&lt;&gt;"",IF(J647="OZZ",L647,0),"")</f>
        <v/>
      </c>
      <c r="AY647" s="257" t="str">
        <f aca="false">IF(D647&lt;&gt;"",IF(O647="OZZ",Q647,0),"")</f>
        <v/>
      </c>
      <c r="AZ647" s="257" t="str">
        <f aca="false">IF(D647&lt;&gt;"",IF(T647="OZZ",V647,0),"")</f>
        <v/>
      </c>
      <c r="BA647" s="260"/>
      <c r="BB647" s="257" t="str">
        <f aca="false">IF(D647&lt;&gt;"",IF(ISERROR(FIND("/",D647)),0,1),"")</f>
        <v/>
      </c>
      <c r="BC647" s="257" t="str">
        <f aca="false">IF(D647&lt;&gt;"",IF(BB647*1=0,D647,CONCATENATE(MID(D647,1,FIND("/",D647,1)-1),MID(D647,FIND("/",D647,1)+1,LEN(D647)))),"")</f>
        <v/>
      </c>
      <c r="BD647" s="286"/>
      <c r="BE647" s="257" t="str">
        <f aca="false">IF(D647&lt;&gt;"",IF(J647="OZP12",M647,0),"")</f>
        <v/>
      </c>
      <c r="BF647" s="257" t="str">
        <f aca="false">IF(D647&lt;&gt;"",IF(O647="OZP12",R647,0),"")</f>
        <v/>
      </c>
      <c r="BG647" s="257" t="str">
        <f aca="false">IF(D647&lt;&gt;"",IF(T647="OZP12",W647,0),"")</f>
        <v/>
      </c>
      <c r="BH647" s="257" t="str">
        <f aca="false">IF(D647&lt;&gt;"",IF(J647="TZP",M647,0),"")</f>
        <v/>
      </c>
      <c r="BI647" s="257" t="str">
        <f aca="false">IF(D647&lt;&gt;"",IF(O647="TZP",R647,0),"")</f>
        <v/>
      </c>
      <c r="BJ647" s="257" t="str">
        <f aca="false">IF(D647&lt;&gt;"",IF(T647="TZP",W647,0),"")</f>
        <v/>
      </c>
    </row>
    <row r="648" s="261" customFormat="true" ht="18.75" hidden="false" customHeight="true" outlineLevel="0" collapsed="false">
      <c r="A648" s="262" t="n">
        <f aca="false">A647+1</f>
        <v>636</v>
      </c>
      <c r="B648" s="263"/>
      <c r="C648" s="263"/>
      <c r="D648" s="263"/>
      <c r="E648" s="266"/>
      <c r="F648" s="266"/>
      <c r="G648" s="267"/>
      <c r="H648" s="278"/>
      <c r="I648" s="281"/>
      <c r="J648" s="268"/>
      <c r="K648" s="269"/>
      <c r="L648" s="244" t="str">
        <f aca="false">IF(AND(K648&lt;&gt;"",J648&lt;&gt;""),MIN(IF(OR(J648="OZZ",J648="ZZ"),5000,13600),TRUNC(0.75*SUMIF($D$12:$D648,$D648,K$12:K648),2))-SUMIF($D$12:$D647,$D648,L$12:L647),"")</f>
        <v/>
      </c>
      <c r="M648" s="270" t="str">
        <f aca="false">IF(AND(K648&lt;&gt;"",J648&lt;&gt;"",AB648&lt;&gt;""),IF(OR(J648="OZZ",J648="ZZ"),0-SUMIF($D$12:$D647,$D648,M$12:M647),MIN(MIN(13600,TRUNC(0.75*SUMIF($D$12:$D$1442,$D648,K$12:K$1442),2)+SUMIF($D$12:$D648,$D648,AB$12:AB648))-SUMIF($D$12:$D647,$D648,M$12:M647)-SUMIF($D$12:$D$1442,$D648,L$12:L$1442),AB648)),"")</f>
        <v/>
      </c>
      <c r="N648" s="246" t="str">
        <f aca="false">IF(J648&lt;&gt;"",1000-SUMIF($D$12:$D647,$D648,N$12:N647),"")</f>
        <v/>
      </c>
      <c r="O648" s="268"/>
      <c r="P648" s="269"/>
      <c r="Q648" s="244" t="str">
        <f aca="false">IF(AND(P648&lt;&gt;"",O648&lt;&gt;""),MIN(IF(OR(O648="OZZ",O648="ZZ"),5000,13600),TRUNC(0.75*SUMIF($D$12:$D648,$D648,P$12:P648),2))-SUMIF($D$12:$D647,$D648,Q$12:Q647),"")</f>
        <v/>
      </c>
      <c r="R648" s="270" t="str">
        <f aca="false">IF(AND(P648&lt;&gt;"",O648&lt;&gt;"",AF648&lt;&gt;""),IF(OR(O648="OZZ",O648="ZZ"),0-SUMIF($D$12:$D647,$D648,R$12:R647),MIN(MIN(13600,TRUNC(0.75*SUMIF($D$12:$D$1442,$D648,P$12:P$1442),2)+SUMIF($D$12:$D648,$D648,AF$12:AF648))-SUMIF($D$12:$D647,$D648,R$12:R647)-SUMIF($D$12:$D$1442,$D648,Q$12:Q$1442),AF648)),"")</f>
        <v/>
      </c>
      <c r="S648" s="246" t="str">
        <f aca="false">IF(O648&lt;&gt;"",1000-SUMIF($D$12:$D647,$D648,S$12:S647),"")</f>
        <v/>
      </c>
      <c r="T648" s="268"/>
      <c r="U648" s="269"/>
      <c r="V648" s="244" t="str">
        <f aca="false">IF(AND(U648&lt;&gt;"",T648&lt;&gt;""),MIN(IF(OR(T648="OZZ",T648="ZZ"),5000,13600),TRUNC(0.75*SUMIF($D$12:$D648,$D648,U$12:U648),2))-SUMIF($D$12:$D647,$D648,V$12:V647),"")</f>
        <v/>
      </c>
      <c r="W648" s="248" t="str">
        <f aca="false">IF(AND(U648&lt;&gt;"",T648&lt;&gt;"",AJ648&lt;&gt;""),IF(OR(T648="OZZ",T648="ZZ"),0-SUMIF($D$12:$D647,$D648,W$12:W647),MIN(MIN(13600,TRUNC(0.75*SUMIF($D$12:$D$1442,$D648,U$12:U$1442),2)+SUMIF($D$12:$D648,$D648,AJ$12:AJ648))-SUMIF($D$12:$D647,$D648,W$12:W647)-SUMIF($D$12:$D$1442,$D648,V$12:V$1442),AJ648)),"")</f>
        <v/>
      </c>
      <c r="X648" s="246" t="str">
        <f aca="false">IF(T648&lt;&gt;"",1000-SUMIF($D$12:$D647,$D648,X$12:X647),"")</f>
        <v/>
      </c>
      <c r="Y648" s="272"/>
      <c r="Z648" s="273"/>
      <c r="AA648" s="273"/>
      <c r="AB648" s="252" t="str">
        <f aca="false">IF(K648&lt;&gt;"",ROUND(Y648,2)+ROUND(Z648,2)+ROUND(AA648,2),"")</f>
        <v/>
      </c>
      <c r="AC648" s="274"/>
      <c r="AD648" s="273"/>
      <c r="AE648" s="273"/>
      <c r="AF648" s="275" t="str">
        <f aca="false">IF(P648&lt;&gt;"",ROUND(AC648,2)+ROUND(AD648,2)+ROUND(AE648,2),"")</f>
        <v/>
      </c>
      <c r="AG648" s="274"/>
      <c r="AH648" s="273"/>
      <c r="AI648" s="273"/>
      <c r="AJ648" s="275" t="str">
        <f aca="false">IF(U648&lt;&gt;"",ROUND(AG648,2)+ROUND(AH648,2)+ROUND(AI648,2),"")</f>
        <v/>
      </c>
      <c r="AK648" s="255"/>
      <c r="AL648" s="255"/>
      <c r="AM648" s="256"/>
      <c r="AN648" s="257"/>
      <c r="AO648" s="258" t="str">
        <f aca="false">IF(D648&lt;&gt;"",IF(COUNTIF($D$12:$D648,$D648)&gt;1,0,IF(SUM(L648,Q648,V648)&gt;0,IF(AND(T648="",OR(O648&lt;&gt;"",J648&lt;&gt;"")),IF(O648&lt;&gt;"",O648,IF(J648&lt;&gt;"",J648,0)),IF(AND(O648&lt;&gt;"",J648&lt;&gt;"",O648=J648),O648,T648)),0)),"")</f>
        <v/>
      </c>
      <c r="AP648" s="258" t="str">
        <f aca="false">IF(D648&lt;&gt;"",IF(COUNTIF($D$12:$D648,$D648)&gt;1,0,IF(SUM(M648,R648,W648)&gt;0,IF(AND(T648="",OR(O648&lt;&gt;"",J648&lt;&gt;"")),IF(O648&lt;&gt;"",O648,IF(J648&lt;&gt;"",J648,0)),IF(AND(O648&lt;&gt;"",J648&lt;&gt;"",O648=J648),O648,T648)),0)),"")</f>
        <v/>
      </c>
      <c r="AQ648" s="258" t="str">
        <f aca="false">IF(D648&lt;&gt;"",IF(COUNTIF($D$12:$D648,$D648)&gt;1,0,IF(SUM(N648,S648,X648)&gt;0,IF(AND(T648="",OR(O648&lt;&gt;"",J648&lt;&gt;"")),IF(O648&lt;&gt;"",O648,IF(J648&lt;&gt;"",J648,0)),IF(AND(O648&lt;&gt;"",J648&lt;&gt;"",O648=J648),O648,T648)),0)),"")</f>
        <v/>
      </c>
      <c r="AR648" s="257" t="str">
        <f aca="false">IF(D648&lt;&gt;"",IF(J648="OZP12",L648,0),"")</f>
        <v/>
      </c>
      <c r="AS648" s="257" t="str">
        <f aca="false">IF(D648&lt;&gt;"",IF(O648="OZP12",Q648,0),"")</f>
        <v/>
      </c>
      <c r="AT648" s="257" t="str">
        <f aca="false">IF(D648&lt;&gt;"",IF(T648="OZP12",V648,0),"")</f>
        <v/>
      </c>
      <c r="AU648" s="257" t="str">
        <f aca="false">IF(D648&lt;&gt;"",IF(J648="TZP",L648,0),"")</f>
        <v/>
      </c>
      <c r="AV648" s="257" t="str">
        <f aca="false">IF(D648&lt;&gt;"",IF(O648="TZP",Q648,0),"")</f>
        <v/>
      </c>
      <c r="AW648" s="257" t="str">
        <f aca="false">IF(D648&lt;&gt;"",IF(T648="TZP",V648,0),"")</f>
        <v/>
      </c>
      <c r="AX648" s="257" t="str">
        <f aca="false">IF(D648&lt;&gt;"",IF(J648="OZZ",L648,0),"")</f>
        <v/>
      </c>
      <c r="AY648" s="257" t="str">
        <f aca="false">IF(D648&lt;&gt;"",IF(O648="OZZ",Q648,0),"")</f>
        <v/>
      </c>
      <c r="AZ648" s="257" t="str">
        <f aca="false">IF(D648&lt;&gt;"",IF(T648="OZZ",V648,0),"")</f>
        <v/>
      </c>
      <c r="BA648" s="260"/>
      <c r="BB648" s="257" t="str">
        <f aca="false">IF(D648&lt;&gt;"",IF(ISERROR(FIND("/",D648)),0,1),"")</f>
        <v/>
      </c>
      <c r="BC648" s="257" t="str">
        <f aca="false">IF(D648&lt;&gt;"",IF(BB648*1=0,D648,CONCATENATE(MID(D648,1,FIND("/",D648,1)-1),MID(D648,FIND("/",D648,1)+1,LEN(D648)))),"")</f>
        <v/>
      </c>
      <c r="BD648" s="286"/>
      <c r="BE648" s="257" t="str">
        <f aca="false">IF(D648&lt;&gt;"",IF(J648="OZP12",M648,0),"")</f>
        <v/>
      </c>
      <c r="BF648" s="257" t="str">
        <f aca="false">IF(D648&lt;&gt;"",IF(O648="OZP12",R648,0),"")</f>
        <v/>
      </c>
      <c r="BG648" s="257" t="str">
        <f aca="false">IF(D648&lt;&gt;"",IF(T648="OZP12",W648,0),"")</f>
        <v/>
      </c>
      <c r="BH648" s="257" t="str">
        <f aca="false">IF(D648&lt;&gt;"",IF(J648="TZP",M648,0),"")</f>
        <v/>
      </c>
      <c r="BI648" s="257" t="str">
        <f aca="false">IF(D648&lt;&gt;"",IF(O648="TZP",R648,0),"")</f>
        <v/>
      </c>
      <c r="BJ648" s="257" t="str">
        <f aca="false">IF(D648&lt;&gt;"",IF(T648="TZP",W648,0),"")</f>
        <v/>
      </c>
    </row>
    <row r="649" s="261" customFormat="true" ht="18.75" hidden="false" customHeight="true" outlineLevel="0" collapsed="false">
      <c r="A649" s="262" t="n">
        <f aca="false">A648+1</f>
        <v>637</v>
      </c>
      <c r="B649" s="263"/>
      <c r="C649" s="263"/>
      <c r="D649" s="263"/>
      <c r="E649" s="266"/>
      <c r="F649" s="266"/>
      <c r="G649" s="267"/>
      <c r="H649" s="278"/>
      <c r="I649" s="281"/>
      <c r="J649" s="268"/>
      <c r="K649" s="269"/>
      <c r="L649" s="244" t="str">
        <f aca="false">IF(AND(K649&lt;&gt;"",J649&lt;&gt;""),MIN(IF(OR(J649="OZZ",J649="ZZ"),5000,13600),TRUNC(0.75*SUMIF($D$12:$D649,$D649,K$12:K649),2))-SUMIF($D$12:$D648,$D649,L$12:L648),"")</f>
        <v/>
      </c>
      <c r="M649" s="270" t="str">
        <f aca="false">IF(AND(K649&lt;&gt;"",J649&lt;&gt;"",AB649&lt;&gt;""),IF(OR(J649="OZZ",J649="ZZ"),0-SUMIF($D$12:$D648,$D649,M$12:M648),MIN(MIN(13600,TRUNC(0.75*SUMIF($D$12:$D$1442,$D649,K$12:K$1442),2)+SUMIF($D$12:$D649,$D649,AB$12:AB649))-SUMIF($D$12:$D648,$D649,M$12:M648)-SUMIF($D$12:$D$1442,$D649,L$12:L$1442),AB649)),"")</f>
        <v/>
      </c>
      <c r="N649" s="246" t="str">
        <f aca="false">IF(J649&lt;&gt;"",1000-SUMIF($D$12:$D648,$D649,N$12:N648),"")</f>
        <v/>
      </c>
      <c r="O649" s="268"/>
      <c r="P649" s="269"/>
      <c r="Q649" s="244" t="str">
        <f aca="false">IF(AND(P649&lt;&gt;"",O649&lt;&gt;""),MIN(IF(OR(O649="OZZ",O649="ZZ"),5000,13600),TRUNC(0.75*SUMIF($D$12:$D649,$D649,P$12:P649),2))-SUMIF($D$12:$D648,$D649,Q$12:Q648),"")</f>
        <v/>
      </c>
      <c r="R649" s="270" t="str">
        <f aca="false">IF(AND(P649&lt;&gt;"",O649&lt;&gt;"",AF649&lt;&gt;""),IF(OR(O649="OZZ",O649="ZZ"),0-SUMIF($D$12:$D648,$D649,R$12:R648),MIN(MIN(13600,TRUNC(0.75*SUMIF($D$12:$D$1442,$D649,P$12:P$1442),2)+SUMIF($D$12:$D649,$D649,AF$12:AF649))-SUMIF($D$12:$D648,$D649,R$12:R648)-SUMIF($D$12:$D$1442,$D649,Q$12:Q$1442),AF649)),"")</f>
        <v/>
      </c>
      <c r="S649" s="246" t="str">
        <f aca="false">IF(O649&lt;&gt;"",1000-SUMIF($D$12:$D648,$D649,S$12:S648),"")</f>
        <v/>
      </c>
      <c r="T649" s="268"/>
      <c r="U649" s="269"/>
      <c r="V649" s="244" t="str">
        <f aca="false">IF(AND(U649&lt;&gt;"",T649&lt;&gt;""),MIN(IF(OR(T649="OZZ",T649="ZZ"),5000,13600),TRUNC(0.75*SUMIF($D$12:$D649,$D649,U$12:U649),2))-SUMIF($D$12:$D648,$D649,V$12:V648),"")</f>
        <v/>
      </c>
      <c r="W649" s="248" t="str">
        <f aca="false">IF(AND(U649&lt;&gt;"",T649&lt;&gt;"",AJ649&lt;&gt;""),IF(OR(T649="OZZ",T649="ZZ"),0-SUMIF($D$12:$D648,$D649,W$12:W648),MIN(MIN(13600,TRUNC(0.75*SUMIF($D$12:$D$1442,$D649,U$12:U$1442),2)+SUMIF($D$12:$D649,$D649,AJ$12:AJ649))-SUMIF($D$12:$D648,$D649,W$12:W648)-SUMIF($D$12:$D$1442,$D649,V$12:V$1442),AJ649)),"")</f>
        <v/>
      </c>
      <c r="X649" s="246" t="str">
        <f aca="false">IF(T649&lt;&gt;"",1000-SUMIF($D$12:$D648,$D649,X$12:X648),"")</f>
        <v/>
      </c>
      <c r="Y649" s="272"/>
      <c r="Z649" s="273"/>
      <c r="AA649" s="273"/>
      <c r="AB649" s="252" t="str">
        <f aca="false">IF(K649&lt;&gt;"",ROUND(Y649,2)+ROUND(Z649,2)+ROUND(AA649,2),"")</f>
        <v/>
      </c>
      <c r="AC649" s="274"/>
      <c r="AD649" s="273"/>
      <c r="AE649" s="273"/>
      <c r="AF649" s="275" t="str">
        <f aca="false">IF(P649&lt;&gt;"",ROUND(AC649,2)+ROUND(AD649,2)+ROUND(AE649,2),"")</f>
        <v/>
      </c>
      <c r="AG649" s="274"/>
      <c r="AH649" s="273"/>
      <c r="AI649" s="273"/>
      <c r="AJ649" s="275" t="str">
        <f aca="false">IF(U649&lt;&gt;"",ROUND(AG649,2)+ROUND(AH649,2)+ROUND(AI649,2),"")</f>
        <v/>
      </c>
      <c r="AK649" s="255"/>
      <c r="AL649" s="255"/>
      <c r="AM649" s="256"/>
      <c r="AN649" s="257"/>
      <c r="AO649" s="258" t="str">
        <f aca="false">IF(D649&lt;&gt;"",IF(COUNTIF($D$12:$D649,$D649)&gt;1,0,IF(SUM(L649,Q649,V649)&gt;0,IF(AND(T649="",OR(O649&lt;&gt;"",J649&lt;&gt;"")),IF(O649&lt;&gt;"",O649,IF(J649&lt;&gt;"",J649,0)),IF(AND(O649&lt;&gt;"",J649&lt;&gt;"",O649=J649),O649,T649)),0)),"")</f>
        <v/>
      </c>
      <c r="AP649" s="258" t="str">
        <f aca="false">IF(D649&lt;&gt;"",IF(COUNTIF($D$12:$D649,$D649)&gt;1,0,IF(SUM(M649,R649,W649)&gt;0,IF(AND(T649="",OR(O649&lt;&gt;"",J649&lt;&gt;"")),IF(O649&lt;&gt;"",O649,IF(J649&lt;&gt;"",J649,0)),IF(AND(O649&lt;&gt;"",J649&lt;&gt;"",O649=J649),O649,T649)),0)),"")</f>
        <v/>
      </c>
      <c r="AQ649" s="258" t="str">
        <f aca="false">IF(D649&lt;&gt;"",IF(COUNTIF($D$12:$D649,$D649)&gt;1,0,IF(SUM(N649,S649,X649)&gt;0,IF(AND(T649="",OR(O649&lt;&gt;"",J649&lt;&gt;"")),IF(O649&lt;&gt;"",O649,IF(J649&lt;&gt;"",J649,0)),IF(AND(O649&lt;&gt;"",J649&lt;&gt;"",O649=J649),O649,T649)),0)),"")</f>
        <v/>
      </c>
      <c r="AR649" s="257" t="str">
        <f aca="false">IF(D649&lt;&gt;"",IF(J649="OZP12",L649,0),"")</f>
        <v/>
      </c>
      <c r="AS649" s="257" t="str">
        <f aca="false">IF(D649&lt;&gt;"",IF(O649="OZP12",Q649,0),"")</f>
        <v/>
      </c>
      <c r="AT649" s="257" t="str">
        <f aca="false">IF(D649&lt;&gt;"",IF(T649="OZP12",V649,0),"")</f>
        <v/>
      </c>
      <c r="AU649" s="257" t="str">
        <f aca="false">IF(D649&lt;&gt;"",IF(J649="TZP",L649,0),"")</f>
        <v/>
      </c>
      <c r="AV649" s="257" t="str">
        <f aca="false">IF(D649&lt;&gt;"",IF(O649="TZP",Q649,0),"")</f>
        <v/>
      </c>
      <c r="AW649" s="257" t="str">
        <f aca="false">IF(D649&lt;&gt;"",IF(T649="TZP",V649,0),"")</f>
        <v/>
      </c>
      <c r="AX649" s="257" t="str">
        <f aca="false">IF(D649&lt;&gt;"",IF(J649="OZZ",L649,0),"")</f>
        <v/>
      </c>
      <c r="AY649" s="257" t="str">
        <f aca="false">IF(D649&lt;&gt;"",IF(O649="OZZ",Q649,0),"")</f>
        <v/>
      </c>
      <c r="AZ649" s="257" t="str">
        <f aca="false">IF(D649&lt;&gt;"",IF(T649="OZZ",V649,0),"")</f>
        <v/>
      </c>
      <c r="BA649" s="260"/>
      <c r="BB649" s="257" t="str">
        <f aca="false">IF(D649&lt;&gt;"",IF(ISERROR(FIND("/",D649)),0,1),"")</f>
        <v/>
      </c>
      <c r="BC649" s="257" t="str">
        <f aca="false">IF(D649&lt;&gt;"",IF(BB649*1=0,D649,CONCATENATE(MID(D649,1,FIND("/",D649,1)-1),MID(D649,FIND("/",D649,1)+1,LEN(D649)))),"")</f>
        <v/>
      </c>
      <c r="BD649" s="286"/>
      <c r="BE649" s="257" t="str">
        <f aca="false">IF(D649&lt;&gt;"",IF(J649="OZP12",M649,0),"")</f>
        <v/>
      </c>
      <c r="BF649" s="257" t="str">
        <f aca="false">IF(D649&lt;&gt;"",IF(O649="OZP12",R649,0),"")</f>
        <v/>
      </c>
      <c r="BG649" s="257" t="str">
        <f aca="false">IF(D649&lt;&gt;"",IF(T649="OZP12",W649,0),"")</f>
        <v/>
      </c>
      <c r="BH649" s="257" t="str">
        <f aca="false">IF(D649&lt;&gt;"",IF(J649="TZP",M649,0),"")</f>
        <v/>
      </c>
      <c r="BI649" s="257" t="str">
        <f aca="false">IF(D649&lt;&gt;"",IF(O649="TZP",R649,0),"")</f>
        <v/>
      </c>
      <c r="BJ649" s="257" t="str">
        <f aca="false">IF(D649&lt;&gt;"",IF(T649="TZP",W649,0),"")</f>
        <v/>
      </c>
    </row>
    <row r="650" s="261" customFormat="true" ht="18.75" hidden="false" customHeight="true" outlineLevel="0" collapsed="false">
      <c r="A650" s="262" t="n">
        <f aca="false">A649+1</f>
        <v>638</v>
      </c>
      <c r="B650" s="263"/>
      <c r="C650" s="263"/>
      <c r="D650" s="263"/>
      <c r="E650" s="266"/>
      <c r="F650" s="266"/>
      <c r="G650" s="267"/>
      <c r="H650" s="278"/>
      <c r="I650" s="281"/>
      <c r="J650" s="268"/>
      <c r="K650" s="269"/>
      <c r="L650" s="244" t="str">
        <f aca="false">IF(AND(K650&lt;&gt;"",J650&lt;&gt;""),MIN(IF(OR(J650="OZZ",J650="ZZ"),5000,13600),TRUNC(0.75*SUMIF($D$12:$D650,$D650,K$12:K650),2))-SUMIF($D$12:$D649,$D650,L$12:L649),"")</f>
        <v/>
      </c>
      <c r="M650" s="270" t="str">
        <f aca="false">IF(AND(K650&lt;&gt;"",J650&lt;&gt;"",AB650&lt;&gt;""),IF(OR(J650="OZZ",J650="ZZ"),0-SUMIF($D$12:$D649,$D650,M$12:M649),MIN(MIN(13600,TRUNC(0.75*SUMIF($D$12:$D$1442,$D650,K$12:K$1442),2)+SUMIF($D$12:$D650,$D650,AB$12:AB650))-SUMIF($D$12:$D649,$D650,M$12:M649)-SUMIF($D$12:$D$1442,$D650,L$12:L$1442),AB650)),"")</f>
        <v/>
      </c>
      <c r="N650" s="246" t="str">
        <f aca="false">IF(J650&lt;&gt;"",1000-SUMIF($D$12:$D649,$D650,N$12:N649),"")</f>
        <v/>
      </c>
      <c r="O650" s="268"/>
      <c r="P650" s="269"/>
      <c r="Q650" s="244" t="str">
        <f aca="false">IF(AND(P650&lt;&gt;"",O650&lt;&gt;""),MIN(IF(OR(O650="OZZ",O650="ZZ"),5000,13600),TRUNC(0.75*SUMIF($D$12:$D650,$D650,P$12:P650),2))-SUMIF($D$12:$D649,$D650,Q$12:Q649),"")</f>
        <v/>
      </c>
      <c r="R650" s="270" t="str">
        <f aca="false">IF(AND(P650&lt;&gt;"",O650&lt;&gt;"",AF650&lt;&gt;""),IF(OR(O650="OZZ",O650="ZZ"),0-SUMIF($D$12:$D649,$D650,R$12:R649),MIN(MIN(13600,TRUNC(0.75*SUMIF($D$12:$D$1442,$D650,P$12:P$1442),2)+SUMIF($D$12:$D650,$D650,AF$12:AF650))-SUMIF($D$12:$D649,$D650,R$12:R649)-SUMIF($D$12:$D$1442,$D650,Q$12:Q$1442),AF650)),"")</f>
        <v/>
      </c>
      <c r="S650" s="246" t="str">
        <f aca="false">IF(O650&lt;&gt;"",1000-SUMIF($D$12:$D649,$D650,S$12:S649),"")</f>
        <v/>
      </c>
      <c r="T650" s="268"/>
      <c r="U650" s="269"/>
      <c r="V650" s="244" t="str">
        <f aca="false">IF(AND(U650&lt;&gt;"",T650&lt;&gt;""),MIN(IF(OR(T650="OZZ",T650="ZZ"),5000,13600),TRUNC(0.75*SUMIF($D$12:$D650,$D650,U$12:U650),2))-SUMIF($D$12:$D649,$D650,V$12:V649),"")</f>
        <v/>
      </c>
      <c r="W650" s="248" t="str">
        <f aca="false">IF(AND(U650&lt;&gt;"",T650&lt;&gt;"",AJ650&lt;&gt;""),IF(OR(T650="OZZ",T650="ZZ"),0-SUMIF($D$12:$D649,$D650,W$12:W649),MIN(MIN(13600,TRUNC(0.75*SUMIF($D$12:$D$1442,$D650,U$12:U$1442),2)+SUMIF($D$12:$D650,$D650,AJ$12:AJ650))-SUMIF($D$12:$D649,$D650,W$12:W649)-SUMIF($D$12:$D$1442,$D650,V$12:V$1442),AJ650)),"")</f>
        <v/>
      </c>
      <c r="X650" s="246" t="str">
        <f aca="false">IF(T650&lt;&gt;"",1000-SUMIF($D$12:$D649,$D650,X$12:X649),"")</f>
        <v/>
      </c>
      <c r="Y650" s="272"/>
      <c r="Z650" s="273"/>
      <c r="AA650" s="273"/>
      <c r="AB650" s="252" t="str">
        <f aca="false">IF(K650&lt;&gt;"",ROUND(Y650,2)+ROUND(Z650,2)+ROUND(AA650,2),"")</f>
        <v/>
      </c>
      <c r="AC650" s="274"/>
      <c r="AD650" s="273"/>
      <c r="AE650" s="273"/>
      <c r="AF650" s="275" t="str">
        <f aca="false">IF(P650&lt;&gt;"",ROUND(AC650,2)+ROUND(AD650,2)+ROUND(AE650,2),"")</f>
        <v/>
      </c>
      <c r="AG650" s="274"/>
      <c r="AH650" s="273"/>
      <c r="AI650" s="273"/>
      <c r="AJ650" s="275" t="str">
        <f aca="false">IF(U650&lt;&gt;"",ROUND(AG650,2)+ROUND(AH650,2)+ROUND(AI650,2),"")</f>
        <v/>
      </c>
      <c r="AK650" s="255"/>
      <c r="AL650" s="255"/>
      <c r="AM650" s="256"/>
      <c r="AN650" s="257"/>
      <c r="AO650" s="258" t="str">
        <f aca="false">IF(D650&lt;&gt;"",IF(COUNTIF($D$12:$D650,$D650)&gt;1,0,IF(SUM(L650,Q650,V650)&gt;0,IF(AND(T650="",OR(O650&lt;&gt;"",J650&lt;&gt;"")),IF(O650&lt;&gt;"",O650,IF(J650&lt;&gt;"",J650,0)),IF(AND(O650&lt;&gt;"",J650&lt;&gt;"",O650=J650),O650,T650)),0)),"")</f>
        <v/>
      </c>
      <c r="AP650" s="258" t="str">
        <f aca="false">IF(D650&lt;&gt;"",IF(COUNTIF($D$12:$D650,$D650)&gt;1,0,IF(SUM(M650,R650,W650)&gt;0,IF(AND(T650="",OR(O650&lt;&gt;"",J650&lt;&gt;"")),IF(O650&lt;&gt;"",O650,IF(J650&lt;&gt;"",J650,0)),IF(AND(O650&lt;&gt;"",J650&lt;&gt;"",O650=J650),O650,T650)),0)),"")</f>
        <v/>
      </c>
      <c r="AQ650" s="258" t="str">
        <f aca="false">IF(D650&lt;&gt;"",IF(COUNTIF($D$12:$D650,$D650)&gt;1,0,IF(SUM(N650,S650,X650)&gt;0,IF(AND(T650="",OR(O650&lt;&gt;"",J650&lt;&gt;"")),IF(O650&lt;&gt;"",O650,IF(J650&lt;&gt;"",J650,0)),IF(AND(O650&lt;&gt;"",J650&lt;&gt;"",O650=J650),O650,T650)),0)),"")</f>
        <v/>
      </c>
      <c r="AR650" s="257" t="str">
        <f aca="false">IF(D650&lt;&gt;"",IF(J650="OZP12",L650,0),"")</f>
        <v/>
      </c>
      <c r="AS650" s="257" t="str">
        <f aca="false">IF(D650&lt;&gt;"",IF(O650="OZP12",Q650,0),"")</f>
        <v/>
      </c>
      <c r="AT650" s="257" t="str">
        <f aca="false">IF(D650&lt;&gt;"",IF(T650="OZP12",V650,0),"")</f>
        <v/>
      </c>
      <c r="AU650" s="257" t="str">
        <f aca="false">IF(D650&lt;&gt;"",IF(J650="TZP",L650,0),"")</f>
        <v/>
      </c>
      <c r="AV650" s="257" t="str">
        <f aca="false">IF(D650&lt;&gt;"",IF(O650="TZP",Q650,0),"")</f>
        <v/>
      </c>
      <c r="AW650" s="257" t="str">
        <f aca="false">IF(D650&lt;&gt;"",IF(T650="TZP",V650,0),"")</f>
        <v/>
      </c>
      <c r="AX650" s="257" t="str">
        <f aca="false">IF(D650&lt;&gt;"",IF(J650="OZZ",L650,0),"")</f>
        <v/>
      </c>
      <c r="AY650" s="257" t="str">
        <f aca="false">IF(D650&lt;&gt;"",IF(O650="OZZ",Q650,0),"")</f>
        <v/>
      </c>
      <c r="AZ650" s="257" t="str">
        <f aca="false">IF(D650&lt;&gt;"",IF(T650="OZZ",V650,0),"")</f>
        <v/>
      </c>
      <c r="BA650" s="260"/>
      <c r="BB650" s="257" t="str">
        <f aca="false">IF(D650&lt;&gt;"",IF(ISERROR(FIND("/",D650)),0,1),"")</f>
        <v/>
      </c>
      <c r="BC650" s="257" t="str">
        <f aca="false">IF(D650&lt;&gt;"",IF(BB650*1=0,D650,CONCATENATE(MID(D650,1,FIND("/",D650,1)-1),MID(D650,FIND("/",D650,1)+1,LEN(D650)))),"")</f>
        <v/>
      </c>
      <c r="BD650" s="286"/>
      <c r="BE650" s="257" t="str">
        <f aca="false">IF(D650&lt;&gt;"",IF(J650="OZP12",M650,0),"")</f>
        <v/>
      </c>
      <c r="BF650" s="257" t="str">
        <f aca="false">IF(D650&lt;&gt;"",IF(O650="OZP12",R650,0),"")</f>
        <v/>
      </c>
      <c r="BG650" s="257" t="str">
        <f aca="false">IF(D650&lt;&gt;"",IF(T650="OZP12",W650,0),"")</f>
        <v/>
      </c>
      <c r="BH650" s="257" t="str">
        <f aca="false">IF(D650&lt;&gt;"",IF(J650="TZP",M650,0),"")</f>
        <v/>
      </c>
      <c r="BI650" s="257" t="str">
        <f aca="false">IF(D650&lt;&gt;"",IF(O650="TZP",R650,0),"")</f>
        <v/>
      </c>
      <c r="BJ650" s="257" t="str">
        <f aca="false">IF(D650&lt;&gt;"",IF(T650="TZP",W650,0),"")</f>
        <v/>
      </c>
    </row>
    <row r="651" s="261" customFormat="true" ht="18.75" hidden="false" customHeight="true" outlineLevel="0" collapsed="false">
      <c r="A651" s="262" t="n">
        <f aca="false">A650+1</f>
        <v>639</v>
      </c>
      <c r="B651" s="263"/>
      <c r="C651" s="263"/>
      <c r="D651" s="263"/>
      <c r="E651" s="266"/>
      <c r="F651" s="266"/>
      <c r="G651" s="267"/>
      <c r="H651" s="278"/>
      <c r="I651" s="281"/>
      <c r="J651" s="268"/>
      <c r="K651" s="269"/>
      <c r="L651" s="244" t="str">
        <f aca="false">IF(AND(K651&lt;&gt;"",J651&lt;&gt;""),MIN(IF(OR(J651="OZZ",J651="ZZ"),5000,13600),TRUNC(0.75*SUMIF($D$12:$D651,$D651,K$12:K651),2))-SUMIF($D$12:$D650,$D651,L$12:L650),"")</f>
        <v/>
      </c>
      <c r="M651" s="270" t="str">
        <f aca="false">IF(AND(K651&lt;&gt;"",J651&lt;&gt;"",AB651&lt;&gt;""),IF(OR(J651="OZZ",J651="ZZ"),0-SUMIF($D$12:$D650,$D651,M$12:M650),MIN(MIN(13600,TRUNC(0.75*SUMIF($D$12:$D$1442,$D651,K$12:K$1442),2)+SUMIF($D$12:$D651,$D651,AB$12:AB651))-SUMIF($D$12:$D650,$D651,M$12:M650)-SUMIF($D$12:$D$1442,$D651,L$12:L$1442),AB651)),"")</f>
        <v/>
      </c>
      <c r="N651" s="246" t="str">
        <f aca="false">IF(J651&lt;&gt;"",1000-SUMIF($D$12:$D650,$D651,N$12:N650),"")</f>
        <v/>
      </c>
      <c r="O651" s="268"/>
      <c r="P651" s="269"/>
      <c r="Q651" s="244" t="str">
        <f aca="false">IF(AND(P651&lt;&gt;"",O651&lt;&gt;""),MIN(IF(OR(O651="OZZ",O651="ZZ"),5000,13600),TRUNC(0.75*SUMIF($D$12:$D651,$D651,P$12:P651),2))-SUMIF($D$12:$D650,$D651,Q$12:Q650),"")</f>
        <v/>
      </c>
      <c r="R651" s="270" t="str">
        <f aca="false">IF(AND(P651&lt;&gt;"",O651&lt;&gt;"",AF651&lt;&gt;""),IF(OR(O651="OZZ",O651="ZZ"),0-SUMIF($D$12:$D650,$D651,R$12:R650),MIN(MIN(13600,TRUNC(0.75*SUMIF($D$12:$D$1442,$D651,P$12:P$1442),2)+SUMIF($D$12:$D651,$D651,AF$12:AF651))-SUMIF($D$12:$D650,$D651,R$12:R650)-SUMIF($D$12:$D$1442,$D651,Q$12:Q$1442),AF651)),"")</f>
        <v/>
      </c>
      <c r="S651" s="246" t="str">
        <f aca="false">IF(O651&lt;&gt;"",1000-SUMIF($D$12:$D650,$D651,S$12:S650),"")</f>
        <v/>
      </c>
      <c r="T651" s="268"/>
      <c r="U651" s="269"/>
      <c r="V651" s="244" t="str">
        <f aca="false">IF(AND(U651&lt;&gt;"",T651&lt;&gt;""),MIN(IF(OR(T651="OZZ",T651="ZZ"),5000,13600),TRUNC(0.75*SUMIF($D$12:$D651,$D651,U$12:U651),2))-SUMIF($D$12:$D650,$D651,V$12:V650),"")</f>
        <v/>
      </c>
      <c r="W651" s="248" t="str">
        <f aca="false">IF(AND(U651&lt;&gt;"",T651&lt;&gt;"",AJ651&lt;&gt;""),IF(OR(T651="OZZ",T651="ZZ"),0-SUMIF($D$12:$D650,$D651,W$12:W650),MIN(MIN(13600,TRUNC(0.75*SUMIF($D$12:$D$1442,$D651,U$12:U$1442),2)+SUMIF($D$12:$D651,$D651,AJ$12:AJ651))-SUMIF($D$12:$D650,$D651,W$12:W650)-SUMIF($D$12:$D$1442,$D651,V$12:V$1442),AJ651)),"")</f>
        <v/>
      </c>
      <c r="X651" s="246" t="str">
        <f aca="false">IF(T651&lt;&gt;"",1000-SUMIF($D$12:$D650,$D651,X$12:X650),"")</f>
        <v/>
      </c>
      <c r="Y651" s="272"/>
      <c r="Z651" s="273"/>
      <c r="AA651" s="273"/>
      <c r="AB651" s="252" t="str">
        <f aca="false">IF(K651&lt;&gt;"",ROUND(Y651,2)+ROUND(Z651,2)+ROUND(AA651,2),"")</f>
        <v/>
      </c>
      <c r="AC651" s="274"/>
      <c r="AD651" s="273"/>
      <c r="AE651" s="273"/>
      <c r="AF651" s="275" t="str">
        <f aca="false">IF(P651&lt;&gt;"",ROUND(AC651,2)+ROUND(AD651,2)+ROUND(AE651,2),"")</f>
        <v/>
      </c>
      <c r="AG651" s="274"/>
      <c r="AH651" s="273"/>
      <c r="AI651" s="273"/>
      <c r="AJ651" s="275" t="str">
        <f aca="false">IF(U651&lt;&gt;"",ROUND(AG651,2)+ROUND(AH651,2)+ROUND(AI651,2),"")</f>
        <v/>
      </c>
      <c r="AK651" s="255"/>
      <c r="AL651" s="255"/>
      <c r="AM651" s="256"/>
      <c r="AN651" s="257"/>
      <c r="AO651" s="258" t="str">
        <f aca="false">IF(D651&lt;&gt;"",IF(COUNTIF($D$12:$D651,$D651)&gt;1,0,IF(SUM(L651,Q651,V651)&gt;0,IF(AND(T651="",OR(O651&lt;&gt;"",J651&lt;&gt;"")),IF(O651&lt;&gt;"",O651,IF(J651&lt;&gt;"",J651,0)),IF(AND(O651&lt;&gt;"",J651&lt;&gt;"",O651=J651),O651,T651)),0)),"")</f>
        <v/>
      </c>
      <c r="AP651" s="258" t="str">
        <f aca="false">IF(D651&lt;&gt;"",IF(COUNTIF($D$12:$D651,$D651)&gt;1,0,IF(SUM(M651,R651,W651)&gt;0,IF(AND(T651="",OR(O651&lt;&gt;"",J651&lt;&gt;"")),IF(O651&lt;&gt;"",O651,IF(J651&lt;&gt;"",J651,0)),IF(AND(O651&lt;&gt;"",J651&lt;&gt;"",O651=J651),O651,T651)),0)),"")</f>
        <v/>
      </c>
      <c r="AQ651" s="258" t="str">
        <f aca="false">IF(D651&lt;&gt;"",IF(COUNTIF($D$12:$D651,$D651)&gt;1,0,IF(SUM(N651,S651,X651)&gt;0,IF(AND(T651="",OR(O651&lt;&gt;"",J651&lt;&gt;"")),IF(O651&lt;&gt;"",O651,IF(J651&lt;&gt;"",J651,0)),IF(AND(O651&lt;&gt;"",J651&lt;&gt;"",O651=J651),O651,T651)),0)),"")</f>
        <v/>
      </c>
      <c r="AR651" s="257" t="str">
        <f aca="false">IF(D651&lt;&gt;"",IF(J651="OZP12",L651,0),"")</f>
        <v/>
      </c>
      <c r="AS651" s="257" t="str">
        <f aca="false">IF(D651&lt;&gt;"",IF(O651="OZP12",Q651,0),"")</f>
        <v/>
      </c>
      <c r="AT651" s="257" t="str">
        <f aca="false">IF(D651&lt;&gt;"",IF(T651="OZP12",V651,0),"")</f>
        <v/>
      </c>
      <c r="AU651" s="257" t="str">
        <f aca="false">IF(D651&lt;&gt;"",IF(J651="TZP",L651,0),"")</f>
        <v/>
      </c>
      <c r="AV651" s="257" t="str">
        <f aca="false">IF(D651&lt;&gt;"",IF(O651="TZP",Q651,0),"")</f>
        <v/>
      </c>
      <c r="AW651" s="257" t="str">
        <f aca="false">IF(D651&lt;&gt;"",IF(T651="TZP",V651,0),"")</f>
        <v/>
      </c>
      <c r="AX651" s="257" t="str">
        <f aca="false">IF(D651&lt;&gt;"",IF(J651="OZZ",L651,0),"")</f>
        <v/>
      </c>
      <c r="AY651" s="257" t="str">
        <f aca="false">IF(D651&lt;&gt;"",IF(O651="OZZ",Q651,0),"")</f>
        <v/>
      </c>
      <c r="AZ651" s="257" t="str">
        <f aca="false">IF(D651&lt;&gt;"",IF(T651="OZZ",V651,0),"")</f>
        <v/>
      </c>
      <c r="BA651" s="260"/>
      <c r="BB651" s="257" t="str">
        <f aca="false">IF(D651&lt;&gt;"",IF(ISERROR(FIND("/",D651)),0,1),"")</f>
        <v/>
      </c>
      <c r="BC651" s="257" t="str">
        <f aca="false">IF(D651&lt;&gt;"",IF(BB651*1=0,D651,CONCATENATE(MID(D651,1,FIND("/",D651,1)-1),MID(D651,FIND("/",D651,1)+1,LEN(D651)))),"")</f>
        <v/>
      </c>
      <c r="BD651" s="286"/>
      <c r="BE651" s="257" t="str">
        <f aca="false">IF(D651&lt;&gt;"",IF(J651="OZP12",M651,0),"")</f>
        <v/>
      </c>
      <c r="BF651" s="257" t="str">
        <f aca="false">IF(D651&lt;&gt;"",IF(O651="OZP12",R651,0),"")</f>
        <v/>
      </c>
      <c r="BG651" s="257" t="str">
        <f aca="false">IF(D651&lt;&gt;"",IF(T651="OZP12",W651,0),"")</f>
        <v/>
      </c>
      <c r="BH651" s="257" t="str">
        <f aca="false">IF(D651&lt;&gt;"",IF(J651="TZP",M651,0),"")</f>
        <v/>
      </c>
      <c r="BI651" s="257" t="str">
        <f aca="false">IF(D651&lt;&gt;"",IF(O651="TZP",R651,0),"")</f>
        <v/>
      </c>
      <c r="BJ651" s="257" t="str">
        <f aca="false">IF(D651&lt;&gt;"",IF(T651="TZP",W651,0),"")</f>
        <v/>
      </c>
    </row>
    <row r="652" s="261" customFormat="true" ht="18.75" hidden="false" customHeight="true" outlineLevel="0" collapsed="false">
      <c r="A652" s="262" t="n">
        <f aca="false">A651+1</f>
        <v>640</v>
      </c>
      <c r="B652" s="263"/>
      <c r="C652" s="263"/>
      <c r="D652" s="263"/>
      <c r="E652" s="266"/>
      <c r="F652" s="266"/>
      <c r="G652" s="267"/>
      <c r="H652" s="278"/>
      <c r="I652" s="281"/>
      <c r="J652" s="268"/>
      <c r="K652" s="269"/>
      <c r="L652" s="244" t="str">
        <f aca="false">IF(AND(K652&lt;&gt;"",J652&lt;&gt;""),MIN(IF(OR(J652="OZZ",J652="ZZ"),5000,13600),TRUNC(0.75*SUMIF($D$12:$D652,$D652,K$12:K652),2))-SUMIF($D$12:$D651,$D652,L$12:L651),"")</f>
        <v/>
      </c>
      <c r="M652" s="270" t="str">
        <f aca="false">IF(AND(K652&lt;&gt;"",J652&lt;&gt;"",AB652&lt;&gt;""),IF(OR(J652="OZZ",J652="ZZ"),0-SUMIF($D$12:$D651,$D652,M$12:M651),MIN(MIN(13600,TRUNC(0.75*SUMIF($D$12:$D$1442,$D652,K$12:K$1442),2)+SUMIF($D$12:$D652,$D652,AB$12:AB652))-SUMIF($D$12:$D651,$D652,M$12:M651)-SUMIF($D$12:$D$1442,$D652,L$12:L$1442),AB652)),"")</f>
        <v/>
      </c>
      <c r="N652" s="246" t="str">
        <f aca="false">IF(J652&lt;&gt;"",1000-SUMIF($D$12:$D651,$D652,N$12:N651),"")</f>
        <v/>
      </c>
      <c r="O652" s="268"/>
      <c r="P652" s="269"/>
      <c r="Q652" s="244" t="str">
        <f aca="false">IF(AND(P652&lt;&gt;"",O652&lt;&gt;""),MIN(IF(OR(O652="OZZ",O652="ZZ"),5000,13600),TRUNC(0.75*SUMIF($D$12:$D652,$D652,P$12:P652),2))-SUMIF($D$12:$D651,$D652,Q$12:Q651),"")</f>
        <v/>
      </c>
      <c r="R652" s="270" t="str">
        <f aca="false">IF(AND(P652&lt;&gt;"",O652&lt;&gt;"",AF652&lt;&gt;""),IF(OR(O652="OZZ",O652="ZZ"),0-SUMIF($D$12:$D651,$D652,R$12:R651),MIN(MIN(13600,TRUNC(0.75*SUMIF($D$12:$D$1442,$D652,P$12:P$1442),2)+SUMIF($D$12:$D652,$D652,AF$12:AF652))-SUMIF($D$12:$D651,$D652,R$12:R651)-SUMIF($D$12:$D$1442,$D652,Q$12:Q$1442),AF652)),"")</f>
        <v/>
      </c>
      <c r="S652" s="246" t="str">
        <f aca="false">IF(O652&lt;&gt;"",1000-SUMIF($D$12:$D651,$D652,S$12:S651),"")</f>
        <v/>
      </c>
      <c r="T652" s="268"/>
      <c r="U652" s="269"/>
      <c r="V652" s="244" t="str">
        <f aca="false">IF(AND(U652&lt;&gt;"",T652&lt;&gt;""),MIN(IF(OR(T652="OZZ",T652="ZZ"),5000,13600),TRUNC(0.75*SUMIF($D$12:$D652,$D652,U$12:U652),2))-SUMIF($D$12:$D651,$D652,V$12:V651),"")</f>
        <v/>
      </c>
      <c r="W652" s="248" t="str">
        <f aca="false">IF(AND(U652&lt;&gt;"",T652&lt;&gt;"",AJ652&lt;&gt;""),IF(OR(T652="OZZ",T652="ZZ"),0-SUMIF($D$12:$D651,$D652,W$12:W651),MIN(MIN(13600,TRUNC(0.75*SUMIF($D$12:$D$1442,$D652,U$12:U$1442),2)+SUMIF($D$12:$D652,$D652,AJ$12:AJ652))-SUMIF($D$12:$D651,$D652,W$12:W651)-SUMIF($D$12:$D$1442,$D652,V$12:V$1442),AJ652)),"")</f>
        <v/>
      </c>
      <c r="X652" s="246" t="str">
        <f aca="false">IF(T652&lt;&gt;"",1000-SUMIF($D$12:$D651,$D652,X$12:X651),"")</f>
        <v/>
      </c>
      <c r="Y652" s="272"/>
      <c r="Z652" s="273"/>
      <c r="AA652" s="273"/>
      <c r="AB652" s="252" t="str">
        <f aca="false">IF(K652&lt;&gt;"",ROUND(Y652,2)+ROUND(Z652,2)+ROUND(AA652,2),"")</f>
        <v/>
      </c>
      <c r="AC652" s="274"/>
      <c r="AD652" s="273"/>
      <c r="AE652" s="273"/>
      <c r="AF652" s="275" t="str">
        <f aca="false">IF(P652&lt;&gt;"",ROUND(AC652,2)+ROUND(AD652,2)+ROUND(AE652,2),"")</f>
        <v/>
      </c>
      <c r="AG652" s="274"/>
      <c r="AH652" s="273"/>
      <c r="AI652" s="273"/>
      <c r="AJ652" s="275" t="str">
        <f aca="false">IF(U652&lt;&gt;"",ROUND(AG652,2)+ROUND(AH652,2)+ROUND(AI652,2),"")</f>
        <v/>
      </c>
      <c r="AK652" s="255"/>
      <c r="AL652" s="255"/>
      <c r="AM652" s="256"/>
      <c r="AN652" s="257"/>
      <c r="AO652" s="258" t="str">
        <f aca="false">IF(D652&lt;&gt;"",IF(COUNTIF($D$12:$D652,$D652)&gt;1,0,IF(SUM(L652,Q652,V652)&gt;0,IF(AND(T652="",OR(O652&lt;&gt;"",J652&lt;&gt;"")),IF(O652&lt;&gt;"",O652,IF(J652&lt;&gt;"",J652,0)),IF(AND(O652&lt;&gt;"",J652&lt;&gt;"",O652=J652),O652,T652)),0)),"")</f>
        <v/>
      </c>
      <c r="AP652" s="258" t="str">
        <f aca="false">IF(D652&lt;&gt;"",IF(COUNTIF($D$12:$D652,$D652)&gt;1,0,IF(SUM(M652,R652,W652)&gt;0,IF(AND(T652="",OR(O652&lt;&gt;"",J652&lt;&gt;"")),IF(O652&lt;&gt;"",O652,IF(J652&lt;&gt;"",J652,0)),IF(AND(O652&lt;&gt;"",J652&lt;&gt;"",O652=J652),O652,T652)),0)),"")</f>
        <v/>
      </c>
      <c r="AQ652" s="258" t="str">
        <f aca="false">IF(D652&lt;&gt;"",IF(COUNTIF($D$12:$D652,$D652)&gt;1,0,IF(SUM(N652,S652,X652)&gt;0,IF(AND(T652="",OR(O652&lt;&gt;"",J652&lt;&gt;"")),IF(O652&lt;&gt;"",O652,IF(J652&lt;&gt;"",J652,0)),IF(AND(O652&lt;&gt;"",J652&lt;&gt;"",O652=J652),O652,T652)),0)),"")</f>
        <v/>
      </c>
      <c r="AR652" s="257" t="str">
        <f aca="false">IF(D652&lt;&gt;"",IF(J652="OZP12",L652,0),"")</f>
        <v/>
      </c>
      <c r="AS652" s="257" t="str">
        <f aca="false">IF(D652&lt;&gt;"",IF(O652="OZP12",Q652,0),"")</f>
        <v/>
      </c>
      <c r="AT652" s="257" t="str">
        <f aca="false">IF(D652&lt;&gt;"",IF(T652="OZP12",V652,0),"")</f>
        <v/>
      </c>
      <c r="AU652" s="257" t="str">
        <f aca="false">IF(D652&lt;&gt;"",IF(J652="TZP",L652,0),"")</f>
        <v/>
      </c>
      <c r="AV652" s="257" t="str">
        <f aca="false">IF(D652&lt;&gt;"",IF(O652="TZP",Q652,0),"")</f>
        <v/>
      </c>
      <c r="AW652" s="257" t="str">
        <f aca="false">IF(D652&lt;&gt;"",IF(T652="TZP",V652,0),"")</f>
        <v/>
      </c>
      <c r="AX652" s="257" t="str">
        <f aca="false">IF(D652&lt;&gt;"",IF(J652="OZZ",L652,0),"")</f>
        <v/>
      </c>
      <c r="AY652" s="257" t="str">
        <f aca="false">IF(D652&lt;&gt;"",IF(O652="OZZ",Q652,0),"")</f>
        <v/>
      </c>
      <c r="AZ652" s="257" t="str">
        <f aca="false">IF(D652&lt;&gt;"",IF(T652="OZZ",V652,0),"")</f>
        <v/>
      </c>
      <c r="BA652" s="260"/>
      <c r="BB652" s="257" t="str">
        <f aca="false">IF(D652&lt;&gt;"",IF(ISERROR(FIND("/",D652)),0,1),"")</f>
        <v/>
      </c>
      <c r="BC652" s="257" t="str">
        <f aca="false">IF(D652&lt;&gt;"",IF(BB652*1=0,D652,CONCATENATE(MID(D652,1,FIND("/",D652,1)-1),MID(D652,FIND("/",D652,1)+1,LEN(D652)))),"")</f>
        <v/>
      </c>
      <c r="BD652" s="286"/>
      <c r="BE652" s="257" t="str">
        <f aca="false">IF(D652&lt;&gt;"",IF(J652="OZP12",M652,0),"")</f>
        <v/>
      </c>
      <c r="BF652" s="257" t="str">
        <f aca="false">IF(D652&lt;&gt;"",IF(O652="OZP12",R652,0),"")</f>
        <v/>
      </c>
      <c r="BG652" s="257" t="str">
        <f aca="false">IF(D652&lt;&gt;"",IF(T652="OZP12",W652,0),"")</f>
        <v/>
      </c>
      <c r="BH652" s="257" t="str">
        <f aca="false">IF(D652&lt;&gt;"",IF(J652="TZP",M652,0),"")</f>
        <v/>
      </c>
      <c r="BI652" s="257" t="str">
        <f aca="false">IF(D652&lt;&gt;"",IF(O652="TZP",R652,0),"")</f>
        <v/>
      </c>
      <c r="BJ652" s="257" t="str">
        <f aca="false">IF(D652&lt;&gt;"",IF(T652="TZP",W652,0),"")</f>
        <v/>
      </c>
    </row>
    <row r="653" s="261" customFormat="true" ht="18.75" hidden="false" customHeight="true" outlineLevel="0" collapsed="false">
      <c r="A653" s="262" t="n">
        <f aca="false">A652+1</f>
        <v>641</v>
      </c>
      <c r="B653" s="263"/>
      <c r="C653" s="263"/>
      <c r="D653" s="263"/>
      <c r="E653" s="266"/>
      <c r="F653" s="266"/>
      <c r="G653" s="267"/>
      <c r="H653" s="278"/>
      <c r="I653" s="281"/>
      <c r="J653" s="268"/>
      <c r="K653" s="269"/>
      <c r="L653" s="244" t="str">
        <f aca="false">IF(AND(K653&lt;&gt;"",J653&lt;&gt;""),MIN(IF(OR(J653="OZZ",J653="ZZ"),5000,13600),TRUNC(0.75*SUMIF($D$12:$D653,$D653,K$12:K653),2))-SUMIF($D$12:$D652,$D653,L$12:L652),"")</f>
        <v/>
      </c>
      <c r="M653" s="270" t="str">
        <f aca="false">IF(AND(K653&lt;&gt;"",J653&lt;&gt;"",AB653&lt;&gt;""),IF(OR(J653="OZZ",J653="ZZ"),0-SUMIF($D$12:$D652,$D653,M$12:M652),MIN(MIN(13600,TRUNC(0.75*SUMIF($D$12:$D$1442,$D653,K$12:K$1442),2)+SUMIF($D$12:$D653,$D653,AB$12:AB653))-SUMIF($D$12:$D652,$D653,M$12:M652)-SUMIF($D$12:$D$1442,$D653,L$12:L$1442),AB653)),"")</f>
        <v/>
      </c>
      <c r="N653" s="246" t="str">
        <f aca="false">IF(J653&lt;&gt;"",1000-SUMIF($D$12:$D652,$D653,N$12:N652),"")</f>
        <v/>
      </c>
      <c r="O653" s="268"/>
      <c r="P653" s="269"/>
      <c r="Q653" s="244" t="str">
        <f aca="false">IF(AND(P653&lt;&gt;"",O653&lt;&gt;""),MIN(IF(OR(O653="OZZ",O653="ZZ"),5000,13600),TRUNC(0.75*SUMIF($D$12:$D653,$D653,P$12:P653),2))-SUMIF($D$12:$D652,$D653,Q$12:Q652),"")</f>
        <v/>
      </c>
      <c r="R653" s="270" t="str">
        <f aca="false">IF(AND(P653&lt;&gt;"",O653&lt;&gt;"",AF653&lt;&gt;""),IF(OR(O653="OZZ",O653="ZZ"),0-SUMIF($D$12:$D652,$D653,R$12:R652),MIN(MIN(13600,TRUNC(0.75*SUMIF($D$12:$D$1442,$D653,P$12:P$1442),2)+SUMIF($D$12:$D653,$D653,AF$12:AF653))-SUMIF($D$12:$D652,$D653,R$12:R652)-SUMIF($D$12:$D$1442,$D653,Q$12:Q$1442),AF653)),"")</f>
        <v/>
      </c>
      <c r="S653" s="246" t="str">
        <f aca="false">IF(O653&lt;&gt;"",1000-SUMIF($D$12:$D652,$D653,S$12:S652),"")</f>
        <v/>
      </c>
      <c r="T653" s="268"/>
      <c r="U653" s="269"/>
      <c r="V653" s="244" t="str">
        <f aca="false">IF(AND(U653&lt;&gt;"",T653&lt;&gt;""),MIN(IF(OR(T653="OZZ",T653="ZZ"),5000,13600),TRUNC(0.75*SUMIF($D$12:$D653,$D653,U$12:U653),2))-SUMIF($D$12:$D652,$D653,V$12:V652),"")</f>
        <v/>
      </c>
      <c r="W653" s="248" t="str">
        <f aca="false">IF(AND(U653&lt;&gt;"",T653&lt;&gt;"",AJ653&lt;&gt;""),IF(OR(T653="OZZ",T653="ZZ"),0-SUMIF($D$12:$D652,$D653,W$12:W652),MIN(MIN(13600,TRUNC(0.75*SUMIF($D$12:$D$1442,$D653,U$12:U$1442),2)+SUMIF($D$12:$D653,$D653,AJ$12:AJ653))-SUMIF($D$12:$D652,$D653,W$12:W652)-SUMIF($D$12:$D$1442,$D653,V$12:V$1442),AJ653)),"")</f>
        <v/>
      </c>
      <c r="X653" s="246" t="str">
        <f aca="false">IF(T653&lt;&gt;"",1000-SUMIF($D$12:$D652,$D653,X$12:X652),"")</f>
        <v/>
      </c>
      <c r="Y653" s="272"/>
      <c r="Z653" s="273"/>
      <c r="AA653" s="273"/>
      <c r="AB653" s="252" t="str">
        <f aca="false">IF(K653&lt;&gt;"",ROUND(Y653,2)+ROUND(Z653,2)+ROUND(AA653,2),"")</f>
        <v/>
      </c>
      <c r="AC653" s="274"/>
      <c r="AD653" s="273"/>
      <c r="AE653" s="273"/>
      <c r="AF653" s="275" t="str">
        <f aca="false">IF(P653&lt;&gt;"",ROUND(AC653,2)+ROUND(AD653,2)+ROUND(AE653,2),"")</f>
        <v/>
      </c>
      <c r="AG653" s="274"/>
      <c r="AH653" s="273"/>
      <c r="AI653" s="273"/>
      <c r="AJ653" s="275" t="str">
        <f aca="false">IF(U653&lt;&gt;"",ROUND(AG653,2)+ROUND(AH653,2)+ROUND(AI653,2),"")</f>
        <v/>
      </c>
      <c r="AK653" s="255"/>
      <c r="AL653" s="255"/>
      <c r="AM653" s="256"/>
      <c r="AN653" s="257"/>
      <c r="AO653" s="258" t="str">
        <f aca="false">IF(D653&lt;&gt;"",IF(COUNTIF($D$12:$D653,$D653)&gt;1,0,IF(SUM(L653,Q653,V653)&gt;0,IF(AND(T653="",OR(O653&lt;&gt;"",J653&lt;&gt;"")),IF(O653&lt;&gt;"",O653,IF(J653&lt;&gt;"",J653,0)),IF(AND(O653&lt;&gt;"",J653&lt;&gt;"",O653=J653),O653,T653)),0)),"")</f>
        <v/>
      </c>
      <c r="AP653" s="258" t="str">
        <f aca="false">IF(D653&lt;&gt;"",IF(COUNTIF($D$12:$D653,$D653)&gt;1,0,IF(SUM(M653,R653,W653)&gt;0,IF(AND(T653="",OR(O653&lt;&gt;"",J653&lt;&gt;"")),IF(O653&lt;&gt;"",O653,IF(J653&lt;&gt;"",J653,0)),IF(AND(O653&lt;&gt;"",J653&lt;&gt;"",O653=J653),O653,T653)),0)),"")</f>
        <v/>
      </c>
      <c r="AQ653" s="258" t="str">
        <f aca="false">IF(D653&lt;&gt;"",IF(COUNTIF($D$12:$D653,$D653)&gt;1,0,IF(SUM(N653,S653,X653)&gt;0,IF(AND(T653="",OR(O653&lt;&gt;"",J653&lt;&gt;"")),IF(O653&lt;&gt;"",O653,IF(J653&lt;&gt;"",J653,0)),IF(AND(O653&lt;&gt;"",J653&lt;&gt;"",O653=J653),O653,T653)),0)),"")</f>
        <v/>
      </c>
      <c r="AR653" s="257" t="str">
        <f aca="false">IF(D653&lt;&gt;"",IF(J653="OZP12",L653,0),"")</f>
        <v/>
      </c>
      <c r="AS653" s="257" t="str">
        <f aca="false">IF(D653&lt;&gt;"",IF(O653="OZP12",Q653,0),"")</f>
        <v/>
      </c>
      <c r="AT653" s="257" t="str">
        <f aca="false">IF(D653&lt;&gt;"",IF(T653="OZP12",V653,0),"")</f>
        <v/>
      </c>
      <c r="AU653" s="257" t="str">
        <f aca="false">IF(D653&lt;&gt;"",IF(J653="TZP",L653,0),"")</f>
        <v/>
      </c>
      <c r="AV653" s="257" t="str">
        <f aca="false">IF(D653&lt;&gt;"",IF(O653="TZP",Q653,0),"")</f>
        <v/>
      </c>
      <c r="AW653" s="257" t="str">
        <f aca="false">IF(D653&lt;&gt;"",IF(T653="TZP",V653,0),"")</f>
        <v/>
      </c>
      <c r="AX653" s="257" t="str">
        <f aca="false">IF(D653&lt;&gt;"",IF(J653="OZZ",L653,0),"")</f>
        <v/>
      </c>
      <c r="AY653" s="257" t="str">
        <f aca="false">IF(D653&lt;&gt;"",IF(O653="OZZ",Q653,0),"")</f>
        <v/>
      </c>
      <c r="AZ653" s="257" t="str">
        <f aca="false">IF(D653&lt;&gt;"",IF(T653="OZZ",V653,0),"")</f>
        <v/>
      </c>
      <c r="BA653" s="260"/>
      <c r="BB653" s="257" t="str">
        <f aca="false">IF(D653&lt;&gt;"",IF(ISERROR(FIND("/",D653)),0,1),"")</f>
        <v/>
      </c>
      <c r="BC653" s="257" t="str">
        <f aca="false">IF(D653&lt;&gt;"",IF(BB653*1=0,D653,CONCATENATE(MID(D653,1,FIND("/",D653,1)-1),MID(D653,FIND("/",D653,1)+1,LEN(D653)))),"")</f>
        <v/>
      </c>
      <c r="BD653" s="286"/>
      <c r="BE653" s="257" t="str">
        <f aca="false">IF(D653&lt;&gt;"",IF(J653="OZP12",M653,0),"")</f>
        <v/>
      </c>
      <c r="BF653" s="257" t="str">
        <f aca="false">IF(D653&lt;&gt;"",IF(O653="OZP12",R653,0),"")</f>
        <v/>
      </c>
      <c r="BG653" s="257" t="str">
        <f aca="false">IF(D653&lt;&gt;"",IF(T653="OZP12",W653,0),"")</f>
        <v/>
      </c>
      <c r="BH653" s="257" t="str">
        <f aca="false">IF(D653&lt;&gt;"",IF(J653="TZP",M653,0),"")</f>
        <v/>
      </c>
      <c r="BI653" s="257" t="str">
        <f aca="false">IF(D653&lt;&gt;"",IF(O653="TZP",R653,0),"")</f>
        <v/>
      </c>
      <c r="BJ653" s="257" t="str">
        <f aca="false">IF(D653&lt;&gt;"",IF(T653="TZP",W653,0),"")</f>
        <v/>
      </c>
    </row>
    <row r="654" s="261" customFormat="true" ht="18.75" hidden="false" customHeight="true" outlineLevel="0" collapsed="false">
      <c r="A654" s="262" t="n">
        <f aca="false">A653+1</f>
        <v>642</v>
      </c>
      <c r="B654" s="263"/>
      <c r="C654" s="263"/>
      <c r="D654" s="263"/>
      <c r="E654" s="266"/>
      <c r="F654" s="266"/>
      <c r="G654" s="267"/>
      <c r="H654" s="278"/>
      <c r="I654" s="281"/>
      <c r="J654" s="268"/>
      <c r="K654" s="269"/>
      <c r="L654" s="244" t="str">
        <f aca="false">IF(AND(K654&lt;&gt;"",J654&lt;&gt;""),MIN(IF(OR(J654="OZZ",J654="ZZ"),5000,13600),TRUNC(0.75*SUMIF($D$12:$D654,$D654,K$12:K654),2))-SUMIF($D$12:$D653,$D654,L$12:L653),"")</f>
        <v/>
      </c>
      <c r="M654" s="270" t="str">
        <f aca="false">IF(AND(K654&lt;&gt;"",J654&lt;&gt;"",AB654&lt;&gt;""),IF(OR(J654="OZZ",J654="ZZ"),0-SUMIF($D$12:$D653,$D654,M$12:M653),MIN(MIN(13600,TRUNC(0.75*SUMIF($D$12:$D$1442,$D654,K$12:K$1442),2)+SUMIF($D$12:$D654,$D654,AB$12:AB654))-SUMIF($D$12:$D653,$D654,M$12:M653)-SUMIF($D$12:$D$1442,$D654,L$12:L$1442),AB654)),"")</f>
        <v/>
      </c>
      <c r="N654" s="246" t="str">
        <f aca="false">IF(J654&lt;&gt;"",1000-SUMIF($D$12:$D653,$D654,N$12:N653),"")</f>
        <v/>
      </c>
      <c r="O654" s="268"/>
      <c r="P654" s="269"/>
      <c r="Q654" s="244" t="str">
        <f aca="false">IF(AND(P654&lt;&gt;"",O654&lt;&gt;""),MIN(IF(OR(O654="OZZ",O654="ZZ"),5000,13600),TRUNC(0.75*SUMIF($D$12:$D654,$D654,P$12:P654),2))-SUMIF($D$12:$D653,$D654,Q$12:Q653),"")</f>
        <v/>
      </c>
      <c r="R654" s="270" t="str">
        <f aca="false">IF(AND(P654&lt;&gt;"",O654&lt;&gt;"",AF654&lt;&gt;""),IF(OR(O654="OZZ",O654="ZZ"),0-SUMIF($D$12:$D653,$D654,R$12:R653),MIN(MIN(13600,TRUNC(0.75*SUMIF($D$12:$D$1442,$D654,P$12:P$1442),2)+SUMIF($D$12:$D654,$D654,AF$12:AF654))-SUMIF($D$12:$D653,$D654,R$12:R653)-SUMIF($D$12:$D$1442,$D654,Q$12:Q$1442),AF654)),"")</f>
        <v/>
      </c>
      <c r="S654" s="246" t="str">
        <f aca="false">IF(O654&lt;&gt;"",1000-SUMIF($D$12:$D653,$D654,S$12:S653),"")</f>
        <v/>
      </c>
      <c r="T654" s="268"/>
      <c r="U654" s="269"/>
      <c r="V654" s="244" t="str">
        <f aca="false">IF(AND(U654&lt;&gt;"",T654&lt;&gt;""),MIN(IF(OR(T654="OZZ",T654="ZZ"),5000,13600),TRUNC(0.75*SUMIF($D$12:$D654,$D654,U$12:U654),2))-SUMIF($D$12:$D653,$D654,V$12:V653),"")</f>
        <v/>
      </c>
      <c r="W654" s="248" t="str">
        <f aca="false">IF(AND(U654&lt;&gt;"",T654&lt;&gt;"",AJ654&lt;&gt;""),IF(OR(T654="OZZ",T654="ZZ"),0-SUMIF($D$12:$D653,$D654,W$12:W653),MIN(MIN(13600,TRUNC(0.75*SUMIF($D$12:$D$1442,$D654,U$12:U$1442),2)+SUMIF($D$12:$D654,$D654,AJ$12:AJ654))-SUMIF($D$12:$D653,$D654,W$12:W653)-SUMIF($D$12:$D$1442,$D654,V$12:V$1442),AJ654)),"")</f>
        <v/>
      </c>
      <c r="X654" s="246" t="str">
        <f aca="false">IF(T654&lt;&gt;"",1000-SUMIF($D$12:$D653,$D654,X$12:X653),"")</f>
        <v/>
      </c>
      <c r="Y654" s="272"/>
      <c r="Z654" s="273"/>
      <c r="AA654" s="273"/>
      <c r="AB654" s="252" t="str">
        <f aca="false">IF(K654&lt;&gt;"",ROUND(Y654,2)+ROUND(Z654,2)+ROUND(AA654,2),"")</f>
        <v/>
      </c>
      <c r="AC654" s="274"/>
      <c r="AD654" s="273"/>
      <c r="AE654" s="273"/>
      <c r="AF654" s="275" t="str">
        <f aca="false">IF(P654&lt;&gt;"",ROUND(AC654,2)+ROUND(AD654,2)+ROUND(AE654,2),"")</f>
        <v/>
      </c>
      <c r="AG654" s="274"/>
      <c r="AH654" s="273"/>
      <c r="AI654" s="273"/>
      <c r="AJ654" s="275" t="str">
        <f aca="false">IF(U654&lt;&gt;"",ROUND(AG654,2)+ROUND(AH654,2)+ROUND(AI654,2),"")</f>
        <v/>
      </c>
      <c r="AK654" s="255"/>
      <c r="AL654" s="255"/>
      <c r="AM654" s="256"/>
      <c r="AN654" s="257"/>
      <c r="AO654" s="258" t="str">
        <f aca="false">IF(D654&lt;&gt;"",IF(COUNTIF($D$12:$D654,$D654)&gt;1,0,IF(SUM(L654,Q654,V654)&gt;0,IF(AND(T654="",OR(O654&lt;&gt;"",J654&lt;&gt;"")),IF(O654&lt;&gt;"",O654,IF(J654&lt;&gt;"",J654,0)),IF(AND(O654&lt;&gt;"",J654&lt;&gt;"",O654=J654),O654,T654)),0)),"")</f>
        <v/>
      </c>
      <c r="AP654" s="258" t="str">
        <f aca="false">IF(D654&lt;&gt;"",IF(COUNTIF($D$12:$D654,$D654)&gt;1,0,IF(SUM(M654,R654,W654)&gt;0,IF(AND(T654="",OR(O654&lt;&gt;"",J654&lt;&gt;"")),IF(O654&lt;&gt;"",O654,IF(J654&lt;&gt;"",J654,0)),IF(AND(O654&lt;&gt;"",J654&lt;&gt;"",O654=J654),O654,T654)),0)),"")</f>
        <v/>
      </c>
      <c r="AQ654" s="258" t="str">
        <f aca="false">IF(D654&lt;&gt;"",IF(COUNTIF($D$12:$D654,$D654)&gt;1,0,IF(SUM(N654,S654,X654)&gt;0,IF(AND(T654="",OR(O654&lt;&gt;"",J654&lt;&gt;"")),IF(O654&lt;&gt;"",O654,IF(J654&lt;&gt;"",J654,0)),IF(AND(O654&lt;&gt;"",J654&lt;&gt;"",O654=J654),O654,T654)),0)),"")</f>
        <v/>
      </c>
      <c r="AR654" s="257" t="str">
        <f aca="false">IF(D654&lt;&gt;"",IF(J654="OZP12",L654,0),"")</f>
        <v/>
      </c>
      <c r="AS654" s="257" t="str">
        <f aca="false">IF(D654&lt;&gt;"",IF(O654="OZP12",Q654,0),"")</f>
        <v/>
      </c>
      <c r="AT654" s="257" t="str">
        <f aca="false">IF(D654&lt;&gt;"",IF(T654="OZP12",V654,0),"")</f>
        <v/>
      </c>
      <c r="AU654" s="257" t="str">
        <f aca="false">IF(D654&lt;&gt;"",IF(J654="TZP",L654,0),"")</f>
        <v/>
      </c>
      <c r="AV654" s="257" t="str">
        <f aca="false">IF(D654&lt;&gt;"",IF(O654="TZP",Q654,0),"")</f>
        <v/>
      </c>
      <c r="AW654" s="257" t="str">
        <f aca="false">IF(D654&lt;&gt;"",IF(T654="TZP",V654,0),"")</f>
        <v/>
      </c>
      <c r="AX654" s="257" t="str">
        <f aca="false">IF(D654&lt;&gt;"",IF(J654="OZZ",L654,0),"")</f>
        <v/>
      </c>
      <c r="AY654" s="257" t="str">
        <f aca="false">IF(D654&lt;&gt;"",IF(O654="OZZ",Q654,0),"")</f>
        <v/>
      </c>
      <c r="AZ654" s="257" t="str">
        <f aca="false">IF(D654&lt;&gt;"",IF(T654="OZZ",V654,0),"")</f>
        <v/>
      </c>
      <c r="BA654" s="260"/>
      <c r="BB654" s="257" t="str">
        <f aca="false">IF(D654&lt;&gt;"",IF(ISERROR(FIND("/",D654)),0,1),"")</f>
        <v/>
      </c>
      <c r="BC654" s="257" t="str">
        <f aca="false">IF(D654&lt;&gt;"",IF(BB654*1=0,D654,CONCATENATE(MID(D654,1,FIND("/",D654,1)-1),MID(D654,FIND("/",D654,1)+1,LEN(D654)))),"")</f>
        <v/>
      </c>
      <c r="BD654" s="286"/>
      <c r="BE654" s="257" t="str">
        <f aca="false">IF(D654&lt;&gt;"",IF(J654="OZP12",M654,0),"")</f>
        <v/>
      </c>
      <c r="BF654" s="257" t="str">
        <f aca="false">IF(D654&lt;&gt;"",IF(O654="OZP12",R654,0),"")</f>
        <v/>
      </c>
      <c r="BG654" s="257" t="str">
        <f aca="false">IF(D654&lt;&gt;"",IF(T654="OZP12",W654,0),"")</f>
        <v/>
      </c>
      <c r="BH654" s="257" t="str">
        <f aca="false">IF(D654&lt;&gt;"",IF(J654="TZP",M654,0),"")</f>
        <v/>
      </c>
      <c r="BI654" s="257" t="str">
        <f aca="false">IF(D654&lt;&gt;"",IF(O654="TZP",R654,0),"")</f>
        <v/>
      </c>
      <c r="BJ654" s="257" t="str">
        <f aca="false">IF(D654&lt;&gt;"",IF(T654="TZP",W654,0),"")</f>
        <v/>
      </c>
    </row>
    <row r="655" s="261" customFormat="true" ht="18.75" hidden="false" customHeight="true" outlineLevel="0" collapsed="false">
      <c r="A655" s="262" t="n">
        <f aca="false">A654+1</f>
        <v>643</v>
      </c>
      <c r="B655" s="263"/>
      <c r="C655" s="263"/>
      <c r="D655" s="263"/>
      <c r="E655" s="266"/>
      <c r="F655" s="266"/>
      <c r="G655" s="267"/>
      <c r="H655" s="278"/>
      <c r="I655" s="281"/>
      <c r="J655" s="268"/>
      <c r="K655" s="269"/>
      <c r="L655" s="244" t="str">
        <f aca="false">IF(AND(K655&lt;&gt;"",J655&lt;&gt;""),MIN(IF(OR(J655="OZZ",J655="ZZ"),5000,13600),TRUNC(0.75*SUMIF($D$12:$D655,$D655,K$12:K655),2))-SUMIF($D$12:$D654,$D655,L$12:L654),"")</f>
        <v/>
      </c>
      <c r="M655" s="270" t="str">
        <f aca="false">IF(AND(K655&lt;&gt;"",J655&lt;&gt;"",AB655&lt;&gt;""),IF(OR(J655="OZZ",J655="ZZ"),0-SUMIF($D$12:$D654,$D655,M$12:M654),MIN(MIN(13600,TRUNC(0.75*SUMIF($D$12:$D$1442,$D655,K$12:K$1442),2)+SUMIF($D$12:$D655,$D655,AB$12:AB655))-SUMIF($D$12:$D654,$D655,M$12:M654)-SUMIF($D$12:$D$1442,$D655,L$12:L$1442),AB655)),"")</f>
        <v/>
      </c>
      <c r="N655" s="246" t="str">
        <f aca="false">IF(J655&lt;&gt;"",1000-SUMIF($D$12:$D654,$D655,N$12:N654),"")</f>
        <v/>
      </c>
      <c r="O655" s="268"/>
      <c r="P655" s="269"/>
      <c r="Q655" s="244" t="str">
        <f aca="false">IF(AND(P655&lt;&gt;"",O655&lt;&gt;""),MIN(IF(OR(O655="OZZ",O655="ZZ"),5000,13600),TRUNC(0.75*SUMIF($D$12:$D655,$D655,P$12:P655),2))-SUMIF($D$12:$D654,$D655,Q$12:Q654),"")</f>
        <v/>
      </c>
      <c r="R655" s="270" t="str">
        <f aca="false">IF(AND(P655&lt;&gt;"",O655&lt;&gt;"",AF655&lt;&gt;""),IF(OR(O655="OZZ",O655="ZZ"),0-SUMIF($D$12:$D654,$D655,R$12:R654),MIN(MIN(13600,TRUNC(0.75*SUMIF($D$12:$D$1442,$D655,P$12:P$1442),2)+SUMIF($D$12:$D655,$D655,AF$12:AF655))-SUMIF($D$12:$D654,$D655,R$12:R654)-SUMIF($D$12:$D$1442,$D655,Q$12:Q$1442),AF655)),"")</f>
        <v/>
      </c>
      <c r="S655" s="246" t="str">
        <f aca="false">IF(O655&lt;&gt;"",1000-SUMIF($D$12:$D654,$D655,S$12:S654),"")</f>
        <v/>
      </c>
      <c r="T655" s="268"/>
      <c r="U655" s="269"/>
      <c r="V655" s="244" t="str">
        <f aca="false">IF(AND(U655&lt;&gt;"",T655&lt;&gt;""),MIN(IF(OR(T655="OZZ",T655="ZZ"),5000,13600),TRUNC(0.75*SUMIF($D$12:$D655,$D655,U$12:U655),2))-SUMIF($D$12:$D654,$D655,V$12:V654),"")</f>
        <v/>
      </c>
      <c r="W655" s="248" t="str">
        <f aca="false">IF(AND(U655&lt;&gt;"",T655&lt;&gt;"",AJ655&lt;&gt;""),IF(OR(T655="OZZ",T655="ZZ"),0-SUMIF($D$12:$D654,$D655,W$12:W654),MIN(MIN(13600,TRUNC(0.75*SUMIF($D$12:$D$1442,$D655,U$12:U$1442),2)+SUMIF($D$12:$D655,$D655,AJ$12:AJ655))-SUMIF($D$12:$D654,$D655,W$12:W654)-SUMIF($D$12:$D$1442,$D655,V$12:V$1442),AJ655)),"")</f>
        <v/>
      </c>
      <c r="X655" s="246" t="str">
        <f aca="false">IF(T655&lt;&gt;"",1000-SUMIF($D$12:$D654,$D655,X$12:X654),"")</f>
        <v/>
      </c>
      <c r="Y655" s="272"/>
      <c r="Z655" s="273"/>
      <c r="AA655" s="273"/>
      <c r="AB655" s="252" t="str">
        <f aca="false">IF(K655&lt;&gt;"",ROUND(Y655,2)+ROUND(Z655,2)+ROUND(AA655,2),"")</f>
        <v/>
      </c>
      <c r="AC655" s="274"/>
      <c r="AD655" s="273"/>
      <c r="AE655" s="273"/>
      <c r="AF655" s="275" t="str">
        <f aca="false">IF(P655&lt;&gt;"",ROUND(AC655,2)+ROUND(AD655,2)+ROUND(AE655,2),"")</f>
        <v/>
      </c>
      <c r="AG655" s="274"/>
      <c r="AH655" s="273"/>
      <c r="AI655" s="273"/>
      <c r="AJ655" s="275" t="str">
        <f aca="false">IF(U655&lt;&gt;"",ROUND(AG655,2)+ROUND(AH655,2)+ROUND(AI655,2),"")</f>
        <v/>
      </c>
      <c r="AK655" s="255"/>
      <c r="AL655" s="255"/>
      <c r="AM655" s="256"/>
      <c r="AN655" s="257"/>
      <c r="AO655" s="258" t="str">
        <f aca="false">IF(D655&lt;&gt;"",IF(COUNTIF($D$12:$D655,$D655)&gt;1,0,IF(SUM(L655,Q655,V655)&gt;0,IF(AND(T655="",OR(O655&lt;&gt;"",J655&lt;&gt;"")),IF(O655&lt;&gt;"",O655,IF(J655&lt;&gt;"",J655,0)),IF(AND(O655&lt;&gt;"",J655&lt;&gt;"",O655=J655),O655,T655)),0)),"")</f>
        <v/>
      </c>
      <c r="AP655" s="258" t="str">
        <f aca="false">IF(D655&lt;&gt;"",IF(COUNTIF($D$12:$D655,$D655)&gt;1,0,IF(SUM(M655,R655,W655)&gt;0,IF(AND(T655="",OR(O655&lt;&gt;"",J655&lt;&gt;"")),IF(O655&lt;&gt;"",O655,IF(J655&lt;&gt;"",J655,0)),IF(AND(O655&lt;&gt;"",J655&lt;&gt;"",O655=J655),O655,T655)),0)),"")</f>
        <v/>
      </c>
      <c r="AQ655" s="258" t="str">
        <f aca="false">IF(D655&lt;&gt;"",IF(COUNTIF($D$12:$D655,$D655)&gt;1,0,IF(SUM(N655,S655,X655)&gt;0,IF(AND(T655="",OR(O655&lt;&gt;"",J655&lt;&gt;"")),IF(O655&lt;&gt;"",O655,IF(J655&lt;&gt;"",J655,0)),IF(AND(O655&lt;&gt;"",J655&lt;&gt;"",O655=J655),O655,T655)),0)),"")</f>
        <v/>
      </c>
      <c r="AR655" s="257" t="str">
        <f aca="false">IF(D655&lt;&gt;"",IF(J655="OZP12",L655,0),"")</f>
        <v/>
      </c>
      <c r="AS655" s="257" t="str">
        <f aca="false">IF(D655&lt;&gt;"",IF(O655="OZP12",Q655,0),"")</f>
        <v/>
      </c>
      <c r="AT655" s="257" t="str">
        <f aca="false">IF(D655&lt;&gt;"",IF(T655="OZP12",V655,0),"")</f>
        <v/>
      </c>
      <c r="AU655" s="257" t="str">
        <f aca="false">IF(D655&lt;&gt;"",IF(J655="TZP",L655,0),"")</f>
        <v/>
      </c>
      <c r="AV655" s="257" t="str">
        <f aca="false">IF(D655&lt;&gt;"",IF(O655="TZP",Q655,0),"")</f>
        <v/>
      </c>
      <c r="AW655" s="257" t="str">
        <f aca="false">IF(D655&lt;&gt;"",IF(T655="TZP",V655,0),"")</f>
        <v/>
      </c>
      <c r="AX655" s="257" t="str">
        <f aca="false">IF(D655&lt;&gt;"",IF(J655="OZZ",L655,0),"")</f>
        <v/>
      </c>
      <c r="AY655" s="257" t="str">
        <f aca="false">IF(D655&lt;&gt;"",IF(O655="OZZ",Q655,0),"")</f>
        <v/>
      </c>
      <c r="AZ655" s="257" t="str">
        <f aca="false">IF(D655&lt;&gt;"",IF(T655="OZZ",V655,0),"")</f>
        <v/>
      </c>
      <c r="BA655" s="260"/>
      <c r="BB655" s="257" t="str">
        <f aca="false">IF(D655&lt;&gt;"",IF(ISERROR(FIND("/",D655)),0,1),"")</f>
        <v/>
      </c>
      <c r="BC655" s="257" t="str">
        <f aca="false">IF(D655&lt;&gt;"",IF(BB655*1=0,D655,CONCATENATE(MID(D655,1,FIND("/",D655,1)-1),MID(D655,FIND("/",D655,1)+1,LEN(D655)))),"")</f>
        <v/>
      </c>
      <c r="BD655" s="286"/>
      <c r="BE655" s="257" t="str">
        <f aca="false">IF(D655&lt;&gt;"",IF(J655="OZP12",M655,0),"")</f>
        <v/>
      </c>
      <c r="BF655" s="257" t="str">
        <f aca="false">IF(D655&lt;&gt;"",IF(O655="OZP12",R655,0),"")</f>
        <v/>
      </c>
      <c r="BG655" s="257" t="str">
        <f aca="false">IF(D655&lt;&gt;"",IF(T655="OZP12",W655,0),"")</f>
        <v/>
      </c>
      <c r="BH655" s="257" t="str">
        <f aca="false">IF(D655&lt;&gt;"",IF(J655="TZP",M655,0),"")</f>
        <v/>
      </c>
      <c r="BI655" s="257" t="str">
        <f aca="false">IF(D655&lt;&gt;"",IF(O655="TZP",R655,0),"")</f>
        <v/>
      </c>
      <c r="BJ655" s="257" t="str">
        <f aca="false">IF(D655&lt;&gt;"",IF(T655="TZP",W655,0),"")</f>
        <v/>
      </c>
    </row>
    <row r="656" s="261" customFormat="true" ht="18.75" hidden="false" customHeight="true" outlineLevel="0" collapsed="false">
      <c r="A656" s="262" t="n">
        <f aca="false">A655+1</f>
        <v>644</v>
      </c>
      <c r="B656" s="263"/>
      <c r="C656" s="263"/>
      <c r="D656" s="263"/>
      <c r="E656" s="266"/>
      <c r="F656" s="266"/>
      <c r="G656" s="267"/>
      <c r="H656" s="278"/>
      <c r="I656" s="281"/>
      <c r="J656" s="268"/>
      <c r="K656" s="269"/>
      <c r="L656" s="244" t="str">
        <f aca="false">IF(AND(K656&lt;&gt;"",J656&lt;&gt;""),MIN(IF(OR(J656="OZZ",J656="ZZ"),5000,13600),TRUNC(0.75*SUMIF($D$12:$D656,$D656,K$12:K656),2))-SUMIF($D$12:$D655,$D656,L$12:L655),"")</f>
        <v/>
      </c>
      <c r="M656" s="270" t="str">
        <f aca="false">IF(AND(K656&lt;&gt;"",J656&lt;&gt;"",AB656&lt;&gt;""),IF(OR(J656="OZZ",J656="ZZ"),0-SUMIF($D$12:$D655,$D656,M$12:M655),MIN(MIN(13600,TRUNC(0.75*SUMIF($D$12:$D$1442,$D656,K$12:K$1442),2)+SUMIF($D$12:$D656,$D656,AB$12:AB656))-SUMIF($D$12:$D655,$D656,M$12:M655)-SUMIF($D$12:$D$1442,$D656,L$12:L$1442),AB656)),"")</f>
        <v/>
      </c>
      <c r="N656" s="246" t="str">
        <f aca="false">IF(J656&lt;&gt;"",1000-SUMIF($D$12:$D655,$D656,N$12:N655),"")</f>
        <v/>
      </c>
      <c r="O656" s="268"/>
      <c r="P656" s="269"/>
      <c r="Q656" s="244" t="str">
        <f aca="false">IF(AND(P656&lt;&gt;"",O656&lt;&gt;""),MIN(IF(OR(O656="OZZ",O656="ZZ"),5000,13600),TRUNC(0.75*SUMIF($D$12:$D656,$D656,P$12:P656),2))-SUMIF($D$12:$D655,$D656,Q$12:Q655),"")</f>
        <v/>
      </c>
      <c r="R656" s="270" t="str">
        <f aca="false">IF(AND(P656&lt;&gt;"",O656&lt;&gt;"",AF656&lt;&gt;""),IF(OR(O656="OZZ",O656="ZZ"),0-SUMIF($D$12:$D655,$D656,R$12:R655),MIN(MIN(13600,TRUNC(0.75*SUMIF($D$12:$D$1442,$D656,P$12:P$1442),2)+SUMIF($D$12:$D656,$D656,AF$12:AF656))-SUMIF($D$12:$D655,$D656,R$12:R655)-SUMIF($D$12:$D$1442,$D656,Q$12:Q$1442),AF656)),"")</f>
        <v/>
      </c>
      <c r="S656" s="246" t="str">
        <f aca="false">IF(O656&lt;&gt;"",1000-SUMIF($D$12:$D655,$D656,S$12:S655),"")</f>
        <v/>
      </c>
      <c r="T656" s="268"/>
      <c r="U656" s="269"/>
      <c r="V656" s="244" t="str">
        <f aca="false">IF(AND(U656&lt;&gt;"",T656&lt;&gt;""),MIN(IF(OR(T656="OZZ",T656="ZZ"),5000,13600),TRUNC(0.75*SUMIF($D$12:$D656,$D656,U$12:U656),2))-SUMIF($D$12:$D655,$D656,V$12:V655),"")</f>
        <v/>
      </c>
      <c r="W656" s="248" t="str">
        <f aca="false">IF(AND(U656&lt;&gt;"",T656&lt;&gt;"",AJ656&lt;&gt;""),IF(OR(T656="OZZ",T656="ZZ"),0-SUMIF($D$12:$D655,$D656,W$12:W655),MIN(MIN(13600,TRUNC(0.75*SUMIF($D$12:$D$1442,$D656,U$12:U$1442),2)+SUMIF($D$12:$D656,$D656,AJ$12:AJ656))-SUMIF($D$12:$D655,$D656,W$12:W655)-SUMIF($D$12:$D$1442,$D656,V$12:V$1442),AJ656)),"")</f>
        <v/>
      </c>
      <c r="X656" s="246" t="str">
        <f aca="false">IF(T656&lt;&gt;"",1000-SUMIF($D$12:$D655,$D656,X$12:X655),"")</f>
        <v/>
      </c>
      <c r="Y656" s="272"/>
      <c r="Z656" s="273"/>
      <c r="AA656" s="273"/>
      <c r="AB656" s="252" t="str">
        <f aca="false">IF(K656&lt;&gt;"",ROUND(Y656,2)+ROUND(Z656,2)+ROUND(AA656,2),"")</f>
        <v/>
      </c>
      <c r="AC656" s="274"/>
      <c r="AD656" s="273"/>
      <c r="AE656" s="273"/>
      <c r="AF656" s="275" t="str">
        <f aca="false">IF(P656&lt;&gt;"",ROUND(AC656,2)+ROUND(AD656,2)+ROUND(AE656,2),"")</f>
        <v/>
      </c>
      <c r="AG656" s="274"/>
      <c r="AH656" s="273"/>
      <c r="AI656" s="273"/>
      <c r="AJ656" s="275" t="str">
        <f aca="false">IF(U656&lt;&gt;"",ROUND(AG656,2)+ROUND(AH656,2)+ROUND(AI656,2),"")</f>
        <v/>
      </c>
      <c r="AK656" s="255"/>
      <c r="AL656" s="255"/>
      <c r="AM656" s="256"/>
      <c r="AN656" s="257"/>
      <c r="AO656" s="258" t="str">
        <f aca="false">IF(D656&lt;&gt;"",IF(COUNTIF($D$12:$D656,$D656)&gt;1,0,IF(SUM(L656,Q656,V656)&gt;0,IF(AND(T656="",OR(O656&lt;&gt;"",J656&lt;&gt;"")),IF(O656&lt;&gt;"",O656,IF(J656&lt;&gt;"",J656,0)),IF(AND(O656&lt;&gt;"",J656&lt;&gt;"",O656=J656),O656,T656)),0)),"")</f>
        <v/>
      </c>
      <c r="AP656" s="258" t="str">
        <f aca="false">IF(D656&lt;&gt;"",IF(COUNTIF($D$12:$D656,$D656)&gt;1,0,IF(SUM(M656,R656,W656)&gt;0,IF(AND(T656="",OR(O656&lt;&gt;"",J656&lt;&gt;"")),IF(O656&lt;&gt;"",O656,IF(J656&lt;&gt;"",J656,0)),IF(AND(O656&lt;&gt;"",J656&lt;&gt;"",O656=J656),O656,T656)),0)),"")</f>
        <v/>
      </c>
      <c r="AQ656" s="258" t="str">
        <f aca="false">IF(D656&lt;&gt;"",IF(COUNTIF($D$12:$D656,$D656)&gt;1,0,IF(SUM(N656,S656,X656)&gt;0,IF(AND(T656="",OR(O656&lt;&gt;"",J656&lt;&gt;"")),IF(O656&lt;&gt;"",O656,IF(J656&lt;&gt;"",J656,0)),IF(AND(O656&lt;&gt;"",J656&lt;&gt;"",O656=J656),O656,T656)),0)),"")</f>
        <v/>
      </c>
      <c r="AR656" s="257" t="str">
        <f aca="false">IF(D656&lt;&gt;"",IF(J656="OZP12",L656,0),"")</f>
        <v/>
      </c>
      <c r="AS656" s="257" t="str">
        <f aca="false">IF(D656&lt;&gt;"",IF(O656="OZP12",Q656,0),"")</f>
        <v/>
      </c>
      <c r="AT656" s="257" t="str">
        <f aca="false">IF(D656&lt;&gt;"",IF(T656="OZP12",V656,0),"")</f>
        <v/>
      </c>
      <c r="AU656" s="257" t="str">
        <f aca="false">IF(D656&lt;&gt;"",IF(J656="TZP",L656,0),"")</f>
        <v/>
      </c>
      <c r="AV656" s="257" t="str">
        <f aca="false">IF(D656&lt;&gt;"",IF(O656="TZP",Q656,0),"")</f>
        <v/>
      </c>
      <c r="AW656" s="257" t="str">
        <f aca="false">IF(D656&lt;&gt;"",IF(T656="TZP",V656,0),"")</f>
        <v/>
      </c>
      <c r="AX656" s="257" t="str">
        <f aca="false">IF(D656&lt;&gt;"",IF(J656="OZZ",L656,0),"")</f>
        <v/>
      </c>
      <c r="AY656" s="257" t="str">
        <f aca="false">IF(D656&lt;&gt;"",IF(O656="OZZ",Q656,0),"")</f>
        <v/>
      </c>
      <c r="AZ656" s="257" t="str">
        <f aca="false">IF(D656&lt;&gt;"",IF(T656="OZZ",V656,0),"")</f>
        <v/>
      </c>
      <c r="BA656" s="260"/>
      <c r="BB656" s="257" t="str">
        <f aca="false">IF(D656&lt;&gt;"",IF(ISERROR(FIND("/",D656)),0,1),"")</f>
        <v/>
      </c>
      <c r="BC656" s="257" t="str">
        <f aca="false">IF(D656&lt;&gt;"",IF(BB656*1=0,D656,CONCATENATE(MID(D656,1,FIND("/",D656,1)-1),MID(D656,FIND("/",D656,1)+1,LEN(D656)))),"")</f>
        <v/>
      </c>
      <c r="BD656" s="286"/>
      <c r="BE656" s="257" t="str">
        <f aca="false">IF(D656&lt;&gt;"",IF(J656="OZP12",M656,0),"")</f>
        <v/>
      </c>
      <c r="BF656" s="257" t="str">
        <f aca="false">IF(D656&lt;&gt;"",IF(O656="OZP12",R656,0),"")</f>
        <v/>
      </c>
      <c r="BG656" s="257" t="str">
        <f aca="false">IF(D656&lt;&gt;"",IF(T656="OZP12",W656,0),"")</f>
        <v/>
      </c>
      <c r="BH656" s="257" t="str">
        <f aca="false">IF(D656&lt;&gt;"",IF(J656="TZP",M656,0),"")</f>
        <v/>
      </c>
      <c r="BI656" s="257" t="str">
        <f aca="false">IF(D656&lt;&gt;"",IF(O656="TZP",R656,0),"")</f>
        <v/>
      </c>
      <c r="BJ656" s="257" t="str">
        <f aca="false">IF(D656&lt;&gt;"",IF(T656="TZP",W656,0),"")</f>
        <v/>
      </c>
    </row>
    <row r="657" s="261" customFormat="true" ht="18.75" hidden="false" customHeight="true" outlineLevel="0" collapsed="false">
      <c r="A657" s="262" t="n">
        <f aca="false">A656+1</f>
        <v>645</v>
      </c>
      <c r="B657" s="263"/>
      <c r="C657" s="263"/>
      <c r="D657" s="263"/>
      <c r="E657" s="266"/>
      <c r="F657" s="266"/>
      <c r="G657" s="267"/>
      <c r="H657" s="278"/>
      <c r="I657" s="281"/>
      <c r="J657" s="268"/>
      <c r="K657" s="269"/>
      <c r="L657" s="244" t="str">
        <f aca="false">IF(AND(K657&lt;&gt;"",J657&lt;&gt;""),MIN(IF(OR(J657="OZZ",J657="ZZ"),5000,13600),TRUNC(0.75*SUMIF($D$12:$D657,$D657,K$12:K657),2))-SUMIF($D$12:$D656,$D657,L$12:L656),"")</f>
        <v/>
      </c>
      <c r="M657" s="270" t="str">
        <f aca="false">IF(AND(K657&lt;&gt;"",J657&lt;&gt;"",AB657&lt;&gt;""),IF(OR(J657="OZZ",J657="ZZ"),0-SUMIF($D$12:$D656,$D657,M$12:M656),MIN(MIN(13600,TRUNC(0.75*SUMIF($D$12:$D$1442,$D657,K$12:K$1442),2)+SUMIF($D$12:$D657,$D657,AB$12:AB657))-SUMIF($D$12:$D656,$D657,M$12:M656)-SUMIF($D$12:$D$1442,$D657,L$12:L$1442),AB657)),"")</f>
        <v/>
      </c>
      <c r="N657" s="246" t="str">
        <f aca="false">IF(J657&lt;&gt;"",1000-SUMIF($D$12:$D656,$D657,N$12:N656),"")</f>
        <v/>
      </c>
      <c r="O657" s="268"/>
      <c r="P657" s="269"/>
      <c r="Q657" s="244" t="str">
        <f aca="false">IF(AND(P657&lt;&gt;"",O657&lt;&gt;""),MIN(IF(OR(O657="OZZ",O657="ZZ"),5000,13600),TRUNC(0.75*SUMIF($D$12:$D657,$D657,P$12:P657),2))-SUMIF($D$12:$D656,$D657,Q$12:Q656),"")</f>
        <v/>
      </c>
      <c r="R657" s="270" t="str">
        <f aca="false">IF(AND(P657&lt;&gt;"",O657&lt;&gt;"",AF657&lt;&gt;""),IF(OR(O657="OZZ",O657="ZZ"),0-SUMIF($D$12:$D656,$D657,R$12:R656),MIN(MIN(13600,TRUNC(0.75*SUMIF($D$12:$D$1442,$D657,P$12:P$1442),2)+SUMIF($D$12:$D657,$D657,AF$12:AF657))-SUMIF($D$12:$D656,$D657,R$12:R656)-SUMIF($D$12:$D$1442,$D657,Q$12:Q$1442),AF657)),"")</f>
        <v/>
      </c>
      <c r="S657" s="246" t="str">
        <f aca="false">IF(O657&lt;&gt;"",1000-SUMIF($D$12:$D656,$D657,S$12:S656),"")</f>
        <v/>
      </c>
      <c r="T657" s="268"/>
      <c r="U657" s="269"/>
      <c r="V657" s="244" t="str">
        <f aca="false">IF(AND(U657&lt;&gt;"",T657&lt;&gt;""),MIN(IF(OR(T657="OZZ",T657="ZZ"),5000,13600),TRUNC(0.75*SUMIF($D$12:$D657,$D657,U$12:U657),2))-SUMIF($D$12:$D656,$D657,V$12:V656),"")</f>
        <v/>
      </c>
      <c r="W657" s="248" t="str">
        <f aca="false">IF(AND(U657&lt;&gt;"",T657&lt;&gt;"",AJ657&lt;&gt;""),IF(OR(T657="OZZ",T657="ZZ"),0-SUMIF($D$12:$D656,$D657,W$12:W656),MIN(MIN(13600,TRUNC(0.75*SUMIF($D$12:$D$1442,$D657,U$12:U$1442),2)+SUMIF($D$12:$D657,$D657,AJ$12:AJ657))-SUMIF($D$12:$D656,$D657,W$12:W656)-SUMIF($D$12:$D$1442,$D657,V$12:V$1442),AJ657)),"")</f>
        <v/>
      </c>
      <c r="X657" s="246" t="str">
        <f aca="false">IF(T657&lt;&gt;"",1000-SUMIF($D$12:$D656,$D657,X$12:X656),"")</f>
        <v/>
      </c>
      <c r="Y657" s="272"/>
      <c r="Z657" s="273"/>
      <c r="AA657" s="273"/>
      <c r="AB657" s="252" t="str">
        <f aca="false">IF(K657&lt;&gt;"",ROUND(Y657,2)+ROUND(Z657,2)+ROUND(AA657,2),"")</f>
        <v/>
      </c>
      <c r="AC657" s="274"/>
      <c r="AD657" s="273"/>
      <c r="AE657" s="273"/>
      <c r="AF657" s="275" t="str">
        <f aca="false">IF(P657&lt;&gt;"",ROUND(AC657,2)+ROUND(AD657,2)+ROUND(AE657,2),"")</f>
        <v/>
      </c>
      <c r="AG657" s="274"/>
      <c r="AH657" s="273"/>
      <c r="AI657" s="273"/>
      <c r="AJ657" s="275" t="str">
        <f aca="false">IF(U657&lt;&gt;"",ROUND(AG657,2)+ROUND(AH657,2)+ROUND(AI657,2),"")</f>
        <v/>
      </c>
      <c r="AK657" s="255"/>
      <c r="AL657" s="255"/>
      <c r="AM657" s="256"/>
      <c r="AN657" s="257"/>
      <c r="AO657" s="258" t="str">
        <f aca="false">IF(D657&lt;&gt;"",IF(COUNTIF($D$12:$D657,$D657)&gt;1,0,IF(SUM(L657,Q657,V657)&gt;0,IF(AND(T657="",OR(O657&lt;&gt;"",J657&lt;&gt;"")),IF(O657&lt;&gt;"",O657,IF(J657&lt;&gt;"",J657,0)),IF(AND(O657&lt;&gt;"",J657&lt;&gt;"",O657=J657),O657,T657)),0)),"")</f>
        <v/>
      </c>
      <c r="AP657" s="258" t="str">
        <f aca="false">IF(D657&lt;&gt;"",IF(COUNTIF($D$12:$D657,$D657)&gt;1,0,IF(SUM(M657,R657,W657)&gt;0,IF(AND(T657="",OR(O657&lt;&gt;"",J657&lt;&gt;"")),IF(O657&lt;&gt;"",O657,IF(J657&lt;&gt;"",J657,0)),IF(AND(O657&lt;&gt;"",J657&lt;&gt;"",O657=J657),O657,T657)),0)),"")</f>
        <v/>
      </c>
      <c r="AQ657" s="258" t="str">
        <f aca="false">IF(D657&lt;&gt;"",IF(COUNTIF($D$12:$D657,$D657)&gt;1,0,IF(SUM(N657,S657,X657)&gt;0,IF(AND(T657="",OR(O657&lt;&gt;"",J657&lt;&gt;"")),IF(O657&lt;&gt;"",O657,IF(J657&lt;&gt;"",J657,0)),IF(AND(O657&lt;&gt;"",J657&lt;&gt;"",O657=J657),O657,T657)),0)),"")</f>
        <v/>
      </c>
      <c r="AR657" s="257" t="str">
        <f aca="false">IF(D657&lt;&gt;"",IF(J657="OZP12",L657,0),"")</f>
        <v/>
      </c>
      <c r="AS657" s="257" t="str">
        <f aca="false">IF(D657&lt;&gt;"",IF(O657="OZP12",Q657,0),"")</f>
        <v/>
      </c>
      <c r="AT657" s="257" t="str">
        <f aca="false">IF(D657&lt;&gt;"",IF(T657="OZP12",V657,0),"")</f>
        <v/>
      </c>
      <c r="AU657" s="257" t="str">
        <f aca="false">IF(D657&lt;&gt;"",IF(J657="TZP",L657,0),"")</f>
        <v/>
      </c>
      <c r="AV657" s="257" t="str">
        <f aca="false">IF(D657&lt;&gt;"",IF(O657="TZP",Q657,0),"")</f>
        <v/>
      </c>
      <c r="AW657" s="257" t="str">
        <f aca="false">IF(D657&lt;&gt;"",IF(T657="TZP",V657,0),"")</f>
        <v/>
      </c>
      <c r="AX657" s="257" t="str">
        <f aca="false">IF(D657&lt;&gt;"",IF(J657="OZZ",L657,0),"")</f>
        <v/>
      </c>
      <c r="AY657" s="257" t="str">
        <f aca="false">IF(D657&lt;&gt;"",IF(O657="OZZ",Q657,0),"")</f>
        <v/>
      </c>
      <c r="AZ657" s="257" t="str">
        <f aca="false">IF(D657&lt;&gt;"",IF(T657="OZZ",V657,0),"")</f>
        <v/>
      </c>
      <c r="BA657" s="260"/>
      <c r="BB657" s="257" t="str">
        <f aca="false">IF(D657&lt;&gt;"",IF(ISERROR(FIND("/",D657)),0,1),"")</f>
        <v/>
      </c>
      <c r="BC657" s="257" t="str">
        <f aca="false">IF(D657&lt;&gt;"",IF(BB657*1=0,D657,CONCATENATE(MID(D657,1,FIND("/",D657,1)-1),MID(D657,FIND("/",D657,1)+1,LEN(D657)))),"")</f>
        <v/>
      </c>
      <c r="BD657" s="286"/>
      <c r="BE657" s="257" t="str">
        <f aca="false">IF(D657&lt;&gt;"",IF(J657="OZP12",M657,0),"")</f>
        <v/>
      </c>
      <c r="BF657" s="257" t="str">
        <f aca="false">IF(D657&lt;&gt;"",IF(O657="OZP12",R657,0),"")</f>
        <v/>
      </c>
      <c r="BG657" s="257" t="str">
        <f aca="false">IF(D657&lt;&gt;"",IF(T657="OZP12",W657,0),"")</f>
        <v/>
      </c>
      <c r="BH657" s="257" t="str">
        <f aca="false">IF(D657&lt;&gt;"",IF(J657="TZP",M657,0),"")</f>
        <v/>
      </c>
      <c r="BI657" s="257" t="str">
        <f aca="false">IF(D657&lt;&gt;"",IF(O657="TZP",R657,0),"")</f>
        <v/>
      </c>
      <c r="BJ657" s="257" t="str">
        <f aca="false">IF(D657&lt;&gt;"",IF(T657="TZP",W657,0),"")</f>
        <v/>
      </c>
    </row>
    <row r="658" s="261" customFormat="true" ht="18.75" hidden="false" customHeight="true" outlineLevel="0" collapsed="false">
      <c r="A658" s="262" t="n">
        <f aca="false">A657+1</f>
        <v>646</v>
      </c>
      <c r="B658" s="263"/>
      <c r="C658" s="263"/>
      <c r="D658" s="263"/>
      <c r="E658" s="266"/>
      <c r="F658" s="266"/>
      <c r="G658" s="267"/>
      <c r="H658" s="278"/>
      <c r="I658" s="281"/>
      <c r="J658" s="268"/>
      <c r="K658" s="269"/>
      <c r="L658" s="244" t="str">
        <f aca="false">IF(AND(K658&lt;&gt;"",J658&lt;&gt;""),MIN(IF(OR(J658="OZZ",J658="ZZ"),5000,13600),TRUNC(0.75*SUMIF($D$12:$D658,$D658,K$12:K658),2))-SUMIF($D$12:$D657,$D658,L$12:L657),"")</f>
        <v/>
      </c>
      <c r="M658" s="270" t="str">
        <f aca="false">IF(AND(K658&lt;&gt;"",J658&lt;&gt;"",AB658&lt;&gt;""),IF(OR(J658="OZZ",J658="ZZ"),0-SUMIF($D$12:$D657,$D658,M$12:M657),MIN(MIN(13600,TRUNC(0.75*SUMIF($D$12:$D$1442,$D658,K$12:K$1442),2)+SUMIF($D$12:$D658,$D658,AB$12:AB658))-SUMIF($D$12:$D657,$D658,M$12:M657)-SUMIF($D$12:$D$1442,$D658,L$12:L$1442),AB658)),"")</f>
        <v/>
      </c>
      <c r="N658" s="246" t="str">
        <f aca="false">IF(J658&lt;&gt;"",1000-SUMIF($D$12:$D657,$D658,N$12:N657),"")</f>
        <v/>
      </c>
      <c r="O658" s="268"/>
      <c r="P658" s="269"/>
      <c r="Q658" s="244" t="str">
        <f aca="false">IF(AND(P658&lt;&gt;"",O658&lt;&gt;""),MIN(IF(OR(O658="OZZ",O658="ZZ"),5000,13600),TRUNC(0.75*SUMIF($D$12:$D658,$D658,P$12:P658),2))-SUMIF($D$12:$D657,$D658,Q$12:Q657),"")</f>
        <v/>
      </c>
      <c r="R658" s="270" t="str">
        <f aca="false">IF(AND(P658&lt;&gt;"",O658&lt;&gt;"",AF658&lt;&gt;""),IF(OR(O658="OZZ",O658="ZZ"),0-SUMIF($D$12:$D657,$D658,R$12:R657),MIN(MIN(13600,TRUNC(0.75*SUMIF($D$12:$D$1442,$D658,P$12:P$1442),2)+SUMIF($D$12:$D658,$D658,AF$12:AF658))-SUMIF($D$12:$D657,$D658,R$12:R657)-SUMIF($D$12:$D$1442,$D658,Q$12:Q$1442),AF658)),"")</f>
        <v/>
      </c>
      <c r="S658" s="246" t="str">
        <f aca="false">IF(O658&lt;&gt;"",1000-SUMIF($D$12:$D657,$D658,S$12:S657),"")</f>
        <v/>
      </c>
      <c r="T658" s="268"/>
      <c r="U658" s="269"/>
      <c r="V658" s="244" t="str">
        <f aca="false">IF(AND(U658&lt;&gt;"",T658&lt;&gt;""),MIN(IF(OR(T658="OZZ",T658="ZZ"),5000,13600),TRUNC(0.75*SUMIF($D$12:$D658,$D658,U$12:U658),2))-SUMIF($D$12:$D657,$D658,V$12:V657),"")</f>
        <v/>
      </c>
      <c r="W658" s="248" t="str">
        <f aca="false">IF(AND(U658&lt;&gt;"",T658&lt;&gt;"",AJ658&lt;&gt;""),IF(OR(T658="OZZ",T658="ZZ"),0-SUMIF($D$12:$D657,$D658,W$12:W657),MIN(MIN(13600,TRUNC(0.75*SUMIF($D$12:$D$1442,$D658,U$12:U$1442),2)+SUMIF($D$12:$D658,$D658,AJ$12:AJ658))-SUMIF($D$12:$D657,$D658,W$12:W657)-SUMIF($D$12:$D$1442,$D658,V$12:V$1442),AJ658)),"")</f>
        <v/>
      </c>
      <c r="X658" s="246" t="str">
        <f aca="false">IF(T658&lt;&gt;"",1000-SUMIF($D$12:$D657,$D658,X$12:X657),"")</f>
        <v/>
      </c>
      <c r="Y658" s="272"/>
      <c r="Z658" s="273"/>
      <c r="AA658" s="273"/>
      <c r="AB658" s="252" t="str">
        <f aca="false">IF(K658&lt;&gt;"",ROUND(Y658,2)+ROUND(Z658,2)+ROUND(AA658,2),"")</f>
        <v/>
      </c>
      <c r="AC658" s="274"/>
      <c r="AD658" s="273"/>
      <c r="AE658" s="273"/>
      <c r="AF658" s="275" t="str">
        <f aca="false">IF(P658&lt;&gt;"",ROUND(AC658,2)+ROUND(AD658,2)+ROUND(AE658,2),"")</f>
        <v/>
      </c>
      <c r="AG658" s="274"/>
      <c r="AH658" s="273"/>
      <c r="AI658" s="273"/>
      <c r="AJ658" s="275" t="str">
        <f aca="false">IF(U658&lt;&gt;"",ROUND(AG658,2)+ROUND(AH658,2)+ROUND(AI658,2),"")</f>
        <v/>
      </c>
      <c r="AK658" s="255"/>
      <c r="AL658" s="255"/>
      <c r="AM658" s="256"/>
      <c r="AN658" s="257"/>
      <c r="AO658" s="258" t="str">
        <f aca="false">IF(D658&lt;&gt;"",IF(COUNTIF($D$12:$D658,$D658)&gt;1,0,IF(SUM(L658,Q658,V658)&gt;0,IF(AND(T658="",OR(O658&lt;&gt;"",J658&lt;&gt;"")),IF(O658&lt;&gt;"",O658,IF(J658&lt;&gt;"",J658,0)),IF(AND(O658&lt;&gt;"",J658&lt;&gt;"",O658=J658),O658,T658)),0)),"")</f>
        <v/>
      </c>
      <c r="AP658" s="258" t="str">
        <f aca="false">IF(D658&lt;&gt;"",IF(COUNTIF($D$12:$D658,$D658)&gt;1,0,IF(SUM(M658,R658,W658)&gt;0,IF(AND(T658="",OR(O658&lt;&gt;"",J658&lt;&gt;"")),IF(O658&lt;&gt;"",O658,IF(J658&lt;&gt;"",J658,0)),IF(AND(O658&lt;&gt;"",J658&lt;&gt;"",O658=J658),O658,T658)),0)),"")</f>
        <v/>
      </c>
      <c r="AQ658" s="258" t="str">
        <f aca="false">IF(D658&lt;&gt;"",IF(COUNTIF($D$12:$D658,$D658)&gt;1,0,IF(SUM(N658,S658,X658)&gt;0,IF(AND(T658="",OR(O658&lt;&gt;"",J658&lt;&gt;"")),IF(O658&lt;&gt;"",O658,IF(J658&lt;&gt;"",J658,0)),IF(AND(O658&lt;&gt;"",J658&lt;&gt;"",O658=J658),O658,T658)),0)),"")</f>
        <v/>
      </c>
      <c r="AR658" s="257" t="str">
        <f aca="false">IF(D658&lt;&gt;"",IF(J658="OZP12",L658,0),"")</f>
        <v/>
      </c>
      <c r="AS658" s="257" t="str">
        <f aca="false">IF(D658&lt;&gt;"",IF(O658="OZP12",Q658,0),"")</f>
        <v/>
      </c>
      <c r="AT658" s="257" t="str">
        <f aca="false">IF(D658&lt;&gt;"",IF(T658="OZP12",V658,0),"")</f>
        <v/>
      </c>
      <c r="AU658" s="257" t="str">
        <f aca="false">IF(D658&lt;&gt;"",IF(J658="TZP",L658,0),"")</f>
        <v/>
      </c>
      <c r="AV658" s="257" t="str">
        <f aca="false">IF(D658&lt;&gt;"",IF(O658="TZP",Q658,0),"")</f>
        <v/>
      </c>
      <c r="AW658" s="257" t="str">
        <f aca="false">IF(D658&lt;&gt;"",IF(T658="TZP",V658,0),"")</f>
        <v/>
      </c>
      <c r="AX658" s="257" t="str">
        <f aca="false">IF(D658&lt;&gt;"",IF(J658="OZZ",L658,0),"")</f>
        <v/>
      </c>
      <c r="AY658" s="257" t="str">
        <f aca="false">IF(D658&lt;&gt;"",IF(O658="OZZ",Q658,0),"")</f>
        <v/>
      </c>
      <c r="AZ658" s="257" t="str">
        <f aca="false">IF(D658&lt;&gt;"",IF(T658="OZZ",V658,0),"")</f>
        <v/>
      </c>
      <c r="BA658" s="260"/>
      <c r="BB658" s="257" t="str">
        <f aca="false">IF(D658&lt;&gt;"",IF(ISERROR(FIND("/",D658)),0,1),"")</f>
        <v/>
      </c>
      <c r="BC658" s="257" t="str">
        <f aca="false">IF(D658&lt;&gt;"",IF(BB658*1=0,D658,CONCATENATE(MID(D658,1,FIND("/",D658,1)-1),MID(D658,FIND("/",D658,1)+1,LEN(D658)))),"")</f>
        <v/>
      </c>
      <c r="BD658" s="286"/>
      <c r="BE658" s="257" t="str">
        <f aca="false">IF(D658&lt;&gt;"",IF(J658="OZP12",M658,0),"")</f>
        <v/>
      </c>
      <c r="BF658" s="257" t="str">
        <f aca="false">IF(D658&lt;&gt;"",IF(O658="OZP12",R658,0),"")</f>
        <v/>
      </c>
      <c r="BG658" s="257" t="str">
        <f aca="false">IF(D658&lt;&gt;"",IF(T658="OZP12",W658,0),"")</f>
        <v/>
      </c>
      <c r="BH658" s="257" t="str">
        <f aca="false">IF(D658&lt;&gt;"",IF(J658="TZP",M658,0),"")</f>
        <v/>
      </c>
      <c r="BI658" s="257" t="str">
        <f aca="false">IF(D658&lt;&gt;"",IF(O658="TZP",R658,0),"")</f>
        <v/>
      </c>
      <c r="BJ658" s="257" t="str">
        <f aca="false">IF(D658&lt;&gt;"",IF(T658="TZP",W658,0),"")</f>
        <v/>
      </c>
    </row>
    <row r="659" s="261" customFormat="true" ht="18.75" hidden="false" customHeight="true" outlineLevel="0" collapsed="false">
      <c r="A659" s="262" t="n">
        <f aca="false">A658+1</f>
        <v>647</v>
      </c>
      <c r="B659" s="263"/>
      <c r="C659" s="263"/>
      <c r="D659" s="263"/>
      <c r="E659" s="266"/>
      <c r="F659" s="266"/>
      <c r="G659" s="267"/>
      <c r="H659" s="278"/>
      <c r="I659" s="281"/>
      <c r="J659" s="268"/>
      <c r="K659" s="269"/>
      <c r="L659" s="244" t="str">
        <f aca="false">IF(AND(K659&lt;&gt;"",J659&lt;&gt;""),MIN(IF(OR(J659="OZZ",J659="ZZ"),5000,13600),TRUNC(0.75*SUMIF($D$12:$D659,$D659,K$12:K659),2))-SUMIF($D$12:$D658,$D659,L$12:L658),"")</f>
        <v/>
      </c>
      <c r="M659" s="270" t="str">
        <f aca="false">IF(AND(K659&lt;&gt;"",J659&lt;&gt;"",AB659&lt;&gt;""),IF(OR(J659="OZZ",J659="ZZ"),0-SUMIF($D$12:$D658,$D659,M$12:M658),MIN(MIN(13600,TRUNC(0.75*SUMIF($D$12:$D$1442,$D659,K$12:K$1442),2)+SUMIF($D$12:$D659,$D659,AB$12:AB659))-SUMIF($D$12:$D658,$D659,M$12:M658)-SUMIF($D$12:$D$1442,$D659,L$12:L$1442),AB659)),"")</f>
        <v/>
      </c>
      <c r="N659" s="246" t="str">
        <f aca="false">IF(J659&lt;&gt;"",1000-SUMIF($D$12:$D658,$D659,N$12:N658),"")</f>
        <v/>
      </c>
      <c r="O659" s="268"/>
      <c r="P659" s="269"/>
      <c r="Q659" s="244" t="str">
        <f aca="false">IF(AND(P659&lt;&gt;"",O659&lt;&gt;""),MIN(IF(OR(O659="OZZ",O659="ZZ"),5000,13600),TRUNC(0.75*SUMIF($D$12:$D659,$D659,P$12:P659),2))-SUMIF($D$12:$D658,$D659,Q$12:Q658),"")</f>
        <v/>
      </c>
      <c r="R659" s="270" t="str">
        <f aca="false">IF(AND(P659&lt;&gt;"",O659&lt;&gt;"",AF659&lt;&gt;""),IF(OR(O659="OZZ",O659="ZZ"),0-SUMIF($D$12:$D658,$D659,R$12:R658),MIN(MIN(13600,TRUNC(0.75*SUMIF($D$12:$D$1442,$D659,P$12:P$1442),2)+SUMIF($D$12:$D659,$D659,AF$12:AF659))-SUMIF($D$12:$D658,$D659,R$12:R658)-SUMIF($D$12:$D$1442,$D659,Q$12:Q$1442),AF659)),"")</f>
        <v/>
      </c>
      <c r="S659" s="246" t="str">
        <f aca="false">IF(O659&lt;&gt;"",1000-SUMIF($D$12:$D658,$D659,S$12:S658),"")</f>
        <v/>
      </c>
      <c r="T659" s="268"/>
      <c r="U659" s="269"/>
      <c r="V659" s="244" t="str">
        <f aca="false">IF(AND(U659&lt;&gt;"",T659&lt;&gt;""),MIN(IF(OR(T659="OZZ",T659="ZZ"),5000,13600),TRUNC(0.75*SUMIF($D$12:$D659,$D659,U$12:U659),2))-SUMIF($D$12:$D658,$D659,V$12:V658),"")</f>
        <v/>
      </c>
      <c r="W659" s="248" t="str">
        <f aca="false">IF(AND(U659&lt;&gt;"",T659&lt;&gt;"",AJ659&lt;&gt;""),IF(OR(T659="OZZ",T659="ZZ"),0-SUMIF($D$12:$D658,$D659,W$12:W658),MIN(MIN(13600,TRUNC(0.75*SUMIF($D$12:$D$1442,$D659,U$12:U$1442),2)+SUMIF($D$12:$D659,$D659,AJ$12:AJ659))-SUMIF($D$12:$D658,$D659,W$12:W658)-SUMIF($D$12:$D$1442,$D659,V$12:V$1442),AJ659)),"")</f>
        <v/>
      </c>
      <c r="X659" s="246" t="str">
        <f aca="false">IF(T659&lt;&gt;"",1000-SUMIF($D$12:$D658,$D659,X$12:X658),"")</f>
        <v/>
      </c>
      <c r="Y659" s="272"/>
      <c r="Z659" s="273"/>
      <c r="AA659" s="273"/>
      <c r="AB659" s="252" t="str">
        <f aca="false">IF(K659&lt;&gt;"",ROUND(Y659,2)+ROUND(Z659,2)+ROUND(AA659,2),"")</f>
        <v/>
      </c>
      <c r="AC659" s="274"/>
      <c r="AD659" s="273"/>
      <c r="AE659" s="273"/>
      <c r="AF659" s="275" t="str">
        <f aca="false">IF(P659&lt;&gt;"",ROUND(AC659,2)+ROUND(AD659,2)+ROUND(AE659,2),"")</f>
        <v/>
      </c>
      <c r="AG659" s="274"/>
      <c r="AH659" s="273"/>
      <c r="AI659" s="273"/>
      <c r="AJ659" s="275" t="str">
        <f aca="false">IF(U659&lt;&gt;"",ROUND(AG659,2)+ROUND(AH659,2)+ROUND(AI659,2),"")</f>
        <v/>
      </c>
      <c r="AK659" s="255"/>
      <c r="AL659" s="255"/>
      <c r="AM659" s="256"/>
      <c r="AN659" s="257"/>
      <c r="AO659" s="258" t="str">
        <f aca="false">IF(D659&lt;&gt;"",IF(COUNTIF($D$12:$D659,$D659)&gt;1,0,IF(SUM(L659,Q659,V659)&gt;0,IF(AND(T659="",OR(O659&lt;&gt;"",J659&lt;&gt;"")),IF(O659&lt;&gt;"",O659,IF(J659&lt;&gt;"",J659,0)),IF(AND(O659&lt;&gt;"",J659&lt;&gt;"",O659=J659),O659,T659)),0)),"")</f>
        <v/>
      </c>
      <c r="AP659" s="258" t="str">
        <f aca="false">IF(D659&lt;&gt;"",IF(COUNTIF($D$12:$D659,$D659)&gt;1,0,IF(SUM(M659,R659,W659)&gt;0,IF(AND(T659="",OR(O659&lt;&gt;"",J659&lt;&gt;"")),IF(O659&lt;&gt;"",O659,IF(J659&lt;&gt;"",J659,0)),IF(AND(O659&lt;&gt;"",J659&lt;&gt;"",O659=J659),O659,T659)),0)),"")</f>
        <v/>
      </c>
      <c r="AQ659" s="258" t="str">
        <f aca="false">IF(D659&lt;&gt;"",IF(COUNTIF($D$12:$D659,$D659)&gt;1,0,IF(SUM(N659,S659,X659)&gt;0,IF(AND(T659="",OR(O659&lt;&gt;"",J659&lt;&gt;"")),IF(O659&lt;&gt;"",O659,IF(J659&lt;&gt;"",J659,0)),IF(AND(O659&lt;&gt;"",J659&lt;&gt;"",O659=J659),O659,T659)),0)),"")</f>
        <v/>
      </c>
      <c r="AR659" s="257" t="str">
        <f aca="false">IF(D659&lt;&gt;"",IF(J659="OZP12",L659,0),"")</f>
        <v/>
      </c>
      <c r="AS659" s="257" t="str">
        <f aca="false">IF(D659&lt;&gt;"",IF(O659="OZP12",Q659,0),"")</f>
        <v/>
      </c>
      <c r="AT659" s="257" t="str">
        <f aca="false">IF(D659&lt;&gt;"",IF(T659="OZP12",V659,0),"")</f>
        <v/>
      </c>
      <c r="AU659" s="257" t="str">
        <f aca="false">IF(D659&lt;&gt;"",IF(J659="TZP",L659,0),"")</f>
        <v/>
      </c>
      <c r="AV659" s="257" t="str">
        <f aca="false">IF(D659&lt;&gt;"",IF(O659="TZP",Q659,0),"")</f>
        <v/>
      </c>
      <c r="AW659" s="257" t="str">
        <f aca="false">IF(D659&lt;&gt;"",IF(T659="TZP",V659,0),"")</f>
        <v/>
      </c>
      <c r="AX659" s="257" t="str">
        <f aca="false">IF(D659&lt;&gt;"",IF(J659="OZZ",L659,0),"")</f>
        <v/>
      </c>
      <c r="AY659" s="257" t="str">
        <f aca="false">IF(D659&lt;&gt;"",IF(O659="OZZ",Q659,0),"")</f>
        <v/>
      </c>
      <c r="AZ659" s="257" t="str">
        <f aca="false">IF(D659&lt;&gt;"",IF(T659="OZZ",V659,0),"")</f>
        <v/>
      </c>
      <c r="BA659" s="260"/>
      <c r="BB659" s="257" t="str">
        <f aca="false">IF(D659&lt;&gt;"",IF(ISERROR(FIND("/",D659)),0,1),"")</f>
        <v/>
      </c>
      <c r="BC659" s="257" t="str">
        <f aca="false">IF(D659&lt;&gt;"",IF(BB659*1=0,D659,CONCATENATE(MID(D659,1,FIND("/",D659,1)-1),MID(D659,FIND("/",D659,1)+1,LEN(D659)))),"")</f>
        <v/>
      </c>
      <c r="BD659" s="286"/>
      <c r="BE659" s="257" t="str">
        <f aca="false">IF(D659&lt;&gt;"",IF(J659="OZP12",M659,0),"")</f>
        <v/>
      </c>
      <c r="BF659" s="257" t="str">
        <f aca="false">IF(D659&lt;&gt;"",IF(O659="OZP12",R659,0),"")</f>
        <v/>
      </c>
      <c r="BG659" s="257" t="str">
        <f aca="false">IF(D659&lt;&gt;"",IF(T659="OZP12",W659,0),"")</f>
        <v/>
      </c>
      <c r="BH659" s="257" t="str">
        <f aca="false">IF(D659&lt;&gt;"",IF(J659="TZP",M659,0),"")</f>
        <v/>
      </c>
      <c r="BI659" s="257" t="str">
        <f aca="false">IF(D659&lt;&gt;"",IF(O659="TZP",R659,0),"")</f>
        <v/>
      </c>
      <c r="BJ659" s="257" t="str">
        <f aca="false">IF(D659&lt;&gt;"",IF(T659="TZP",W659,0),"")</f>
        <v/>
      </c>
    </row>
    <row r="660" s="261" customFormat="true" ht="18.75" hidden="false" customHeight="true" outlineLevel="0" collapsed="false">
      <c r="A660" s="262" t="n">
        <f aca="false">A659+1</f>
        <v>648</v>
      </c>
      <c r="B660" s="263"/>
      <c r="C660" s="263"/>
      <c r="D660" s="263"/>
      <c r="E660" s="266"/>
      <c r="F660" s="266"/>
      <c r="G660" s="267"/>
      <c r="H660" s="278"/>
      <c r="I660" s="281"/>
      <c r="J660" s="268"/>
      <c r="K660" s="269"/>
      <c r="L660" s="244" t="str">
        <f aca="false">IF(AND(K660&lt;&gt;"",J660&lt;&gt;""),MIN(IF(OR(J660="OZZ",J660="ZZ"),5000,13600),TRUNC(0.75*SUMIF($D$12:$D660,$D660,K$12:K660),2))-SUMIF($D$12:$D659,$D660,L$12:L659),"")</f>
        <v/>
      </c>
      <c r="M660" s="270" t="str">
        <f aca="false">IF(AND(K660&lt;&gt;"",J660&lt;&gt;"",AB660&lt;&gt;""),IF(OR(J660="OZZ",J660="ZZ"),0-SUMIF($D$12:$D659,$D660,M$12:M659),MIN(MIN(13600,TRUNC(0.75*SUMIF($D$12:$D$1442,$D660,K$12:K$1442),2)+SUMIF($D$12:$D660,$D660,AB$12:AB660))-SUMIF($D$12:$D659,$D660,M$12:M659)-SUMIF($D$12:$D$1442,$D660,L$12:L$1442),AB660)),"")</f>
        <v/>
      </c>
      <c r="N660" s="246" t="str">
        <f aca="false">IF(J660&lt;&gt;"",1000-SUMIF($D$12:$D659,$D660,N$12:N659),"")</f>
        <v/>
      </c>
      <c r="O660" s="268"/>
      <c r="P660" s="269"/>
      <c r="Q660" s="244" t="str">
        <f aca="false">IF(AND(P660&lt;&gt;"",O660&lt;&gt;""),MIN(IF(OR(O660="OZZ",O660="ZZ"),5000,13600),TRUNC(0.75*SUMIF($D$12:$D660,$D660,P$12:P660),2))-SUMIF($D$12:$D659,$D660,Q$12:Q659),"")</f>
        <v/>
      </c>
      <c r="R660" s="270" t="str">
        <f aca="false">IF(AND(P660&lt;&gt;"",O660&lt;&gt;"",AF660&lt;&gt;""),IF(OR(O660="OZZ",O660="ZZ"),0-SUMIF($D$12:$D659,$D660,R$12:R659),MIN(MIN(13600,TRUNC(0.75*SUMIF($D$12:$D$1442,$D660,P$12:P$1442),2)+SUMIF($D$12:$D660,$D660,AF$12:AF660))-SUMIF($D$12:$D659,$D660,R$12:R659)-SUMIF($D$12:$D$1442,$D660,Q$12:Q$1442),AF660)),"")</f>
        <v/>
      </c>
      <c r="S660" s="246" t="str">
        <f aca="false">IF(O660&lt;&gt;"",1000-SUMIF($D$12:$D659,$D660,S$12:S659),"")</f>
        <v/>
      </c>
      <c r="T660" s="268"/>
      <c r="U660" s="269"/>
      <c r="V660" s="244" t="str">
        <f aca="false">IF(AND(U660&lt;&gt;"",T660&lt;&gt;""),MIN(IF(OR(T660="OZZ",T660="ZZ"),5000,13600),TRUNC(0.75*SUMIF($D$12:$D660,$D660,U$12:U660),2))-SUMIF($D$12:$D659,$D660,V$12:V659),"")</f>
        <v/>
      </c>
      <c r="W660" s="248" t="str">
        <f aca="false">IF(AND(U660&lt;&gt;"",T660&lt;&gt;"",AJ660&lt;&gt;""),IF(OR(T660="OZZ",T660="ZZ"),0-SUMIF($D$12:$D659,$D660,W$12:W659),MIN(MIN(13600,TRUNC(0.75*SUMIF($D$12:$D$1442,$D660,U$12:U$1442),2)+SUMIF($D$12:$D660,$D660,AJ$12:AJ660))-SUMIF($D$12:$D659,$D660,W$12:W659)-SUMIF($D$12:$D$1442,$D660,V$12:V$1442),AJ660)),"")</f>
        <v/>
      </c>
      <c r="X660" s="246" t="str">
        <f aca="false">IF(T660&lt;&gt;"",1000-SUMIF($D$12:$D659,$D660,X$12:X659),"")</f>
        <v/>
      </c>
      <c r="Y660" s="272"/>
      <c r="Z660" s="273"/>
      <c r="AA660" s="273"/>
      <c r="AB660" s="252" t="str">
        <f aca="false">IF(K660&lt;&gt;"",ROUND(Y660,2)+ROUND(Z660,2)+ROUND(AA660,2),"")</f>
        <v/>
      </c>
      <c r="AC660" s="274"/>
      <c r="AD660" s="273"/>
      <c r="AE660" s="273"/>
      <c r="AF660" s="275" t="str">
        <f aca="false">IF(P660&lt;&gt;"",ROUND(AC660,2)+ROUND(AD660,2)+ROUND(AE660,2),"")</f>
        <v/>
      </c>
      <c r="AG660" s="274"/>
      <c r="AH660" s="273"/>
      <c r="AI660" s="273"/>
      <c r="AJ660" s="275" t="str">
        <f aca="false">IF(U660&lt;&gt;"",ROUND(AG660,2)+ROUND(AH660,2)+ROUND(AI660,2),"")</f>
        <v/>
      </c>
      <c r="AK660" s="255"/>
      <c r="AL660" s="255"/>
      <c r="AM660" s="256"/>
      <c r="AN660" s="257"/>
      <c r="AO660" s="258" t="str">
        <f aca="false">IF(D660&lt;&gt;"",IF(COUNTIF($D$12:$D660,$D660)&gt;1,0,IF(SUM(L660,Q660,V660)&gt;0,IF(AND(T660="",OR(O660&lt;&gt;"",J660&lt;&gt;"")),IF(O660&lt;&gt;"",O660,IF(J660&lt;&gt;"",J660,0)),IF(AND(O660&lt;&gt;"",J660&lt;&gt;"",O660=J660),O660,T660)),0)),"")</f>
        <v/>
      </c>
      <c r="AP660" s="258" t="str">
        <f aca="false">IF(D660&lt;&gt;"",IF(COUNTIF($D$12:$D660,$D660)&gt;1,0,IF(SUM(M660,R660,W660)&gt;0,IF(AND(T660="",OR(O660&lt;&gt;"",J660&lt;&gt;"")),IF(O660&lt;&gt;"",O660,IF(J660&lt;&gt;"",J660,0)),IF(AND(O660&lt;&gt;"",J660&lt;&gt;"",O660=J660),O660,T660)),0)),"")</f>
        <v/>
      </c>
      <c r="AQ660" s="258" t="str">
        <f aca="false">IF(D660&lt;&gt;"",IF(COUNTIF($D$12:$D660,$D660)&gt;1,0,IF(SUM(N660,S660,X660)&gt;0,IF(AND(T660="",OR(O660&lt;&gt;"",J660&lt;&gt;"")),IF(O660&lt;&gt;"",O660,IF(J660&lt;&gt;"",J660,0)),IF(AND(O660&lt;&gt;"",J660&lt;&gt;"",O660=J660),O660,T660)),0)),"")</f>
        <v/>
      </c>
      <c r="AR660" s="257" t="str">
        <f aca="false">IF(D660&lt;&gt;"",IF(J660="OZP12",L660,0),"")</f>
        <v/>
      </c>
      <c r="AS660" s="257" t="str">
        <f aca="false">IF(D660&lt;&gt;"",IF(O660="OZP12",Q660,0),"")</f>
        <v/>
      </c>
      <c r="AT660" s="257" t="str">
        <f aca="false">IF(D660&lt;&gt;"",IF(T660="OZP12",V660,0),"")</f>
        <v/>
      </c>
      <c r="AU660" s="257" t="str">
        <f aca="false">IF(D660&lt;&gt;"",IF(J660="TZP",L660,0),"")</f>
        <v/>
      </c>
      <c r="AV660" s="257" t="str">
        <f aca="false">IF(D660&lt;&gt;"",IF(O660="TZP",Q660,0),"")</f>
        <v/>
      </c>
      <c r="AW660" s="257" t="str">
        <f aca="false">IF(D660&lt;&gt;"",IF(T660="TZP",V660,0),"")</f>
        <v/>
      </c>
      <c r="AX660" s="257" t="str">
        <f aca="false">IF(D660&lt;&gt;"",IF(J660="OZZ",L660,0),"")</f>
        <v/>
      </c>
      <c r="AY660" s="257" t="str">
        <f aca="false">IF(D660&lt;&gt;"",IF(O660="OZZ",Q660,0),"")</f>
        <v/>
      </c>
      <c r="AZ660" s="257" t="str">
        <f aca="false">IF(D660&lt;&gt;"",IF(T660="OZZ",V660,0),"")</f>
        <v/>
      </c>
      <c r="BA660" s="260"/>
      <c r="BB660" s="257" t="str">
        <f aca="false">IF(D660&lt;&gt;"",IF(ISERROR(FIND("/",D660)),0,1),"")</f>
        <v/>
      </c>
      <c r="BC660" s="257" t="str">
        <f aca="false">IF(D660&lt;&gt;"",IF(BB660*1=0,D660,CONCATENATE(MID(D660,1,FIND("/",D660,1)-1),MID(D660,FIND("/",D660,1)+1,LEN(D660)))),"")</f>
        <v/>
      </c>
      <c r="BD660" s="286"/>
      <c r="BE660" s="257" t="str">
        <f aca="false">IF(D660&lt;&gt;"",IF(J660="OZP12",M660,0),"")</f>
        <v/>
      </c>
      <c r="BF660" s="257" t="str">
        <f aca="false">IF(D660&lt;&gt;"",IF(O660="OZP12",R660,0),"")</f>
        <v/>
      </c>
      <c r="BG660" s="257" t="str">
        <f aca="false">IF(D660&lt;&gt;"",IF(T660="OZP12",W660,0),"")</f>
        <v/>
      </c>
      <c r="BH660" s="257" t="str">
        <f aca="false">IF(D660&lt;&gt;"",IF(J660="TZP",M660,0),"")</f>
        <v/>
      </c>
      <c r="BI660" s="257" t="str">
        <f aca="false">IF(D660&lt;&gt;"",IF(O660="TZP",R660,0),"")</f>
        <v/>
      </c>
      <c r="BJ660" s="257" t="str">
        <f aca="false">IF(D660&lt;&gt;"",IF(T660="TZP",W660,0),"")</f>
        <v/>
      </c>
    </row>
    <row r="661" s="261" customFormat="true" ht="18.75" hidden="false" customHeight="true" outlineLevel="0" collapsed="false">
      <c r="A661" s="262" t="n">
        <f aca="false">A660+1</f>
        <v>649</v>
      </c>
      <c r="B661" s="263"/>
      <c r="C661" s="263"/>
      <c r="D661" s="263"/>
      <c r="E661" s="266"/>
      <c r="F661" s="266"/>
      <c r="G661" s="267"/>
      <c r="H661" s="278"/>
      <c r="I661" s="281"/>
      <c r="J661" s="268"/>
      <c r="K661" s="269"/>
      <c r="L661" s="244" t="str">
        <f aca="false">IF(AND(K661&lt;&gt;"",J661&lt;&gt;""),MIN(IF(OR(J661="OZZ",J661="ZZ"),5000,13600),TRUNC(0.75*SUMIF($D$12:$D661,$D661,K$12:K661),2))-SUMIF($D$12:$D660,$D661,L$12:L660),"")</f>
        <v/>
      </c>
      <c r="M661" s="270" t="str">
        <f aca="false">IF(AND(K661&lt;&gt;"",J661&lt;&gt;"",AB661&lt;&gt;""),IF(OR(J661="OZZ",J661="ZZ"),0-SUMIF($D$12:$D660,$D661,M$12:M660),MIN(MIN(13600,TRUNC(0.75*SUMIF($D$12:$D$1442,$D661,K$12:K$1442),2)+SUMIF($D$12:$D661,$D661,AB$12:AB661))-SUMIF($D$12:$D660,$D661,M$12:M660)-SUMIF($D$12:$D$1442,$D661,L$12:L$1442),AB661)),"")</f>
        <v/>
      </c>
      <c r="N661" s="246" t="str">
        <f aca="false">IF(J661&lt;&gt;"",1000-SUMIF($D$12:$D660,$D661,N$12:N660),"")</f>
        <v/>
      </c>
      <c r="O661" s="268"/>
      <c r="P661" s="269"/>
      <c r="Q661" s="244" t="str">
        <f aca="false">IF(AND(P661&lt;&gt;"",O661&lt;&gt;""),MIN(IF(OR(O661="OZZ",O661="ZZ"),5000,13600),TRUNC(0.75*SUMIF($D$12:$D661,$D661,P$12:P661),2))-SUMIF($D$12:$D660,$D661,Q$12:Q660),"")</f>
        <v/>
      </c>
      <c r="R661" s="270" t="str">
        <f aca="false">IF(AND(P661&lt;&gt;"",O661&lt;&gt;"",AF661&lt;&gt;""),IF(OR(O661="OZZ",O661="ZZ"),0-SUMIF($D$12:$D660,$D661,R$12:R660),MIN(MIN(13600,TRUNC(0.75*SUMIF($D$12:$D$1442,$D661,P$12:P$1442),2)+SUMIF($D$12:$D661,$D661,AF$12:AF661))-SUMIF($D$12:$D660,$D661,R$12:R660)-SUMIF($D$12:$D$1442,$D661,Q$12:Q$1442),AF661)),"")</f>
        <v/>
      </c>
      <c r="S661" s="246" t="str">
        <f aca="false">IF(O661&lt;&gt;"",1000-SUMIF($D$12:$D660,$D661,S$12:S660),"")</f>
        <v/>
      </c>
      <c r="T661" s="268"/>
      <c r="U661" s="269"/>
      <c r="V661" s="244" t="str">
        <f aca="false">IF(AND(U661&lt;&gt;"",T661&lt;&gt;""),MIN(IF(OR(T661="OZZ",T661="ZZ"),5000,13600),TRUNC(0.75*SUMIF($D$12:$D661,$D661,U$12:U661),2))-SUMIF($D$12:$D660,$D661,V$12:V660),"")</f>
        <v/>
      </c>
      <c r="W661" s="248" t="str">
        <f aca="false">IF(AND(U661&lt;&gt;"",T661&lt;&gt;"",AJ661&lt;&gt;""),IF(OR(T661="OZZ",T661="ZZ"),0-SUMIF($D$12:$D660,$D661,W$12:W660),MIN(MIN(13600,TRUNC(0.75*SUMIF($D$12:$D$1442,$D661,U$12:U$1442),2)+SUMIF($D$12:$D661,$D661,AJ$12:AJ661))-SUMIF($D$12:$D660,$D661,W$12:W660)-SUMIF($D$12:$D$1442,$D661,V$12:V$1442),AJ661)),"")</f>
        <v/>
      </c>
      <c r="X661" s="246" t="str">
        <f aca="false">IF(T661&lt;&gt;"",1000-SUMIF($D$12:$D660,$D661,X$12:X660),"")</f>
        <v/>
      </c>
      <c r="Y661" s="272"/>
      <c r="Z661" s="273"/>
      <c r="AA661" s="273"/>
      <c r="AB661" s="252" t="str">
        <f aca="false">IF(K661&lt;&gt;"",ROUND(Y661,2)+ROUND(Z661,2)+ROUND(AA661,2),"")</f>
        <v/>
      </c>
      <c r="AC661" s="274"/>
      <c r="AD661" s="273"/>
      <c r="AE661" s="273"/>
      <c r="AF661" s="275" t="str">
        <f aca="false">IF(P661&lt;&gt;"",ROUND(AC661,2)+ROUND(AD661,2)+ROUND(AE661,2),"")</f>
        <v/>
      </c>
      <c r="AG661" s="274"/>
      <c r="AH661" s="273"/>
      <c r="AI661" s="273"/>
      <c r="AJ661" s="275" t="str">
        <f aca="false">IF(U661&lt;&gt;"",ROUND(AG661,2)+ROUND(AH661,2)+ROUND(AI661,2),"")</f>
        <v/>
      </c>
      <c r="AK661" s="255"/>
      <c r="AL661" s="255"/>
      <c r="AM661" s="256"/>
      <c r="AN661" s="257"/>
      <c r="AO661" s="258" t="str">
        <f aca="false">IF(D661&lt;&gt;"",IF(COUNTIF($D$12:$D661,$D661)&gt;1,0,IF(SUM(L661,Q661,V661)&gt;0,IF(AND(T661="",OR(O661&lt;&gt;"",J661&lt;&gt;"")),IF(O661&lt;&gt;"",O661,IF(J661&lt;&gt;"",J661,0)),IF(AND(O661&lt;&gt;"",J661&lt;&gt;"",O661=J661),O661,T661)),0)),"")</f>
        <v/>
      </c>
      <c r="AP661" s="258" t="str">
        <f aca="false">IF(D661&lt;&gt;"",IF(COUNTIF($D$12:$D661,$D661)&gt;1,0,IF(SUM(M661,R661,W661)&gt;0,IF(AND(T661="",OR(O661&lt;&gt;"",J661&lt;&gt;"")),IF(O661&lt;&gt;"",O661,IF(J661&lt;&gt;"",J661,0)),IF(AND(O661&lt;&gt;"",J661&lt;&gt;"",O661=J661),O661,T661)),0)),"")</f>
        <v/>
      </c>
      <c r="AQ661" s="258" t="str">
        <f aca="false">IF(D661&lt;&gt;"",IF(COUNTIF($D$12:$D661,$D661)&gt;1,0,IF(SUM(N661,S661,X661)&gt;0,IF(AND(T661="",OR(O661&lt;&gt;"",J661&lt;&gt;"")),IF(O661&lt;&gt;"",O661,IF(J661&lt;&gt;"",J661,0)),IF(AND(O661&lt;&gt;"",J661&lt;&gt;"",O661=J661),O661,T661)),0)),"")</f>
        <v/>
      </c>
      <c r="AR661" s="257" t="str">
        <f aca="false">IF(D661&lt;&gt;"",IF(J661="OZP12",L661,0),"")</f>
        <v/>
      </c>
      <c r="AS661" s="257" t="str">
        <f aca="false">IF(D661&lt;&gt;"",IF(O661="OZP12",Q661,0),"")</f>
        <v/>
      </c>
      <c r="AT661" s="257" t="str">
        <f aca="false">IF(D661&lt;&gt;"",IF(T661="OZP12",V661,0),"")</f>
        <v/>
      </c>
      <c r="AU661" s="257" t="str">
        <f aca="false">IF(D661&lt;&gt;"",IF(J661="TZP",L661,0),"")</f>
        <v/>
      </c>
      <c r="AV661" s="257" t="str">
        <f aca="false">IF(D661&lt;&gt;"",IF(O661="TZP",Q661,0),"")</f>
        <v/>
      </c>
      <c r="AW661" s="257" t="str">
        <f aca="false">IF(D661&lt;&gt;"",IF(T661="TZP",V661,0),"")</f>
        <v/>
      </c>
      <c r="AX661" s="257" t="str">
        <f aca="false">IF(D661&lt;&gt;"",IF(J661="OZZ",L661,0),"")</f>
        <v/>
      </c>
      <c r="AY661" s="257" t="str">
        <f aca="false">IF(D661&lt;&gt;"",IF(O661="OZZ",Q661,0),"")</f>
        <v/>
      </c>
      <c r="AZ661" s="257" t="str">
        <f aca="false">IF(D661&lt;&gt;"",IF(T661="OZZ",V661,0),"")</f>
        <v/>
      </c>
      <c r="BA661" s="260"/>
      <c r="BB661" s="257" t="str">
        <f aca="false">IF(D661&lt;&gt;"",IF(ISERROR(FIND("/",D661)),0,1),"")</f>
        <v/>
      </c>
      <c r="BC661" s="257" t="str">
        <f aca="false">IF(D661&lt;&gt;"",IF(BB661*1=0,D661,CONCATENATE(MID(D661,1,FIND("/",D661,1)-1),MID(D661,FIND("/",D661,1)+1,LEN(D661)))),"")</f>
        <v/>
      </c>
      <c r="BD661" s="286"/>
      <c r="BE661" s="257" t="str">
        <f aca="false">IF(D661&lt;&gt;"",IF(J661="OZP12",M661,0),"")</f>
        <v/>
      </c>
      <c r="BF661" s="257" t="str">
        <f aca="false">IF(D661&lt;&gt;"",IF(O661="OZP12",R661,0),"")</f>
        <v/>
      </c>
      <c r="BG661" s="257" t="str">
        <f aca="false">IF(D661&lt;&gt;"",IF(T661="OZP12",W661,0),"")</f>
        <v/>
      </c>
      <c r="BH661" s="257" t="str">
        <f aca="false">IF(D661&lt;&gt;"",IF(J661="TZP",M661,0),"")</f>
        <v/>
      </c>
      <c r="BI661" s="257" t="str">
        <f aca="false">IF(D661&lt;&gt;"",IF(O661="TZP",R661,0),"")</f>
        <v/>
      </c>
      <c r="BJ661" s="257" t="str">
        <f aca="false">IF(D661&lt;&gt;"",IF(T661="TZP",W661,0),"")</f>
        <v/>
      </c>
    </row>
    <row r="662" s="261" customFormat="true" ht="18.75" hidden="false" customHeight="true" outlineLevel="0" collapsed="false">
      <c r="A662" s="262" t="n">
        <f aca="false">A661+1</f>
        <v>650</v>
      </c>
      <c r="B662" s="263"/>
      <c r="C662" s="263"/>
      <c r="D662" s="263"/>
      <c r="E662" s="266"/>
      <c r="F662" s="266"/>
      <c r="G662" s="267"/>
      <c r="H662" s="278"/>
      <c r="I662" s="281"/>
      <c r="J662" s="268"/>
      <c r="K662" s="269"/>
      <c r="L662" s="244" t="str">
        <f aca="false">IF(AND(K662&lt;&gt;"",J662&lt;&gt;""),MIN(IF(OR(J662="OZZ",J662="ZZ"),5000,13600),TRUNC(0.75*SUMIF($D$12:$D662,$D662,K$12:K662),2))-SUMIF($D$12:$D661,$D662,L$12:L661),"")</f>
        <v/>
      </c>
      <c r="M662" s="270" t="str">
        <f aca="false">IF(AND(K662&lt;&gt;"",J662&lt;&gt;"",AB662&lt;&gt;""),IF(OR(J662="OZZ",J662="ZZ"),0-SUMIF($D$12:$D661,$D662,M$12:M661),MIN(MIN(13600,TRUNC(0.75*SUMIF($D$12:$D$1442,$D662,K$12:K$1442),2)+SUMIF($D$12:$D662,$D662,AB$12:AB662))-SUMIF($D$12:$D661,$D662,M$12:M661)-SUMIF($D$12:$D$1442,$D662,L$12:L$1442),AB662)),"")</f>
        <v/>
      </c>
      <c r="N662" s="246" t="str">
        <f aca="false">IF(J662&lt;&gt;"",1000-SUMIF($D$12:$D661,$D662,N$12:N661),"")</f>
        <v/>
      </c>
      <c r="O662" s="268"/>
      <c r="P662" s="269"/>
      <c r="Q662" s="244" t="str">
        <f aca="false">IF(AND(P662&lt;&gt;"",O662&lt;&gt;""),MIN(IF(OR(O662="OZZ",O662="ZZ"),5000,13600),TRUNC(0.75*SUMIF($D$12:$D662,$D662,P$12:P662),2))-SUMIF($D$12:$D661,$D662,Q$12:Q661),"")</f>
        <v/>
      </c>
      <c r="R662" s="270" t="str">
        <f aca="false">IF(AND(P662&lt;&gt;"",O662&lt;&gt;"",AF662&lt;&gt;""),IF(OR(O662="OZZ",O662="ZZ"),0-SUMIF($D$12:$D661,$D662,R$12:R661),MIN(MIN(13600,TRUNC(0.75*SUMIF($D$12:$D$1442,$D662,P$12:P$1442),2)+SUMIF($D$12:$D662,$D662,AF$12:AF662))-SUMIF($D$12:$D661,$D662,R$12:R661)-SUMIF($D$12:$D$1442,$D662,Q$12:Q$1442),AF662)),"")</f>
        <v/>
      </c>
      <c r="S662" s="246" t="str">
        <f aca="false">IF(O662&lt;&gt;"",1000-SUMIF($D$12:$D661,$D662,S$12:S661),"")</f>
        <v/>
      </c>
      <c r="T662" s="268"/>
      <c r="U662" s="269"/>
      <c r="V662" s="244" t="str">
        <f aca="false">IF(AND(U662&lt;&gt;"",T662&lt;&gt;""),MIN(IF(OR(T662="OZZ",T662="ZZ"),5000,13600),TRUNC(0.75*SUMIF($D$12:$D662,$D662,U$12:U662),2))-SUMIF($D$12:$D661,$D662,V$12:V661),"")</f>
        <v/>
      </c>
      <c r="W662" s="248" t="str">
        <f aca="false">IF(AND(U662&lt;&gt;"",T662&lt;&gt;"",AJ662&lt;&gt;""),IF(OR(T662="OZZ",T662="ZZ"),0-SUMIF($D$12:$D661,$D662,W$12:W661),MIN(MIN(13600,TRUNC(0.75*SUMIF($D$12:$D$1442,$D662,U$12:U$1442),2)+SUMIF($D$12:$D662,$D662,AJ$12:AJ662))-SUMIF($D$12:$D661,$D662,W$12:W661)-SUMIF($D$12:$D$1442,$D662,V$12:V$1442),AJ662)),"")</f>
        <v/>
      </c>
      <c r="X662" s="246" t="str">
        <f aca="false">IF(T662&lt;&gt;"",1000-SUMIF($D$12:$D661,$D662,X$12:X661),"")</f>
        <v/>
      </c>
      <c r="Y662" s="272"/>
      <c r="Z662" s="273"/>
      <c r="AA662" s="273"/>
      <c r="AB662" s="252" t="str">
        <f aca="false">IF(K662&lt;&gt;"",ROUND(Y662,2)+ROUND(Z662,2)+ROUND(AA662,2),"")</f>
        <v/>
      </c>
      <c r="AC662" s="274"/>
      <c r="AD662" s="273"/>
      <c r="AE662" s="273"/>
      <c r="AF662" s="275" t="str">
        <f aca="false">IF(P662&lt;&gt;"",ROUND(AC662,2)+ROUND(AD662,2)+ROUND(AE662,2),"")</f>
        <v/>
      </c>
      <c r="AG662" s="274"/>
      <c r="AH662" s="273"/>
      <c r="AI662" s="273"/>
      <c r="AJ662" s="275" t="str">
        <f aca="false">IF(U662&lt;&gt;"",ROUND(AG662,2)+ROUND(AH662,2)+ROUND(AI662,2),"")</f>
        <v/>
      </c>
      <c r="AK662" s="255"/>
      <c r="AL662" s="255"/>
      <c r="AM662" s="256"/>
      <c r="AN662" s="257"/>
      <c r="AO662" s="258" t="str">
        <f aca="false">IF(D662&lt;&gt;"",IF(COUNTIF($D$12:$D662,$D662)&gt;1,0,IF(SUM(L662,Q662,V662)&gt;0,IF(AND(T662="",OR(O662&lt;&gt;"",J662&lt;&gt;"")),IF(O662&lt;&gt;"",O662,IF(J662&lt;&gt;"",J662,0)),IF(AND(O662&lt;&gt;"",J662&lt;&gt;"",O662=J662),O662,T662)),0)),"")</f>
        <v/>
      </c>
      <c r="AP662" s="258" t="str">
        <f aca="false">IF(D662&lt;&gt;"",IF(COUNTIF($D$12:$D662,$D662)&gt;1,0,IF(SUM(M662,R662,W662)&gt;0,IF(AND(T662="",OR(O662&lt;&gt;"",J662&lt;&gt;"")),IF(O662&lt;&gt;"",O662,IF(J662&lt;&gt;"",J662,0)),IF(AND(O662&lt;&gt;"",J662&lt;&gt;"",O662=J662),O662,T662)),0)),"")</f>
        <v/>
      </c>
      <c r="AQ662" s="258" t="str">
        <f aca="false">IF(D662&lt;&gt;"",IF(COUNTIF($D$12:$D662,$D662)&gt;1,0,IF(SUM(N662,S662,X662)&gt;0,IF(AND(T662="",OR(O662&lt;&gt;"",J662&lt;&gt;"")),IF(O662&lt;&gt;"",O662,IF(J662&lt;&gt;"",J662,0)),IF(AND(O662&lt;&gt;"",J662&lt;&gt;"",O662=J662),O662,T662)),0)),"")</f>
        <v/>
      </c>
      <c r="AR662" s="257" t="str">
        <f aca="false">IF(D662&lt;&gt;"",IF(J662="OZP12",L662,0),"")</f>
        <v/>
      </c>
      <c r="AS662" s="257" t="str">
        <f aca="false">IF(D662&lt;&gt;"",IF(O662="OZP12",Q662,0),"")</f>
        <v/>
      </c>
      <c r="AT662" s="257" t="str">
        <f aca="false">IF(D662&lt;&gt;"",IF(T662="OZP12",V662,0),"")</f>
        <v/>
      </c>
      <c r="AU662" s="257" t="str">
        <f aca="false">IF(D662&lt;&gt;"",IF(J662="TZP",L662,0),"")</f>
        <v/>
      </c>
      <c r="AV662" s="257" t="str">
        <f aca="false">IF(D662&lt;&gt;"",IF(O662="TZP",Q662,0),"")</f>
        <v/>
      </c>
      <c r="AW662" s="257" t="str">
        <f aca="false">IF(D662&lt;&gt;"",IF(T662="TZP",V662,0),"")</f>
        <v/>
      </c>
      <c r="AX662" s="257" t="str">
        <f aca="false">IF(D662&lt;&gt;"",IF(J662="OZZ",L662,0),"")</f>
        <v/>
      </c>
      <c r="AY662" s="257" t="str">
        <f aca="false">IF(D662&lt;&gt;"",IF(O662="OZZ",Q662,0),"")</f>
        <v/>
      </c>
      <c r="AZ662" s="257" t="str">
        <f aca="false">IF(D662&lt;&gt;"",IF(T662="OZZ",V662,0),"")</f>
        <v/>
      </c>
      <c r="BA662" s="260"/>
      <c r="BB662" s="257" t="str">
        <f aca="false">IF(D662&lt;&gt;"",IF(ISERROR(FIND("/",D662)),0,1),"")</f>
        <v/>
      </c>
      <c r="BC662" s="257" t="str">
        <f aca="false">IF(D662&lt;&gt;"",IF(BB662*1=0,D662,CONCATENATE(MID(D662,1,FIND("/",D662,1)-1),MID(D662,FIND("/",D662,1)+1,LEN(D662)))),"")</f>
        <v/>
      </c>
      <c r="BD662" s="286"/>
      <c r="BE662" s="257" t="str">
        <f aca="false">IF(D662&lt;&gt;"",IF(J662="OZP12",M662,0),"")</f>
        <v/>
      </c>
      <c r="BF662" s="257" t="str">
        <f aca="false">IF(D662&lt;&gt;"",IF(O662="OZP12",R662,0),"")</f>
        <v/>
      </c>
      <c r="BG662" s="257" t="str">
        <f aca="false">IF(D662&lt;&gt;"",IF(T662="OZP12",W662,0),"")</f>
        <v/>
      </c>
      <c r="BH662" s="257" t="str">
        <f aca="false">IF(D662&lt;&gt;"",IF(J662="TZP",M662,0),"")</f>
        <v/>
      </c>
      <c r="BI662" s="257" t="str">
        <f aca="false">IF(D662&lt;&gt;"",IF(O662="TZP",R662,0),"")</f>
        <v/>
      </c>
      <c r="BJ662" s="257" t="str">
        <f aca="false">IF(D662&lt;&gt;"",IF(T662="TZP",W662,0),"")</f>
        <v/>
      </c>
    </row>
    <row r="663" s="261" customFormat="true" ht="18.75" hidden="false" customHeight="true" outlineLevel="0" collapsed="false">
      <c r="A663" s="262" t="n">
        <f aca="false">A662+1</f>
        <v>651</v>
      </c>
      <c r="B663" s="263"/>
      <c r="C663" s="263"/>
      <c r="D663" s="263"/>
      <c r="E663" s="266"/>
      <c r="F663" s="266"/>
      <c r="G663" s="267"/>
      <c r="H663" s="278"/>
      <c r="I663" s="281"/>
      <c r="J663" s="268"/>
      <c r="K663" s="269"/>
      <c r="L663" s="244" t="str">
        <f aca="false">IF(AND(K663&lt;&gt;"",J663&lt;&gt;""),MIN(IF(OR(J663="OZZ",J663="ZZ"),5000,13600),TRUNC(0.75*SUMIF($D$12:$D663,$D663,K$12:K663),2))-SUMIF($D$12:$D662,$D663,L$12:L662),"")</f>
        <v/>
      </c>
      <c r="M663" s="270" t="str">
        <f aca="false">IF(AND(K663&lt;&gt;"",J663&lt;&gt;"",AB663&lt;&gt;""),IF(OR(J663="OZZ",J663="ZZ"),0-SUMIF($D$12:$D662,$D663,M$12:M662),MIN(MIN(13600,TRUNC(0.75*SUMIF($D$12:$D$1442,$D663,K$12:K$1442),2)+SUMIF($D$12:$D663,$D663,AB$12:AB663))-SUMIF($D$12:$D662,$D663,M$12:M662)-SUMIF($D$12:$D$1442,$D663,L$12:L$1442),AB663)),"")</f>
        <v/>
      </c>
      <c r="N663" s="246" t="str">
        <f aca="false">IF(J663&lt;&gt;"",1000-SUMIF($D$12:$D662,$D663,N$12:N662),"")</f>
        <v/>
      </c>
      <c r="O663" s="268"/>
      <c r="P663" s="269"/>
      <c r="Q663" s="244" t="str">
        <f aca="false">IF(AND(P663&lt;&gt;"",O663&lt;&gt;""),MIN(IF(OR(O663="OZZ",O663="ZZ"),5000,13600),TRUNC(0.75*SUMIF($D$12:$D663,$D663,P$12:P663),2))-SUMIF($D$12:$D662,$D663,Q$12:Q662),"")</f>
        <v/>
      </c>
      <c r="R663" s="270" t="str">
        <f aca="false">IF(AND(P663&lt;&gt;"",O663&lt;&gt;"",AF663&lt;&gt;""),IF(OR(O663="OZZ",O663="ZZ"),0-SUMIF($D$12:$D662,$D663,R$12:R662),MIN(MIN(13600,TRUNC(0.75*SUMIF($D$12:$D$1442,$D663,P$12:P$1442),2)+SUMIF($D$12:$D663,$D663,AF$12:AF663))-SUMIF($D$12:$D662,$D663,R$12:R662)-SUMIF($D$12:$D$1442,$D663,Q$12:Q$1442),AF663)),"")</f>
        <v/>
      </c>
      <c r="S663" s="246" t="str">
        <f aca="false">IF(O663&lt;&gt;"",1000-SUMIF($D$12:$D662,$D663,S$12:S662),"")</f>
        <v/>
      </c>
      <c r="T663" s="268"/>
      <c r="U663" s="269"/>
      <c r="V663" s="244" t="str">
        <f aca="false">IF(AND(U663&lt;&gt;"",T663&lt;&gt;""),MIN(IF(OR(T663="OZZ",T663="ZZ"),5000,13600),TRUNC(0.75*SUMIF($D$12:$D663,$D663,U$12:U663),2))-SUMIF($D$12:$D662,$D663,V$12:V662),"")</f>
        <v/>
      </c>
      <c r="W663" s="248" t="str">
        <f aca="false">IF(AND(U663&lt;&gt;"",T663&lt;&gt;"",AJ663&lt;&gt;""),IF(OR(T663="OZZ",T663="ZZ"),0-SUMIF($D$12:$D662,$D663,W$12:W662),MIN(MIN(13600,TRUNC(0.75*SUMIF($D$12:$D$1442,$D663,U$12:U$1442),2)+SUMIF($D$12:$D663,$D663,AJ$12:AJ663))-SUMIF($D$12:$D662,$D663,W$12:W662)-SUMIF($D$12:$D$1442,$D663,V$12:V$1442),AJ663)),"")</f>
        <v/>
      </c>
      <c r="X663" s="246" t="str">
        <f aca="false">IF(T663&lt;&gt;"",1000-SUMIF($D$12:$D662,$D663,X$12:X662),"")</f>
        <v/>
      </c>
      <c r="Y663" s="272"/>
      <c r="Z663" s="273"/>
      <c r="AA663" s="273"/>
      <c r="AB663" s="252" t="str">
        <f aca="false">IF(K663&lt;&gt;"",ROUND(Y663,2)+ROUND(Z663,2)+ROUND(AA663,2),"")</f>
        <v/>
      </c>
      <c r="AC663" s="274"/>
      <c r="AD663" s="273"/>
      <c r="AE663" s="273"/>
      <c r="AF663" s="275" t="str">
        <f aca="false">IF(P663&lt;&gt;"",ROUND(AC663,2)+ROUND(AD663,2)+ROUND(AE663,2),"")</f>
        <v/>
      </c>
      <c r="AG663" s="274"/>
      <c r="AH663" s="273"/>
      <c r="AI663" s="273"/>
      <c r="AJ663" s="275" t="str">
        <f aca="false">IF(U663&lt;&gt;"",ROUND(AG663,2)+ROUND(AH663,2)+ROUND(AI663,2),"")</f>
        <v/>
      </c>
      <c r="AK663" s="255"/>
      <c r="AL663" s="255"/>
      <c r="AM663" s="256"/>
      <c r="AN663" s="257"/>
      <c r="AO663" s="258" t="str">
        <f aca="false">IF(D663&lt;&gt;"",IF(COUNTIF($D$12:$D663,$D663)&gt;1,0,IF(SUM(L663,Q663,V663)&gt;0,IF(AND(T663="",OR(O663&lt;&gt;"",J663&lt;&gt;"")),IF(O663&lt;&gt;"",O663,IF(J663&lt;&gt;"",J663,0)),IF(AND(O663&lt;&gt;"",J663&lt;&gt;"",O663=J663),O663,T663)),0)),"")</f>
        <v/>
      </c>
      <c r="AP663" s="258" t="str">
        <f aca="false">IF(D663&lt;&gt;"",IF(COUNTIF($D$12:$D663,$D663)&gt;1,0,IF(SUM(M663,R663,W663)&gt;0,IF(AND(T663="",OR(O663&lt;&gt;"",J663&lt;&gt;"")),IF(O663&lt;&gt;"",O663,IF(J663&lt;&gt;"",J663,0)),IF(AND(O663&lt;&gt;"",J663&lt;&gt;"",O663=J663),O663,T663)),0)),"")</f>
        <v/>
      </c>
      <c r="AQ663" s="258" t="str">
        <f aca="false">IF(D663&lt;&gt;"",IF(COUNTIF($D$12:$D663,$D663)&gt;1,0,IF(SUM(N663,S663,X663)&gt;0,IF(AND(T663="",OR(O663&lt;&gt;"",J663&lt;&gt;"")),IF(O663&lt;&gt;"",O663,IF(J663&lt;&gt;"",J663,0)),IF(AND(O663&lt;&gt;"",J663&lt;&gt;"",O663=J663),O663,T663)),0)),"")</f>
        <v/>
      </c>
      <c r="AR663" s="257" t="str">
        <f aca="false">IF(D663&lt;&gt;"",IF(J663="OZP12",L663,0),"")</f>
        <v/>
      </c>
      <c r="AS663" s="257" t="str">
        <f aca="false">IF(D663&lt;&gt;"",IF(O663="OZP12",Q663,0),"")</f>
        <v/>
      </c>
      <c r="AT663" s="257" t="str">
        <f aca="false">IF(D663&lt;&gt;"",IF(T663="OZP12",V663,0),"")</f>
        <v/>
      </c>
      <c r="AU663" s="257" t="str">
        <f aca="false">IF(D663&lt;&gt;"",IF(J663="TZP",L663,0),"")</f>
        <v/>
      </c>
      <c r="AV663" s="257" t="str">
        <f aca="false">IF(D663&lt;&gt;"",IF(O663="TZP",Q663,0),"")</f>
        <v/>
      </c>
      <c r="AW663" s="257" t="str">
        <f aca="false">IF(D663&lt;&gt;"",IF(T663="TZP",V663,0),"")</f>
        <v/>
      </c>
      <c r="AX663" s="257" t="str">
        <f aca="false">IF(D663&lt;&gt;"",IF(J663="OZZ",L663,0),"")</f>
        <v/>
      </c>
      <c r="AY663" s="257" t="str">
        <f aca="false">IF(D663&lt;&gt;"",IF(O663="OZZ",Q663,0),"")</f>
        <v/>
      </c>
      <c r="AZ663" s="257" t="str">
        <f aca="false">IF(D663&lt;&gt;"",IF(T663="OZZ",V663,0),"")</f>
        <v/>
      </c>
      <c r="BA663" s="260"/>
      <c r="BB663" s="257" t="str">
        <f aca="false">IF(D663&lt;&gt;"",IF(ISERROR(FIND("/",D663)),0,1),"")</f>
        <v/>
      </c>
      <c r="BC663" s="257" t="str">
        <f aca="false">IF(D663&lt;&gt;"",IF(BB663*1=0,D663,CONCATENATE(MID(D663,1,FIND("/",D663,1)-1),MID(D663,FIND("/",D663,1)+1,LEN(D663)))),"")</f>
        <v/>
      </c>
      <c r="BD663" s="286"/>
      <c r="BE663" s="257" t="str">
        <f aca="false">IF(D663&lt;&gt;"",IF(J663="OZP12",M663,0),"")</f>
        <v/>
      </c>
      <c r="BF663" s="257" t="str">
        <f aca="false">IF(D663&lt;&gt;"",IF(O663="OZP12",R663,0),"")</f>
        <v/>
      </c>
      <c r="BG663" s="257" t="str">
        <f aca="false">IF(D663&lt;&gt;"",IF(T663="OZP12",W663,0),"")</f>
        <v/>
      </c>
      <c r="BH663" s="257" t="str">
        <f aca="false">IF(D663&lt;&gt;"",IF(J663="TZP",M663,0),"")</f>
        <v/>
      </c>
      <c r="BI663" s="257" t="str">
        <f aca="false">IF(D663&lt;&gt;"",IF(O663="TZP",R663,0),"")</f>
        <v/>
      </c>
      <c r="BJ663" s="257" t="str">
        <f aca="false">IF(D663&lt;&gt;"",IF(T663="TZP",W663,0),"")</f>
        <v/>
      </c>
    </row>
    <row r="664" s="261" customFormat="true" ht="18.75" hidden="false" customHeight="true" outlineLevel="0" collapsed="false">
      <c r="A664" s="262" t="n">
        <f aca="false">A663+1</f>
        <v>652</v>
      </c>
      <c r="B664" s="263"/>
      <c r="C664" s="263"/>
      <c r="D664" s="263"/>
      <c r="E664" s="266"/>
      <c r="F664" s="266"/>
      <c r="G664" s="267"/>
      <c r="H664" s="278"/>
      <c r="I664" s="281"/>
      <c r="J664" s="268"/>
      <c r="K664" s="269"/>
      <c r="L664" s="244" t="str">
        <f aca="false">IF(AND(K664&lt;&gt;"",J664&lt;&gt;""),MIN(IF(OR(J664="OZZ",J664="ZZ"),5000,13600),TRUNC(0.75*SUMIF($D$12:$D664,$D664,K$12:K664),2))-SUMIF($D$12:$D663,$D664,L$12:L663),"")</f>
        <v/>
      </c>
      <c r="M664" s="270" t="str">
        <f aca="false">IF(AND(K664&lt;&gt;"",J664&lt;&gt;"",AB664&lt;&gt;""),IF(OR(J664="OZZ",J664="ZZ"),0-SUMIF($D$12:$D663,$D664,M$12:M663),MIN(MIN(13600,TRUNC(0.75*SUMIF($D$12:$D$1442,$D664,K$12:K$1442),2)+SUMIF($D$12:$D664,$D664,AB$12:AB664))-SUMIF($D$12:$D663,$D664,M$12:M663)-SUMIF($D$12:$D$1442,$D664,L$12:L$1442),AB664)),"")</f>
        <v/>
      </c>
      <c r="N664" s="246" t="str">
        <f aca="false">IF(J664&lt;&gt;"",1000-SUMIF($D$12:$D663,$D664,N$12:N663),"")</f>
        <v/>
      </c>
      <c r="O664" s="268"/>
      <c r="P664" s="269"/>
      <c r="Q664" s="244" t="str">
        <f aca="false">IF(AND(P664&lt;&gt;"",O664&lt;&gt;""),MIN(IF(OR(O664="OZZ",O664="ZZ"),5000,13600),TRUNC(0.75*SUMIF($D$12:$D664,$D664,P$12:P664),2))-SUMIF($D$12:$D663,$D664,Q$12:Q663),"")</f>
        <v/>
      </c>
      <c r="R664" s="270" t="str">
        <f aca="false">IF(AND(P664&lt;&gt;"",O664&lt;&gt;"",AF664&lt;&gt;""),IF(OR(O664="OZZ",O664="ZZ"),0-SUMIF($D$12:$D663,$D664,R$12:R663),MIN(MIN(13600,TRUNC(0.75*SUMIF($D$12:$D$1442,$D664,P$12:P$1442),2)+SUMIF($D$12:$D664,$D664,AF$12:AF664))-SUMIF($D$12:$D663,$D664,R$12:R663)-SUMIF($D$12:$D$1442,$D664,Q$12:Q$1442),AF664)),"")</f>
        <v/>
      </c>
      <c r="S664" s="246" t="str">
        <f aca="false">IF(O664&lt;&gt;"",1000-SUMIF($D$12:$D663,$D664,S$12:S663),"")</f>
        <v/>
      </c>
      <c r="T664" s="268"/>
      <c r="U664" s="269"/>
      <c r="V664" s="244" t="str">
        <f aca="false">IF(AND(U664&lt;&gt;"",T664&lt;&gt;""),MIN(IF(OR(T664="OZZ",T664="ZZ"),5000,13600),TRUNC(0.75*SUMIF($D$12:$D664,$D664,U$12:U664),2))-SUMIF($D$12:$D663,$D664,V$12:V663),"")</f>
        <v/>
      </c>
      <c r="W664" s="248" t="str">
        <f aca="false">IF(AND(U664&lt;&gt;"",T664&lt;&gt;"",AJ664&lt;&gt;""),IF(OR(T664="OZZ",T664="ZZ"),0-SUMIF($D$12:$D663,$D664,W$12:W663),MIN(MIN(13600,TRUNC(0.75*SUMIF($D$12:$D$1442,$D664,U$12:U$1442),2)+SUMIF($D$12:$D664,$D664,AJ$12:AJ664))-SUMIF($D$12:$D663,$D664,W$12:W663)-SUMIF($D$12:$D$1442,$D664,V$12:V$1442),AJ664)),"")</f>
        <v/>
      </c>
      <c r="X664" s="246" t="str">
        <f aca="false">IF(T664&lt;&gt;"",1000-SUMIF($D$12:$D663,$D664,X$12:X663),"")</f>
        <v/>
      </c>
      <c r="Y664" s="272"/>
      <c r="Z664" s="273"/>
      <c r="AA664" s="273"/>
      <c r="AB664" s="252" t="str">
        <f aca="false">IF(K664&lt;&gt;"",ROUND(Y664,2)+ROUND(Z664,2)+ROUND(AA664,2),"")</f>
        <v/>
      </c>
      <c r="AC664" s="274"/>
      <c r="AD664" s="273"/>
      <c r="AE664" s="273"/>
      <c r="AF664" s="275" t="str">
        <f aca="false">IF(P664&lt;&gt;"",ROUND(AC664,2)+ROUND(AD664,2)+ROUND(AE664,2),"")</f>
        <v/>
      </c>
      <c r="AG664" s="274"/>
      <c r="AH664" s="273"/>
      <c r="AI664" s="273"/>
      <c r="AJ664" s="275" t="str">
        <f aca="false">IF(U664&lt;&gt;"",ROUND(AG664,2)+ROUND(AH664,2)+ROUND(AI664,2),"")</f>
        <v/>
      </c>
      <c r="AK664" s="255"/>
      <c r="AL664" s="255"/>
      <c r="AM664" s="256"/>
      <c r="AN664" s="257"/>
      <c r="AO664" s="258" t="str">
        <f aca="false">IF(D664&lt;&gt;"",IF(COUNTIF($D$12:$D664,$D664)&gt;1,0,IF(SUM(L664,Q664,V664)&gt;0,IF(AND(T664="",OR(O664&lt;&gt;"",J664&lt;&gt;"")),IF(O664&lt;&gt;"",O664,IF(J664&lt;&gt;"",J664,0)),IF(AND(O664&lt;&gt;"",J664&lt;&gt;"",O664=J664),O664,T664)),0)),"")</f>
        <v/>
      </c>
      <c r="AP664" s="258" t="str">
        <f aca="false">IF(D664&lt;&gt;"",IF(COUNTIF($D$12:$D664,$D664)&gt;1,0,IF(SUM(M664,R664,W664)&gt;0,IF(AND(T664="",OR(O664&lt;&gt;"",J664&lt;&gt;"")),IF(O664&lt;&gt;"",O664,IF(J664&lt;&gt;"",J664,0)),IF(AND(O664&lt;&gt;"",J664&lt;&gt;"",O664=J664),O664,T664)),0)),"")</f>
        <v/>
      </c>
      <c r="AQ664" s="258" t="str">
        <f aca="false">IF(D664&lt;&gt;"",IF(COUNTIF($D$12:$D664,$D664)&gt;1,0,IF(SUM(N664,S664,X664)&gt;0,IF(AND(T664="",OR(O664&lt;&gt;"",J664&lt;&gt;"")),IF(O664&lt;&gt;"",O664,IF(J664&lt;&gt;"",J664,0)),IF(AND(O664&lt;&gt;"",J664&lt;&gt;"",O664=J664),O664,T664)),0)),"")</f>
        <v/>
      </c>
      <c r="AR664" s="257" t="str">
        <f aca="false">IF(D664&lt;&gt;"",IF(J664="OZP12",L664,0),"")</f>
        <v/>
      </c>
      <c r="AS664" s="257" t="str">
        <f aca="false">IF(D664&lt;&gt;"",IF(O664="OZP12",Q664,0),"")</f>
        <v/>
      </c>
      <c r="AT664" s="257" t="str">
        <f aca="false">IF(D664&lt;&gt;"",IF(T664="OZP12",V664,0),"")</f>
        <v/>
      </c>
      <c r="AU664" s="257" t="str">
        <f aca="false">IF(D664&lt;&gt;"",IF(J664="TZP",L664,0),"")</f>
        <v/>
      </c>
      <c r="AV664" s="257" t="str">
        <f aca="false">IF(D664&lt;&gt;"",IF(O664="TZP",Q664,0),"")</f>
        <v/>
      </c>
      <c r="AW664" s="257" t="str">
        <f aca="false">IF(D664&lt;&gt;"",IF(T664="TZP",V664,0),"")</f>
        <v/>
      </c>
      <c r="AX664" s="257" t="str">
        <f aca="false">IF(D664&lt;&gt;"",IF(J664="OZZ",L664,0),"")</f>
        <v/>
      </c>
      <c r="AY664" s="257" t="str">
        <f aca="false">IF(D664&lt;&gt;"",IF(O664="OZZ",Q664,0),"")</f>
        <v/>
      </c>
      <c r="AZ664" s="257" t="str">
        <f aca="false">IF(D664&lt;&gt;"",IF(T664="OZZ",V664,0),"")</f>
        <v/>
      </c>
      <c r="BA664" s="260"/>
      <c r="BB664" s="257" t="str">
        <f aca="false">IF(D664&lt;&gt;"",IF(ISERROR(FIND("/",D664)),0,1),"")</f>
        <v/>
      </c>
      <c r="BC664" s="257" t="str">
        <f aca="false">IF(D664&lt;&gt;"",IF(BB664*1=0,D664,CONCATENATE(MID(D664,1,FIND("/",D664,1)-1),MID(D664,FIND("/",D664,1)+1,LEN(D664)))),"")</f>
        <v/>
      </c>
      <c r="BD664" s="286"/>
      <c r="BE664" s="257" t="str">
        <f aca="false">IF(D664&lt;&gt;"",IF(J664="OZP12",M664,0),"")</f>
        <v/>
      </c>
      <c r="BF664" s="257" t="str">
        <f aca="false">IF(D664&lt;&gt;"",IF(O664="OZP12",R664,0),"")</f>
        <v/>
      </c>
      <c r="BG664" s="257" t="str">
        <f aca="false">IF(D664&lt;&gt;"",IF(T664="OZP12",W664,0),"")</f>
        <v/>
      </c>
      <c r="BH664" s="257" t="str">
        <f aca="false">IF(D664&lt;&gt;"",IF(J664="TZP",M664,0),"")</f>
        <v/>
      </c>
      <c r="BI664" s="257" t="str">
        <f aca="false">IF(D664&lt;&gt;"",IF(O664="TZP",R664,0),"")</f>
        <v/>
      </c>
      <c r="BJ664" s="257" t="str">
        <f aca="false">IF(D664&lt;&gt;"",IF(T664="TZP",W664,0),"")</f>
        <v/>
      </c>
    </row>
    <row r="665" s="261" customFormat="true" ht="18.75" hidden="false" customHeight="true" outlineLevel="0" collapsed="false">
      <c r="A665" s="262" t="n">
        <f aca="false">A664+1</f>
        <v>653</v>
      </c>
      <c r="B665" s="263"/>
      <c r="C665" s="263"/>
      <c r="D665" s="263"/>
      <c r="E665" s="266"/>
      <c r="F665" s="266"/>
      <c r="G665" s="267"/>
      <c r="H665" s="278"/>
      <c r="I665" s="281"/>
      <c r="J665" s="268"/>
      <c r="K665" s="269"/>
      <c r="L665" s="244" t="str">
        <f aca="false">IF(AND(K665&lt;&gt;"",J665&lt;&gt;""),MIN(IF(OR(J665="OZZ",J665="ZZ"),5000,13600),TRUNC(0.75*SUMIF($D$12:$D665,$D665,K$12:K665),2))-SUMIF($D$12:$D664,$D665,L$12:L664),"")</f>
        <v/>
      </c>
      <c r="M665" s="270" t="str">
        <f aca="false">IF(AND(K665&lt;&gt;"",J665&lt;&gt;"",AB665&lt;&gt;""),IF(OR(J665="OZZ",J665="ZZ"),0-SUMIF($D$12:$D664,$D665,M$12:M664),MIN(MIN(13600,TRUNC(0.75*SUMIF($D$12:$D$1442,$D665,K$12:K$1442),2)+SUMIF($D$12:$D665,$D665,AB$12:AB665))-SUMIF($D$12:$D664,$D665,M$12:M664)-SUMIF($D$12:$D$1442,$D665,L$12:L$1442),AB665)),"")</f>
        <v/>
      </c>
      <c r="N665" s="246" t="str">
        <f aca="false">IF(J665&lt;&gt;"",1000-SUMIF($D$12:$D664,$D665,N$12:N664),"")</f>
        <v/>
      </c>
      <c r="O665" s="268"/>
      <c r="P665" s="269"/>
      <c r="Q665" s="244" t="str">
        <f aca="false">IF(AND(P665&lt;&gt;"",O665&lt;&gt;""),MIN(IF(OR(O665="OZZ",O665="ZZ"),5000,13600),TRUNC(0.75*SUMIF($D$12:$D665,$D665,P$12:P665),2))-SUMIF($D$12:$D664,$D665,Q$12:Q664),"")</f>
        <v/>
      </c>
      <c r="R665" s="270" t="str">
        <f aca="false">IF(AND(P665&lt;&gt;"",O665&lt;&gt;"",AF665&lt;&gt;""),IF(OR(O665="OZZ",O665="ZZ"),0-SUMIF($D$12:$D664,$D665,R$12:R664),MIN(MIN(13600,TRUNC(0.75*SUMIF($D$12:$D$1442,$D665,P$12:P$1442),2)+SUMIF($D$12:$D665,$D665,AF$12:AF665))-SUMIF($D$12:$D664,$D665,R$12:R664)-SUMIF($D$12:$D$1442,$D665,Q$12:Q$1442),AF665)),"")</f>
        <v/>
      </c>
      <c r="S665" s="246" t="str">
        <f aca="false">IF(O665&lt;&gt;"",1000-SUMIF($D$12:$D664,$D665,S$12:S664),"")</f>
        <v/>
      </c>
      <c r="T665" s="268"/>
      <c r="U665" s="269"/>
      <c r="V665" s="244" t="str">
        <f aca="false">IF(AND(U665&lt;&gt;"",T665&lt;&gt;""),MIN(IF(OR(T665="OZZ",T665="ZZ"),5000,13600),TRUNC(0.75*SUMIF($D$12:$D665,$D665,U$12:U665),2))-SUMIF($D$12:$D664,$D665,V$12:V664),"")</f>
        <v/>
      </c>
      <c r="W665" s="248" t="str">
        <f aca="false">IF(AND(U665&lt;&gt;"",T665&lt;&gt;"",AJ665&lt;&gt;""),IF(OR(T665="OZZ",T665="ZZ"),0-SUMIF($D$12:$D664,$D665,W$12:W664),MIN(MIN(13600,TRUNC(0.75*SUMIF($D$12:$D$1442,$D665,U$12:U$1442),2)+SUMIF($D$12:$D665,$D665,AJ$12:AJ665))-SUMIF($D$12:$D664,$D665,W$12:W664)-SUMIF($D$12:$D$1442,$D665,V$12:V$1442),AJ665)),"")</f>
        <v/>
      </c>
      <c r="X665" s="246" t="str">
        <f aca="false">IF(T665&lt;&gt;"",1000-SUMIF($D$12:$D664,$D665,X$12:X664),"")</f>
        <v/>
      </c>
      <c r="Y665" s="272"/>
      <c r="Z665" s="273"/>
      <c r="AA665" s="273"/>
      <c r="AB665" s="252" t="str">
        <f aca="false">IF(K665&lt;&gt;"",ROUND(Y665,2)+ROUND(Z665,2)+ROUND(AA665,2),"")</f>
        <v/>
      </c>
      <c r="AC665" s="274"/>
      <c r="AD665" s="273"/>
      <c r="AE665" s="273"/>
      <c r="AF665" s="275" t="str">
        <f aca="false">IF(P665&lt;&gt;"",ROUND(AC665,2)+ROUND(AD665,2)+ROUND(AE665,2),"")</f>
        <v/>
      </c>
      <c r="AG665" s="274"/>
      <c r="AH665" s="273"/>
      <c r="AI665" s="273"/>
      <c r="AJ665" s="275" t="str">
        <f aca="false">IF(U665&lt;&gt;"",ROUND(AG665,2)+ROUND(AH665,2)+ROUND(AI665,2),"")</f>
        <v/>
      </c>
      <c r="AK665" s="255"/>
      <c r="AL665" s="255"/>
      <c r="AM665" s="256"/>
      <c r="AN665" s="257"/>
      <c r="AO665" s="258" t="str">
        <f aca="false">IF(D665&lt;&gt;"",IF(COUNTIF($D$12:$D665,$D665)&gt;1,0,IF(SUM(L665,Q665,V665)&gt;0,IF(AND(T665="",OR(O665&lt;&gt;"",J665&lt;&gt;"")),IF(O665&lt;&gt;"",O665,IF(J665&lt;&gt;"",J665,0)),IF(AND(O665&lt;&gt;"",J665&lt;&gt;"",O665=J665),O665,T665)),0)),"")</f>
        <v/>
      </c>
      <c r="AP665" s="258" t="str">
        <f aca="false">IF(D665&lt;&gt;"",IF(COUNTIF($D$12:$D665,$D665)&gt;1,0,IF(SUM(M665,R665,W665)&gt;0,IF(AND(T665="",OR(O665&lt;&gt;"",J665&lt;&gt;"")),IF(O665&lt;&gt;"",O665,IF(J665&lt;&gt;"",J665,0)),IF(AND(O665&lt;&gt;"",J665&lt;&gt;"",O665=J665),O665,T665)),0)),"")</f>
        <v/>
      </c>
      <c r="AQ665" s="258" t="str">
        <f aca="false">IF(D665&lt;&gt;"",IF(COUNTIF($D$12:$D665,$D665)&gt;1,0,IF(SUM(N665,S665,X665)&gt;0,IF(AND(T665="",OR(O665&lt;&gt;"",J665&lt;&gt;"")),IF(O665&lt;&gt;"",O665,IF(J665&lt;&gt;"",J665,0)),IF(AND(O665&lt;&gt;"",J665&lt;&gt;"",O665=J665),O665,T665)),0)),"")</f>
        <v/>
      </c>
      <c r="AR665" s="257" t="str">
        <f aca="false">IF(D665&lt;&gt;"",IF(J665="OZP12",L665,0),"")</f>
        <v/>
      </c>
      <c r="AS665" s="257" t="str">
        <f aca="false">IF(D665&lt;&gt;"",IF(O665="OZP12",Q665,0),"")</f>
        <v/>
      </c>
      <c r="AT665" s="257" t="str">
        <f aca="false">IF(D665&lt;&gt;"",IF(T665="OZP12",V665,0),"")</f>
        <v/>
      </c>
      <c r="AU665" s="257" t="str">
        <f aca="false">IF(D665&lt;&gt;"",IF(J665="TZP",L665,0),"")</f>
        <v/>
      </c>
      <c r="AV665" s="257" t="str">
        <f aca="false">IF(D665&lt;&gt;"",IF(O665="TZP",Q665,0),"")</f>
        <v/>
      </c>
      <c r="AW665" s="257" t="str">
        <f aca="false">IF(D665&lt;&gt;"",IF(T665="TZP",V665,0),"")</f>
        <v/>
      </c>
      <c r="AX665" s="257" t="str">
        <f aca="false">IF(D665&lt;&gt;"",IF(J665="OZZ",L665,0),"")</f>
        <v/>
      </c>
      <c r="AY665" s="257" t="str">
        <f aca="false">IF(D665&lt;&gt;"",IF(O665="OZZ",Q665,0),"")</f>
        <v/>
      </c>
      <c r="AZ665" s="257" t="str">
        <f aca="false">IF(D665&lt;&gt;"",IF(T665="OZZ",V665,0),"")</f>
        <v/>
      </c>
      <c r="BA665" s="260"/>
      <c r="BB665" s="257" t="str">
        <f aca="false">IF(D665&lt;&gt;"",IF(ISERROR(FIND("/",D665)),0,1),"")</f>
        <v/>
      </c>
      <c r="BC665" s="257" t="str">
        <f aca="false">IF(D665&lt;&gt;"",IF(BB665*1=0,D665,CONCATENATE(MID(D665,1,FIND("/",D665,1)-1),MID(D665,FIND("/",D665,1)+1,LEN(D665)))),"")</f>
        <v/>
      </c>
      <c r="BD665" s="286"/>
      <c r="BE665" s="257" t="str">
        <f aca="false">IF(D665&lt;&gt;"",IF(J665="OZP12",M665,0),"")</f>
        <v/>
      </c>
      <c r="BF665" s="257" t="str">
        <f aca="false">IF(D665&lt;&gt;"",IF(O665="OZP12",R665,0),"")</f>
        <v/>
      </c>
      <c r="BG665" s="257" t="str">
        <f aca="false">IF(D665&lt;&gt;"",IF(T665="OZP12",W665,0),"")</f>
        <v/>
      </c>
      <c r="BH665" s="257" t="str">
        <f aca="false">IF(D665&lt;&gt;"",IF(J665="TZP",M665,0),"")</f>
        <v/>
      </c>
      <c r="BI665" s="257" t="str">
        <f aca="false">IF(D665&lt;&gt;"",IF(O665="TZP",R665,0),"")</f>
        <v/>
      </c>
      <c r="BJ665" s="257" t="str">
        <f aca="false">IF(D665&lt;&gt;"",IF(T665="TZP",W665,0),"")</f>
        <v/>
      </c>
    </row>
    <row r="666" s="261" customFormat="true" ht="18.75" hidden="false" customHeight="true" outlineLevel="0" collapsed="false">
      <c r="A666" s="262" t="n">
        <f aca="false">A665+1</f>
        <v>654</v>
      </c>
      <c r="B666" s="263"/>
      <c r="C666" s="263"/>
      <c r="D666" s="263"/>
      <c r="E666" s="266"/>
      <c r="F666" s="266"/>
      <c r="G666" s="267"/>
      <c r="H666" s="278"/>
      <c r="I666" s="281"/>
      <c r="J666" s="268"/>
      <c r="K666" s="269"/>
      <c r="L666" s="244" t="str">
        <f aca="false">IF(AND(K666&lt;&gt;"",J666&lt;&gt;""),MIN(IF(OR(J666="OZZ",J666="ZZ"),5000,13600),TRUNC(0.75*SUMIF($D$12:$D666,$D666,K$12:K666),2))-SUMIF($D$12:$D665,$D666,L$12:L665),"")</f>
        <v/>
      </c>
      <c r="M666" s="270" t="str">
        <f aca="false">IF(AND(K666&lt;&gt;"",J666&lt;&gt;"",AB666&lt;&gt;""),IF(OR(J666="OZZ",J666="ZZ"),0-SUMIF($D$12:$D665,$D666,M$12:M665),MIN(MIN(13600,TRUNC(0.75*SUMIF($D$12:$D$1442,$D666,K$12:K$1442),2)+SUMIF($D$12:$D666,$D666,AB$12:AB666))-SUMIF($D$12:$D665,$D666,M$12:M665)-SUMIF($D$12:$D$1442,$D666,L$12:L$1442),AB666)),"")</f>
        <v/>
      </c>
      <c r="N666" s="246" t="str">
        <f aca="false">IF(J666&lt;&gt;"",1000-SUMIF($D$12:$D665,$D666,N$12:N665),"")</f>
        <v/>
      </c>
      <c r="O666" s="268"/>
      <c r="P666" s="269"/>
      <c r="Q666" s="244" t="str">
        <f aca="false">IF(AND(P666&lt;&gt;"",O666&lt;&gt;""),MIN(IF(OR(O666="OZZ",O666="ZZ"),5000,13600),TRUNC(0.75*SUMIF($D$12:$D666,$D666,P$12:P666),2))-SUMIF($D$12:$D665,$D666,Q$12:Q665),"")</f>
        <v/>
      </c>
      <c r="R666" s="270" t="str">
        <f aca="false">IF(AND(P666&lt;&gt;"",O666&lt;&gt;"",AF666&lt;&gt;""),IF(OR(O666="OZZ",O666="ZZ"),0-SUMIF($D$12:$D665,$D666,R$12:R665),MIN(MIN(13600,TRUNC(0.75*SUMIF($D$12:$D$1442,$D666,P$12:P$1442),2)+SUMIF($D$12:$D666,$D666,AF$12:AF666))-SUMIF($D$12:$D665,$D666,R$12:R665)-SUMIF($D$12:$D$1442,$D666,Q$12:Q$1442),AF666)),"")</f>
        <v/>
      </c>
      <c r="S666" s="246" t="str">
        <f aca="false">IF(O666&lt;&gt;"",1000-SUMIF($D$12:$D665,$D666,S$12:S665),"")</f>
        <v/>
      </c>
      <c r="T666" s="268"/>
      <c r="U666" s="269"/>
      <c r="V666" s="244" t="str">
        <f aca="false">IF(AND(U666&lt;&gt;"",T666&lt;&gt;""),MIN(IF(OR(T666="OZZ",T666="ZZ"),5000,13600),TRUNC(0.75*SUMIF($D$12:$D666,$D666,U$12:U666),2))-SUMIF($D$12:$D665,$D666,V$12:V665),"")</f>
        <v/>
      </c>
      <c r="W666" s="248" t="str">
        <f aca="false">IF(AND(U666&lt;&gt;"",T666&lt;&gt;"",AJ666&lt;&gt;""),IF(OR(T666="OZZ",T666="ZZ"),0-SUMIF($D$12:$D665,$D666,W$12:W665),MIN(MIN(13600,TRUNC(0.75*SUMIF($D$12:$D$1442,$D666,U$12:U$1442),2)+SUMIF($D$12:$D666,$D666,AJ$12:AJ666))-SUMIF($D$12:$D665,$D666,W$12:W665)-SUMIF($D$12:$D$1442,$D666,V$12:V$1442),AJ666)),"")</f>
        <v/>
      </c>
      <c r="X666" s="246" t="str">
        <f aca="false">IF(T666&lt;&gt;"",1000-SUMIF($D$12:$D665,$D666,X$12:X665),"")</f>
        <v/>
      </c>
      <c r="Y666" s="272"/>
      <c r="Z666" s="273"/>
      <c r="AA666" s="273"/>
      <c r="AB666" s="252" t="str">
        <f aca="false">IF(K666&lt;&gt;"",ROUND(Y666,2)+ROUND(Z666,2)+ROUND(AA666,2),"")</f>
        <v/>
      </c>
      <c r="AC666" s="274"/>
      <c r="AD666" s="273"/>
      <c r="AE666" s="273"/>
      <c r="AF666" s="275" t="str">
        <f aca="false">IF(P666&lt;&gt;"",ROUND(AC666,2)+ROUND(AD666,2)+ROUND(AE666,2),"")</f>
        <v/>
      </c>
      <c r="AG666" s="274"/>
      <c r="AH666" s="273"/>
      <c r="AI666" s="273"/>
      <c r="AJ666" s="275" t="str">
        <f aca="false">IF(U666&lt;&gt;"",ROUND(AG666,2)+ROUND(AH666,2)+ROUND(AI666,2),"")</f>
        <v/>
      </c>
      <c r="AK666" s="255"/>
      <c r="AL666" s="255"/>
      <c r="AM666" s="256"/>
      <c r="AN666" s="257"/>
      <c r="AO666" s="258" t="str">
        <f aca="false">IF(D666&lt;&gt;"",IF(COUNTIF($D$12:$D666,$D666)&gt;1,0,IF(SUM(L666,Q666,V666)&gt;0,IF(AND(T666="",OR(O666&lt;&gt;"",J666&lt;&gt;"")),IF(O666&lt;&gt;"",O666,IF(J666&lt;&gt;"",J666,0)),IF(AND(O666&lt;&gt;"",J666&lt;&gt;"",O666=J666),O666,T666)),0)),"")</f>
        <v/>
      </c>
      <c r="AP666" s="258" t="str">
        <f aca="false">IF(D666&lt;&gt;"",IF(COUNTIF($D$12:$D666,$D666)&gt;1,0,IF(SUM(M666,R666,W666)&gt;0,IF(AND(T666="",OR(O666&lt;&gt;"",J666&lt;&gt;"")),IF(O666&lt;&gt;"",O666,IF(J666&lt;&gt;"",J666,0)),IF(AND(O666&lt;&gt;"",J666&lt;&gt;"",O666=J666),O666,T666)),0)),"")</f>
        <v/>
      </c>
      <c r="AQ666" s="258" t="str">
        <f aca="false">IF(D666&lt;&gt;"",IF(COUNTIF($D$12:$D666,$D666)&gt;1,0,IF(SUM(N666,S666,X666)&gt;0,IF(AND(T666="",OR(O666&lt;&gt;"",J666&lt;&gt;"")),IF(O666&lt;&gt;"",O666,IF(J666&lt;&gt;"",J666,0)),IF(AND(O666&lt;&gt;"",J666&lt;&gt;"",O666=J666),O666,T666)),0)),"")</f>
        <v/>
      </c>
      <c r="AR666" s="257" t="str">
        <f aca="false">IF(D666&lt;&gt;"",IF(J666="OZP12",L666,0),"")</f>
        <v/>
      </c>
      <c r="AS666" s="257" t="str">
        <f aca="false">IF(D666&lt;&gt;"",IF(O666="OZP12",Q666,0),"")</f>
        <v/>
      </c>
      <c r="AT666" s="257" t="str">
        <f aca="false">IF(D666&lt;&gt;"",IF(T666="OZP12",V666,0),"")</f>
        <v/>
      </c>
      <c r="AU666" s="257" t="str">
        <f aca="false">IF(D666&lt;&gt;"",IF(J666="TZP",L666,0),"")</f>
        <v/>
      </c>
      <c r="AV666" s="257" t="str">
        <f aca="false">IF(D666&lt;&gt;"",IF(O666="TZP",Q666,0),"")</f>
        <v/>
      </c>
      <c r="AW666" s="257" t="str">
        <f aca="false">IF(D666&lt;&gt;"",IF(T666="TZP",V666,0),"")</f>
        <v/>
      </c>
      <c r="AX666" s="257" t="str">
        <f aca="false">IF(D666&lt;&gt;"",IF(J666="OZZ",L666,0),"")</f>
        <v/>
      </c>
      <c r="AY666" s="257" t="str">
        <f aca="false">IF(D666&lt;&gt;"",IF(O666="OZZ",Q666,0),"")</f>
        <v/>
      </c>
      <c r="AZ666" s="257" t="str">
        <f aca="false">IF(D666&lt;&gt;"",IF(T666="OZZ",V666,0),"")</f>
        <v/>
      </c>
      <c r="BA666" s="260"/>
      <c r="BB666" s="257" t="str">
        <f aca="false">IF(D666&lt;&gt;"",IF(ISERROR(FIND("/",D666)),0,1),"")</f>
        <v/>
      </c>
      <c r="BC666" s="257" t="str">
        <f aca="false">IF(D666&lt;&gt;"",IF(BB666*1=0,D666,CONCATENATE(MID(D666,1,FIND("/",D666,1)-1),MID(D666,FIND("/",D666,1)+1,LEN(D666)))),"")</f>
        <v/>
      </c>
      <c r="BD666" s="286"/>
      <c r="BE666" s="257" t="str">
        <f aca="false">IF(D666&lt;&gt;"",IF(J666="OZP12",M666,0),"")</f>
        <v/>
      </c>
      <c r="BF666" s="257" t="str">
        <f aca="false">IF(D666&lt;&gt;"",IF(O666="OZP12",R666,0),"")</f>
        <v/>
      </c>
      <c r="BG666" s="257" t="str">
        <f aca="false">IF(D666&lt;&gt;"",IF(T666="OZP12",W666,0),"")</f>
        <v/>
      </c>
      <c r="BH666" s="257" t="str">
        <f aca="false">IF(D666&lt;&gt;"",IF(J666="TZP",M666,0),"")</f>
        <v/>
      </c>
      <c r="BI666" s="257" t="str">
        <f aca="false">IF(D666&lt;&gt;"",IF(O666="TZP",R666,0),"")</f>
        <v/>
      </c>
      <c r="BJ666" s="257" t="str">
        <f aca="false">IF(D666&lt;&gt;"",IF(T666="TZP",W666,0),"")</f>
        <v/>
      </c>
    </row>
    <row r="667" s="261" customFormat="true" ht="18.75" hidden="false" customHeight="true" outlineLevel="0" collapsed="false">
      <c r="A667" s="262" t="n">
        <f aca="false">A666+1</f>
        <v>655</v>
      </c>
      <c r="B667" s="263"/>
      <c r="C667" s="263"/>
      <c r="D667" s="263"/>
      <c r="E667" s="266"/>
      <c r="F667" s="266"/>
      <c r="G667" s="267"/>
      <c r="H667" s="278"/>
      <c r="I667" s="281"/>
      <c r="J667" s="268"/>
      <c r="K667" s="269"/>
      <c r="L667" s="244" t="str">
        <f aca="false">IF(AND(K667&lt;&gt;"",J667&lt;&gt;""),MIN(IF(OR(J667="OZZ",J667="ZZ"),5000,13600),TRUNC(0.75*SUMIF($D$12:$D667,$D667,K$12:K667),2))-SUMIF($D$12:$D666,$D667,L$12:L666),"")</f>
        <v/>
      </c>
      <c r="M667" s="270" t="str">
        <f aca="false">IF(AND(K667&lt;&gt;"",J667&lt;&gt;"",AB667&lt;&gt;""),IF(OR(J667="OZZ",J667="ZZ"),0-SUMIF($D$12:$D666,$D667,M$12:M666),MIN(MIN(13600,TRUNC(0.75*SUMIF($D$12:$D$1442,$D667,K$12:K$1442),2)+SUMIF($D$12:$D667,$D667,AB$12:AB667))-SUMIF($D$12:$D666,$D667,M$12:M666)-SUMIF($D$12:$D$1442,$D667,L$12:L$1442),AB667)),"")</f>
        <v/>
      </c>
      <c r="N667" s="246" t="str">
        <f aca="false">IF(J667&lt;&gt;"",1000-SUMIF($D$12:$D666,$D667,N$12:N666),"")</f>
        <v/>
      </c>
      <c r="O667" s="268"/>
      <c r="P667" s="269"/>
      <c r="Q667" s="244" t="str">
        <f aca="false">IF(AND(P667&lt;&gt;"",O667&lt;&gt;""),MIN(IF(OR(O667="OZZ",O667="ZZ"),5000,13600),TRUNC(0.75*SUMIF($D$12:$D667,$D667,P$12:P667),2))-SUMIF($D$12:$D666,$D667,Q$12:Q666),"")</f>
        <v/>
      </c>
      <c r="R667" s="270" t="str">
        <f aca="false">IF(AND(P667&lt;&gt;"",O667&lt;&gt;"",AF667&lt;&gt;""),IF(OR(O667="OZZ",O667="ZZ"),0-SUMIF($D$12:$D666,$D667,R$12:R666),MIN(MIN(13600,TRUNC(0.75*SUMIF($D$12:$D$1442,$D667,P$12:P$1442),2)+SUMIF($D$12:$D667,$D667,AF$12:AF667))-SUMIF($D$12:$D666,$D667,R$12:R666)-SUMIF($D$12:$D$1442,$D667,Q$12:Q$1442),AF667)),"")</f>
        <v/>
      </c>
      <c r="S667" s="246" t="str">
        <f aca="false">IF(O667&lt;&gt;"",1000-SUMIF($D$12:$D666,$D667,S$12:S666),"")</f>
        <v/>
      </c>
      <c r="T667" s="268"/>
      <c r="U667" s="269"/>
      <c r="V667" s="244" t="str">
        <f aca="false">IF(AND(U667&lt;&gt;"",T667&lt;&gt;""),MIN(IF(OR(T667="OZZ",T667="ZZ"),5000,13600),TRUNC(0.75*SUMIF($D$12:$D667,$D667,U$12:U667),2))-SUMIF($D$12:$D666,$D667,V$12:V666),"")</f>
        <v/>
      </c>
      <c r="W667" s="248" t="str">
        <f aca="false">IF(AND(U667&lt;&gt;"",T667&lt;&gt;"",AJ667&lt;&gt;""),IF(OR(T667="OZZ",T667="ZZ"),0-SUMIF($D$12:$D666,$D667,W$12:W666),MIN(MIN(13600,TRUNC(0.75*SUMIF($D$12:$D$1442,$D667,U$12:U$1442),2)+SUMIF($D$12:$D667,$D667,AJ$12:AJ667))-SUMIF($D$12:$D666,$D667,W$12:W666)-SUMIF($D$12:$D$1442,$D667,V$12:V$1442),AJ667)),"")</f>
        <v/>
      </c>
      <c r="X667" s="246" t="str">
        <f aca="false">IF(T667&lt;&gt;"",1000-SUMIF($D$12:$D666,$D667,X$12:X666),"")</f>
        <v/>
      </c>
      <c r="Y667" s="272"/>
      <c r="Z667" s="273"/>
      <c r="AA667" s="273"/>
      <c r="AB667" s="252" t="str">
        <f aca="false">IF(K667&lt;&gt;"",ROUND(Y667,2)+ROUND(Z667,2)+ROUND(AA667,2),"")</f>
        <v/>
      </c>
      <c r="AC667" s="274"/>
      <c r="AD667" s="273"/>
      <c r="AE667" s="273"/>
      <c r="AF667" s="275" t="str">
        <f aca="false">IF(P667&lt;&gt;"",ROUND(AC667,2)+ROUND(AD667,2)+ROUND(AE667,2),"")</f>
        <v/>
      </c>
      <c r="AG667" s="274"/>
      <c r="AH667" s="273"/>
      <c r="AI667" s="273"/>
      <c r="AJ667" s="275" t="str">
        <f aca="false">IF(U667&lt;&gt;"",ROUND(AG667,2)+ROUND(AH667,2)+ROUND(AI667,2),"")</f>
        <v/>
      </c>
      <c r="AK667" s="255"/>
      <c r="AL667" s="255"/>
      <c r="AM667" s="256"/>
      <c r="AN667" s="257"/>
      <c r="AO667" s="258" t="str">
        <f aca="false">IF(D667&lt;&gt;"",IF(COUNTIF($D$12:$D667,$D667)&gt;1,0,IF(SUM(L667,Q667,V667)&gt;0,IF(AND(T667="",OR(O667&lt;&gt;"",J667&lt;&gt;"")),IF(O667&lt;&gt;"",O667,IF(J667&lt;&gt;"",J667,0)),IF(AND(O667&lt;&gt;"",J667&lt;&gt;"",O667=J667),O667,T667)),0)),"")</f>
        <v/>
      </c>
      <c r="AP667" s="258" t="str">
        <f aca="false">IF(D667&lt;&gt;"",IF(COUNTIF($D$12:$D667,$D667)&gt;1,0,IF(SUM(M667,R667,W667)&gt;0,IF(AND(T667="",OR(O667&lt;&gt;"",J667&lt;&gt;"")),IF(O667&lt;&gt;"",O667,IF(J667&lt;&gt;"",J667,0)),IF(AND(O667&lt;&gt;"",J667&lt;&gt;"",O667=J667),O667,T667)),0)),"")</f>
        <v/>
      </c>
      <c r="AQ667" s="258" t="str">
        <f aca="false">IF(D667&lt;&gt;"",IF(COUNTIF($D$12:$D667,$D667)&gt;1,0,IF(SUM(N667,S667,X667)&gt;0,IF(AND(T667="",OR(O667&lt;&gt;"",J667&lt;&gt;"")),IF(O667&lt;&gt;"",O667,IF(J667&lt;&gt;"",J667,0)),IF(AND(O667&lt;&gt;"",J667&lt;&gt;"",O667=J667),O667,T667)),0)),"")</f>
        <v/>
      </c>
      <c r="AR667" s="257" t="str">
        <f aca="false">IF(D667&lt;&gt;"",IF(J667="OZP12",L667,0),"")</f>
        <v/>
      </c>
      <c r="AS667" s="257" t="str">
        <f aca="false">IF(D667&lt;&gt;"",IF(O667="OZP12",Q667,0),"")</f>
        <v/>
      </c>
      <c r="AT667" s="257" t="str">
        <f aca="false">IF(D667&lt;&gt;"",IF(T667="OZP12",V667,0),"")</f>
        <v/>
      </c>
      <c r="AU667" s="257" t="str">
        <f aca="false">IF(D667&lt;&gt;"",IF(J667="TZP",L667,0),"")</f>
        <v/>
      </c>
      <c r="AV667" s="257" t="str">
        <f aca="false">IF(D667&lt;&gt;"",IF(O667="TZP",Q667,0),"")</f>
        <v/>
      </c>
      <c r="AW667" s="257" t="str">
        <f aca="false">IF(D667&lt;&gt;"",IF(T667="TZP",V667,0),"")</f>
        <v/>
      </c>
      <c r="AX667" s="257" t="str">
        <f aca="false">IF(D667&lt;&gt;"",IF(J667="OZZ",L667,0),"")</f>
        <v/>
      </c>
      <c r="AY667" s="257" t="str">
        <f aca="false">IF(D667&lt;&gt;"",IF(O667="OZZ",Q667,0),"")</f>
        <v/>
      </c>
      <c r="AZ667" s="257" t="str">
        <f aca="false">IF(D667&lt;&gt;"",IF(T667="OZZ",V667,0),"")</f>
        <v/>
      </c>
      <c r="BA667" s="260"/>
      <c r="BB667" s="257" t="str">
        <f aca="false">IF(D667&lt;&gt;"",IF(ISERROR(FIND("/",D667)),0,1),"")</f>
        <v/>
      </c>
      <c r="BC667" s="257" t="str">
        <f aca="false">IF(D667&lt;&gt;"",IF(BB667*1=0,D667,CONCATENATE(MID(D667,1,FIND("/",D667,1)-1),MID(D667,FIND("/",D667,1)+1,LEN(D667)))),"")</f>
        <v/>
      </c>
      <c r="BD667" s="286"/>
      <c r="BE667" s="257" t="str">
        <f aca="false">IF(D667&lt;&gt;"",IF(J667="OZP12",M667,0),"")</f>
        <v/>
      </c>
      <c r="BF667" s="257" t="str">
        <f aca="false">IF(D667&lt;&gt;"",IF(O667="OZP12",R667,0),"")</f>
        <v/>
      </c>
      <c r="BG667" s="257" t="str">
        <f aca="false">IF(D667&lt;&gt;"",IF(T667="OZP12",W667,0),"")</f>
        <v/>
      </c>
      <c r="BH667" s="257" t="str">
        <f aca="false">IF(D667&lt;&gt;"",IF(J667="TZP",M667,0),"")</f>
        <v/>
      </c>
      <c r="BI667" s="257" t="str">
        <f aca="false">IF(D667&lt;&gt;"",IF(O667="TZP",R667,0),"")</f>
        <v/>
      </c>
      <c r="BJ667" s="257" t="str">
        <f aca="false">IF(D667&lt;&gt;"",IF(T667="TZP",W667,0),"")</f>
        <v/>
      </c>
    </row>
    <row r="668" s="261" customFormat="true" ht="18.75" hidden="false" customHeight="true" outlineLevel="0" collapsed="false">
      <c r="A668" s="262" t="n">
        <f aca="false">A667+1</f>
        <v>656</v>
      </c>
      <c r="B668" s="263"/>
      <c r="C668" s="263"/>
      <c r="D668" s="263"/>
      <c r="E668" s="266"/>
      <c r="F668" s="266"/>
      <c r="G668" s="267"/>
      <c r="H668" s="278"/>
      <c r="I668" s="281"/>
      <c r="J668" s="268"/>
      <c r="K668" s="269"/>
      <c r="L668" s="244" t="str">
        <f aca="false">IF(AND(K668&lt;&gt;"",J668&lt;&gt;""),MIN(IF(OR(J668="OZZ",J668="ZZ"),5000,13600),TRUNC(0.75*SUMIF($D$12:$D668,$D668,K$12:K668),2))-SUMIF($D$12:$D667,$D668,L$12:L667),"")</f>
        <v/>
      </c>
      <c r="M668" s="270" t="str">
        <f aca="false">IF(AND(K668&lt;&gt;"",J668&lt;&gt;"",AB668&lt;&gt;""),IF(OR(J668="OZZ",J668="ZZ"),0-SUMIF($D$12:$D667,$D668,M$12:M667),MIN(MIN(13600,TRUNC(0.75*SUMIF($D$12:$D$1442,$D668,K$12:K$1442),2)+SUMIF($D$12:$D668,$D668,AB$12:AB668))-SUMIF($D$12:$D667,$D668,M$12:M667)-SUMIF($D$12:$D$1442,$D668,L$12:L$1442),AB668)),"")</f>
        <v/>
      </c>
      <c r="N668" s="246" t="str">
        <f aca="false">IF(J668&lt;&gt;"",1000-SUMIF($D$12:$D667,$D668,N$12:N667),"")</f>
        <v/>
      </c>
      <c r="O668" s="268"/>
      <c r="P668" s="269"/>
      <c r="Q668" s="244" t="str">
        <f aca="false">IF(AND(P668&lt;&gt;"",O668&lt;&gt;""),MIN(IF(OR(O668="OZZ",O668="ZZ"),5000,13600),TRUNC(0.75*SUMIF($D$12:$D668,$D668,P$12:P668),2))-SUMIF($D$12:$D667,$D668,Q$12:Q667),"")</f>
        <v/>
      </c>
      <c r="R668" s="270" t="str">
        <f aca="false">IF(AND(P668&lt;&gt;"",O668&lt;&gt;"",AF668&lt;&gt;""),IF(OR(O668="OZZ",O668="ZZ"),0-SUMIF($D$12:$D667,$D668,R$12:R667),MIN(MIN(13600,TRUNC(0.75*SUMIF($D$12:$D$1442,$D668,P$12:P$1442),2)+SUMIF($D$12:$D668,$D668,AF$12:AF668))-SUMIF($D$12:$D667,$D668,R$12:R667)-SUMIF($D$12:$D$1442,$D668,Q$12:Q$1442),AF668)),"")</f>
        <v/>
      </c>
      <c r="S668" s="246" t="str">
        <f aca="false">IF(O668&lt;&gt;"",1000-SUMIF($D$12:$D667,$D668,S$12:S667),"")</f>
        <v/>
      </c>
      <c r="T668" s="268"/>
      <c r="U668" s="269"/>
      <c r="V668" s="244" t="str">
        <f aca="false">IF(AND(U668&lt;&gt;"",T668&lt;&gt;""),MIN(IF(OR(T668="OZZ",T668="ZZ"),5000,13600),TRUNC(0.75*SUMIF($D$12:$D668,$D668,U$12:U668),2))-SUMIF($D$12:$D667,$D668,V$12:V667),"")</f>
        <v/>
      </c>
      <c r="W668" s="248" t="str">
        <f aca="false">IF(AND(U668&lt;&gt;"",T668&lt;&gt;"",AJ668&lt;&gt;""),IF(OR(T668="OZZ",T668="ZZ"),0-SUMIF($D$12:$D667,$D668,W$12:W667),MIN(MIN(13600,TRUNC(0.75*SUMIF($D$12:$D$1442,$D668,U$12:U$1442),2)+SUMIF($D$12:$D668,$D668,AJ$12:AJ668))-SUMIF($D$12:$D667,$D668,W$12:W667)-SUMIF($D$12:$D$1442,$D668,V$12:V$1442),AJ668)),"")</f>
        <v/>
      </c>
      <c r="X668" s="246" t="str">
        <f aca="false">IF(T668&lt;&gt;"",1000-SUMIF($D$12:$D667,$D668,X$12:X667),"")</f>
        <v/>
      </c>
      <c r="Y668" s="272"/>
      <c r="Z668" s="273"/>
      <c r="AA668" s="273"/>
      <c r="AB668" s="252" t="str">
        <f aca="false">IF(K668&lt;&gt;"",ROUND(Y668,2)+ROUND(Z668,2)+ROUND(AA668,2),"")</f>
        <v/>
      </c>
      <c r="AC668" s="274"/>
      <c r="AD668" s="273"/>
      <c r="AE668" s="273"/>
      <c r="AF668" s="275" t="str">
        <f aca="false">IF(P668&lt;&gt;"",ROUND(AC668,2)+ROUND(AD668,2)+ROUND(AE668,2),"")</f>
        <v/>
      </c>
      <c r="AG668" s="274"/>
      <c r="AH668" s="273"/>
      <c r="AI668" s="273"/>
      <c r="AJ668" s="275" t="str">
        <f aca="false">IF(U668&lt;&gt;"",ROUND(AG668,2)+ROUND(AH668,2)+ROUND(AI668,2),"")</f>
        <v/>
      </c>
      <c r="AK668" s="255"/>
      <c r="AL668" s="255"/>
      <c r="AM668" s="256"/>
      <c r="AN668" s="257"/>
      <c r="AO668" s="258" t="str">
        <f aca="false">IF(D668&lt;&gt;"",IF(COUNTIF($D$12:$D668,$D668)&gt;1,0,IF(SUM(L668,Q668,V668)&gt;0,IF(AND(T668="",OR(O668&lt;&gt;"",J668&lt;&gt;"")),IF(O668&lt;&gt;"",O668,IF(J668&lt;&gt;"",J668,0)),IF(AND(O668&lt;&gt;"",J668&lt;&gt;"",O668=J668),O668,T668)),0)),"")</f>
        <v/>
      </c>
      <c r="AP668" s="258" t="str">
        <f aca="false">IF(D668&lt;&gt;"",IF(COUNTIF($D$12:$D668,$D668)&gt;1,0,IF(SUM(M668,R668,W668)&gt;0,IF(AND(T668="",OR(O668&lt;&gt;"",J668&lt;&gt;"")),IF(O668&lt;&gt;"",O668,IF(J668&lt;&gt;"",J668,0)),IF(AND(O668&lt;&gt;"",J668&lt;&gt;"",O668=J668),O668,T668)),0)),"")</f>
        <v/>
      </c>
      <c r="AQ668" s="258" t="str">
        <f aca="false">IF(D668&lt;&gt;"",IF(COUNTIF($D$12:$D668,$D668)&gt;1,0,IF(SUM(N668,S668,X668)&gt;0,IF(AND(T668="",OR(O668&lt;&gt;"",J668&lt;&gt;"")),IF(O668&lt;&gt;"",O668,IF(J668&lt;&gt;"",J668,0)),IF(AND(O668&lt;&gt;"",J668&lt;&gt;"",O668=J668),O668,T668)),0)),"")</f>
        <v/>
      </c>
      <c r="AR668" s="257" t="str">
        <f aca="false">IF(D668&lt;&gt;"",IF(J668="OZP12",L668,0),"")</f>
        <v/>
      </c>
      <c r="AS668" s="257" t="str">
        <f aca="false">IF(D668&lt;&gt;"",IF(O668="OZP12",Q668,0),"")</f>
        <v/>
      </c>
      <c r="AT668" s="257" t="str">
        <f aca="false">IF(D668&lt;&gt;"",IF(T668="OZP12",V668,0),"")</f>
        <v/>
      </c>
      <c r="AU668" s="257" t="str">
        <f aca="false">IF(D668&lt;&gt;"",IF(J668="TZP",L668,0),"")</f>
        <v/>
      </c>
      <c r="AV668" s="257" t="str">
        <f aca="false">IF(D668&lt;&gt;"",IF(O668="TZP",Q668,0),"")</f>
        <v/>
      </c>
      <c r="AW668" s="257" t="str">
        <f aca="false">IF(D668&lt;&gt;"",IF(T668="TZP",V668,0),"")</f>
        <v/>
      </c>
      <c r="AX668" s="257" t="str">
        <f aca="false">IF(D668&lt;&gt;"",IF(J668="OZZ",L668,0),"")</f>
        <v/>
      </c>
      <c r="AY668" s="257" t="str">
        <f aca="false">IF(D668&lt;&gt;"",IF(O668="OZZ",Q668,0),"")</f>
        <v/>
      </c>
      <c r="AZ668" s="257" t="str">
        <f aca="false">IF(D668&lt;&gt;"",IF(T668="OZZ",V668,0),"")</f>
        <v/>
      </c>
      <c r="BA668" s="260"/>
      <c r="BB668" s="257" t="str">
        <f aca="false">IF(D668&lt;&gt;"",IF(ISERROR(FIND("/",D668)),0,1),"")</f>
        <v/>
      </c>
      <c r="BC668" s="257" t="str">
        <f aca="false">IF(D668&lt;&gt;"",IF(BB668*1=0,D668,CONCATENATE(MID(D668,1,FIND("/",D668,1)-1),MID(D668,FIND("/",D668,1)+1,LEN(D668)))),"")</f>
        <v/>
      </c>
      <c r="BD668" s="286"/>
      <c r="BE668" s="257" t="str">
        <f aca="false">IF(D668&lt;&gt;"",IF(J668="OZP12",M668,0),"")</f>
        <v/>
      </c>
      <c r="BF668" s="257" t="str">
        <f aca="false">IF(D668&lt;&gt;"",IF(O668="OZP12",R668,0),"")</f>
        <v/>
      </c>
      <c r="BG668" s="257" t="str">
        <f aca="false">IF(D668&lt;&gt;"",IF(T668="OZP12",W668,0),"")</f>
        <v/>
      </c>
      <c r="BH668" s="257" t="str">
        <f aca="false">IF(D668&lt;&gt;"",IF(J668="TZP",M668,0),"")</f>
        <v/>
      </c>
      <c r="BI668" s="257" t="str">
        <f aca="false">IF(D668&lt;&gt;"",IF(O668="TZP",R668,0),"")</f>
        <v/>
      </c>
      <c r="BJ668" s="257" t="str">
        <f aca="false">IF(D668&lt;&gt;"",IF(T668="TZP",W668,0),"")</f>
        <v/>
      </c>
    </row>
    <row r="669" s="261" customFormat="true" ht="18.75" hidden="false" customHeight="true" outlineLevel="0" collapsed="false">
      <c r="A669" s="262" t="n">
        <f aca="false">A668+1</f>
        <v>657</v>
      </c>
      <c r="B669" s="263"/>
      <c r="C669" s="263"/>
      <c r="D669" s="263"/>
      <c r="E669" s="266"/>
      <c r="F669" s="266"/>
      <c r="G669" s="267"/>
      <c r="H669" s="278"/>
      <c r="I669" s="281"/>
      <c r="J669" s="268"/>
      <c r="K669" s="269"/>
      <c r="L669" s="244" t="str">
        <f aca="false">IF(AND(K669&lt;&gt;"",J669&lt;&gt;""),MIN(IF(OR(J669="OZZ",J669="ZZ"),5000,13600),TRUNC(0.75*SUMIF($D$12:$D669,$D669,K$12:K669),2))-SUMIF($D$12:$D668,$D669,L$12:L668),"")</f>
        <v/>
      </c>
      <c r="M669" s="270" t="str">
        <f aca="false">IF(AND(K669&lt;&gt;"",J669&lt;&gt;"",AB669&lt;&gt;""),IF(OR(J669="OZZ",J669="ZZ"),0-SUMIF($D$12:$D668,$D669,M$12:M668),MIN(MIN(13600,TRUNC(0.75*SUMIF($D$12:$D$1442,$D669,K$12:K$1442),2)+SUMIF($D$12:$D669,$D669,AB$12:AB669))-SUMIF($D$12:$D668,$D669,M$12:M668)-SUMIF($D$12:$D$1442,$D669,L$12:L$1442),AB669)),"")</f>
        <v/>
      </c>
      <c r="N669" s="246" t="str">
        <f aca="false">IF(J669&lt;&gt;"",1000-SUMIF($D$12:$D668,$D669,N$12:N668),"")</f>
        <v/>
      </c>
      <c r="O669" s="268"/>
      <c r="P669" s="269"/>
      <c r="Q669" s="244" t="str">
        <f aca="false">IF(AND(P669&lt;&gt;"",O669&lt;&gt;""),MIN(IF(OR(O669="OZZ",O669="ZZ"),5000,13600),TRUNC(0.75*SUMIF($D$12:$D669,$D669,P$12:P669),2))-SUMIF($D$12:$D668,$D669,Q$12:Q668),"")</f>
        <v/>
      </c>
      <c r="R669" s="270" t="str">
        <f aca="false">IF(AND(P669&lt;&gt;"",O669&lt;&gt;"",AF669&lt;&gt;""),IF(OR(O669="OZZ",O669="ZZ"),0-SUMIF($D$12:$D668,$D669,R$12:R668),MIN(MIN(13600,TRUNC(0.75*SUMIF($D$12:$D$1442,$D669,P$12:P$1442),2)+SUMIF($D$12:$D669,$D669,AF$12:AF669))-SUMIF($D$12:$D668,$D669,R$12:R668)-SUMIF($D$12:$D$1442,$D669,Q$12:Q$1442),AF669)),"")</f>
        <v/>
      </c>
      <c r="S669" s="246" t="str">
        <f aca="false">IF(O669&lt;&gt;"",1000-SUMIF($D$12:$D668,$D669,S$12:S668),"")</f>
        <v/>
      </c>
      <c r="T669" s="268"/>
      <c r="U669" s="269"/>
      <c r="V669" s="244" t="str">
        <f aca="false">IF(AND(U669&lt;&gt;"",T669&lt;&gt;""),MIN(IF(OR(T669="OZZ",T669="ZZ"),5000,13600),TRUNC(0.75*SUMIF($D$12:$D669,$D669,U$12:U669),2))-SUMIF($D$12:$D668,$D669,V$12:V668),"")</f>
        <v/>
      </c>
      <c r="W669" s="248" t="str">
        <f aca="false">IF(AND(U669&lt;&gt;"",T669&lt;&gt;"",AJ669&lt;&gt;""),IF(OR(T669="OZZ",T669="ZZ"),0-SUMIF($D$12:$D668,$D669,W$12:W668),MIN(MIN(13600,TRUNC(0.75*SUMIF($D$12:$D$1442,$D669,U$12:U$1442),2)+SUMIF($D$12:$D669,$D669,AJ$12:AJ669))-SUMIF($D$12:$D668,$D669,W$12:W668)-SUMIF($D$12:$D$1442,$D669,V$12:V$1442),AJ669)),"")</f>
        <v/>
      </c>
      <c r="X669" s="246" t="str">
        <f aca="false">IF(T669&lt;&gt;"",1000-SUMIF($D$12:$D668,$D669,X$12:X668),"")</f>
        <v/>
      </c>
      <c r="Y669" s="272"/>
      <c r="Z669" s="273"/>
      <c r="AA669" s="273"/>
      <c r="AB669" s="252" t="str">
        <f aca="false">IF(K669&lt;&gt;"",ROUND(Y669,2)+ROUND(Z669,2)+ROUND(AA669,2),"")</f>
        <v/>
      </c>
      <c r="AC669" s="274"/>
      <c r="AD669" s="273"/>
      <c r="AE669" s="273"/>
      <c r="AF669" s="275" t="str">
        <f aca="false">IF(P669&lt;&gt;"",ROUND(AC669,2)+ROUND(AD669,2)+ROUND(AE669,2),"")</f>
        <v/>
      </c>
      <c r="AG669" s="274"/>
      <c r="AH669" s="273"/>
      <c r="AI669" s="273"/>
      <c r="AJ669" s="275" t="str">
        <f aca="false">IF(U669&lt;&gt;"",ROUND(AG669,2)+ROUND(AH669,2)+ROUND(AI669,2),"")</f>
        <v/>
      </c>
      <c r="AK669" s="255"/>
      <c r="AL669" s="255"/>
      <c r="AM669" s="256"/>
      <c r="AN669" s="257"/>
      <c r="AO669" s="258" t="str">
        <f aca="false">IF(D669&lt;&gt;"",IF(COUNTIF($D$12:$D669,$D669)&gt;1,0,IF(SUM(L669,Q669,V669)&gt;0,IF(AND(T669="",OR(O669&lt;&gt;"",J669&lt;&gt;"")),IF(O669&lt;&gt;"",O669,IF(J669&lt;&gt;"",J669,0)),IF(AND(O669&lt;&gt;"",J669&lt;&gt;"",O669=J669),O669,T669)),0)),"")</f>
        <v/>
      </c>
      <c r="AP669" s="258" t="str">
        <f aca="false">IF(D669&lt;&gt;"",IF(COUNTIF($D$12:$D669,$D669)&gt;1,0,IF(SUM(M669,R669,W669)&gt;0,IF(AND(T669="",OR(O669&lt;&gt;"",J669&lt;&gt;"")),IF(O669&lt;&gt;"",O669,IF(J669&lt;&gt;"",J669,0)),IF(AND(O669&lt;&gt;"",J669&lt;&gt;"",O669=J669),O669,T669)),0)),"")</f>
        <v/>
      </c>
      <c r="AQ669" s="258" t="str">
        <f aca="false">IF(D669&lt;&gt;"",IF(COUNTIF($D$12:$D669,$D669)&gt;1,0,IF(SUM(N669,S669,X669)&gt;0,IF(AND(T669="",OR(O669&lt;&gt;"",J669&lt;&gt;"")),IF(O669&lt;&gt;"",O669,IF(J669&lt;&gt;"",J669,0)),IF(AND(O669&lt;&gt;"",J669&lt;&gt;"",O669=J669),O669,T669)),0)),"")</f>
        <v/>
      </c>
      <c r="AR669" s="257" t="str">
        <f aca="false">IF(D669&lt;&gt;"",IF(J669="OZP12",L669,0),"")</f>
        <v/>
      </c>
      <c r="AS669" s="257" t="str">
        <f aca="false">IF(D669&lt;&gt;"",IF(O669="OZP12",Q669,0),"")</f>
        <v/>
      </c>
      <c r="AT669" s="257" t="str">
        <f aca="false">IF(D669&lt;&gt;"",IF(T669="OZP12",V669,0),"")</f>
        <v/>
      </c>
      <c r="AU669" s="257" t="str">
        <f aca="false">IF(D669&lt;&gt;"",IF(J669="TZP",L669,0),"")</f>
        <v/>
      </c>
      <c r="AV669" s="257" t="str">
        <f aca="false">IF(D669&lt;&gt;"",IF(O669="TZP",Q669,0),"")</f>
        <v/>
      </c>
      <c r="AW669" s="257" t="str">
        <f aca="false">IF(D669&lt;&gt;"",IF(T669="TZP",V669,0),"")</f>
        <v/>
      </c>
      <c r="AX669" s="257" t="str">
        <f aca="false">IF(D669&lt;&gt;"",IF(J669="OZZ",L669,0),"")</f>
        <v/>
      </c>
      <c r="AY669" s="257" t="str">
        <f aca="false">IF(D669&lt;&gt;"",IF(O669="OZZ",Q669,0),"")</f>
        <v/>
      </c>
      <c r="AZ669" s="257" t="str">
        <f aca="false">IF(D669&lt;&gt;"",IF(T669="OZZ",V669,0),"")</f>
        <v/>
      </c>
      <c r="BA669" s="260"/>
      <c r="BB669" s="257" t="str">
        <f aca="false">IF(D669&lt;&gt;"",IF(ISERROR(FIND("/",D669)),0,1),"")</f>
        <v/>
      </c>
      <c r="BC669" s="257" t="str">
        <f aca="false">IF(D669&lt;&gt;"",IF(BB669*1=0,D669,CONCATENATE(MID(D669,1,FIND("/",D669,1)-1),MID(D669,FIND("/",D669,1)+1,LEN(D669)))),"")</f>
        <v/>
      </c>
      <c r="BD669" s="286"/>
      <c r="BE669" s="257" t="str">
        <f aca="false">IF(D669&lt;&gt;"",IF(J669="OZP12",M669,0),"")</f>
        <v/>
      </c>
      <c r="BF669" s="257" t="str">
        <f aca="false">IF(D669&lt;&gt;"",IF(O669="OZP12",R669,0),"")</f>
        <v/>
      </c>
      <c r="BG669" s="257" t="str">
        <f aca="false">IF(D669&lt;&gt;"",IF(T669="OZP12",W669,0),"")</f>
        <v/>
      </c>
      <c r="BH669" s="257" t="str">
        <f aca="false">IF(D669&lt;&gt;"",IF(J669="TZP",M669,0),"")</f>
        <v/>
      </c>
      <c r="BI669" s="257" t="str">
        <f aca="false">IF(D669&lt;&gt;"",IF(O669="TZP",R669,0),"")</f>
        <v/>
      </c>
      <c r="BJ669" s="257" t="str">
        <f aca="false">IF(D669&lt;&gt;"",IF(T669="TZP",W669,0),"")</f>
        <v/>
      </c>
    </row>
    <row r="670" s="261" customFormat="true" ht="18.75" hidden="false" customHeight="true" outlineLevel="0" collapsed="false">
      <c r="A670" s="262" t="n">
        <f aca="false">A669+1</f>
        <v>658</v>
      </c>
      <c r="B670" s="263"/>
      <c r="C670" s="263"/>
      <c r="D670" s="263"/>
      <c r="E670" s="266"/>
      <c r="F670" s="266"/>
      <c r="G670" s="267"/>
      <c r="H670" s="278"/>
      <c r="I670" s="281"/>
      <c r="J670" s="268"/>
      <c r="K670" s="269"/>
      <c r="L670" s="244" t="str">
        <f aca="false">IF(AND(K670&lt;&gt;"",J670&lt;&gt;""),MIN(IF(OR(J670="OZZ",J670="ZZ"),5000,13600),TRUNC(0.75*SUMIF($D$12:$D670,$D670,K$12:K670),2))-SUMIF($D$12:$D669,$D670,L$12:L669),"")</f>
        <v/>
      </c>
      <c r="M670" s="270" t="str">
        <f aca="false">IF(AND(K670&lt;&gt;"",J670&lt;&gt;"",AB670&lt;&gt;""),IF(OR(J670="OZZ",J670="ZZ"),0-SUMIF($D$12:$D669,$D670,M$12:M669),MIN(MIN(13600,TRUNC(0.75*SUMIF($D$12:$D$1442,$D670,K$12:K$1442),2)+SUMIF($D$12:$D670,$D670,AB$12:AB670))-SUMIF($D$12:$D669,$D670,M$12:M669)-SUMIF($D$12:$D$1442,$D670,L$12:L$1442),AB670)),"")</f>
        <v/>
      </c>
      <c r="N670" s="246" t="str">
        <f aca="false">IF(J670&lt;&gt;"",1000-SUMIF($D$12:$D669,$D670,N$12:N669),"")</f>
        <v/>
      </c>
      <c r="O670" s="268"/>
      <c r="P670" s="269"/>
      <c r="Q670" s="244" t="str">
        <f aca="false">IF(AND(P670&lt;&gt;"",O670&lt;&gt;""),MIN(IF(OR(O670="OZZ",O670="ZZ"),5000,13600),TRUNC(0.75*SUMIF($D$12:$D670,$D670,P$12:P670),2))-SUMIF($D$12:$D669,$D670,Q$12:Q669),"")</f>
        <v/>
      </c>
      <c r="R670" s="270" t="str">
        <f aca="false">IF(AND(P670&lt;&gt;"",O670&lt;&gt;"",AF670&lt;&gt;""),IF(OR(O670="OZZ",O670="ZZ"),0-SUMIF($D$12:$D669,$D670,R$12:R669),MIN(MIN(13600,TRUNC(0.75*SUMIF($D$12:$D$1442,$D670,P$12:P$1442),2)+SUMIF($D$12:$D670,$D670,AF$12:AF670))-SUMIF($D$12:$D669,$D670,R$12:R669)-SUMIF($D$12:$D$1442,$D670,Q$12:Q$1442),AF670)),"")</f>
        <v/>
      </c>
      <c r="S670" s="246" t="str">
        <f aca="false">IF(O670&lt;&gt;"",1000-SUMIF($D$12:$D669,$D670,S$12:S669),"")</f>
        <v/>
      </c>
      <c r="T670" s="268"/>
      <c r="U670" s="269"/>
      <c r="V670" s="244" t="str">
        <f aca="false">IF(AND(U670&lt;&gt;"",T670&lt;&gt;""),MIN(IF(OR(T670="OZZ",T670="ZZ"),5000,13600),TRUNC(0.75*SUMIF($D$12:$D670,$D670,U$12:U670),2))-SUMIF($D$12:$D669,$D670,V$12:V669),"")</f>
        <v/>
      </c>
      <c r="W670" s="248" t="str">
        <f aca="false">IF(AND(U670&lt;&gt;"",T670&lt;&gt;"",AJ670&lt;&gt;""),IF(OR(T670="OZZ",T670="ZZ"),0-SUMIF($D$12:$D669,$D670,W$12:W669),MIN(MIN(13600,TRUNC(0.75*SUMIF($D$12:$D$1442,$D670,U$12:U$1442),2)+SUMIF($D$12:$D670,$D670,AJ$12:AJ670))-SUMIF($D$12:$D669,$D670,W$12:W669)-SUMIF($D$12:$D$1442,$D670,V$12:V$1442),AJ670)),"")</f>
        <v/>
      </c>
      <c r="X670" s="246" t="str">
        <f aca="false">IF(T670&lt;&gt;"",1000-SUMIF($D$12:$D669,$D670,X$12:X669),"")</f>
        <v/>
      </c>
      <c r="Y670" s="272"/>
      <c r="Z670" s="273"/>
      <c r="AA670" s="273"/>
      <c r="AB670" s="252" t="str">
        <f aca="false">IF(K670&lt;&gt;"",ROUND(Y670,2)+ROUND(Z670,2)+ROUND(AA670,2),"")</f>
        <v/>
      </c>
      <c r="AC670" s="274"/>
      <c r="AD670" s="273"/>
      <c r="AE670" s="273"/>
      <c r="AF670" s="275" t="str">
        <f aca="false">IF(P670&lt;&gt;"",ROUND(AC670,2)+ROUND(AD670,2)+ROUND(AE670,2),"")</f>
        <v/>
      </c>
      <c r="AG670" s="274"/>
      <c r="AH670" s="273"/>
      <c r="AI670" s="273"/>
      <c r="AJ670" s="275" t="str">
        <f aca="false">IF(U670&lt;&gt;"",ROUND(AG670,2)+ROUND(AH670,2)+ROUND(AI670,2),"")</f>
        <v/>
      </c>
      <c r="AK670" s="255"/>
      <c r="AL670" s="255"/>
      <c r="AM670" s="256"/>
      <c r="AN670" s="257"/>
      <c r="AO670" s="258" t="str">
        <f aca="false">IF(D670&lt;&gt;"",IF(COUNTIF($D$12:$D670,$D670)&gt;1,0,IF(SUM(L670,Q670,V670)&gt;0,IF(AND(T670="",OR(O670&lt;&gt;"",J670&lt;&gt;"")),IF(O670&lt;&gt;"",O670,IF(J670&lt;&gt;"",J670,0)),IF(AND(O670&lt;&gt;"",J670&lt;&gt;"",O670=J670),O670,T670)),0)),"")</f>
        <v/>
      </c>
      <c r="AP670" s="258" t="str">
        <f aca="false">IF(D670&lt;&gt;"",IF(COUNTIF($D$12:$D670,$D670)&gt;1,0,IF(SUM(M670,R670,W670)&gt;0,IF(AND(T670="",OR(O670&lt;&gt;"",J670&lt;&gt;"")),IF(O670&lt;&gt;"",O670,IF(J670&lt;&gt;"",J670,0)),IF(AND(O670&lt;&gt;"",J670&lt;&gt;"",O670=J670),O670,T670)),0)),"")</f>
        <v/>
      </c>
      <c r="AQ670" s="258" t="str">
        <f aca="false">IF(D670&lt;&gt;"",IF(COUNTIF($D$12:$D670,$D670)&gt;1,0,IF(SUM(N670,S670,X670)&gt;0,IF(AND(T670="",OR(O670&lt;&gt;"",J670&lt;&gt;"")),IF(O670&lt;&gt;"",O670,IF(J670&lt;&gt;"",J670,0)),IF(AND(O670&lt;&gt;"",J670&lt;&gt;"",O670=J670),O670,T670)),0)),"")</f>
        <v/>
      </c>
      <c r="AR670" s="257" t="str">
        <f aca="false">IF(D670&lt;&gt;"",IF(J670="OZP12",L670,0),"")</f>
        <v/>
      </c>
      <c r="AS670" s="257" t="str">
        <f aca="false">IF(D670&lt;&gt;"",IF(O670="OZP12",Q670,0),"")</f>
        <v/>
      </c>
      <c r="AT670" s="257" t="str">
        <f aca="false">IF(D670&lt;&gt;"",IF(T670="OZP12",V670,0),"")</f>
        <v/>
      </c>
      <c r="AU670" s="257" t="str">
        <f aca="false">IF(D670&lt;&gt;"",IF(J670="TZP",L670,0),"")</f>
        <v/>
      </c>
      <c r="AV670" s="257" t="str">
        <f aca="false">IF(D670&lt;&gt;"",IF(O670="TZP",Q670,0),"")</f>
        <v/>
      </c>
      <c r="AW670" s="257" t="str">
        <f aca="false">IF(D670&lt;&gt;"",IF(T670="TZP",V670,0),"")</f>
        <v/>
      </c>
      <c r="AX670" s="257" t="str">
        <f aca="false">IF(D670&lt;&gt;"",IF(J670="OZZ",L670,0),"")</f>
        <v/>
      </c>
      <c r="AY670" s="257" t="str">
        <f aca="false">IF(D670&lt;&gt;"",IF(O670="OZZ",Q670,0),"")</f>
        <v/>
      </c>
      <c r="AZ670" s="257" t="str">
        <f aca="false">IF(D670&lt;&gt;"",IF(T670="OZZ",V670,0),"")</f>
        <v/>
      </c>
      <c r="BA670" s="260"/>
      <c r="BB670" s="257" t="str">
        <f aca="false">IF(D670&lt;&gt;"",IF(ISERROR(FIND("/",D670)),0,1),"")</f>
        <v/>
      </c>
      <c r="BC670" s="257" t="str">
        <f aca="false">IF(D670&lt;&gt;"",IF(BB670*1=0,D670,CONCATENATE(MID(D670,1,FIND("/",D670,1)-1),MID(D670,FIND("/",D670,1)+1,LEN(D670)))),"")</f>
        <v/>
      </c>
      <c r="BD670" s="286"/>
      <c r="BE670" s="257" t="str">
        <f aca="false">IF(D670&lt;&gt;"",IF(J670="OZP12",M670,0),"")</f>
        <v/>
      </c>
      <c r="BF670" s="257" t="str">
        <f aca="false">IF(D670&lt;&gt;"",IF(O670="OZP12",R670,0),"")</f>
        <v/>
      </c>
      <c r="BG670" s="257" t="str">
        <f aca="false">IF(D670&lt;&gt;"",IF(T670="OZP12",W670,0),"")</f>
        <v/>
      </c>
      <c r="BH670" s="257" t="str">
        <f aca="false">IF(D670&lt;&gt;"",IF(J670="TZP",M670,0),"")</f>
        <v/>
      </c>
      <c r="BI670" s="257" t="str">
        <f aca="false">IF(D670&lt;&gt;"",IF(O670="TZP",R670,0),"")</f>
        <v/>
      </c>
      <c r="BJ670" s="257" t="str">
        <f aca="false">IF(D670&lt;&gt;"",IF(T670="TZP",W670,0),"")</f>
        <v/>
      </c>
    </row>
    <row r="671" s="261" customFormat="true" ht="18.75" hidden="false" customHeight="true" outlineLevel="0" collapsed="false">
      <c r="A671" s="262" t="n">
        <f aca="false">A670+1</f>
        <v>659</v>
      </c>
      <c r="B671" s="263"/>
      <c r="C671" s="263"/>
      <c r="D671" s="263"/>
      <c r="E671" s="266"/>
      <c r="F671" s="266"/>
      <c r="G671" s="267"/>
      <c r="H671" s="278"/>
      <c r="I671" s="281"/>
      <c r="J671" s="268"/>
      <c r="K671" s="269"/>
      <c r="L671" s="244" t="str">
        <f aca="false">IF(AND(K671&lt;&gt;"",J671&lt;&gt;""),MIN(IF(OR(J671="OZZ",J671="ZZ"),5000,13600),TRUNC(0.75*SUMIF($D$12:$D671,$D671,K$12:K671),2))-SUMIF($D$12:$D670,$D671,L$12:L670),"")</f>
        <v/>
      </c>
      <c r="M671" s="270" t="str">
        <f aca="false">IF(AND(K671&lt;&gt;"",J671&lt;&gt;"",AB671&lt;&gt;""),IF(OR(J671="OZZ",J671="ZZ"),0-SUMIF($D$12:$D670,$D671,M$12:M670),MIN(MIN(13600,TRUNC(0.75*SUMIF($D$12:$D$1442,$D671,K$12:K$1442),2)+SUMIF($D$12:$D671,$D671,AB$12:AB671))-SUMIF($D$12:$D670,$D671,M$12:M670)-SUMIF($D$12:$D$1442,$D671,L$12:L$1442),AB671)),"")</f>
        <v/>
      </c>
      <c r="N671" s="246" t="str">
        <f aca="false">IF(J671&lt;&gt;"",1000-SUMIF($D$12:$D670,$D671,N$12:N670),"")</f>
        <v/>
      </c>
      <c r="O671" s="268"/>
      <c r="P671" s="269"/>
      <c r="Q671" s="244" t="str">
        <f aca="false">IF(AND(P671&lt;&gt;"",O671&lt;&gt;""),MIN(IF(OR(O671="OZZ",O671="ZZ"),5000,13600),TRUNC(0.75*SUMIF($D$12:$D671,$D671,P$12:P671),2))-SUMIF($D$12:$D670,$D671,Q$12:Q670),"")</f>
        <v/>
      </c>
      <c r="R671" s="270" t="str">
        <f aca="false">IF(AND(P671&lt;&gt;"",O671&lt;&gt;"",AF671&lt;&gt;""),IF(OR(O671="OZZ",O671="ZZ"),0-SUMIF($D$12:$D670,$D671,R$12:R670),MIN(MIN(13600,TRUNC(0.75*SUMIF($D$12:$D$1442,$D671,P$12:P$1442),2)+SUMIF($D$12:$D671,$D671,AF$12:AF671))-SUMIF($D$12:$D670,$D671,R$12:R670)-SUMIF($D$12:$D$1442,$D671,Q$12:Q$1442),AF671)),"")</f>
        <v/>
      </c>
      <c r="S671" s="246" t="str">
        <f aca="false">IF(O671&lt;&gt;"",1000-SUMIF($D$12:$D670,$D671,S$12:S670),"")</f>
        <v/>
      </c>
      <c r="T671" s="268"/>
      <c r="U671" s="269"/>
      <c r="V671" s="244" t="str">
        <f aca="false">IF(AND(U671&lt;&gt;"",T671&lt;&gt;""),MIN(IF(OR(T671="OZZ",T671="ZZ"),5000,13600),TRUNC(0.75*SUMIF($D$12:$D671,$D671,U$12:U671),2))-SUMIF($D$12:$D670,$D671,V$12:V670),"")</f>
        <v/>
      </c>
      <c r="W671" s="248" t="str">
        <f aca="false">IF(AND(U671&lt;&gt;"",T671&lt;&gt;"",AJ671&lt;&gt;""),IF(OR(T671="OZZ",T671="ZZ"),0-SUMIF($D$12:$D670,$D671,W$12:W670),MIN(MIN(13600,TRUNC(0.75*SUMIF($D$12:$D$1442,$D671,U$12:U$1442),2)+SUMIF($D$12:$D671,$D671,AJ$12:AJ671))-SUMIF($D$12:$D670,$D671,W$12:W670)-SUMIF($D$12:$D$1442,$D671,V$12:V$1442),AJ671)),"")</f>
        <v/>
      </c>
      <c r="X671" s="246" t="str">
        <f aca="false">IF(T671&lt;&gt;"",1000-SUMIF($D$12:$D670,$D671,X$12:X670),"")</f>
        <v/>
      </c>
      <c r="Y671" s="272"/>
      <c r="Z671" s="273"/>
      <c r="AA671" s="273"/>
      <c r="AB671" s="252" t="str">
        <f aca="false">IF(K671&lt;&gt;"",ROUND(Y671,2)+ROUND(Z671,2)+ROUND(AA671,2),"")</f>
        <v/>
      </c>
      <c r="AC671" s="274"/>
      <c r="AD671" s="273"/>
      <c r="AE671" s="273"/>
      <c r="AF671" s="275" t="str">
        <f aca="false">IF(P671&lt;&gt;"",ROUND(AC671,2)+ROUND(AD671,2)+ROUND(AE671,2),"")</f>
        <v/>
      </c>
      <c r="AG671" s="274"/>
      <c r="AH671" s="273"/>
      <c r="AI671" s="273"/>
      <c r="AJ671" s="275" t="str">
        <f aca="false">IF(U671&lt;&gt;"",ROUND(AG671,2)+ROUND(AH671,2)+ROUND(AI671,2),"")</f>
        <v/>
      </c>
      <c r="AK671" s="255"/>
      <c r="AL671" s="255"/>
      <c r="AM671" s="256"/>
      <c r="AN671" s="257"/>
      <c r="AO671" s="258" t="str">
        <f aca="false">IF(D671&lt;&gt;"",IF(COUNTIF($D$12:$D671,$D671)&gt;1,0,IF(SUM(L671,Q671,V671)&gt;0,IF(AND(T671="",OR(O671&lt;&gt;"",J671&lt;&gt;"")),IF(O671&lt;&gt;"",O671,IF(J671&lt;&gt;"",J671,0)),IF(AND(O671&lt;&gt;"",J671&lt;&gt;"",O671=J671),O671,T671)),0)),"")</f>
        <v/>
      </c>
      <c r="AP671" s="258" t="str">
        <f aca="false">IF(D671&lt;&gt;"",IF(COUNTIF($D$12:$D671,$D671)&gt;1,0,IF(SUM(M671,R671,W671)&gt;0,IF(AND(T671="",OR(O671&lt;&gt;"",J671&lt;&gt;"")),IF(O671&lt;&gt;"",O671,IF(J671&lt;&gt;"",J671,0)),IF(AND(O671&lt;&gt;"",J671&lt;&gt;"",O671=J671),O671,T671)),0)),"")</f>
        <v/>
      </c>
      <c r="AQ671" s="258" t="str">
        <f aca="false">IF(D671&lt;&gt;"",IF(COUNTIF($D$12:$D671,$D671)&gt;1,0,IF(SUM(N671,S671,X671)&gt;0,IF(AND(T671="",OR(O671&lt;&gt;"",J671&lt;&gt;"")),IF(O671&lt;&gt;"",O671,IF(J671&lt;&gt;"",J671,0)),IF(AND(O671&lt;&gt;"",J671&lt;&gt;"",O671=J671),O671,T671)),0)),"")</f>
        <v/>
      </c>
      <c r="AR671" s="257" t="str">
        <f aca="false">IF(D671&lt;&gt;"",IF(J671="OZP12",L671,0),"")</f>
        <v/>
      </c>
      <c r="AS671" s="257" t="str">
        <f aca="false">IF(D671&lt;&gt;"",IF(O671="OZP12",Q671,0),"")</f>
        <v/>
      </c>
      <c r="AT671" s="257" t="str">
        <f aca="false">IF(D671&lt;&gt;"",IF(T671="OZP12",V671,0),"")</f>
        <v/>
      </c>
      <c r="AU671" s="257" t="str">
        <f aca="false">IF(D671&lt;&gt;"",IF(J671="TZP",L671,0),"")</f>
        <v/>
      </c>
      <c r="AV671" s="257" t="str">
        <f aca="false">IF(D671&lt;&gt;"",IF(O671="TZP",Q671,0),"")</f>
        <v/>
      </c>
      <c r="AW671" s="257" t="str">
        <f aca="false">IF(D671&lt;&gt;"",IF(T671="TZP",V671,0),"")</f>
        <v/>
      </c>
      <c r="AX671" s="257" t="str">
        <f aca="false">IF(D671&lt;&gt;"",IF(J671="OZZ",L671,0),"")</f>
        <v/>
      </c>
      <c r="AY671" s="257" t="str">
        <f aca="false">IF(D671&lt;&gt;"",IF(O671="OZZ",Q671,0),"")</f>
        <v/>
      </c>
      <c r="AZ671" s="257" t="str">
        <f aca="false">IF(D671&lt;&gt;"",IF(T671="OZZ",V671,0),"")</f>
        <v/>
      </c>
      <c r="BA671" s="260"/>
      <c r="BB671" s="257" t="str">
        <f aca="false">IF(D671&lt;&gt;"",IF(ISERROR(FIND("/",D671)),0,1),"")</f>
        <v/>
      </c>
      <c r="BC671" s="257" t="str">
        <f aca="false">IF(D671&lt;&gt;"",IF(BB671*1=0,D671,CONCATENATE(MID(D671,1,FIND("/",D671,1)-1),MID(D671,FIND("/",D671,1)+1,LEN(D671)))),"")</f>
        <v/>
      </c>
      <c r="BD671" s="286"/>
      <c r="BE671" s="257" t="str">
        <f aca="false">IF(D671&lt;&gt;"",IF(J671="OZP12",M671,0),"")</f>
        <v/>
      </c>
      <c r="BF671" s="257" t="str">
        <f aca="false">IF(D671&lt;&gt;"",IF(O671="OZP12",R671,0),"")</f>
        <v/>
      </c>
      <c r="BG671" s="257" t="str">
        <f aca="false">IF(D671&lt;&gt;"",IF(T671="OZP12",W671,0),"")</f>
        <v/>
      </c>
      <c r="BH671" s="257" t="str">
        <f aca="false">IF(D671&lt;&gt;"",IF(J671="TZP",M671,0),"")</f>
        <v/>
      </c>
      <c r="BI671" s="257" t="str">
        <f aca="false">IF(D671&lt;&gt;"",IF(O671="TZP",R671,0),"")</f>
        <v/>
      </c>
      <c r="BJ671" s="257" t="str">
        <f aca="false">IF(D671&lt;&gt;"",IF(T671="TZP",W671,0),"")</f>
        <v/>
      </c>
    </row>
    <row r="672" s="261" customFormat="true" ht="18.75" hidden="false" customHeight="true" outlineLevel="0" collapsed="false">
      <c r="A672" s="262" t="n">
        <f aca="false">A671+1</f>
        <v>660</v>
      </c>
      <c r="B672" s="263"/>
      <c r="C672" s="263"/>
      <c r="D672" s="263"/>
      <c r="E672" s="266"/>
      <c r="F672" s="266"/>
      <c r="G672" s="267"/>
      <c r="H672" s="278"/>
      <c r="I672" s="281"/>
      <c r="J672" s="268"/>
      <c r="K672" s="269"/>
      <c r="L672" s="244" t="str">
        <f aca="false">IF(AND(K672&lt;&gt;"",J672&lt;&gt;""),MIN(IF(OR(J672="OZZ",J672="ZZ"),5000,13600),TRUNC(0.75*SUMIF($D$12:$D672,$D672,K$12:K672),2))-SUMIF($D$12:$D671,$D672,L$12:L671),"")</f>
        <v/>
      </c>
      <c r="M672" s="270" t="str">
        <f aca="false">IF(AND(K672&lt;&gt;"",J672&lt;&gt;"",AB672&lt;&gt;""),IF(OR(J672="OZZ",J672="ZZ"),0-SUMIF($D$12:$D671,$D672,M$12:M671),MIN(MIN(13600,TRUNC(0.75*SUMIF($D$12:$D$1442,$D672,K$12:K$1442),2)+SUMIF($D$12:$D672,$D672,AB$12:AB672))-SUMIF($D$12:$D671,$D672,M$12:M671)-SUMIF($D$12:$D$1442,$D672,L$12:L$1442),AB672)),"")</f>
        <v/>
      </c>
      <c r="N672" s="246" t="str">
        <f aca="false">IF(J672&lt;&gt;"",1000-SUMIF($D$12:$D671,$D672,N$12:N671),"")</f>
        <v/>
      </c>
      <c r="O672" s="268"/>
      <c r="P672" s="269"/>
      <c r="Q672" s="244" t="str">
        <f aca="false">IF(AND(P672&lt;&gt;"",O672&lt;&gt;""),MIN(IF(OR(O672="OZZ",O672="ZZ"),5000,13600),TRUNC(0.75*SUMIF($D$12:$D672,$D672,P$12:P672),2))-SUMIF($D$12:$D671,$D672,Q$12:Q671),"")</f>
        <v/>
      </c>
      <c r="R672" s="270" t="str">
        <f aca="false">IF(AND(P672&lt;&gt;"",O672&lt;&gt;"",AF672&lt;&gt;""),IF(OR(O672="OZZ",O672="ZZ"),0-SUMIF($D$12:$D671,$D672,R$12:R671),MIN(MIN(13600,TRUNC(0.75*SUMIF($D$12:$D$1442,$D672,P$12:P$1442),2)+SUMIF($D$12:$D672,$D672,AF$12:AF672))-SUMIF($D$12:$D671,$D672,R$12:R671)-SUMIF($D$12:$D$1442,$D672,Q$12:Q$1442),AF672)),"")</f>
        <v/>
      </c>
      <c r="S672" s="246" t="str">
        <f aca="false">IF(O672&lt;&gt;"",1000-SUMIF($D$12:$D671,$D672,S$12:S671),"")</f>
        <v/>
      </c>
      <c r="T672" s="268"/>
      <c r="U672" s="269"/>
      <c r="V672" s="244" t="str">
        <f aca="false">IF(AND(U672&lt;&gt;"",T672&lt;&gt;""),MIN(IF(OR(T672="OZZ",T672="ZZ"),5000,13600),TRUNC(0.75*SUMIF($D$12:$D672,$D672,U$12:U672),2))-SUMIF($D$12:$D671,$D672,V$12:V671),"")</f>
        <v/>
      </c>
      <c r="W672" s="248" t="str">
        <f aca="false">IF(AND(U672&lt;&gt;"",T672&lt;&gt;"",AJ672&lt;&gt;""),IF(OR(T672="OZZ",T672="ZZ"),0-SUMIF($D$12:$D671,$D672,W$12:W671),MIN(MIN(13600,TRUNC(0.75*SUMIF($D$12:$D$1442,$D672,U$12:U$1442),2)+SUMIF($D$12:$D672,$D672,AJ$12:AJ672))-SUMIF($D$12:$D671,$D672,W$12:W671)-SUMIF($D$12:$D$1442,$D672,V$12:V$1442),AJ672)),"")</f>
        <v/>
      </c>
      <c r="X672" s="246" t="str">
        <f aca="false">IF(T672&lt;&gt;"",1000-SUMIF($D$12:$D671,$D672,X$12:X671),"")</f>
        <v/>
      </c>
      <c r="Y672" s="272"/>
      <c r="Z672" s="273"/>
      <c r="AA672" s="273"/>
      <c r="AB672" s="252" t="str">
        <f aca="false">IF(K672&lt;&gt;"",ROUND(Y672,2)+ROUND(Z672,2)+ROUND(AA672,2),"")</f>
        <v/>
      </c>
      <c r="AC672" s="274"/>
      <c r="AD672" s="273"/>
      <c r="AE672" s="273"/>
      <c r="AF672" s="275" t="str">
        <f aca="false">IF(P672&lt;&gt;"",ROUND(AC672,2)+ROUND(AD672,2)+ROUND(AE672,2),"")</f>
        <v/>
      </c>
      <c r="AG672" s="274"/>
      <c r="AH672" s="273"/>
      <c r="AI672" s="273"/>
      <c r="AJ672" s="275" t="str">
        <f aca="false">IF(U672&lt;&gt;"",ROUND(AG672,2)+ROUND(AH672,2)+ROUND(AI672,2),"")</f>
        <v/>
      </c>
      <c r="AK672" s="255"/>
      <c r="AL672" s="255"/>
      <c r="AM672" s="256"/>
      <c r="AN672" s="257"/>
      <c r="AO672" s="258" t="str">
        <f aca="false">IF(D672&lt;&gt;"",IF(COUNTIF($D$12:$D672,$D672)&gt;1,0,IF(SUM(L672,Q672,V672)&gt;0,IF(AND(T672="",OR(O672&lt;&gt;"",J672&lt;&gt;"")),IF(O672&lt;&gt;"",O672,IF(J672&lt;&gt;"",J672,0)),IF(AND(O672&lt;&gt;"",J672&lt;&gt;"",O672=J672),O672,T672)),0)),"")</f>
        <v/>
      </c>
      <c r="AP672" s="258" t="str">
        <f aca="false">IF(D672&lt;&gt;"",IF(COUNTIF($D$12:$D672,$D672)&gt;1,0,IF(SUM(M672,R672,W672)&gt;0,IF(AND(T672="",OR(O672&lt;&gt;"",J672&lt;&gt;"")),IF(O672&lt;&gt;"",O672,IF(J672&lt;&gt;"",J672,0)),IF(AND(O672&lt;&gt;"",J672&lt;&gt;"",O672=J672),O672,T672)),0)),"")</f>
        <v/>
      </c>
      <c r="AQ672" s="258" t="str">
        <f aca="false">IF(D672&lt;&gt;"",IF(COUNTIF($D$12:$D672,$D672)&gt;1,0,IF(SUM(N672,S672,X672)&gt;0,IF(AND(T672="",OR(O672&lt;&gt;"",J672&lt;&gt;"")),IF(O672&lt;&gt;"",O672,IF(J672&lt;&gt;"",J672,0)),IF(AND(O672&lt;&gt;"",J672&lt;&gt;"",O672=J672),O672,T672)),0)),"")</f>
        <v/>
      </c>
      <c r="AR672" s="257" t="str">
        <f aca="false">IF(D672&lt;&gt;"",IF(J672="OZP12",L672,0),"")</f>
        <v/>
      </c>
      <c r="AS672" s="257" t="str">
        <f aca="false">IF(D672&lt;&gt;"",IF(O672="OZP12",Q672,0),"")</f>
        <v/>
      </c>
      <c r="AT672" s="257" t="str">
        <f aca="false">IF(D672&lt;&gt;"",IF(T672="OZP12",V672,0),"")</f>
        <v/>
      </c>
      <c r="AU672" s="257" t="str">
        <f aca="false">IF(D672&lt;&gt;"",IF(J672="TZP",L672,0),"")</f>
        <v/>
      </c>
      <c r="AV672" s="257" t="str">
        <f aca="false">IF(D672&lt;&gt;"",IF(O672="TZP",Q672,0),"")</f>
        <v/>
      </c>
      <c r="AW672" s="257" t="str">
        <f aca="false">IF(D672&lt;&gt;"",IF(T672="TZP",V672,0),"")</f>
        <v/>
      </c>
      <c r="AX672" s="257" t="str">
        <f aca="false">IF(D672&lt;&gt;"",IF(J672="OZZ",L672,0),"")</f>
        <v/>
      </c>
      <c r="AY672" s="257" t="str">
        <f aca="false">IF(D672&lt;&gt;"",IF(O672="OZZ",Q672,0),"")</f>
        <v/>
      </c>
      <c r="AZ672" s="257" t="str">
        <f aca="false">IF(D672&lt;&gt;"",IF(T672="OZZ",V672,0),"")</f>
        <v/>
      </c>
      <c r="BA672" s="260"/>
      <c r="BB672" s="257" t="str">
        <f aca="false">IF(D672&lt;&gt;"",IF(ISERROR(FIND("/",D672)),0,1),"")</f>
        <v/>
      </c>
      <c r="BC672" s="257" t="str">
        <f aca="false">IF(D672&lt;&gt;"",IF(BB672*1=0,D672,CONCATENATE(MID(D672,1,FIND("/",D672,1)-1),MID(D672,FIND("/",D672,1)+1,LEN(D672)))),"")</f>
        <v/>
      </c>
      <c r="BD672" s="286"/>
      <c r="BE672" s="257" t="str">
        <f aca="false">IF(D672&lt;&gt;"",IF(J672="OZP12",M672,0),"")</f>
        <v/>
      </c>
      <c r="BF672" s="257" t="str">
        <f aca="false">IF(D672&lt;&gt;"",IF(O672="OZP12",R672,0),"")</f>
        <v/>
      </c>
      <c r="BG672" s="257" t="str">
        <f aca="false">IF(D672&lt;&gt;"",IF(T672="OZP12",W672,0),"")</f>
        <v/>
      </c>
      <c r="BH672" s="257" t="str">
        <f aca="false">IF(D672&lt;&gt;"",IF(J672="TZP",M672,0),"")</f>
        <v/>
      </c>
      <c r="BI672" s="257" t="str">
        <f aca="false">IF(D672&lt;&gt;"",IF(O672="TZP",R672,0),"")</f>
        <v/>
      </c>
      <c r="BJ672" s="257" t="str">
        <f aca="false">IF(D672&lt;&gt;"",IF(T672="TZP",W672,0),"")</f>
        <v/>
      </c>
    </row>
    <row r="673" s="261" customFormat="true" ht="18.75" hidden="false" customHeight="true" outlineLevel="0" collapsed="false">
      <c r="A673" s="262" t="n">
        <f aca="false">A672+1</f>
        <v>661</v>
      </c>
      <c r="B673" s="263"/>
      <c r="C673" s="263"/>
      <c r="D673" s="263"/>
      <c r="E673" s="266"/>
      <c r="F673" s="266"/>
      <c r="G673" s="267"/>
      <c r="H673" s="278"/>
      <c r="I673" s="281"/>
      <c r="J673" s="268"/>
      <c r="K673" s="269"/>
      <c r="L673" s="244" t="str">
        <f aca="false">IF(AND(K673&lt;&gt;"",J673&lt;&gt;""),MIN(IF(OR(J673="OZZ",J673="ZZ"),5000,13600),TRUNC(0.75*SUMIF($D$12:$D673,$D673,K$12:K673),2))-SUMIF($D$12:$D672,$D673,L$12:L672),"")</f>
        <v/>
      </c>
      <c r="M673" s="270" t="str">
        <f aca="false">IF(AND(K673&lt;&gt;"",J673&lt;&gt;"",AB673&lt;&gt;""),IF(OR(J673="OZZ",J673="ZZ"),0-SUMIF($D$12:$D672,$D673,M$12:M672),MIN(MIN(13600,TRUNC(0.75*SUMIF($D$12:$D$1442,$D673,K$12:K$1442),2)+SUMIF($D$12:$D673,$D673,AB$12:AB673))-SUMIF($D$12:$D672,$D673,M$12:M672)-SUMIF($D$12:$D$1442,$D673,L$12:L$1442),AB673)),"")</f>
        <v/>
      </c>
      <c r="N673" s="246" t="str">
        <f aca="false">IF(J673&lt;&gt;"",1000-SUMIF($D$12:$D672,$D673,N$12:N672),"")</f>
        <v/>
      </c>
      <c r="O673" s="268"/>
      <c r="P673" s="269"/>
      <c r="Q673" s="244" t="str">
        <f aca="false">IF(AND(P673&lt;&gt;"",O673&lt;&gt;""),MIN(IF(OR(O673="OZZ",O673="ZZ"),5000,13600),TRUNC(0.75*SUMIF($D$12:$D673,$D673,P$12:P673),2))-SUMIF($D$12:$D672,$D673,Q$12:Q672),"")</f>
        <v/>
      </c>
      <c r="R673" s="270" t="str">
        <f aca="false">IF(AND(P673&lt;&gt;"",O673&lt;&gt;"",AF673&lt;&gt;""),IF(OR(O673="OZZ",O673="ZZ"),0-SUMIF($D$12:$D672,$D673,R$12:R672),MIN(MIN(13600,TRUNC(0.75*SUMIF($D$12:$D$1442,$D673,P$12:P$1442),2)+SUMIF($D$12:$D673,$D673,AF$12:AF673))-SUMIF($D$12:$D672,$D673,R$12:R672)-SUMIF($D$12:$D$1442,$D673,Q$12:Q$1442),AF673)),"")</f>
        <v/>
      </c>
      <c r="S673" s="246" t="str">
        <f aca="false">IF(O673&lt;&gt;"",1000-SUMIF($D$12:$D672,$D673,S$12:S672),"")</f>
        <v/>
      </c>
      <c r="T673" s="268"/>
      <c r="U673" s="269"/>
      <c r="V673" s="244" t="str">
        <f aca="false">IF(AND(U673&lt;&gt;"",T673&lt;&gt;""),MIN(IF(OR(T673="OZZ",T673="ZZ"),5000,13600),TRUNC(0.75*SUMIF($D$12:$D673,$D673,U$12:U673),2))-SUMIF($D$12:$D672,$D673,V$12:V672),"")</f>
        <v/>
      </c>
      <c r="W673" s="248" t="str">
        <f aca="false">IF(AND(U673&lt;&gt;"",T673&lt;&gt;"",AJ673&lt;&gt;""),IF(OR(T673="OZZ",T673="ZZ"),0-SUMIF($D$12:$D672,$D673,W$12:W672),MIN(MIN(13600,TRUNC(0.75*SUMIF($D$12:$D$1442,$D673,U$12:U$1442),2)+SUMIF($D$12:$D673,$D673,AJ$12:AJ673))-SUMIF($D$12:$D672,$D673,W$12:W672)-SUMIF($D$12:$D$1442,$D673,V$12:V$1442),AJ673)),"")</f>
        <v/>
      </c>
      <c r="X673" s="246" t="str">
        <f aca="false">IF(T673&lt;&gt;"",1000-SUMIF($D$12:$D672,$D673,X$12:X672),"")</f>
        <v/>
      </c>
      <c r="Y673" s="272"/>
      <c r="Z673" s="273"/>
      <c r="AA673" s="273"/>
      <c r="AB673" s="252" t="str">
        <f aca="false">IF(K673&lt;&gt;"",ROUND(Y673,2)+ROUND(Z673,2)+ROUND(AA673,2),"")</f>
        <v/>
      </c>
      <c r="AC673" s="274"/>
      <c r="AD673" s="273"/>
      <c r="AE673" s="273"/>
      <c r="AF673" s="275" t="str">
        <f aca="false">IF(P673&lt;&gt;"",ROUND(AC673,2)+ROUND(AD673,2)+ROUND(AE673,2),"")</f>
        <v/>
      </c>
      <c r="AG673" s="274"/>
      <c r="AH673" s="273"/>
      <c r="AI673" s="273"/>
      <c r="AJ673" s="275" t="str">
        <f aca="false">IF(U673&lt;&gt;"",ROUND(AG673,2)+ROUND(AH673,2)+ROUND(AI673,2),"")</f>
        <v/>
      </c>
      <c r="AK673" s="255"/>
      <c r="AL673" s="255"/>
      <c r="AM673" s="256"/>
      <c r="AN673" s="257"/>
      <c r="AO673" s="258" t="str">
        <f aca="false">IF(D673&lt;&gt;"",IF(COUNTIF($D$12:$D673,$D673)&gt;1,0,IF(SUM(L673,Q673,V673)&gt;0,IF(AND(T673="",OR(O673&lt;&gt;"",J673&lt;&gt;"")),IF(O673&lt;&gt;"",O673,IF(J673&lt;&gt;"",J673,0)),IF(AND(O673&lt;&gt;"",J673&lt;&gt;"",O673=J673),O673,T673)),0)),"")</f>
        <v/>
      </c>
      <c r="AP673" s="258" t="str">
        <f aca="false">IF(D673&lt;&gt;"",IF(COUNTIF($D$12:$D673,$D673)&gt;1,0,IF(SUM(M673,R673,W673)&gt;0,IF(AND(T673="",OR(O673&lt;&gt;"",J673&lt;&gt;"")),IF(O673&lt;&gt;"",O673,IF(J673&lt;&gt;"",J673,0)),IF(AND(O673&lt;&gt;"",J673&lt;&gt;"",O673=J673),O673,T673)),0)),"")</f>
        <v/>
      </c>
      <c r="AQ673" s="258" t="str">
        <f aca="false">IF(D673&lt;&gt;"",IF(COUNTIF($D$12:$D673,$D673)&gt;1,0,IF(SUM(N673,S673,X673)&gt;0,IF(AND(T673="",OR(O673&lt;&gt;"",J673&lt;&gt;"")),IF(O673&lt;&gt;"",O673,IF(J673&lt;&gt;"",J673,0)),IF(AND(O673&lt;&gt;"",J673&lt;&gt;"",O673=J673),O673,T673)),0)),"")</f>
        <v/>
      </c>
      <c r="AR673" s="257" t="str">
        <f aca="false">IF(D673&lt;&gt;"",IF(J673="OZP12",L673,0),"")</f>
        <v/>
      </c>
      <c r="AS673" s="257" t="str">
        <f aca="false">IF(D673&lt;&gt;"",IF(O673="OZP12",Q673,0),"")</f>
        <v/>
      </c>
      <c r="AT673" s="257" t="str">
        <f aca="false">IF(D673&lt;&gt;"",IF(T673="OZP12",V673,0),"")</f>
        <v/>
      </c>
      <c r="AU673" s="257" t="str">
        <f aca="false">IF(D673&lt;&gt;"",IF(J673="TZP",L673,0),"")</f>
        <v/>
      </c>
      <c r="AV673" s="257" t="str">
        <f aca="false">IF(D673&lt;&gt;"",IF(O673="TZP",Q673,0),"")</f>
        <v/>
      </c>
      <c r="AW673" s="257" t="str">
        <f aca="false">IF(D673&lt;&gt;"",IF(T673="TZP",V673,0),"")</f>
        <v/>
      </c>
      <c r="AX673" s="257" t="str">
        <f aca="false">IF(D673&lt;&gt;"",IF(J673="OZZ",L673,0),"")</f>
        <v/>
      </c>
      <c r="AY673" s="257" t="str">
        <f aca="false">IF(D673&lt;&gt;"",IF(O673="OZZ",Q673,0),"")</f>
        <v/>
      </c>
      <c r="AZ673" s="257" t="str">
        <f aca="false">IF(D673&lt;&gt;"",IF(T673="OZZ",V673,0),"")</f>
        <v/>
      </c>
      <c r="BA673" s="260"/>
      <c r="BB673" s="257" t="str">
        <f aca="false">IF(D673&lt;&gt;"",IF(ISERROR(FIND("/",D673)),0,1),"")</f>
        <v/>
      </c>
      <c r="BC673" s="257" t="str">
        <f aca="false">IF(D673&lt;&gt;"",IF(BB673*1=0,D673,CONCATENATE(MID(D673,1,FIND("/",D673,1)-1),MID(D673,FIND("/",D673,1)+1,LEN(D673)))),"")</f>
        <v/>
      </c>
      <c r="BD673" s="286"/>
      <c r="BE673" s="257" t="str">
        <f aca="false">IF(D673&lt;&gt;"",IF(J673="OZP12",M673,0),"")</f>
        <v/>
      </c>
      <c r="BF673" s="257" t="str">
        <f aca="false">IF(D673&lt;&gt;"",IF(O673="OZP12",R673,0),"")</f>
        <v/>
      </c>
      <c r="BG673" s="257" t="str">
        <f aca="false">IF(D673&lt;&gt;"",IF(T673="OZP12",W673,0),"")</f>
        <v/>
      </c>
      <c r="BH673" s="257" t="str">
        <f aca="false">IF(D673&lt;&gt;"",IF(J673="TZP",M673,0),"")</f>
        <v/>
      </c>
      <c r="BI673" s="257" t="str">
        <f aca="false">IF(D673&lt;&gt;"",IF(O673="TZP",R673,0),"")</f>
        <v/>
      </c>
      <c r="BJ673" s="257" t="str">
        <f aca="false">IF(D673&lt;&gt;"",IF(T673="TZP",W673,0),"")</f>
        <v/>
      </c>
    </row>
    <row r="674" s="261" customFormat="true" ht="18.75" hidden="false" customHeight="true" outlineLevel="0" collapsed="false">
      <c r="A674" s="262" t="n">
        <f aca="false">A673+1</f>
        <v>662</v>
      </c>
      <c r="B674" s="263"/>
      <c r="C674" s="263"/>
      <c r="D674" s="263"/>
      <c r="E674" s="266"/>
      <c r="F674" s="266"/>
      <c r="G674" s="267"/>
      <c r="H674" s="278"/>
      <c r="I674" s="281"/>
      <c r="J674" s="268"/>
      <c r="K674" s="269"/>
      <c r="L674" s="244" t="str">
        <f aca="false">IF(AND(K674&lt;&gt;"",J674&lt;&gt;""),MIN(IF(OR(J674="OZZ",J674="ZZ"),5000,13600),TRUNC(0.75*SUMIF($D$12:$D674,$D674,K$12:K674),2))-SUMIF($D$12:$D673,$D674,L$12:L673),"")</f>
        <v/>
      </c>
      <c r="M674" s="270" t="str">
        <f aca="false">IF(AND(K674&lt;&gt;"",J674&lt;&gt;"",AB674&lt;&gt;""),IF(OR(J674="OZZ",J674="ZZ"),0-SUMIF($D$12:$D673,$D674,M$12:M673),MIN(MIN(13600,TRUNC(0.75*SUMIF($D$12:$D$1442,$D674,K$12:K$1442),2)+SUMIF($D$12:$D674,$D674,AB$12:AB674))-SUMIF($D$12:$D673,$D674,M$12:M673)-SUMIF($D$12:$D$1442,$D674,L$12:L$1442),AB674)),"")</f>
        <v/>
      </c>
      <c r="N674" s="246" t="str">
        <f aca="false">IF(J674&lt;&gt;"",1000-SUMIF($D$12:$D673,$D674,N$12:N673),"")</f>
        <v/>
      </c>
      <c r="O674" s="268"/>
      <c r="P674" s="269"/>
      <c r="Q674" s="244" t="str">
        <f aca="false">IF(AND(P674&lt;&gt;"",O674&lt;&gt;""),MIN(IF(OR(O674="OZZ",O674="ZZ"),5000,13600),TRUNC(0.75*SUMIF($D$12:$D674,$D674,P$12:P674),2))-SUMIF($D$12:$D673,$D674,Q$12:Q673),"")</f>
        <v/>
      </c>
      <c r="R674" s="270" t="str">
        <f aca="false">IF(AND(P674&lt;&gt;"",O674&lt;&gt;"",AF674&lt;&gt;""),IF(OR(O674="OZZ",O674="ZZ"),0-SUMIF($D$12:$D673,$D674,R$12:R673),MIN(MIN(13600,TRUNC(0.75*SUMIF($D$12:$D$1442,$D674,P$12:P$1442),2)+SUMIF($D$12:$D674,$D674,AF$12:AF674))-SUMIF($D$12:$D673,$D674,R$12:R673)-SUMIF($D$12:$D$1442,$D674,Q$12:Q$1442),AF674)),"")</f>
        <v/>
      </c>
      <c r="S674" s="246" t="str">
        <f aca="false">IF(O674&lt;&gt;"",1000-SUMIF($D$12:$D673,$D674,S$12:S673),"")</f>
        <v/>
      </c>
      <c r="T674" s="268"/>
      <c r="U674" s="269"/>
      <c r="V674" s="244" t="str">
        <f aca="false">IF(AND(U674&lt;&gt;"",T674&lt;&gt;""),MIN(IF(OR(T674="OZZ",T674="ZZ"),5000,13600),TRUNC(0.75*SUMIF($D$12:$D674,$D674,U$12:U674),2))-SUMIF($D$12:$D673,$D674,V$12:V673),"")</f>
        <v/>
      </c>
      <c r="W674" s="248" t="str">
        <f aca="false">IF(AND(U674&lt;&gt;"",T674&lt;&gt;"",AJ674&lt;&gt;""),IF(OR(T674="OZZ",T674="ZZ"),0-SUMIF($D$12:$D673,$D674,W$12:W673),MIN(MIN(13600,TRUNC(0.75*SUMIF($D$12:$D$1442,$D674,U$12:U$1442),2)+SUMIF($D$12:$D674,$D674,AJ$12:AJ674))-SUMIF($D$12:$D673,$D674,W$12:W673)-SUMIF($D$12:$D$1442,$D674,V$12:V$1442),AJ674)),"")</f>
        <v/>
      </c>
      <c r="X674" s="246" t="str">
        <f aca="false">IF(T674&lt;&gt;"",1000-SUMIF($D$12:$D673,$D674,X$12:X673),"")</f>
        <v/>
      </c>
      <c r="Y674" s="272"/>
      <c r="Z674" s="273"/>
      <c r="AA674" s="273"/>
      <c r="AB674" s="252" t="str">
        <f aca="false">IF(K674&lt;&gt;"",ROUND(Y674,2)+ROUND(Z674,2)+ROUND(AA674,2),"")</f>
        <v/>
      </c>
      <c r="AC674" s="274"/>
      <c r="AD674" s="273"/>
      <c r="AE674" s="273"/>
      <c r="AF674" s="275" t="str">
        <f aca="false">IF(P674&lt;&gt;"",ROUND(AC674,2)+ROUND(AD674,2)+ROUND(AE674,2),"")</f>
        <v/>
      </c>
      <c r="AG674" s="274"/>
      <c r="AH674" s="273"/>
      <c r="AI674" s="273"/>
      <c r="AJ674" s="275" t="str">
        <f aca="false">IF(U674&lt;&gt;"",ROUND(AG674,2)+ROUND(AH674,2)+ROUND(AI674,2),"")</f>
        <v/>
      </c>
      <c r="AK674" s="255"/>
      <c r="AL674" s="255"/>
      <c r="AM674" s="256"/>
      <c r="AN674" s="257"/>
      <c r="AO674" s="258" t="str">
        <f aca="false">IF(D674&lt;&gt;"",IF(COUNTIF($D$12:$D674,$D674)&gt;1,0,IF(SUM(L674,Q674,V674)&gt;0,IF(AND(T674="",OR(O674&lt;&gt;"",J674&lt;&gt;"")),IF(O674&lt;&gt;"",O674,IF(J674&lt;&gt;"",J674,0)),IF(AND(O674&lt;&gt;"",J674&lt;&gt;"",O674=J674),O674,T674)),0)),"")</f>
        <v/>
      </c>
      <c r="AP674" s="258" t="str">
        <f aca="false">IF(D674&lt;&gt;"",IF(COUNTIF($D$12:$D674,$D674)&gt;1,0,IF(SUM(M674,R674,W674)&gt;0,IF(AND(T674="",OR(O674&lt;&gt;"",J674&lt;&gt;"")),IF(O674&lt;&gt;"",O674,IF(J674&lt;&gt;"",J674,0)),IF(AND(O674&lt;&gt;"",J674&lt;&gt;"",O674=J674),O674,T674)),0)),"")</f>
        <v/>
      </c>
      <c r="AQ674" s="258" t="str">
        <f aca="false">IF(D674&lt;&gt;"",IF(COUNTIF($D$12:$D674,$D674)&gt;1,0,IF(SUM(N674,S674,X674)&gt;0,IF(AND(T674="",OR(O674&lt;&gt;"",J674&lt;&gt;"")),IF(O674&lt;&gt;"",O674,IF(J674&lt;&gt;"",J674,0)),IF(AND(O674&lt;&gt;"",J674&lt;&gt;"",O674=J674),O674,T674)),0)),"")</f>
        <v/>
      </c>
      <c r="AR674" s="257" t="str">
        <f aca="false">IF(D674&lt;&gt;"",IF(J674="OZP12",L674,0),"")</f>
        <v/>
      </c>
      <c r="AS674" s="257" t="str">
        <f aca="false">IF(D674&lt;&gt;"",IF(O674="OZP12",Q674,0),"")</f>
        <v/>
      </c>
      <c r="AT674" s="257" t="str">
        <f aca="false">IF(D674&lt;&gt;"",IF(T674="OZP12",V674,0),"")</f>
        <v/>
      </c>
      <c r="AU674" s="257" t="str">
        <f aca="false">IF(D674&lt;&gt;"",IF(J674="TZP",L674,0),"")</f>
        <v/>
      </c>
      <c r="AV674" s="257" t="str">
        <f aca="false">IF(D674&lt;&gt;"",IF(O674="TZP",Q674,0),"")</f>
        <v/>
      </c>
      <c r="AW674" s="257" t="str">
        <f aca="false">IF(D674&lt;&gt;"",IF(T674="TZP",V674,0),"")</f>
        <v/>
      </c>
      <c r="AX674" s="257" t="str">
        <f aca="false">IF(D674&lt;&gt;"",IF(J674="OZZ",L674,0),"")</f>
        <v/>
      </c>
      <c r="AY674" s="257" t="str">
        <f aca="false">IF(D674&lt;&gt;"",IF(O674="OZZ",Q674,0),"")</f>
        <v/>
      </c>
      <c r="AZ674" s="257" t="str">
        <f aca="false">IF(D674&lt;&gt;"",IF(T674="OZZ",V674,0),"")</f>
        <v/>
      </c>
      <c r="BA674" s="260"/>
      <c r="BB674" s="257" t="str">
        <f aca="false">IF(D674&lt;&gt;"",IF(ISERROR(FIND("/",D674)),0,1),"")</f>
        <v/>
      </c>
      <c r="BC674" s="257" t="str">
        <f aca="false">IF(D674&lt;&gt;"",IF(BB674*1=0,D674,CONCATENATE(MID(D674,1,FIND("/",D674,1)-1),MID(D674,FIND("/",D674,1)+1,LEN(D674)))),"")</f>
        <v/>
      </c>
      <c r="BD674" s="286"/>
      <c r="BE674" s="257" t="str">
        <f aca="false">IF(D674&lt;&gt;"",IF(J674="OZP12",M674,0),"")</f>
        <v/>
      </c>
      <c r="BF674" s="257" t="str">
        <f aca="false">IF(D674&lt;&gt;"",IF(O674="OZP12",R674,0),"")</f>
        <v/>
      </c>
      <c r="BG674" s="257" t="str">
        <f aca="false">IF(D674&lt;&gt;"",IF(T674="OZP12",W674,0),"")</f>
        <v/>
      </c>
      <c r="BH674" s="257" t="str">
        <f aca="false">IF(D674&lt;&gt;"",IF(J674="TZP",M674,0),"")</f>
        <v/>
      </c>
      <c r="BI674" s="257" t="str">
        <f aca="false">IF(D674&lt;&gt;"",IF(O674="TZP",R674,0),"")</f>
        <v/>
      </c>
      <c r="BJ674" s="257" t="str">
        <f aca="false">IF(D674&lt;&gt;"",IF(T674="TZP",W674,0),"")</f>
        <v/>
      </c>
    </row>
    <row r="675" s="261" customFormat="true" ht="18.75" hidden="false" customHeight="true" outlineLevel="0" collapsed="false">
      <c r="A675" s="262" t="n">
        <f aca="false">A674+1</f>
        <v>663</v>
      </c>
      <c r="B675" s="263"/>
      <c r="C675" s="263"/>
      <c r="D675" s="263"/>
      <c r="E675" s="266"/>
      <c r="F675" s="266"/>
      <c r="G675" s="267"/>
      <c r="H675" s="278"/>
      <c r="I675" s="281"/>
      <c r="J675" s="268"/>
      <c r="K675" s="269"/>
      <c r="L675" s="244" t="str">
        <f aca="false">IF(AND(K675&lt;&gt;"",J675&lt;&gt;""),MIN(IF(OR(J675="OZZ",J675="ZZ"),5000,13600),TRUNC(0.75*SUMIF($D$12:$D675,$D675,K$12:K675),2))-SUMIF($D$12:$D674,$D675,L$12:L674),"")</f>
        <v/>
      </c>
      <c r="M675" s="270" t="str">
        <f aca="false">IF(AND(K675&lt;&gt;"",J675&lt;&gt;"",AB675&lt;&gt;""),IF(OR(J675="OZZ",J675="ZZ"),0-SUMIF($D$12:$D674,$D675,M$12:M674),MIN(MIN(13600,TRUNC(0.75*SUMIF($D$12:$D$1442,$D675,K$12:K$1442),2)+SUMIF($D$12:$D675,$D675,AB$12:AB675))-SUMIF($D$12:$D674,$D675,M$12:M674)-SUMIF($D$12:$D$1442,$D675,L$12:L$1442),AB675)),"")</f>
        <v/>
      </c>
      <c r="N675" s="246" t="str">
        <f aca="false">IF(J675&lt;&gt;"",1000-SUMIF($D$12:$D674,$D675,N$12:N674),"")</f>
        <v/>
      </c>
      <c r="O675" s="268"/>
      <c r="P675" s="269"/>
      <c r="Q675" s="244" t="str">
        <f aca="false">IF(AND(P675&lt;&gt;"",O675&lt;&gt;""),MIN(IF(OR(O675="OZZ",O675="ZZ"),5000,13600),TRUNC(0.75*SUMIF($D$12:$D675,$D675,P$12:P675),2))-SUMIF($D$12:$D674,$D675,Q$12:Q674),"")</f>
        <v/>
      </c>
      <c r="R675" s="270" t="str">
        <f aca="false">IF(AND(P675&lt;&gt;"",O675&lt;&gt;"",AF675&lt;&gt;""),IF(OR(O675="OZZ",O675="ZZ"),0-SUMIF($D$12:$D674,$D675,R$12:R674),MIN(MIN(13600,TRUNC(0.75*SUMIF($D$12:$D$1442,$D675,P$12:P$1442),2)+SUMIF($D$12:$D675,$D675,AF$12:AF675))-SUMIF($D$12:$D674,$D675,R$12:R674)-SUMIF($D$12:$D$1442,$D675,Q$12:Q$1442),AF675)),"")</f>
        <v/>
      </c>
      <c r="S675" s="246" t="str">
        <f aca="false">IF(O675&lt;&gt;"",1000-SUMIF($D$12:$D674,$D675,S$12:S674),"")</f>
        <v/>
      </c>
      <c r="T675" s="268"/>
      <c r="U675" s="269"/>
      <c r="V675" s="244" t="str">
        <f aca="false">IF(AND(U675&lt;&gt;"",T675&lt;&gt;""),MIN(IF(OR(T675="OZZ",T675="ZZ"),5000,13600),TRUNC(0.75*SUMIF($D$12:$D675,$D675,U$12:U675),2))-SUMIF($D$12:$D674,$D675,V$12:V674),"")</f>
        <v/>
      </c>
      <c r="W675" s="248" t="str">
        <f aca="false">IF(AND(U675&lt;&gt;"",T675&lt;&gt;"",AJ675&lt;&gt;""),IF(OR(T675="OZZ",T675="ZZ"),0-SUMIF($D$12:$D674,$D675,W$12:W674),MIN(MIN(13600,TRUNC(0.75*SUMIF($D$12:$D$1442,$D675,U$12:U$1442),2)+SUMIF($D$12:$D675,$D675,AJ$12:AJ675))-SUMIF($D$12:$D674,$D675,W$12:W674)-SUMIF($D$12:$D$1442,$D675,V$12:V$1442),AJ675)),"")</f>
        <v/>
      </c>
      <c r="X675" s="246" t="str">
        <f aca="false">IF(T675&lt;&gt;"",1000-SUMIF($D$12:$D674,$D675,X$12:X674),"")</f>
        <v/>
      </c>
      <c r="Y675" s="272"/>
      <c r="Z675" s="273"/>
      <c r="AA675" s="273"/>
      <c r="AB675" s="252" t="str">
        <f aca="false">IF(K675&lt;&gt;"",ROUND(Y675,2)+ROUND(Z675,2)+ROUND(AA675,2),"")</f>
        <v/>
      </c>
      <c r="AC675" s="274"/>
      <c r="AD675" s="273"/>
      <c r="AE675" s="273"/>
      <c r="AF675" s="275" t="str">
        <f aca="false">IF(P675&lt;&gt;"",ROUND(AC675,2)+ROUND(AD675,2)+ROUND(AE675,2),"")</f>
        <v/>
      </c>
      <c r="AG675" s="274"/>
      <c r="AH675" s="273"/>
      <c r="AI675" s="273"/>
      <c r="AJ675" s="275" t="str">
        <f aca="false">IF(U675&lt;&gt;"",ROUND(AG675,2)+ROUND(AH675,2)+ROUND(AI675,2),"")</f>
        <v/>
      </c>
      <c r="AK675" s="255"/>
      <c r="AL675" s="255"/>
      <c r="AM675" s="256"/>
      <c r="AN675" s="257"/>
      <c r="AO675" s="258" t="str">
        <f aca="false">IF(D675&lt;&gt;"",IF(COUNTIF($D$12:$D675,$D675)&gt;1,0,IF(SUM(L675,Q675,V675)&gt;0,IF(AND(T675="",OR(O675&lt;&gt;"",J675&lt;&gt;"")),IF(O675&lt;&gt;"",O675,IF(J675&lt;&gt;"",J675,0)),IF(AND(O675&lt;&gt;"",J675&lt;&gt;"",O675=J675),O675,T675)),0)),"")</f>
        <v/>
      </c>
      <c r="AP675" s="258" t="str">
        <f aca="false">IF(D675&lt;&gt;"",IF(COUNTIF($D$12:$D675,$D675)&gt;1,0,IF(SUM(M675,R675,W675)&gt;0,IF(AND(T675="",OR(O675&lt;&gt;"",J675&lt;&gt;"")),IF(O675&lt;&gt;"",O675,IF(J675&lt;&gt;"",J675,0)),IF(AND(O675&lt;&gt;"",J675&lt;&gt;"",O675=J675),O675,T675)),0)),"")</f>
        <v/>
      </c>
      <c r="AQ675" s="258" t="str">
        <f aca="false">IF(D675&lt;&gt;"",IF(COUNTIF($D$12:$D675,$D675)&gt;1,0,IF(SUM(N675,S675,X675)&gt;0,IF(AND(T675="",OR(O675&lt;&gt;"",J675&lt;&gt;"")),IF(O675&lt;&gt;"",O675,IF(J675&lt;&gt;"",J675,0)),IF(AND(O675&lt;&gt;"",J675&lt;&gt;"",O675=J675),O675,T675)),0)),"")</f>
        <v/>
      </c>
      <c r="AR675" s="257" t="str">
        <f aca="false">IF(D675&lt;&gt;"",IF(J675="OZP12",L675,0),"")</f>
        <v/>
      </c>
      <c r="AS675" s="257" t="str">
        <f aca="false">IF(D675&lt;&gt;"",IF(O675="OZP12",Q675,0),"")</f>
        <v/>
      </c>
      <c r="AT675" s="257" t="str">
        <f aca="false">IF(D675&lt;&gt;"",IF(T675="OZP12",V675,0),"")</f>
        <v/>
      </c>
      <c r="AU675" s="257" t="str">
        <f aca="false">IF(D675&lt;&gt;"",IF(J675="TZP",L675,0),"")</f>
        <v/>
      </c>
      <c r="AV675" s="257" t="str">
        <f aca="false">IF(D675&lt;&gt;"",IF(O675="TZP",Q675,0),"")</f>
        <v/>
      </c>
      <c r="AW675" s="257" t="str">
        <f aca="false">IF(D675&lt;&gt;"",IF(T675="TZP",V675,0),"")</f>
        <v/>
      </c>
      <c r="AX675" s="257" t="str">
        <f aca="false">IF(D675&lt;&gt;"",IF(J675="OZZ",L675,0),"")</f>
        <v/>
      </c>
      <c r="AY675" s="257" t="str">
        <f aca="false">IF(D675&lt;&gt;"",IF(O675="OZZ",Q675,0),"")</f>
        <v/>
      </c>
      <c r="AZ675" s="257" t="str">
        <f aca="false">IF(D675&lt;&gt;"",IF(T675="OZZ",V675,0),"")</f>
        <v/>
      </c>
      <c r="BA675" s="260"/>
      <c r="BB675" s="257" t="str">
        <f aca="false">IF(D675&lt;&gt;"",IF(ISERROR(FIND("/",D675)),0,1),"")</f>
        <v/>
      </c>
      <c r="BC675" s="257" t="str">
        <f aca="false">IF(D675&lt;&gt;"",IF(BB675*1=0,D675,CONCATENATE(MID(D675,1,FIND("/",D675,1)-1),MID(D675,FIND("/",D675,1)+1,LEN(D675)))),"")</f>
        <v/>
      </c>
      <c r="BD675" s="286"/>
      <c r="BE675" s="257" t="str">
        <f aca="false">IF(D675&lt;&gt;"",IF(J675="OZP12",M675,0),"")</f>
        <v/>
      </c>
      <c r="BF675" s="257" t="str">
        <f aca="false">IF(D675&lt;&gt;"",IF(O675="OZP12",R675,0),"")</f>
        <v/>
      </c>
      <c r="BG675" s="257" t="str">
        <f aca="false">IF(D675&lt;&gt;"",IF(T675="OZP12",W675,0),"")</f>
        <v/>
      </c>
      <c r="BH675" s="257" t="str">
        <f aca="false">IF(D675&lt;&gt;"",IF(J675="TZP",M675,0),"")</f>
        <v/>
      </c>
      <c r="BI675" s="257" t="str">
        <f aca="false">IF(D675&lt;&gt;"",IF(O675="TZP",R675,0),"")</f>
        <v/>
      </c>
      <c r="BJ675" s="257" t="str">
        <f aca="false">IF(D675&lt;&gt;"",IF(T675="TZP",W675,0),"")</f>
        <v/>
      </c>
    </row>
    <row r="676" s="261" customFormat="true" ht="18.75" hidden="false" customHeight="true" outlineLevel="0" collapsed="false">
      <c r="A676" s="262" t="n">
        <f aca="false">A675+1</f>
        <v>664</v>
      </c>
      <c r="B676" s="263"/>
      <c r="C676" s="263"/>
      <c r="D676" s="263"/>
      <c r="E676" s="266"/>
      <c r="F676" s="266"/>
      <c r="G676" s="267"/>
      <c r="H676" s="278"/>
      <c r="I676" s="281"/>
      <c r="J676" s="268"/>
      <c r="K676" s="269"/>
      <c r="L676" s="244" t="str">
        <f aca="false">IF(AND(K676&lt;&gt;"",J676&lt;&gt;""),MIN(IF(OR(J676="OZZ",J676="ZZ"),5000,13600),TRUNC(0.75*SUMIF($D$12:$D676,$D676,K$12:K676),2))-SUMIF($D$12:$D675,$D676,L$12:L675),"")</f>
        <v/>
      </c>
      <c r="M676" s="270" t="str">
        <f aca="false">IF(AND(K676&lt;&gt;"",J676&lt;&gt;"",AB676&lt;&gt;""),IF(OR(J676="OZZ",J676="ZZ"),0-SUMIF($D$12:$D675,$D676,M$12:M675),MIN(MIN(13600,TRUNC(0.75*SUMIF($D$12:$D$1442,$D676,K$12:K$1442),2)+SUMIF($D$12:$D676,$D676,AB$12:AB676))-SUMIF($D$12:$D675,$D676,M$12:M675)-SUMIF($D$12:$D$1442,$D676,L$12:L$1442),AB676)),"")</f>
        <v/>
      </c>
      <c r="N676" s="246" t="str">
        <f aca="false">IF(J676&lt;&gt;"",1000-SUMIF($D$12:$D675,$D676,N$12:N675),"")</f>
        <v/>
      </c>
      <c r="O676" s="268"/>
      <c r="P676" s="269"/>
      <c r="Q676" s="244" t="str">
        <f aca="false">IF(AND(P676&lt;&gt;"",O676&lt;&gt;""),MIN(IF(OR(O676="OZZ",O676="ZZ"),5000,13600),TRUNC(0.75*SUMIF($D$12:$D676,$D676,P$12:P676),2))-SUMIF($D$12:$D675,$D676,Q$12:Q675),"")</f>
        <v/>
      </c>
      <c r="R676" s="270" t="str">
        <f aca="false">IF(AND(P676&lt;&gt;"",O676&lt;&gt;"",AF676&lt;&gt;""),IF(OR(O676="OZZ",O676="ZZ"),0-SUMIF($D$12:$D675,$D676,R$12:R675),MIN(MIN(13600,TRUNC(0.75*SUMIF($D$12:$D$1442,$D676,P$12:P$1442),2)+SUMIF($D$12:$D676,$D676,AF$12:AF676))-SUMIF($D$12:$D675,$D676,R$12:R675)-SUMIF($D$12:$D$1442,$D676,Q$12:Q$1442),AF676)),"")</f>
        <v/>
      </c>
      <c r="S676" s="246" t="str">
        <f aca="false">IF(O676&lt;&gt;"",1000-SUMIF($D$12:$D675,$D676,S$12:S675),"")</f>
        <v/>
      </c>
      <c r="T676" s="268"/>
      <c r="U676" s="269"/>
      <c r="V676" s="244" t="str">
        <f aca="false">IF(AND(U676&lt;&gt;"",T676&lt;&gt;""),MIN(IF(OR(T676="OZZ",T676="ZZ"),5000,13600),TRUNC(0.75*SUMIF($D$12:$D676,$D676,U$12:U676),2))-SUMIF($D$12:$D675,$D676,V$12:V675),"")</f>
        <v/>
      </c>
      <c r="W676" s="248" t="str">
        <f aca="false">IF(AND(U676&lt;&gt;"",T676&lt;&gt;"",AJ676&lt;&gt;""),IF(OR(T676="OZZ",T676="ZZ"),0-SUMIF($D$12:$D675,$D676,W$12:W675),MIN(MIN(13600,TRUNC(0.75*SUMIF($D$12:$D$1442,$D676,U$12:U$1442),2)+SUMIF($D$12:$D676,$D676,AJ$12:AJ676))-SUMIF($D$12:$D675,$D676,W$12:W675)-SUMIF($D$12:$D$1442,$D676,V$12:V$1442),AJ676)),"")</f>
        <v/>
      </c>
      <c r="X676" s="246" t="str">
        <f aca="false">IF(T676&lt;&gt;"",1000-SUMIF($D$12:$D675,$D676,X$12:X675),"")</f>
        <v/>
      </c>
      <c r="Y676" s="272"/>
      <c r="Z676" s="273"/>
      <c r="AA676" s="273"/>
      <c r="AB676" s="252" t="str">
        <f aca="false">IF(K676&lt;&gt;"",ROUND(Y676,2)+ROUND(Z676,2)+ROUND(AA676,2),"")</f>
        <v/>
      </c>
      <c r="AC676" s="274"/>
      <c r="AD676" s="273"/>
      <c r="AE676" s="273"/>
      <c r="AF676" s="275" t="str">
        <f aca="false">IF(P676&lt;&gt;"",ROUND(AC676,2)+ROUND(AD676,2)+ROUND(AE676,2),"")</f>
        <v/>
      </c>
      <c r="AG676" s="274"/>
      <c r="AH676" s="273"/>
      <c r="AI676" s="273"/>
      <c r="AJ676" s="275" t="str">
        <f aca="false">IF(U676&lt;&gt;"",ROUND(AG676,2)+ROUND(AH676,2)+ROUND(AI676,2),"")</f>
        <v/>
      </c>
      <c r="AK676" s="255"/>
      <c r="AL676" s="255"/>
      <c r="AM676" s="256"/>
      <c r="AN676" s="257"/>
      <c r="AO676" s="258" t="str">
        <f aca="false">IF(D676&lt;&gt;"",IF(COUNTIF($D$12:$D676,$D676)&gt;1,0,IF(SUM(L676,Q676,V676)&gt;0,IF(AND(T676="",OR(O676&lt;&gt;"",J676&lt;&gt;"")),IF(O676&lt;&gt;"",O676,IF(J676&lt;&gt;"",J676,0)),IF(AND(O676&lt;&gt;"",J676&lt;&gt;"",O676=J676),O676,T676)),0)),"")</f>
        <v/>
      </c>
      <c r="AP676" s="258" t="str">
        <f aca="false">IF(D676&lt;&gt;"",IF(COUNTIF($D$12:$D676,$D676)&gt;1,0,IF(SUM(M676,R676,W676)&gt;0,IF(AND(T676="",OR(O676&lt;&gt;"",J676&lt;&gt;"")),IF(O676&lt;&gt;"",O676,IF(J676&lt;&gt;"",J676,0)),IF(AND(O676&lt;&gt;"",J676&lt;&gt;"",O676=J676),O676,T676)),0)),"")</f>
        <v/>
      </c>
      <c r="AQ676" s="258" t="str">
        <f aca="false">IF(D676&lt;&gt;"",IF(COUNTIF($D$12:$D676,$D676)&gt;1,0,IF(SUM(N676,S676,X676)&gt;0,IF(AND(T676="",OR(O676&lt;&gt;"",J676&lt;&gt;"")),IF(O676&lt;&gt;"",O676,IF(J676&lt;&gt;"",J676,0)),IF(AND(O676&lt;&gt;"",J676&lt;&gt;"",O676=J676),O676,T676)),0)),"")</f>
        <v/>
      </c>
      <c r="AR676" s="257" t="str">
        <f aca="false">IF(D676&lt;&gt;"",IF(J676="OZP12",L676,0),"")</f>
        <v/>
      </c>
      <c r="AS676" s="257" t="str">
        <f aca="false">IF(D676&lt;&gt;"",IF(O676="OZP12",Q676,0),"")</f>
        <v/>
      </c>
      <c r="AT676" s="257" t="str">
        <f aca="false">IF(D676&lt;&gt;"",IF(T676="OZP12",V676,0),"")</f>
        <v/>
      </c>
      <c r="AU676" s="257" t="str">
        <f aca="false">IF(D676&lt;&gt;"",IF(J676="TZP",L676,0),"")</f>
        <v/>
      </c>
      <c r="AV676" s="257" t="str">
        <f aca="false">IF(D676&lt;&gt;"",IF(O676="TZP",Q676,0),"")</f>
        <v/>
      </c>
      <c r="AW676" s="257" t="str">
        <f aca="false">IF(D676&lt;&gt;"",IF(T676="TZP",V676,0),"")</f>
        <v/>
      </c>
      <c r="AX676" s="257" t="str">
        <f aca="false">IF(D676&lt;&gt;"",IF(J676="OZZ",L676,0),"")</f>
        <v/>
      </c>
      <c r="AY676" s="257" t="str">
        <f aca="false">IF(D676&lt;&gt;"",IF(O676="OZZ",Q676,0),"")</f>
        <v/>
      </c>
      <c r="AZ676" s="257" t="str">
        <f aca="false">IF(D676&lt;&gt;"",IF(T676="OZZ",V676,0),"")</f>
        <v/>
      </c>
      <c r="BA676" s="260"/>
      <c r="BB676" s="257" t="str">
        <f aca="false">IF(D676&lt;&gt;"",IF(ISERROR(FIND("/",D676)),0,1),"")</f>
        <v/>
      </c>
      <c r="BC676" s="257" t="str">
        <f aca="false">IF(D676&lt;&gt;"",IF(BB676*1=0,D676,CONCATENATE(MID(D676,1,FIND("/",D676,1)-1),MID(D676,FIND("/",D676,1)+1,LEN(D676)))),"")</f>
        <v/>
      </c>
      <c r="BD676" s="286"/>
      <c r="BE676" s="257" t="str">
        <f aca="false">IF(D676&lt;&gt;"",IF(J676="OZP12",M676,0),"")</f>
        <v/>
      </c>
      <c r="BF676" s="257" t="str">
        <f aca="false">IF(D676&lt;&gt;"",IF(O676="OZP12",R676,0),"")</f>
        <v/>
      </c>
      <c r="BG676" s="257" t="str">
        <f aca="false">IF(D676&lt;&gt;"",IF(T676="OZP12",W676,0),"")</f>
        <v/>
      </c>
      <c r="BH676" s="257" t="str">
        <f aca="false">IF(D676&lt;&gt;"",IF(J676="TZP",M676,0),"")</f>
        <v/>
      </c>
      <c r="BI676" s="257" t="str">
        <f aca="false">IF(D676&lt;&gt;"",IF(O676="TZP",R676,0),"")</f>
        <v/>
      </c>
      <c r="BJ676" s="257" t="str">
        <f aca="false">IF(D676&lt;&gt;"",IF(T676="TZP",W676,0),"")</f>
        <v/>
      </c>
    </row>
    <row r="677" s="261" customFormat="true" ht="18.75" hidden="false" customHeight="true" outlineLevel="0" collapsed="false">
      <c r="A677" s="262" t="n">
        <f aca="false">A676+1</f>
        <v>665</v>
      </c>
      <c r="B677" s="263"/>
      <c r="C677" s="263"/>
      <c r="D677" s="263"/>
      <c r="E677" s="266"/>
      <c r="F677" s="266"/>
      <c r="G677" s="267"/>
      <c r="H677" s="278"/>
      <c r="I677" s="281"/>
      <c r="J677" s="268"/>
      <c r="K677" s="269"/>
      <c r="L677" s="244" t="str">
        <f aca="false">IF(AND(K677&lt;&gt;"",J677&lt;&gt;""),MIN(IF(OR(J677="OZZ",J677="ZZ"),5000,13600),TRUNC(0.75*SUMIF($D$12:$D677,$D677,K$12:K677),2))-SUMIF($D$12:$D676,$D677,L$12:L676),"")</f>
        <v/>
      </c>
      <c r="M677" s="270" t="str">
        <f aca="false">IF(AND(K677&lt;&gt;"",J677&lt;&gt;"",AB677&lt;&gt;""),IF(OR(J677="OZZ",J677="ZZ"),0-SUMIF($D$12:$D676,$D677,M$12:M676),MIN(MIN(13600,TRUNC(0.75*SUMIF($D$12:$D$1442,$D677,K$12:K$1442),2)+SUMIF($D$12:$D677,$D677,AB$12:AB677))-SUMIF($D$12:$D676,$D677,M$12:M676)-SUMIF($D$12:$D$1442,$D677,L$12:L$1442),AB677)),"")</f>
        <v/>
      </c>
      <c r="N677" s="246" t="str">
        <f aca="false">IF(J677&lt;&gt;"",1000-SUMIF($D$12:$D676,$D677,N$12:N676),"")</f>
        <v/>
      </c>
      <c r="O677" s="268"/>
      <c r="P677" s="269"/>
      <c r="Q677" s="244" t="str">
        <f aca="false">IF(AND(P677&lt;&gt;"",O677&lt;&gt;""),MIN(IF(OR(O677="OZZ",O677="ZZ"),5000,13600),TRUNC(0.75*SUMIF($D$12:$D677,$D677,P$12:P677),2))-SUMIF($D$12:$D676,$D677,Q$12:Q676),"")</f>
        <v/>
      </c>
      <c r="R677" s="270" t="str">
        <f aca="false">IF(AND(P677&lt;&gt;"",O677&lt;&gt;"",AF677&lt;&gt;""),IF(OR(O677="OZZ",O677="ZZ"),0-SUMIF($D$12:$D676,$D677,R$12:R676),MIN(MIN(13600,TRUNC(0.75*SUMIF($D$12:$D$1442,$D677,P$12:P$1442),2)+SUMIF($D$12:$D677,$D677,AF$12:AF677))-SUMIF($D$12:$D676,$D677,R$12:R676)-SUMIF($D$12:$D$1442,$D677,Q$12:Q$1442),AF677)),"")</f>
        <v/>
      </c>
      <c r="S677" s="246" t="str">
        <f aca="false">IF(O677&lt;&gt;"",1000-SUMIF($D$12:$D676,$D677,S$12:S676),"")</f>
        <v/>
      </c>
      <c r="T677" s="268"/>
      <c r="U677" s="269"/>
      <c r="V677" s="244" t="str">
        <f aca="false">IF(AND(U677&lt;&gt;"",T677&lt;&gt;""),MIN(IF(OR(T677="OZZ",T677="ZZ"),5000,13600),TRUNC(0.75*SUMIF($D$12:$D677,$D677,U$12:U677),2))-SUMIF($D$12:$D676,$D677,V$12:V676),"")</f>
        <v/>
      </c>
      <c r="W677" s="248" t="str">
        <f aca="false">IF(AND(U677&lt;&gt;"",T677&lt;&gt;"",AJ677&lt;&gt;""),IF(OR(T677="OZZ",T677="ZZ"),0-SUMIF($D$12:$D676,$D677,W$12:W676),MIN(MIN(13600,TRUNC(0.75*SUMIF($D$12:$D$1442,$D677,U$12:U$1442),2)+SUMIF($D$12:$D677,$D677,AJ$12:AJ677))-SUMIF($D$12:$D676,$D677,W$12:W676)-SUMIF($D$12:$D$1442,$D677,V$12:V$1442),AJ677)),"")</f>
        <v/>
      </c>
      <c r="X677" s="246" t="str">
        <f aca="false">IF(T677&lt;&gt;"",1000-SUMIF($D$12:$D676,$D677,X$12:X676),"")</f>
        <v/>
      </c>
      <c r="Y677" s="272"/>
      <c r="Z677" s="273"/>
      <c r="AA677" s="273"/>
      <c r="AB677" s="252" t="str">
        <f aca="false">IF(K677&lt;&gt;"",ROUND(Y677,2)+ROUND(Z677,2)+ROUND(AA677,2),"")</f>
        <v/>
      </c>
      <c r="AC677" s="274"/>
      <c r="AD677" s="273"/>
      <c r="AE677" s="273"/>
      <c r="AF677" s="275" t="str">
        <f aca="false">IF(P677&lt;&gt;"",ROUND(AC677,2)+ROUND(AD677,2)+ROUND(AE677,2),"")</f>
        <v/>
      </c>
      <c r="AG677" s="274"/>
      <c r="AH677" s="273"/>
      <c r="AI677" s="273"/>
      <c r="AJ677" s="275" t="str">
        <f aca="false">IF(U677&lt;&gt;"",ROUND(AG677,2)+ROUND(AH677,2)+ROUND(AI677,2),"")</f>
        <v/>
      </c>
      <c r="AK677" s="255"/>
      <c r="AL677" s="255"/>
      <c r="AM677" s="256"/>
      <c r="AN677" s="257"/>
      <c r="AO677" s="258" t="str">
        <f aca="false">IF(D677&lt;&gt;"",IF(COUNTIF($D$12:$D677,$D677)&gt;1,0,IF(SUM(L677,Q677,V677)&gt;0,IF(AND(T677="",OR(O677&lt;&gt;"",J677&lt;&gt;"")),IF(O677&lt;&gt;"",O677,IF(J677&lt;&gt;"",J677,0)),IF(AND(O677&lt;&gt;"",J677&lt;&gt;"",O677=J677),O677,T677)),0)),"")</f>
        <v/>
      </c>
      <c r="AP677" s="258" t="str">
        <f aca="false">IF(D677&lt;&gt;"",IF(COUNTIF($D$12:$D677,$D677)&gt;1,0,IF(SUM(M677,R677,W677)&gt;0,IF(AND(T677="",OR(O677&lt;&gt;"",J677&lt;&gt;"")),IF(O677&lt;&gt;"",O677,IF(J677&lt;&gt;"",J677,0)),IF(AND(O677&lt;&gt;"",J677&lt;&gt;"",O677=J677),O677,T677)),0)),"")</f>
        <v/>
      </c>
      <c r="AQ677" s="258" t="str">
        <f aca="false">IF(D677&lt;&gt;"",IF(COUNTIF($D$12:$D677,$D677)&gt;1,0,IF(SUM(N677,S677,X677)&gt;0,IF(AND(T677="",OR(O677&lt;&gt;"",J677&lt;&gt;"")),IF(O677&lt;&gt;"",O677,IF(J677&lt;&gt;"",J677,0)),IF(AND(O677&lt;&gt;"",J677&lt;&gt;"",O677=J677),O677,T677)),0)),"")</f>
        <v/>
      </c>
      <c r="AR677" s="257" t="str">
        <f aca="false">IF(D677&lt;&gt;"",IF(J677="OZP12",L677,0),"")</f>
        <v/>
      </c>
      <c r="AS677" s="257" t="str">
        <f aca="false">IF(D677&lt;&gt;"",IF(O677="OZP12",Q677,0),"")</f>
        <v/>
      </c>
      <c r="AT677" s="257" t="str">
        <f aca="false">IF(D677&lt;&gt;"",IF(T677="OZP12",V677,0),"")</f>
        <v/>
      </c>
      <c r="AU677" s="257" t="str">
        <f aca="false">IF(D677&lt;&gt;"",IF(J677="TZP",L677,0),"")</f>
        <v/>
      </c>
      <c r="AV677" s="257" t="str">
        <f aca="false">IF(D677&lt;&gt;"",IF(O677="TZP",Q677,0),"")</f>
        <v/>
      </c>
      <c r="AW677" s="257" t="str">
        <f aca="false">IF(D677&lt;&gt;"",IF(T677="TZP",V677,0),"")</f>
        <v/>
      </c>
      <c r="AX677" s="257" t="str">
        <f aca="false">IF(D677&lt;&gt;"",IF(J677="OZZ",L677,0),"")</f>
        <v/>
      </c>
      <c r="AY677" s="257" t="str">
        <f aca="false">IF(D677&lt;&gt;"",IF(O677="OZZ",Q677,0),"")</f>
        <v/>
      </c>
      <c r="AZ677" s="257" t="str">
        <f aca="false">IF(D677&lt;&gt;"",IF(T677="OZZ",V677,0),"")</f>
        <v/>
      </c>
      <c r="BA677" s="260"/>
      <c r="BB677" s="257" t="str">
        <f aca="false">IF(D677&lt;&gt;"",IF(ISERROR(FIND("/",D677)),0,1),"")</f>
        <v/>
      </c>
      <c r="BC677" s="257" t="str">
        <f aca="false">IF(D677&lt;&gt;"",IF(BB677*1=0,D677,CONCATENATE(MID(D677,1,FIND("/",D677,1)-1),MID(D677,FIND("/",D677,1)+1,LEN(D677)))),"")</f>
        <v/>
      </c>
      <c r="BD677" s="286"/>
      <c r="BE677" s="257" t="str">
        <f aca="false">IF(D677&lt;&gt;"",IF(J677="OZP12",M677,0),"")</f>
        <v/>
      </c>
      <c r="BF677" s="257" t="str">
        <f aca="false">IF(D677&lt;&gt;"",IF(O677="OZP12",R677,0),"")</f>
        <v/>
      </c>
      <c r="BG677" s="257" t="str">
        <f aca="false">IF(D677&lt;&gt;"",IF(T677="OZP12",W677,0),"")</f>
        <v/>
      </c>
      <c r="BH677" s="257" t="str">
        <f aca="false">IF(D677&lt;&gt;"",IF(J677="TZP",M677,0),"")</f>
        <v/>
      </c>
      <c r="BI677" s="257" t="str">
        <f aca="false">IF(D677&lt;&gt;"",IF(O677="TZP",R677,0),"")</f>
        <v/>
      </c>
      <c r="BJ677" s="257" t="str">
        <f aca="false">IF(D677&lt;&gt;"",IF(T677="TZP",W677,0),"")</f>
        <v/>
      </c>
    </row>
    <row r="678" s="261" customFormat="true" ht="18.75" hidden="false" customHeight="true" outlineLevel="0" collapsed="false">
      <c r="A678" s="262" t="n">
        <f aca="false">A677+1</f>
        <v>666</v>
      </c>
      <c r="B678" s="263"/>
      <c r="C678" s="263"/>
      <c r="D678" s="263"/>
      <c r="E678" s="266"/>
      <c r="F678" s="266"/>
      <c r="G678" s="267"/>
      <c r="H678" s="278"/>
      <c r="I678" s="281"/>
      <c r="J678" s="268"/>
      <c r="K678" s="269"/>
      <c r="L678" s="244" t="str">
        <f aca="false">IF(AND(K678&lt;&gt;"",J678&lt;&gt;""),MIN(IF(OR(J678="OZZ",J678="ZZ"),5000,13600),TRUNC(0.75*SUMIF($D$12:$D678,$D678,K$12:K678),2))-SUMIF($D$12:$D677,$D678,L$12:L677),"")</f>
        <v/>
      </c>
      <c r="M678" s="270" t="str">
        <f aca="false">IF(AND(K678&lt;&gt;"",J678&lt;&gt;"",AB678&lt;&gt;""),IF(OR(J678="OZZ",J678="ZZ"),0-SUMIF($D$12:$D677,$D678,M$12:M677),MIN(MIN(13600,TRUNC(0.75*SUMIF($D$12:$D$1442,$D678,K$12:K$1442),2)+SUMIF($D$12:$D678,$D678,AB$12:AB678))-SUMIF($D$12:$D677,$D678,M$12:M677)-SUMIF($D$12:$D$1442,$D678,L$12:L$1442),AB678)),"")</f>
        <v/>
      </c>
      <c r="N678" s="246" t="str">
        <f aca="false">IF(J678&lt;&gt;"",1000-SUMIF($D$12:$D677,$D678,N$12:N677),"")</f>
        <v/>
      </c>
      <c r="O678" s="268"/>
      <c r="P678" s="269"/>
      <c r="Q678" s="244" t="str">
        <f aca="false">IF(AND(P678&lt;&gt;"",O678&lt;&gt;""),MIN(IF(OR(O678="OZZ",O678="ZZ"),5000,13600),TRUNC(0.75*SUMIF($D$12:$D678,$D678,P$12:P678),2))-SUMIF($D$12:$D677,$D678,Q$12:Q677),"")</f>
        <v/>
      </c>
      <c r="R678" s="270" t="str">
        <f aca="false">IF(AND(P678&lt;&gt;"",O678&lt;&gt;"",AF678&lt;&gt;""),IF(OR(O678="OZZ",O678="ZZ"),0-SUMIF($D$12:$D677,$D678,R$12:R677),MIN(MIN(13600,TRUNC(0.75*SUMIF($D$12:$D$1442,$D678,P$12:P$1442),2)+SUMIF($D$12:$D678,$D678,AF$12:AF678))-SUMIF($D$12:$D677,$D678,R$12:R677)-SUMIF($D$12:$D$1442,$D678,Q$12:Q$1442),AF678)),"")</f>
        <v/>
      </c>
      <c r="S678" s="246" t="str">
        <f aca="false">IF(O678&lt;&gt;"",1000-SUMIF($D$12:$D677,$D678,S$12:S677),"")</f>
        <v/>
      </c>
      <c r="T678" s="268"/>
      <c r="U678" s="269"/>
      <c r="V678" s="244" t="str">
        <f aca="false">IF(AND(U678&lt;&gt;"",T678&lt;&gt;""),MIN(IF(OR(T678="OZZ",T678="ZZ"),5000,13600),TRUNC(0.75*SUMIF($D$12:$D678,$D678,U$12:U678),2))-SUMIF($D$12:$D677,$D678,V$12:V677),"")</f>
        <v/>
      </c>
      <c r="W678" s="248" t="str">
        <f aca="false">IF(AND(U678&lt;&gt;"",T678&lt;&gt;"",AJ678&lt;&gt;""),IF(OR(T678="OZZ",T678="ZZ"),0-SUMIF($D$12:$D677,$D678,W$12:W677),MIN(MIN(13600,TRUNC(0.75*SUMIF($D$12:$D$1442,$D678,U$12:U$1442),2)+SUMIF($D$12:$D678,$D678,AJ$12:AJ678))-SUMIF($D$12:$D677,$D678,W$12:W677)-SUMIF($D$12:$D$1442,$D678,V$12:V$1442),AJ678)),"")</f>
        <v/>
      </c>
      <c r="X678" s="246" t="str">
        <f aca="false">IF(T678&lt;&gt;"",1000-SUMIF($D$12:$D677,$D678,X$12:X677),"")</f>
        <v/>
      </c>
      <c r="Y678" s="272"/>
      <c r="Z678" s="273"/>
      <c r="AA678" s="273"/>
      <c r="AB678" s="252" t="str">
        <f aca="false">IF(K678&lt;&gt;"",ROUND(Y678,2)+ROUND(Z678,2)+ROUND(AA678,2),"")</f>
        <v/>
      </c>
      <c r="AC678" s="274"/>
      <c r="AD678" s="273"/>
      <c r="AE678" s="273"/>
      <c r="AF678" s="275" t="str">
        <f aca="false">IF(P678&lt;&gt;"",ROUND(AC678,2)+ROUND(AD678,2)+ROUND(AE678,2),"")</f>
        <v/>
      </c>
      <c r="AG678" s="274"/>
      <c r="AH678" s="273"/>
      <c r="AI678" s="273"/>
      <c r="AJ678" s="275" t="str">
        <f aca="false">IF(U678&lt;&gt;"",ROUND(AG678,2)+ROUND(AH678,2)+ROUND(AI678,2),"")</f>
        <v/>
      </c>
      <c r="AK678" s="255"/>
      <c r="AL678" s="255"/>
      <c r="AM678" s="256"/>
      <c r="AN678" s="257"/>
      <c r="AO678" s="258" t="str">
        <f aca="false">IF(D678&lt;&gt;"",IF(COUNTIF($D$12:$D678,$D678)&gt;1,0,IF(SUM(L678,Q678,V678)&gt;0,IF(AND(T678="",OR(O678&lt;&gt;"",J678&lt;&gt;"")),IF(O678&lt;&gt;"",O678,IF(J678&lt;&gt;"",J678,0)),IF(AND(O678&lt;&gt;"",J678&lt;&gt;"",O678=J678),O678,T678)),0)),"")</f>
        <v/>
      </c>
      <c r="AP678" s="258" t="str">
        <f aca="false">IF(D678&lt;&gt;"",IF(COUNTIF($D$12:$D678,$D678)&gt;1,0,IF(SUM(M678,R678,W678)&gt;0,IF(AND(T678="",OR(O678&lt;&gt;"",J678&lt;&gt;"")),IF(O678&lt;&gt;"",O678,IF(J678&lt;&gt;"",J678,0)),IF(AND(O678&lt;&gt;"",J678&lt;&gt;"",O678=J678),O678,T678)),0)),"")</f>
        <v/>
      </c>
      <c r="AQ678" s="258" t="str">
        <f aca="false">IF(D678&lt;&gt;"",IF(COUNTIF($D$12:$D678,$D678)&gt;1,0,IF(SUM(N678,S678,X678)&gt;0,IF(AND(T678="",OR(O678&lt;&gt;"",J678&lt;&gt;"")),IF(O678&lt;&gt;"",O678,IF(J678&lt;&gt;"",J678,0)),IF(AND(O678&lt;&gt;"",J678&lt;&gt;"",O678=J678),O678,T678)),0)),"")</f>
        <v/>
      </c>
      <c r="AR678" s="257" t="str">
        <f aca="false">IF(D678&lt;&gt;"",IF(J678="OZP12",L678,0),"")</f>
        <v/>
      </c>
      <c r="AS678" s="257" t="str">
        <f aca="false">IF(D678&lt;&gt;"",IF(O678="OZP12",Q678,0),"")</f>
        <v/>
      </c>
      <c r="AT678" s="257" t="str">
        <f aca="false">IF(D678&lt;&gt;"",IF(T678="OZP12",V678,0),"")</f>
        <v/>
      </c>
      <c r="AU678" s="257" t="str">
        <f aca="false">IF(D678&lt;&gt;"",IF(J678="TZP",L678,0),"")</f>
        <v/>
      </c>
      <c r="AV678" s="257" t="str">
        <f aca="false">IF(D678&lt;&gt;"",IF(O678="TZP",Q678,0),"")</f>
        <v/>
      </c>
      <c r="AW678" s="257" t="str">
        <f aca="false">IF(D678&lt;&gt;"",IF(T678="TZP",V678,0),"")</f>
        <v/>
      </c>
      <c r="AX678" s="257" t="str">
        <f aca="false">IF(D678&lt;&gt;"",IF(J678="OZZ",L678,0),"")</f>
        <v/>
      </c>
      <c r="AY678" s="257" t="str">
        <f aca="false">IF(D678&lt;&gt;"",IF(O678="OZZ",Q678,0),"")</f>
        <v/>
      </c>
      <c r="AZ678" s="257" t="str">
        <f aca="false">IF(D678&lt;&gt;"",IF(T678="OZZ",V678,0),"")</f>
        <v/>
      </c>
      <c r="BA678" s="260"/>
      <c r="BB678" s="257" t="str">
        <f aca="false">IF(D678&lt;&gt;"",IF(ISERROR(FIND("/",D678)),0,1),"")</f>
        <v/>
      </c>
      <c r="BC678" s="257" t="str">
        <f aca="false">IF(D678&lt;&gt;"",IF(BB678*1=0,D678,CONCATENATE(MID(D678,1,FIND("/",D678,1)-1),MID(D678,FIND("/",D678,1)+1,LEN(D678)))),"")</f>
        <v/>
      </c>
      <c r="BD678" s="286"/>
      <c r="BE678" s="257" t="str">
        <f aca="false">IF(D678&lt;&gt;"",IF(J678="OZP12",M678,0),"")</f>
        <v/>
      </c>
      <c r="BF678" s="257" t="str">
        <f aca="false">IF(D678&lt;&gt;"",IF(O678="OZP12",R678,0),"")</f>
        <v/>
      </c>
      <c r="BG678" s="257" t="str">
        <f aca="false">IF(D678&lt;&gt;"",IF(T678="OZP12",W678,0),"")</f>
        <v/>
      </c>
      <c r="BH678" s="257" t="str">
        <f aca="false">IF(D678&lt;&gt;"",IF(J678="TZP",M678,0),"")</f>
        <v/>
      </c>
      <c r="BI678" s="257" t="str">
        <f aca="false">IF(D678&lt;&gt;"",IF(O678="TZP",R678,0),"")</f>
        <v/>
      </c>
      <c r="BJ678" s="257" t="str">
        <f aca="false">IF(D678&lt;&gt;"",IF(T678="TZP",W678,0),"")</f>
        <v/>
      </c>
    </row>
    <row r="679" s="261" customFormat="true" ht="18.75" hidden="false" customHeight="true" outlineLevel="0" collapsed="false">
      <c r="A679" s="262" t="n">
        <f aca="false">A678+1</f>
        <v>667</v>
      </c>
      <c r="B679" s="263"/>
      <c r="C679" s="263"/>
      <c r="D679" s="263"/>
      <c r="E679" s="266"/>
      <c r="F679" s="266"/>
      <c r="G679" s="267"/>
      <c r="H679" s="278"/>
      <c r="I679" s="281"/>
      <c r="J679" s="268"/>
      <c r="K679" s="269"/>
      <c r="L679" s="244" t="str">
        <f aca="false">IF(AND(K679&lt;&gt;"",J679&lt;&gt;""),MIN(IF(OR(J679="OZZ",J679="ZZ"),5000,13600),TRUNC(0.75*SUMIF($D$12:$D679,$D679,K$12:K679),2))-SUMIF($D$12:$D678,$D679,L$12:L678),"")</f>
        <v/>
      </c>
      <c r="M679" s="270" t="str">
        <f aca="false">IF(AND(K679&lt;&gt;"",J679&lt;&gt;"",AB679&lt;&gt;""),IF(OR(J679="OZZ",J679="ZZ"),0-SUMIF($D$12:$D678,$D679,M$12:M678),MIN(MIN(13600,TRUNC(0.75*SUMIF($D$12:$D$1442,$D679,K$12:K$1442),2)+SUMIF($D$12:$D679,$D679,AB$12:AB679))-SUMIF($D$12:$D678,$D679,M$12:M678)-SUMIF($D$12:$D$1442,$D679,L$12:L$1442),AB679)),"")</f>
        <v/>
      </c>
      <c r="N679" s="246" t="str">
        <f aca="false">IF(J679&lt;&gt;"",1000-SUMIF($D$12:$D678,$D679,N$12:N678),"")</f>
        <v/>
      </c>
      <c r="O679" s="268"/>
      <c r="P679" s="269"/>
      <c r="Q679" s="244" t="str">
        <f aca="false">IF(AND(P679&lt;&gt;"",O679&lt;&gt;""),MIN(IF(OR(O679="OZZ",O679="ZZ"),5000,13600),TRUNC(0.75*SUMIF($D$12:$D679,$D679,P$12:P679),2))-SUMIF($D$12:$D678,$D679,Q$12:Q678),"")</f>
        <v/>
      </c>
      <c r="R679" s="270" t="str">
        <f aca="false">IF(AND(P679&lt;&gt;"",O679&lt;&gt;"",AF679&lt;&gt;""),IF(OR(O679="OZZ",O679="ZZ"),0-SUMIF($D$12:$D678,$D679,R$12:R678),MIN(MIN(13600,TRUNC(0.75*SUMIF($D$12:$D$1442,$D679,P$12:P$1442),2)+SUMIF($D$12:$D679,$D679,AF$12:AF679))-SUMIF($D$12:$D678,$D679,R$12:R678)-SUMIF($D$12:$D$1442,$D679,Q$12:Q$1442),AF679)),"")</f>
        <v/>
      </c>
      <c r="S679" s="246" t="str">
        <f aca="false">IF(O679&lt;&gt;"",1000-SUMIF($D$12:$D678,$D679,S$12:S678),"")</f>
        <v/>
      </c>
      <c r="T679" s="268"/>
      <c r="U679" s="269"/>
      <c r="V679" s="244" t="str">
        <f aca="false">IF(AND(U679&lt;&gt;"",T679&lt;&gt;""),MIN(IF(OR(T679="OZZ",T679="ZZ"),5000,13600),TRUNC(0.75*SUMIF($D$12:$D679,$D679,U$12:U679),2))-SUMIF($D$12:$D678,$D679,V$12:V678),"")</f>
        <v/>
      </c>
      <c r="W679" s="248" t="str">
        <f aca="false">IF(AND(U679&lt;&gt;"",T679&lt;&gt;"",AJ679&lt;&gt;""),IF(OR(T679="OZZ",T679="ZZ"),0-SUMIF($D$12:$D678,$D679,W$12:W678),MIN(MIN(13600,TRUNC(0.75*SUMIF($D$12:$D$1442,$D679,U$12:U$1442),2)+SUMIF($D$12:$D679,$D679,AJ$12:AJ679))-SUMIF($D$12:$D678,$D679,W$12:W678)-SUMIF($D$12:$D$1442,$D679,V$12:V$1442),AJ679)),"")</f>
        <v/>
      </c>
      <c r="X679" s="246" t="str">
        <f aca="false">IF(T679&lt;&gt;"",1000-SUMIF($D$12:$D678,$D679,X$12:X678),"")</f>
        <v/>
      </c>
      <c r="Y679" s="272"/>
      <c r="Z679" s="273"/>
      <c r="AA679" s="273"/>
      <c r="AB679" s="252" t="str">
        <f aca="false">IF(K679&lt;&gt;"",ROUND(Y679,2)+ROUND(Z679,2)+ROUND(AA679,2),"")</f>
        <v/>
      </c>
      <c r="AC679" s="274"/>
      <c r="AD679" s="273"/>
      <c r="AE679" s="273"/>
      <c r="AF679" s="275" t="str">
        <f aca="false">IF(P679&lt;&gt;"",ROUND(AC679,2)+ROUND(AD679,2)+ROUND(AE679,2),"")</f>
        <v/>
      </c>
      <c r="AG679" s="274"/>
      <c r="AH679" s="273"/>
      <c r="AI679" s="273"/>
      <c r="AJ679" s="275" t="str">
        <f aca="false">IF(U679&lt;&gt;"",ROUND(AG679,2)+ROUND(AH679,2)+ROUND(AI679,2),"")</f>
        <v/>
      </c>
      <c r="AK679" s="255"/>
      <c r="AL679" s="255"/>
      <c r="AM679" s="256"/>
      <c r="AN679" s="257"/>
      <c r="AO679" s="258" t="str">
        <f aca="false">IF(D679&lt;&gt;"",IF(COUNTIF($D$12:$D679,$D679)&gt;1,0,IF(SUM(L679,Q679,V679)&gt;0,IF(AND(T679="",OR(O679&lt;&gt;"",J679&lt;&gt;"")),IF(O679&lt;&gt;"",O679,IF(J679&lt;&gt;"",J679,0)),IF(AND(O679&lt;&gt;"",J679&lt;&gt;"",O679=J679),O679,T679)),0)),"")</f>
        <v/>
      </c>
      <c r="AP679" s="258" t="str">
        <f aca="false">IF(D679&lt;&gt;"",IF(COUNTIF($D$12:$D679,$D679)&gt;1,0,IF(SUM(M679,R679,W679)&gt;0,IF(AND(T679="",OR(O679&lt;&gt;"",J679&lt;&gt;"")),IF(O679&lt;&gt;"",O679,IF(J679&lt;&gt;"",J679,0)),IF(AND(O679&lt;&gt;"",J679&lt;&gt;"",O679=J679),O679,T679)),0)),"")</f>
        <v/>
      </c>
      <c r="AQ679" s="258" t="str">
        <f aca="false">IF(D679&lt;&gt;"",IF(COUNTIF($D$12:$D679,$D679)&gt;1,0,IF(SUM(N679,S679,X679)&gt;0,IF(AND(T679="",OR(O679&lt;&gt;"",J679&lt;&gt;"")),IF(O679&lt;&gt;"",O679,IF(J679&lt;&gt;"",J679,0)),IF(AND(O679&lt;&gt;"",J679&lt;&gt;"",O679=J679),O679,T679)),0)),"")</f>
        <v/>
      </c>
      <c r="AR679" s="257" t="str">
        <f aca="false">IF(D679&lt;&gt;"",IF(J679="OZP12",L679,0),"")</f>
        <v/>
      </c>
      <c r="AS679" s="257" t="str">
        <f aca="false">IF(D679&lt;&gt;"",IF(O679="OZP12",Q679,0),"")</f>
        <v/>
      </c>
      <c r="AT679" s="257" t="str">
        <f aca="false">IF(D679&lt;&gt;"",IF(T679="OZP12",V679,0),"")</f>
        <v/>
      </c>
      <c r="AU679" s="257" t="str">
        <f aca="false">IF(D679&lt;&gt;"",IF(J679="TZP",L679,0),"")</f>
        <v/>
      </c>
      <c r="AV679" s="257" t="str">
        <f aca="false">IF(D679&lt;&gt;"",IF(O679="TZP",Q679,0),"")</f>
        <v/>
      </c>
      <c r="AW679" s="257" t="str">
        <f aca="false">IF(D679&lt;&gt;"",IF(T679="TZP",V679,0),"")</f>
        <v/>
      </c>
      <c r="AX679" s="257" t="str">
        <f aca="false">IF(D679&lt;&gt;"",IF(J679="OZZ",L679,0),"")</f>
        <v/>
      </c>
      <c r="AY679" s="257" t="str">
        <f aca="false">IF(D679&lt;&gt;"",IF(O679="OZZ",Q679,0),"")</f>
        <v/>
      </c>
      <c r="AZ679" s="257" t="str">
        <f aca="false">IF(D679&lt;&gt;"",IF(T679="OZZ",V679,0),"")</f>
        <v/>
      </c>
      <c r="BA679" s="260"/>
      <c r="BB679" s="257" t="str">
        <f aca="false">IF(D679&lt;&gt;"",IF(ISERROR(FIND("/",D679)),0,1),"")</f>
        <v/>
      </c>
      <c r="BC679" s="257" t="str">
        <f aca="false">IF(D679&lt;&gt;"",IF(BB679*1=0,D679,CONCATENATE(MID(D679,1,FIND("/",D679,1)-1),MID(D679,FIND("/",D679,1)+1,LEN(D679)))),"")</f>
        <v/>
      </c>
      <c r="BD679" s="286"/>
      <c r="BE679" s="257" t="str">
        <f aca="false">IF(D679&lt;&gt;"",IF(J679="OZP12",M679,0),"")</f>
        <v/>
      </c>
      <c r="BF679" s="257" t="str">
        <f aca="false">IF(D679&lt;&gt;"",IF(O679="OZP12",R679,0),"")</f>
        <v/>
      </c>
      <c r="BG679" s="257" t="str">
        <f aca="false">IF(D679&lt;&gt;"",IF(T679="OZP12",W679,0),"")</f>
        <v/>
      </c>
      <c r="BH679" s="257" t="str">
        <f aca="false">IF(D679&lt;&gt;"",IF(J679="TZP",M679,0),"")</f>
        <v/>
      </c>
      <c r="BI679" s="257" t="str">
        <f aca="false">IF(D679&lt;&gt;"",IF(O679="TZP",R679,0),"")</f>
        <v/>
      </c>
      <c r="BJ679" s="257" t="str">
        <f aca="false">IF(D679&lt;&gt;"",IF(T679="TZP",W679,0),"")</f>
        <v/>
      </c>
    </row>
    <row r="680" s="261" customFormat="true" ht="18.75" hidden="false" customHeight="true" outlineLevel="0" collapsed="false">
      <c r="A680" s="262" t="n">
        <f aca="false">A679+1</f>
        <v>668</v>
      </c>
      <c r="B680" s="263"/>
      <c r="C680" s="263"/>
      <c r="D680" s="263"/>
      <c r="E680" s="266"/>
      <c r="F680" s="266"/>
      <c r="G680" s="267"/>
      <c r="H680" s="278"/>
      <c r="I680" s="281"/>
      <c r="J680" s="268"/>
      <c r="K680" s="269"/>
      <c r="L680" s="244" t="str">
        <f aca="false">IF(AND(K680&lt;&gt;"",J680&lt;&gt;""),MIN(IF(OR(J680="OZZ",J680="ZZ"),5000,13600),TRUNC(0.75*SUMIF($D$12:$D680,$D680,K$12:K680),2))-SUMIF($D$12:$D679,$D680,L$12:L679),"")</f>
        <v/>
      </c>
      <c r="M680" s="270" t="str">
        <f aca="false">IF(AND(K680&lt;&gt;"",J680&lt;&gt;"",AB680&lt;&gt;""),IF(OR(J680="OZZ",J680="ZZ"),0-SUMIF($D$12:$D679,$D680,M$12:M679),MIN(MIN(13600,TRUNC(0.75*SUMIF($D$12:$D$1442,$D680,K$12:K$1442),2)+SUMIF($D$12:$D680,$D680,AB$12:AB680))-SUMIF($D$12:$D679,$D680,M$12:M679)-SUMIF($D$12:$D$1442,$D680,L$12:L$1442),AB680)),"")</f>
        <v/>
      </c>
      <c r="N680" s="246" t="str">
        <f aca="false">IF(J680&lt;&gt;"",1000-SUMIF($D$12:$D679,$D680,N$12:N679),"")</f>
        <v/>
      </c>
      <c r="O680" s="268"/>
      <c r="P680" s="269"/>
      <c r="Q680" s="244" t="str">
        <f aca="false">IF(AND(P680&lt;&gt;"",O680&lt;&gt;""),MIN(IF(OR(O680="OZZ",O680="ZZ"),5000,13600),TRUNC(0.75*SUMIF($D$12:$D680,$D680,P$12:P680),2))-SUMIF($D$12:$D679,$D680,Q$12:Q679),"")</f>
        <v/>
      </c>
      <c r="R680" s="270" t="str">
        <f aca="false">IF(AND(P680&lt;&gt;"",O680&lt;&gt;"",AF680&lt;&gt;""),IF(OR(O680="OZZ",O680="ZZ"),0-SUMIF($D$12:$D679,$D680,R$12:R679),MIN(MIN(13600,TRUNC(0.75*SUMIF($D$12:$D$1442,$D680,P$12:P$1442),2)+SUMIF($D$12:$D680,$D680,AF$12:AF680))-SUMIF($D$12:$D679,$D680,R$12:R679)-SUMIF($D$12:$D$1442,$D680,Q$12:Q$1442),AF680)),"")</f>
        <v/>
      </c>
      <c r="S680" s="246" t="str">
        <f aca="false">IF(O680&lt;&gt;"",1000-SUMIF($D$12:$D679,$D680,S$12:S679),"")</f>
        <v/>
      </c>
      <c r="T680" s="268"/>
      <c r="U680" s="269"/>
      <c r="V680" s="244" t="str">
        <f aca="false">IF(AND(U680&lt;&gt;"",T680&lt;&gt;""),MIN(IF(OR(T680="OZZ",T680="ZZ"),5000,13600),TRUNC(0.75*SUMIF($D$12:$D680,$D680,U$12:U680),2))-SUMIF($D$12:$D679,$D680,V$12:V679),"")</f>
        <v/>
      </c>
      <c r="W680" s="248" t="str">
        <f aca="false">IF(AND(U680&lt;&gt;"",T680&lt;&gt;"",AJ680&lt;&gt;""),IF(OR(T680="OZZ",T680="ZZ"),0-SUMIF($D$12:$D679,$D680,W$12:W679),MIN(MIN(13600,TRUNC(0.75*SUMIF($D$12:$D$1442,$D680,U$12:U$1442),2)+SUMIF($D$12:$D680,$D680,AJ$12:AJ680))-SUMIF($D$12:$D679,$D680,W$12:W679)-SUMIF($D$12:$D$1442,$D680,V$12:V$1442),AJ680)),"")</f>
        <v/>
      </c>
      <c r="X680" s="246" t="str">
        <f aca="false">IF(T680&lt;&gt;"",1000-SUMIF($D$12:$D679,$D680,X$12:X679),"")</f>
        <v/>
      </c>
      <c r="Y680" s="272"/>
      <c r="Z680" s="273"/>
      <c r="AA680" s="273"/>
      <c r="AB680" s="252" t="str">
        <f aca="false">IF(K680&lt;&gt;"",ROUND(Y680,2)+ROUND(Z680,2)+ROUND(AA680,2),"")</f>
        <v/>
      </c>
      <c r="AC680" s="274"/>
      <c r="AD680" s="273"/>
      <c r="AE680" s="273"/>
      <c r="AF680" s="275" t="str">
        <f aca="false">IF(P680&lt;&gt;"",ROUND(AC680,2)+ROUND(AD680,2)+ROUND(AE680,2),"")</f>
        <v/>
      </c>
      <c r="AG680" s="274"/>
      <c r="AH680" s="273"/>
      <c r="AI680" s="273"/>
      <c r="AJ680" s="275" t="str">
        <f aca="false">IF(U680&lt;&gt;"",ROUND(AG680,2)+ROUND(AH680,2)+ROUND(AI680,2),"")</f>
        <v/>
      </c>
      <c r="AK680" s="255"/>
      <c r="AL680" s="255"/>
      <c r="AM680" s="256"/>
      <c r="AN680" s="257"/>
      <c r="AO680" s="258" t="str">
        <f aca="false">IF(D680&lt;&gt;"",IF(COUNTIF($D$12:$D680,$D680)&gt;1,0,IF(SUM(L680,Q680,V680)&gt;0,IF(AND(T680="",OR(O680&lt;&gt;"",J680&lt;&gt;"")),IF(O680&lt;&gt;"",O680,IF(J680&lt;&gt;"",J680,0)),IF(AND(O680&lt;&gt;"",J680&lt;&gt;"",O680=J680),O680,T680)),0)),"")</f>
        <v/>
      </c>
      <c r="AP680" s="258" t="str">
        <f aca="false">IF(D680&lt;&gt;"",IF(COUNTIF($D$12:$D680,$D680)&gt;1,0,IF(SUM(M680,R680,W680)&gt;0,IF(AND(T680="",OR(O680&lt;&gt;"",J680&lt;&gt;"")),IF(O680&lt;&gt;"",O680,IF(J680&lt;&gt;"",J680,0)),IF(AND(O680&lt;&gt;"",J680&lt;&gt;"",O680=J680),O680,T680)),0)),"")</f>
        <v/>
      </c>
      <c r="AQ680" s="258" t="str">
        <f aca="false">IF(D680&lt;&gt;"",IF(COUNTIF($D$12:$D680,$D680)&gt;1,0,IF(SUM(N680,S680,X680)&gt;0,IF(AND(T680="",OR(O680&lt;&gt;"",J680&lt;&gt;"")),IF(O680&lt;&gt;"",O680,IF(J680&lt;&gt;"",J680,0)),IF(AND(O680&lt;&gt;"",J680&lt;&gt;"",O680=J680),O680,T680)),0)),"")</f>
        <v/>
      </c>
      <c r="AR680" s="257" t="str">
        <f aca="false">IF(D680&lt;&gt;"",IF(J680="OZP12",L680,0),"")</f>
        <v/>
      </c>
      <c r="AS680" s="257" t="str">
        <f aca="false">IF(D680&lt;&gt;"",IF(O680="OZP12",Q680,0),"")</f>
        <v/>
      </c>
      <c r="AT680" s="257" t="str">
        <f aca="false">IF(D680&lt;&gt;"",IF(T680="OZP12",V680,0),"")</f>
        <v/>
      </c>
      <c r="AU680" s="257" t="str">
        <f aca="false">IF(D680&lt;&gt;"",IF(J680="TZP",L680,0),"")</f>
        <v/>
      </c>
      <c r="AV680" s="257" t="str">
        <f aca="false">IF(D680&lt;&gt;"",IF(O680="TZP",Q680,0),"")</f>
        <v/>
      </c>
      <c r="AW680" s="257" t="str">
        <f aca="false">IF(D680&lt;&gt;"",IF(T680="TZP",V680,0),"")</f>
        <v/>
      </c>
      <c r="AX680" s="257" t="str">
        <f aca="false">IF(D680&lt;&gt;"",IF(J680="OZZ",L680,0),"")</f>
        <v/>
      </c>
      <c r="AY680" s="257" t="str">
        <f aca="false">IF(D680&lt;&gt;"",IF(O680="OZZ",Q680,0),"")</f>
        <v/>
      </c>
      <c r="AZ680" s="257" t="str">
        <f aca="false">IF(D680&lt;&gt;"",IF(T680="OZZ",V680,0),"")</f>
        <v/>
      </c>
      <c r="BA680" s="260"/>
      <c r="BB680" s="257" t="str">
        <f aca="false">IF(D680&lt;&gt;"",IF(ISERROR(FIND("/",D680)),0,1),"")</f>
        <v/>
      </c>
      <c r="BC680" s="257" t="str">
        <f aca="false">IF(D680&lt;&gt;"",IF(BB680*1=0,D680,CONCATENATE(MID(D680,1,FIND("/",D680,1)-1),MID(D680,FIND("/",D680,1)+1,LEN(D680)))),"")</f>
        <v/>
      </c>
      <c r="BD680" s="286"/>
      <c r="BE680" s="257" t="str">
        <f aca="false">IF(D680&lt;&gt;"",IF(J680="OZP12",M680,0),"")</f>
        <v/>
      </c>
      <c r="BF680" s="257" t="str">
        <f aca="false">IF(D680&lt;&gt;"",IF(O680="OZP12",R680,0),"")</f>
        <v/>
      </c>
      <c r="BG680" s="257" t="str">
        <f aca="false">IF(D680&lt;&gt;"",IF(T680="OZP12",W680,0),"")</f>
        <v/>
      </c>
      <c r="BH680" s="257" t="str">
        <f aca="false">IF(D680&lt;&gt;"",IF(J680="TZP",M680,0),"")</f>
        <v/>
      </c>
      <c r="BI680" s="257" t="str">
        <f aca="false">IF(D680&lt;&gt;"",IF(O680="TZP",R680,0),"")</f>
        <v/>
      </c>
      <c r="BJ680" s="257" t="str">
        <f aca="false">IF(D680&lt;&gt;"",IF(T680="TZP",W680,0),"")</f>
        <v/>
      </c>
    </row>
    <row r="681" s="261" customFormat="true" ht="18.75" hidden="false" customHeight="true" outlineLevel="0" collapsed="false">
      <c r="A681" s="262" t="n">
        <f aca="false">A680+1</f>
        <v>669</v>
      </c>
      <c r="B681" s="263"/>
      <c r="C681" s="263"/>
      <c r="D681" s="263"/>
      <c r="E681" s="266"/>
      <c r="F681" s="266"/>
      <c r="G681" s="267"/>
      <c r="H681" s="278"/>
      <c r="I681" s="281"/>
      <c r="J681" s="268"/>
      <c r="K681" s="269"/>
      <c r="L681" s="244" t="str">
        <f aca="false">IF(AND(K681&lt;&gt;"",J681&lt;&gt;""),MIN(IF(OR(J681="OZZ",J681="ZZ"),5000,13600),TRUNC(0.75*SUMIF($D$12:$D681,$D681,K$12:K681),2))-SUMIF($D$12:$D680,$D681,L$12:L680),"")</f>
        <v/>
      </c>
      <c r="M681" s="270" t="str">
        <f aca="false">IF(AND(K681&lt;&gt;"",J681&lt;&gt;"",AB681&lt;&gt;""),IF(OR(J681="OZZ",J681="ZZ"),0-SUMIF($D$12:$D680,$D681,M$12:M680),MIN(MIN(13600,TRUNC(0.75*SUMIF($D$12:$D$1442,$D681,K$12:K$1442),2)+SUMIF($D$12:$D681,$D681,AB$12:AB681))-SUMIF($D$12:$D680,$D681,M$12:M680)-SUMIF($D$12:$D$1442,$D681,L$12:L$1442),AB681)),"")</f>
        <v/>
      </c>
      <c r="N681" s="246" t="str">
        <f aca="false">IF(J681&lt;&gt;"",1000-SUMIF($D$12:$D680,$D681,N$12:N680),"")</f>
        <v/>
      </c>
      <c r="O681" s="268"/>
      <c r="P681" s="269"/>
      <c r="Q681" s="244" t="str">
        <f aca="false">IF(AND(P681&lt;&gt;"",O681&lt;&gt;""),MIN(IF(OR(O681="OZZ",O681="ZZ"),5000,13600),TRUNC(0.75*SUMIF($D$12:$D681,$D681,P$12:P681),2))-SUMIF($D$12:$D680,$D681,Q$12:Q680),"")</f>
        <v/>
      </c>
      <c r="R681" s="270" t="str">
        <f aca="false">IF(AND(P681&lt;&gt;"",O681&lt;&gt;"",AF681&lt;&gt;""),IF(OR(O681="OZZ",O681="ZZ"),0-SUMIF($D$12:$D680,$D681,R$12:R680),MIN(MIN(13600,TRUNC(0.75*SUMIF($D$12:$D$1442,$D681,P$12:P$1442),2)+SUMIF($D$12:$D681,$D681,AF$12:AF681))-SUMIF($D$12:$D680,$D681,R$12:R680)-SUMIF($D$12:$D$1442,$D681,Q$12:Q$1442),AF681)),"")</f>
        <v/>
      </c>
      <c r="S681" s="246" t="str">
        <f aca="false">IF(O681&lt;&gt;"",1000-SUMIF($D$12:$D680,$D681,S$12:S680),"")</f>
        <v/>
      </c>
      <c r="T681" s="268"/>
      <c r="U681" s="269"/>
      <c r="V681" s="244" t="str">
        <f aca="false">IF(AND(U681&lt;&gt;"",T681&lt;&gt;""),MIN(IF(OR(T681="OZZ",T681="ZZ"),5000,13600),TRUNC(0.75*SUMIF($D$12:$D681,$D681,U$12:U681),2))-SUMIF($D$12:$D680,$D681,V$12:V680),"")</f>
        <v/>
      </c>
      <c r="W681" s="248" t="str">
        <f aca="false">IF(AND(U681&lt;&gt;"",T681&lt;&gt;"",AJ681&lt;&gt;""),IF(OR(T681="OZZ",T681="ZZ"),0-SUMIF($D$12:$D680,$D681,W$12:W680),MIN(MIN(13600,TRUNC(0.75*SUMIF($D$12:$D$1442,$D681,U$12:U$1442),2)+SUMIF($D$12:$D681,$D681,AJ$12:AJ681))-SUMIF($D$12:$D680,$D681,W$12:W680)-SUMIF($D$12:$D$1442,$D681,V$12:V$1442),AJ681)),"")</f>
        <v/>
      </c>
      <c r="X681" s="246" t="str">
        <f aca="false">IF(T681&lt;&gt;"",1000-SUMIF($D$12:$D680,$D681,X$12:X680),"")</f>
        <v/>
      </c>
      <c r="Y681" s="272"/>
      <c r="Z681" s="273"/>
      <c r="AA681" s="273"/>
      <c r="AB681" s="252" t="str">
        <f aca="false">IF(K681&lt;&gt;"",ROUND(Y681,2)+ROUND(Z681,2)+ROUND(AA681,2),"")</f>
        <v/>
      </c>
      <c r="AC681" s="274"/>
      <c r="AD681" s="273"/>
      <c r="AE681" s="273"/>
      <c r="AF681" s="275" t="str">
        <f aca="false">IF(P681&lt;&gt;"",ROUND(AC681,2)+ROUND(AD681,2)+ROUND(AE681,2),"")</f>
        <v/>
      </c>
      <c r="AG681" s="274"/>
      <c r="AH681" s="273"/>
      <c r="AI681" s="273"/>
      <c r="AJ681" s="275" t="str">
        <f aca="false">IF(U681&lt;&gt;"",ROUND(AG681,2)+ROUND(AH681,2)+ROUND(AI681,2),"")</f>
        <v/>
      </c>
      <c r="AK681" s="255"/>
      <c r="AL681" s="255"/>
      <c r="AM681" s="256"/>
      <c r="AN681" s="257"/>
      <c r="AO681" s="258" t="str">
        <f aca="false">IF(D681&lt;&gt;"",IF(COUNTIF($D$12:$D681,$D681)&gt;1,0,IF(SUM(L681,Q681,V681)&gt;0,IF(AND(T681="",OR(O681&lt;&gt;"",J681&lt;&gt;"")),IF(O681&lt;&gt;"",O681,IF(J681&lt;&gt;"",J681,0)),IF(AND(O681&lt;&gt;"",J681&lt;&gt;"",O681=J681),O681,T681)),0)),"")</f>
        <v/>
      </c>
      <c r="AP681" s="258" t="str">
        <f aca="false">IF(D681&lt;&gt;"",IF(COUNTIF($D$12:$D681,$D681)&gt;1,0,IF(SUM(M681,R681,W681)&gt;0,IF(AND(T681="",OR(O681&lt;&gt;"",J681&lt;&gt;"")),IF(O681&lt;&gt;"",O681,IF(J681&lt;&gt;"",J681,0)),IF(AND(O681&lt;&gt;"",J681&lt;&gt;"",O681=J681),O681,T681)),0)),"")</f>
        <v/>
      </c>
      <c r="AQ681" s="258" t="str">
        <f aca="false">IF(D681&lt;&gt;"",IF(COUNTIF($D$12:$D681,$D681)&gt;1,0,IF(SUM(N681,S681,X681)&gt;0,IF(AND(T681="",OR(O681&lt;&gt;"",J681&lt;&gt;"")),IF(O681&lt;&gt;"",O681,IF(J681&lt;&gt;"",J681,0)),IF(AND(O681&lt;&gt;"",J681&lt;&gt;"",O681=J681),O681,T681)),0)),"")</f>
        <v/>
      </c>
      <c r="AR681" s="257" t="str">
        <f aca="false">IF(D681&lt;&gt;"",IF(J681="OZP12",L681,0),"")</f>
        <v/>
      </c>
      <c r="AS681" s="257" t="str">
        <f aca="false">IF(D681&lt;&gt;"",IF(O681="OZP12",Q681,0),"")</f>
        <v/>
      </c>
      <c r="AT681" s="257" t="str">
        <f aca="false">IF(D681&lt;&gt;"",IF(T681="OZP12",V681,0),"")</f>
        <v/>
      </c>
      <c r="AU681" s="257" t="str">
        <f aca="false">IF(D681&lt;&gt;"",IF(J681="TZP",L681,0),"")</f>
        <v/>
      </c>
      <c r="AV681" s="257" t="str">
        <f aca="false">IF(D681&lt;&gt;"",IF(O681="TZP",Q681,0),"")</f>
        <v/>
      </c>
      <c r="AW681" s="257" t="str">
        <f aca="false">IF(D681&lt;&gt;"",IF(T681="TZP",V681,0),"")</f>
        <v/>
      </c>
      <c r="AX681" s="257" t="str">
        <f aca="false">IF(D681&lt;&gt;"",IF(J681="OZZ",L681,0),"")</f>
        <v/>
      </c>
      <c r="AY681" s="257" t="str">
        <f aca="false">IF(D681&lt;&gt;"",IF(O681="OZZ",Q681,0),"")</f>
        <v/>
      </c>
      <c r="AZ681" s="257" t="str">
        <f aca="false">IF(D681&lt;&gt;"",IF(T681="OZZ",V681,0),"")</f>
        <v/>
      </c>
      <c r="BA681" s="260"/>
      <c r="BB681" s="257" t="str">
        <f aca="false">IF(D681&lt;&gt;"",IF(ISERROR(FIND("/",D681)),0,1),"")</f>
        <v/>
      </c>
      <c r="BC681" s="257" t="str">
        <f aca="false">IF(D681&lt;&gt;"",IF(BB681*1=0,D681,CONCATENATE(MID(D681,1,FIND("/",D681,1)-1),MID(D681,FIND("/",D681,1)+1,LEN(D681)))),"")</f>
        <v/>
      </c>
      <c r="BD681" s="286"/>
      <c r="BE681" s="257" t="str">
        <f aca="false">IF(D681&lt;&gt;"",IF(J681="OZP12",M681,0),"")</f>
        <v/>
      </c>
      <c r="BF681" s="257" t="str">
        <f aca="false">IF(D681&lt;&gt;"",IF(O681="OZP12",R681,0),"")</f>
        <v/>
      </c>
      <c r="BG681" s="257" t="str">
        <f aca="false">IF(D681&lt;&gt;"",IF(T681="OZP12",W681,0),"")</f>
        <v/>
      </c>
      <c r="BH681" s="257" t="str">
        <f aca="false">IF(D681&lt;&gt;"",IF(J681="TZP",M681,0),"")</f>
        <v/>
      </c>
      <c r="BI681" s="257" t="str">
        <f aca="false">IF(D681&lt;&gt;"",IF(O681="TZP",R681,0),"")</f>
        <v/>
      </c>
      <c r="BJ681" s="257" t="str">
        <f aca="false">IF(D681&lt;&gt;"",IF(T681="TZP",W681,0),"")</f>
        <v/>
      </c>
    </row>
    <row r="682" s="261" customFormat="true" ht="18.75" hidden="false" customHeight="true" outlineLevel="0" collapsed="false">
      <c r="A682" s="262" t="n">
        <f aca="false">A681+1</f>
        <v>670</v>
      </c>
      <c r="B682" s="263"/>
      <c r="C682" s="263"/>
      <c r="D682" s="263"/>
      <c r="E682" s="266"/>
      <c r="F682" s="266"/>
      <c r="G682" s="267"/>
      <c r="H682" s="278"/>
      <c r="I682" s="281"/>
      <c r="J682" s="268"/>
      <c r="K682" s="269"/>
      <c r="L682" s="244" t="str">
        <f aca="false">IF(AND(K682&lt;&gt;"",J682&lt;&gt;""),MIN(IF(OR(J682="OZZ",J682="ZZ"),5000,13600),TRUNC(0.75*SUMIF($D$12:$D682,$D682,K$12:K682),2))-SUMIF($D$12:$D681,$D682,L$12:L681),"")</f>
        <v/>
      </c>
      <c r="M682" s="270" t="str">
        <f aca="false">IF(AND(K682&lt;&gt;"",J682&lt;&gt;"",AB682&lt;&gt;""),IF(OR(J682="OZZ",J682="ZZ"),0-SUMIF($D$12:$D681,$D682,M$12:M681),MIN(MIN(13600,TRUNC(0.75*SUMIF($D$12:$D$1442,$D682,K$12:K$1442),2)+SUMIF($D$12:$D682,$D682,AB$12:AB682))-SUMIF($D$12:$D681,$D682,M$12:M681)-SUMIF($D$12:$D$1442,$D682,L$12:L$1442),AB682)),"")</f>
        <v/>
      </c>
      <c r="N682" s="246" t="str">
        <f aca="false">IF(J682&lt;&gt;"",1000-SUMIF($D$12:$D681,$D682,N$12:N681),"")</f>
        <v/>
      </c>
      <c r="O682" s="268"/>
      <c r="P682" s="269"/>
      <c r="Q682" s="244" t="str">
        <f aca="false">IF(AND(P682&lt;&gt;"",O682&lt;&gt;""),MIN(IF(OR(O682="OZZ",O682="ZZ"),5000,13600),TRUNC(0.75*SUMIF($D$12:$D682,$D682,P$12:P682),2))-SUMIF($D$12:$D681,$D682,Q$12:Q681),"")</f>
        <v/>
      </c>
      <c r="R682" s="270" t="str">
        <f aca="false">IF(AND(P682&lt;&gt;"",O682&lt;&gt;"",AF682&lt;&gt;""),IF(OR(O682="OZZ",O682="ZZ"),0-SUMIF($D$12:$D681,$D682,R$12:R681),MIN(MIN(13600,TRUNC(0.75*SUMIF($D$12:$D$1442,$D682,P$12:P$1442),2)+SUMIF($D$12:$D682,$D682,AF$12:AF682))-SUMIF($D$12:$D681,$D682,R$12:R681)-SUMIF($D$12:$D$1442,$D682,Q$12:Q$1442),AF682)),"")</f>
        <v/>
      </c>
      <c r="S682" s="246" t="str">
        <f aca="false">IF(O682&lt;&gt;"",1000-SUMIF($D$12:$D681,$D682,S$12:S681),"")</f>
        <v/>
      </c>
      <c r="T682" s="268"/>
      <c r="U682" s="269"/>
      <c r="V682" s="244" t="str">
        <f aca="false">IF(AND(U682&lt;&gt;"",T682&lt;&gt;""),MIN(IF(OR(T682="OZZ",T682="ZZ"),5000,13600),TRUNC(0.75*SUMIF($D$12:$D682,$D682,U$12:U682),2))-SUMIF($D$12:$D681,$D682,V$12:V681),"")</f>
        <v/>
      </c>
      <c r="W682" s="248" t="str">
        <f aca="false">IF(AND(U682&lt;&gt;"",T682&lt;&gt;"",AJ682&lt;&gt;""),IF(OR(T682="OZZ",T682="ZZ"),0-SUMIF($D$12:$D681,$D682,W$12:W681),MIN(MIN(13600,TRUNC(0.75*SUMIF($D$12:$D$1442,$D682,U$12:U$1442),2)+SUMIF($D$12:$D682,$D682,AJ$12:AJ682))-SUMIF($D$12:$D681,$D682,W$12:W681)-SUMIF($D$12:$D$1442,$D682,V$12:V$1442),AJ682)),"")</f>
        <v/>
      </c>
      <c r="X682" s="246" t="str">
        <f aca="false">IF(T682&lt;&gt;"",1000-SUMIF($D$12:$D681,$D682,X$12:X681),"")</f>
        <v/>
      </c>
      <c r="Y682" s="272"/>
      <c r="Z682" s="273"/>
      <c r="AA682" s="273"/>
      <c r="AB682" s="252" t="str">
        <f aca="false">IF(K682&lt;&gt;"",ROUND(Y682,2)+ROUND(Z682,2)+ROUND(AA682,2),"")</f>
        <v/>
      </c>
      <c r="AC682" s="274"/>
      <c r="AD682" s="273"/>
      <c r="AE682" s="273"/>
      <c r="AF682" s="275" t="str">
        <f aca="false">IF(P682&lt;&gt;"",ROUND(AC682,2)+ROUND(AD682,2)+ROUND(AE682,2),"")</f>
        <v/>
      </c>
      <c r="AG682" s="274"/>
      <c r="AH682" s="273"/>
      <c r="AI682" s="273"/>
      <c r="AJ682" s="275" t="str">
        <f aca="false">IF(U682&lt;&gt;"",ROUND(AG682,2)+ROUND(AH682,2)+ROUND(AI682,2),"")</f>
        <v/>
      </c>
      <c r="AK682" s="255"/>
      <c r="AL682" s="255"/>
      <c r="AM682" s="256"/>
      <c r="AN682" s="257"/>
      <c r="AO682" s="258" t="str">
        <f aca="false">IF(D682&lt;&gt;"",IF(COUNTIF($D$12:$D682,$D682)&gt;1,0,IF(SUM(L682,Q682,V682)&gt;0,IF(AND(T682="",OR(O682&lt;&gt;"",J682&lt;&gt;"")),IF(O682&lt;&gt;"",O682,IF(J682&lt;&gt;"",J682,0)),IF(AND(O682&lt;&gt;"",J682&lt;&gt;"",O682=J682),O682,T682)),0)),"")</f>
        <v/>
      </c>
      <c r="AP682" s="258" t="str">
        <f aca="false">IF(D682&lt;&gt;"",IF(COUNTIF($D$12:$D682,$D682)&gt;1,0,IF(SUM(M682,R682,W682)&gt;0,IF(AND(T682="",OR(O682&lt;&gt;"",J682&lt;&gt;"")),IF(O682&lt;&gt;"",O682,IF(J682&lt;&gt;"",J682,0)),IF(AND(O682&lt;&gt;"",J682&lt;&gt;"",O682=J682),O682,T682)),0)),"")</f>
        <v/>
      </c>
      <c r="AQ682" s="258" t="str">
        <f aca="false">IF(D682&lt;&gt;"",IF(COUNTIF($D$12:$D682,$D682)&gt;1,0,IF(SUM(N682,S682,X682)&gt;0,IF(AND(T682="",OR(O682&lt;&gt;"",J682&lt;&gt;"")),IF(O682&lt;&gt;"",O682,IF(J682&lt;&gt;"",J682,0)),IF(AND(O682&lt;&gt;"",J682&lt;&gt;"",O682=J682),O682,T682)),0)),"")</f>
        <v/>
      </c>
      <c r="AR682" s="257" t="str">
        <f aca="false">IF(D682&lt;&gt;"",IF(J682="OZP12",L682,0),"")</f>
        <v/>
      </c>
      <c r="AS682" s="257" t="str">
        <f aca="false">IF(D682&lt;&gt;"",IF(O682="OZP12",Q682,0),"")</f>
        <v/>
      </c>
      <c r="AT682" s="257" t="str">
        <f aca="false">IF(D682&lt;&gt;"",IF(T682="OZP12",V682,0),"")</f>
        <v/>
      </c>
      <c r="AU682" s="257" t="str">
        <f aca="false">IF(D682&lt;&gt;"",IF(J682="TZP",L682,0),"")</f>
        <v/>
      </c>
      <c r="AV682" s="257" t="str">
        <f aca="false">IF(D682&lt;&gt;"",IF(O682="TZP",Q682,0),"")</f>
        <v/>
      </c>
      <c r="AW682" s="257" t="str">
        <f aca="false">IF(D682&lt;&gt;"",IF(T682="TZP",V682,0),"")</f>
        <v/>
      </c>
      <c r="AX682" s="257" t="str">
        <f aca="false">IF(D682&lt;&gt;"",IF(J682="OZZ",L682,0),"")</f>
        <v/>
      </c>
      <c r="AY682" s="257" t="str">
        <f aca="false">IF(D682&lt;&gt;"",IF(O682="OZZ",Q682,0),"")</f>
        <v/>
      </c>
      <c r="AZ682" s="257" t="str">
        <f aca="false">IF(D682&lt;&gt;"",IF(T682="OZZ",V682,0),"")</f>
        <v/>
      </c>
      <c r="BA682" s="260"/>
      <c r="BB682" s="257" t="str">
        <f aca="false">IF(D682&lt;&gt;"",IF(ISERROR(FIND("/",D682)),0,1),"")</f>
        <v/>
      </c>
      <c r="BC682" s="257" t="str">
        <f aca="false">IF(D682&lt;&gt;"",IF(BB682*1=0,D682,CONCATENATE(MID(D682,1,FIND("/",D682,1)-1),MID(D682,FIND("/",D682,1)+1,LEN(D682)))),"")</f>
        <v/>
      </c>
      <c r="BD682" s="286"/>
      <c r="BE682" s="257" t="str">
        <f aca="false">IF(D682&lt;&gt;"",IF(J682="OZP12",M682,0),"")</f>
        <v/>
      </c>
      <c r="BF682" s="257" t="str">
        <f aca="false">IF(D682&lt;&gt;"",IF(O682="OZP12",R682,0),"")</f>
        <v/>
      </c>
      <c r="BG682" s="257" t="str">
        <f aca="false">IF(D682&lt;&gt;"",IF(T682="OZP12",W682,0),"")</f>
        <v/>
      </c>
      <c r="BH682" s="257" t="str">
        <f aca="false">IF(D682&lt;&gt;"",IF(J682="TZP",M682,0),"")</f>
        <v/>
      </c>
      <c r="BI682" s="257" t="str">
        <f aca="false">IF(D682&lt;&gt;"",IF(O682="TZP",R682,0),"")</f>
        <v/>
      </c>
      <c r="BJ682" s="257" t="str">
        <f aca="false">IF(D682&lt;&gt;"",IF(T682="TZP",W682,0),"")</f>
        <v/>
      </c>
    </row>
    <row r="683" s="261" customFormat="true" ht="18.75" hidden="false" customHeight="true" outlineLevel="0" collapsed="false">
      <c r="A683" s="262" t="n">
        <f aca="false">A682+1</f>
        <v>671</v>
      </c>
      <c r="B683" s="263"/>
      <c r="C683" s="263"/>
      <c r="D683" s="263"/>
      <c r="E683" s="266"/>
      <c r="F683" s="266"/>
      <c r="G683" s="267"/>
      <c r="H683" s="278"/>
      <c r="I683" s="281"/>
      <c r="J683" s="268"/>
      <c r="K683" s="269"/>
      <c r="L683" s="244" t="str">
        <f aca="false">IF(AND(K683&lt;&gt;"",J683&lt;&gt;""),MIN(IF(OR(J683="OZZ",J683="ZZ"),5000,13600),TRUNC(0.75*SUMIF($D$12:$D683,$D683,K$12:K683),2))-SUMIF($D$12:$D682,$D683,L$12:L682),"")</f>
        <v/>
      </c>
      <c r="M683" s="270" t="str">
        <f aca="false">IF(AND(K683&lt;&gt;"",J683&lt;&gt;"",AB683&lt;&gt;""),IF(OR(J683="OZZ",J683="ZZ"),0-SUMIF($D$12:$D682,$D683,M$12:M682),MIN(MIN(13600,TRUNC(0.75*SUMIF($D$12:$D$1442,$D683,K$12:K$1442),2)+SUMIF($D$12:$D683,$D683,AB$12:AB683))-SUMIF($D$12:$D682,$D683,M$12:M682)-SUMIF($D$12:$D$1442,$D683,L$12:L$1442),AB683)),"")</f>
        <v/>
      </c>
      <c r="N683" s="246" t="str">
        <f aca="false">IF(J683&lt;&gt;"",1000-SUMIF($D$12:$D682,$D683,N$12:N682),"")</f>
        <v/>
      </c>
      <c r="O683" s="268"/>
      <c r="P683" s="269"/>
      <c r="Q683" s="244" t="str">
        <f aca="false">IF(AND(P683&lt;&gt;"",O683&lt;&gt;""),MIN(IF(OR(O683="OZZ",O683="ZZ"),5000,13600),TRUNC(0.75*SUMIF($D$12:$D683,$D683,P$12:P683),2))-SUMIF($D$12:$D682,$D683,Q$12:Q682),"")</f>
        <v/>
      </c>
      <c r="R683" s="270" t="str">
        <f aca="false">IF(AND(P683&lt;&gt;"",O683&lt;&gt;"",AF683&lt;&gt;""),IF(OR(O683="OZZ",O683="ZZ"),0-SUMIF($D$12:$D682,$D683,R$12:R682),MIN(MIN(13600,TRUNC(0.75*SUMIF($D$12:$D$1442,$D683,P$12:P$1442),2)+SUMIF($D$12:$D683,$D683,AF$12:AF683))-SUMIF($D$12:$D682,$D683,R$12:R682)-SUMIF($D$12:$D$1442,$D683,Q$12:Q$1442),AF683)),"")</f>
        <v/>
      </c>
      <c r="S683" s="246" t="str">
        <f aca="false">IF(O683&lt;&gt;"",1000-SUMIF($D$12:$D682,$D683,S$12:S682),"")</f>
        <v/>
      </c>
      <c r="T683" s="268"/>
      <c r="U683" s="269"/>
      <c r="V683" s="244" t="str">
        <f aca="false">IF(AND(U683&lt;&gt;"",T683&lt;&gt;""),MIN(IF(OR(T683="OZZ",T683="ZZ"),5000,13600),TRUNC(0.75*SUMIF($D$12:$D683,$D683,U$12:U683),2))-SUMIF($D$12:$D682,$D683,V$12:V682),"")</f>
        <v/>
      </c>
      <c r="W683" s="248" t="str">
        <f aca="false">IF(AND(U683&lt;&gt;"",T683&lt;&gt;"",AJ683&lt;&gt;""),IF(OR(T683="OZZ",T683="ZZ"),0-SUMIF($D$12:$D682,$D683,W$12:W682),MIN(MIN(13600,TRUNC(0.75*SUMIF($D$12:$D$1442,$D683,U$12:U$1442),2)+SUMIF($D$12:$D683,$D683,AJ$12:AJ683))-SUMIF($D$12:$D682,$D683,W$12:W682)-SUMIF($D$12:$D$1442,$D683,V$12:V$1442),AJ683)),"")</f>
        <v/>
      </c>
      <c r="X683" s="246" t="str">
        <f aca="false">IF(T683&lt;&gt;"",1000-SUMIF($D$12:$D682,$D683,X$12:X682),"")</f>
        <v/>
      </c>
      <c r="Y683" s="272"/>
      <c r="Z683" s="273"/>
      <c r="AA683" s="273"/>
      <c r="AB683" s="252" t="str">
        <f aca="false">IF(K683&lt;&gt;"",ROUND(Y683,2)+ROUND(Z683,2)+ROUND(AA683,2),"")</f>
        <v/>
      </c>
      <c r="AC683" s="274"/>
      <c r="AD683" s="273"/>
      <c r="AE683" s="273"/>
      <c r="AF683" s="275" t="str">
        <f aca="false">IF(P683&lt;&gt;"",ROUND(AC683,2)+ROUND(AD683,2)+ROUND(AE683,2),"")</f>
        <v/>
      </c>
      <c r="AG683" s="274"/>
      <c r="AH683" s="273"/>
      <c r="AI683" s="273"/>
      <c r="AJ683" s="275" t="str">
        <f aca="false">IF(U683&lt;&gt;"",ROUND(AG683,2)+ROUND(AH683,2)+ROUND(AI683,2),"")</f>
        <v/>
      </c>
      <c r="AK683" s="255"/>
      <c r="AL683" s="255"/>
      <c r="AM683" s="256"/>
      <c r="AN683" s="257"/>
      <c r="AO683" s="258" t="str">
        <f aca="false">IF(D683&lt;&gt;"",IF(COUNTIF($D$12:$D683,$D683)&gt;1,0,IF(SUM(L683,Q683,V683)&gt;0,IF(AND(T683="",OR(O683&lt;&gt;"",J683&lt;&gt;"")),IF(O683&lt;&gt;"",O683,IF(J683&lt;&gt;"",J683,0)),IF(AND(O683&lt;&gt;"",J683&lt;&gt;"",O683=J683),O683,T683)),0)),"")</f>
        <v/>
      </c>
      <c r="AP683" s="258" t="str">
        <f aca="false">IF(D683&lt;&gt;"",IF(COUNTIF($D$12:$D683,$D683)&gt;1,0,IF(SUM(M683,R683,W683)&gt;0,IF(AND(T683="",OR(O683&lt;&gt;"",J683&lt;&gt;"")),IF(O683&lt;&gt;"",O683,IF(J683&lt;&gt;"",J683,0)),IF(AND(O683&lt;&gt;"",J683&lt;&gt;"",O683=J683),O683,T683)),0)),"")</f>
        <v/>
      </c>
      <c r="AQ683" s="258" t="str">
        <f aca="false">IF(D683&lt;&gt;"",IF(COUNTIF($D$12:$D683,$D683)&gt;1,0,IF(SUM(N683,S683,X683)&gt;0,IF(AND(T683="",OR(O683&lt;&gt;"",J683&lt;&gt;"")),IF(O683&lt;&gt;"",O683,IF(J683&lt;&gt;"",J683,0)),IF(AND(O683&lt;&gt;"",J683&lt;&gt;"",O683=J683),O683,T683)),0)),"")</f>
        <v/>
      </c>
      <c r="AR683" s="257" t="str">
        <f aca="false">IF(D683&lt;&gt;"",IF(J683="OZP12",L683,0),"")</f>
        <v/>
      </c>
      <c r="AS683" s="257" t="str">
        <f aca="false">IF(D683&lt;&gt;"",IF(O683="OZP12",Q683,0),"")</f>
        <v/>
      </c>
      <c r="AT683" s="257" t="str">
        <f aca="false">IF(D683&lt;&gt;"",IF(T683="OZP12",V683,0),"")</f>
        <v/>
      </c>
      <c r="AU683" s="257" t="str">
        <f aca="false">IF(D683&lt;&gt;"",IF(J683="TZP",L683,0),"")</f>
        <v/>
      </c>
      <c r="AV683" s="257" t="str">
        <f aca="false">IF(D683&lt;&gt;"",IF(O683="TZP",Q683,0),"")</f>
        <v/>
      </c>
      <c r="AW683" s="257" t="str">
        <f aca="false">IF(D683&lt;&gt;"",IF(T683="TZP",V683,0),"")</f>
        <v/>
      </c>
      <c r="AX683" s="257" t="str">
        <f aca="false">IF(D683&lt;&gt;"",IF(J683="OZZ",L683,0),"")</f>
        <v/>
      </c>
      <c r="AY683" s="257" t="str">
        <f aca="false">IF(D683&lt;&gt;"",IF(O683="OZZ",Q683,0),"")</f>
        <v/>
      </c>
      <c r="AZ683" s="257" t="str">
        <f aca="false">IF(D683&lt;&gt;"",IF(T683="OZZ",V683,0),"")</f>
        <v/>
      </c>
      <c r="BA683" s="260"/>
      <c r="BB683" s="257" t="str">
        <f aca="false">IF(D683&lt;&gt;"",IF(ISERROR(FIND("/",D683)),0,1),"")</f>
        <v/>
      </c>
      <c r="BC683" s="257" t="str">
        <f aca="false">IF(D683&lt;&gt;"",IF(BB683*1=0,D683,CONCATENATE(MID(D683,1,FIND("/",D683,1)-1),MID(D683,FIND("/",D683,1)+1,LEN(D683)))),"")</f>
        <v/>
      </c>
      <c r="BD683" s="286"/>
      <c r="BE683" s="257" t="str">
        <f aca="false">IF(D683&lt;&gt;"",IF(J683="OZP12",M683,0),"")</f>
        <v/>
      </c>
      <c r="BF683" s="257" t="str">
        <f aca="false">IF(D683&lt;&gt;"",IF(O683="OZP12",R683,0),"")</f>
        <v/>
      </c>
      <c r="BG683" s="257" t="str">
        <f aca="false">IF(D683&lt;&gt;"",IF(T683="OZP12",W683,0),"")</f>
        <v/>
      </c>
      <c r="BH683" s="257" t="str">
        <f aca="false">IF(D683&lt;&gt;"",IF(J683="TZP",M683,0),"")</f>
        <v/>
      </c>
      <c r="BI683" s="257" t="str">
        <f aca="false">IF(D683&lt;&gt;"",IF(O683="TZP",R683,0),"")</f>
        <v/>
      </c>
      <c r="BJ683" s="257" t="str">
        <f aca="false">IF(D683&lt;&gt;"",IF(T683="TZP",W683,0),"")</f>
        <v/>
      </c>
    </row>
    <row r="684" s="261" customFormat="true" ht="18.75" hidden="false" customHeight="true" outlineLevel="0" collapsed="false">
      <c r="A684" s="262" t="n">
        <f aca="false">A683+1</f>
        <v>672</v>
      </c>
      <c r="B684" s="263"/>
      <c r="C684" s="263"/>
      <c r="D684" s="263"/>
      <c r="E684" s="266"/>
      <c r="F684" s="266"/>
      <c r="G684" s="267"/>
      <c r="H684" s="278"/>
      <c r="I684" s="281"/>
      <c r="J684" s="268"/>
      <c r="K684" s="269"/>
      <c r="L684" s="244" t="str">
        <f aca="false">IF(AND(K684&lt;&gt;"",J684&lt;&gt;""),MIN(IF(OR(J684="OZZ",J684="ZZ"),5000,13600),TRUNC(0.75*SUMIF($D$12:$D684,$D684,K$12:K684),2))-SUMIF($D$12:$D683,$D684,L$12:L683),"")</f>
        <v/>
      </c>
      <c r="M684" s="270" t="str">
        <f aca="false">IF(AND(K684&lt;&gt;"",J684&lt;&gt;"",AB684&lt;&gt;""),IF(OR(J684="OZZ",J684="ZZ"),0-SUMIF($D$12:$D683,$D684,M$12:M683),MIN(MIN(13600,TRUNC(0.75*SUMIF($D$12:$D$1442,$D684,K$12:K$1442),2)+SUMIF($D$12:$D684,$D684,AB$12:AB684))-SUMIF($D$12:$D683,$D684,M$12:M683)-SUMIF($D$12:$D$1442,$D684,L$12:L$1442),AB684)),"")</f>
        <v/>
      </c>
      <c r="N684" s="246" t="str">
        <f aca="false">IF(J684&lt;&gt;"",1000-SUMIF($D$12:$D683,$D684,N$12:N683),"")</f>
        <v/>
      </c>
      <c r="O684" s="268"/>
      <c r="P684" s="269"/>
      <c r="Q684" s="244" t="str">
        <f aca="false">IF(AND(P684&lt;&gt;"",O684&lt;&gt;""),MIN(IF(OR(O684="OZZ",O684="ZZ"),5000,13600),TRUNC(0.75*SUMIF($D$12:$D684,$D684,P$12:P684),2))-SUMIF($D$12:$D683,$D684,Q$12:Q683),"")</f>
        <v/>
      </c>
      <c r="R684" s="270" t="str">
        <f aca="false">IF(AND(P684&lt;&gt;"",O684&lt;&gt;"",AF684&lt;&gt;""),IF(OR(O684="OZZ",O684="ZZ"),0-SUMIF($D$12:$D683,$D684,R$12:R683),MIN(MIN(13600,TRUNC(0.75*SUMIF($D$12:$D$1442,$D684,P$12:P$1442),2)+SUMIF($D$12:$D684,$D684,AF$12:AF684))-SUMIF($D$12:$D683,$D684,R$12:R683)-SUMIF($D$12:$D$1442,$D684,Q$12:Q$1442),AF684)),"")</f>
        <v/>
      </c>
      <c r="S684" s="246" t="str">
        <f aca="false">IF(O684&lt;&gt;"",1000-SUMIF($D$12:$D683,$D684,S$12:S683),"")</f>
        <v/>
      </c>
      <c r="T684" s="268"/>
      <c r="U684" s="269"/>
      <c r="V684" s="244" t="str">
        <f aca="false">IF(AND(U684&lt;&gt;"",T684&lt;&gt;""),MIN(IF(OR(T684="OZZ",T684="ZZ"),5000,13600),TRUNC(0.75*SUMIF($D$12:$D684,$D684,U$12:U684),2))-SUMIF($D$12:$D683,$D684,V$12:V683),"")</f>
        <v/>
      </c>
      <c r="W684" s="248" t="str">
        <f aca="false">IF(AND(U684&lt;&gt;"",T684&lt;&gt;"",AJ684&lt;&gt;""),IF(OR(T684="OZZ",T684="ZZ"),0-SUMIF($D$12:$D683,$D684,W$12:W683),MIN(MIN(13600,TRUNC(0.75*SUMIF($D$12:$D$1442,$D684,U$12:U$1442),2)+SUMIF($D$12:$D684,$D684,AJ$12:AJ684))-SUMIF($D$12:$D683,$D684,W$12:W683)-SUMIF($D$12:$D$1442,$D684,V$12:V$1442),AJ684)),"")</f>
        <v/>
      </c>
      <c r="X684" s="246" t="str">
        <f aca="false">IF(T684&lt;&gt;"",1000-SUMIF($D$12:$D683,$D684,X$12:X683),"")</f>
        <v/>
      </c>
      <c r="Y684" s="272"/>
      <c r="Z684" s="273"/>
      <c r="AA684" s="273"/>
      <c r="AB684" s="252" t="str">
        <f aca="false">IF(K684&lt;&gt;"",ROUND(Y684,2)+ROUND(Z684,2)+ROUND(AA684,2),"")</f>
        <v/>
      </c>
      <c r="AC684" s="274"/>
      <c r="AD684" s="273"/>
      <c r="AE684" s="273"/>
      <c r="AF684" s="275" t="str">
        <f aca="false">IF(P684&lt;&gt;"",ROUND(AC684,2)+ROUND(AD684,2)+ROUND(AE684,2),"")</f>
        <v/>
      </c>
      <c r="AG684" s="274"/>
      <c r="AH684" s="273"/>
      <c r="AI684" s="273"/>
      <c r="AJ684" s="275" t="str">
        <f aca="false">IF(U684&lt;&gt;"",ROUND(AG684,2)+ROUND(AH684,2)+ROUND(AI684,2),"")</f>
        <v/>
      </c>
      <c r="AK684" s="255"/>
      <c r="AL684" s="255"/>
      <c r="AM684" s="256"/>
      <c r="AN684" s="257"/>
      <c r="AO684" s="258" t="str">
        <f aca="false">IF(D684&lt;&gt;"",IF(COUNTIF($D$12:$D684,$D684)&gt;1,0,IF(SUM(L684,Q684,V684)&gt;0,IF(AND(T684="",OR(O684&lt;&gt;"",J684&lt;&gt;"")),IF(O684&lt;&gt;"",O684,IF(J684&lt;&gt;"",J684,0)),IF(AND(O684&lt;&gt;"",J684&lt;&gt;"",O684=J684),O684,T684)),0)),"")</f>
        <v/>
      </c>
      <c r="AP684" s="258" t="str">
        <f aca="false">IF(D684&lt;&gt;"",IF(COUNTIF($D$12:$D684,$D684)&gt;1,0,IF(SUM(M684,R684,W684)&gt;0,IF(AND(T684="",OR(O684&lt;&gt;"",J684&lt;&gt;"")),IF(O684&lt;&gt;"",O684,IF(J684&lt;&gt;"",J684,0)),IF(AND(O684&lt;&gt;"",J684&lt;&gt;"",O684=J684),O684,T684)),0)),"")</f>
        <v/>
      </c>
      <c r="AQ684" s="258" t="str">
        <f aca="false">IF(D684&lt;&gt;"",IF(COUNTIF($D$12:$D684,$D684)&gt;1,0,IF(SUM(N684,S684,X684)&gt;0,IF(AND(T684="",OR(O684&lt;&gt;"",J684&lt;&gt;"")),IF(O684&lt;&gt;"",O684,IF(J684&lt;&gt;"",J684,0)),IF(AND(O684&lt;&gt;"",J684&lt;&gt;"",O684=J684),O684,T684)),0)),"")</f>
        <v/>
      </c>
      <c r="AR684" s="257" t="str">
        <f aca="false">IF(D684&lt;&gt;"",IF(J684="OZP12",L684,0),"")</f>
        <v/>
      </c>
      <c r="AS684" s="257" t="str">
        <f aca="false">IF(D684&lt;&gt;"",IF(O684="OZP12",Q684,0),"")</f>
        <v/>
      </c>
      <c r="AT684" s="257" t="str">
        <f aca="false">IF(D684&lt;&gt;"",IF(T684="OZP12",V684,0),"")</f>
        <v/>
      </c>
      <c r="AU684" s="257" t="str">
        <f aca="false">IF(D684&lt;&gt;"",IF(J684="TZP",L684,0),"")</f>
        <v/>
      </c>
      <c r="AV684" s="257" t="str">
        <f aca="false">IF(D684&lt;&gt;"",IF(O684="TZP",Q684,0),"")</f>
        <v/>
      </c>
      <c r="AW684" s="257" t="str">
        <f aca="false">IF(D684&lt;&gt;"",IF(T684="TZP",V684,0),"")</f>
        <v/>
      </c>
      <c r="AX684" s="257" t="str">
        <f aca="false">IF(D684&lt;&gt;"",IF(J684="OZZ",L684,0),"")</f>
        <v/>
      </c>
      <c r="AY684" s="257" t="str">
        <f aca="false">IF(D684&lt;&gt;"",IF(O684="OZZ",Q684,0),"")</f>
        <v/>
      </c>
      <c r="AZ684" s="257" t="str">
        <f aca="false">IF(D684&lt;&gt;"",IF(T684="OZZ",V684,0),"")</f>
        <v/>
      </c>
      <c r="BA684" s="260"/>
      <c r="BB684" s="257" t="str">
        <f aca="false">IF(D684&lt;&gt;"",IF(ISERROR(FIND("/",D684)),0,1),"")</f>
        <v/>
      </c>
      <c r="BC684" s="257" t="str">
        <f aca="false">IF(D684&lt;&gt;"",IF(BB684*1=0,D684,CONCATENATE(MID(D684,1,FIND("/",D684,1)-1),MID(D684,FIND("/",D684,1)+1,LEN(D684)))),"")</f>
        <v/>
      </c>
      <c r="BD684" s="286"/>
      <c r="BE684" s="257" t="str">
        <f aca="false">IF(D684&lt;&gt;"",IF(J684="OZP12",M684,0),"")</f>
        <v/>
      </c>
      <c r="BF684" s="257" t="str">
        <f aca="false">IF(D684&lt;&gt;"",IF(O684="OZP12",R684,0),"")</f>
        <v/>
      </c>
      <c r="BG684" s="257" t="str">
        <f aca="false">IF(D684&lt;&gt;"",IF(T684="OZP12",W684,0),"")</f>
        <v/>
      </c>
      <c r="BH684" s="257" t="str">
        <f aca="false">IF(D684&lt;&gt;"",IF(J684="TZP",M684,0),"")</f>
        <v/>
      </c>
      <c r="BI684" s="257" t="str">
        <f aca="false">IF(D684&lt;&gt;"",IF(O684="TZP",R684,0),"")</f>
        <v/>
      </c>
      <c r="BJ684" s="257" t="str">
        <f aca="false">IF(D684&lt;&gt;"",IF(T684="TZP",W684,0),"")</f>
        <v/>
      </c>
    </row>
    <row r="685" s="261" customFormat="true" ht="18.75" hidden="false" customHeight="true" outlineLevel="0" collapsed="false">
      <c r="A685" s="262" t="n">
        <f aca="false">A684+1</f>
        <v>673</v>
      </c>
      <c r="B685" s="263"/>
      <c r="C685" s="263"/>
      <c r="D685" s="263"/>
      <c r="E685" s="266"/>
      <c r="F685" s="266"/>
      <c r="G685" s="267"/>
      <c r="H685" s="278"/>
      <c r="I685" s="281"/>
      <c r="J685" s="268"/>
      <c r="K685" s="269"/>
      <c r="L685" s="244" t="str">
        <f aca="false">IF(AND(K685&lt;&gt;"",J685&lt;&gt;""),MIN(IF(OR(J685="OZZ",J685="ZZ"),5000,13600),TRUNC(0.75*SUMIF($D$12:$D685,$D685,K$12:K685),2))-SUMIF($D$12:$D684,$D685,L$12:L684),"")</f>
        <v/>
      </c>
      <c r="M685" s="270" t="str">
        <f aca="false">IF(AND(K685&lt;&gt;"",J685&lt;&gt;"",AB685&lt;&gt;""),IF(OR(J685="OZZ",J685="ZZ"),0-SUMIF($D$12:$D684,$D685,M$12:M684),MIN(MIN(13600,TRUNC(0.75*SUMIF($D$12:$D$1442,$D685,K$12:K$1442),2)+SUMIF($D$12:$D685,$D685,AB$12:AB685))-SUMIF($D$12:$D684,$D685,M$12:M684)-SUMIF($D$12:$D$1442,$D685,L$12:L$1442),AB685)),"")</f>
        <v/>
      </c>
      <c r="N685" s="246" t="str">
        <f aca="false">IF(J685&lt;&gt;"",1000-SUMIF($D$12:$D684,$D685,N$12:N684),"")</f>
        <v/>
      </c>
      <c r="O685" s="268"/>
      <c r="P685" s="269"/>
      <c r="Q685" s="244" t="str">
        <f aca="false">IF(AND(P685&lt;&gt;"",O685&lt;&gt;""),MIN(IF(OR(O685="OZZ",O685="ZZ"),5000,13600),TRUNC(0.75*SUMIF($D$12:$D685,$D685,P$12:P685),2))-SUMIF($D$12:$D684,$D685,Q$12:Q684),"")</f>
        <v/>
      </c>
      <c r="R685" s="270" t="str">
        <f aca="false">IF(AND(P685&lt;&gt;"",O685&lt;&gt;"",AF685&lt;&gt;""),IF(OR(O685="OZZ",O685="ZZ"),0-SUMIF($D$12:$D684,$D685,R$12:R684),MIN(MIN(13600,TRUNC(0.75*SUMIF($D$12:$D$1442,$D685,P$12:P$1442),2)+SUMIF($D$12:$D685,$D685,AF$12:AF685))-SUMIF($D$12:$D684,$D685,R$12:R684)-SUMIF($D$12:$D$1442,$D685,Q$12:Q$1442),AF685)),"")</f>
        <v/>
      </c>
      <c r="S685" s="246" t="str">
        <f aca="false">IF(O685&lt;&gt;"",1000-SUMIF($D$12:$D684,$D685,S$12:S684),"")</f>
        <v/>
      </c>
      <c r="T685" s="268"/>
      <c r="U685" s="269"/>
      <c r="V685" s="244" t="str">
        <f aca="false">IF(AND(U685&lt;&gt;"",T685&lt;&gt;""),MIN(IF(OR(T685="OZZ",T685="ZZ"),5000,13600),TRUNC(0.75*SUMIF($D$12:$D685,$D685,U$12:U685),2))-SUMIF($D$12:$D684,$D685,V$12:V684),"")</f>
        <v/>
      </c>
      <c r="W685" s="248" t="str">
        <f aca="false">IF(AND(U685&lt;&gt;"",T685&lt;&gt;"",AJ685&lt;&gt;""),IF(OR(T685="OZZ",T685="ZZ"),0-SUMIF($D$12:$D684,$D685,W$12:W684),MIN(MIN(13600,TRUNC(0.75*SUMIF($D$12:$D$1442,$D685,U$12:U$1442),2)+SUMIF($D$12:$D685,$D685,AJ$12:AJ685))-SUMIF($D$12:$D684,$D685,W$12:W684)-SUMIF($D$12:$D$1442,$D685,V$12:V$1442),AJ685)),"")</f>
        <v/>
      </c>
      <c r="X685" s="246" t="str">
        <f aca="false">IF(T685&lt;&gt;"",1000-SUMIF($D$12:$D684,$D685,X$12:X684),"")</f>
        <v/>
      </c>
      <c r="Y685" s="272"/>
      <c r="Z685" s="273"/>
      <c r="AA685" s="273"/>
      <c r="AB685" s="252" t="str">
        <f aca="false">IF(K685&lt;&gt;"",ROUND(Y685,2)+ROUND(Z685,2)+ROUND(AA685,2),"")</f>
        <v/>
      </c>
      <c r="AC685" s="274"/>
      <c r="AD685" s="273"/>
      <c r="AE685" s="273"/>
      <c r="AF685" s="275" t="str">
        <f aca="false">IF(P685&lt;&gt;"",ROUND(AC685,2)+ROUND(AD685,2)+ROUND(AE685,2),"")</f>
        <v/>
      </c>
      <c r="AG685" s="274"/>
      <c r="AH685" s="273"/>
      <c r="AI685" s="273"/>
      <c r="AJ685" s="275" t="str">
        <f aca="false">IF(U685&lt;&gt;"",ROUND(AG685,2)+ROUND(AH685,2)+ROUND(AI685,2),"")</f>
        <v/>
      </c>
      <c r="AK685" s="255"/>
      <c r="AL685" s="255"/>
      <c r="AM685" s="256"/>
      <c r="AN685" s="257"/>
      <c r="AO685" s="258" t="str">
        <f aca="false">IF(D685&lt;&gt;"",IF(COUNTIF($D$12:$D685,$D685)&gt;1,0,IF(SUM(L685,Q685,V685)&gt;0,IF(AND(T685="",OR(O685&lt;&gt;"",J685&lt;&gt;"")),IF(O685&lt;&gt;"",O685,IF(J685&lt;&gt;"",J685,0)),IF(AND(O685&lt;&gt;"",J685&lt;&gt;"",O685=J685),O685,T685)),0)),"")</f>
        <v/>
      </c>
      <c r="AP685" s="258" t="str">
        <f aca="false">IF(D685&lt;&gt;"",IF(COUNTIF($D$12:$D685,$D685)&gt;1,0,IF(SUM(M685,R685,W685)&gt;0,IF(AND(T685="",OR(O685&lt;&gt;"",J685&lt;&gt;"")),IF(O685&lt;&gt;"",O685,IF(J685&lt;&gt;"",J685,0)),IF(AND(O685&lt;&gt;"",J685&lt;&gt;"",O685=J685),O685,T685)),0)),"")</f>
        <v/>
      </c>
      <c r="AQ685" s="258" t="str">
        <f aca="false">IF(D685&lt;&gt;"",IF(COUNTIF($D$12:$D685,$D685)&gt;1,0,IF(SUM(N685,S685,X685)&gt;0,IF(AND(T685="",OR(O685&lt;&gt;"",J685&lt;&gt;"")),IF(O685&lt;&gt;"",O685,IF(J685&lt;&gt;"",J685,0)),IF(AND(O685&lt;&gt;"",J685&lt;&gt;"",O685=J685),O685,T685)),0)),"")</f>
        <v/>
      </c>
      <c r="AR685" s="257" t="str">
        <f aca="false">IF(D685&lt;&gt;"",IF(J685="OZP12",L685,0),"")</f>
        <v/>
      </c>
      <c r="AS685" s="257" t="str">
        <f aca="false">IF(D685&lt;&gt;"",IF(O685="OZP12",Q685,0),"")</f>
        <v/>
      </c>
      <c r="AT685" s="257" t="str">
        <f aca="false">IF(D685&lt;&gt;"",IF(T685="OZP12",V685,0),"")</f>
        <v/>
      </c>
      <c r="AU685" s="257" t="str">
        <f aca="false">IF(D685&lt;&gt;"",IF(J685="TZP",L685,0),"")</f>
        <v/>
      </c>
      <c r="AV685" s="257" t="str">
        <f aca="false">IF(D685&lt;&gt;"",IF(O685="TZP",Q685,0),"")</f>
        <v/>
      </c>
      <c r="AW685" s="257" t="str">
        <f aca="false">IF(D685&lt;&gt;"",IF(T685="TZP",V685,0),"")</f>
        <v/>
      </c>
      <c r="AX685" s="257" t="str">
        <f aca="false">IF(D685&lt;&gt;"",IF(J685="OZZ",L685,0),"")</f>
        <v/>
      </c>
      <c r="AY685" s="257" t="str">
        <f aca="false">IF(D685&lt;&gt;"",IF(O685="OZZ",Q685,0),"")</f>
        <v/>
      </c>
      <c r="AZ685" s="257" t="str">
        <f aca="false">IF(D685&lt;&gt;"",IF(T685="OZZ",V685,0),"")</f>
        <v/>
      </c>
      <c r="BA685" s="260"/>
      <c r="BB685" s="257" t="str">
        <f aca="false">IF(D685&lt;&gt;"",IF(ISERROR(FIND("/",D685)),0,1),"")</f>
        <v/>
      </c>
      <c r="BC685" s="257" t="str">
        <f aca="false">IF(D685&lt;&gt;"",IF(BB685*1=0,D685,CONCATENATE(MID(D685,1,FIND("/",D685,1)-1),MID(D685,FIND("/",D685,1)+1,LEN(D685)))),"")</f>
        <v/>
      </c>
      <c r="BD685" s="286"/>
      <c r="BE685" s="257" t="str">
        <f aca="false">IF(D685&lt;&gt;"",IF(J685="OZP12",M685,0),"")</f>
        <v/>
      </c>
      <c r="BF685" s="257" t="str">
        <f aca="false">IF(D685&lt;&gt;"",IF(O685="OZP12",R685,0),"")</f>
        <v/>
      </c>
      <c r="BG685" s="257" t="str">
        <f aca="false">IF(D685&lt;&gt;"",IF(T685="OZP12",W685,0),"")</f>
        <v/>
      </c>
      <c r="BH685" s="257" t="str">
        <f aca="false">IF(D685&lt;&gt;"",IF(J685="TZP",M685,0),"")</f>
        <v/>
      </c>
      <c r="BI685" s="257" t="str">
        <f aca="false">IF(D685&lt;&gt;"",IF(O685="TZP",R685,0),"")</f>
        <v/>
      </c>
      <c r="BJ685" s="257" t="str">
        <f aca="false">IF(D685&lt;&gt;"",IF(T685="TZP",W685,0),"")</f>
        <v/>
      </c>
    </row>
    <row r="686" s="261" customFormat="true" ht="18.75" hidden="false" customHeight="true" outlineLevel="0" collapsed="false">
      <c r="A686" s="262" t="n">
        <f aca="false">A685+1</f>
        <v>674</v>
      </c>
      <c r="B686" s="263"/>
      <c r="C686" s="263"/>
      <c r="D686" s="263"/>
      <c r="E686" s="266"/>
      <c r="F686" s="266"/>
      <c r="G686" s="267"/>
      <c r="H686" s="278"/>
      <c r="I686" s="281"/>
      <c r="J686" s="268"/>
      <c r="K686" s="269"/>
      <c r="L686" s="244" t="str">
        <f aca="false">IF(AND(K686&lt;&gt;"",J686&lt;&gt;""),MIN(IF(OR(J686="OZZ",J686="ZZ"),5000,13600),TRUNC(0.75*SUMIF($D$12:$D686,$D686,K$12:K686),2))-SUMIF($D$12:$D685,$D686,L$12:L685),"")</f>
        <v/>
      </c>
      <c r="M686" s="270" t="str">
        <f aca="false">IF(AND(K686&lt;&gt;"",J686&lt;&gt;"",AB686&lt;&gt;""),IF(OR(J686="OZZ",J686="ZZ"),0-SUMIF($D$12:$D685,$D686,M$12:M685),MIN(MIN(13600,TRUNC(0.75*SUMIF($D$12:$D$1442,$D686,K$12:K$1442),2)+SUMIF($D$12:$D686,$D686,AB$12:AB686))-SUMIF($D$12:$D685,$D686,M$12:M685)-SUMIF($D$12:$D$1442,$D686,L$12:L$1442),AB686)),"")</f>
        <v/>
      </c>
      <c r="N686" s="246" t="str">
        <f aca="false">IF(J686&lt;&gt;"",1000-SUMIF($D$12:$D685,$D686,N$12:N685),"")</f>
        <v/>
      </c>
      <c r="O686" s="268"/>
      <c r="P686" s="269"/>
      <c r="Q686" s="244" t="str">
        <f aca="false">IF(AND(P686&lt;&gt;"",O686&lt;&gt;""),MIN(IF(OR(O686="OZZ",O686="ZZ"),5000,13600),TRUNC(0.75*SUMIF($D$12:$D686,$D686,P$12:P686),2))-SUMIF($D$12:$D685,$D686,Q$12:Q685),"")</f>
        <v/>
      </c>
      <c r="R686" s="270" t="str">
        <f aca="false">IF(AND(P686&lt;&gt;"",O686&lt;&gt;"",AF686&lt;&gt;""),IF(OR(O686="OZZ",O686="ZZ"),0-SUMIF($D$12:$D685,$D686,R$12:R685),MIN(MIN(13600,TRUNC(0.75*SUMIF($D$12:$D$1442,$D686,P$12:P$1442),2)+SUMIF($D$12:$D686,$D686,AF$12:AF686))-SUMIF($D$12:$D685,$D686,R$12:R685)-SUMIF($D$12:$D$1442,$D686,Q$12:Q$1442),AF686)),"")</f>
        <v/>
      </c>
      <c r="S686" s="246" t="str">
        <f aca="false">IF(O686&lt;&gt;"",1000-SUMIF($D$12:$D685,$D686,S$12:S685),"")</f>
        <v/>
      </c>
      <c r="T686" s="268"/>
      <c r="U686" s="269"/>
      <c r="V686" s="244" t="str">
        <f aca="false">IF(AND(U686&lt;&gt;"",T686&lt;&gt;""),MIN(IF(OR(T686="OZZ",T686="ZZ"),5000,13600),TRUNC(0.75*SUMIF($D$12:$D686,$D686,U$12:U686),2))-SUMIF($D$12:$D685,$D686,V$12:V685),"")</f>
        <v/>
      </c>
      <c r="W686" s="248" t="str">
        <f aca="false">IF(AND(U686&lt;&gt;"",T686&lt;&gt;"",AJ686&lt;&gt;""),IF(OR(T686="OZZ",T686="ZZ"),0-SUMIF($D$12:$D685,$D686,W$12:W685),MIN(MIN(13600,TRUNC(0.75*SUMIF($D$12:$D$1442,$D686,U$12:U$1442),2)+SUMIF($D$12:$D686,$D686,AJ$12:AJ686))-SUMIF($D$12:$D685,$D686,W$12:W685)-SUMIF($D$12:$D$1442,$D686,V$12:V$1442),AJ686)),"")</f>
        <v/>
      </c>
      <c r="X686" s="246" t="str">
        <f aca="false">IF(T686&lt;&gt;"",1000-SUMIF($D$12:$D685,$D686,X$12:X685),"")</f>
        <v/>
      </c>
      <c r="Y686" s="272"/>
      <c r="Z686" s="273"/>
      <c r="AA686" s="273"/>
      <c r="AB686" s="252" t="str">
        <f aca="false">IF(K686&lt;&gt;"",ROUND(Y686,2)+ROUND(Z686,2)+ROUND(AA686,2),"")</f>
        <v/>
      </c>
      <c r="AC686" s="274"/>
      <c r="AD686" s="273"/>
      <c r="AE686" s="273"/>
      <c r="AF686" s="275" t="str">
        <f aca="false">IF(P686&lt;&gt;"",ROUND(AC686,2)+ROUND(AD686,2)+ROUND(AE686,2),"")</f>
        <v/>
      </c>
      <c r="AG686" s="274"/>
      <c r="AH686" s="273"/>
      <c r="AI686" s="273"/>
      <c r="AJ686" s="275" t="str">
        <f aca="false">IF(U686&lt;&gt;"",ROUND(AG686,2)+ROUND(AH686,2)+ROUND(AI686,2),"")</f>
        <v/>
      </c>
      <c r="AK686" s="255"/>
      <c r="AL686" s="255"/>
      <c r="AM686" s="256"/>
      <c r="AN686" s="257"/>
      <c r="AO686" s="258" t="str">
        <f aca="false">IF(D686&lt;&gt;"",IF(COUNTIF($D$12:$D686,$D686)&gt;1,0,IF(SUM(L686,Q686,V686)&gt;0,IF(AND(T686="",OR(O686&lt;&gt;"",J686&lt;&gt;"")),IF(O686&lt;&gt;"",O686,IF(J686&lt;&gt;"",J686,0)),IF(AND(O686&lt;&gt;"",J686&lt;&gt;"",O686=J686),O686,T686)),0)),"")</f>
        <v/>
      </c>
      <c r="AP686" s="258" t="str">
        <f aca="false">IF(D686&lt;&gt;"",IF(COUNTIF($D$12:$D686,$D686)&gt;1,0,IF(SUM(M686,R686,W686)&gt;0,IF(AND(T686="",OR(O686&lt;&gt;"",J686&lt;&gt;"")),IF(O686&lt;&gt;"",O686,IF(J686&lt;&gt;"",J686,0)),IF(AND(O686&lt;&gt;"",J686&lt;&gt;"",O686=J686),O686,T686)),0)),"")</f>
        <v/>
      </c>
      <c r="AQ686" s="258" t="str">
        <f aca="false">IF(D686&lt;&gt;"",IF(COUNTIF($D$12:$D686,$D686)&gt;1,0,IF(SUM(N686,S686,X686)&gt;0,IF(AND(T686="",OR(O686&lt;&gt;"",J686&lt;&gt;"")),IF(O686&lt;&gt;"",O686,IF(J686&lt;&gt;"",J686,0)),IF(AND(O686&lt;&gt;"",J686&lt;&gt;"",O686=J686),O686,T686)),0)),"")</f>
        <v/>
      </c>
      <c r="AR686" s="257" t="str">
        <f aca="false">IF(D686&lt;&gt;"",IF(J686="OZP12",L686,0),"")</f>
        <v/>
      </c>
      <c r="AS686" s="257" t="str">
        <f aca="false">IF(D686&lt;&gt;"",IF(O686="OZP12",Q686,0),"")</f>
        <v/>
      </c>
      <c r="AT686" s="257" t="str">
        <f aca="false">IF(D686&lt;&gt;"",IF(T686="OZP12",V686,0),"")</f>
        <v/>
      </c>
      <c r="AU686" s="257" t="str">
        <f aca="false">IF(D686&lt;&gt;"",IF(J686="TZP",L686,0),"")</f>
        <v/>
      </c>
      <c r="AV686" s="257" t="str">
        <f aca="false">IF(D686&lt;&gt;"",IF(O686="TZP",Q686,0),"")</f>
        <v/>
      </c>
      <c r="AW686" s="257" t="str">
        <f aca="false">IF(D686&lt;&gt;"",IF(T686="TZP",V686,0),"")</f>
        <v/>
      </c>
      <c r="AX686" s="257" t="str">
        <f aca="false">IF(D686&lt;&gt;"",IF(J686="OZZ",L686,0),"")</f>
        <v/>
      </c>
      <c r="AY686" s="257" t="str">
        <f aca="false">IF(D686&lt;&gt;"",IF(O686="OZZ",Q686,0),"")</f>
        <v/>
      </c>
      <c r="AZ686" s="257" t="str">
        <f aca="false">IF(D686&lt;&gt;"",IF(T686="OZZ",V686,0),"")</f>
        <v/>
      </c>
      <c r="BA686" s="260"/>
      <c r="BB686" s="257" t="str">
        <f aca="false">IF(D686&lt;&gt;"",IF(ISERROR(FIND("/",D686)),0,1),"")</f>
        <v/>
      </c>
      <c r="BC686" s="257" t="str">
        <f aca="false">IF(D686&lt;&gt;"",IF(BB686*1=0,D686,CONCATENATE(MID(D686,1,FIND("/",D686,1)-1),MID(D686,FIND("/",D686,1)+1,LEN(D686)))),"")</f>
        <v/>
      </c>
      <c r="BD686" s="286"/>
      <c r="BE686" s="257" t="str">
        <f aca="false">IF(D686&lt;&gt;"",IF(J686="OZP12",M686,0),"")</f>
        <v/>
      </c>
      <c r="BF686" s="257" t="str">
        <f aca="false">IF(D686&lt;&gt;"",IF(O686="OZP12",R686,0),"")</f>
        <v/>
      </c>
      <c r="BG686" s="257" t="str">
        <f aca="false">IF(D686&lt;&gt;"",IF(T686="OZP12",W686,0),"")</f>
        <v/>
      </c>
      <c r="BH686" s="257" t="str">
        <f aca="false">IF(D686&lt;&gt;"",IF(J686="TZP",M686,0),"")</f>
        <v/>
      </c>
      <c r="BI686" s="257" t="str">
        <f aca="false">IF(D686&lt;&gt;"",IF(O686="TZP",R686,0),"")</f>
        <v/>
      </c>
      <c r="BJ686" s="257" t="str">
        <f aca="false">IF(D686&lt;&gt;"",IF(T686="TZP",W686,0),"")</f>
        <v/>
      </c>
    </row>
    <row r="687" s="261" customFormat="true" ht="18.75" hidden="false" customHeight="true" outlineLevel="0" collapsed="false">
      <c r="A687" s="262" t="n">
        <f aca="false">A686+1</f>
        <v>675</v>
      </c>
      <c r="B687" s="263"/>
      <c r="C687" s="263"/>
      <c r="D687" s="263"/>
      <c r="E687" s="266"/>
      <c r="F687" s="266"/>
      <c r="G687" s="267"/>
      <c r="H687" s="278"/>
      <c r="I687" s="281"/>
      <c r="J687" s="268"/>
      <c r="K687" s="269"/>
      <c r="L687" s="244" t="str">
        <f aca="false">IF(AND(K687&lt;&gt;"",J687&lt;&gt;""),MIN(IF(OR(J687="OZZ",J687="ZZ"),5000,13600),TRUNC(0.75*SUMIF($D$12:$D687,$D687,K$12:K687),2))-SUMIF($D$12:$D686,$D687,L$12:L686),"")</f>
        <v/>
      </c>
      <c r="M687" s="270" t="str">
        <f aca="false">IF(AND(K687&lt;&gt;"",J687&lt;&gt;"",AB687&lt;&gt;""),IF(OR(J687="OZZ",J687="ZZ"),0-SUMIF($D$12:$D686,$D687,M$12:M686),MIN(MIN(13600,TRUNC(0.75*SUMIF($D$12:$D$1442,$D687,K$12:K$1442),2)+SUMIF($D$12:$D687,$D687,AB$12:AB687))-SUMIF($D$12:$D686,$D687,M$12:M686)-SUMIF($D$12:$D$1442,$D687,L$12:L$1442),AB687)),"")</f>
        <v/>
      </c>
      <c r="N687" s="246" t="str">
        <f aca="false">IF(J687&lt;&gt;"",1000-SUMIF($D$12:$D686,$D687,N$12:N686),"")</f>
        <v/>
      </c>
      <c r="O687" s="268"/>
      <c r="P687" s="269"/>
      <c r="Q687" s="244" t="str">
        <f aca="false">IF(AND(P687&lt;&gt;"",O687&lt;&gt;""),MIN(IF(OR(O687="OZZ",O687="ZZ"),5000,13600),TRUNC(0.75*SUMIF($D$12:$D687,$D687,P$12:P687),2))-SUMIF($D$12:$D686,$D687,Q$12:Q686),"")</f>
        <v/>
      </c>
      <c r="R687" s="270" t="str">
        <f aca="false">IF(AND(P687&lt;&gt;"",O687&lt;&gt;"",AF687&lt;&gt;""),IF(OR(O687="OZZ",O687="ZZ"),0-SUMIF($D$12:$D686,$D687,R$12:R686),MIN(MIN(13600,TRUNC(0.75*SUMIF($D$12:$D$1442,$D687,P$12:P$1442),2)+SUMIF($D$12:$D687,$D687,AF$12:AF687))-SUMIF($D$12:$D686,$D687,R$12:R686)-SUMIF($D$12:$D$1442,$D687,Q$12:Q$1442),AF687)),"")</f>
        <v/>
      </c>
      <c r="S687" s="246" t="str">
        <f aca="false">IF(O687&lt;&gt;"",1000-SUMIF($D$12:$D686,$D687,S$12:S686),"")</f>
        <v/>
      </c>
      <c r="T687" s="268"/>
      <c r="U687" s="269"/>
      <c r="V687" s="244" t="str">
        <f aca="false">IF(AND(U687&lt;&gt;"",T687&lt;&gt;""),MIN(IF(OR(T687="OZZ",T687="ZZ"),5000,13600),TRUNC(0.75*SUMIF($D$12:$D687,$D687,U$12:U687),2))-SUMIF($D$12:$D686,$D687,V$12:V686),"")</f>
        <v/>
      </c>
      <c r="W687" s="248" t="str">
        <f aca="false">IF(AND(U687&lt;&gt;"",T687&lt;&gt;"",AJ687&lt;&gt;""),IF(OR(T687="OZZ",T687="ZZ"),0-SUMIF($D$12:$D686,$D687,W$12:W686),MIN(MIN(13600,TRUNC(0.75*SUMIF($D$12:$D$1442,$D687,U$12:U$1442),2)+SUMIF($D$12:$D687,$D687,AJ$12:AJ687))-SUMIF($D$12:$D686,$D687,W$12:W686)-SUMIF($D$12:$D$1442,$D687,V$12:V$1442),AJ687)),"")</f>
        <v/>
      </c>
      <c r="X687" s="246" t="str">
        <f aca="false">IF(T687&lt;&gt;"",1000-SUMIF($D$12:$D686,$D687,X$12:X686),"")</f>
        <v/>
      </c>
      <c r="Y687" s="272"/>
      <c r="Z687" s="273"/>
      <c r="AA687" s="273"/>
      <c r="AB687" s="252" t="str">
        <f aca="false">IF(K687&lt;&gt;"",ROUND(Y687,2)+ROUND(Z687,2)+ROUND(AA687,2),"")</f>
        <v/>
      </c>
      <c r="AC687" s="274"/>
      <c r="AD687" s="273"/>
      <c r="AE687" s="273"/>
      <c r="AF687" s="275" t="str">
        <f aca="false">IF(P687&lt;&gt;"",ROUND(AC687,2)+ROUND(AD687,2)+ROUND(AE687,2),"")</f>
        <v/>
      </c>
      <c r="AG687" s="274"/>
      <c r="AH687" s="273"/>
      <c r="AI687" s="273"/>
      <c r="AJ687" s="275" t="str">
        <f aca="false">IF(U687&lt;&gt;"",ROUND(AG687,2)+ROUND(AH687,2)+ROUND(AI687,2),"")</f>
        <v/>
      </c>
      <c r="AK687" s="255"/>
      <c r="AL687" s="255"/>
      <c r="AM687" s="256"/>
      <c r="AN687" s="257"/>
      <c r="AO687" s="258" t="str">
        <f aca="false">IF(D687&lt;&gt;"",IF(COUNTIF($D$12:$D687,$D687)&gt;1,0,IF(SUM(L687,Q687,V687)&gt;0,IF(AND(T687="",OR(O687&lt;&gt;"",J687&lt;&gt;"")),IF(O687&lt;&gt;"",O687,IF(J687&lt;&gt;"",J687,0)),IF(AND(O687&lt;&gt;"",J687&lt;&gt;"",O687=J687),O687,T687)),0)),"")</f>
        <v/>
      </c>
      <c r="AP687" s="258" t="str">
        <f aca="false">IF(D687&lt;&gt;"",IF(COUNTIF($D$12:$D687,$D687)&gt;1,0,IF(SUM(M687,R687,W687)&gt;0,IF(AND(T687="",OR(O687&lt;&gt;"",J687&lt;&gt;"")),IF(O687&lt;&gt;"",O687,IF(J687&lt;&gt;"",J687,0)),IF(AND(O687&lt;&gt;"",J687&lt;&gt;"",O687=J687),O687,T687)),0)),"")</f>
        <v/>
      </c>
      <c r="AQ687" s="258" t="str">
        <f aca="false">IF(D687&lt;&gt;"",IF(COUNTIF($D$12:$D687,$D687)&gt;1,0,IF(SUM(N687,S687,X687)&gt;0,IF(AND(T687="",OR(O687&lt;&gt;"",J687&lt;&gt;"")),IF(O687&lt;&gt;"",O687,IF(J687&lt;&gt;"",J687,0)),IF(AND(O687&lt;&gt;"",J687&lt;&gt;"",O687=J687),O687,T687)),0)),"")</f>
        <v/>
      </c>
      <c r="AR687" s="257" t="str">
        <f aca="false">IF(D687&lt;&gt;"",IF(J687="OZP12",L687,0),"")</f>
        <v/>
      </c>
      <c r="AS687" s="257" t="str">
        <f aca="false">IF(D687&lt;&gt;"",IF(O687="OZP12",Q687,0),"")</f>
        <v/>
      </c>
      <c r="AT687" s="257" t="str">
        <f aca="false">IF(D687&lt;&gt;"",IF(T687="OZP12",V687,0),"")</f>
        <v/>
      </c>
      <c r="AU687" s="257" t="str">
        <f aca="false">IF(D687&lt;&gt;"",IF(J687="TZP",L687,0),"")</f>
        <v/>
      </c>
      <c r="AV687" s="257" t="str">
        <f aca="false">IF(D687&lt;&gt;"",IF(O687="TZP",Q687,0),"")</f>
        <v/>
      </c>
      <c r="AW687" s="257" t="str">
        <f aca="false">IF(D687&lt;&gt;"",IF(T687="TZP",V687,0),"")</f>
        <v/>
      </c>
      <c r="AX687" s="257" t="str">
        <f aca="false">IF(D687&lt;&gt;"",IF(J687="OZZ",L687,0),"")</f>
        <v/>
      </c>
      <c r="AY687" s="257" t="str">
        <f aca="false">IF(D687&lt;&gt;"",IF(O687="OZZ",Q687,0),"")</f>
        <v/>
      </c>
      <c r="AZ687" s="257" t="str">
        <f aca="false">IF(D687&lt;&gt;"",IF(T687="OZZ",V687,0),"")</f>
        <v/>
      </c>
      <c r="BA687" s="260"/>
      <c r="BB687" s="257" t="str">
        <f aca="false">IF(D687&lt;&gt;"",IF(ISERROR(FIND("/",D687)),0,1),"")</f>
        <v/>
      </c>
      <c r="BC687" s="257" t="str">
        <f aca="false">IF(D687&lt;&gt;"",IF(BB687*1=0,D687,CONCATENATE(MID(D687,1,FIND("/",D687,1)-1),MID(D687,FIND("/",D687,1)+1,LEN(D687)))),"")</f>
        <v/>
      </c>
      <c r="BD687" s="286"/>
      <c r="BE687" s="257" t="str">
        <f aca="false">IF(D687&lt;&gt;"",IF(J687="OZP12",M687,0),"")</f>
        <v/>
      </c>
      <c r="BF687" s="257" t="str">
        <f aca="false">IF(D687&lt;&gt;"",IF(O687="OZP12",R687,0),"")</f>
        <v/>
      </c>
      <c r="BG687" s="257" t="str">
        <f aca="false">IF(D687&lt;&gt;"",IF(T687="OZP12",W687,0),"")</f>
        <v/>
      </c>
      <c r="BH687" s="257" t="str">
        <f aca="false">IF(D687&lt;&gt;"",IF(J687="TZP",M687,0),"")</f>
        <v/>
      </c>
      <c r="BI687" s="257" t="str">
        <f aca="false">IF(D687&lt;&gt;"",IF(O687="TZP",R687,0),"")</f>
        <v/>
      </c>
      <c r="BJ687" s="257" t="str">
        <f aca="false">IF(D687&lt;&gt;"",IF(T687="TZP",W687,0),"")</f>
        <v/>
      </c>
    </row>
    <row r="688" s="261" customFormat="true" ht="18.75" hidden="false" customHeight="true" outlineLevel="0" collapsed="false">
      <c r="A688" s="262" t="n">
        <f aca="false">A687+1</f>
        <v>676</v>
      </c>
      <c r="B688" s="263"/>
      <c r="C688" s="263"/>
      <c r="D688" s="263"/>
      <c r="E688" s="266"/>
      <c r="F688" s="266"/>
      <c r="G688" s="267"/>
      <c r="H688" s="278"/>
      <c r="I688" s="281"/>
      <c r="J688" s="268"/>
      <c r="K688" s="269"/>
      <c r="L688" s="244" t="str">
        <f aca="false">IF(AND(K688&lt;&gt;"",J688&lt;&gt;""),MIN(IF(OR(J688="OZZ",J688="ZZ"),5000,13600),TRUNC(0.75*SUMIF($D$12:$D688,$D688,K$12:K688),2))-SUMIF($D$12:$D687,$D688,L$12:L687),"")</f>
        <v/>
      </c>
      <c r="M688" s="270" t="str">
        <f aca="false">IF(AND(K688&lt;&gt;"",J688&lt;&gt;"",AB688&lt;&gt;""),IF(OR(J688="OZZ",J688="ZZ"),0-SUMIF($D$12:$D687,$D688,M$12:M687),MIN(MIN(13600,TRUNC(0.75*SUMIF($D$12:$D$1442,$D688,K$12:K$1442),2)+SUMIF($D$12:$D688,$D688,AB$12:AB688))-SUMIF($D$12:$D687,$D688,M$12:M687)-SUMIF($D$12:$D$1442,$D688,L$12:L$1442),AB688)),"")</f>
        <v/>
      </c>
      <c r="N688" s="246" t="str">
        <f aca="false">IF(J688&lt;&gt;"",1000-SUMIF($D$12:$D687,$D688,N$12:N687),"")</f>
        <v/>
      </c>
      <c r="O688" s="268"/>
      <c r="P688" s="269"/>
      <c r="Q688" s="244" t="str">
        <f aca="false">IF(AND(P688&lt;&gt;"",O688&lt;&gt;""),MIN(IF(OR(O688="OZZ",O688="ZZ"),5000,13600),TRUNC(0.75*SUMIF($D$12:$D688,$D688,P$12:P688),2))-SUMIF($D$12:$D687,$D688,Q$12:Q687),"")</f>
        <v/>
      </c>
      <c r="R688" s="270" t="str">
        <f aca="false">IF(AND(P688&lt;&gt;"",O688&lt;&gt;"",AF688&lt;&gt;""),IF(OR(O688="OZZ",O688="ZZ"),0-SUMIF($D$12:$D687,$D688,R$12:R687),MIN(MIN(13600,TRUNC(0.75*SUMIF($D$12:$D$1442,$D688,P$12:P$1442),2)+SUMIF($D$12:$D688,$D688,AF$12:AF688))-SUMIF($D$12:$D687,$D688,R$12:R687)-SUMIF($D$12:$D$1442,$D688,Q$12:Q$1442),AF688)),"")</f>
        <v/>
      </c>
      <c r="S688" s="246" t="str">
        <f aca="false">IF(O688&lt;&gt;"",1000-SUMIF($D$12:$D687,$D688,S$12:S687),"")</f>
        <v/>
      </c>
      <c r="T688" s="268"/>
      <c r="U688" s="269"/>
      <c r="V688" s="244" t="str">
        <f aca="false">IF(AND(U688&lt;&gt;"",T688&lt;&gt;""),MIN(IF(OR(T688="OZZ",T688="ZZ"),5000,13600),TRUNC(0.75*SUMIF($D$12:$D688,$D688,U$12:U688),2))-SUMIF($D$12:$D687,$D688,V$12:V687),"")</f>
        <v/>
      </c>
      <c r="W688" s="248" t="str">
        <f aca="false">IF(AND(U688&lt;&gt;"",T688&lt;&gt;"",AJ688&lt;&gt;""),IF(OR(T688="OZZ",T688="ZZ"),0-SUMIF($D$12:$D687,$D688,W$12:W687),MIN(MIN(13600,TRUNC(0.75*SUMIF($D$12:$D$1442,$D688,U$12:U$1442),2)+SUMIF($D$12:$D688,$D688,AJ$12:AJ688))-SUMIF($D$12:$D687,$D688,W$12:W687)-SUMIF($D$12:$D$1442,$D688,V$12:V$1442),AJ688)),"")</f>
        <v/>
      </c>
      <c r="X688" s="246" t="str">
        <f aca="false">IF(T688&lt;&gt;"",1000-SUMIF($D$12:$D687,$D688,X$12:X687),"")</f>
        <v/>
      </c>
      <c r="Y688" s="272"/>
      <c r="Z688" s="273"/>
      <c r="AA688" s="273"/>
      <c r="AB688" s="252" t="str">
        <f aca="false">IF(K688&lt;&gt;"",ROUND(Y688,2)+ROUND(Z688,2)+ROUND(AA688,2),"")</f>
        <v/>
      </c>
      <c r="AC688" s="274"/>
      <c r="AD688" s="273"/>
      <c r="AE688" s="273"/>
      <c r="AF688" s="275" t="str">
        <f aca="false">IF(P688&lt;&gt;"",ROUND(AC688,2)+ROUND(AD688,2)+ROUND(AE688,2),"")</f>
        <v/>
      </c>
      <c r="AG688" s="274"/>
      <c r="AH688" s="273"/>
      <c r="AI688" s="273"/>
      <c r="AJ688" s="275" t="str">
        <f aca="false">IF(U688&lt;&gt;"",ROUND(AG688,2)+ROUND(AH688,2)+ROUND(AI688,2),"")</f>
        <v/>
      </c>
      <c r="AK688" s="255"/>
      <c r="AL688" s="255"/>
      <c r="AM688" s="256"/>
      <c r="AN688" s="257"/>
      <c r="AO688" s="258" t="str">
        <f aca="false">IF(D688&lt;&gt;"",IF(COUNTIF($D$12:$D688,$D688)&gt;1,0,IF(SUM(L688,Q688,V688)&gt;0,IF(AND(T688="",OR(O688&lt;&gt;"",J688&lt;&gt;"")),IF(O688&lt;&gt;"",O688,IF(J688&lt;&gt;"",J688,0)),IF(AND(O688&lt;&gt;"",J688&lt;&gt;"",O688=J688),O688,T688)),0)),"")</f>
        <v/>
      </c>
      <c r="AP688" s="258" t="str">
        <f aca="false">IF(D688&lt;&gt;"",IF(COUNTIF($D$12:$D688,$D688)&gt;1,0,IF(SUM(M688,R688,W688)&gt;0,IF(AND(T688="",OR(O688&lt;&gt;"",J688&lt;&gt;"")),IF(O688&lt;&gt;"",O688,IF(J688&lt;&gt;"",J688,0)),IF(AND(O688&lt;&gt;"",J688&lt;&gt;"",O688=J688),O688,T688)),0)),"")</f>
        <v/>
      </c>
      <c r="AQ688" s="258" t="str">
        <f aca="false">IF(D688&lt;&gt;"",IF(COUNTIF($D$12:$D688,$D688)&gt;1,0,IF(SUM(N688,S688,X688)&gt;0,IF(AND(T688="",OR(O688&lt;&gt;"",J688&lt;&gt;"")),IF(O688&lt;&gt;"",O688,IF(J688&lt;&gt;"",J688,0)),IF(AND(O688&lt;&gt;"",J688&lt;&gt;"",O688=J688),O688,T688)),0)),"")</f>
        <v/>
      </c>
      <c r="AR688" s="257" t="str">
        <f aca="false">IF(D688&lt;&gt;"",IF(J688="OZP12",L688,0),"")</f>
        <v/>
      </c>
      <c r="AS688" s="257" t="str">
        <f aca="false">IF(D688&lt;&gt;"",IF(O688="OZP12",Q688,0),"")</f>
        <v/>
      </c>
      <c r="AT688" s="257" t="str">
        <f aca="false">IF(D688&lt;&gt;"",IF(T688="OZP12",V688,0),"")</f>
        <v/>
      </c>
      <c r="AU688" s="257" t="str">
        <f aca="false">IF(D688&lt;&gt;"",IF(J688="TZP",L688,0),"")</f>
        <v/>
      </c>
      <c r="AV688" s="257" t="str">
        <f aca="false">IF(D688&lt;&gt;"",IF(O688="TZP",Q688,0),"")</f>
        <v/>
      </c>
      <c r="AW688" s="257" t="str">
        <f aca="false">IF(D688&lt;&gt;"",IF(T688="TZP",V688,0),"")</f>
        <v/>
      </c>
      <c r="AX688" s="257" t="str">
        <f aca="false">IF(D688&lt;&gt;"",IF(J688="OZZ",L688,0),"")</f>
        <v/>
      </c>
      <c r="AY688" s="257" t="str">
        <f aca="false">IF(D688&lt;&gt;"",IF(O688="OZZ",Q688,0),"")</f>
        <v/>
      </c>
      <c r="AZ688" s="257" t="str">
        <f aca="false">IF(D688&lt;&gt;"",IF(T688="OZZ",V688,0),"")</f>
        <v/>
      </c>
      <c r="BA688" s="260"/>
      <c r="BB688" s="257" t="str">
        <f aca="false">IF(D688&lt;&gt;"",IF(ISERROR(FIND("/",D688)),0,1),"")</f>
        <v/>
      </c>
      <c r="BC688" s="257" t="str">
        <f aca="false">IF(D688&lt;&gt;"",IF(BB688*1=0,D688,CONCATENATE(MID(D688,1,FIND("/",D688,1)-1),MID(D688,FIND("/",D688,1)+1,LEN(D688)))),"")</f>
        <v/>
      </c>
      <c r="BD688" s="286"/>
      <c r="BE688" s="257" t="str">
        <f aca="false">IF(D688&lt;&gt;"",IF(J688="OZP12",M688,0),"")</f>
        <v/>
      </c>
      <c r="BF688" s="257" t="str">
        <f aca="false">IF(D688&lt;&gt;"",IF(O688="OZP12",R688,0),"")</f>
        <v/>
      </c>
      <c r="BG688" s="257" t="str">
        <f aca="false">IF(D688&lt;&gt;"",IF(T688="OZP12",W688,0),"")</f>
        <v/>
      </c>
      <c r="BH688" s="257" t="str">
        <f aca="false">IF(D688&lt;&gt;"",IF(J688="TZP",M688,0),"")</f>
        <v/>
      </c>
      <c r="BI688" s="257" t="str">
        <f aca="false">IF(D688&lt;&gt;"",IF(O688="TZP",R688,0),"")</f>
        <v/>
      </c>
      <c r="BJ688" s="257" t="str">
        <f aca="false">IF(D688&lt;&gt;"",IF(T688="TZP",W688,0),"")</f>
        <v/>
      </c>
    </row>
    <row r="689" s="261" customFormat="true" ht="18.75" hidden="false" customHeight="true" outlineLevel="0" collapsed="false">
      <c r="A689" s="262" t="n">
        <f aca="false">A688+1</f>
        <v>677</v>
      </c>
      <c r="B689" s="263"/>
      <c r="C689" s="263"/>
      <c r="D689" s="263"/>
      <c r="E689" s="266"/>
      <c r="F689" s="266"/>
      <c r="G689" s="267"/>
      <c r="H689" s="278"/>
      <c r="I689" s="281"/>
      <c r="J689" s="268"/>
      <c r="K689" s="269"/>
      <c r="L689" s="244" t="str">
        <f aca="false">IF(AND(K689&lt;&gt;"",J689&lt;&gt;""),MIN(IF(OR(J689="OZZ",J689="ZZ"),5000,13600),TRUNC(0.75*SUMIF($D$12:$D689,$D689,K$12:K689),2))-SUMIF($D$12:$D688,$D689,L$12:L688),"")</f>
        <v/>
      </c>
      <c r="M689" s="270" t="str">
        <f aca="false">IF(AND(K689&lt;&gt;"",J689&lt;&gt;"",AB689&lt;&gt;""),IF(OR(J689="OZZ",J689="ZZ"),0-SUMIF($D$12:$D688,$D689,M$12:M688),MIN(MIN(13600,TRUNC(0.75*SUMIF($D$12:$D$1442,$D689,K$12:K$1442),2)+SUMIF($D$12:$D689,$D689,AB$12:AB689))-SUMIF($D$12:$D688,$D689,M$12:M688)-SUMIF($D$12:$D$1442,$D689,L$12:L$1442),AB689)),"")</f>
        <v/>
      </c>
      <c r="N689" s="246" t="str">
        <f aca="false">IF(J689&lt;&gt;"",1000-SUMIF($D$12:$D688,$D689,N$12:N688),"")</f>
        <v/>
      </c>
      <c r="O689" s="268"/>
      <c r="P689" s="269"/>
      <c r="Q689" s="244" t="str">
        <f aca="false">IF(AND(P689&lt;&gt;"",O689&lt;&gt;""),MIN(IF(OR(O689="OZZ",O689="ZZ"),5000,13600),TRUNC(0.75*SUMIF($D$12:$D689,$D689,P$12:P689),2))-SUMIF($D$12:$D688,$D689,Q$12:Q688),"")</f>
        <v/>
      </c>
      <c r="R689" s="270" t="str">
        <f aca="false">IF(AND(P689&lt;&gt;"",O689&lt;&gt;"",AF689&lt;&gt;""),IF(OR(O689="OZZ",O689="ZZ"),0-SUMIF($D$12:$D688,$D689,R$12:R688),MIN(MIN(13600,TRUNC(0.75*SUMIF($D$12:$D$1442,$D689,P$12:P$1442),2)+SUMIF($D$12:$D689,$D689,AF$12:AF689))-SUMIF($D$12:$D688,$D689,R$12:R688)-SUMIF($D$12:$D$1442,$D689,Q$12:Q$1442),AF689)),"")</f>
        <v/>
      </c>
      <c r="S689" s="246" t="str">
        <f aca="false">IF(O689&lt;&gt;"",1000-SUMIF($D$12:$D688,$D689,S$12:S688),"")</f>
        <v/>
      </c>
      <c r="T689" s="268"/>
      <c r="U689" s="269"/>
      <c r="V689" s="244" t="str">
        <f aca="false">IF(AND(U689&lt;&gt;"",T689&lt;&gt;""),MIN(IF(OR(T689="OZZ",T689="ZZ"),5000,13600),TRUNC(0.75*SUMIF($D$12:$D689,$D689,U$12:U689),2))-SUMIF($D$12:$D688,$D689,V$12:V688),"")</f>
        <v/>
      </c>
      <c r="W689" s="248" t="str">
        <f aca="false">IF(AND(U689&lt;&gt;"",T689&lt;&gt;"",AJ689&lt;&gt;""),IF(OR(T689="OZZ",T689="ZZ"),0-SUMIF($D$12:$D688,$D689,W$12:W688),MIN(MIN(13600,TRUNC(0.75*SUMIF($D$12:$D$1442,$D689,U$12:U$1442),2)+SUMIF($D$12:$D689,$D689,AJ$12:AJ689))-SUMIF($D$12:$D688,$D689,W$12:W688)-SUMIF($D$12:$D$1442,$D689,V$12:V$1442),AJ689)),"")</f>
        <v/>
      </c>
      <c r="X689" s="246" t="str">
        <f aca="false">IF(T689&lt;&gt;"",1000-SUMIF($D$12:$D688,$D689,X$12:X688),"")</f>
        <v/>
      </c>
      <c r="Y689" s="272"/>
      <c r="Z689" s="273"/>
      <c r="AA689" s="273"/>
      <c r="AB689" s="252" t="str">
        <f aca="false">IF(K689&lt;&gt;"",ROUND(Y689,2)+ROUND(Z689,2)+ROUND(AA689,2),"")</f>
        <v/>
      </c>
      <c r="AC689" s="274"/>
      <c r="AD689" s="273"/>
      <c r="AE689" s="273"/>
      <c r="AF689" s="275" t="str">
        <f aca="false">IF(P689&lt;&gt;"",ROUND(AC689,2)+ROUND(AD689,2)+ROUND(AE689,2),"")</f>
        <v/>
      </c>
      <c r="AG689" s="274"/>
      <c r="AH689" s="273"/>
      <c r="AI689" s="273"/>
      <c r="AJ689" s="275" t="str">
        <f aca="false">IF(U689&lt;&gt;"",ROUND(AG689,2)+ROUND(AH689,2)+ROUND(AI689,2),"")</f>
        <v/>
      </c>
      <c r="AK689" s="255"/>
      <c r="AL689" s="255"/>
      <c r="AM689" s="256"/>
      <c r="AN689" s="257"/>
      <c r="AO689" s="258" t="str">
        <f aca="false">IF(D689&lt;&gt;"",IF(COUNTIF($D$12:$D689,$D689)&gt;1,0,IF(SUM(L689,Q689,V689)&gt;0,IF(AND(T689="",OR(O689&lt;&gt;"",J689&lt;&gt;"")),IF(O689&lt;&gt;"",O689,IF(J689&lt;&gt;"",J689,0)),IF(AND(O689&lt;&gt;"",J689&lt;&gt;"",O689=J689),O689,T689)),0)),"")</f>
        <v/>
      </c>
      <c r="AP689" s="258" t="str">
        <f aca="false">IF(D689&lt;&gt;"",IF(COUNTIF($D$12:$D689,$D689)&gt;1,0,IF(SUM(M689,R689,W689)&gt;0,IF(AND(T689="",OR(O689&lt;&gt;"",J689&lt;&gt;"")),IF(O689&lt;&gt;"",O689,IF(J689&lt;&gt;"",J689,0)),IF(AND(O689&lt;&gt;"",J689&lt;&gt;"",O689=J689),O689,T689)),0)),"")</f>
        <v/>
      </c>
      <c r="AQ689" s="258" t="str">
        <f aca="false">IF(D689&lt;&gt;"",IF(COUNTIF($D$12:$D689,$D689)&gt;1,0,IF(SUM(N689,S689,X689)&gt;0,IF(AND(T689="",OR(O689&lt;&gt;"",J689&lt;&gt;"")),IF(O689&lt;&gt;"",O689,IF(J689&lt;&gt;"",J689,0)),IF(AND(O689&lt;&gt;"",J689&lt;&gt;"",O689=J689),O689,T689)),0)),"")</f>
        <v/>
      </c>
      <c r="AR689" s="257" t="str">
        <f aca="false">IF(D689&lt;&gt;"",IF(J689="OZP12",L689,0),"")</f>
        <v/>
      </c>
      <c r="AS689" s="257" t="str">
        <f aca="false">IF(D689&lt;&gt;"",IF(O689="OZP12",Q689,0),"")</f>
        <v/>
      </c>
      <c r="AT689" s="257" t="str">
        <f aca="false">IF(D689&lt;&gt;"",IF(T689="OZP12",V689,0),"")</f>
        <v/>
      </c>
      <c r="AU689" s="257" t="str">
        <f aca="false">IF(D689&lt;&gt;"",IF(J689="TZP",L689,0),"")</f>
        <v/>
      </c>
      <c r="AV689" s="257" t="str">
        <f aca="false">IF(D689&lt;&gt;"",IF(O689="TZP",Q689,0),"")</f>
        <v/>
      </c>
      <c r="AW689" s="257" t="str">
        <f aca="false">IF(D689&lt;&gt;"",IF(T689="TZP",V689,0),"")</f>
        <v/>
      </c>
      <c r="AX689" s="257" t="str">
        <f aca="false">IF(D689&lt;&gt;"",IF(J689="OZZ",L689,0),"")</f>
        <v/>
      </c>
      <c r="AY689" s="257" t="str">
        <f aca="false">IF(D689&lt;&gt;"",IF(O689="OZZ",Q689,0),"")</f>
        <v/>
      </c>
      <c r="AZ689" s="257" t="str">
        <f aca="false">IF(D689&lt;&gt;"",IF(T689="OZZ",V689,0),"")</f>
        <v/>
      </c>
      <c r="BA689" s="260"/>
      <c r="BB689" s="257" t="str">
        <f aca="false">IF(D689&lt;&gt;"",IF(ISERROR(FIND("/",D689)),0,1),"")</f>
        <v/>
      </c>
      <c r="BC689" s="257" t="str">
        <f aca="false">IF(D689&lt;&gt;"",IF(BB689*1=0,D689,CONCATENATE(MID(D689,1,FIND("/",D689,1)-1),MID(D689,FIND("/",D689,1)+1,LEN(D689)))),"")</f>
        <v/>
      </c>
      <c r="BD689" s="286"/>
      <c r="BE689" s="257" t="str">
        <f aca="false">IF(D689&lt;&gt;"",IF(J689="OZP12",M689,0),"")</f>
        <v/>
      </c>
      <c r="BF689" s="257" t="str">
        <f aca="false">IF(D689&lt;&gt;"",IF(O689="OZP12",R689,0),"")</f>
        <v/>
      </c>
      <c r="BG689" s="257" t="str">
        <f aca="false">IF(D689&lt;&gt;"",IF(T689="OZP12",W689,0),"")</f>
        <v/>
      </c>
      <c r="BH689" s="257" t="str">
        <f aca="false">IF(D689&lt;&gt;"",IF(J689="TZP",M689,0),"")</f>
        <v/>
      </c>
      <c r="BI689" s="257" t="str">
        <f aca="false">IF(D689&lt;&gt;"",IF(O689="TZP",R689,0),"")</f>
        <v/>
      </c>
      <c r="BJ689" s="257" t="str">
        <f aca="false">IF(D689&lt;&gt;"",IF(T689="TZP",W689,0),"")</f>
        <v/>
      </c>
    </row>
    <row r="690" s="261" customFormat="true" ht="18.75" hidden="false" customHeight="true" outlineLevel="0" collapsed="false">
      <c r="A690" s="262" t="n">
        <f aca="false">A689+1</f>
        <v>678</v>
      </c>
      <c r="B690" s="263"/>
      <c r="C690" s="263"/>
      <c r="D690" s="263"/>
      <c r="E690" s="266"/>
      <c r="F690" s="266"/>
      <c r="G690" s="267"/>
      <c r="H690" s="278"/>
      <c r="I690" s="281"/>
      <c r="J690" s="268"/>
      <c r="K690" s="269"/>
      <c r="L690" s="244" t="str">
        <f aca="false">IF(AND(K690&lt;&gt;"",J690&lt;&gt;""),MIN(IF(OR(J690="OZZ",J690="ZZ"),5000,13600),TRUNC(0.75*SUMIF($D$12:$D690,$D690,K$12:K690),2))-SUMIF($D$12:$D689,$D690,L$12:L689),"")</f>
        <v/>
      </c>
      <c r="M690" s="270" t="str">
        <f aca="false">IF(AND(K690&lt;&gt;"",J690&lt;&gt;"",AB690&lt;&gt;""),IF(OR(J690="OZZ",J690="ZZ"),0-SUMIF($D$12:$D689,$D690,M$12:M689),MIN(MIN(13600,TRUNC(0.75*SUMIF($D$12:$D$1442,$D690,K$12:K$1442),2)+SUMIF($D$12:$D690,$D690,AB$12:AB690))-SUMIF($D$12:$D689,$D690,M$12:M689)-SUMIF($D$12:$D$1442,$D690,L$12:L$1442),AB690)),"")</f>
        <v/>
      </c>
      <c r="N690" s="246" t="str">
        <f aca="false">IF(J690&lt;&gt;"",1000-SUMIF($D$12:$D689,$D690,N$12:N689),"")</f>
        <v/>
      </c>
      <c r="O690" s="268"/>
      <c r="P690" s="269"/>
      <c r="Q690" s="244" t="str">
        <f aca="false">IF(AND(P690&lt;&gt;"",O690&lt;&gt;""),MIN(IF(OR(O690="OZZ",O690="ZZ"),5000,13600),TRUNC(0.75*SUMIF($D$12:$D690,$D690,P$12:P690),2))-SUMIF($D$12:$D689,$D690,Q$12:Q689),"")</f>
        <v/>
      </c>
      <c r="R690" s="270" t="str">
        <f aca="false">IF(AND(P690&lt;&gt;"",O690&lt;&gt;"",AF690&lt;&gt;""),IF(OR(O690="OZZ",O690="ZZ"),0-SUMIF($D$12:$D689,$D690,R$12:R689),MIN(MIN(13600,TRUNC(0.75*SUMIF($D$12:$D$1442,$D690,P$12:P$1442),2)+SUMIF($D$12:$D690,$D690,AF$12:AF690))-SUMIF($D$12:$D689,$D690,R$12:R689)-SUMIF($D$12:$D$1442,$D690,Q$12:Q$1442),AF690)),"")</f>
        <v/>
      </c>
      <c r="S690" s="246" t="str">
        <f aca="false">IF(O690&lt;&gt;"",1000-SUMIF($D$12:$D689,$D690,S$12:S689),"")</f>
        <v/>
      </c>
      <c r="T690" s="268"/>
      <c r="U690" s="269"/>
      <c r="V690" s="244" t="str">
        <f aca="false">IF(AND(U690&lt;&gt;"",T690&lt;&gt;""),MIN(IF(OR(T690="OZZ",T690="ZZ"),5000,13600),TRUNC(0.75*SUMIF($D$12:$D690,$D690,U$12:U690),2))-SUMIF($D$12:$D689,$D690,V$12:V689),"")</f>
        <v/>
      </c>
      <c r="W690" s="248" t="str">
        <f aca="false">IF(AND(U690&lt;&gt;"",T690&lt;&gt;"",AJ690&lt;&gt;""),IF(OR(T690="OZZ",T690="ZZ"),0-SUMIF($D$12:$D689,$D690,W$12:W689),MIN(MIN(13600,TRUNC(0.75*SUMIF($D$12:$D$1442,$D690,U$12:U$1442),2)+SUMIF($D$12:$D690,$D690,AJ$12:AJ690))-SUMIF($D$12:$D689,$D690,W$12:W689)-SUMIF($D$12:$D$1442,$D690,V$12:V$1442),AJ690)),"")</f>
        <v/>
      </c>
      <c r="X690" s="246" t="str">
        <f aca="false">IF(T690&lt;&gt;"",1000-SUMIF($D$12:$D689,$D690,X$12:X689),"")</f>
        <v/>
      </c>
      <c r="Y690" s="272"/>
      <c r="Z690" s="273"/>
      <c r="AA690" s="273"/>
      <c r="AB690" s="252" t="str">
        <f aca="false">IF(K690&lt;&gt;"",ROUND(Y690,2)+ROUND(Z690,2)+ROUND(AA690,2),"")</f>
        <v/>
      </c>
      <c r="AC690" s="274"/>
      <c r="AD690" s="273"/>
      <c r="AE690" s="273"/>
      <c r="AF690" s="275" t="str">
        <f aca="false">IF(P690&lt;&gt;"",ROUND(AC690,2)+ROUND(AD690,2)+ROUND(AE690,2),"")</f>
        <v/>
      </c>
      <c r="AG690" s="274"/>
      <c r="AH690" s="273"/>
      <c r="AI690" s="273"/>
      <c r="AJ690" s="275" t="str">
        <f aca="false">IF(U690&lt;&gt;"",ROUND(AG690,2)+ROUND(AH690,2)+ROUND(AI690,2),"")</f>
        <v/>
      </c>
      <c r="AK690" s="255"/>
      <c r="AL690" s="255"/>
      <c r="AM690" s="256"/>
      <c r="AN690" s="257"/>
      <c r="AO690" s="258" t="str">
        <f aca="false">IF(D690&lt;&gt;"",IF(COUNTIF($D$12:$D690,$D690)&gt;1,0,IF(SUM(L690,Q690,V690)&gt;0,IF(AND(T690="",OR(O690&lt;&gt;"",J690&lt;&gt;"")),IF(O690&lt;&gt;"",O690,IF(J690&lt;&gt;"",J690,0)),IF(AND(O690&lt;&gt;"",J690&lt;&gt;"",O690=J690),O690,T690)),0)),"")</f>
        <v/>
      </c>
      <c r="AP690" s="258" t="str">
        <f aca="false">IF(D690&lt;&gt;"",IF(COUNTIF($D$12:$D690,$D690)&gt;1,0,IF(SUM(M690,R690,W690)&gt;0,IF(AND(T690="",OR(O690&lt;&gt;"",J690&lt;&gt;"")),IF(O690&lt;&gt;"",O690,IF(J690&lt;&gt;"",J690,0)),IF(AND(O690&lt;&gt;"",J690&lt;&gt;"",O690=J690),O690,T690)),0)),"")</f>
        <v/>
      </c>
      <c r="AQ690" s="258" t="str">
        <f aca="false">IF(D690&lt;&gt;"",IF(COUNTIF($D$12:$D690,$D690)&gt;1,0,IF(SUM(N690,S690,X690)&gt;0,IF(AND(T690="",OR(O690&lt;&gt;"",J690&lt;&gt;"")),IF(O690&lt;&gt;"",O690,IF(J690&lt;&gt;"",J690,0)),IF(AND(O690&lt;&gt;"",J690&lt;&gt;"",O690=J690),O690,T690)),0)),"")</f>
        <v/>
      </c>
      <c r="AR690" s="257" t="str">
        <f aca="false">IF(D690&lt;&gt;"",IF(J690="OZP12",L690,0),"")</f>
        <v/>
      </c>
      <c r="AS690" s="257" t="str">
        <f aca="false">IF(D690&lt;&gt;"",IF(O690="OZP12",Q690,0),"")</f>
        <v/>
      </c>
      <c r="AT690" s="257" t="str">
        <f aca="false">IF(D690&lt;&gt;"",IF(T690="OZP12",V690,0),"")</f>
        <v/>
      </c>
      <c r="AU690" s="257" t="str">
        <f aca="false">IF(D690&lt;&gt;"",IF(J690="TZP",L690,0),"")</f>
        <v/>
      </c>
      <c r="AV690" s="257" t="str">
        <f aca="false">IF(D690&lt;&gt;"",IF(O690="TZP",Q690,0),"")</f>
        <v/>
      </c>
      <c r="AW690" s="257" t="str">
        <f aca="false">IF(D690&lt;&gt;"",IF(T690="TZP",V690,0),"")</f>
        <v/>
      </c>
      <c r="AX690" s="257" t="str">
        <f aca="false">IF(D690&lt;&gt;"",IF(J690="OZZ",L690,0),"")</f>
        <v/>
      </c>
      <c r="AY690" s="257" t="str">
        <f aca="false">IF(D690&lt;&gt;"",IF(O690="OZZ",Q690,0),"")</f>
        <v/>
      </c>
      <c r="AZ690" s="257" t="str">
        <f aca="false">IF(D690&lt;&gt;"",IF(T690="OZZ",V690,0),"")</f>
        <v/>
      </c>
      <c r="BA690" s="260"/>
      <c r="BB690" s="257" t="str">
        <f aca="false">IF(D690&lt;&gt;"",IF(ISERROR(FIND("/",D690)),0,1),"")</f>
        <v/>
      </c>
      <c r="BC690" s="257" t="str">
        <f aca="false">IF(D690&lt;&gt;"",IF(BB690*1=0,D690,CONCATENATE(MID(D690,1,FIND("/",D690,1)-1),MID(D690,FIND("/",D690,1)+1,LEN(D690)))),"")</f>
        <v/>
      </c>
      <c r="BD690" s="286"/>
      <c r="BE690" s="257" t="str">
        <f aca="false">IF(D690&lt;&gt;"",IF(J690="OZP12",M690,0),"")</f>
        <v/>
      </c>
      <c r="BF690" s="257" t="str">
        <f aca="false">IF(D690&lt;&gt;"",IF(O690="OZP12",R690,0),"")</f>
        <v/>
      </c>
      <c r="BG690" s="257" t="str">
        <f aca="false">IF(D690&lt;&gt;"",IF(T690="OZP12",W690,0),"")</f>
        <v/>
      </c>
      <c r="BH690" s="257" t="str">
        <f aca="false">IF(D690&lt;&gt;"",IF(J690="TZP",M690,0),"")</f>
        <v/>
      </c>
      <c r="BI690" s="257" t="str">
        <f aca="false">IF(D690&lt;&gt;"",IF(O690="TZP",R690,0),"")</f>
        <v/>
      </c>
      <c r="BJ690" s="257" t="str">
        <f aca="false">IF(D690&lt;&gt;"",IF(T690="TZP",W690,0),"")</f>
        <v/>
      </c>
    </row>
    <row r="691" s="261" customFormat="true" ht="18.75" hidden="false" customHeight="true" outlineLevel="0" collapsed="false">
      <c r="A691" s="262" t="n">
        <f aca="false">A690+1</f>
        <v>679</v>
      </c>
      <c r="B691" s="263"/>
      <c r="C691" s="263"/>
      <c r="D691" s="263"/>
      <c r="E691" s="266"/>
      <c r="F691" s="266"/>
      <c r="G691" s="267"/>
      <c r="H691" s="278"/>
      <c r="I691" s="281"/>
      <c r="J691" s="268"/>
      <c r="K691" s="269"/>
      <c r="L691" s="244" t="str">
        <f aca="false">IF(AND(K691&lt;&gt;"",J691&lt;&gt;""),MIN(IF(OR(J691="OZZ",J691="ZZ"),5000,13600),TRUNC(0.75*SUMIF($D$12:$D691,$D691,K$12:K691),2))-SUMIF($D$12:$D690,$D691,L$12:L690),"")</f>
        <v/>
      </c>
      <c r="M691" s="270" t="str">
        <f aca="false">IF(AND(K691&lt;&gt;"",J691&lt;&gt;"",AB691&lt;&gt;""),IF(OR(J691="OZZ",J691="ZZ"),0-SUMIF($D$12:$D690,$D691,M$12:M690),MIN(MIN(13600,TRUNC(0.75*SUMIF($D$12:$D$1442,$D691,K$12:K$1442),2)+SUMIF($D$12:$D691,$D691,AB$12:AB691))-SUMIF($D$12:$D690,$D691,M$12:M690)-SUMIF($D$12:$D$1442,$D691,L$12:L$1442),AB691)),"")</f>
        <v/>
      </c>
      <c r="N691" s="246" t="str">
        <f aca="false">IF(J691&lt;&gt;"",1000-SUMIF($D$12:$D690,$D691,N$12:N690),"")</f>
        <v/>
      </c>
      <c r="O691" s="268"/>
      <c r="P691" s="269"/>
      <c r="Q691" s="244" t="str">
        <f aca="false">IF(AND(P691&lt;&gt;"",O691&lt;&gt;""),MIN(IF(OR(O691="OZZ",O691="ZZ"),5000,13600),TRUNC(0.75*SUMIF($D$12:$D691,$D691,P$12:P691),2))-SUMIF($D$12:$D690,$D691,Q$12:Q690),"")</f>
        <v/>
      </c>
      <c r="R691" s="270" t="str">
        <f aca="false">IF(AND(P691&lt;&gt;"",O691&lt;&gt;"",AF691&lt;&gt;""),IF(OR(O691="OZZ",O691="ZZ"),0-SUMIF($D$12:$D690,$D691,R$12:R690),MIN(MIN(13600,TRUNC(0.75*SUMIF($D$12:$D$1442,$D691,P$12:P$1442),2)+SUMIF($D$12:$D691,$D691,AF$12:AF691))-SUMIF($D$12:$D690,$D691,R$12:R690)-SUMIF($D$12:$D$1442,$D691,Q$12:Q$1442),AF691)),"")</f>
        <v/>
      </c>
      <c r="S691" s="246" t="str">
        <f aca="false">IF(O691&lt;&gt;"",1000-SUMIF($D$12:$D690,$D691,S$12:S690),"")</f>
        <v/>
      </c>
      <c r="T691" s="268"/>
      <c r="U691" s="269"/>
      <c r="V691" s="244" t="str">
        <f aca="false">IF(AND(U691&lt;&gt;"",T691&lt;&gt;""),MIN(IF(OR(T691="OZZ",T691="ZZ"),5000,13600),TRUNC(0.75*SUMIF($D$12:$D691,$D691,U$12:U691),2))-SUMIF($D$12:$D690,$D691,V$12:V690),"")</f>
        <v/>
      </c>
      <c r="W691" s="248" t="str">
        <f aca="false">IF(AND(U691&lt;&gt;"",T691&lt;&gt;"",AJ691&lt;&gt;""),IF(OR(T691="OZZ",T691="ZZ"),0-SUMIF($D$12:$D690,$D691,W$12:W690),MIN(MIN(13600,TRUNC(0.75*SUMIF($D$12:$D$1442,$D691,U$12:U$1442),2)+SUMIF($D$12:$D691,$D691,AJ$12:AJ691))-SUMIF($D$12:$D690,$D691,W$12:W690)-SUMIF($D$12:$D$1442,$D691,V$12:V$1442),AJ691)),"")</f>
        <v/>
      </c>
      <c r="X691" s="246" t="str">
        <f aca="false">IF(T691&lt;&gt;"",1000-SUMIF($D$12:$D690,$D691,X$12:X690),"")</f>
        <v/>
      </c>
      <c r="Y691" s="272"/>
      <c r="Z691" s="273"/>
      <c r="AA691" s="273"/>
      <c r="AB691" s="252" t="str">
        <f aca="false">IF(K691&lt;&gt;"",ROUND(Y691,2)+ROUND(Z691,2)+ROUND(AA691,2),"")</f>
        <v/>
      </c>
      <c r="AC691" s="274"/>
      <c r="AD691" s="273"/>
      <c r="AE691" s="273"/>
      <c r="AF691" s="275" t="str">
        <f aca="false">IF(P691&lt;&gt;"",ROUND(AC691,2)+ROUND(AD691,2)+ROUND(AE691,2),"")</f>
        <v/>
      </c>
      <c r="AG691" s="274"/>
      <c r="AH691" s="273"/>
      <c r="AI691" s="273"/>
      <c r="AJ691" s="275" t="str">
        <f aca="false">IF(U691&lt;&gt;"",ROUND(AG691,2)+ROUND(AH691,2)+ROUND(AI691,2),"")</f>
        <v/>
      </c>
      <c r="AK691" s="255"/>
      <c r="AL691" s="255"/>
      <c r="AM691" s="256"/>
      <c r="AN691" s="257"/>
      <c r="AO691" s="258" t="str">
        <f aca="false">IF(D691&lt;&gt;"",IF(COUNTIF($D$12:$D691,$D691)&gt;1,0,IF(SUM(L691,Q691,V691)&gt;0,IF(AND(T691="",OR(O691&lt;&gt;"",J691&lt;&gt;"")),IF(O691&lt;&gt;"",O691,IF(J691&lt;&gt;"",J691,0)),IF(AND(O691&lt;&gt;"",J691&lt;&gt;"",O691=J691),O691,T691)),0)),"")</f>
        <v/>
      </c>
      <c r="AP691" s="258" t="str">
        <f aca="false">IF(D691&lt;&gt;"",IF(COUNTIF($D$12:$D691,$D691)&gt;1,0,IF(SUM(M691,R691,W691)&gt;0,IF(AND(T691="",OR(O691&lt;&gt;"",J691&lt;&gt;"")),IF(O691&lt;&gt;"",O691,IF(J691&lt;&gt;"",J691,0)),IF(AND(O691&lt;&gt;"",J691&lt;&gt;"",O691=J691),O691,T691)),0)),"")</f>
        <v/>
      </c>
      <c r="AQ691" s="258" t="str">
        <f aca="false">IF(D691&lt;&gt;"",IF(COUNTIF($D$12:$D691,$D691)&gt;1,0,IF(SUM(N691,S691,X691)&gt;0,IF(AND(T691="",OR(O691&lt;&gt;"",J691&lt;&gt;"")),IF(O691&lt;&gt;"",O691,IF(J691&lt;&gt;"",J691,0)),IF(AND(O691&lt;&gt;"",J691&lt;&gt;"",O691=J691),O691,T691)),0)),"")</f>
        <v/>
      </c>
      <c r="AR691" s="257" t="str">
        <f aca="false">IF(D691&lt;&gt;"",IF(J691="OZP12",L691,0),"")</f>
        <v/>
      </c>
      <c r="AS691" s="257" t="str">
        <f aca="false">IF(D691&lt;&gt;"",IF(O691="OZP12",Q691,0),"")</f>
        <v/>
      </c>
      <c r="AT691" s="257" t="str">
        <f aca="false">IF(D691&lt;&gt;"",IF(T691="OZP12",V691,0),"")</f>
        <v/>
      </c>
      <c r="AU691" s="257" t="str">
        <f aca="false">IF(D691&lt;&gt;"",IF(J691="TZP",L691,0),"")</f>
        <v/>
      </c>
      <c r="AV691" s="257" t="str">
        <f aca="false">IF(D691&lt;&gt;"",IF(O691="TZP",Q691,0),"")</f>
        <v/>
      </c>
      <c r="AW691" s="257" t="str">
        <f aca="false">IF(D691&lt;&gt;"",IF(T691="TZP",V691,0),"")</f>
        <v/>
      </c>
      <c r="AX691" s="257" t="str">
        <f aca="false">IF(D691&lt;&gt;"",IF(J691="OZZ",L691,0),"")</f>
        <v/>
      </c>
      <c r="AY691" s="257" t="str">
        <f aca="false">IF(D691&lt;&gt;"",IF(O691="OZZ",Q691,0),"")</f>
        <v/>
      </c>
      <c r="AZ691" s="257" t="str">
        <f aca="false">IF(D691&lt;&gt;"",IF(T691="OZZ",V691,0),"")</f>
        <v/>
      </c>
      <c r="BA691" s="260"/>
      <c r="BB691" s="257" t="str">
        <f aca="false">IF(D691&lt;&gt;"",IF(ISERROR(FIND("/",D691)),0,1),"")</f>
        <v/>
      </c>
      <c r="BC691" s="257" t="str">
        <f aca="false">IF(D691&lt;&gt;"",IF(BB691*1=0,D691,CONCATENATE(MID(D691,1,FIND("/",D691,1)-1),MID(D691,FIND("/",D691,1)+1,LEN(D691)))),"")</f>
        <v/>
      </c>
      <c r="BD691" s="286"/>
      <c r="BE691" s="257" t="str">
        <f aca="false">IF(D691&lt;&gt;"",IF(J691="OZP12",M691,0),"")</f>
        <v/>
      </c>
      <c r="BF691" s="257" t="str">
        <f aca="false">IF(D691&lt;&gt;"",IF(O691="OZP12",R691,0),"")</f>
        <v/>
      </c>
      <c r="BG691" s="257" t="str">
        <f aca="false">IF(D691&lt;&gt;"",IF(T691="OZP12",W691,0),"")</f>
        <v/>
      </c>
      <c r="BH691" s="257" t="str">
        <f aca="false">IF(D691&lt;&gt;"",IF(J691="TZP",M691,0),"")</f>
        <v/>
      </c>
      <c r="BI691" s="257" t="str">
        <f aca="false">IF(D691&lt;&gt;"",IF(O691="TZP",R691,0),"")</f>
        <v/>
      </c>
      <c r="BJ691" s="257" t="str">
        <f aca="false">IF(D691&lt;&gt;"",IF(T691="TZP",W691,0),"")</f>
        <v/>
      </c>
    </row>
    <row r="692" s="261" customFormat="true" ht="18.75" hidden="false" customHeight="true" outlineLevel="0" collapsed="false">
      <c r="A692" s="262" t="n">
        <f aca="false">A691+1</f>
        <v>680</v>
      </c>
      <c r="B692" s="263"/>
      <c r="C692" s="263"/>
      <c r="D692" s="263"/>
      <c r="E692" s="266"/>
      <c r="F692" s="266"/>
      <c r="G692" s="267"/>
      <c r="H692" s="278"/>
      <c r="I692" s="281"/>
      <c r="J692" s="268"/>
      <c r="K692" s="269"/>
      <c r="L692" s="244" t="str">
        <f aca="false">IF(AND(K692&lt;&gt;"",J692&lt;&gt;""),MIN(IF(OR(J692="OZZ",J692="ZZ"),5000,13600),TRUNC(0.75*SUMIF($D$12:$D692,$D692,K$12:K692),2))-SUMIF($D$12:$D691,$D692,L$12:L691),"")</f>
        <v/>
      </c>
      <c r="M692" s="270" t="str">
        <f aca="false">IF(AND(K692&lt;&gt;"",J692&lt;&gt;"",AB692&lt;&gt;""),IF(OR(J692="OZZ",J692="ZZ"),0-SUMIF($D$12:$D691,$D692,M$12:M691),MIN(MIN(13600,TRUNC(0.75*SUMIF($D$12:$D$1442,$D692,K$12:K$1442),2)+SUMIF($D$12:$D692,$D692,AB$12:AB692))-SUMIF($D$12:$D691,$D692,M$12:M691)-SUMIF($D$12:$D$1442,$D692,L$12:L$1442),AB692)),"")</f>
        <v/>
      </c>
      <c r="N692" s="246" t="str">
        <f aca="false">IF(J692&lt;&gt;"",1000-SUMIF($D$12:$D691,$D692,N$12:N691),"")</f>
        <v/>
      </c>
      <c r="O692" s="268"/>
      <c r="P692" s="269"/>
      <c r="Q692" s="244" t="str">
        <f aca="false">IF(AND(P692&lt;&gt;"",O692&lt;&gt;""),MIN(IF(OR(O692="OZZ",O692="ZZ"),5000,13600),TRUNC(0.75*SUMIF($D$12:$D692,$D692,P$12:P692),2))-SUMIF($D$12:$D691,$D692,Q$12:Q691),"")</f>
        <v/>
      </c>
      <c r="R692" s="270" t="str">
        <f aca="false">IF(AND(P692&lt;&gt;"",O692&lt;&gt;"",AF692&lt;&gt;""),IF(OR(O692="OZZ",O692="ZZ"),0-SUMIF($D$12:$D691,$D692,R$12:R691),MIN(MIN(13600,TRUNC(0.75*SUMIF($D$12:$D$1442,$D692,P$12:P$1442),2)+SUMIF($D$12:$D692,$D692,AF$12:AF692))-SUMIF($D$12:$D691,$D692,R$12:R691)-SUMIF($D$12:$D$1442,$D692,Q$12:Q$1442),AF692)),"")</f>
        <v/>
      </c>
      <c r="S692" s="246" t="str">
        <f aca="false">IF(O692&lt;&gt;"",1000-SUMIF($D$12:$D691,$D692,S$12:S691),"")</f>
        <v/>
      </c>
      <c r="T692" s="268"/>
      <c r="U692" s="269"/>
      <c r="V692" s="244" t="str">
        <f aca="false">IF(AND(U692&lt;&gt;"",T692&lt;&gt;""),MIN(IF(OR(T692="OZZ",T692="ZZ"),5000,13600),TRUNC(0.75*SUMIF($D$12:$D692,$D692,U$12:U692),2))-SUMIF($D$12:$D691,$D692,V$12:V691),"")</f>
        <v/>
      </c>
      <c r="W692" s="248" t="str">
        <f aca="false">IF(AND(U692&lt;&gt;"",T692&lt;&gt;"",AJ692&lt;&gt;""),IF(OR(T692="OZZ",T692="ZZ"),0-SUMIF($D$12:$D691,$D692,W$12:W691),MIN(MIN(13600,TRUNC(0.75*SUMIF($D$12:$D$1442,$D692,U$12:U$1442),2)+SUMIF($D$12:$D692,$D692,AJ$12:AJ692))-SUMIF($D$12:$D691,$D692,W$12:W691)-SUMIF($D$12:$D$1442,$D692,V$12:V$1442),AJ692)),"")</f>
        <v/>
      </c>
      <c r="X692" s="246" t="str">
        <f aca="false">IF(T692&lt;&gt;"",1000-SUMIF($D$12:$D691,$D692,X$12:X691),"")</f>
        <v/>
      </c>
      <c r="Y692" s="272"/>
      <c r="Z692" s="273"/>
      <c r="AA692" s="273"/>
      <c r="AB692" s="252" t="str">
        <f aca="false">IF(K692&lt;&gt;"",ROUND(Y692,2)+ROUND(Z692,2)+ROUND(AA692,2),"")</f>
        <v/>
      </c>
      <c r="AC692" s="274"/>
      <c r="AD692" s="273"/>
      <c r="AE692" s="273"/>
      <c r="AF692" s="275" t="str">
        <f aca="false">IF(P692&lt;&gt;"",ROUND(AC692,2)+ROUND(AD692,2)+ROUND(AE692,2),"")</f>
        <v/>
      </c>
      <c r="AG692" s="274"/>
      <c r="AH692" s="273"/>
      <c r="AI692" s="273"/>
      <c r="AJ692" s="275" t="str">
        <f aca="false">IF(U692&lt;&gt;"",ROUND(AG692,2)+ROUND(AH692,2)+ROUND(AI692,2),"")</f>
        <v/>
      </c>
      <c r="AK692" s="255"/>
      <c r="AL692" s="255"/>
      <c r="AM692" s="256"/>
      <c r="AN692" s="257"/>
      <c r="AO692" s="258" t="str">
        <f aca="false">IF(D692&lt;&gt;"",IF(COUNTIF($D$12:$D692,$D692)&gt;1,0,IF(SUM(L692,Q692,V692)&gt;0,IF(AND(T692="",OR(O692&lt;&gt;"",J692&lt;&gt;"")),IF(O692&lt;&gt;"",O692,IF(J692&lt;&gt;"",J692,0)),IF(AND(O692&lt;&gt;"",J692&lt;&gt;"",O692=J692),O692,T692)),0)),"")</f>
        <v/>
      </c>
      <c r="AP692" s="258" t="str">
        <f aca="false">IF(D692&lt;&gt;"",IF(COUNTIF($D$12:$D692,$D692)&gt;1,0,IF(SUM(M692,R692,W692)&gt;0,IF(AND(T692="",OR(O692&lt;&gt;"",J692&lt;&gt;"")),IF(O692&lt;&gt;"",O692,IF(J692&lt;&gt;"",J692,0)),IF(AND(O692&lt;&gt;"",J692&lt;&gt;"",O692=J692),O692,T692)),0)),"")</f>
        <v/>
      </c>
      <c r="AQ692" s="258" t="str">
        <f aca="false">IF(D692&lt;&gt;"",IF(COUNTIF($D$12:$D692,$D692)&gt;1,0,IF(SUM(N692,S692,X692)&gt;0,IF(AND(T692="",OR(O692&lt;&gt;"",J692&lt;&gt;"")),IF(O692&lt;&gt;"",O692,IF(J692&lt;&gt;"",J692,0)),IF(AND(O692&lt;&gt;"",J692&lt;&gt;"",O692=J692),O692,T692)),0)),"")</f>
        <v/>
      </c>
      <c r="AR692" s="257" t="str">
        <f aca="false">IF(D692&lt;&gt;"",IF(J692="OZP12",L692,0),"")</f>
        <v/>
      </c>
      <c r="AS692" s="257" t="str">
        <f aca="false">IF(D692&lt;&gt;"",IF(O692="OZP12",Q692,0),"")</f>
        <v/>
      </c>
      <c r="AT692" s="257" t="str">
        <f aca="false">IF(D692&lt;&gt;"",IF(T692="OZP12",V692,0),"")</f>
        <v/>
      </c>
      <c r="AU692" s="257" t="str">
        <f aca="false">IF(D692&lt;&gt;"",IF(J692="TZP",L692,0),"")</f>
        <v/>
      </c>
      <c r="AV692" s="257" t="str">
        <f aca="false">IF(D692&lt;&gt;"",IF(O692="TZP",Q692,0),"")</f>
        <v/>
      </c>
      <c r="AW692" s="257" t="str">
        <f aca="false">IF(D692&lt;&gt;"",IF(T692="TZP",V692,0),"")</f>
        <v/>
      </c>
      <c r="AX692" s="257" t="str">
        <f aca="false">IF(D692&lt;&gt;"",IF(J692="OZZ",L692,0),"")</f>
        <v/>
      </c>
      <c r="AY692" s="257" t="str">
        <f aca="false">IF(D692&lt;&gt;"",IF(O692="OZZ",Q692,0),"")</f>
        <v/>
      </c>
      <c r="AZ692" s="257" t="str">
        <f aca="false">IF(D692&lt;&gt;"",IF(T692="OZZ",V692,0),"")</f>
        <v/>
      </c>
      <c r="BA692" s="260"/>
      <c r="BB692" s="257" t="str">
        <f aca="false">IF(D692&lt;&gt;"",IF(ISERROR(FIND("/",D692)),0,1),"")</f>
        <v/>
      </c>
      <c r="BC692" s="257" t="str">
        <f aca="false">IF(D692&lt;&gt;"",IF(BB692*1=0,D692,CONCATENATE(MID(D692,1,FIND("/",D692,1)-1),MID(D692,FIND("/",D692,1)+1,LEN(D692)))),"")</f>
        <v/>
      </c>
      <c r="BD692" s="286"/>
      <c r="BE692" s="257" t="str">
        <f aca="false">IF(D692&lt;&gt;"",IF(J692="OZP12",M692,0),"")</f>
        <v/>
      </c>
      <c r="BF692" s="257" t="str">
        <f aca="false">IF(D692&lt;&gt;"",IF(O692="OZP12",R692,0),"")</f>
        <v/>
      </c>
      <c r="BG692" s="257" t="str">
        <f aca="false">IF(D692&lt;&gt;"",IF(T692="OZP12",W692,0),"")</f>
        <v/>
      </c>
      <c r="BH692" s="257" t="str">
        <f aca="false">IF(D692&lt;&gt;"",IF(J692="TZP",M692,0),"")</f>
        <v/>
      </c>
      <c r="BI692" s="257" t="str">
        <f aca="false">IF(D692&lt;&gt;"",IF(O692="TZP",R692,0),"")</f>
        <v/>
      </c>
      <c r="BJ692" s="257" t="str">
        <f aca="false">IF(D692&lt;&gt;"",IF(T692="TZP",W692,0),"")</f>
        <v/>
      </c>
    </row>
    <row r="693" s="261" customFormat="true" ht="18.75" hidden="false" customHeight="true" outlineLevel="0" collapsed="false">
      <c r="A693" s="262" t="n">
        <f aca="false">A692+1</f>
        <v>681</v>
      </c>
      <c r="B693" s="263"/>
      <c r="C693" s="263"/>
      <c r="D693" s="263"/>
      <c r="E693" s="266"/>
      <c r="F693" s="266"/>
      <c r="G693" s="267"/>
      <c r="H693" s="278"/>
      <c r="I693" s="281"/>
      <c r="J693" s="268"/>
      <c r="K693" s="269"/>
      <c r="L693" s="244" t="str">
        <f aca="false">IF(AND(K693&lt;&gt;"",J693&lt;&gt;""),MIN(IF(OR(J693="OZZ",J693="ZZ"),5000,13600),TRUNC(0.75*SUMIF($D$12:$D693,$D693,K$12:K693),2))-SUMIF($D$12:$D692,$D693,L$12:L692),"")</f>
        <v/>
      </c>
      <c r="M693" s="270" t="str">
        <f aca="false">IF(AND(K693&lt;&gt;"",J693&lt;&gt;"",AB693&lt;&gt;""),IF(OR(J693="OZZ",J693="ZZ"),0-SUMIF($D$12:$D692,$D693,M$12:M692),MIN(MIN(13600,TRUNC(0.75*SUMIF($D$12:$D$1442,$D693,K$12:K$1442),2)+SUMIF($D$12:$D693,$D693,AB$12:AB693))-SUMIF($D$12:$D692,$D693,M$12:M692)-SUMIF($D$12:$D$1442,$D693,L$12:L$1442),AB693)),"")</f>
        <v/>
      </c>
      <c r="N693" s="246" t="str">
        <f aca="false">IF(J693&lt;&gt;"",1000-SUMIF($D$12:$D692,$D693,N$12:N692),"")</f>
        <v/>
      </c>
      <c r="O693" s="268"/>
      <c r="P693" s="269"/>
      <c r="Q693" s="244" t="str">
        <f aca="false">IF(AND(P693&lt;&gt;"",O693&lt;&gt;""),MIN(IF(OR(O693="OZZ",O693="ZZ"),5000,13600),TRUNC(0.75*SUMIF($D$12:$D693,$D693,P$12:P693),2))-SUMIF($D$12:$D692,$D693,Q$12:Q692),"")</f>
        <v/>
      </c>
      <c r="R693" s="270" t="str">
        <f aca="false">IF(AND(P693&lt;&gt;"",O693&lt;&gt;"",AF693&lt;&gt;""),IF(OR(O693="OZZ",O693="ZZ"),0-SUMIF($D$12:$D692,$D693,R$12:R692),MIN(MIN(13600,TRUNC(0.75*SUMIF($D$12:$D$1442,$D693,P$12:P$1442),2)+SUMIF($D$12:$D693,$D693,AF$12:AF693))-SUMIF($D$12:$D692,$D693,R$12:R692)-SUMIF($D$12:$D$1442,$D693,Q$12:Q$1442),AF693)),"")</f>
        <v/>
      </c>
      <c r="S693" s="246" t="str">
        <f aca="false">IF(O693&lt;&gt;"",1000-SUMIF($D$12:$D692,$D693,S$12:S692),"")</f>
        <v/>
      </c>
      <c r="T693" s="268"/>
      <c r="U693" s="269"/>
      <c r="V693" s="244" t="str">
        <f aca="false">IF(AND(U693&lt;&gt;"",T693&lt;&gt;""),MIN(IF(OR(T693="OZZ",T693="ZZ"),5000,13600),TRUNC(0.75*SUMIF($D$12:$D693,$D693,U$12:U693),2))-SUMIF($D$12:$D692,$D693,V$12:V692),"")</f>
        <v/>
      </c>
      <c r="W693" s="248" t="str">
        <f aca="false">IF(AND(U693&lt;&gt;"",T693&lt;&gt;"",AJ693&lt;&gt;""),IF(OR(T693="OZZ",T693="ZZ"),0-SUMIF($D$12:$D692,$D693,W$12:W692),MIN(MIN(13600,TRUNC(0.75*SUMIF($D$12:$D$1442,$D693,U$12:U$1442),2)+SUMIF($D$12:$D693,$D693,AJ$12:AJ693))-SUMIF($D$12:$D692,$D693,W$12:W692)-SUMIF($D$12:$D$1442,$D693,V$12:V$1442),AJ693)),"")</f>
        <v/>
      </c>
      <c r="X693" s="246" t="str">
        <f aca="false">IF(T693&lt;&gt;"",1000-SUMIF($D$12:$D692,$D693,X$12:X692),"")</f>
        <v/>
      </c>
      <c r="Y693" s="272"/>
      <c r="Z693" s="273"/>
      <c r="AA693" s="273"/>
      <c r="AB693" s="252" t="str">
        <f aca="false">IF(K693&lt;&gt;"",ROUND(Y693,2)+ROUND(Z693,2)+ROUND(AA693,2),"")</f>
        <v/>
      </c>
      <c r="AC693" s="274"/>
      <c r="AD693" s="273"/>
      <c r="AE693" s="273"/>
      <c r="AF693" s="275" t="str">
        <f aca="false">IF(P693&lt;&gt;"",ROUND(AC693,2)+ROUND(AD693,2)+ROUND(AE693,2),"")</f>
        <v/>
      </c>
      <c r="AG693" s="274"/>
      <c r="AH693" s="273"/>
      <c r="AI693" s="273"/>
      <c r="AJ693" s="275" t="str">
        <f aca="false">IF(U693&lt;&gt;"",ROUND(AG693,2)+ROUND(AH693,2)+ROUND(AI693,2),"")</f>
        <v/>
      </c>
      <c r="AK693" s="255"/>
      <c r="AL693" s="255"/>
      <c r="AM693" s="256"/>
      <c r="AN693" s="257"/>
      <c r="AO693" s="258" t="str">
        <f aca="false">IF(D693&lt;&gt;"",IF(COUNTIF($D$12:$D693,$D693)&gt;1,0,IF(SUM(L693,Q693,V693)&gt;0,IF(AND(T693="",OR(O693&lt;&gt;"",J693&lt;&gt;"")),IF(O693&lt;&gt;"",O693,IF(J693&lt;&gt;"",J693,0)),IF(AND(O693&lt;&gt;"",J693&lt;&gt;"",O693=J693),O693,T693)),0)),"")</f>
        <v/>
      </c>
      <c r="AP693" s="258" t="str">
        <f aca="false">IF(D693&lt;&gt;"",IF(COUNTIF($D$12:$D693,$D693)&gt;1,0,IF(SUM(M693,R693,W693)&gt;0,IF(AND(T693="",OR(O693&lt;&gt;"",J693&lt;&gt;"")),IF(O693&lt;&gt;"",O693,IF(J693&lt;&gt;"",J693,0)),IF(AND(O693&lt;&gt;"",J693&lt;&gt;"",O693=J693),O693,T693)),0)),"")</f>
        <v/>
      </c>
      <c r="AQ693" s="258" t="str">
        <f aca="false">IF(D693&lt;&gt;"",IF(COUNTIF($D$12:$D693,$D693)&gt;1,0,IF(SUM(N693,S693,X693)&gt;0,IF(AND(T693="",OR(O693&lt;&gt;"",J693&lt;&gt;"")),IF(O693&lt;&gt;"",O693,IF(J693&lt;&gt;"",J693,0)),IF(AND(O693&lt;&gt;"",J693&lt;&gt;"",O693=J693),O693,T693)),0)),"")</f>
        <v/>
      </c>
      <c r="AR693" s="257" t="str">
        <f aca="false">IF(D693&lt;&gt;"",IF(J693="OZP12",L693,0),"")</f>
        <v/>
      </c>
      <c r="AS693" s="257" t="str">
        <f aca="false">IF(D693&lt;&gt;"",IF(O693="OZP12",Q693,0),"")</f>
        <v/>
      </c>
      <c r="AT693" s="257" t="str">
        <f aca="false">IF(D693&lt;&gt;"",IF(T693="OZP12",V693,0),"")</f>
        <v/>
      </c>
      <c r="AU693" s="257" t="str">
        <f aca="false">IF(D693&lt;&gt;"",IF(J693="TZP",L693,0),"")</f>
        <v/>
      </c>
      <c r="AV693" s="257" t="str">
        <f aca="false">IF(D693&lt;&gt;"",IF(O693="TZP",Q693,0),"")</f>
        <v/>
      </c>
      <c r="AW693" s="257" t="str">
        <f aca="false">IF(D693&lt;&gt;"",IF(T693="TZP",V693,0),"")</f>
        <v/>
      </c>
      <c r="AX693" s="257" t="str">
        <f aca="false">IF(D693&lt;&gt;"",IF(J693="OZZ",L693,0),"")</f>
        <v/>
      </c>
      <c r="AY693" s="257" t="str">
        <f aca="false">IF(D693&lt;&gt;"",IF(O693="OZZ",Q693,0),"")</f>
        <v/>
      </c>
      <c r="AZ693" s="257" t="str">
        <f aca="false">IF(D693&lt;&gt;"",IF(T693="OZZ",V693,0),"")</f>
        <v/>
      </c>
      <c r="BA693" s="260"/>
      <c r="BB693" s="257" t="str">
        <f aca="false">IF(D693&lt;&gt;"",IF(ISERROR(FIND("/",D693)),0,1),"")</f>
        <v/>
      </c>
      <c r="BC693" s="257" t="str">
        <f aca="false">IF(D693&lt;&gt;"",IF(BB693*1=0,D693,CONCATENATE(MID(D693,1,FIND("/",D693,1)-1),MID(D693,FIND("/",D693,1)+1,LEN(D693)))),"")</f>
        <v/>
      </c>
      <c r="BD693" s="286"/>
      <c r="BE693" s="257" t="str">
        <f aca="false">IF(D693&lt;&gt;"",IF(J693="OZP12",M693,0),"")</f>
        <v/>
      </c>
      <c r="BF693" s="257" t="str">
        <f aca="false">IF(D693&lt;&gt;"",IF(O693="OZP12",R693,0),"")</f>
        <v/>
      </c>
      <c r="BG693" s="257" t="str">
        <f aca="false">IF(D693&lt;&gt;"",IF(T693="OZP12",W693,0),"")</f>
        <v/>
      </c>
      <c r="BH693" s="257" t="str">
        <f aca="false">IF(D693&lt;&gt;"",IF(J693="TZP",M693,0),"")</f>
        <v/>
      </c>
      <c r="BI693" s="257" t="str">
        <f aca="false">IF(D693&lt;&gt;"",IF(O693="TZP",R693,0),"")</f>
        <v/>
      </c>
      <c r="BJ693" s="257" t="str">
        <f aca="false">IF(D693&lt;&gt;"",IF(T693="TZP",W693,0),"")</f>
        <v/>
      </c>
    </row>
    <row r="694" s="261" customFormat="true" ht="18.75" hidden="false" customHeight="true" outlineLevel="0" collapsed="false">
      <c r="A694" s="262" t="n">
        <f aca="false">A693+1</f>
        <v>682</v>
      </c>
      <c r="B694" s="263"/>
      <c r="C694" s="263"/>
      <c r="D694" s="263"/>
      <c r="E694" s="266"/>
      <c r="F694" s="266"/>
      <c r="G694" s="267"/>
      <c r="H694" s="278"/>
      <c r="I694" s="281"/>
      <c r="J694" s="268"/>
      <c r="K694" s="269"/>
      <c r="L694" s="244" t="str">
        <f aca="false">IF(AND(K694&lt;&gt;"",J694&lt;&gt;""),MIN(IF(OR(J694="OZZ",J694="ZZ"),5000,13600),TRUNC(0.75*SUMIF($D$12:$D694,$D694,K$12:K694),2))-SUMIF($D$12:$D693,$D694,L$12:L693),"")</f>
        <v/>
      </c>
      <c r="M694" s="270" t="str">
        <f aca="false">IF(AND(K694&lt;&gt;"",J694&lt;&gt;"",AB694&lt;&gt;""),IF(OR(J694="OZZ",J694="ZZ"),0-SUMIF($D$12:$D693,$D694,M$12:M693),MIN(MIN(13600,TRUNC(0.75*SUMIF($D$12:$D$1442,$D694,K$12:K$1442),2)+SUMIF($D$12:$D694,$D694,AB$12:AB694))-SUMIF($D$12:$D693,$D694,M$12:M693)-SUMIF($D$12:$D$1442,$D694,L$12:L$1442),AB694)),"")</f>
        <v/>
      </c>
      <c r="N694" s="246" t="str">
        <f aca="false">IF(J694&lt;&gt;"",1000-SUMIF($D$12:$D693,$D694,N$12:N693),"")</f>
        <v/>
      </c>
      <c r="O694" s="268"/>
      <c r="P694" s="269"/>
      <c r="Q694" s="244" t="str">
        <f aca="false">IF(AND(P694&lt;&gt;"",O694&lt;&gt;""),MIN(IF(OR(O694="OZZ",O694="ZZ"),5000,13600),TRUNC(0.75*SUMIF($D$12:$D694,$D694,P$12:P694),2))-SUMIF($D$12:$D693,$D694,Q$12:Q693),"")</f>
        <v/>
      </c>
      <c r="R694" s="270" t="str">
        <f aca="false">IF(AND(P694&lt;&gt;"",O694&lt;&gt;"",AF694&lt;&gt;""),IF(OR(O694="OZZ",O694="ZZ"),0-SUMIF($D$12:$D693,$D694,R$12:R693),MIN(MIN(13600,TRUNC(0.75*SUMIF($D$12:$D$1442,$D694,P$12:P$1442),2)+SUMIF($D$12:$D694,$D694,AF$12:AF694))-SUMIF($D$12:$D693,$D694,R$12:R693)-SUMIF($D$12:$D$1442,$D694,Q$12:Q$1442),AF694)),"")</f>
        <v/>
      </c>
      <c r="S694" s="246" t="str">
        <f aca="false">IF(O694&lt;&gt;"",1000-SUMIF($D$12:$D693,$D694,S$12:S693),"")</f>
        <v/>
      </c>
      <c r="T694" s="268"/>
      <c r="U694" s="269"/>
      <c r="V694" s="244" t="str">
        <f aca="false">IF(AND(U694&lt;&gt;"",T694&lt;&gt;""),MIN(IF(OR(T694="OZZ",T694="ZZ"),5000,13600),TRUNC(0.75*SUMIF($D$12:$D694,$D694,U$12:U694),2))-SUMIF($D$12:$D693,$D694,V$12:V693),"")</f>
        <v/>
      </c>
      <c r="W694" s="248" t="str">
        <f aca="false">IF(AND(U694&lt;&gt;"",T694&lt;&gt;"",AJ694&lt;&gt;""),IF(OR(T694="OZZ",T694="ZZ"),0-SUMIF($D$12:$D693,$D694,W$12:W693),MIN(MIN(13600,TRUNC(0.75*SUMIF($D$12:$D$1442,$D694,U$12:U$1442),2)+SUMIF($D$12:$D694,$D694,AJ$12:AJ694))-SUMIF($D$12:$D693,$D694,W$12:W693)-SUMIF($D$12:$D$1442,$D694,V$12:V$1442),AJ694)),"")</f>
        <v/>
      </c>
      <c r="X694" s="246" t="str">
        <f aca="false">IF(T694&lt;&gt;"",1000-SUMIF($D$12:$D693,$D694,X$12:X693),"")</f>
        <v/>
      </c>
      <c r="Y694" s="272"/>
      <c r="Z694" s="273"/>
      <c r="AA694" s="273"/>
      <c r="AB694" s="252" t="str">
        <f aca="false">IF(K694&lt;&gt;"",ROUND(Y694,2)+ROUND(Z694,2)+ROUND(AA694,2),"")</f>
        <v/>
      </c>
      <c r="AC694" s="274"/>
      <c r="AD694" s="273"/>
      <c r="AE694" s="273"/>
      <c r="AF694" s="275" t="str">
        <f aca="false">IF(P694&lt;&gt;"",ROUND(AC694,2)+ROUND(AD694,2)+ROUND(AE694,2),"")</f>
        <v/>
      </c>
      <c r="AG694" s="274"/>
      <c r="AH694" s="273"/>
      <c r="AI694" s="273"/>
      <c r="AJ694" s="275" t="str">
        <f aca="false">IF(U694&lt;&gt;"",ROUND(AG694,2)+ROUND(AH694,2)+ROUND(AI694,2),"")</f>
        <v/>
      </c>
      <c r="AK694" s="255"/>
      <c r="AL694" s="255"/>
      <c r="AM694" s="256"/>
      <c r="AN694" s="257"/>
      <c r="AO694" s="258" t="str">
        <f aca="false">IF(D694&lt;&gt;"",IF(COUNTIF($D$12:$D694,$D694)&gt;1,0,IF(SUM(L694,Q694,V694)&gt;0,IF(AND(T694="",OR(O694&lt;&gt;"",J694&lt;&gt;"")),IF(O694&lt;&gt;"",O694,IF(J694&lt;&gt;"",J694,0)),IF(AND(O694&lt;&gt;"",J694&lt;&gt;"",O694=J694),O694,T694)),0)),"")</f>
        <v/>
      </c>
      <c r="AP694" s="258" t="str">
        <f aca="false">IF(D694&lt;&gt;"",IF(COUNTIF($D$12:$D694,$D694)&gt;1,0,IF(SUM(M694,R694,W694)&gt;0,IF(AND(T694="",OR(O694&lt;&gt;"",J694&lt;&gt;"")),IF(O694&lt;&gt;"",O694,IF(J694&lt;&gt;"",J694,0)),IF(AND(O694&lt;&gt;"",J694&lt;&gt;"",O694=J694),O694,T694)),0)),"")</f>
        <v/>
      </c>
      <c r="AQ694" s="258" t="str">
        <f aca="false">IF(D694&lt;&gt;"",IF(COUNTIF($D$12:$D694,$D694)&gt;1,0,IF(SUM(N694,S694,X694)&gt;0,IF(AND(T694="",OR(O694&lt;&gt;"",J694&lt;&gt;"")),IF(O694&lt;&gt;"",O694,IF(J694&lt;&gt;"",J694,0)),IF(AND(O694&lt;&gt;"",J694&lt;&gt;"",O694=J694),O694,T694)),0)),"")</f>
        <v/>
      </c>
      <c r="AR694" s="257" t="str">
        <f aca="false">IF(D694&lt;&gt;"",IF(J694="OZP12",L694,0),"")</f>
        <v/>
      </c>
      <c r="AS694" s="257" t="str">
        <f aca="false">IF(D694&lt;&gt;"",IF(O694="OZP12",Q694,0),"")</f>
        <v/>
      </c>
      <c r="AT694" s="257" t="str">
        <f aca="false">IF(D694&lt;&gt;"",IF(T694="OZP12",V694,0),"")</f>
        <v/>
      </c>
      <c r="AU694" s="257" t="str">
        <f aca="false">IF(D694&lt;&gt;"",IF(J694="TZP",L694,0),"")</f>
        <v/>
      </c>
      <c r="AV694" s="257" t="str">
        <f aca="false">IF(D694&lt;&gt;"",IF(O694="TZP",Q694,0),"")</f>
        <v/>
      </c>
      <c r="AW694" s="257" t="str">
        <f aca="false">IF(D694&lt;&gt;"",IF(T694="TZP",V694,0),"")</f>
        <v/>
      </c>
      <c r="AX694" s="257" t="str">
        <f aca="false">IF(D694&lt;&gt;"",IF(J694="OZZ",L694,0),"")</f>
        <v/>
      </c>
      <c r="AY694" s="257" t="str">
        <f aca="false">IF(D694&lt;&gt;"",IF(O694="OZZ",Q694,0),"")</f>
        <v/>
      </c>
      <c r="AZ694" s="257" t="str">
        <f aca="false">IF(D694&lt;&gt;"",IF(T694="OZZ",V694,0),"")</f>
        <v/>
      </c>
      <c r="BA694" s="260"/>
      <c r="BB694" s="257" t="str">
        <f aca="false">IF(D694&lt;&gt;"",IF(ISERROR(FIND("/",D694)),0,1),"")</f>
        <v/>
      </c>
      <c r="BC694" s="257" t="str">
        <f aca="false">IF(D694&lt;&gt;"",IF(BB694*1=0,D694,CONCATENATE(MID(D694,1,FIND("/",D694,1)-1),MID(D694,FIND("/",D694,1)+1,LEN(D694)))),"")</f>
        <v/>
      </c>
      <c r="BD694" s="286"/>
      <c r="BE694" s="257" t="str">
        <f aca="false">IF(D694&lt;&gt;"",IF(J694="OZP12",M694,0),"")</f>
        <v/>
      </c>
      <c r="BF694" s="257" t="str">
        <f aca="false">IF(D694&lt;&gt;"",IF(O694="OZP12",R694,0),"")</f>
        <v/>
      </c>
      <c r="BG694" s="257" t="str">
        <f aca="false">IF(D694&lt;&gt;"",IF(T694="OZP12",W694,0),"")</f>
        <v/>
      </c>
      <c r="BH694" s="257" t="str">
        <f aca="false">IF(D694&lt;&gt;"",IF(J694="TZP",M694,0),"")</f>
        <v/>
      </c>
      <c r="BI694" s="257" t="str">
        <f aca="false">IF(D694&lt;&gt;"",IF(O694="TZP",R694,0),"")</f>
        <v/>
      </c>
      <c r="BJ694" s="257" t="str">
        <f aca="false">IF(D694&lt;&gt;"",IF(T694="TZP",W694,0),"")</f>
        <v/>
      </c>
    </row>
    <row r="695" s="261" customFormat="true" ht="18.75" hidden="false" customHeight="true" outlineLevel="0" collapsed="false">
      <c r="A695" s="262" t="n">
        <f aca="false">A694+1</f>
        <v>683</v>
      </c>
      <c r="B695" s="263"/>
      <c r="C695" s="263"/>
      <c r="D695" s="263"/>
      <c r="E695" s="266"/>
      <c r="F695" s="266"/>
      <c r="G695" s="267"/>
      <c r="H695" s="278"/>
      <c r="I695" s="281"/>
      <c r="J695" s="268"/>
      <c r="K695" s="269"/>
      <c r="L695" s="244" t="str">
        <f aca="false">IF(AND(K695&lt;&gt;"",J695&lt;&gt;""),MIN(IF(OR(J695="OZZ",J695="ZZ"),5000,13600),TRUNC(0.75*SUMIF($D$12:$D695,$D695,K$12:K695),2))-SUMIF($D$12:$D694,$D695,L$12:L694),"")</f>
        <v/>
      </c>
      <c r="M695" s="270" t="str">
        <f aca="false">IF(AND(K695&lt;&gt;"",J695&lt;&gt;"",AB695&lt;&gt;""),IF(OR(J695="OZZ",J695="ZZ"),0-SUMIF($D$12:$D694,$D695,M$12:M694),MIN(MIN(13600,TRUNC(0.75*SUMIF($D$12:$D$1442,$D695,K$12:K$1442),2)+SUMIF($D$12:$D695,$D695,AB$12:AB695))-SUMIF($D$12:$D694,$D695,M$12:M694)-SUMIF($D$12:$D$1442,$D695,L$12:L$1442),AB695)),"")</f>
        <v/>
      </c>
      <c r="N695" s="246" t="str">
        <f aca="false">IF(J695&lt;&gt;"",1000-SUMIF($D$12:$D694,$D695,N$12:N694),"")</f>
        <v/>
      </c>
      <c r="O695" s="268"/>
      <c r="P695" s="269"/>
      <c r="Q695" s="244" t="str">
        <f aca="false">IF(AND(P695&lt;&gt;"",O695&lt;&gt;""),MIN(IF(OR(O695="OZZ",O695="ZZ"),5000,13600),TRUNC(0.75*SUMIF($D$12:$D695,$D695,P$12:P695),2))-SUMIF($D$12:$D694,$D695,Q$12:Q694),"")</f>
        <v/>
      </c>
      <c r="R695" s="270" t="str">
        <f aca="false">IF(AND(P695&lt;&gt;"",O695&lt;&gt;"",AF695&lt;&gt;""),IF(OR(O695="OZZ",O695="ZZ"),0-SUMIF($D$12:$D694,$D695,R$12:R694),MIN(MIN(13600,TRUNC(0.75*SUMIF($D$12:$D$1442,$D695,P$12:P$1442),2)+SUMIF($D$12:$D695,$D695,AF$12:AF695))-SUMIF($D$12:$D694,$D695,R$12:R694)-SUMIF($D$12:$D$1442,$D695,Q$12:Q$1442),AF695)),"")</f>
        <v/>
      </c>
      <c r="S695" s="246" t="str">
        <f aca="false">IF(O695&lt;&gt;"",1000-SUMIF($D$12:$D694,$D695,S$12:S694),"")</f>
        <v/>
      </c>
      <c r="T695" s="268"/>
      <c r="U695" s="269"/>
      <c r="V695" s="244" t="str">
        <f aca="false">IF(AND(U695&lt;&gt;"",T695&lt;&gt;""),MIN(IF(OR(T695="OZZ",T695="ZZ"),5000,13600),TRUNC(0.75*SUMIF($D$12:$D695,$D695,U$12:U695),2))-SUMIF($D$12:$D694,$D695,V$12:V694),"")</f>
        <v/>
      </c>
      <c r="W695" s="248" t="str">
        <f aca="false">IF(AND(U695&lt;&gt;"",T695&lt;&gt;"",AJ695&lt;&gt;""),IF(OR(T695="OZZ",T695="ZZ"),0-SUMIF($D$12:$D694,$D695,W$12:W694),MIN(MIN(13600,TRUNC(0.75*SUMIF($D$12:$D$1442,$D695,U$12:U$1442),2)+SUMIF($D$12:$D695,$D695,AJ$12:AJ695))-SUMIF($D$12:$D694,$D695,W$12:W694)-SUMIF($D$12:$D$1442,$D695,V$12:V$1442),AJ695)),"")</f>
        <v/>
      </c>
      <c r="X695" s="246" t="str">
        <f aca="false">IF(T695&lt;&gt;"",1000-SUMIF($D$12:$D694,$D695,X$12:X694),"")</f>
        <v/>
      </c>
      <c r="Y695" s="272"/>
      <c r="Z695" s="273"/>
      <c r="AA695" s="273"/>
      <c r="AB695" s="252" t="str">
        <f aca="false">IF(K695&lt;&gt;"",ROUND(Y695,2)+ROUND(Z695,2)+ROUND(AA695,2),"")</f>
        <v/>
      </c>
      <c r="AC695" s="274"/>
      <c r="AD695" s="273"/>
      <c r="AE695" s="273"/>
      <c r="AF695" s="275" t="str">
        <f aca="false">IF(P695&lt;&gt;"",ROUND(AC695,2)+ROUND(AD695,2)+ROUND(AE695,2),"")</f>
        <v/>
      </c>
      <c r="AG695" s="274"/>
      <c r="AH695" s="273"/>
      <c r="AI695" s="273"/>
      <c r="AJ695" s="275" t="str">
        <f aca="false">IF(U695&lt;&gt;"",ROUND(AG695,2)+ROUND(AH695,2)+ROUND(AI695,2),"")</f>
        <v/>
      </c>
      <c r="AK695" s="255"/>
      <c r="AL695" s="255"/>
      <c r="AM695" s="256"/>
      <c r="AN695" s="257"/>
      <c r="AO695" s="258" t="str">
        <f aca="false">IF(D695&lt;&gt;"",IF(COUNTIF($D$12:$D695,$D695)&gt;1,0,IF(SUM(L695,Q695,V695)&gt;0,IF(AND(T695="",OR(O695&lt;&gt;"",J695&lt;&gt;"")),IF(O695&lt;&gt;"",O695,IF(J695&lt;&gt;"",J695,0)),IF(AND(O695&lt;&gt;"",J695&lt;&gt;"",O695=J695),O695,T695)),0)),"")</f>
        <v/>
      </c>
      <c r="AP695" s="258" t="str">
        <f aca="false">IF(D695&lt;&gt;"",IF(COUNTIF($D$12:$D695,$D695)&gt;1,0,IF(SUM(M695,R695,W695)&gt;0,IF(AND(T695="",OR(O695&lt;&gt;"",J695&lt;&gt;"")),IF(O695&lt;&gt;"",O695,IF(J695&lt;&gt;"",J695,0)),IF(AND(O695&lt;&gt;"",J695&lt;&gt;"",O695=J695),O695,T695)),0)),"")</f>
        <v/>
      </c>
      <c r="AQ695" s="258" t="str">
        <f aca="false">IF(D695&lt;&gt;"",IF(COUNTIF($D$12:$D695,$D695)&gt;1,0,IF(SUM(N695,S695,X695)&gt;0,IF(AND(T695="",OR(O695&lt;&gt;"",J695&lt;&gt;"")),IF(O695&lt;&gt;"",O695,IF(J695&lt;&gt;"",J695,0)),IF(AND(O695&lt;&gt;"",J695&lt;&gt;"",O695=J695),O695,T695)),0)),"")</f>
        <v/>
      </c>
      <c r="AR695" s="257" t="str">
        <f aca="false">IF(D695&lt;&gt;"",IF(J695="OZP12",L695,0),"")</f>
        <v/>
      </c>
      <c r="AS695" s="257" t="str">
        <f aca="false">IF(D695&lt;&gt;"",IF(O695="OZP12",Q695,0),"")</f>
        <v/>
      </c>
      <c r="AT695" s="257" t="str">
        <f aca="false">IF(D695&lt;&gt;"",IF(T695="OZP12",V695,0),"")</f>
        <v/>
      </c>
      <c r="AU695" s="257" t="str">
        <f aca="false">IF(D695&lt;&gt;"",IF(J695="TZP",L695,0),"")</f>
        <v/>
      </c>
      <c r="AV695" s="257" t="str">
        <f aca="false">IF(D695&lt;&gt;"",IF(O695="TZP",Q695,0),"")</f>
        <v/>
      </c>
      <c r="AW695" s="257" t="str">
        <f aca="false">IF(D695&lt;&gt;"",IF(T695="TZP",V695,0),"")</f>
        <v/>
      </c>
      <c r="AX695" s="257" t="str">
        <f aca="false">IF(D695&lt;&gt;"",IF(J695="OZZ",L695,0),"")</f>
        <v/>
      </c>
      <c r="AY695" s="257" t="str">
        <f aca="false">IF(D695&lt;&gt;"",IF(O695="OZZ",Q695,0),"")</f>
        <v/>
      </c>
      <c r="AZ695" s="257" t="str">
        <f aca="false">IF(D695&lt;&gt;"",IF(T695="OZZ",V695,0),"")</f>
        <v/>
      </c>
      <c r="BA695" s="260"/>
      <c r="BB695" s="257" t="str">
        <f aca="false">IF(D695&lt;&gt;"",IF(ISERROR(FIND("/",D695)),0,1),"")</f>
        <v/>
      </c>
      <c r="BC695" s="257" t="str">
        <f aca="false">IF(D695&lt;&gt;"",IF(BB695*1=0,D695,CONCATENATE(MID(D695,1,FIND("/",D695,1)-1),MID(D695,FIND("/",D695,1)+1,LEN(D695)))),"")</f>
        <v/>
      </c>
      <c r="BD695" s="286"/>
      <c r="BE695" s="257" t="str">
        <f aca="false">IF(D695&lt;&gt;"",IF(J695="OZP12",M695,0),"")</f>
        <v/>
      </c>
      <c r="BF695" s="257" t="str">
        <f aca="false">IF(D695&lt;&gt;"",IF(O695="OZP12",R695,0),"")</f>
        <v/>
      </c>
      <c r="BG695" s="257" t="str">
        <f aca="false">IF(D695&lt;&gt;"",IF(T695="OZP12",W695,0),"")</f>
        <v/>
      </c>
      <c r="BH695" s="257" t="str">
        <f aca="false">IF(D695&lt;&gt;"",IF(J695="TZP",M695,0),"")</f>
        <v/>
      </c>
      <c r="BI695" s="257" t="str">
        <f aca="false">IF(D695&lt;&gt;"",IF(O695="TZP",R695,0),"")</f>
        <v/>
      </c>
      <c r="BJ695" s="257" t="str">
        <f aca="false">IF(D695&lt;&gt;"",IF(T695="TZP",W695,0),"")</f>
        <v/>
      </c>
    </row>
    <row r="696" s="261" customFormat="true" ht="18.75" hidden="false" customHeight="true" outlineLevel="0" collapsed="false">
      <c r="A696" s="262" t="n">
        <f aca="false">A695+1</f>
        <v>684</v>
      </c>
      <c r="B696" s="263"/>
      <c r="C696" s="263"/>
      <c r="D696" s="263"/>
      <c r="E696" s="266"/>
      <c r="F696" s="266"/>
      <c r="G696" s="267"/>
      <c r="H696" s="278"/>
      <c r="I696" s="281"/>
      <c r="J696" s="268"/>
      <c r="K696" s="269"/>
      <c r="L696" s="244" t="str">
        <f aca="false">IF(AND(K696&lt;&gt;"",J696&lt;&gt;""),MIN(IF(OR(J696="OZZ",J696="ZZ"),5000,13600),TRUNC(0.75*SUMIF($D$12:$D696,$D696,K$12:K696),2))-SUMIF($D$12:$D695,$D696,L$12:L695),"")</f>
        <v/>
      </c>
      <c r="M696" s="270" t="str">
        <f aca="false">IF(AND(K696&lt;&gt;"",J696&lt;&gt;"",AB696&lt;&gt;""),IF(OR(J696="OZZ",J696="ZZ"),0-SUMIF($D$12:$D695,$D696,M$12:M695),MIN(MIN(13600,TRUNC(0.75*SUMIF($D$12:$D$1442,$D696,K$12:K$1442),2)+SUMIF($D$12:$D696,$D696,AB$12:AB696))-SUMIF($D$12:$D695,$D696,M$12:M695)-SUMIF($D$12:$D$1442,$D696,L$12:L$1442),AB696)),"")</f>
        <v/>
      </c>
      <c r="N696" s="246" t="str">
        <f aca="false">IF(J696&lt;&gt;"",1000-SUMIF($D$12:$D695,$D696,N$12:N695),"")</f>
        <v/>
      </c>
      <c r="O696" s="268"/>
      <c r="P696" s="269"/>
      <c r="Q696" s="244" t="str">
        <f aca="false">IF(AND(P696&lt;&gt;"",O696&lt;&gt;""),MIN(IF(OR(O696="OZZ",O696="ZZ"),5000,13600),TRUNC(0.75*SUMIF($D$12:$D696,$D696,P$12:P696),2))-SUMIF($D$12:$D695,$D696,Q$12:Q695),"")</f>
        <v/>
      </c>
      <c r="R696" s="270" t="str">
        <f aca="false">IF(AND(P696&lt;&gt;"",O696&lt;&gt;"",AF696&lt;&gt;""),IF(OR(O696="OZZ",O696="ZZ"),0-SUMIF($D$12:$D695,$D696,R$12:R695),MIN(MIN(13600,TRUNC(0.75*SUMIF($D$12:$D$1442,$D696,P$12:P$1442),2)+SUMIF($D$12:$D696,$D696,AF$12:AF696))-SUMIF($D$12:$D695,$D696,R$12:R695)-SUMIF($D$12:$D$1442,$D696,Q$12:Q$1442),AF696)),"")</f>
        <v/>
      </c>
      <c r="S696" s="246" t="str">
        <f aca="false">IF(O696&lt;&gt;"",1000-SUMIF($D$12:$D695,$D696,S$12:S695),"")</f>
        <v/>
      </c>
      <c r="T696" s="268"/>
      <c r="U696" s="269"/>
      <c r="V696" s="244" t="str">
        <f aca="false">IF(AND(U696&lt;&gt;"",T696&lt;&gt;""),MIN(IF(OR(T696="OZZ",T696="ZZ"),5000,13600),TRUNC(0.75*SUMIF($D$12:$D696,$D696,U$12:U696),2))-SUMIF($D$12:$D695,$D696,V$12:V695),"")</f>
        <v/>
      </c>
      <c r="W696" s="248" t="str">
        <f aca="false">IF(AND(U696&lt;&gt;"",T696&lt;&gt;"",AJ696&lt;&gt;""),IF(OR(T696="OZZ",T696="ZZ"),0-SUMIF($D$12:$D695,$D696,W$12:W695),MIN(MIN(13600,TRUNC(0.75*SUMIF($D$12:$D$1442,$D696,U$12:U$1442),2)+SUMIF($D$12:$D696,$D696,AJ$12:AJ696))-SUMIF($D$12:$D695,$D696,W$12:W695)-SUMIF($D$12:$D$1442,$D696,V$12:V$1442),AJ696)),"")</f>
        <v/>
      </c>
      <c r="X696" s="246" t="str">
        <f aca="false">IF(T696&lt;&gt;"",1000-SUMIF($D$12:$D695,$D696,X$12:X695),"")</f>
        <v/>
      </c>
      <c r="Y696" s="272"/>
      <c r="Z696" s="273"/>
      <c r="AA696" s="273"/>
      <c r="AB696" s="252" t="str">
        <f aca="false">IF(K696&lt;&gt;"",ROUND(Y696,2)+ROUND(Z696,2)+ROUND(AA696,2),"")</f>
        <v/>
      </c>
      <c r="AC696" s="274"/>
      <c r="AD696" s="273"/>
      <c r="AE696" s="273"/>
      <c r="AF696" s="275" t="str">
        <f aca="false">IF(P696&lt;&gt;"",ROUND(AC696,2)+ROUND(AD696,2)+ROUND(AE696,2),"")</f>
        <v/>
      </c>
      <c r="AG696" s="274"/>
      <c r="AH696" s="273"/>
      <c r="AI696" s="273"/>
      <c r="AJ696" s="275" t="str">
        <f aca="false">IF(U696&lt;&gt;"",ROUND(AG696,2)+ROUND(AH696,2)+ROUND(AI696,2),"")</f>
        <v/>
      </c>
      <c r="AK696" s="255"/>
      <c r="AL696" s="255"/>
      <c r="AM696" s="256"/>
      <c r="AN696" s="257"/>
      <c r="AO696" s="258" t="str">
        <f aca="false">IF(D696&lt;&gt;"",IF(COUNTIF($D$12:$D696,$D696)&gt;1,0,IF(SUM(L696,Q696,V696)&gt;0,IF(AND(T696="",OR(O696&lt;&gt;"",J696&lt;&gt;"")),IF(O696&lt;&gt;"",O696,IF(J696&lt;&gt;"",J696,0)),IF(AND(O696&lt;&gt;"",J696&lt;&gt;"",O696=J696),O696,T696)),0)),"")</f>
        <v/>
      </c>
      <c r="AP696" s="258" t="str">
        <f aca="false">IF(D696&lt;&gt;"",IF(COUNTIF($D$12:$D696,$D696)&gt;1,0,IF(SUM(M696,R696,W696)&gt;0,IF(AND(T696="",OR(O696&lt;&gt;"",J696&lt;&gt;"")),IF(O696&lt;&gt;"",O696,IF(J696&lt;&gt;"",J696,0)),IF(AND(O696&lt;&gt;"",J696&lt;&gt;"",O696=J696),O696,T696)),0)),"")</f>
        <v/>
      </c>
      <c r="AQ696" s="258" t="str">
        <f aca="false">IF(D696&lt;&gt;"",IF(COUNTIF($D$12:$D696,$D696)&gt;1,0,IF(SUM(N696,S696,X696)&gt;0,IF(AND(T696="",OR(O696&lt;&gt;"",J696&lt;&gt;"")),IF(O696&lt;&gt;"",O696,IF(J696&lt;&gt;"",J696,0)),IF(AND(O696&lt;&gt;"",J696&lt;&gt;"",O696=J696),O696,T696)),0)),"")</f>
        <v/>
      </c>
      <c r="AR696" s="257" t="str">
        <f aca="false">IF(D696&lt;&gt;"",IF(J696="OZP12",L696,0),"")</f>
        <v/>
      </c>
      <c r="AS696" s="257" t="str">
        <f aca="false">IF(D696&lt;&gt;"",IF(O696="OZP12",Q696,0),"")</f>
        <v/>
      </c>
      <c r="AT696" s="257" t="str">
        <f aca="false">IF(D696&lt;&gt;"",IF(T696="OZP12",V696,0),"")</f>
        <v/>
      </c>
      <c r="AU696" s="257" t="str">
        <f aca="false">IF(D696&lt;&gt;"",IF(J696="TZP",L696,0),"")</f>
        <v/>
      </c>
      <c r="AV696" s="257" t="str">
        <f aca="false">IF(D696&lt;&gt;"",IF(O696="TZP",Q696,0),"")</f>
        <v/>
      </c>
      <c r="AW696" s="257" t="str">
        <f aca="false">IF(D696&lt;&gt;"",IF(T696="TZP",V696,0),"")</f>
        <v/>
      </c>
      <c r="AX696" s="257" t="str">
        <f aca="false">IF(D696&lt;&gt;"",IF(J696="OZZ",L696,0),"")</f>
        <v/>
      </c>
      <c r="AY696" s="257" t="str">
        <f aca="false">IF(D696&lt;&gt;"",IF(O696="OZZ",Q696,0),"")</f>
        <v/>
      </c>
      <c r="AZ696" s="257" t="str">
        <f aca="false">IF(D696&lt;&gt;"",IF(T696="OZZ",V696,0),"")</f>
        <v/>
      </c>
      <c r="BA696" s="260"/>
      <c r="BB696" s="257" t="str">
        <f aca="false">IF(D696&lt;&gt;"",IF(ISERROR(FIND("/",D696)),0,1),"")</f>
        <v/>
      </c>
      <c r="BC696" s="257" t="str">
        <f aca="false">IF(D696&lt;&gt;"",IF(BB696*1=0,D696,CONCATENATE(MID(D696,1,FIND("/",D696,1)-1),MID(D696,FIND("/",D696,1)+1,LEN(D696)))),"")</f>
        <v/>
      </c>
      <c r="BD696" s="286"/>
      <c r="BE696" s="257" t="str">
        <f aca="false">IF(D696&lt;&gt;"",IF(J696="OZP12",M696,0),"")</f>
        <v/>
      </c>
      <c r="BF696" s="257" t="str">
        <f aca="false">IF(D696&lt;&gt;"",IF(O696="OZP12",R696,0),"")</f>
        <v/>
      </c>
      <c r="BG696" s="257" t="str">
        <f aca="false">IF(D696&lt;&gt;"",IF(T696="OZP12",W696,0),"")</f>
        <v/>
      </c>
      <c r="BH696" s="257" t="str">
        <f aca="false">IF(D696&lt;&gt;"",IF(J696="TZP",M696,0),"")</f>
        <v/>
      </c>
      <c r="BI696" s="257" t="str">
        <f aca="false">IF(D696&lt;&gt;"",IF(O696="TZP",R696,0),"")</f>
        <v/>
      </c>
      <c r="BJ696" s="257" t="str">
        <f aca="false">IF(D696&lt;&gt;"",IF(T696="TZP",W696,0),"")</f>
        <v/>
      </c>
    </row>
    <row r="697" s="261" customFormat="true" ht="18.75" hidden="false" customHeight="true" outlineLevel="0" collapsed="false">
      <c r="A697" s="262" t="n">
        <f aca="false">A696+1</f>
        <v>685</v>
      </c>
      <c r="B697" s="263"/>
      <c r="C697" s="263"/>
      <c r="D697" s="263"/>
      <c r="E697" s="266"/>
      <c r="F697" s="266"/>
      <c r="G697" s="267"/>
      <c r="H697" s="278"/>
      <c r="I697" s="281"/>
      <c r="J697" s="268"/>
      <c r="K697" s="269"/>
      <c r="L697" s="244" t="str">
        <f aca="false">IF(AND(K697&lt;&gt;"",J697&lt;&gt;""),MIN(IF(OR(J697="OZZ",J697="ZZ"),5000,13600),TRUNC(0.75*SUMIF($D$12:$D697,$D697,K$12:K697),2))-SUMIF($D$12:$D696,$D697,L$12:L696),"")</f>
        <v/>
      </c>
      <c r="M697" s="270" t="str">
        <f aca="false">IF(AND(K697&lt;&gt;"",J697&lt;&gt;"",AB697&lt;&gt;""),IF(OR(J697="OZZ",J697="ZZ"),0-SUMIF($D$12:$D696,$D697,M$12:M696),MIN(MIN(13600,TRUNC(0.75*SUMIF($D$12:$D$1442,$D697,K$12:K$1442),2)+SUMIF($D$12:$D697,$D697,AB$12:AB697))-SUMIF($D$12:$D696,$D697,M$12:M696)-SUMIF($D$12:$D$1442,$D697,L$12:L$1442),AB697)),"")</f>
        <v/>
      </c>
      <c r="N697" s="246" t="str">
        <f aca="false">IF(J697&lt;&gt;"",1000-SUMIF($D$12:$D696,$D697,N$12:N696),"")</f>
        <v/>
      </c>
      <c r="O697" s="268"/>
      <c r="P697" s="269"/>
      <c r="Q697" s="244" t="str">
        <f aca="false">IF(AND(P697&lt;&gt;"",O697&lt;&gt;""),MIN(IF(OR(O697="OZZ",O697="ZZ"),5000,13600),TRUNC(0.75*SUMIF($D$12:$D697,$D697,P$12:P697),2))-SUMIF($D$12:$D696,$D697,Q$12:Q696),"")</f>
        <v/>
      </c>
      <c r="R697" s="270" t="str">
        <f aca="false">IF(AND(P697&lt;&gt;"",O697&lt;&gt;"",AF697&lt;&gt;""),IF(OR(O697="OZZ",O697="ZZ"),0-SUMIF($D$12:$D696,$D697,R$12:R696),MIN(MIN(13600,TRUNC(0.75*SUMIF($D$12:$D$1442,$D697,P$12:P$1442),2)+SUMIF($D$12:$D697,$D697,AF$12:AF697))-SUMIF($D$12:$D696,$D697,R$12:R696)-SUMIF($D$12:$D$1442,$D697,Q$12:Q$1442),AF697)),"")</f>
        <v/>
      </c>
      <c r="S697" s="246" t="str">
        <f aca="false">IF(O697&lt;&gt;"",1000-SUMIF($D$12:$D696,$D697,S$12:S696),"")</f>
        <v/>
      </c>
      <c r="T697" s="268"/>
      <c r="U697" s="269"/>
      <c r="V697" s="244" t="str">
        <f aca="false">IF(AND(U697&lt;&gt;"",T697&lt;&gt;""),MIN(IF(OR(T697="OZZ",T697="ZZ"),5000,13600),TRUNC(0.75*SUMIF($D$12:$D697,$D697,U$12:U697),2))-SUMIF($D$12:$D696,$D697,V$12:V696),"")</f>
        <v/>
      </c>
      <c r="W697" s="248" t="str">
        <f aca="false">IF(AND(U697&lt;&gt;"",T697&lt;&gt;"",AJ697&lt;&gt;""),IF(OR(T697="OZZ",T697="ZZ"),0-SUMIF($D$12:$D696,$D697,W$12:W696),MIN(MIN(13600,TRUNC(0.75*SUMIF($D$12:$D$1442,$D697,U$12:U$1442),2)+SUMIF($D$12:$D697,$D697,AJ$12:AJ697))-SUMIF($D$12:$D696,$D697,W$12:W696)-SUMIF($D$12:$D$1442,$D697,V$12:V$1442),AJ697)),"")</f>
        <v/>
      </c>
      <c r="X697" s="246" t="str">
        <f aca="false">IF(T697&lt;&gt;"",1000-SUMIF($D$12:$D696,$D697,X$12:X696),"")</f>
        <v/>
      </c>
      <c r="Y697" s="272"/>
      <c r="Z697" s="273"/>
      <c r="AA697" s="273"/>
      <c r="AB697" s="252" t="str">
        <f aca="false">IF(K697&lt;&gt;"",ROUND(Y697,2)+ROUND(Z697,2)+ROUND(AA697,2),"")</f>
        <v/>
      </c>
      <c r="AC697" s="274"/>
      <c r="AD697" s="273"/>
      <c r="AE697" s="273"/>
      <c r="AF697" s="275" t="str">
        <f aca="false">IF(P697&lt;&gt;"",ROUND(AC697,2)+ROUND(AD697,2)+ROUND(AE697,2),"")</f>
        <v/>
      </c>
      <c r="AG697" s="274"/>
      <c r="AH697" s="273"/>
      <c r="AI697" s="273"/>
      <c r="AJ697" s="275" t="str">
        <f aca="false">IF(U697&lt;&gt;"",ROUND(AG697,2)+ROUND(AH697,2)+ROUND(AI697,2),"")</f>
        <v/>
      </c>
      <c r="AK697" s="255"/>
      <c r="AL697" s="255"/>
      <c r="AM697" s="256"/>
      <c r="AN697" s="257"/>
      <c r="AO697" s="258" t="str">
        <f aca="false">IF(D697&lt;&gt;"",IF(COUNTIF($D$12:$D697,$D697)&gt;1,0,IF(SUM(L697,Q697,V697)&gt;0,IF(AND(T697="",OR(O697&lt;&gt;"",J697&lt;&gt;"")),IF(O697&lt;&gt;"",O697,IF(J697&lt;&gt;"",J697,0)),IF(AND(O697&lt;&gt;"",J697&lt;&gt;"",O697=J697),O697,T697)),0)),"")</f>
        <v/>
      </c>
      <c r="AP697" s="258" t="str">
        <f aca="false">IF(D697&lt;&gt;"",IF(COUNTIF($D$12:$D697,$D697)&gt;1,0,IF(SUM(M697,R697,W697)&gt;0,IF(AND(T697="",OR(O697&lt;&gt;"",J697&lt;&gt;"")),IF(O697&lt;&gt;"",O697,IF(J697&lt;&gt;"",J697,0)),IF(AND(O697&lt;&gt;"",J697&lt;&gt;"",O697=J697),O697,T697)),0)),"")</f>
        <v/>
      </c>
      <c r="AQ697" s="258" t="str">
        <f aca="false">IF(D697&lt;&gt;"",IF(COUNTIF($D$12:$D697,$D697)&gt;1,0,IF(SUM(N697,S697,X697)&gt;0,IF(AND(T697="",OR(O697&lt;&gt;"",J697&lt;&gt;"")),IF(O697&lt;&gt;"",O697,IF(J697&lt;&gt;"",J697,0)),IF(AND(O697&lt;&gt;"",J697&lt;&gt;"",O697=J697),O697,T697)),0)),"")</f>
        <v/>
      </c>
      <c r="AR697" s="257" t="str">
        <f aca="false">IF(D697&lt;&gt;"",IF(J697="OZP12",L697,0),"")</f>
        <v/>
      </c>
      <c r="AS697" s="257" t="str">
        <f aca="false">IF(D697&lt;&gt;"",IF(O697="OZP12",Q697,0),"")</f>
        <v/>
      </c>
      <c r="AT697" s="257" t="str">
        <f aca="false">IF(D697&lt;&gt;"",IF(T697="OZP12",V697,0),"")</f>
        <v/>
      </c>
      <c r="AU697" s="257" t="str">
        <f aca="false">IF(D697&lt;&gt;"",IF(J697="TZP",L697,0),"")</f>
        <v/>
      </c>
      <c r="AV697" s="257" t="str">
        <f aca="false">IF(D697&lt;&gt;"",IF(O697="TZP",Q697,0),"")</f>
        <v/>
      </c>
      <c r="AW697" s="257" t="str">
        <f aca="false">IF(D697&lt;&gt;"",IF(T697="TZP",V697,0),"")</f>
        <v/>
      </c>
      <c r="AX697" s="257" t="str">
        <f aca="false">IF(D697&lt;&gt;"",IF(J697="OZZ",L697,0),"")</f>
        <v/>
      </c>
      <c r="AY697" s="257" t="str">
        <f aca="false">IF(D697&lt;&gt;"",IF(O697="OZZ",Q697,0),"")</f>
        <v/>
      </c>
      <c r="AZ697" s="257" t="str">
        <f aca="false">IF(D697&lt;&gt;"",IF(T697="OZZ",V697,0),"")</f>
        <v/>
      </c>
      <c r="BA697" s="260"/>
      <c r="BB697" s="257" t="str">
        <f aca="false">IF(D697&lt;&gt;"",IF(ISERROR(FIND("/",D697)),0,1),"")</f>
        <v/>
      </c>
      <c r="BC697" s="257" t="str">
        <f aca="false">IF(D697&lt;&gt;"",IF(BB697*1=0,D697,CONCATENATE(MID(D697,1,FIND("/",D697,1)-1),MID(D697,FIND("/",D697,1)+1,LEN(D697)))),"")</f>
        <v/>
      </c>
      <c r="BD697" s="286"/>
      <c r="BE697" s="257" t="str">
        <f aca="false">IF(D697&lt;&gt;"",IF(J697="OZP12",M697,0),"")</f>
        <v/>
      </c>
      <c r="BF697" s="257" t="str">
        <f aca="false">IF(D697&lt;&gt;"",IF(O697="OZP12",R697,0),"")</f>
        <v/>
      </c>
      <c r="BG697" s="257" t="str">
        <f aca="false">IF(D697&lt;&gt;"",IF(T697="OZP12",W697,0),"")</f>
        <v/>
      </c>
      <c r="BH697" s="257" t="str">
        <f aca="false">IF(D697&lt;&gt;"",IF(J697="TZP",M697,0),"")</f>
        <v/>
      </c>
      <c r="BI697" s="257" t="str">
        <f aca="false">IF(D697&lt;&gt;"",IF(O697="TZP",R697,0),"")</f>
        <v/>
      </c>
      <c r="BJ697" s="257" t="str">
        <f aca="false">IF(D697&lt;&gt;"",IF(T697="TZP",W697,0),"")</f>
        <v/>
      </c>
    </row>
    <row r="698" s="261" customFormat="true" ht="18.75" hidden="false" customHeight="true" outlineLevel="0" collapsed="false">
      <c r="A698" s="262" t="n">
        <f aca="false">A697+1</f>
        <v>686</v>
      </c>
      <c r="B698" s="263"/>
      <c r="C698" s="263"/>
      <c r="D698" s="263"/>
      <c r="E698" s="266"/>
      <c r="F698" s="266"/>
      <c r="G698" s="267"/>
      <c r="H698" s="278"/>
      <c r="I698" s="281"/>
      <c r="J698" s="268"/>
      <c r="K698" s="269"/>
      <c r="L698" s="244" t="str">
        <f aca="false">IF(AND(K698&lt;&gt;"",J698&lt;&gt;""),MIN(IF(OR(J698="OZZ",J698="ZZ"),5000,13600),TRUNC(0.75*SUMIF($D$12:$D698,$D698,K$12:K698),2))-SUMIF($D$12:$D697,$D698,L$12:L697),"")</f>
        <v/>
      </c>
      <c r="M698" s="270" t="str">
        <f aca="false">IF(AND(K698&lt;&gt;"",J698&lt;&gt;"",AB698&lt;&gt;""),IF(OR(J698="OZZ",J698="ZZ"),0-SUMIF($D$12:$D697,$D698,M$12:M697),MIN(MIN(13600,TRUNC(0.75*SUMIF($D$12:$D$1442,$D698,K$12:K$1442),2)+SUMIF($D$12:$D698,$D698,AB$12:AB698))-SUMIF($D$12:$D697,$D698,M$12:M697)-SUMIF($D$12:$D$1442,$D698,L$12:L$1442),AB698)),"")</f>
        <v/>
      </c>
      <c r="N698" s="246" t="str">
        <f aca="false">IF(J698&lt;&gt;"",1000-SUMIF($D$12:$D697,$D698,N$12:N697),"")</f>
        <v/>
      </c>
      <c r="O698" s="268"/>
      <c r="P698" s="269"/>
      <c r="Q698" s="244" t="str">
        <f aca="false">IF(AND(P698&lt;&gt;"",O698&lt;&gt;""),MIN(IF(OR(O698="OZZ",O698="ZZ"),5000,13600),TRUNC(0.75*SUMIF($D$12:$D698,$D698,P$12:P698),2))-SUMIF($D$12:$D697,$D698,Q$12:Q697),"")</f>
        <v/>
      </c>
      <c r="R698" s="270" t="str">
        <f aca="false">IF(AND(P698&lt;&gt;"",O698&lt;&gt;"",AF698&lt;&gt;""),IF(OR(O698="OZZ",O698="ZZ"),0-SUMIF($D$12:$D697,$D698,R$12:R697),MIN(MIN(13600,TRUNC(0.75*SUMIF($D$12:$D$1442,$D698,P$12:P$1442),2)+SUMIF($D$12:$D698,$D698,AF$12:AF698))-SUMIF($D$12:$D697,$D698,R$12:R697)-SUMIF($D$12:$D$1442,$D698,Q$12:Q$1442),AF698)),"")</f>
        <v/>
      </c>
      <c r="S698" s="246" t="str">
        <f aca="false">IF(O698&lt;&gt;"",1000-SUMIF($D$12:$D697,$D698,S$12:S697),"")</f>
        <v/>
      </c>
      <c r="T698" s="268"/>
      <c r="U698" s="269"/>
      <c r="V698" s="244" t="str">
        <f aca="false">IF(AND(U698&lt;&gt;"",T698&lt;&gt;""),MIN(IF(OR(T698="OZZ",T698="ZZ"),5000,13600),TRUNC(0.75*SUMIF($D$12:$D698,$D698,U$12:U698),2))-SUMIF($D$12:$D697,$D698,V$12:V697),"")</f>
        <v/>
      </c>
      <c r="W698" s="248" t="str">
        <f aca="false">IF(AND(U698&lt;&gt;"",T698&lt;&gt;"",AJ698&lt;&gt;""),IF(OR(T698="OZZ",T698="ZZ"),0-SUMIF($D$12:$D697,$D698,W$12:W697),MIN(MIN(13600,TRUNC(0.75*SUMIF($D$12:$D$1442,$D698,U$12:U$1442),2)+SUMIF($D$12:$D698,$D698,AJ$12:AJ698))-SUMIF($D$12:$D697,$D698,W$12:W697)-SUMIF($D$12:$D$1442,$D698,V$12:V$1442),AJ698)),"")</f>
        <v/>
      </c>
      <c r="X698" s="246" t="str">
        <f aca="false">IF(T698&lt;&gt;"",1000-SUMIF($D$12:$D697,$D698,X$12:X697),"")</f>
        <v/>
      </c>
      <c r="Y698" s="272"/>
      <c r="Z698" s="273"/>
      <c r="AA698" s="273"/>
      <c r="AB698" s="252" t="str">
        <f aca="false">IF(K698&lt;&gt;"",ROUND(Y698,2)+ROUND(Z698,2)+ROUND(AA698,2),"")</f>
        <v/>
      </c>
      <c r="AC698" s="274"/>
      <c r="AD698" s="273"/>
      <c r="AE698" s="273"/>
      <c r="AF698" s="275" t="str">
        <f aca="false">IF(P698&lt;&gt;"",ROUND(AC698,2)+ROUND(AD698,2)+ROUND(AE698,2),"")</f>
        <v/>
      </c>
      <c r="AG698" s="274"/>
      <c r="AH698" s="273"/>
      <c r="AI698" s="273"/>
      <c r="AJ698" s="275" t="str">
        <f aca="false">IF(U698&lt;&gt;"",ROUND(AG698,2)+ROUND(AH698,2)+ROUND(AI698,2),"")</f>
        <v/>
      </c>
      <c r="AK698" s="255"/>
      <c r="AL698" s="255"/>
      <c r="AM698" s="256"/>
      <c r="AN698" s="257"/>
      <c r="AO698" s="258" t="str">
        <f aca="false">IF(D698&lt;&gt;"",IF(COUNTIF($D$12:$D698,$D698)&gt;1,0,IF(SUM(L698,Q698,V698)&gt;0,IF(AND(T698="",OR(O698&lt;&gt;"",J698&lt;&gt;"")),IF(O698&lt;&gt;"",O698,IF(J698&lt;&gt;"",J698,0)),IF(AND(O698&lt;&gt;"",J698&lt;&gt;"",O698=J698),O698,T698)),0)),"")</f>
        <v/>
      </c>
      <c r="AP698" s="258" t="str">
        <f aca="false">IF(D698&lt;&gt;"",IF(COUNTIF($D$12:$D698,$D698)&gt;1,0,IF(SUM(M698,R698,W698)&gt;0,IF(AND(T698="",OR(O698&lt;&gt;"",J698&lt;&gt;"")),IF(O698&lt;&gt;"",O698,IF(J698&lt;&gt;"",J698,0)),IF(AND(O698&lt;&gt;"",J698&lt;&gt;"",O698=J698),O698,T698)),0)),"")</f>
        <v/>
      </c>
      <c r="AQ698" s="258" t="str">
        <f aca="false">IF(D698&lt;&gt;"",IF(COUNTIF($D$12:$D698,$D698)&gt;1,0,IF(SUM(N698,S698,X698)&gt;0,IF(AND(T698="",OR(O698&lt;&gt;"",J698&lt;&gt;"")),IF(O698&lt;&gt;"",O698,IF(J698&lt;&gt;"",J698,0)),IF(AND(O698&lt;&gt;"",J698&lt;&gt;"",O698=J698),O698,T698)),0)),"")</f>
        <v/>
      </c>
      <c r="AR698" s="257" t="str">
        <f aca="false">IF(D698&lt;&gt;"",IF(J698="OZP12",L698,0),"")</f>
        <v/>
      </c>
      <c r="AS698" s="257" t="str">
        <f aca="false">IF(D698&lt;&gt;"",IF(O698="OZP12",Q698,0),"")</f>
        <v/>
      </c>
      <c r="AT698" s="257" t="str">
        <f aca="false">IF(D698&lt;&gt;"",IF(T698="OZP12",V698,0),"")</f>
        <v/>
      </c>
      <c r="AU698" s="257" t="str">
        <f aca="false">IF(D698&lt;&gt;"",IF(J698="TZP",L698,0),"")</f>
        <v/>
      </c>
      <c r="AV698" s="257" t="str">
        <f aca="false">IF(D698&lt;&gt;"",IF(O698="TZP",Q698,0),"")</f>
        <v/>
      </c>
      <c r="AW698" s="257" t="str">
        <f aca="false">IF(D698&lt;&gt;"",IF(T698="TZP",V698,0),"")</f>
        <v/>
      </c>
      <c r="AX698" s="257" t="str">
        <f aca="false">IF(D698&lt;&gt;"",IF(J698="OZZ",L698,0),"")</f>
        <v/>
      </c>
      <c r="AY698" s="257" t="str">
        <f aca="false">IF(D698&lt;&gt;"",IF(O698="OZZ",Q698,0),"")</f>
        <v/>
      </c>
      <c r="AZ698" s="257" t="str">
        <f aca="false">IF(D698&lt;&gt;"",IF(T698="OZZ",V698,0),"")</f>
        <v/>
      </c>
      <c r="BA698" s="260"/>
      <c r="BB698" s="257" t="str">
        <f aca="false">IF(D698&lt;&gt;"",IF(ISERROR(FIND("/",D698)),0,1),"")</f>
        <v/>
      </c>
      <c r="BC698" s="257" t="str">
        <f aca="false">IF(D698&lt;&gt;"",IF(BB698*1=0,D698,CONCATENATE(MID(D698,1,FIND("/",D698,1)-1),MID(D698,FIND("/",D698,1)+1,LEN(D698)))),"")</f>
        <v/>
      </c>
      <c r="BD698" s="286"/>
      <c r="BE698" s="257" t="str">
        <f aca="false">IF(D698&lt;&gt;"",IF(J698="OZP12",M698,0),"")</f>
        <v/>
      </c>
      <c r="BF698" s="257" t="str">
        <f aca="false">IF(D698&lt;&gt;"",IF(O698="OZP12",R698,0),"")</f>
        <v/>
      </c>
      <c r="BG698" s="257" t="str">
        <f aca="false">IF(D698&lt;&gt;"",IF(T698="OZP12",W698,0),"")</f>
        <v/>
      </c>
      <c r="BH698" s="257" t="str">
        <f aca="false">IF(D698&lt;&gt;"",IF(J698="TZP",M698,0),"")</f>
        <v/>
      </c>
      <c r="BI698" s="257" t="str">
        <f aca="false">IF(D698&lt;&gt;"",IF(O698="TZP",R698,0),"")</f>
        <v/>
      </c>
      <c r="BJ698" s="257" t="str">
        <f aca="false">IF(D698&lt;&gt;"",IF(T698="TZP",W698,0),"")</f>
        <v/>
      </c>
    </row>
    <row r="699" s="261" customFormat="true" ht="18.75" hidden="false" customHeight="true" outlineLevel="0" collapsed="false">
      <c r="A699" s="262" t="n">
        <f aca="false">A698+1</f>
        <v>687</v>
      </c>
      <c r="B699" s="263"/>
      <c r="C699" s="263"/>
      <c r="D699" s="263"/>
      <c r="E699" s="266"/>
      <c r="F699" s="266"/>
      <c r="G699" s="267"/>
      <c r="H699" s="278"/>
      <c r="I699" s="281"/>
      <c r="J699" s="268"/>
      <c r="K699" s="269"/>
      <c r="L699" s="244" t="str">
        <f aca="false">IF(AND(K699&lt;&gt;"",J699&lt;&gt;""),MIN(IF(OR(J699="OZZ",J699="ZZ"),5000,13600),TRUNC(0.75*SUMIF($D$12:$D699,$D699,K$12:K699),2))-SUMIF($D$12:$D698,$D699,L$12:L698),"")</f>
        <v/>
      </c>
      <c r="M699" s="270" t="str">
        <f aca="false">IF(AND(K699&lt;&gt;"",J699&lt;&gt;"",AB699&lt;&gt;""),IF(OR(J699="OZZ",J699="ZZ"),0-SUMIF($D$12:$D698,$D699,M$12:M698),MIN(MIN(13600,TRUNC(0.75*SUMIF($D$12:$D$1442,$D699,K$12:K$1442),2)+SUMIF($D$12:$D699,$D699,AB$12:AB699))-SUMIF($D$12:$D698,$D699,M$12:M698)-SUMIF($D$12:$D$1442,$D699,L$12:L$1442),AB699)),"")</f>
        <v/>
      </c>
      <c r="N699" s="246" t="str">
        <f aca="false">IF(J699&lt;&gt;"",1000-SUMIF($D$12:$D698,$D699,N$12:N698),"")</f>
        <v/>
      </c>
      <c r="O699" s="268"/>
      <c r="P699" s="269"/>
      <c r="Q699" s="244" t="str">
        <f aca="false">IF(AND(P699&lt;&gt;"",O699&lt;&gt;""),MIN(IF(OR(O699="OZZ",O699="ZZ"),5000,13600),TRUNC(0.75*SUMIF($D$12:$D699,$D699,P$12:P699),2))-SUMIF($D$12:$D698,$D699,Q$12:Q698),"")</f>
        <v/>
      </c>
      <c r="R699" s="270" t="str">
        <f aca="false">IF(AND(P699&lt;&gt;"",O699&lt;&gt;"",AF699&lt;&gt;""),IF(OR(O699="OZZ",O699="ZZ"),0-SUMIF($D$12:$D698,$D699,R$12:R698),MIN(MIN(13600,TRUNC(0.75*SUMIF($D$12:$D$1442,$D699,P$12:P$1442),2)+SUMIF($D$12:$D699,$D699,AF$12:AF699))-SUMIF($D$12:$D698,$D699,R$12:R698)-SUMIF($D$12:$D$1442,$D699,Q$12:Q$1442),AF699)),"")</f>
        <v/>
      </c>
      <c r="S699" s="246" t="str">
        <f aca="false">IF(O699&lt;&gt;"",1000-SUMIF($D$12:$D698,$D699,S$12:S698),"")</f>
        <v/>
      </c>
      <c r="T699" s="268"/>
      <c r="U699" s="269"/>
      <c r="V699" s="244" t="str">
        <f aca="false">IF(AND(U699&lt;&gt;"",T699&lt;&gt;""),MIN(IF(OR(T699="OZZ",T699="ZZ"),5000,13600),TRUNC(0.75*SUMIF($D$12:$D699,$D699,U$12:U699),2))-SUMIF($D$12:$D698,$D699,V$12:V698),"")</f>
        <v/>
      </c>
      <c r="W699" s="248" t="str">
        <f aca="false">IF(AND(U699&lt;&gt;"",T699&lt;&gt;"",AJ699&lt;&gt;""),IF(OR(T699="OZZ",T699="ZZ"),0-SUMIF($D$12:$D698,$D699,W$12:W698),MIN(MIN(13600,TRUNC(0.75*SUMIF($D$12:$D$1442,$D699,U$12:U$1442),2)+SUMIF($D$12:$D699,$D699,AJ$12:AJ699))-SUMIF($D$12:$D698,$D699,W$12:W698)-SUMIF($D$12:$D$1442,$D699,V$12:V$1442),AJ699)),"")</f>
        <v/>
      </c>
      <c r="X699" s="246" t="str">
        <f aca="false">IF(T699&lt;&gt;"",1000-SUMIF($D$12:$D698,$D699,X$12:X698),"")</f>
        <v/>
      </c>
      <c r="Y699" s="272"/>
      <c r="Z699" s="273"/>
      <c r="AA699" s="273"/>
      <c r="AB699" s="252" t="str">
        <f aca="false">IF(K699&lt;&gt;"",ROUND(Y699,2)+ROUND(Z699,2)+ROUND(AA699,2),"")</f>
        <v/>
      </c>
      <c r="AC699" s="274"/>
      <c r="AD699" s="273"/>
      <c r="AE699" s="273"/>
      <c r="AF699" s="275" t="str">
        <f aca="false">IF(P699&lt;&gt;"",ROUND(AC699,2)+ROUND(AD699,2)+ROUND(AE699,2),"")</f>
        <v/>
      </c>
      <c r="AG699" s="274"/>
      <c r="AH699" s="273"/>
      <c r="AI699" s="273"/>
      <c r="AJ699" s="275" t="str">
        <f aca="false">IF(U699&lt;&gt;"",ROUND(AG699,2)+ROUND(AH699,2)+ROUND(AI699,2),"")</f>
        <v/>
      </c>
      <c r="AK699" s="255"/>
      <c r="AL699" s="255"/>
      <c r="AM699" s="256"/>
      <c r="AN699" s="257"/>
      <c r="AO699" s="258" t="str">
        <f aca="false">IF(D699&lt;&gt;"",IF(COUNTIF($D$12:$D699,$D699)&gt;1,0,IF(SUM(L699,Q699,V699)&gt;0,IF(AND(T699="",OR(O699&lt;&gt;"",J699&lt;&gt;"")),IF(O699&lt;&gt;"",O699,IF(J699&lt;&gt;"",J699,0)),IF(AND(O699&lt;&gt;"",J699&lt;&gt;"",O699=J699),O699,T699)),0)),"")</f>
        <v/>
      </c>
      <c r="AP699" s="258" t="str">
        <f aca="false">IF(D699&lt;&gt;"",IF(COUNTIF($D$12:$D699,$D699)&gt;1,0,IF(SUM(M699,R699,W699)&gt;0,IF(AND(T699="",OR(O699&lt;&gt;"",J699&lt;&gt;"")),IF(O699&lt;&gt;"",O699,IF(J699&lt;&gt;"",J699,0)),IF(AND(O699&lt;&gt;"",J699&lt;&gt;"",O699=J699),O699,T699)),0)),"")</f>
        <v/>
      </c>
      <c r="AQ699" s="258" t="str">
        <f aca="false">IF(D699&lt;&gt;"",IF(COUNTIF($D$12:$D699,$D699)&gt;1,0,IF(SUM(N699,S699,X699)&gt;0,IF(AND(T699="",OR(O699&lt;&gt;"",J699&lt;&gt;"")),IF(O699&lt;&gt;"",O699,IF(J699&lt;&gt;"",J699,0)),IF(AND(O699&lt;&gt;"",J699&lt;&gt;"",O699=J699),O699,T699)),0)),"")</f>
        <v/>
      </c>
      <c r="AR699" s="257" t="str">
        <f aca="false">IF(D699&lt;&gt;"",IF(J699="OZP12",L699,0),"")</f>
        <v/>
      </c>
      <c r="AS699" s="257" t="str">
        <f aca="false">IF(D699&lt;&gt;"",IF(O699="OZP12",Q699,0),"")</f>
        <v/>
      </c>
      <c r="AT699" s="257" t="str">
        <f aca="false">IF(D699&lt;&gt;"",IF(T699="OZP12",V699,0),"")</f>
        <v/>
      </c>
      <c r="AU699" s="257" t="str">
        <f aca="false">IF(D699&lt;&gt;"",IF(J699="TZP",L699,0),"")</f>
        <v/>
      </c>
      <c r="AV699" s="257" t="str">
        <f aca="false">IF(D699&lt;&gt;"",IF(O699="TZP",Q699,0),"")</f>
        <v/>
      </c>
      <c r="AW699" s="257" t="str">
        <f aca="false">IF(D699&lt;&gt;"",IF(T699="TZP",V699,0),"")</f>
        <v/>
      </c>
      <c r="AX699" s="257" t="str">
        <f aca="false">IF(D699&lt;&gt;"",IF(J699="OZZ",L699,0),"")</f>
        <v/>
      </c>
      <c r="AY699" s="257" t="str">
        <f aca="false">IF(D699&lt;&gt;"",IF(O699="OZZ",Q699,0),"")</f>
        <v/>
      </c>
      <c r="AZ699" s="257" t="str">
        <f aca="false">IF(D699&lt;&gt;"",IF(T699="OZZ",V699,0),"")</f>
        <v/>
      </c>
      <c r="BA699" s="260"/>
      <c r="BB699" s="257" t="str">
        <f aca="false">IF(D699&lt;&gt;"",IF(ISERROR(FIND("/",D699)),0,1),"")</f>
        <v/>
      </c>
      <c r="BC699" s="257" t="str">
        <f aca="false">IF(D699&lt;&gt;"",IF(BB699*1=0,D699,CONCATENATE(MID(D699,1,FIND("/",D699,1)-1),MID(D699,FIND("/",D699,1)+1,LEN(D699)))),"")</f>
        <v/>
      </c>
      <c r="BD699" s="286"/>
      <c r="BE699" s="257" t="str">
        <f aca="false">IF(D699&lt;&gt;"",IF(J699="OZP12",M699,0),"")</f>
        <v/>
      </c>
      <c r="BF699" s="257" t="str">
        <f aca="false">IF(D699&lt;&gt;"",IF(O699="OZP12",R699,0),"")</f>
        <v/>
      </c>
      <c r="BG699" s="257" t="str">
        <f aca="false">IF(D699&lt;&gt;"",IF(T699="OZP12",W699,0),"")</f>
        <v/>
      </c>
      <c r="BH699" s="257" t="str">
        <f aca="false">IF(D699&lt;&gt;"",IF(J699="TZP",M699,0),"")</f>
        <v/>
      </c>
      <c r="BI699" s="257" t="str">
        <f aca="false">IF(D699&lt;&gt;"",IF(O699="TZP",R699,0),"")</f>
        <v/>
      </c>
      <c r="BJ699" s="257" t="str">
        <f aca="false">IF(D699&lt;&gt;"",IF(T699="TZP",W699,0),"")</f>
        <v/>
      </c>
    </row>
    <row r="700" s="261" customFormat="true" ht="18.75" hidden="false" customHeight="true" outlineLevel="0" collapsed="false">
      <c r="A700" s="262" t="n">
        <f aca="false">A699+1</f>
        <v>688</v>
      </c>
      <c r="B700" s="263"/>
      <c r="C700" s="263"/>
      <c r="D700" s="263"/>
      <c r="E700" s="266"/>
      <c r="F700" s="266"/>
      <c r="G700" s="267"/>
      <c r="H700" s="278"/>
      <c r="I700" s="281"/>
      <c r="J700" s="268"/>
      <c r="K700" s="269"/>
      <c r="L700" s="244" t="str">
        <f aca="false">IF(AND(K700&lt;&gt;"",J700&lt;&gt;""),MIN(IF(OR(J700="OZZ",J700="ZZ"),5000,13600),TRUNC(0.75*SUMIF($D$12:$D700,$D700,K$12:K700),2))-SUMIF($D$12:$D699,$D700,L$12:L699),"")</f>
        <v/>
      </c>
      <c r="M700" s="270" t="str">
        <f aca="false">IF(AND(K700&lt;&gt;"",J700&lt;&gt;"",AB700&lt;&gt;""),IF(OR(J700="OZZ",J700="ZZ"),0-SUMIF($D$12:$D699,$D700,M$12:M699),MIN(MIN(13600,TRUNC(0.75*SUMIF($D$12:$D$1442,$D700,K$12:K$1442),2)+SUMIF($D$12:$D700,$D700,AB$12:AB700))-SUMIF($D$12:$D699,$D700,M$12:M699)-SUMIF($D$12:$D$1442,$D700,L$12:L$1442),AB700)),"")</f>
        <v/>
      </c>
      <c r="N700" s="246" t="str">
        <f aca="false">IF(J700&lt;&gt;"",1000-SUMIF($D$12:$D699,$D700,N$12:N699),"")</f>
        <v/>
      </c>
      <c r="O700" s="268"/>
      <c r="P700" s="269"/>
      <c r="Q700" s="244" t="str">
        <f aca="false">IF(AND(P700&lt;&gt;"",O700&lt;&gt;""),MIN(IF(OR(O700="OZZ",O700="ZZ"),5000,13600),TRUNC(0.75*SUMIF($D$12:$D700,$D700,P$12:P700),2))-SUMIF($D$12:$D699,$D700,Q$12:Q699),"")</f>
        <v/>
      </c>
      <c r="R700" s="270" t="str">
        <f aca="false">IF(AND(P700&lt;&gt;"",O700&lt;&gt;"",AF700&lt;&gt;""),IF(OR(O700="OZZ",O700="ZZ"),0-SUMIF($D$12:$D699,$D700,R$12:R699),MIN(MIN(13600,TRUNC(0.75*SUMIF($D$12:$D$1442,$D700,P$12:P$1442),2)+SUMIF($D$12:$D700,$D700,AF$12:AF700))-SUMIF($D$12:$D699,$D700,R$12:R699)-SUMIF($D$12:$D$1442,$D700,Q$12:Q$1442),AF700)),"")</f>
        <v/>
      </c>
      <c r="S700" s="246" t="str">
        <f aca="false">IF(O700&lt;&gt;"",1000-SUMIF($D$12:$D699,$D700,S$12:S699),"")</f>
        <v/>
      </c>
      <c r="T700" s="268"/>
      <c r="U700" s="269"/>
      <c r="V700" s="244" t="str">
        <f aca="false">IF(AND(U700&lt;&gt;"",T700&lt;&gt;""),MIN(IF(OR(T700="OZZ",T700="ZZ"),5000,13600),TRUNC(0.75*SUMIF($D$12:$D700,$D700,U$12:U700),2))-SUMIF($D$12:$D699,$D700,V$12:V699),"")</f>
        <v/>
      </c>
      <c r="W700" s="248" t="str">
        <f aca="false">IF(AND(U700&lt;&gt;"",T700&lt;&gt;"",AJ700&lt;&gt;""),IF(OR(T700="OZZ",T700="ZZ"),0-SUMIF($D$12:$D699,$D700,W$12:W699),MIN(MIN(13600,TRUNC(0.75*SUMIF($D$12:$D$1442,$D700,U$12:U$1442),2)+SUMIF($D$12:$D700,$D700,AJ$12:AJ700))-SUMIF($D$12:$D699,$D700,W$12:W699)-SUMIF($D$12:$D$1442,$D700,V$12:V$1442),AJ700)),"")</f>
        <v/>
      </c>
      <c r="X700" s="246" t="str">
        <f aca="false">IF(T700&lt;&gt;"",1000-SUMIF($D$12:$D699,$D700,X$12:X699),"")</f>
        <v/>
      </c>
      <c r="Y700" s="272"/>
      <c r="Z700" s="273"/>
      <c r="AA700" s="273"/>
      <c r="AB700" s="252" t="str">
        <f aca="false">IF(K700&lt;&gt;"",ROUND(Y700,2)+ROUND(Z700,2)+ROUND(AA700,2),"")</f>
        <v/>
      </c>
      <c r="AC700" s="274"/>
      <c r="AD700" s="273"/>
      <c r="AE700" s="273"/>
      <c r="AF700" s="275" t="str">
        <f aca="false">IF(P700&lt;&gt;"",ROUND(AC700,2)+ROUND(AD700,2)+ROUND(AE700,2),"")</f>
        <v/>
      </c>
      <c r="AG700" s="274"/>
      <c r="AH700" s="273"/>
      <c r="AI700" s="273"/>
      <c r="AJ700" s="275" t="str">
        <f aca="false">IF(U700&lt;&gt;"",ROUND(AG700,2)+ROUND(AH700,2)+ROUND(AI700,2),"")</f>
        <v/>
      </c>
      <c r="AK700" s="255"/>
      <c r="AL700" s="255"/>
      <c r="AM700" s="256"/>
      <c r="AN700" s="257"/>
      <c r="AO700" s="258" t="str">
        <f aca="false">IF(D700&lt;&gt;"",IF(COUNTIF($D$12:$D700,$D700)&gt;1,0,IF(SUM(L700,Q700,V700)&gt;0,IF(AND(T700="",OR(O700&lt;&gt;"",J700&lt;&gt;"")),IF(O700&lt;&gt;"",O700,IF(J700&lt;&gt;"",J700,0)),IF(AND(O700&lt;&gt;"",J700&lt;&gt;"",O700=J700),O700,T700)),0)),"")</f>
        <v/>
      </c>
      <c r="AP700" s="258" t="str">
        <f aca="false">IF(D700&lt;&gt;"",IF(COUNTIF($D$12:$D700,$D700)&gt;1,0,IF(SUM(M700,R700,W700)&gt;0,IF(AND(T700="",OR(O700&lt;&gt;"",J700&lt;&gt;"")),IF(O700&lt;&gt;"",O700,IF(J700&lt;&gt;"",J700,0)),IF(AND(O700&lt;&gt;"",J700&lt;&gt;"",O700=J700),O700,T700)),0)),"")</f>
        <v/>
      </c>
      <c r="AQ700" s="258" t="str">
        <f aca="false">IF(D700&lt;&gt;"",IF(COUNTIF($D$12:$D700,$D700)&gt;1,0,IF(SUM(N700,S700,X700)&gt;0,IF(AND(T700="",OR(O700&lt;&gt;"",J700&lt;&gt;"")),IF(O700&lt;&gt;"",O700,IF(J700&lt;&gt;"",J700,0)),IF(AND(O700&lt;&gt;"",J700&lt;&gt;"",O700=J700),O700,T700)),0)),"")</f>
        <v/>
      </c>
      <c r="AR700" s="257" t="str">
        <f aca="false">IF(D700&lt;&gt;"",IF(J700="OZP12",L700,0),"")</f>
        <v/>
      </c>
      <c r="AS700" s="257" t="str">
        <f aca="false">IF(D700&lt;&gt;"",IF(O700="OZP12",Q700,0),"")</f>
        <v/>
      </c>
      <c r="AT700" s="257" t="str">
        <f aca="false">IF(D700&lt;&gt;"",IF(T700="OZP12",V700,0),"")</f>
        <v/>
      </c>
      <c r="AU700" s="257" t="str">
        <f aca="false">IF(D700&lt;&gt;"",IF(J700="TZP",L700,0),"")</f>
        <v/>
      </c>
      <c r="AV700" s="257" t="str">
        <f aca="false">IF(D700&lt;&gt;"",IF(O700="TZP",Q700,0),"")</f>
        <v/>
      </c>
      <c r="AW700" s="257" t="str">
        <f aca="false">IF(D700&lt;&gt;"",IF(T700="TZP",V700,0),"")</f>
        <v/>
      </c>
      <c r="AX700" s="257" t="str">
        <f aca="false">IF(D700&lt;&gt;"",IF(J700="OZZ",L700,0),"")</f>
        <v/>
      </c>
      <c r="AY700" s="257" t="str">
        <f aca="false">IF(D700&lt;&gt;"",IF(O700="OZZ",Q700,0),"")</f>
        <v/>
      </c>
      <c r="AZ700" s="257" t="str">
        <f aca="false">IF(D700&lt;&gt;"",IF(T700="OZZ",V700,0),"")</f>
        <v/>
      </c>
      <c r="BA700" s="260"/>
      <c r="BB700" s="257" t="str">
        <f aca="false">IF(D700&lt;&gt;"",IF(ISERROR(FIND("/",D700)),0,1),"")</f>
        <v/>
      </c>
      <c r="BC700" s="257" t="str">
        <f aca="false">IF(D700&lt;&gt;"",IF(BB700*1=0,D700,CONCATENATE(MID(D700,1,FIND("/",D700,1)-1),MID(D700,FIND("/",D700,1)+1,LEN(D700)))),"")</f>
        <v/>
      </c>
      <c r="BD700" s="286"/>
      <c r="BE700" s="257" t="str">
        <f aca="false">IF(D700&lt;&gt;"",IF(J700="OZP12",M700,0),"")</f>
        <v/>
      </c>
      <c r="BF700" s="257" t="str">
        <f aca="false">IF(D700&lt;&gt;"",IF(O700="OZP12",R700,0),"")</f>
        <v/>
      </c>
      <c r="BG700" s="257" t="str">
        <f aca="false">IF(D700&lt;&gt;"",IF(T700="OZP12",W700,0),"")</f>
        <v/>
      </c>
      <c r="BH700" s="257" t="str">
        <f aca="false">IF(D700&lt;&gt;"",IF(J700="TZP",M700,0),"")</f>
        <v/>
      </c>
      <c r="BI700" s="257" t="str">
        <f aca="false">IF(D700&lt;&gt;"",IF(O700="TZP",R700,0),"")</f>
        <v/>
      </c>
      <c r="BJ700" s="257" t="str">
        <f aca="false">IF(D700&lt;&gt;"",IF(T700="TZP",W700,0),"")</f>
        <v/>
      </c>
    </row>
    <row r="701" s="261" customFormat="true" ht="18.75" hidden="false" customHeight="true" outlineLevel="0" collapsed="false">
      <c r="A701" s="262" t="n">
        <f aca="false">A700+1</f>
        <v>689</v>
      </c>
      <c r="B701" s="263"/>
      <c r="C701" s="263"/>
      <c r="D701" s="263"/>
      <c r="E701" s="266"/>
      <c r="F701" s="266"/>
      <c r="G701" s="267"/>
      <c r="H701" s="278"/>
      <c r="I701" s="281"/>
      <c r="J701" s="268"/>
      <c r="K701" s="269"/>
      <c r="L701" s="244" t="str">
        <f aca="false">IF(AND(K701&lt;&gt;"",J701&lt;&gt;""),MIN(IF(OR(J701="OZZ",J701="ZZ"),5000,13600),TRUNC(0.75*SUMIF($D$12:$D701,$D701,K$12:K701),2))-SUMIF($D$12:$D700,$D701,L$12:L700),"")</f>
        <v/>
      </c>
      <c r="M701" s="270" t="str">
        <f aca="false">IF(AND(K701&lt;&gt;"",J701&lt;&gt;"",AB701&lt;&gt;""),IF(OR(J701="OZZ",J701="ZZ"),0-SUMIF($D$12:$D700,$D701,M$12:M700),MIN(MIN(13600,TRUNC(0.75*SUMIF($D$12:$D$1442,$D701,K$12:K$1442),2)+SUMIF($D$12:$D701,$D701,AB$12:AB701))-SUMIF($D$12:$D700,$D701,M$12:M700)-SUMIF($D$12:$D$1442,$D701,L$12:L$1442),AB701)),"")</f>
        <v/>
      </c>
      <c r="N701" s="246" t="str">
        <f aca="false">IF(J701&lt;&gt;"",1000-SUMIF($D$12:$D700,$D701,N$12:N700),"")</f>
        <v/>
      </c>
      <c r="O701" s="268"/>
      <c r="P701" s="269"/>
      <c r="Q701" s="244" t="str">
        <f aca="false">IF(AND(P701&lt;&gt;"",O701&lt;&gt;""),MIN(IF(OR(O701="OZZ",O701="ZZ"),5000,13600),TRUNC(0.75*SUMIF($D$12:$D701,$D701,P$12:P701),2))-SUMIF($D$12:$D700,$D701,Q$12:Q700),"")</f>
        <v/>
      </c>
      <c r="R701" s="270" t="str">
        <f aca="false">IF(AND(P701&lt;&gt;"",O701&lt;&gt;"",AF701&lt;&gt;""),IF(OR(O701="OZZ",O701="ZZ"),0-SUMIF($D$12:$D700,$D701,R$12:R700),MIN(MIN(13600,TRUNC(0.75*SUMIF($D$12:$D$1442,$D701,P$12:P$1442),2)+SUMIF($D$12:$D701,$D701,AF$12:AF701))-SUMIF($D$12:$D700,$D701,R$12:R700)-SUMIF($D$12:$D$1442,$D701,Q$12:Q$1442),AF701)),"")</f>
        <v/>
      </c>
      <c r="S701" s="246" t="str">
        <f aca="false">IF(O701&lt;&gt;"",1000-SUMIF($D$12:$D700,$D701,S$12:S700),"")</f>
        <v/>
      </c>
      <c r="T701" s="268"/>
      <c r="U701" s="269"/>
      <c r="V701" s="244" t="str">
        <f aca="false">IF(AND(U701&lt;&gt;"",T701&lt;&gt;""),MIN(IF(OR(T701="OZZ",T701="ZZ"),5000,13600),TRUNC(0.75*SUMIF($D$12:$D701,$D701,U$12:U701),2))-SUMIF($D$12:$D700,$D701,V$12:V700),"")</f>
        <v/>
      </c>
      <c r="W701" s="248" t="str">
        <f aca="false">IF(AND(U701&lt;&gt;"",T701&lt;&gt;"",AJ701&lt;&gt;""),IF(OR(T701="OZZ",T701="ZZ"),0-SUMIF($D$12:$D700,$D701,W$12:W700),MIN(MIN(13600,TRUNC(0.75*SUMIF($D$12:$D$1442,$D701,U$12:U$1442),2)+SUMIF($D$12:$D701,$D701,AJ$12:AJ701))-SUMIF($D$12:$D700,$D701,W$12:W700)-SUMIF($D$12:$D$1442,$D701,V$12:V$1442),AJ701)),"")</f>
        <v/>
      </c>
      <c r="X701" s="246" t="str">
        <f aca="false">IF(T701&lt;&gt;"",1000-SUMIF($D$12:$D700,$D701,X$12:X700),"")</f>
        <v/>
      </c>
      <c r="Y701" s="272"/>
      <c r="Z701" s="273"/>
      <c r="AA701" s="273"/>
      <c r="AB701" s="252" t="str">
        <f aca="false">IF(K701&lt;&gt;"",ROUND(Y701,2)+ROUND(Z701,2)+ROUND(AA701,2),"")</f>
        <v/>
      </c>
      <c r="AC701" s="274"/>
      <c r="AD701" s="273"/>
      <c r="AE701" s="273"/>
      <c r="AF701" s="275" t="str">
        <f aca="false">IF(P701&lt;&gt;"",ROUND(AC701,2)+ROUND(AD701,2)+ROUND(AE701,2),"")</f>
        <v/>
      </c>
      <c r="AG701" s="274"/>
      <c r="AH701" s="273"/>
      <c r="AI701" s="273"/>
      <c r="AJ701" s="275" t="str">
        <f aca="false">IF(U701&lt;&gt;"",ROUND(AG701,2)+ROUND(AH701,2)+ROUND(AI701,2),"")</f>
        <v/>
      </c>
      <c r="AK701" s="255"/>
      <c r="AL701" s="255"/>
      <c r="AM701" s="256"/>
      <c r="AN701" s="257"/>
      <c r="AO701" s="258" t="str">
        <f aca="false">IF(D701&lt;&gt;"",IF(COUNTIF($D$12:$D701,$D701)&gt;1,0,IF(SUM(L701,Q701,V701)&gt;0,IF(AND(T701="",OR(O701&lt;&gt;"",J701&lt;&gt;"")),IF(O701&lt;&gt;"",O701,IF(J701&lt;&gt;"",J701,0)),IF(AND(O701&lt;&gt;"",J701&lt;&gt;"",O701=J701),O701,T701)),0)),"")</f>
        <v/>
      </c>
      <c r="AP701" s="258" t="str">
        <f aca="false">IF(D701&lt;&gt;"",IF(COUNTIF($D$12:$D701,$D701)&gt;1,0,IF(SUM(M701,R701,W701)&gt;0,IF(AND(T701="",OR(O701&lt;&gt;"",J701&lt;&gt;"")),IF(O701&lt;&gt;"",O701,IF(J701&lt;&gt;"",J701,0)),IF(AND(O701&lt;&gt;"",J701&lt;&gt;"",O701=J701),O701,T701)),0)),"")</f>
        <v/>
      </c>
      <c r="AQ701" s="258" t="str">
        <f aca="false">IF(D701&lt;&gt;"",IF(COUNTIF($D$12:$D701,$D701)&gt;1,0,IF(SUM(N701,S701,X701)&gt;0,IF(AND(T701="",OR(O701&lt;&gt;"",J701&lt;&gt;"")),IF(O701&lt;&gt;"",O701,IF(J701&lt;&gt;"",J701,0)),IF(AND(O701&lt;&gt;"",J701&lt;&gt;"",O701=J701),O701,T701)),0)),"")</f>
        <v/>
      </c>
      <c r="AR701" s="257" t="str">
        <f aca="false">IF(D701&lt;&gt;"",IF(J701="OZP12",L701,0),"")</f>
        <v/>
      </c>
      <c r="AS701" s="257" t="str">
        <f aca="false">IF(D701&lt;&gt;"",IF(O701="OZP12",Q701,0),"")</f>
        <v/>
      </c>
      <c r="AT701" s="257" t="str">
        <f aca="false">IF(D701&lt;&gt;"",IF(T701="OZP12",V701,0),"")</f>
        <v/>
      </c>
      <c r="AU701" s="257" t="str">
        <f aca="false">IF(D701&lt;&gt;"",IF(J701="TZP",L701,0),"")</f>
        <v/>
      </c>
      <c r="AV701" s="257" t="str">
        <f aca="false">IF(D701&lt;&gt;"",IF(O701="TZP",Q701,0),"")</f>
        <v/>
      </c>
      <c r="AW701" s="257" t="str">
        <f aca="false">IF(D701&lt;&gt;"",IF(T701="TZP",V701,0),"")</f>
        <v/>
      </c>
      <c r="AX701" s="257" t="str">
        <f aca="false">IF(D701&lt;&gt;"",IF(J701="OZZ",L701,0),"")</f>
        <v/>
      </c>
      <c r="AY701" s="257" t="str">
        <f aca="false">IF(D701&lt;&gt;"",IF(O701="OZZ",Q701,0),"")</f>
        <v/>
      </c>
      <c r="AZ701" s="257" t="str">
        <f aca="false">IF(D701&lt;&gt;"",IF(T701="OZZ",V701,0),"")</f>
        <v/>
      </c>
      <c r="BA701" s="260"/>
      <c r="BB701" s="257" t="str">
        <f aca="false">IF(D701&lt;&gt;"",IF(ISERROR(FIND("/",D701)),0,1),"")</f>
        <v/>
      </c>
      <c r="BC701" s="257" t="str">
        <f aca="false">IF(D701&lt;&gt;"",IF(BB701*1=0,D701,CONCATENATE(MID(D701,1,FIND("/",D701,1)-1),MID(D701,FIND("/",D701,1)+1,LEN(D701)))),"")</f>
        <v/>
      </c>
      <c r="BD701" s="286"/>
      <c r="BE701" s="257" t="str">
        <f aca="false">IF(D701&lt;&gt;"",IF(J701="OZP12",M701,0),"")</f>
        <v/>
      </c>
      <c r="BF701" s="257" t="str">
        <f aca="false">IF(D701&lt;&gt;"",IF(O701="OZP12",R701,0),"")</f>
        <v/>
      </c>
      <c r="BG701" s="257" t="str">
        <f aca="false">IF(D701&lt;&gt;"",IF(T701="OZP12",W701,0),"")</f>
        <v/>
      </c>
      <c r="BH701" s="257" t="str">
        <f aca="false">IF(D701&lt;&gt;"",IF(J701="TZP",M701,0),"")</f>
        <v/>
      </c>
      <c r="BI701" s="257" t="str">
        <f aca="false">IF(D701&lt;&gt;"",IF(O701="TZP",R701,0),"")</f>
        <v/>
      </c>
      <c r="BJ701" s="257" t="str">
        <f aca="false">IF(D701&lt;&gt;"",IF(T701="TZP",W701,0),"")</f>
        <v/>
      </c>
    </row>
    <row r="702" s="261" customFormat="true" ht="18.75" hidden="false" customHeight="true" outlineLevel="0" collapsed="false">
      <c r="A702" s="262" t="n">
        <f aca="false">A701+1</f>
        <v>690</v>
      </c>
      <c r="B702" s="263"/>
      <c r="C702" s="263"/>
      <c r="D702" s="263"/>
      <c r="E702" s="266"/>
      <c r="F702" s="266"/>
      <c r="G702" s="267"/>
      <c r="H702" s="278"/>
      <c r="I702" s="281"/>
      <c r="J702" s="268"/>
      <c r="K702" s="269"/>
      <c r="L702" s="244" t="str">
        <f aca="false">IF(AND(K702&lt;&gt;"",J702&lt;&gt;""),MIN(IF(OR(J702="OZZ",J702="ZZ"),5000,13600),TRUNC(0.75*SUMIF($D$12:$D702,$D702,K$12:K702),2))-SUMIF($D$12:$D701,$D702,L$12:L701),"")</f>
        <v/>
      </c>
      <c r="M702" s="270" t="str">
        <f aca="false">IF(AND(K702&lt;&gt;"",J702&lt;&gt;"",AB702&lt;&gt;""),IF(OR(J702="OZZ",J702="ZZ"),0-SUMIF($D$12:$D701,$D702,M$12:M701),MIN(MIN(13600,TRUNC(0.75*SUMIF($D$12:$D$1442,$D702,K$12:K$1442),2)+SUMIF($D$12:$D702,$D702,AB$12:AB702))-SUMIF($D$12:$D701,$D702,M$12:M701)-SUMIF($D$12:$D$1442,$D702,L$12:L$1442),AB702)),"")</f>
        <v/>
      </c>
      <c r="N702" s="246" t="str">
        <f aca="false">IF(J702&lt;&gt;"",1000-SUMIF($D$12:$D701,$D702,N$12:N701),"")</f>
        <v/>
      </c>
      <c r="O702" s="268"/>
      <c r="P702" s="269"/>
      <c r="Q702" s="244" t="str">
        <f aca="false">IF(AND(P702&lt;&gt;"",O702&lt;&gt;""),MIN(IF(OR(O702="OZZ",O702="ZZ"),5000,13600),TRUNC(0.75*SUMIF($D$12:$D702,$D702,P$12:P702),2))-SUMIF($D$12:$D701,$D702,Q$12:Q701),"")</f>
        <v/>
      </c>
      <c r="R702" s="270" t="str">
        <f aca="false">IF(AND(P702&lt;&gt;"",O702&lt;&gt;"",AF702&lt;&gt;""),IF(OR(O702="OZZ",O702="ZZ"),0-SUMIF($D$12:$D701,$D702,R$12:R701),MIN(MIN(13600,TRUNC(0.75*SUMIF($D$12:$D$1442,$D702,P$12:P$1442),2)+SUMIF($D$12:$D702,$D702,AF$12:AF702))-SUMIF($D$12:$D701,$D702,R$12:R701)-SUMIF($D$12:$D$1442,$D702,Q$12:Q$1442),AF702)),"")</f>
        <v/>
      </c>
      <c r="S702" s="246" t="str">
        <f aca="false">IF(O702&lt;&gt;"",1000-SUMIF($D$12:$D701,$D702,S$12:S701),"")</f>
        <v/>
      </c>
      <c r="T702" s="268"/>
      <c r="U702" s="269"/>
      <c r="V702" s="244" t="str">
        <f aca="false">IF(AND(U702&lt;&gt;"",T702&lt;&gt;""),MIN(IF(OR(T702="OZZ",T702="ZZ"),5000,13600),TRUNC(0.75*SUMIF($D$12:$D702,$D702,U$12:U702),2))-SUMIF($D$12:$D701,$D702,V$12:V701),"")</f>
        <v/>
      </c>
      <c r="W702" s="248" t="str">
        <f aca="false">IF(AND(U702&lt;&gt;"",T702&lt;&gt;"",AJ702&lt;&gt;""),IF(OR(T702="OZZ",T702="ZZ"),0-SUMIF($D$12:$D701,$D702,W$12:W701),MIN(MIN(13600,TRUNC(0.75*SUMIF($D$12:$D$1442,$D702,U$12:U$1442),2)+SUMIF($D$12:$D702,$D702,AJ$12:AJ702))-SUMIF($D$12:$D701,$D702,W$12:W701)-SUMIF($D$12:$D$1442,$D702,V$12:V$1442),AJ702)),"")</f>
        <v/>
      </c>
      <c r="X702" s="246" t="str">
        <f aca="false">IF(T702&lt;&gt;"",1000-SUMIF($D$12:$D701,$D702,X$12:X701),"")</f>
        <v/>
      </c>
      <c r="Y702" s="272"/>
      <c r="Z702" s="273"/>
      <c r="AA702" s="273"/>
      <c r="AB702" s="252" t="str">
        <f aca="false">IF(K702&lt;&gt;"",ROUND(Y702,2)+ROUND(Z702,2)+ROUND(AA702,2),"")</f>
        <v/>
      </c>
      <c r="AC702" s="274"/>
      <c r="AD702" s="273"/>
      <c r="AE702" s="273"/>
      <c r="AF702" s="275" t="str">
        <f aca="false">IF(P702&lt;&gt;"",ROUND(AC702,2)+ROUND(AD702,2)+ROUND(AE702,2),"")</f>
        <v/>
      </c>
      <c r="AG702" s="274"/>
      <c r="AH702" s="273"/>
      <c r="AI702" s="273"/>
      <c r="AJ702" s="275" t="str">
        <f aca="false">IF(U702&lt;&gt;"",ROUND(AG702,2)+ROUND(AH702,2)+ROUND(AI702,2),"")</f>
        <v/>
      </c>
      <c r="AK702" s="255"/>
      <c r="AL702" s="255"/>
      <c r="AM702" s="256"/>
      <c r="AN702" s="257"/>
      <c r="AO702" s="258" t="str">
        <f aca="false">IF(D702&lt;&gt;"",IF(COUNTIF($D$12:$D702,$D702)&gt;1,0,IF(SUM(L702,Q702,V702)&gt;0,IF(AND(T702="",OR(O702&lt;&gt;"",J702&lt;&gt;"")),IF(O702&lt;&gt;"",O702,IF(J702&lt;&gt;"",J702,0)),IF(AND(O702&lt;&gt;"",J702&lt;&gt;"",O702=J702),O702,T702)),0)),"")</f>
        <v/>
      </c>
      <c r="AP702" s="258" t="str">
        <f aca="false">IF(D702&lt;&gt;"",IF(COUNTIF($D$12:$D702,$D702)&gt;1,0,IF(SUM(M702,R702,W702)&gt;0,IF(AND(T702="",OR(O702&lt;&gt;"",J702&lt;&gt;"")),IF(O702&lt;&gt;"",O702,IF(J702&lt;&gt;"",J702,0)),IF(AND(O702&lt;&gt;"",J702&lt;&gt;"",O702=J702),O702,T702)),0)),"")</f>
        <v/>
      </c>
      <c r="AQ702" s="258" t="str">
        <f aca="false">IF(D702&lt;&gt;"",IF(COUNTIF($D$12:$D702,$D702)&gt;1,0,IF(SUM(N702,S702,X702)&gt;0,IF(AND(T702="",OR(O702&lt;&gt;"",J702&lt;&gt;"")),IF(O702&lt;&gt;"",O702,IF(J702&lt;&gt;"",J702,0)),IF(AND(O702&lt;&gt;"",J702&lt;&gt;"",O702=J702),O702,T702)),0)),"")</f>
        <v/>
      </c>
      <c r="AR702" s="257" t="str">
        <f aca="false">IF(D702&lt;&gt;"",IF(J702="OZP12",L702,0),"")</f>
        <v/>
      </c>
      <c r="AS702" s="257" t="str">
        <f aca="false">IF(D702&lt;&gt;"",IF(O702="OZP12",Q702,0),"")</f>
        <v/>
      </c>
      <c r="AT702" s="257" t="str">
        <f aca="false">IF(D702&lt;&gt;"",IF(T702="OZP12",V702,0),"")</f>
        <v/>
      </c>
      <c r="AU702" s="257" t="str">
        <f aca="false">IF(D702&lt;&gt;"",IF(J702="TZP",L702,0),"")</f>
        <v/>
      </c>
      <c r="AV702" s="257" t="str">
        <f aca="false">IF(D702&lt;&gt;"",IF(O702="TZP",Q702,0),"")</f>
        <v/>
      </c>
      <c r="AW702" s="257" t="str">
        <f aca="false">IF(D702&lt;&gt;"",IF(T702="TZP",V702,0),"")</f>
        <v/>
      </c>
      <c r="AX702" s="257" t="str">
        <f aca="false">IF(D702&lt;&gt;"",IF(J702="OZZ",L702,0),"")</f>
        <v/>
      </c>
      <c r="AY702" s="257" t="str">
        <f aca="false">IF(D702&lt;&gt;"",IF(O702="OZZ",Q702,0),"")</f>
        <v/>
      </c>
      <c r="AZ702" s="257" t="str">
        <f aca="false">IF(D702&lt;&gt;"",IF(T702="OZZ",V702,0),"")</f>
        <v/>
      </c>
      <c r="BA702" s="260"/>
      <c r="BB702" s="257" t="str">
        <f aca="false">IF(D702&lt;&gt;"",IF(ISERROR(FIND("/",D702)),0,1),"")</f>
        <v/>
      </c>
      <c r="BC702" s="257" t="str">
        <f aca="false">IF(D702&lt;&gt;"",IF(BB702*1=0,D702,CONCATENATE(MID(D702,1,FIND("/",D702,1)-1),MID(D702,FIND("/",D702,1)+1,LEN(D702)))),"")</f>
        <v/>
      </c>
      <c r="BD702" s="286"/>
      <c r="BE702" s="257" t="str">
        <f aca="false">IF(D702&lt;&gt;"",IF(J702="OZP12",M702,0),"")</f>
        <v/>
      </c>
      <c r="BF702" s="257" t="str">
        <f aca="false">IF(D702&lt;&gt;"",IF(O702="OZP12",R702,0),"")</f>
        <v/>
      </c>
      <c r="BG702" s="257" t="str">
        <f aca="false">IF(D702&lt;&gt;"",IF(T702="OZP12",W702,0),"")</f>
        <v/>
      </c>
      <c r="BH702" s="257" t="str">
        <f aca="false">IF(D702&lt;&gt;"",IF(J702="TZP",M702,0),"")</f>
        <v/>
      </c>
      <c r="BI702" s="257" t="str">
        <f aca="false">IF(D702&lt;&gt;"",IF(O702="TZP",R702,0),"")</f>
        <v/>
      </c>
      <c r="BJ702" s="257" t="str">
        <f aca="false">IF(D702&lt;&gt;"",IF(T702="TZP",W702,0),"")</f>
        <v/>
      </c>
    </row>
    <row r="703" s="261" customFormat="true" ht="18.75" hidden="false" customHeight="true" outlineLevel="0" collapsed="false">
      <c r="A703" s="262" t="n">
        <f aca="false">A702+1</f>
        <v>691</v>
      </c>
      <c r="B703" s="263"/>
      <c r="C703" s="263"/>
      <c r="D703" s="263"/>
      <c r="E703" s="266"/>
      <c r="F703" s="266"/>
      <c r="G703" s="267"/>
      <c r="H703" s="278"/>
      <c r="I703" s="281"/>
      <c r="J703" s="268"/>
      <c r="K703" s="269"/>
      <c r="L703" s="244" t="str">
        <f aca="false">IF(AND(K703&lt;&gt;"",J703&lt;&gt;""),MIN(IF(OR(J703="OZZ",J703="ZZ"),5000,13600),TRUNC(0.75*SUMIF($D$12:$D703,$D703,K$12:K703),2))-SUMIF($D$12:$D702,$D703,L$12:L702),"")</f>
        <v/>
      </c>
      <c r="M703" s="270" t="str">
        <f aca="false">IF(AND(K703&lt;&gt;"",J703&lt;&gt;"",AB703&lt;&gt;""),IF(OR(J703="OZZ",J703="ZZ"),0-SUMIF($D$12:$D702,$D703,M$12:M702),MIN(MIN(13600,TRUNC(0.75*SUMIF($D$12:$D$1442,$D703,K$12:K$1442),2)+SUMIF($D$12:$D703,$D703,AB$12:AB703))-SUMIF($D$12:$D702,$D703,M$12:M702)-SUMIF($D$12:$D$1442,$D703,L$12:L$1442),AB703)),"")</f>
        <v/>
      </c>
      <c r="N703" s="246" t="str">
        <f aca="false">IF(J703&lt;&gt;"",1000-SUMIF($D$12:$D702,$D703,N$12:N702),"")</f>
        <v/>
      </c>
      <c r="O703" s="268"/>
      <c r="P703" s="269"/>
      <c r="Q703" s="244" t="str">
        <f aca="false">IF(AND(P703&lt;&gt;"",O703&lt;&gt;""),MIN(IF(OR(O703="OZZ",O703="ZZ"),5000,13600),TRUNC(0.75*SUMIF($D$12:$D703,$D703,P$12:P703),2))-SUMIF($D$12:$D702,$D703,Q$12:Q702),"")</f>
        <v/>
      </c>
      <c r="R703" s="270" t="str">
        <f aca="false">IF(AND(P703&lt;&gt;"",O703&lt;&gt;"",AF703&lt;&gt;""),IF(OR(O703="OZZ",O703="ZZ"),0-SUMIF($D$12:$D702,$D703,R$12:R702),MIN(MIN(13600,TRUNC(0.75*SUMIF($D$12:$D$1442,$D703,P$12:P$1442),2)+SUMIF($D$12:$D703,$D703,AF$12:AF703))-SUMIF($D$12:$D702,$D703,R$12:R702)-SUMIF($D$12:$D$1442,$D703,Q$12:Q$1442),AF703)),"")</f>
        <v/>
      </c>
      <c r="S703" s="246" t="str">
        <f aca="false">IF(O703&lt;&gt;"",1000-SUMIF($D$12:$D702,$D703,S$12:S702),"")</f>
        <v/>
      </c>
      <c r="T703" s="268"/>
      <c r="U703" s="269"/>
      <c r="V703" s="244" t="str">
        <f aca="false">IF(AND(U703&lt;&gt;"",T703&lt;&gt;""),MIN(IF(OR(T703="OZZ",T703="ZZ"),5000,13600),TRUNC(0.75*SUMIF($D$12:$D703,$D703,U$12:U703),2))-SUMIF($D$12:$D702,$D703,V$12:V702),"")</f>
        <v/>
      </c>
      <c r="W703" s="248" t="str">
        <f aca="false">IF(AND(U703&lt;&gt;"",T703&lt;&gt;"",AJ703&lt;&gt;""),IF(OR(T703="OZZ",T703="ZZ"),0-SUMIF($D$12:$D702,$D703,W$12:W702),MIN(MIN(13600,TRUNC(0.75*SUMIF($D$12:$D$1442,$D703,U$12:U$1442),2)+SUMIF($D$12:$D703,$D703,AJ$12:AJ703))-SUMIF($D$12:$D702,$D703,W$12:W702)-SUMIF($D$12:$D$1442,$D703,V$12:V$1442),AJ703)),"")</f>
        <v/>
      </c>
      <c r="X703" s="246" t="str">
        <f aca="false">IF(T703&lt;&gt;"",1000-SUMIF($D$12:$D702,$D703,X$12:X702),"")</f>
        <v/>
      </c>
      <c r="Y703" s="272"/>
      <c r="Z703" s="273"/>
      <c r="AA703" s="273"/>
      <c r="AB703" s="252" t="str">
        <f aca="false">IF(K703&lt;&gt;"",ROUND(Y703,2)+ROUND(Z703,2)+ROUND(AA703,2),"")</f>
        <v/>
      </c>
      <c r="AC703" s="274"/>
      <c r="AD703" s="273"/>
      <c r="AE703" s="273"/>
      <c r="AF703" s="275" t="str">
        <f aca="false">IF(P703&lt;&gt;"",ROUND(AC703,2)+ROUND(AD703,2)+ROUND(AE703,2),"")</f>
        <v/>
      </c>
      <c r="AG703" s="274"/>
      <c r="AH703" s="273"/>
      <c r="AI703" s="273"/>
      <c r="AJ703" s="275" t="str">
        <f aca="false">IF(U703&lt;&gt;"",ROUND(AG703,2)+ROUND(AH703,2)+ROUND(AI703,2),"")</f>
        <v/>
      </c>
      <c r="AK703" s="255"/>
      <c r="AL703" s="255"/>
      <c r="AM703" s="256"/>
      <c r="AN703" s="257"/>
      <c r="AO703" s="258" t="str">
        <f aca="false">IF(D703&lt;&gt;"",IF(COUNTIF($D$12:$D703,$D703)&gt;1,0,IF(SUM(L703,Q703,V703)&gt;0,IF(AND(T703="",OR(O703&lt;&gt;"",J703&lt;&gt;"")),IF(O703&lt;&gt;"",O703,IF(J703&lt;&gt;"",J703,0)),IF(AND(O703&lt;&gt;"",J703&lt;&gt;"",O703=J703),O703,T703)),0)),"")</f>
        <v/>
      </c>
      <c r="AP703" s="258" t="str">
        <f aca="false">IF(D703&lt;&gt;"",IF(COUNTIF($D$12:$D703,$D703)&gt;1,0,IF(SUM(M703,R703,W703)&gt;0,IF(AND(T703="",OR(O703&lt;&gt;"",J703&lt;&gt;"")),IF(O703&lt;&gt;"",O703,IF(J703&lt;&gt;"",J703,0)),IF(AND(O703&lt;&gt;"",J703&lt;&gt;"",O703=J703),O703,T703)),0)),"")</f>
        <v/>
      </c>
      <c r="AQ703" s="258" t="str">
        <f aca="false">IF(D703&lt;&gt;"",IF(COUNTIF($D$12:$D703,$D703)&gt;1,0,IF(SUM(N703,S703,X703)&gt;0,IF(AND(T703="",OR(O703&lt;&gt;"",J703&lt;&gt;"")),IF(O703&lt;&gt;"",O703,IF(J703&lt;&gt;"",J703,0)),IF(AND(O703&lt;&gt;"",J703&lt;&gt;"",O703=J703),O703,T703)),0)),"")</f>
        <v/>
      </c>
      <c r="AR703" s="257" t="str">
        <f aca="false">IF(D703&lt;&gt;"",IF(J703="OZP12",L703,0),"")</f>
        <v/>
      </c>
      <c r="AS703" s="257" t="str">
        <f aca="false">IF(D703&lt;&gt;"",IF(O703="OZP12",Q703,0),"")</f>
        <v/>
      </c>
      <c r="AT703" s="257" t="str">
        <f aca="false">IF(D703&lt;&gt;"",IF(T703="OZP12",V703,0),"")</f>
        <v/>
      </c>
      <c r="AU703" s="257" t="str">
        <f aca="false">IF(D703&lt;&gt;"",IF(J703="TZP",L703,0),"")</f>
        <v/>
      </c>
      <c r="AV703" s="257" t="str">
        <f aca="false">IF(D703&lt;&gt;"",IF(O703="TZP",Q703,0),"")</f>
        <v/>
      </c>
      <c r="AW703" s="257" t="str">
        <f aca="false">IF(D703&lt;&gt;"",IF(T703="TZP",V703,0),"")</f>
        <v/>
      </c>
      <c r="AX703" s="257" t="str">
        <f aca="false">IF(D703&lt;&gt;"",IF(J703="OZZ",L703,0),"")</f>
        <v/>
      </c>
      <c r="AY703" s="257" t="str">
        <f aca="false">IF(D703&lt;&gt;"",IF(O703="OZZ",Q703,0),"")</f>
        <v/>
      </c>
      <c r="AZ703" s="257" t="str">
        <f aca="false">IF(D703&lt;&gt;"",IF(T703="OZZ",V703,0),"")</f>
        <v/>
      </c>
      <c r="BA703" s="260"/>
      <c r="BB703" s="257" t="str">
        <f aca="false">IF(D703&lt;&gt;"",IF(ISERROR(FIND("/",D703)),0,1),"")</f>
        <v/>
      </c>
      <c r="BC703" s="257" t="str">
        <f aca="false">IF(D703&lt;&gt;"",IF(BB703*1=0,D703,CONCATENATE(MID(D703,1,FIND("/",D703,1)-1),MID(D703,FIND("/",D703,1)+1,LEN(D703)))),"")</f>
        <v/>
      </c>
      <c r="BD703" s="286"/>
      <c r="BE703" s="257" t="str">
        <f aca="false">IF(D703&lt;&gt;"",IF(J703="OZP12",M703,0),"")</f>
        <v/>
      </c>
      <c r="BF703" s="257" t="str">
        <f aca="false">IF(D703&lt;&gt;"",IF(O703="OZP12",R703,0),"")</f>
        <v/>
      </c>
      <c r="BG703" s="257" t="str">
        <f aca="false">IF(D703&lt;&gt;"",IF(T703="OZP12",W703,0),"")</f>
        <v/>
      </c>
      <c r="BH703" s="257" t="str">
        <f aca="false">IF(D703&lt;&gt;"",IF(J703="TZP",M703,0),"")</f>
        <v/>
      </c>
      <c r="BI703" s="257" t="str">
        <f aca="false">IF(D703&lt;&gt;"",IF(O703="TZP",R703,0),"")</f>
        <v/>
      </c>
      <c r="BJ703" s="257" t="str">
        <f aca="false">IF(D703&lt;&gt;"",IF(T703="TZP",W703,0),"")</f>
        <v/>
      </c>
    </row>
    <row r="704" s="261" customFormat="true" ht="18.75" hidden="false" customHeight="true" outlineLevel="0" collapsed="false">
      <c r="A704" s="262" t="n">
        <f aca="false">A703+1</f>
        <v>692</v>
      </c>
      <c r="B704" s="263"/>
      <c r="C704" s="263"/>
      <c r="D704" s="263"/>
      <c r="E704" s="266"/>
      <c r="F704" s="266"/>
      <c r="G704" s="267"/>
      <c r="H704" s="278"/>
      <c r="I704" s="281"/>
      <c r="J704" s="268"/>
      <c r="K704" s="269"/>
      <c r="L704" s="244" t="str">
        <f aca="false">IF(AND(K704&lt;&gt;"",J704&lt;&gt;""),MIN(IF(OR(J704="OZZ",J704="ZZ"),5000,13600),TRUNC(0.75*SUMIF($D$12:$D704,$D704,K$12:K704),2))-SUMIF($D$12:$D703,$D704,L$12:L703),"")</f>
        <v/>
      </c>
      <c r="M704" s="270" t="str">
        <f aca="false">IF(AND(K704&lt;&gt;"",J704&lt;&gt;"",AB704&lt;&gt;""),IF(OR(J704="OZZ",J704="ZZ"),0-SUMIF($D$12:$D703,$D704,M$12:M703),MIN(MIN(13600,TRUNC(0.75*SUMIF($D$12:$D$1442,$D704,K$12:K$1442),2)+SUMIF($D$12:$D704,$D704,AB$12:AB704))-SUMIF($D$12:$D703,$D704,M$12:M703)-SUMIF($D$12:$D$1442,$D704,L$12:L$1442),AB704)),"")</f>
        <v/>
      </c>
      <c r="N704" s="246" t="str">
        <f aca="false">IF(J704&lt;&gt;"",1000-SUMIF($D$12:$D703,$D704,N$12:N703),"")</f>
        <v/>
      </c>
      <c r="O704" s="268"/>
      <c r="P704" s="269"/>
      <c r="Q704" s="244" t="str">
        <f aca="false">IF(AND(P704&lt;&gt;"",O704&lt;&gt;""),MIN(IF(OR(O704="OZZ",O704="ZZ"),5000,13600),TRUNC(0.75*SUMIF($D$12:$D704,$D704,P$12:P704),2))-SUMIF($D$12:$D703,$D704,Q$12:Q703),"")</f>
        <v/>
      </c>
      <c r="R704" s="270" t="str">
        <f aca="false">IF(AND(P704&lt;&gt;"",O704&lt;&gt;"",AF704&lt;&gt;""),IF(OR(O704="OZZ",O704="ZZ"),0-SUMIF($D$12:$D703,$D704,R$12:R703),MIN(MIN(13600,TRUNC(0.75*SUMIF($D$12:$D$1442,$D704,P$12:P$1442),2)+SUMIF($D$12:$D704,$D704,AF$12:AF704))-SUMIF($D$12:$D703,$D704,R$12:R703)-SUMIF($D$12:$D$1442,$D704,Q$12:Q$1442),AF704)),"")</f>
        <v/>
      </c>
      <c r="S704" s="246" t="str">
        <f aca="false">IF(O704&lt;&gt;"",1000-SUMIF($D$12:$D703,$D704,S$12:S703),"")</f>
        <v/>
      </c>
      <c r="T704" s="268"/>
      <c r="U704" s="269"/>
      <c r="V704" s="244" t="str">
        <f aca="false">IF(AND(U704&lt;&gt;"",T704&lt;&gt;""),MIN(IF(OR(T704="OZZ",T704="ZZ"),5000,13600),TRUNC(0.75*SUMIF($D$12:$D704,$D704,U$12:U704),2))-SUMIF($D$12:$D703,$D704,V$12:V703),"")</f>
        <v/>
      </c>
      <c r="W704" s="248" t="str">
        <f aca="false">IF(AND(U704&lt;&gt;"",T704&lt;&gt;"",AJ704&lt;&gt;""),IF(OR(T704="OZZ",T704="ZZ"),0-SUMIF($D$12:$D703,$D704,W$12:W703),MIN(MIN(13600,TRUNC(0.75*SUMIF($D$12:$D$1442,$D704,U$12:U$1442),2)+SUMIF($D$12:$D704,$D704,AJ$12:AJ704))-SUMIF($D$12:$D703,$D704,W$12:W703)-SUMIF($D$12:$D$1442,$D704,V$12:V$1442),AJ704)),"")</f>
        <v/>
      </c>
      <c r="X704" s="246" t="str">
        <f aca="false">IF(T704&lt;&gt;"",1000-SUMIF($D$12:$D703,$D704,X$12:X703),"")</f>
        <v/>
      </c>
      <c r="Y704" s="272"/>
      <c r="Z704" s="273"/>
      <c r="AA704" s="273"/>
      <c r="AB704" s="252" t="str">
        <f aca="false">IF(K704&lt;&gt;"",ROUND(Y704,2)+ROUND(Z704,2)+ROUND(AA704,2),"")</f>
        <v/>
      </c>
      <c r="AC704" s="274"/>
      <c r="AD704" s="273"/>
      <c r="AE704" s="273"/>
      <c r="AF704" s="275" t="str">
        <f aca="false">IF(P704&lt;&gt;"",ROUND(AC704,2)+ROUND(AD704,2)+ROUND(AE704,2),"")</f>
        <v/>
      </c>
      <c r="AG704" s="274"/>
      <c r="AH704" s="273"/>
      <c r="AI704" s="273"/>
      <c r="AJ704" s="275" t="str">
        <f aca="false">IF(U704&lt;&gt;"",ROUND(AG704,2)+ROUND(AH704,2)+ROUND(AI704,2),"")</f>
        <v/>
      </c>
      <c r="AK704" s="255"/>
      <c r="AL704" s="255"/>
      <c r="AM704" s="256"/>
      <c r="AN704" s="257"/>
      <c r="AO704" s="258" t="str">
        <f aca="false">IF(D704&lt;&gt;"",IF(COUNTIF($D$12:$D704,$D704)&gt;1,0,IF(SUM(L704,Q704,V704)&gt;0,IF(AND(T704="",OR(O704&lt;&gt;"",J704&lt;&gt;"")),IF(O704&lt;&gt;"",O704,IF(J704&lt;&gt;"",J704,0)),IF(AND(O704&lt;&gt;"",J704&lt;&gt;"",O704=J704),O704,T704)),0)),"")</f>
        <v/>
      </c>
      <c r="AP704" s="258" t="str">
        <f aca="false">IF(D704&lt;&gt;"",IF(COUNTIF($D$12:$D704,$D704)&gt;1,0,IF(SUM(M704,R704,W704)&gt;0,IF(AND(T704="",OR(O704&lt;&gt;"",J704&lt;&gt;"")),IF(O704&lt;&gt;"",O704,IF(J704&lt;&gt;"",J704,0)),IF(AND(O704&lt;&gt;"",J704&lt;&gt;"",O704=J704),O704,T704)),0)),"")</f>
        <v/>
      </c>
      <c r="AQ704" s="258" t="str">
        <f aca="false">IF(D704&lt;&gt;"",IF(COUNTIF($D$12:$D704,$D704)&gt;1,0,IF(SUM(N704,S704,X704)&gt;0,IF(AND(T704="",OR(O704&lt;&gt;"",J704&lt;&gt;"")),IF(O704&lt;&gt;"",O704,IF(J704&lt;&gt;"",J704,0)),IF(AND(O704&lt;&gt;"",J704&lt;&gt;"",O704=J704),O704,T704)),0)),"")</f>
        <v/>
      </c>
      <c r="AR704" s="257" t="str">
        <f aca="false">IF(D704&lt;&gt;"",IF(J704="OZP12",L704,0),"")</f>
        <v/>
      </c>
      <c r="AS704" s="257" t="str">
        <f aca="false">IF(D704&lt;&gt;"",IF(O704="OZP12",Q704,0),"")</f>
        <v/>
      </c>
      <c r="AT704" s="257" t="str">
        <f aca="false">IF(D704&lt;&gt;"",IF(T704="OZP12",V704,0),"")</f>
        <v/>
      </c>
      <c r="AU704" s="257" t="str">
        <f aca="false">IF(D704&lt;&gt;"",IF(J704="TZP",L704,0),"")</f>
        <v/>
      </c>
      <c r="AV704" s="257" t="str">
        <f aca="false">IF(D704&lt;&gt;"",IF(O704="TZP",Q704,0),"")</f>
        <v/>
      </c>
      <c r="AW704" s="257" t="str">
        <f aca="false">IF(D704&lt;&gt;"",IF(T704="TZP",V704,0),"")</f>
        <v/>
      </c>
      <c r="AX704" s="257" t="str">
        <f aca="false">IF(D704&lt;&gt;"",IF(J704="OZZ",L704,0),"")</f>
        <v/>
      </c>
      <c r="AY704" s="257" t="str">
        <f aca="false">IF(D704&lt;&gt;"",IF(O704="OZZ",Q704,0),"")</f>
        <v/>
      </c>
      <c r="AZ704" s="257" t="str">
        <f aca="false">IF(D704&lt;&gt;"",IF(T704="OZZ",V704,0),"")</f>
        <v/>
      </c>
      <c r="BA704" s="260"/>
      <c r="BB704" s="257" t="str">
        <f aca="false">IF(D704&lt;&gt;"",IF(ISERROR(FIND("/",D704)),0,1),"")</f>
        <v/>
      </c>
      <c r="BC704" s="257" t="str">
        <f aca="false">IF(D704&lt;&gt;"",IF(BB704*1=0,D704,CONCATENATE(MID(D704,1,FIND("/",D704,1)-1),MID(D704,FIND("/",D704,1)+1,LEN(D704)))),"")</f>
        <v/>
      </c>
      <c r="BD704" s="286"/>
      <c r="BE704" s="257" t="str">
        <f aca="false">IF(D704&lt;&gt;"",IF(J704="OZP12",M704,0),"")</f>
        <v/>
      </c>
      <c r="BF704" s="257" t="str">
        <f aca="false">IF(D704&lt;&gt;"",IF(O704="OZP12",R704,0),"")</f>
        <v/>
      </c>
      <c r="BG704" s="257" t="str">
        <f aca="false">IF(D704&lt;&gt;"",IF(T704="OZP12",W704,0),"")</f>
        <v/>
      </c>
      <c r="BH704" s="257" t="str">
        <f aca="false">IF(D704&lt;&gt;"",IF(J704="TZP",M704,0),"")</f>
        <v/>
      </c>
      <c r="BI704" s="257" t="str">
        <f aca="false">IF(D704&lt;&gt;"",IF(O704="TZP",R704,0),"")</f>
        <v/>
      </c>
      <c r="BJ704" s="257" t="str">
        <f aca="false">IF(D704&lt;&gt;"",IF(T704="TZP",W704,0),"")</f>
        <v/>
      </c>
    </row>
    <row r="705" s="261" customFormat="true" ht="18.75" hidden="false" customHeight="true" outlineLevel="0" collapsed="false">
      <c r="A705" s="262" t="n">
        <f aca="false">A704+1</f>
        <v>693</v>
      </c>
      <c r="B705" s="263"/>
      <c r="C705" s="263"/>
      <c r="D705" s="263"/>
      <c r="E705" s="266"/>
      <c r="F705" s="266"/>
      <c r="G705" s="267"/>
      <c r="H705" s="278"/>
      <c r="I705" s="281"/>
      <c r="J705" s="268"/>
      <c r="K705" s="269"/>
      <c r="L705" s="244" t="str">
        <f aca="false">IF(AND(K705&lt;&gt;"",J705&lt;&gt;""),MIN(IF(OR(J705="OZZ",J705="ZZ"),5000,13600),TRUNC(0.75*SUMIF($D$12:$D705,$D705,K$12:K705),2))-SUMIF($D$12:$D704,$D705,L$12:L704),"")</f>
        <v/>
      </c>
      <c r="M705" s="270" t="str">
        <f aca="false">IF(AND(K705&lt;&gt;"",J705&lt;&gt;"",AB705&lt;&gt;""),IF(OR(J705="OZZ",J705="ZZ"),0-SUMIF($D$12:$D704,$D705,M$12:M704),MIN(MIN(13600,TRUNC(0.75*SUMIF($D$12:$D$1442,$D705,K$12:K$1442),2)+SUMIF($D$12:$D705,$D705,AB$12:AB705))-SUMIF($D$12:$D704,$D705,M$12:M704)-SUMIF($D$12:$D$1442,$D705,L$12:L$1442),AB705)),"")</f>
        <v/>
      </c>
      <c r="N705" s="246" t="str">
        <f aca="false">IF(J705&lt;&gt;"",1000-SUMIF($D$12:$D704,$D705,N$12:N704),"")</f>
        <v/>
      </c>
      <c r="O705" s="268"/>
      <c r="P705" s="269"/>
      <c r="Q705" s="244" t="str">
        <f aca="false">IF(AND(P705&lt;&gt;"",O705&lt;&gt;""),MIN(IF(OR(O705="OZZ",O705="ZZ"),5000,13600),TRUNC(0.75*SUMIF($D$12:$D705,$D705,P$12:P705),2))-SUMIF($D$12:$D704,$D705,Q$12:Q704),"")</f>
        <v/>
      </c>
      <c r="R705" s="270" t="str">
        <f aca="false">IF(AND(P705&lt;&gt;"",O705&lt;&gt;"",AF705&lt;&gt;""),IF(OR(O705="OZZ",O705="ZZ"),0-SUMIF($D$12:$D704,$D705,R$12:R704),MIN(MIN(13600,TRUNC(0.75*SUMIF($D$12:$D$1442,$D705,P$12:P$1442),2)+SUMIF($D$12:$D705,$D705,AF$12:AF705))-SUMIF($D$12:$D704,$D705,R$12:R704)-SUMIF($D$12:$D$1442,$D705,Q$12:Q$1442),AF705)),"")</f>
        <v/>
      </c>
      <c r="S705" s="246" t="str">
        <f aca="false">IF(O705&lt;&gt;"",1000-SUMIF($D$12:$D704,$D705,S$12:S704),"")</f>
        <v/>
      </c>
      <c r="T705" s="268"/>
      <c r="U705" s="269"/>
      <c r="V705" s="244" t="str">
        <f aca="false">IF(AND(U705&lt;&gt;"",T705&lt;&gt;""),MIN(IF(OR(T705="OZZ",T705="ZZ"),5000,13600),TRUNC(0.75*SUMIF($D$12:$D705,$D705,U$12:U705),2))-SUMIF($D$12:$D704,$D705,V$12:V704),"")</f>
        <v/>
      </c>
      <c r="W705" s="248" t="str">
        <f aca="false">IF(AND(U705&lt;&gt;"",T705&lt;&gt;"",AJ705&lt;&gt;""),IF(OR(T705="OZZ",T705="ZZ"),0-SUMIF($D$12:$D704,$D705,W$12:W704),MIN(MIN(13600,TRUNC(0.75*SUMIF($D$12:$D$1442,$D705,U$12:U$1442),2)+SUMIF($D$12:$D705,$D705,AJ$12:AJ705))-SUMIF($D$12:$D704,$D705,W$12:W704)-SUMIF($D$12:$D$1442,$D705,V$12:V$1442),AJ705)),"")</f>
        <v/>
      </c>
      <c r="X705" s="246" t="str">
        <f aca="false">IF(T705&lt;&gt;"",1000-SUMIF($D$12:$D704,$D705,X$12:X704),"")</f>
        <v/>
      </c>
      <c r="Y705" s="272"/>
      <c r="Z705" s="273"/>
      <c r="AA705" s="273"/>
      <c r="AB705" s="252" t="str">
        <f aca="false">IF(K705&lt;&gt;"",ROUND(Y705,2)+ROUND(Z705,2)+ROUND(AA705,2),"")</f>
        <v/>
      </c>
      <c r="AC705" s="274"/>
      <c r="AD705" s="273"/>
      <c r="AE705" s="273"/>
      <c r="AF705" s="275" t="str">
        <f aca="false">IF(P705&lt;&gt;"",ROUND(AC705,2)+ROUND(AD705,2)+ROUND(AE705,2),"")</f>
        <v/>
      </c>
      <c r="AG705" s="274"/>
      <c r="AH705" s="273"/>
      <c r="AI705" s="273"/>
      <c r="AJ705" s="275" t="str">
        <f aca="false">IF(U705&lt;&gt;"",ROUND(AG705,2)+ROUND(AH705,2)+ROUND(AI705,2),"")</f>
        <v/>
      </c>
      <c r="AK705" s="255"/>
      <c r="AL705" s="255"/>
      <c r="AM705" s="256"/>
      <c r="AN705" s="257"/>
      <c r="AO705" s="258" t="str">
        <f aca="false">IF(D705&lt;&gt;"",IF(COUNTIF($D$12:$D705,$D705)&gt;1,0,IF(SUM(L705,Q705,V705)&gt;0,IF(AND(T705="",OR(O705&lt;&gt;"",J705&lt;&gt;"")),IF(O705&lt;&gt;"",O705,IF(J705&lt;&gt;"",J705,0)),IF(AND(O705&lt;&gt;"",J705&lt;&gt;"",O705=J705),O705,T705)),0)),"")</f>
        <v/>
      </c>
      <c r="AP705" s="258" t="str">
        <f aca="false">IF(D705&lt;&gt;"",IF(COUNTIF($D$12:$D705,$D705)&gt;1,0,IF(SUM(M705,R705,W705)&gt;0,IF(AND(T705="",OR(O705&lt;&gt;"",J705&lt;&gt;"")),IF(O705&lt;&gt;"",O705,IF(J705&lt;&gt;"",J705,0)),IF(AND(O705&lt;&gt;"",J705&lt;&gt;"",O705=J705),O705,T705)),0)),"")</f>
        <v/>
      </c>
      <c r="AQ705" s="258" t="str">
        <f aca="false">IF(D705&lt;&gt;"",IF(COUNTIF($D$12:$D705,$D705)&gt;1,0,IF(SUM(N705,S705,X705)&gt;0,IF(AND(T705="",OR(O705&lt;&gt;"",J705&lt;&gt;"")),IF(O705&lt;&gt;"",O705,IF(J705&lt;&gt;"",J705,0)),IF(AND(O705&lt;&gt;"",J705&lt;&gt;"",O705=J705),O705,T705)),0)),"")</f>
        <v/>
      </c>
      <c r="AR705" s="257" t="str">
        <f aca="false">IF(D705&lt;&gt;"",IF(J705="OZP12",L705,0),"")</f>
        <v/>
      </c>
      <c r="AS705" s="257" t="str">
        <f aca="false">IF(D705&lt;&gt;"",IF(O705="OZP12",Q705,0),"")</f>
        <v/>
      </c>
      <c r="AT705" s="257" t="str">
        <f aca="false">IF(D705&lt;&gt;"",IF(T705="OZP12",V705,0),"")</f>
        <v/>
      </c>
      <c r="AU705" s="257" t="str">
        <f aca="false">IF(D705&lt;&gt;"",IF(J705="TZP",L705,0),"")</f>
        <v/>
      </c>
      <c r="AV705" s="257" t="str">
        <f aca="false">IF(D705&lt;&gt;"",IF(O705="TZP",Q705,0),"")</f>
        <v/>
      </c>
      <c r="AW705" s="257" t="str">
        <f aca="false">IF(D705&lt;&gt;"",IF(T705="TZP",V705,0),"")</f>
        <v/>
      </c>
      <c r="AX705" s="257" t="str">
        <f aca="false">IF(D705&lt;&gt;"",IF(J705="OZZ",L705,0),"")</f>
        <v/>
      </c>
      <c r="AY705" s="257" t="str">
        <f aca="false">IF(D705&lt;&gt;"",IF(O705="OZZ",Q705,0),"")</f>
        <v/>
      </c>
      <c r="AZ705" s="257" t="str">
        <f aca="false">IF(D705&lt;&gt;"",IF(T705="OZZ",V705,0),"")</f>
        <v/>
      </c>
      <c r="BA705" s="260"/>
      <c r="BB705" s="257" t="str">
        <f aca="false">IF(D705&lt;&gt;"",IF(ISERROR(FIND("/",D705)),0,1),"")</f>
        <v/>
      </c>
      <c r="BC705" s="257" t="str">
        <f aca="false">IF(D705&lt;&gt;"",IF(BB705*1=0,D705,CONCATENATE(MID(D705,1,FIND("/",D705,1)-1),MID(D705,FIND("/",D705,1)+1,LEN(D705)))),"")</f>
        <v/>
      </c>
      <c r="BD705" s="286"/>
      <c r="BE705" s="257" t="str">
        <f aca="false">IF(D705&lt;&gt;"",IF(J705="OZP12",M705,0),"")</f>
        <v/>
      </c>
      <c r="BF705" s="257" t="str">
        <f aca="false">IF(D705&lt;&gt;"",IF(O705="OZP12",R705,0),"")</f>
        <v/>
      </c>
      <c r="BG705" s="257" t="str">
        <f aca="false">IF(D705&lt;&gt;"",IF(T705="OZP12",W705,0),"")</f>
        <v/>
      </c>
      <c r="BH705" s="257" t="str">
        <f aca="false">IF(D705&lt;&gt;"",IF(J705="TZP",M705,0),"")</f>
        <v/>
      </c>
      <c r="BI705" s="257" t="str">
        <f aca="false">IF(D705&lt;&gt;"",IF(O705="TZP",R705,0),"")</f>
        <v/>
      </c>
      <c r="BJ705" s="257" t="str">
        <f aca="false">IF(D705&lt;&gt;"",IF(T705="TZP",W705,0),"")</f>
        <v/>
      </c>
    </row>
    <row r="706" s="261" customFormat="true" ht="18.75" hidden="false" customHeight="true" outlineLevel="0" collapsed="false">
      <c r="A706" s="262" t="n">
        <f aca="false">A705+1</f>
        <v>694</v>
      </c>
      <c r="B706" s="263"/>
      <c r="C706" s="263"/>
      <c r="D706" s="263"/>
      <c r="E706" s="266"/>
      <c r="F706" s="266"/>
      <c r="G706" s="267"/>
      <c r="H706" s="278"/>
      <c r="I706" s="281"/>
      <c r="J706" s="268"/>
      <c r="K706" s="269"/>
      <c r="L706" s="244" t="str">
        <f aca="false">IF(AND(K706&lt;&gt;"",J706&lt;&gt;""),MIN(IF(OR(J706="OZZ",J706="ZZ"),5000,13600),TRUNC(0.75*SUMIF($D$12:$D706,$D706,K$12:K706),2))-SUMIF($D$12:$D705,$D706,L$12:L705),"")</f>
        <v/>
      </c>
      <c r="M706" s="270" t="str">
        <f aca="false">IF(AND(K706&lt;&gt;"",J706&lt;&gt;"",AB706&lt;&gt;""),IF(OR(J706="OZZ",J706="ZZ"),0-SUMIF($D$12:$D705,$D706,M$12:M705),MIN(MIN(13600,TRUNC(0.75*SUMIF($D$12:$D$1442,$D706,K$12:K$1442),2)+SUMIF($D$12:$D706,$D706,AB$12:AB706))-SUMIF($D$12:$D705,$D706,M$12:M705)-SUMIF($D$12:$D$1442,$D706,L$12:L$1442),AB706)),"")</f>
        <v/>
      </c>
      <c r="N706" s="246" t="str">
        <f aca="false">IF(J706&lt;&gt;"",1000-SUMIF($D$12:$D705,$D706,N$12:N705),"")</f>
        <v/>
      </c>
      <c r="O706" s="268"/>
      <c r="P706" s="269"/>
      <c r="Q706" s="244" t="str">
        <f aca="false">IF(AND(P706&lt;&gt;"",O706&lt;&gt;""),MIN(IF(OR(O706="OZZ",O706="ZZ"),5000,13600),TRUNC(0.75*SUMIF($D$12:$D706,$D706,P$12:P706),2))-SUMIF($D$12:$D705,$D706,Q$12:Q705),"")</f>
        <v/>
      </c>
      <c r="R706" s="270" t="str">
        <f aca="false">IF(AND(P706&lt;&gt;"",O706&lt;&gt;"",AF706&lt;&gt;""),IF(OR(O706="OZZ",O706="ZZ"),0-SUMIF($D$12:$D705,$D706,R$12:R705),MIN(MIN(13600,TRUNC(0.75*SUMIF($D$12:$D$1442,$D706,P$12:P$1442),2)+SUMIF($D$12:$D706,$D706,AF$12:AF706))-SUMIF($D$12:$D705,$D706,R$12:R705)-SUMIF($D$12:$D$1442,$D706,Q$12:Q$1442),AF706)),"")</f>
        <v/>
      </c>
      <c r="S706" s="246" t="str">
        <f aca="false">IF(O706&lt;&gt;"",1000-SUMIF($D$12:$D705,$D706,S$12:S705),"")</f>
        <v/>
      </c>
      <c r="T706" s="268"/>
      <c r="U706" s="269"/>
      <c r="V706" s="244" t="str">
        <f aca="false">IF(AND(U706&lt;&gt;"",T706&lt;&gt;""),MIN(IF(OR(T706="OZZ",T706="ZZ"),5000,13600),TRUNC(0.75*SUMIF($D$12:$D706,$D706,U$12:U706),2))-SUMIF($D$12:$D705,$D706,V$12:V705),"")</f>
        <v/>
      </c>
      <c r="W706" s="248" t="str">
        <f aca="false">IF(AND(U706&lt;&gt;"",T706&lt;&gt;"",AJ706&lt;&gt;""),IF(OR(T706="OZZ",T706="ZZ"),0-SUMIF($D$12:$D705,$D706,W$12:W705),MIN(MIN(13600,TRUNC(0.75*SUMIF($D$12:$D$1442,$D706,U$12:U$1442),2)+SUMIF($D$12:$D706,$D706,AJ$12:AJ706))-SUMIF($D$12:$D705,$D706,W$12:W705)-SUMIF($D$12:$D$1442,$D706,V$12:V$1442),AJ706)),"")</f>
        <v/>
      </c>
      <c r="X706" s="246" t="str">
        <f aca="false">IF(T706&lt;&gt;"",1000-SUMIF($D$12:$D705,$D706,X$12:X705),"")</f>
        <v/>
      </c>
      <c r="Y706" s="272"/>
      <c r="Z706" s="273"/>
      <c r="AA706" s="273"/>
      <c r="AB706" s="252" t="str">
        <f aca="false">IF(K706&lt;&gt;"",ROUND(Y706,2)+ROUND(Z706,2)+ROUND(AA706,2),"")</f>
        <v/>
      </c>
      <c r="AC706" s="274"/>
      <c r="AD706" s="273"/>
      <c r="AE706" s="273"/>
      <c r="AF706" s="275" t="str">
        <f aca="false">IF(P706&lt;&gt;"",ROUND(AC706,2)+ROUND(AD706,2)+ROUND(AE706,2),"")</f>
        <v/>
      </c>
      <c r="AG706" s="274"/>
      <c r="AH706" s="273"/>
      <c r="AI706" s="273"/>
      <c r="AJ706" s="275" t="str">
        <f aca="false">IF(U706&lt;&gt;"",ROUND(AG706,2)+ROUND(AH706,2)+ROUND(AI706,2),"")</f>
        <v/>
      </c>
      <c r="AK706" s="255"/>
      <c r="AL706" s="255"/>
      <c r="AM706" s="256"/>
      <c r="AN706" s="257"/>
      <c r="AO706" s="258" t="str">
        <f aca="false">IF(D706&lt;&gt;"",IF(COUNTIF($D$12:$D706,$D706)&gt;1,0,IF(SUM(L706,Q706,V706)&gt;0,IF(AND(T706="",OR(O706&lt;&gt;"",J706&lt;&gt;"")),IF(O706&lt;&gt;"",O706,IF(J706&lt;&gt;"",J706,0)),IF(AND(O706&lt;&gt;"",J706&lt;&gt;"",O706=J706),O706,T706)),0)),"")</f>
        <v/>
      </c>
      <c r="AP706" s="258" t="str">
        <f aca="false">IF(D706&lt;&gt;"",IF(COUNTIF($D$12:$D706,$D706)&gt;1,0,IF(SUM(M706,R706,W706)&gt;0,IF(AND(T706="",OR(O706&lt;&gt;"",J706&lt;&gt;"")),IF(O706&lt;&gt;"",O706,IF(J706&lt;&gt;"",J706,0)),IF(AND(O706&lt;&gt;"",J706&lt;&gt;"",O706=J706),O706,T706)),0)),"")</f>
        <v/>
      </c>
      <c r="AQ706" s="258" t="str">
        <f aca="false">IF(D706&lt;&gt;"",IF(COUNTIF($D$12:$D706,$D706)&gt;1,0,IF(SUM(N706,S706,X706)&gt;0,IF(AND(T706="",OR(O706&lt;&gt;"",J706&lt;&gt;"")),IF(O706&lt;&gt;"",O706,IF(J706&lt;&gt;"",J706,0)),IF(AND(O706&lt;&gt;"",J706&lt;&gt;"",O706=J706),O706,T706)),0)),"")</f>
        <v/>
      </c>
      <c r="AR706" s="257" t="str">
        <f aca="false">IF(D706&lt;&gt;"",IF(J706="OZP12",L706,0),"")</f>
        <v/>
      </c>
      <c r="AS706" s="257" t="str">
        <f aca="false">IF(D706&lt;&gt;"",IF(O706="OZP12",Q706,0),"")</f>
        <v/>
      </c>
      <c r="AT706" s="257" t="str">
        <f aca="false">IF(D706&lt;&gt;"",IF(T706="OZP12",V706,0),"")</f>
        <v/>
      </c>
      <c r="AU706" s="257" t="str">
        <f aca="false">IF(D706&lt;&gt;"",IF(J706="TZP",L706,0),"")</f>
        <v/>
      </c>
      <c r="AV706" s="257" t="str">
        <f aca="false">IF(D706&lt;&gt;"",IF(O706="TZP",Q706,0),"")</f>
        <v/>
      </c>
      <c r="AW706" s="257" t="str">
        <f aca="false">IF(D706&lt;&gt;"",IF(T706="TZP",V706,0),"")</f>
        <v/>
      </c>
      <c r="AX706" s="257" t="str">
        <f aca="false">IF(D706&lt;&gt;"",IF(J706="OZZ",L706,0),"")</f>
        <v/>
      </c>
      <c r="AY706" s="257" t="str">
        <f aca="false">IF(D706&lt;&gt;"",IF(O706="OZZ",Q706,0),"")</f>
        <v/>
      </c>
      <c r="AZ706" s="257" t="str">
        <f aca="false">IF(D706&lt;&gt;"",IF(T706="OZZ",V706,0),"")</f>
        <v/>
      </c>
      <c r="BA706" s="260"/>
      <c r="BB706" s="257" t="str">
        <f aca="false">IF(D706&lt;&gt;"",IF(ISERROR(FIND("/",D706)),0,1),"")</f>
        <v/>
      </c>
      <c r="BC706" s="257" t="str">
        <f aca="false">IF(D706&lt;&gt;"",IF(BB706*1=0,D706,CONCATENATE(MID(D706,1,FIND("/",D706,1)-1),MID(D706,FIND("/",D706,1)+1,LEN(D706)))),"")</f>
        <v/>
      </c>
      <c r="BD706" s="286"/>
      <c r="BE706" s="257" t="str">
        <f aca="false">IF(D706&lt;&gt;"",IF(J706="OZP12",M706,0),"")</f>
        <v/>
      </c>
      <c r="BF706" s="257" t="str">
        <f aca="false">IF(D706&lt;&gt;"",IF(O706="OZP12",R706,0),"")</f>
        <v/>
      </c>
      <c r="BG706" s="257" t="str">
        <f aca="false">IF(D706&lt;&gt;"",IF(T706="OZP12",W706,0),"")</f>
        <v/>
      </c>
      <c r="BH706" s="257" t="str">
        <f aca="false">IF(D706&lt;&gt;"",IF(J706="TZP",M706,0),"")</f>
        <v/>
      </c>
      <c r="BI706" s="257" t="str">
        <f aca="false">IF(D706&lt;&gt;"",IF(O706="TZP",R706,0),"")</f>
        <v/>
      </c>
      <c r="BJ706" s="257" t="str">
        <f aca="false">IF(D706&lt;&gt;"",IF(T706="TZP",W706,0),"")</f>
        <v/>
      </c>
    </row>
    <row r="707" s="261" customFormat="true" ht="18.75" hidden="false" customHeight="true" outlineLevel="0" collapsed="false">
      <c r="A707" s="262" t="n">
        <f aca="false">A706+1</f>
        <v>695</v>
      </c>
      <c r="B707" s="263"/>
      <c r="C707" s="263"/>
      <c r="D707" s="263"/>
      <c r="E707" s="266"/>
      <c r="F707" s="266"/>
      <c r="G707" s="267"/>
      <c r="H707" s="278"/>
      <c r="I707" s="281"/>
      <c r="J707" s="268"/>
      <c r="K707" s="269"/>
      <c r="L707" s="244" t="str">
        <f aca="false">IF(AND(K707&lt;&gt;"",J707&lt;&gt;""),MIN(IF(OR(J707="OZZ",J707="ZZ"),5000,13600),TRUNC(0.75*SUMIF($D$12:$D707,$D707,K$12:K707),2))-SUMIF($D$12:$D706,$D707,L$12:L706),"")</f>
        <v/>
      </c>
      <c r="M707" s="270" t="str">
        <f aca="false">IF(AND(K707&lt;&gt;"",J707&lt;&gt;"",AB707&lt;&gt;""),IF(OR(J707="OZZ",J707="ZZ"),0-SUMIF($D$12:$D706,$D707,M$12:M706),MIN(MIN(13600,TRUNC(0.75*SUMIF($D$12:$D$1442,$D707,K$12:K$1442),2)+SUMIF($D$12:$D707,$D707,AB$12:AB707))-SUMIF($D$12:$D706,$D707,M$12:M706)-SUMIF($D$12:$D$1442,$D707,L$12:L$1442),AB707)),"")</f>
        <v/>
      </c>
      <c r="N707" s="246" t="str">
        <f aca="false">IF(J707&lt;&gt;"",1000-SUMIF($D$12:$D706,$D707,N$12:N706),"")</f>
        <v/>
      </c>
      <c r="O707" s="268"/>
      <c r="P707" s="269"/>
      <c r="Q707" s="244" t="str">
        <f aca="false">IF(AND(P707&lt;&gt;"",O707&lt;&gt;""),MIN(IF(OR(O707="OZZ",O707="ZZ"),5000,13600),TRUNC(0.75*SUMIF($D$12:$D707,$D707,P$12:P707),2))-SUMIF($D$12:$D706,$D707,Q$12:Q706),"")</f>
        <v/>
      </c>
      <c r="R707" s="270" t="str">
        <f aca="false">IF(AND(P707&lt;&gt;"",O707&lt;&gt;"",AF707&lt;&gt;""),IF(OR(O707="OZZ",O707="ZZ"),0-SUMIF($D$12:$D706,$D707,R$12:R706),MIN(MIN(13600,TRUNC(0.75*SUMIF($D$12:$D$1442,$D707,P$12:P$1442),2)+SUMIF($D$12:$D707,$D707,AF$12:AF707))-SUMIF($D$12:$D706,$D707,R$12:R706)-SUMIF($D$12:$D$1442,$D707,Q$12:Q$1442),AF707)),"")</f>
        <v/>
      </c>
      <c r="S707" s="246" t="str">
        <f aca="false">IF(O707&lt;&gt;"",1000-SUMIF($D$12:$D706,$D707,S$12:S706),"")</f>
        <v/>
      </c>
      <c r="T707" s="268"/>
      <c r="U707" s="269"/>
      <c r="V707" s="244" t="str">
        <f aca="false">IF(AND(U707&lt;&gt;"",T707&lt;&gt;""),MIN(IF(OR(T707="OZZ",T707="ZZ"),5000,13600),TRUNC(0.75*SUMIF($D$12:$D707,$D707,U$12:U707),2))-SUMIF($D$12:$D706,$D707,V$12:V706),"")</f>
        <v/>
      </c>
      <c r="W707" s="248" t="str">
        <f aca="false">IF(AND(U707&lt;&gt;"",T707&lt;&gt;"",AJ707&lt;&gt;""),IF(OR(T707="OZZ",T707="ZZ"),0-SUMIF($D$12:$D706,$D707,W$12:W706),MIN(MIN(13600,TRUNC(0.75*SUMIF($D$12:$D$1442,$D707,U$12:U$1442),2)+SUMIF($D$12:$D707,$D707,AJ$12:AJ707))-SUMIF($D$12:$D706,$D707,W$12:W706)-SUMIF($D$12:$D$1442,$D707,V$12:V$1442),AJ707)),"")</f>
        <v/>
      </c>
      <c r="X707" s="246" t="str">
        <f aca="false">IF(T707&lt;&gt;"",1000-SUMIF($D$12:$D706,$D707,X$12:X706),"")</f>
        <v/>
      </c>
      <c r="Y707" s="272"/>
      <c r="Z707" s="273"/>
      <c r="AA707" s="273"/>
      <c r="AB707" s="252" t="str">
        <f aca="false">IF(K707&lt;&gt;"",ROUND(Y707,2)+ROUND(Z707,2)+ROUND(AA707,2),"")</f>
        <v/>
      </c>
      <c r="AC707" s="274"/>
      <c r="AD707" s="273"/>
      <c r="AE707" s="273"/>
      <c r="AF707" s="275" t="str">
        <f aca="false">IF(P707&lt;&gt;"",ROUND(AC707,2)+ROUND(AD707,2)+ROUND(AE707,2),"")</f>
        <v/>
      </c>
      <c r="AG707" s="274"/>
      <c r="AH707" s="273"/>
      <c r="AI707" s="273"/>
      <c r="AJ707" s="275" t="str">
        <f aca="false">IF(U707&lt;&gt;"",ROUND(AG707,2)+ROUND(AH707,2)+ROUND(AI707,2),"")</f>
        <v/>
      </c>
      <c r="AK707" s="255"/>
      <c r="AL707" s="255"/>
      <c r="AM707" s="256"/>
      <c r="AN707" s="257"/>
      <c r="AO707" s="258" t="str">
        <f aca="false">IF(D707&lt;&gt;"",IF(COUNTIF($D$12:$D707,$D707)&gt;1,0,IF(SUM(L707,Q707,V707)&gt;0,IF(AND(T707="",OR(O707&lt;&gt;"",J707&lt;&gt;"")),IF(O707&lt;&gt;"",O707,IF(J707&lt;&gt;"",J707,0)),IF(AND(O707&lt;&gt;"",J707&lt;&gt;"",O707=J707),O707,T707)),0)),"")</f>
        <v/>
      </c>
      <c r="AP707" s="258" t="str">
        <f aca="false">IF(D707&lt;&gt;"",IF(COUNTIF($D$12:$D707,$D707)&gt;1,0,IF(SUM(M707,R707,W707)&gt;0,IF(AND(T707="",OR(O707&lt;&gt;"",J707&lt;&gt;"")),IF(O707&lt;&gt;"",O707,IF(J707&lt;&gt;"",J707,0)),IF(AND(O707&lt;&gt;"",J707&lt;&gt;"",O707=J707),O707,T707)),0)),"")</f>
        <v/>
      </c>
      <c r="AQ707" s="258" t="str">
        <f aca="false">IF(D707&lt;&gt;"",IF(COUNTIF($D$12:$D707,$D707)&gt;1,0,IF(SUM(N707,S707,X707)&gt;0,IF(AND(T707="",OR(O707&lt;&gt;"",J707&lt;&gt;"")),IF(O707&lt;&gt;"",O707,IF(J707&lt;&gt;"",J707,0)),IF(AND(O707&lt;&gt;"",J707&lt;&gt;"",O707=J707),O707,T707)),0)),"")</f>
        <v/>
      </c>
      <c r="AR707" s="257" t="str">
        <f aca="false">IF(D707&lt;&gt;"",IF(J707="OZP12",L707,0),"")</f>
        <v/>
      </c>
      <c r="AS707" s="257" t="str">
        <f aca="false">IF(D707&lt;&gt;"",IF(O707="OZP12",Q707,0),"")</f>
        <v/>
      </c>
      <c r="AT707" s="257" t="str">
        <f aca="false">IF(D707&lt;&gt;"",IF(T707="OZP12",V707,0),"")</f>
        <v/>
      </c>
      <c r="AU707" s="257" t="str">
        <f aca="false">IF(D707&lt;&gt;"",IF(J707="TZP",L707,0),"")</f>
        <v/>
      </c>
      <c r="AV707" s="257" t="str">
        <f aca="false">IF(D707&lt;&gt;"",IF(O707="TZP",Q707,0),"")</f>
        <v/>
      </c>
      <c r="AW707" s="257" t="str">
        <f aca="false">IF(D707&lt;&gt;"",IF(T707="TZP",V707,0),"")</f>
        <v/>
      </c>
      <c r="AX707" s="257" t="str">
        <f aca="false">IF(D707&lt;&gt;"",IF(J707="OZZ",L707,0),"")</f>
        <v/>
      </c>
      <c r="AY707" s="257" t="str">
        <f aca="false">IF(D707&lt;&gt;"",IF(O707="OZZ",Q707,0),"")</f>
        <v/>
      </c>
      <c r="AZ707" s="257" t="str">
        <f aca="false">IF(D707&lt;&gt;"",IF(T707="OZZ",V707,0),"")</f>
        <v/>
      </c>
      <c r="BA707" s="260"/>
      <c r="BB707" s="257" t="str">
        <f aca="false">IF(D707&lt;&gt;"",IF(ISERROR(FIND("/",D707)),0,1),"")</f>
        <v/>
      </c>
      <c r="BC707" s="257" t="str">
        <f aca="false">IF(D707&lt;&gt;"",IF(BB707*1=0,D707,CONCATENATE(MID(D707,1,FIND("/",D707,1)-1),MID(D707,FIND("/",D707,1)+1,LEN(D707)))),"")</f>
        <v/>
      </c>
      <c r="BD707" s="286"/>
      <c r="BE707" s="257" t="str">
        <f aca="false">IF(D707&lt;&gt;"",IF(J707="OZP12",M707,0),"")</f>
        <v/>
      </c>
      <c r="BF707" s="257" t="str">
        <f aca="false">IF(D707&lt;&gt;"",IF(O707="OZP12",R707,0),"")</f>
        <v/>
      </c>
      <c r="BG707" s="257" t="str">
        <f aca="false">IF(D707&lt;&gt;"",IF(T707="OZP12",W707,0),"")</f>
        <v/>
      </c>
      <c r="BH707" s="257" t="str">
        <f aca="false">IF(D707&lt;&gt;"",IF(J707="TZP",M707,0),"")</f>
        <v/>
      </c>
      <c r="BI707" s="257" t="str">
        <f aca="false">IF(D707&lt;&gt;"",IF(O707="TZP",R707,0),"")</f>
        <v/>
      </c>
      <c r="BJ707" s="257" t="str">
        <f aca="false">IF(D707&lt;&gt;"",IF(T707="TZP",W707,0),"")</f>
        <v/>
      </c>
    </row>
    <row r="708" s="261" customFormat="true" ht="18.75" hidden="false" customHeight="true" outlineLevel="0" collapsed="false">
      <c r="A708" s="262" t="n">
        <f aca="false">A707+1</f>
        <v>696</v>
      </c>
      <c r="B708" s="263"/>
      <c r="C708" s="263"/>
      <c r="D708" s="263"/>
      <c r="E708" s="266"/>
      <c r="F708" s="266"/>
      <c r="G708" s="267"/>
      <c r="H708" s="278"/>
      <c r="I708" s="281"/>
      <c r="J708" s="268"/>
      <c r="K708" s="269"/>
      <c r="L708" s="244" t="str">
        <f aca="false">IF(AND(K708&lt;&gt;"",J708&lt;&gt;""),MIN(IF(OR(J708="OZZ",J708="ZZ"),5000,13600),TRUNC(0.75*SUMIF($D$12:$D708,$D708,K$12:K708),2))-SUMIF($D$12:$D707,$D708,L$12:L707),"")</f>
        <v/>
      </c>
      <c r="M708" s="270" t="str">
        <f aca="false">IF(AND(K708&lt;&gt;"",J708&lt;&gt;"",AB708&lt;&gt;""),IF(OR(J708="OZZ",J708="ZZ"),0-SUMIF($D$12:$D707,$D708,M$12:M707),MIN(MIN(13600,TRUNC(0.75*SUMIF($D$12:$D$1442,$D708,K$12:K$1442),2)+SUMIF($D$12:$D708,$D708,AB$12:AB708))-SUMIF($D$12:$D707,$D708,M$12:M707)-SUMIF($D$12:$D$1442,$D708,L$12:L$1442),AB708)),"")</f>
        <v/>
      </c>
      <c r="N708" s="246" t="str">
        <f aca="false">IF(J708&lt;&gt;"",1000-SUMIF($D$12:$D707,$D708,N$12:N707),"")</f>
        <v/>
      </c>
      <c r="O708" s="268"/>
      <c r="P708" s="269"/>
      <c r="Q708" s="244" t="str">
        <f aca="false">IF(AND(P708&lt;&gt;"",O708&lt;&gt;""),MIN(IF(OR(O708="OZZ",O708="ZZ"),5000,13600),TRUNC(0.75*SUMIF($D$12:$D708,$D708,P$12:P708),2))-SUMIF($D$12:$D707,$D708,Q$12:Q707),"")</f>
        <v/>
      </c>
      <c r="R708" s="270" t="str">
        <f aca="false">IF(AND(P708&lt;&gt;"",O708&lt;&gt;"",AF708&lt;&gt;""),IF(OR(O708="OZZ",O708="ZZ"),0-SUMIF($D$12:$D707,$D708,R$12:R707),MIN(MIN(13600,TRUNC(0.75*SUMIF($D$12:$D$1442,$D708,P$12:P$1442),2)+SUMIF($D$12:$D708,$D708,AF$12:AF708))-SUMIF($D$12:$D707,$D708,R$12:R707)-SUMIF($D$12:$D$1442,$D708,Q$12:Q$1442),AF708)),"")</f>
        <v/>
      </c>
      <c r="S708" s="246" t="str">
        <f aca="false">IF(O708&lt;&gt;"",1000-SUMIF($D$12:$D707,$D708,S$12:S707),"")</f>
        <v/>
      </c>
      <c r="T708" s="268"/>
      <c r="U708" s="269"/>
      <c r="V708" s="244" t="str">
        <f aca="false">IF(AND(U708&lt;&gt;"",T708&lt;&gt;""),MIN(IF(OR(T708="OZZ",T708="ZZ"),5000,13600),TRUNC(0.75*SUMIF($D$12:$D708,$D708,U$12:U708),2))-SUMIF($D$12:$D707,$D708,V$12:V707),"")</f>
        <v/>
      </c>
      <c r="W708" s="248" t="str">
        <f aca="false">IF(AND(U708&lt;&gt;"",T708&lt;&gt;"",AJ708&lt;&gt;""),IF(OR(T708="OZZ",T708="ZZ"),0-SUMIF($D$12:$D707,$D708,W$12:W707),MIN(MIN(13600,TRUNC(0.75*SUMIF($D$12:$D$1442,$D708,U$12:U$1442),2)+SUMIF($D$12:$D708,$D708,AJ$12:AJ708))-SUMIF($D$12:$D707,$D708,W$12:W707)-SUMIF($D$12:$D$1442,$D708,V$12:V$1442),AJ708)),"")</f>
        <v/>
      </c>
      <c r="X708" s="246" t="str">
        <f aca="false">IF(T708&lt;&gt;"",1000-SUMIF($D$12:$D707,$D708,X$12:X707),"")</f>
        <v/>
      </c>
      <c r="Y708" s="272"/>
      <c r="Z708" s="273"/>
      <c r="AA708" s="273"/>
      <c r="AB708" s="252" t="str">
        <f aca="false">IF(K708&lt;&gt;"",ROUND(Y708,2)+ROUND(Z708,2)+ROUND(AA708,2),"")</f>
        <v/>
      </c>
      <c r="AC708" s="274"/>
      <c r="AD708" s="273"/>
      <c r="AE708" s="273"/>
      <c r="AF708" s="275" t="str">
        <f aca="false">IF(P708&lt;&gt;"",ROUND(AC708,2)+ROUND(AD708,2)+ROUND(AE708,2),"")</f>
        <v/>
      </c>
      <c r="AG708" s="274"/>
      <c r="AH708" s="273"/>
      <c r="AI708" s="273"/>
      <c r="AJ708" s="275" t="str">
        <f aca="false">IF(U708&lt;&gt;"",ROUND(AG708,2)+ROUND(AH708,2)+ROUND(AI708,2),"")</f>
        <v/>
      </c>
      <c r="AK708" s="255"/>
      <c r="AL708" s="255"/>
      <c r="AM708" s="256"/>
      <c r="AN708" s="257"/>
      <c r="AO708" s="258" t="str">
        <f aca="false">IF(D708&lt;&gt;"",IF(COUNTIF($D$12:$D708,$D708)&gt;1,0,IF(SUM(L708,Q708,V708)&gt;0,IF(AND(T708="",OR(O708&lt;&gt;"",J708&lt;&gt;"")),IF(O708&lt;&gt;"",O708,IF(J708&lt;&gt;"",J708,0)),IF(AND(O708&lt;&gt;"",J708&lt;&gt;"",O708=J708),O708,T708)),0)),"")</f>
        <v/>
      </c>
      <c r="AP708" s="258" t="str">
        <f aca="false">IF(D708&lt;&gt;"",IF(COUNTIF($D$12:$D708,$D708)&gt;1,0,IF(SUM(M708,R708,W708)&gt;0,IF(AND(T708="",OR(O708&lt;&gt;"",J708&lt;&gt;"")),IF(O708&lt;&gt;"",O708,IF(J708&lt;&gt;"",J708,0)),IF(AND(O708&lt;&gt;"",J708&lt;&gt;"",O708=J708),O708,T708)),0)),"")</f>
        <v/>
      </c>
      <c r="AQ708" s="258" t="str">
        <f aca="false">IF(D708&lt;&gt;"",IF(COUNTIF($D$12:$D708,$D708)&gt;1,0,IF(SUM(N708,S708,X708)&gt;0,IF(AND(T708="",OR(O708&lt;&gt;"",J708&lt;&gt;"")),IF(O708&lt;&gt;"",O708,IF(J708&lt;&gt;"",J708,0)),IF(AND(O708&lt;&gt;"",J708&lt;&gt;"",O708=J708),O708,T708)),0)),"")</f>
        <v/>
      </c>
      <c r="AR708" s="257" t="str">
        <f aca="false">IF(D708&lt;&gt;"",IF(J708="OZP12",L708,0),"")</f>
        <v/>
      </c>
      <c r="AS708" s="257" t="str">
        <f aca="false">IF(D708&lt;&gt;"",IF(O708="OZP12",Q708,0),"")</f>
        <v/>
      </c>
      <c r="AT708" s="257" t="str">
        <f aca="false">IF(D708&lt;&gt;"",IF(T708="OZP12",V708,0),"")</f>
        <v/>
      </c>
      <c r="AU708" s="257" t="str">
        <f aca="false">IF(D708&lt;&gt;"",IF(J708="TZP",L708,0),"")</f>
        <v/>
      </c>
      <c r="AV708" s="257" t="str">
        <f aca="false">IF(D708&lt;&gt;"",IF(O708="TZP",Q708,0),"")</f>
        <v/>
      </c>
      <c r="AW708" s="257" t="str">
        <f aca="false">IF(D708&lt;&gt;"",IF(T708="TZP",V708,0),"")</f>
        <v/>
      </c>
      <c r="AX708" s="257" t="str">
        <f aca="false">IF(D708&lt;&gt;"",IF(J708="OZZ",L708,0),"")</f>
        <v/>
      </c>
      <c r="AY708" s="257" t="str">
        <f aca="false">IF(D708&lt;&gt;"",IF(O708="OZZ",Q708,0),"")</f>
        <v/>
      </c>
      <c r="AZ708" s="257" t="str">
        <f aca="false">IF(D708&lt;&gt;"",IF(T708="OZZ",V708,0),"")</f>
        <v/>
      </c>
      <c r="BA708" s="260"/>
      <c r="BB708" s="257" t="str">
        <f aca="false">IF(D708&lt;&gt;"",IF(ISERROR(FIND("/",D708)),0,1),"")</f>
        <v/>
      </c>
      <c r="BC708" s="257" t="str">
        <f aca="false">IF(D708&lt;&gt;"",IF(BB708*1=0,D708,CONCATENATE(MID(D708,1,FIND("/",D708,1)-1),MID(D708,FIND("/",D708,1)+1,LEN(D708)))),"")</f>
        <v/>
      </c>
      <c r="BD708" s="286"/>
      <c r="BE708" s="257" t="str">
        <f aca="false">IF(D708&lt;&gt;"",IF(J708="OZP12",M708,0),"")</f>
        <v/>
      </c>
      <c r="BF708" s="257" t="str">
        <f aca="false">IF(D708&lt;&gt;"",IF(O708="OZP12",R708,0),"")</f>
        <v/>
      </c>
      <c r="BG708" s="257" t="str">
        <f aca="false">IF(D708&lt;&gt;"",IF(T708="OZP12",W708,0),"")</f>
        <v/>
      </c>
      <c r="BH708" s="257" t="str">
        <f aca="false">IF(D708&lt;&gt;"",IF(J708="TZP",M708,0),"")</f>
        <v/>
      </c>
      <c r="BI708" s="257" t="str">
        <f aca="false">IF(D708&lt;&gt;"",IF(O708="TZP",R708,0),"")</f>
        <v/>
      </c>
      <c r="BJ708" s="257" t="str">
        <f aca="false">IF(D708&lt;&gt;"",IF(T708="TZP",W708,0),"")</f>
        <v/>
      </c>
    </row>
    <row r="709" s="261" customFormat="true" ht="18.75" hidden="false" customHeight="true" outlineLevel="0" collapsed="false">
      <c r="A709" s="262" t="n">
        <f aca="false">A708+1</f>
        <v>697</v>
      </c>
      <c r="B709" s="263"/>
      <c r="C709" s="263"/>
      <c r="D709" s="263"/>
      <c r="E709" s="266"/>
      <c r="F709" s="266"/>
      <c r="G709" s="267"/>
      <c r="H709" s="278"/>
      <c r="I709" s="281"/>
      <c r="J709" s="268"/>
      <c r="K709" s="269"/>
      <c r="L709" s="244" t="str">
        <f aca="false">IF(AND(K709&lt;&gt;"",J709&lt;&gt;""),MIN(IF(OR(J709="OZZ",J709="ZZ"),5000,13600),TRUNC(0.75*SUMIF($D$12:$D709,$D709,K$12:K709),2))-SUMIF($D$12:$D708,$D709,L$12:L708),"")</f>
        <v/>
      </c>
      <c r="M709" s="270" t="str">
        <f aca="false">IF(AND(K709&lt;&gt;"",J709&lt;&gt;"",AB709&lt;&gt;""),IF(OR(J709="OZZ",J709="ZZ"),0-SUMIF($D$12:$D708,$D709,M$12:M708),MIN(MIN(13600,TRUNC(0.75*SUMIF($D$12:$D$1442,$D709,K$12:K$1442),2)+SUMIF($D$12:$D709,$D709,AB$12:AB709))-SUMIF($D$12:$D708,$D709,M$12:M708)-SUMIF($D$12:$D$1442,$D709,L$12:L$1442),AB709)),"")</f>
        <v/>
      </c>
      <c r="N709" s="246" t="str">
        <f aca="false">IF(J709&lt;&gt;"",1000-SUMIF($D$12:$D708,$D709,N$12:N708),"")</f>
        <v/>
      </c>
      <c r="O709" s="268"/>
      <c r="P709" s="269"/>
      <c r="Q709" s="244" t="str">
        <f aca="false">IF(AND(P709&lt;&gt;"",O709&lt;&gt;""),MIN(IF(OR(O709="OZZ",O709="ZZ"),5000,13600),TRUNC(0.75*SUMIF($D$12:$D709,$D709,P$12:P709),2))-SUMIF($D$12:$D708,$D709,Q$12:Q708),"")</f>
        <v/>
      </c>
      <c r="R709" s="270" t="str">
        <f aca="false">IF(AND(P709&lt;&gt;"",O709&lt;&gt;"",AF709&lt;&gt;""),IF(OR(O709="OZZ",O709="ZZ"),0-SUMIF($D$12:$D708,$D709,R$12:R708),MIN(MIN(13600,TRUNC(0.75*SUMIF($D$12:$D$1442,$D709,P$12:P$1442),2)+SUMIF($D$12:$D709,$D709,AF$12:AF709))-SUMIF($D$12:$D708,$D709,R$12:R708)-SUMIF($D$12:$D$1442,$D709,Q$12:Q$1442),AF709)),"")</f>
        <v/>
      </c>
      <c r="S709" s="246" t="str">
        <f aca="false">IF(O709&lt;&gt;"",1000-SUMIF($D$12:$D708,$D709,S$12:S708),"")</f>
        <v/>
      </c>
      <c r="T709" s="268"/>
      <c r="U709" s="269"/>
      <c r="V709" s="244" t="str">
        <f aca="false">IF(AND(U709&lt;&gt;"",T709&lt;&gt;""),MIN(IF(OR(T709="OZZ",T709="ZZ"),5000,13600),TRUNC(0.75*SUMIF($D$12:$D709,$D709,U$12:U709),2))-SUMIF($D$12:$D708,$D709,V$12:V708),"")</f>
        <v/>
      </c>
      <c r="W709" s="248" t="str">
        <f aca="false">IF(AND(U709&lt;&gt;"",T709&lt;&gt;"",AJ709&lt;&gt;""),IF(OR(T709="OZZ",T709="ZZ"),0-SUMIF($D$12:$D708,$D709,W$12:W708),MIN(MIN(13600,TRUNC(0.75*SUMIF($D$12:$D$1442,$D709,U$12:U$1442),2)+SUMIF($D$12:$D709,$D709,AJ$12:AJ709))-SUMIF($D$12:$D708,$D709,W$12:W708)-SUMIF($D$12:$D$1442,$D709,V$12:V$1442),AJ709)),"")</f>
        <v/>
      </c>
      <c r="X709" s="246" t="str">
        <f aca="false">IF(T709&lt;&gt;"",1000-SUMIF($D$12:$D708,$D709,X$12:X708),"")</f>
        <v/>
      </c>
      <c r="Y709" s="272"/>
      <c r="Z709" s="273"/>
      <c r="AA709" s="273"/>
      <c r="AB709" s="252" t="str">
        <f aca="false">IF(K709&lt;&gt;"",ROUND(Y709,2)+ROUND(Z709,2)+ROUND(AA709,2),"")</f>
        <v/>
      </c>
      <c r="AC709" s="274"/>
      <c r="AD709" s="273"/>
      <c r="AE709" s="273"/>
      <c r="AF709" s="275" t="str">
        <f aca="false">IF(P709&lt;&gt;"",ROUND(AC709,2)+ROUND(AD709,2)+ROUND(AE709,2),"")</f>
        <v/>
      </c>
      <c r="AG709" s="274"/>
      <c r="AH709" s="273"/>
      <c r="AI709" s="273"/>
      <c r="AJ709" s="275" t="str">
        <f aca="false">IF(U709&lt;&gt;"",ROUND(AG709,2)+ROUND(AH709,2)+ROUND(AI709,2),"")</f>
        <v/>
      </c>
      <c r="AK709" s="255"/>
      <c r="AL709" s="255"/>
      <c r="AM709" s="256"/>
      <c r="AN709" s="257"/>
      <c r="AO709" s="258" t="str">
        <f aca="false">IF(D709&lt;&gt;"",IF(COUNTIF($D$12:$D709,$D709)&gt;1,0,IF(SUM(L709,Q709,V709)&gt;0,IF(AND(T709="",OR(O709&lt;&gt;"",J709&lt;&gt;"")),IF(O709&lt;&gt;"",O709,IF(J709&lt;&gt;"",J709,0)),IF(AND(O709&lt;&gt;"",J709&lt;&gt;"",O709=J709),O709,T709)),0)),"")</f>
        <v/>
      </c>
      <c r="AP709" s="258" t="str">
        <f aca="false">IF(D709&lt;&gt;"",IF(COUNTIF($D$12:$D709,$D709)&gt;1,0,IF(SUM(M709,R709,W709)&gt;0,IF(AND(T709="",OR(O709&lt;&gt;"",J709&lt;&gt;"")),IF(O709&lt;&gt;"",O709,IF(J709&lt;&gt;"",J709,0)),IF(AND(O709&lt;&gt;"",J709&lt;&gt;"",O709=J709),O709,T709)),0)),"")</f>
        <v/>
      </c>
      <c r="AQ709" s="258" t="str">
        <f aca="false">IF(D709&lt;&gt;"",IF(COUNTIF($D$12:$D709,$D709)&gt;1,0,IF(SUM(N709,S709,X709)&gt;0,IF(AND(T709="",OR(O709&lt;&gt;"",J709&lt;&gt;"")),IF(O709&lt;&gt;"",O709,IF(J709&lt;&gt;"",J709,0)),IF(AND(O709&lt;&gt;"",J709&lt;&gt;"",O709=J709),O709,T709)),0)),"")</f>
        <v/>
      </c>
      <c r="AR709" s="257" t="str">
        <f aca="false">IF(D709&lt;&gt;"",IF(J709="OZP12",L709,0),"")</f>
        <v/>
      </c>
      <c r="AS709" s="257" t="str">
        <f aca="false">IF(D709&lt;&gt;"",IF(O709="OZP12",Q709,0),"")</f>
        <v/>
      </c>
      <c r="AT709" s="257" t="str">
        <f aca="false">IF(D709&lt;&gt;"",IF(T709="OZP12",V709,0),"")</f>
        <v/>
      </c>
      <c r="AU709" s="257" t="str">
        <f aca="false">IF(D709&lt;&gt;"",IF(J709="TZP",L709,0),"")</f>
        <v/>
      </c>
      <c r="AV709" s="257" t="str">
        <f aca="false">IF(D709&lt;&gt;"",IF(O709="TZP",Q709,0),"")</f>
        <v/>
      </c>
      <c r="AW709" s="257" t="str">
        <f aca="false">IF(D709&lt;&gt;"",IF(T709="TZP",V709,0),"")</f>
        <v/>
      </c>
      <c r="AX709" s="257" t="str">
        <f aca="false">IF(D709&lt;&gt;"",IF(J709="OZZ",L709,0),"")</f>
        <v/>
      </c>
      <c r="AY709" s="257" t="str">
        <f aca="false">IF(D709&lt;&gt;"",IF(O709="OZZ",Q709,0),"")</f>
        <v/>
      </c>
      <c r="AZ709" s="257" t="str">
        <f aca="false">IF(D709&lt;&gt;"",IF(T709="OZZ",V709,0),"")</f>
        <v/>
      </c>
      <c r="BA709" s="260"/>
      <c r="BB709" s="257" t="str">
        <f aca="false">IF(D709&lt;&gt;"",IF(ISERROR(FIND("/",D709)),0,1),"")</f>
        <v/>
      </c>
      <c r="BC709" s="257" t="str">
        <f aca="false">IF(D709&lt;&gt;"",IF(BB709*1=0,D709,CONCATENATE(MID(D709,1,FIND("/",D709,1)-1),MID(D709,FIND("/",D709,1)+1,LEN(D709)))),"")</f>
        <v/>
      </c>
      <c r="BD709" s="286"/>
      <c r="BE709" s="257" t="str">
        <f aca="false">IF(D709&lt;&gt;"",IF(J709="OZP12",M709,0),"")</f>
        <v/>
      </c>
      <c r="BF709" s="257" t="str">
        <f aca="false">IF(D709&lt;&gt;"",IF(O709="OZP12",R709,0),"")</f>
        <v/>
      </c>
      <c r="BG709" s="257" t="str">
        <f aca="false">IF(D709&lt;&gt;"",IF(T709="OZP12",W709,0),"")</f>
        <v/>
      </c>
      <c r="BH709" s="257" t="str">
        <f aca="false">IF(D709&lt;&gt;"",IF(J709="TZP",M709,0),"")</f>
        <v/>
      </c>
      <c r="BI709" s="257" t="str">
        <f aca="false">IF(D709&lt;&gt;"",IF(O709="TZP",R709,0),"")</f>
        <v/>
      </c>
      <c r="BJ709" s="257" t="str">
        <f aca="false">IF(D709&lt;&gt;"",IF(T709="TZP",W709,0),"")</f>
        <v/>
      </c>
    </row>
    <row r="710" s="261" customFormat="true" ht="18.75" hidden="false" customHeight="true" outlineLevel="0" collapsed="false">
      <c r="A710" s="262" t="n">
        <f aca="false">A709+1</f>
        <v>698</v>
      </c>
      <c r="B710" s="263"/>
      <c r="C710" s="263"/>
      <c r="D710" s="263"/>
      <c r="E710" s="266"/>
      <c r="F710" s="266"/>
      <c r="G710" s="267"/>
      <c r="H710" s="278"/>
      <c r="I710" s="281"/>
      <c r="J710" s="268"/>
      <c r="K710" s="269"/>
      <c r="L710" s="244" t="str">
        <f aca="false">IF(AND(K710&lt;&gt;"",J710&lt;&gt;""),MIN(IF(OR(J710="OZZ",J710="ZZ"),5000,13600),TRUNC(0.75*SUMIF($D$12:$D710,$D710,K$12:K710),2))-SUMIF($D$12:$D709,$D710,L$12:L709),"")</f>
        <v/>
      </c>
      <c r="M710" s="270" t="str">
        <f aca="false">IF(AND(K710&lt;&gt;"",J710&lt;&gt;"",AB710&lt;&gt;""),IF(OR(J710="OZZ",J710="ZZ"),0-SUMIF($D$12:$D709,$D710,M$12:M709),MIN(MIN(13600,TRUNC(0.75*SUMIF($D$12:$D$1442,$D710,K$12:K$1442),2)+SUMIF($D$12:$D710,$D710,AB$12:AB710))-SUMIF($D$12:$D709,$D710,M$12:M709)-SUMIF($D$12:$D$1442,$D710,L$12:L$1442),AB710)),"")</f>
        <v/>
      </c>
      <c r="N710" s="246" t="str">
        <f aca="false">IF(J710&lt;&gt;"",1000-SUMIF($D$12:$D709,$D710,N$12:N709),"")</f>
        <v/>
      </c>
      <c r="O710" s="268"/>
      <c r="P710" s="269"/>
      <c r="Q710" s="244" t="str">
        <f aca="false">IF(AND(P710&lt;&gt;"",O710&lt;&gt;""),MIN(IF(OR(O710="OZZ",O710="ZZ"),5000,13600),TRUNC(0.75*SUMIF($D$12:$D710,$D710,P$12:P710),2))-SUMIF($D$12:$D709,$D710,Q$12:Q709),"")</f>
        <v/>
      </c>
      <c r="R710" s="270" t="str">
        <f aca="false">IF(AND(P710&lt;&gt;"",O710&lt;&gt;"",AF710&lt;&gt;""),IF(OR(O710="OZZ",O710="ZZ"),0-SUMIF($D$12:$D709,$D710,R$12:R709),MIN(MIN(13600,TRUNC(0.75*SUMIF($D$12:$D$1442,$D710,P$12:P$1442),2)+SUMIF($D$12:$D710,$D710,AF$12:AF710))-SUMIF($D$12:$D709,$D710,R$12:R709)-SUMIF($D$12:$D$1442,$D710,Q$12:Q$1442),AF710)),"")</f>
        <v/>
      </c>
      <c r="S710" s="246" t="str">
        <f aca="false">IF(O710&lt;&gt;"",1000-SUMIF($D$12:$D709,$D710,S$12:S709),"")</f>
        <v/>
      </c>
      <c r="T710" s="268"/>
      <c r="U710" s="269"/>
      <c r="V710" s="244" t="str">
        <f aca="false">IF(AND(U710&lt;&gt;"",T710&lt;&gt;""),MIN(IF(OR(T710="OZZ",T710="ZZ"),5000,13600),TRUNC(0.75*SUMIF($D$12:$D710,$D710,U$12:U710),2))-SUMIF($D$12:$D709,$D710,V$12:V709),"")</f>
        <v/>
      </c>
      <c r="W710" s="248" t="str">
        <f aca="false">IF(AND(U710&lt;&gt;"",T710&lt;&gt;"",AJ710&lt;&gt;""),IF(OR(T710="OZZ",T710="ZZ"),0-SUMIF($D$12:$D709,$D710,W$12:W709),MIN(MIN(13600,TRUNC(0.75*SUMIF($D$12:$D$1442,$D710,U$12:U$1442),2)+SUMIF($D$12:$D710,$D710,AJ$12:AJ710))-SUMIF($D$12:$D709,$D710,W$12:W709)-SUMIF($D$12:$D$1442,$D710,V$12:V$1442),AJ710)),"")</f>
        <v/>
      </c>
      <c r="X710" s="246" t="str">
        <f aca="false">IF(T710&lt;&gt;"",1000-SUMIF($D$12:$D709,$D710,X$12:X709),"")</f>
        <v/>
      </c>
      <c r="Y710" s="272"/>
      <c r="Z710" s="273"/>
      <c r="AA710" s="273"/>
      <c r="AB710" s="252" t="str">
        <f aca="false">IF(K710&lt;&gt;"",ROUND(Y710,2)+ROUND(Z710,2)+ROUND(AA710,2),"")</f>
        <v/>
      </c>
      <c r="AC710" s="274"/>
      <c r="AD710" s="273"/>
      <c r="AE710" s="273"/>
      <c r="AF710" s="275" t="str">
        <f aca="false">IF(P710&lt;&gt;"",ROUND(AC710,2)+ROUND(AD710,2)+ROUND(AE710,2),"")</f>
        <v/>
      </c>
      <c r="AG710" s="274"/>
      <c r="AH710" s="273"/>
      <c r="AI710" s="273"/>
      <c r="AJ710" s="275" t="str">
        <f aca="false">IF(U710&lt;&gt;"",ROUND(AG710,2)+ROUND(AH710,2)+ROUND(AI710,2),"")</f>
        <v/>
      </c>
      <c r="AK710" s="255"/>
      <c r="AL710" s="255"/>
      <c r="AM710" s="256"/>
      <c r="AN710" s="257"/>
      <c r="AO710" s="258" t="str">
        <f aca="false">IF(D710&lt;&gt;"",IF(COUNTIF($D$12:$D710,$D710)&gt;1,0,IF(SUM(L710,Q710,V710)&gt;0,IF(AND(T710="",OR(O710&lt;&gt;"",J710&lt;&gt;"")),IF(O710&lt;&gt;"",O710,IF(J710&lt;&gt;"",J710,0)),IF(AND(O710&lt;&gt;"",J710&lt;&gt;"",O710=J710),O710,T710)),0)),"")</f>
        <v/>
      </c>
      <c r="AP710" s="258" t="str">
        <f aca="false">IF(D710&lt;&gt;"",IF(COUNTIF($D$12:$D710,$D710)&gt;1,0,IF(SUM(M710,R710,W710)&gt;0,IF(AND(T710="",OR(O710&lt;&gt;"",J710&lt;&gt;"")),IF(O710&lt;&gt;"",O710,IF(J710&lt;&gt;"",J710,0)),IF(AND(O710&lt;&gt;"",J710&lt;&gt;"",O710=J710),O710,T710)),0)),"")</f>
        <v/>
      </c>
      <c r="AQ710" s="258" t="str">
        <f aca="false">IF(D710&lt;&gt;"",IF(COUNTIF($D$12:$D710,$D710)&gt;1,0,IF(SUM(N710,S710,X710)&gt;0,IF(AND(T710="",OR(O710&lt;&gt;"",J710&lt;&gt;"")),IF(O710&lt;&gt;"",O710,IF(J710&lt;&gt;"",J710,0)),IF(AND(O710&lt;&gt;"",J710&lt;&gt;"",O710=J710),O710,T710)),0)),"")</f>
        <v/>
      </c>
      <c r="AR710" s="257" t="str">
        <f aca="false">IF(D710&lt;&gt;"",IF(J710="OZP12",L710,0),"")</f>
        <v/>
      </c>
      <c r="AS710" s="257" t="str">
        <f aca="false">IF(D710&lt;&gt;"",IF(O710="OZP12",Q710,0),"")</f>
        <v/>
      </c>
      <c r="AT710" s="257" t="str">
        <f aca="false">IF(D710&lt;&gt;"",IF(T710="OZP12",V710,0),"")</f>
        <v/>
      </c>
      <c r="AU710" s="257" t="str">
        <f aca="false">IF(D710&lt;&gt;"",IF(J710="TZP",L710,0),"")</f>
        <v/>
      </c>
      <c r="AV710" s="257" t="str">
        <f aca="false">IF(D710&lt;&gt;"",IF(O710="TZP",Q710,0),"")</f>
        <v/>
      </c>
      <c r="AW710" s="257" t="str">
        <f aca="false">IF(D710&lt;&gt;"",IF(T710="TZP",V710,0),"")</f>
        <v/>
      </c>
      <c r="AX710" s="257" t="str">
        <f aca="false">IF(D710&lt;&gt;"",IF(J710="OZZ",L710,0),"")</f>
        <v/>
      </c>
      <c r="AY710" s="257" t="str">
        <f aca="false">IF(D710&lt;&gt;"",IF(O710="OZZ",Q710,0),"")</f>
        <v/>
      </c>
      <c r="AZ710" s="257" t="str">
        <f aca="false">IF(D710&lt;&gt;"",IF(T710="OZZ",V710,0),"")</f>
        <v/>
      </c>
      <c r="BA710" s="260"/>
      <c r="BB710" s="257" t="str">
        <f aca="false">IF(D710&lt;&gt;"",IF(ISERROR(FIND("/",D710)),0,1),"")</f>
        <v/>
      </c>
      <c r="BC710" s="257" t="str">
        <f aca="false">IF(D710&lt;&gt;"",IF(BB710*1=0,D710,CONCATENATE(MID(D710,1,FIND("/",D710,1)-1),MID(D710,FIND("/",D710,1)+1,LEN(D710)))),"")</f>
        <v/>
      </c>
      <c r="BD710" s="286"/>
      <c r="BE710" s="257" t="str">
        <f aca="false">IF(D710&lt;&gt;"",IF(J710="OZP12",M710,0),"")</f>
        <v/>
      </c>
      <c r="BF710" s="257" t="str">
        <f aca="false">IF(D710&lt;&gt;"",IF(O710="OZP12",R710,0),"")</f>
        <v/>
      </c>
      <c r="BG710" s="257" t="str">
        <f aca="false">IF(D710&lt;&gt;"",IF(T710="OZP12",W710,0),"")</f>
        <v/>
      </c>
      <c r="BH710" s="257" t="str">
        <f aca="false">IF(D710&lt;&gt;"",IF(J710="TZP",M710,0),"")</f>
        <v/>
      </c>
      <c r="BI710" s="257" t="str">
        <f aca="false">IF(D710&lt;&gt;"",IF(O710="TZP",R710,0),"")</f>
        <v/>
      </c>
      <c r="BJ710" s="257" t="str">
        <f aca="false">IF(D710&lt;&gt;"",IF(T710="TZP",W710,0),"")</f>
        <v/>
      </c>
    </row>
    <row r="711" s="261" customFormat="true" ht="18.75" hidden="false" customHeight="true" outlineLevel="0" collapsed="false">
      <c r="A711" s="262" t="n">
        <f aca="false">A710+1</f>
        <v>699</v>
      </c>
      <c r="B711" s="263"/>
      <c r="C711" s="263"/>
      <c r="D711" s="263"/>
      <c r="E711" s="266"/>
      <c r="F711" s="266"/>
      <c r="G711" s="267"/>
      <c r="H711" s="278"/>
      <c r="I711" s="281"/>
      <c r="J711" s="268"/>
      <c r="K711" s="269"/>
      <c r="L711" s="244" t="str">
        <f aca="false">IF(AND(K711&lt;&gt;"",J711&lt;&gt;""),MIN(IF(OR(J711="OZZ",J711="ZZ"),5000,13600),TRUNC(0.75*SUMIF($D$12:$D711,$D711,K$12:K711),2))-SUMIF($D$12:$D710,$D711,L$12:L710),"")</f>
        <v/>
      </c>
      <c r="M711" s="270" t="str">
        <f aca="false">IF(AND(K711&lt;&gt;"",J711&lt;&gt;"",AB711&lt;&gt;""),IF(OR(J711="OZZ",J711="ZZ"),0-SUMIF($D$12:$D710,$D711,M$12:M710),MIN(MIN(13600,TRUNC(0.75*SUMIF($D$12:$D$1442,$D711,K$12:K$1442),2)+SUMIF($D$12:$D711,$D711,AB$12:AB711))-SUMIF($D$12:$D710,$D711,M$12:M710)-SUMIF($D$12:$D$1442,$D711,L$12:L$1442),AB711)),"")</f>
        <v/>
      </c>
      <c r="N711" s="246" t="str">
        <f aca="false">IF(J711&lt;&gt;"",1000-SUMIF($D$12:$D710,$D711,N$12:N710),"")</f>
        <v/>
      </c>
      <c r="O711" s="268"/>
      <c r="P711" s="269"/>
      <c r="Q711" s="244" t="str">
        <f aca="false">IF(AND(P711&lt;&gt;"",O711&lt;&gt;""),MIN(IF(OR(O711="OZZ",O711="ZZ"),5000,13600),TRUNC(0.75*SUMIF($D$12:$D711,$D711,P$12:P711),2))-SUMIF($D$12:$D710,$D711,Q$12:Q710),"")</f>
        <v/>
      </c>
      <c r="R711" s="270" t="str">
        <f aca="false">IF(AND(P711&lt;&gt;"",O711&lt;&gt;"",AF711&lt;&gt;""),IF(OR(O711="OZZ",O711="ZZ"),0-SUMIF($D$12:$D710,$D711,R$12:R710),MIN(MIN(13600,TRUNC(0.75*SUMIF($D$12:$D$1442,$D711,P$12:P$1442),2)+SUMIF($D$12:$D711,$D711,AF$12:AF711))-SUMIF($D$12:$D710,$D711,R$12:R710)-SUMIF($D$12:$D$1442,$D711,Q$12:Q$1442),AF711)),"")</f>
        <v/>
      </c>
      <c r="S711" s="246" t="str">
        <f aca="false">IF(O711&lt;&gt;"",1000-SUMIF($D$12:$D710,$D711,S$12:S710),"")</f>
        <v/>
      </c>
      <c r="T711" s="268"/>
      <c r="U711" s="269"/>
      <c r="V711" s="244" t="str">
        <f aca="false">IF(AND(U711&lt;&gt;"",T711&lt;&gt;""),MIN(IF(OR(T711="OZZ",T711="ZZ"),5000,13600),TRUNC(0.75*SUMIF($D$12:$D711,$D711,U$12:U711),2))-SUMIF($D$12:$D710,$D711,V$12:V710),"")</f>
        <v/>
      </c>
      <c r="W711" s="248" t="str">
        <f aca="false">IF(AND(U711&lt;&gt;"",T711&lt;&gt;"",AJ711&lt;&gt;""),IF(OR(T711="OZZ",T711="ZZ"),0-SUMIF($D$12:$D710,$D711,W$12:W710),MIN(MIN(13600,TRUNC(0.75*SUMIF($D$12:$D$1442,$D711,U$12:U$1442),2)+SUMIF($D$12:$D711,$D711,AJ$12:AJ711))-SUMIF($D$12:$D710,$D711,W$12:W710)-SUMIF($D$12:$D$1442,$D711,V$12:V$1442),AJ711)),"")</f>
        <v/>
      </c>
      <c r="X711" s="246" t="str">
        <f aca="false">IF(T711&lt;&gt;"",1000-SUMIF($D$12:$D710,$D711,X$12:X710),"")</f>
        <v/>
      </c>
      <c r="Y711" s="272"/>
      <c r="Z711" s="273"/>
      <c r="AA711" s="273"/>
      <c r="AB711" s="252" t="str">
        <f aca="false">IF(K711&lt;&gt;"",ROUND(Y711,2)+ROUND(Z711,2)+ROUND(AA711,2),"")</f>
        <v/>
      </c>
      <c r="AC711" s="274"/>
      <c r="AD711" s="273"/>
      <c r="AE711" s="273"/>
      <c r="AF711" s="275" t="str">
        <f aca="false">IF(P711&lt;&gt;"",ROUND(AC711,2)+ROUND(AD711,2)+ROUND(AE711,2),"")</f>
        <v/>
      </c>
      <c r="AG711" s="274"/>
      <c r="AH711" s="273"/>
      <c r="AI711" s="273"/>
      <c r="AJ711" s="275" t="str">
        <f aca="false">IF(U711&lt;&gt;"",ROUND(AG711,2)+ROUND(AH711,2)+ROUND(AI711,2),"")</f>
        <v/>
      </c>
      <c r="AK711" s="255"/>
      <c r="AL711" s="255"/>
      <c r="AM711" s="256"/>
      <c r="AN711" s="257"/>
      <c r="AO711" s="258" t="str">
        <f aca="false">IF(D711&lt;&gt;"",IF(COUNTIF($D$12:$D711,$D711)&gt;1,0,IF(SUM(L711,Q711,V711)&gt;0,IF(AND(T711="",OR(O711&lt;&gt;"",J711&lt;&gt;"")),IF(O711&lt;&gt;"",O711,IF(J711&lt;&gt;"",J711,0)),IF(AND(O711&lt;&gt;"",J711&lt;&gt;"",O711=J711),O711,T711)),0)),"")</f>
        <v/>
      </c>
      <c r="AP711" s="258" t="str">
        <f aca="false">IF(D711&lt;&gt;"",IF(COUNTIF($D$12:$D711,$D711)&gt;1,0,IF(SUM(M711,R711,W711)&gt;0,IF(AND(T711="",OR(O711&lt;&gt;"",J711&lt;&gt;"")),IF(O711&lt;&gt;"",O711,IF(J711&lt;&gt;"",J711,0)),IF(AND(O711&lt;&gt;"",J711&lt;&gt;"",O711=J711),O711,T711)),0)),"")</f>
        <v/>
      </c>
      <c r="AQ711" s="258" t="str">
        <f aca="false">IF(D711&lt;&gt;"",IF(COUNTIF($D$12:$D711,$D711)&gt;1,0,IF(SUM(N711,S711,X711)&gt;0,IF(AND(T711="",OR(O711&lt;&gt;"",J711&lt;&gt;"")),IF(O711&lt;&gt;"",O711,IF(J711&lt;&gt;"",J711,0)),IF(AND(O711&lt;&gt;"",J711&lt;&gt;"",O711=J711),O711,T711)),0)),"")</f>
        <v/>
      </c>
      <c r="AR711" s="257" t="str">
        <f aca="false">IF(D711&lt;&gt;"",IF(J711="OZP12",L711,0),"")</f>
        <v/>
      </c>
      <c r="AS711" s="257" t="str">
        <f aca="false">IF(D711&lt;&gt;"",IF(O711="OZP12",Q711,0),"")</f>
        <v/>
      </c>
      <c r="AT711" s="257" t="str">
        <f aca="false">IF(D711&lt;&gt;"",IF(T711="OZP12",V711,0),"")</f>
        <v/>
      </c>
      <c r="AU711" s="257" t="str">
        <f aca="false">IF(D711&lt;&gt;"",IF(J711="TZP",L711,0),"")</f>
        <v/>
      </c>
      <c r="AV711" s="257" t="str">
        <f aca="false">IF(D711&lt;&gt;"",IF(O711="TZP",Q711,0),"")</f>
        <v/>
      </c>
      <c r="AW711" s="257" t="str">
        <f aca="false">IF(D711&lt;&gt;"",IF(T711="TZP",V711,0),"")</f>
        <v/>
      </c>
      <c r="AX711" s="257" t="str">
        <f aca="false">IF(D711&lt;&gt;"",IF(J711="OZZ",L711,0),"")</f>
        <v/>
      </c>
      <c r="AY711" s="257" t="str">
        <f aca="false">IF(D711&lt;&gt;"",IF(O711="OZZ",Q711,0),"")</f>
        <v/>
      </c>
      <c r="AZ711" s="257" t="str">
        <f aca="false">IF(D711&lt;&gt;"",IF(T711="OZZ",V711,0),"")</f>
        <v/>
      </c>
      <c r="BA711" s="260"/>
      <c r="BB711" s="257" t="str">
        <f aca="false">IF(D711&lt;&gt;"",IF(ISERROR(FIND("/",D711)),0,1),"")</f>
        <v/>
      </c>
      <c r="BC711" s="257" t="str">
        <f aca="false">IF(D711&lt;&gt;"",IF(BB711*1=0,D711,CONCATENATE(MID(D711,1,FIND("/",D711,1)-1),MID(D711,FIND("/",D711,1)+1,LEN(D711)))),"")</f>
        <v/>
      </c>
      <c r="BD711" s="286"/>
      <c r="BE711" s="257" t="str">
        <f aca="false">IF(D711&lt;&gt;"",IF(J711="OZP12",M711,0),"")</f>
        <v/>
      </c>
      <c r="BF711" s="257" t="str">
        <f aca="false">IF(D711&lt;&gt;"",IF(O711="OZP12",R711,0),"")</f>
        <v/>
      </c>
      <c r="BG711" s="257" t="str">
        <f aca="false">IF(D711&lt;&gt;"",IF(T711="OZP12",W711,0),"")</f>
        <v/>
      </c>
      <c r="BH711" s="257" t="str">
        <f aca="false">IF(D711&lt;&gt;"",IF(J711="TZP",M711,0),"")</f>
        <v/>
      </c>
      <c r="BI711" s="257" t="str">
        <f aca="false">IF(D711&lt;&gt;"",IF(O711="TZP",R711,0),"")</f>
        <v/>
      </c>
      <c r="BJ711" s="257" t="str">
        <f aca="false">IF(D711&lt;&gt;"",IF(T711="TZP",W711,0),"")</f>
        <v/>
      </c>
    </row>
    <row r="712" s="261" customFormat="true" ht="18.75" hidden="false" customHeight="true" outlineLevel="0" collapsed="false">
      <c r="A712" s="262" t="n">
        <f aca="false">A711+1</f>
        <v>700</v>
      </c>
      <c r="B712" s="263"/>
      <c r="C712" s="263"/>
      <c r="D712" s="263"/>
      <c r="E712" s="266"/>
      <c r="F712" s="266"/>
      <c r="G712" s="267"/>
      <c r="H712" s="278"/>
      <c r="I712" s="281"/>
      <c r="J712" s="268"/>
      <c r="K712" s="269"/>
      <c r="L712" s="244" t="str">
        <f aca="false">IF(AND(K712&lt;&gt;"",J712&lt;&gt;""),MIN(IF(OR(J712="OZZ",J712="ZZ"),5000,13600),TRUNC(0.75*SUMIF($D$12:$D712,$D712,K$12:K712),2))-SUMIF($D$12:$D711,$D712,L$12:L711),"")</f>
        <v/>
      </c>
      <c r="M712" s="270" t="str">
        <f aca="false">IF(AND(K712&lt;&gt;"",J712&lt;&gt;"",AB712&lt;&gt;""),IF(OR(J712="OZZ",J712="ZZ"),0-SUMIF($D$12:$D711,$D712,M$12:M711),MIN(MIN(13600,TRUNC(0.75*SUMIF($D$12:$D$1442,$D712,K$12:K$1442),2)+SUMIF($D$12:$D712,$D712,AB$12:AB712))-SUMIF($D$12:$D711,$D712,M$12:M711)-SUMIF($D$12:$D$1442,$D712,L$12:L$1442),AB712)),"")</f>
        <v/>
      </c>
      <c r="N712" s="246" t="str">
        <f aca="false">IF(J712&lt;&gt;"",1000-SUMIF($D$12:$D711,$D712,N$12:N711),"")</f>
        <v/>
      </c>
      <c r="O712" s="268"/>
      <c r="P712" s="269"/>
      <c r="Q712" s="244" t="str">
        <f aca="false">IF(AND(P712&lt;&gt;"",O712&lt;&gt;""),MIN(IF(OR(O712="OZZ",O712="ZZ"),5000,13600),TRUNC(0.75*SUMIF($D$12:$D712,$D712,P$12:P712),2))-SUMIF($D$12:$D711,$D712,Q$12:Q711),"")</f>
        <v/>
      </c>
      <c r="R712" s="270" t="str">
        <f aca="false">IF(AND(P712&lt;&gt;"",O712&lt;&gt;"",AF712&lt;&gt;""),IF(OR(O712="OZZ",O712="ZZ"),0-SUMIF($D$12:$D711,$D712,R$12:R711),MIN(MIN(13600,TRUNC(0.75*SUMIF($D$12:$D$1442,$D712,P$12:P$1442),2)+SUMIF($D$12:$D712,$D712,AF$12:AF712))-SUMIF($D$12:$D711,$D712,R$12:R711)-SUMIF($D$12:$D$1442,$D712,Q$12:Q$1442),AF712)),"")</f>
        <v/>
      </c>
      <c r="S712" s="246" t="str">
        <f aca="false">IF(O712&lt;&gt;"",1000-SUMIF($D$12:$D711,$D712,S$12:S711),"")</f>
        <v/>
      </c>
      <c r="T712" s="268"/>
      <c r="U712" s="269"/>
      <c r="V712" s="244" t="str">
        <f aca="false">IF(AND(U712&lt;&gt;"",T712&lt;&gt;""),MIN(IF(OR(T712="OZZ",T712="ZZ"),5000,13600),TRUNC(0.75*SUMIF($D$12:$D712,$D712,U$12:U712),2))-SUMIF($D$12:$D711,$D712,V$12:V711),"")</f>
        <v/>
      </c>
      <c r="W712" s="248" t="str">
        <f aca="false">IF(AND(U712&lt;&gt;"",T712&lt;&gt;"",AJ712&lt;&gt;""),IF(OR(T712="OZZ",T712="ZZ"),0-SUMIF($D$12:$D711,$D712,W$12:W711),MIN(MIN(13600,TRUNC(0.75*SUMIF($D$12:$D$1442,$D712,U$12:U$1442),2)+SUMIF($D$12:$D712,$D712,AJ$12:AJ712))-SUMIF($D$12:$D711,$D712,W$12:W711)-SUMIF($D$12:$D$1442,$D712,V$12:V$1442),AJ712)),"")</f>
        <v/>
      </c>
      <c r="X712" s="246" t="str">
        <f aca="false">IF(T712&lt;&gt;"",1000-SUMIF($D$12:$D711,$D712,X$12:X711),"")</f>
        <v/>
      </c>
      <c r="Y712" s="272"/>
      <c r="Z712" s="273"/>
      <c r="AA712" s="273"/>
      <c r="AB712" s="252" t="str">
        <f aca="false">IF(K712&lt;&gt;"",ROUND(Y712,2)+ROUND(Z712,2)+ROUND(AA712,2),"")</f>
        <v/>
      </c>
      <c r="AC712" s="274"/>
      <c r="AD712" s="273"/>
      <c r="AE712" s="273"/>
      <c r="AF712" s="275" t="str">
        <f aca="false">IF(P712&lt;&gt;"",ROUND(AC712,2)+ROUND(AD712,2)+ROUND(AE712,2),"")</f>
        <v/>
      </c>
      <c r="AG712" s="274"/>
      <c r="AH712" s="273"/>
      <c r="AI712" s="273"/>
      <c r="AJ712" s="275" t="str">
        <f aca="false">IF(U712&lt;&gt;"",ROUND(AG712,2)+ROUND(AH712,2)+ROUND(AI712,2),"")</f>
        <v/>
      </c>
      <c r="AK712" s="255"/>
      <c r="AL712" s="255"/>
      <c r="AM712" s="256"/>
      <c r="AN712" s="257"/>
      <c r="AO712" s="258" t="str">
        <f aca="false">IF(D712&lt;&gt;"",IF(COUNTIF($D$12:$D712,$D712)&gt;1,0,IF(SUM(L712,Q712,V712)&gt;0,IF(AND(T712="",OR(O712&lt;&gt;"",J712&lt;&gt;"")),IF(O712&lt;&gt;"",O712,IF(J712&lt;&gt;"",J712,0)),IF(AND(O712&lt;&gt;"",J712&lt;&gt;"",O712=J712),O712,T712)),0)),"")</f>
        <v/>
      </c>
      <c r="AP712" s="258" t="str">
        <f aca="false">IF(D712&lt;&gt;"",IF(COUNTIF($D$12:$D712,$D712)&gt;1,0,IF(SUM(M712,R712,W712)&gt;0,IF(AND(T712="",OR(O712&lt;&gt;"",J712&lt;&gt;"")),IF(O712&lt;&gt;"",O712,IF(J712&lt;&gt;"",J712,0)),IF(AND(O712&lt;&gt;"",J712&lt;&gt;"",O712=J712),O712,T712)),0)),"")</f>
        <v/>
      </c>
      <c r="AQ712" s="258" t="str">
        <f aca="false">IF(D712&lt;&gt;"",IF(COUNTIF($D$12:$D712,$D712)&gt;1,0,IF(SUM(N712,S712,X712)&gt;0,IF(AND(T712="",OR(O712&lt;&gt;"",J712&lt;&gt;"")),IF(O712&lt;&gt;"",O712,IF(J712&lt;&gt;"",J712,0)),IF(AND(O712&lt;&gt;"",J712&lt;&gt;"",O712=J712),O712,T712)),0)),"")</f>
        <v/>
      </c>
      <c r="AR712" s="257" t="str">
        <f aca="false">IF(D712&lt;&gt;"",IF(J712="OZP12",L712,0),"")</f>
        <v/>
      </c>
      <c r="AS712" s="257" t="str">
        <f aca="false">IF(D712&lt;&gt;"",IF(O712="OZP12",Q712,0),"")</f>
        <v/>
      </c>
      <c r="AT712" s="257" t="str">
        <f aca="false">IF(D712&lt;&gt;"",IF(T712="OZP12",V712,0),"")</f>
        <v/>
      </c>
      <c r="AU712" s="257" t="str">
        <f aca="false">IF(D712&lt;&gt;"",IF(J712="TZP",L712,0),"")</f>
        <v/>
      </c>
      <c r="AV712" s="257" t="str">
        <f aca="false">IF(D712&lt;&gt;"",IF(O712="TZP",Q712,0),"")</f>
        <v/>
      </c>
      <c r="AW712" s="257" t="str">
        <f aca="false">IF(D712&lt;&gt;"",IF(T712="TZP",V712,0),"")</f>
        <v/>
      </c>
      <c r="AX712" s="257" t="str">
        <f aca="false">IF(D712&lt;&gt;"",IF(J712="OZZ",L712,0),"")</f>
        <v/>
      </c>
      <c r="AY712" s="257" t="str">
        <f aca="false">IF(D712&lt;&gt;"",IF(O712="OZZ",Q712,0),"")</f>
        <v/>
      </c>
      <c r="AZ712" s="257" t="str">
        <f aca="false">IF(D712&lt;&gt;"",IF(T712="OZZ",V712,0),"")</f>
        <v/>
      </c>
      <c r="BA712" s="260"/>
      <c r="BB712" s="257" t="str">
        <f aca="false">IF(D712&lt;&gt;"",IF(ISERROR(FIND("/",D712)),0,1),"")</f>
        <v/>
      </c>
      <c r="BC712" s="257" t="str">
        <f aca="false">IF(D712&lt;&gt;"",IF(BB712*1=0,D712,CONCATENATE(MID(D712,1,FIND("/",D712,1)-1),MID(D712,FIND("/",D712,1)+1,LEN(D712)))),"")</f>
        <v/>
      </c>
      <c r="BD712" s="286"/>
      <c r="BE712" s="257" t="str">
        <f aca="false">IF(D712&lt;&gt;"",IF(J712="OZP12",M712,0),"")</f>
        <v/>
      </c>
      <c r="BF712" s="257" t="str">
        <f aca="false">IF(D712&lt;&gt;"",IF(O712="OZP12",R712,0),"")</f>
        <v/>
      </c>
      <c r="BG712" s="257" t="str">
        <f aca="false">IF(D712&lt;&gt;"",IF(T712="OZP12",W712,0),"")</f>
        <v/>
      </c>
      <c r="BH712" s="257" t="str">
        <f aca="false">IF(D712&lt;&gt;"",IF(J712="TZP",M712,0),"")</f>
        <v/>
      </c>
      <c r="BI712" s="257" t="str">
        <f aca="false">IF(D712&lt;&gt;"",IF(O712="TZP",R712,0),"")</f>
        <v/>
      </c>
      <c r="BJ712" s="257" t="str">
        <f aca="false">IF(D712&lt;&gt;"",IF(T712="TZP",W712,0),"")</f>
        <v/>
      </c>
    </row>
    <row r="713" s="261" customFormat="true" ht="18.75" hidden="false" customHeight="true" outlineLevel="0" collapsed="false">
      <c r="A713" s="262" t="n">
        <f aca="false">A712+1</f>
        <v>701</v>
      </c>
      <c r="B713" s="263"/>
      <c r="C713" s="263"/>
      <c r="D713" s="263"/>
      <c r="E713" s="266"/>
      <c r="F713" s="266"/>
      <c r="G713" s="267"/>
      <c r="H713" s="278"/>
      <c r="I713" s="281"/>
      <c r="J713" s="268"/>
      <c r="K713" s="269"/>
      <c r="L713" s="244" t="str">
        <f aca="false">IF(AND(K713&lt;&gt;"",J713&lt;&gt;""),MIN(IF(OR(J713="OZZ",J713="ZZ"),5000,13600),TRUNC(0.75*SUMIF($D$12:$D713,$D713,K$12:K713),2))-SUMIF($D$12:$D712,$D713,L$12:L712),"")</f>
        <v/>
      </c>
      <c r="M713" s="270" t="str">
        <f aca="false">IF(AND(K713&lt;&gt;"",J713&lt;&gt;"",AB713&lt;&gt;""),IF(OR(J713="OZZ",J713="ZZ"),0-SUMIF($D$12:$D712,$D713,M$12:M712),MIN(MIN(13600,TRUNC(0.75*SUMIF($D$12:$D$1442,$D713,K$12:K$1442),2)+SUMIF($D$12:$D713,$D713,AB$12:AB713))-SUMIF($D$12:$D712,$D713,M$12:M712)-SUMIF($D$12:$D$1442,$D713,L$12:L$1442),AB713)),"")</f>
        <v/>
      </c>
      <c r="N713" s="246" t="str">
        <f aca="false">IF(J713&lt;&gt;"",1000-SUMIF($D$12:$D712,$D713,N$12:N712),"")</f>
        <v/>
      </c>
      <c r="O713" s="268"/>
      <c r="P713" s="269"/>
      <c r="Q713" s="244" t="str">
        <f aca="false">IF(AND(P713&lt;&gt;"",O713&lt;&gt;""),MIN(IF(OR(O713="OZZ",O713="ZZ"),5000,13600),TRUNC(0.75*SUMIF($D$12:$D713,$D713,P$12:P713),2))-SUMIF($D$12:$D712,$D713,Q$12:Q712),"")</f>
        <v/>
      </c>
      <c r="R713" s="270" t="str">
        <f aca="false">IF(AND(P713&lt;&gt;"",O713&lt;&gt;"",AF713&lt;&gt;""),IF(OR(O713="OZZ",O713="ZZ"),0-SUMIF($D$12:$D712,$D713,R$12:R712),MIN(MIN(13600,TRUNC(0.75*SUMIF($D$12:$D$1442,$D713,P$12:P$1442),2)+SUMIF($D$12:$D713,$D713,AF$12:AF713))-SUMIF($D$12:$D712,$D713,R$12:R712)-SUMIF($D$12:$D$1442,$D713,Q$12:Q$1442),AF713)),"")</f>
        <v/>
      </c>
      <c r="S713" s="246" t="str">
        <f aca="false">IF(O713&lt;&gt;"",1000-SUMIF($D$12:$D712,$D713,S$12:S712),"")</f>
        <v/>
      </c>
      <c r="T713" s="268"/>
      <c r="U713" s="269"/>
      <c r="V713" s="244" t="str">
        <f aca="false">IF(AND(U713&lt;&gt;"",T713&lt;&gt;""),MIN(IF(OR(T713="OZZ",T713="ZZ"),5000,13600),TRUNC(0.75*SUMIF($D$12:$D713,$D713,U$12:U713),2))-SUMIF($D$12:$D712,$D713,V$12:V712),"")</f>
        <v/>
      </c>
      <c r="W713" s="248" t="str">
        <f aca="false">IF(AND(U713&lt;&gt;"",T713&lt;&gt;"",AJ713&lt;&gt;""),IF(OR(T713="OZZ",T713="ZZ"),0-SUMIF($D$12:$D712,$D713,W$12:W712),MIN(MIN(13600,TRUNC(0.75*SUMIF($D$12:$D$1442,$D713,U$12:U$1442),2)+SUMIF($D$12:$D713,$D713,AJ$12:AJ713))-SUMIF($D$12:$D712,$D713,W$12:W712)-SUMIF($D$12:$D$1442,$D713,V$12:V$1442),AJ713)),"")</f>
        <v/>
      </c>
      <c r="X713" s="246" t="str">
        <f aca="false">IF(T713&lt;&gt;"",1000-SUMIF($D$12:$D712,$D713,X$12:X712),"")</f>
        <v/>
      </c>
      <c r="Y713" s="272"/>
      <c r="Z713" s="273"/>
      <c r="AA713" s="273"/>
      <c r="AB713" s="252" t="str">
        <f aca="false">IF(K713&lt;&gt;"",ROUND(Y713,2)+ROUND(Z713,2)+ROUND(AA713,2),"")</f>
        <v/>
      </c>
      <c r="AC713" s="274"/>
      <c r="AD713" s="273"/>
      <c r="AE713" s="273"/>
      <c r="AF713" s="275" t="str">
        <f aca="false">IF(P713&lt;&gt;"",ROUND(AC713,2)+ROUND(AD713,2)+ROUND(AE713,2),"")</f>
        <v/>
      </c>
      <c r="AG713" s="274"/>
      <c r="AH713" s="273"/>
      <c r="AI713" s="273"/>
      <c r="AJ713" s="275" t="str">
        <f aca="false">IF(U713&lt;&gt;"",ROUND(AG713,2)+ROUND(AH713,2)+ROUND(AI713,2),"")</f>
        <v/>
      </c>
      <c r="AK713" s="255"/>
      <c r="AL713" s="255"/>
      <c r="AM713" s="256"/>
      <c r="AN713" s="257"/>
      <c r="AO713" s="258" t="str">
        <f aca="false">IF(D713&lt;&gt;"",IF(COUNTIF($D$12:$D713,$D713)&gt;1,0,IF(SUM(L713,Q713,V713)&gt;0,IF(AND(T713="",OR(O713&lt;&gt;"",J713&lt;&gt;"")),IF(O713&lt;&gt;"",O713,IF(J713&lt;&gt;"",J713,0)),IF(AND(O713&lt;&gt;"",J713&lt;&gt;"",O713=J713),O713,T713)),0)),"")</f>
        <v/>
      </c>
      <c r="AP713" s="258" t="str">
        <f aca="false">IF(D713&lt;&gt;"",IF(COUNTIF($D$12:$D713,$D713)&gt;1,0,IF(SUM(M713,R713,W713)&gt;0,IF(AND(T713="",OR(O713&lt;&gt;"",J713&lt;&gt;"")),IF(O713&lt;&gt;"",O713,IF(J713&lt;&gt;"",J713,0)),IF(AND(O713&lt;&gt;"",J713&lt;&gt;"",O713=J713),O713,T713)),0)),"")</f>
        <v/>
      </c>
      <c r="AQ713" s="258" t="str">
        <f aca="false">IF(D713&lt;&gt;"",IF(COUNTIF($D$12:$D713,$D713)&gt;1,0,IF(SUM(N713,S713,X713)&gt;0,IF(AND(T713="",OR(O713&lt;&gt;"",J713&lt;&gt;"")),IF(O713&lt;&gt;"",O713,IF(J713&lt;&gt;"",J713,0)),IF(AND(O713&lt;&gt;"",J713&lt;&gt;"",O713=J713),O713,T713)),0)),"")</f>
        <v/>
      </c>
      <c r="AR713" s="257" t="str">
        <f aca="false">IF(D713&lt;&gt;"",IF(J713="OZP12",L713,0),"")</f>
        <v/>
      </c>
      <c r="AS713" s="257" t="str">
        <f aca="false">IF(D713&lt;&gt;"",IF(O713="OZP12",Q713,0),"")</f>
        <v/>
      </c>
      <c r="AT713" s="257" t="str">
        <f aca="false">IF(D713&lt;&gt;"",IF(T713="OZP12",V713,0),"")</f>
        <v/>
      </c>
      <c r="AU713" s="257" t="str">
        <f aca="false">IF(D713&lt;&gt;"",IF(J713="TZP",L713,0),"")</f>
        <v/>
      </c>
      <c r="AV713" s="257" t="str">
        <f aca="false">IF(D713&lt;&gt;"",IF(O713="TZP",Q713,0),"")</f>
        <v/>
      </c>
      <c r="AW713" s="257" t="str">
        <f aca="false">IF(D713&lt;&gt;"",IF(T713="TZP",V713,0),"")</f>
        <v/>
      </c>
      <c r="AX713" s="257" t="str">
        <f aca="false">IF(D713&lt;&gt;"",IF(J713="OZZ",L713,0),"")</f>
        <v/>
      </c>
      <c r="AY713" s="257" t="str">
        <f aca="false">IF(D713&lt;&gt;"",IF(O713="OZZ",Q713,0),"")</f>
        <v/>
      </c>
      <c r="AZ713" s="257" t="str">
        <f aca="false">IF(D713&lt;&gt;"",IF(T713="OZZ",V713,0),"")</f>
        <v/>
      </c>
      <c r="BA713" s="260"/>
      <c r="BB713" s="257" t="str">
        <f aca="false">IF(D713&lt;&gt;"",IF(ISERROR(FIND("/",D713)),0,1),"")</f>
        <v/>
      </c>
      <c r="BC713" s="257" t="str">
        <f aca="false">IF(D713&lt;&gt;"",IF(BB713*1=0,D713,CONCATENATE(MID(D713,1,FIND("/",D713,1)-1),MID(D713,FIND("/",D713,1)+1,LEN(D713)))),"")</f>
        <v/>
      </c>
      <c r="BD713" s="286"/>
      <c r="BE713" s="257" t="str">
        <f aca="false">IF(D713&lt;&gt;"",IF(J713="OZP12",M713,0),"")</f>
        <v/>
      </c>
      <c r="BF713" s="257" t="str">
        <f aca="false">IF(D713&lt;&gt;"",IF(O713="OZP12",R713,0),"")</f>
        <v/>
      </c>
      <c r="BG713" s="257" t="str">
        <f aca="false">IF(D713&lt;&gt;"",IF(T713="OZP12",W713,0),"")</f>
        <v/>
      </c>
      <c r="BH713" s="257" t="str">
        <f aca="false">IF(D713&lt;&gt;"",IF(J713="TZP",M713,0),"")</f>
        <v/>
      </c>
      <c r="BI713" s="257" t="str">
        <f aca="false">IF(D713&lt;&gt;"",IF(O713="TZP",R713,0),"")</f>
        <v/>
      </c>
      <c r="BJ713" s="257" t="str">
        <f aca="false">IF(D713&lt;&gt;"",IF(T713="TZP",W713,0),"")</f>
        <v/>
      </c>
    </row>
    <row r="714" s="261" customFormat="true" ht="18.75" hidden="false" customHeight="true" outlineLevel="0" collapsed="false">
      <c r="A714" s="262" t="n">
        <f aca="false">A713+1</f>
        <v>702</v>
      </c>
      <c r="B714" s="263"/>
      <c r="C714" s="263"/>
      <c r="D714" s="263"/>
      <c r="E714" s="266"/>
      <c r="F714" s="266"/>
      <c r="G714" s="267"/>
      <c r="H714" s="278"/>
      <c r="I714" s="281"/>
      <c r="J714" s="268"/>
      <c r="K714" s="269"/>
      <c r="L714" s="244" t="str">
        <f aca="false">IF(AND(K714&lt;&gt;"",J714&lt;&gt;""),MIN(IF(OR(J714="OZZ",J714="ZZ"),5000,13600),TRUNC(0.75*SUMIF($D$12:$D714,$D714,K$12:K714),2))-SUMIF($D$12:$D713,$D714,L$12:L713),"")</f>
        <v/>
      </c>
      <c r="M714" s="270" t="str">
        <f aca="false">IF(AND(K714&lt;&gt;"",J714&lt;&gt;"",AB714&lt;&gt;""),IF(OR(J714="OZZ",J714="ZZ"),0-SUMIF($D$12:$D713,$D714,M$12:M713),MIN(MIN(13600,TRUNC(0.75*SUMIF($D$12:$D$1442,$D714,K$12:K$1442),2)+SUMIF($D$12:$D714,$D714,AB$12:AB714))-SUMIF($D$12:$D713,$D714,M$12:M713)-SUMIF($D$12:$D$1442,$D714,L$12:L$1442),AB714)),"")</f>
        <v/>
      </c>
      <c r="N714" s="246" t="str">
        <f aca="false">IF(J714&lt;&gt;"",1000-SUMIF($D$12:$D713,$D714,N$12:N713),"")</f>
        <v/>
      </c>
      <c r="O714" s="268"/>
      <c r="P714" s="269"/>
      <c r="Q714" s="244" t="str">
        <f aca="false">IF(AND(P714&lt;&gt;"",O714&lt;&gt;""),MIN(IF(OR(O714="OZZ",O714="ZZ"),5000,13600),TRUNC(0.75*SUMIF($D$12:$D714,$D714,P$12:P714),2))-SUMIF($D$12:$D713,$D714,Q$12:Q713),"")</f>
        <v/>
      </c>
      <c r="R714" s="270" t="str">
        <f aca="false">IF(AND(P714&lt;&gt;"",O714&lt;&gt;"",AF714&lt;&gt;""),IF(OR(O714="OZZ",O714="ZZ"),0-SUMIF($D$12:$D713,$D714,R$12:R713),MIN(MIN(13600,TRUNC(0.75*SUMIF($D$12:$D$1442,$D714,P$12:P$1442),2)+SUMIF($D$12:$D714,$D714,AF$12:AF714))-SUMIF($D$12:$D713,$D714,R$12:R713)-SUMIF($D$12:$D$1442,$D714,Q$12:Q$1442),AF714)),"")</f>
        <v/>
      </c>
      <c r="S714" s="246" t="str">
        <f aca="false">IF(O714&lt;&gt;"",1000-SUMIF($D$12:$D713,$D714,S$12:S713),"")</f>
        <v/>
      </c>
      <c r="T714" s="268"/>
      <c r="U714" s="269"/>
      <c r="V714" s="244" t="str">
        <f aca="false">IF(AND(U714&lt;&gt;"",T714&lt;&gt;""),MIN(IF(OR(T714="OZZ",T714="ZZ"),5000,13600),TRUNC(0.75*SUMIF($D$12:$D714,$D714,U$12:U714),2))-SUMIF($D$12:$D713,$D714,V$12:V713),"")</f>
        <v/>
      </c>
      <c r="W714" s="248" t="str">
        <f aca="false">IF(AND(U714&lt;&gt;"",T714&lt;&gt;"",AJ714&lt;&gt;""),IF(OR(T714="OZZ",T714="ZZ"),0-SUMIF($D$12:$D713,$D714,W$12:W713),MIN(MIN(13600,TRUNC(0.75*SUMIF($D$12:$D$1442,$D714,U$12:U$1442),2)+SUMIF($D$12:$D714,$D714,AJ$12:AJ714))-SUMIF($D$12:$D713,$D714,W$12:W713)-SUMIF($D$12:$D$1442,$D714,V$12:V$1442),AJ714)),"")</f>
        <v/>
      </c>
      <c r="X714" s="246" t="str">
        <f aca="false">IF(T714&lt;&gt;"",1000-SUMIF($D$12:$D713,$D714,X$12:X713),"")</f>
        <v/>
      </c>
      <c r="Y714" s="272"/>
      <c r="Z714" s="273"/>
      <c r="AA714" s="273"/>
      <c r="AB714" s="252" t="str">
        <f aca="false">IF(K714&lt;&gt;"",ROUND(Y714,2)+ROUND(Z714,2)+ROUND(AA714,2),"")</f>
        <v/>
      </c>
      <c r="AC714" s="274"/>
      <c r="AD714" s="273"/>
      <c r="AE714" s="273"/>
      <c r="AF714" s="275" t="str">
        <f aca="false">IF(P714&lt;&gt;"",ROUND(AC714,2)+ROUND(AD714,2)+ROUND(AE714,2),"")</f>
        <v/>
      </c>
      <c r="AG714" s="274"/>
      <c r="AH714" s="273"/>
      <c r="AI714" s="273"/>
      <c r="AJ714" s="275" t="str">
        <f aca="false">IF(U714&lt;&gt;"",ROUND(AG714,2)+ROUND(AH714,2)+ROUND(AI714,2),"")</f>
        <v/>
      </c>
      <c r="AK714" s="255"/>
      <c r="AL714" s="255"/>
      <c r="AM714" s="256"/>
      <c r="AN714" s="257"/>
      <c r="AO714" s="258" t="str">
        <f aca="false">IF(D714&lt;&gt;"",IF(COUNTIF($D$12:$D714,$D714)&gt;1,0,IF(SUM(L714,Q714,V714)&gt;0,IF(AND(T714="",OR(O714&lt;&gt;"",J714&lt;&gt;"")),IF(O714&lt;&gt;"",O714,IF(J714&lt;&gt;"",J714,0)),IF(AND(O714&lt;&gt;"",J714&lt;&gt;"",O714=J714),O714,T714)),0)),"")</f>
        <v/>
      </c>
      <c r="AP714" s="258" t="str">
        <f aca="false">IF(D714&lt;&gt;"",IF(COUNTIF($D$12:$D714,$D714)&gt;1,0,IF(SUM(M714,R714,W714)&gt;0,IF(AND(T714="",OR(O714&lt;&gt;"",J714&lt;&gt;"")),IF(O714&lt;&gt;"",O714,IF(J714&lt;&gt;"",J714,0)),IF(AND(O714&lt;&gt;"",J714&lt;&gt;"",O714=J714),O714,T714)),0)),"")</f>
        <v/>
      </c>
      <c r="AQ714" s="258" t="str">
        <f aca="false">IF(D714&lt;&gt;"",IF(COUNTIF($D$12:$D714,$D714)&gt;1,0,IF(SUM(N714,S714,X714)&gt;0,IF(AND(T714="",OR(O714&lt;&gt;"",J714&lt;&gt;"")),IF(O714&lt;&gt;"",O714,IF(J714&lt;&gt;"",J714,0)),IF(AND(O714&lt;&gt;"",J714&lt;&gt;"",O714=J714),O714,T714)),0)),"")</f>
        <v/>
      </c>
      <c r="AR714" s="257" t="str">
        <f aca="false">IF(D714&lt;&gt;"",IF(J714="OZP12",L714,0),"")</f>
        <v/>
      </c>
      <c r="AS714" s="257" t="str">
        <f aca="false">IF(D714&lt;&gt;"",IF(O714="OZP12",Q714,0),"")</f>
        <v/>
      </c>
      <c r="AT714" s="257" t="str">
        <f aca="false">IF(D714&lt;&gt;"",IF(T714="OZP12",V714,0),"")</f>
        <v/>
      </c>
      <c r="AU714" s="257" t="str">
        <f aca="false">IF(D714&lt;&gt;"",IF(J714="TZP",L714,0),"")</f>
        <v/>
      </c>
      <c r="AV714" s="257" t="str">
        <f aca="false">IF(D714&lt;&gt;"",IF(O714="TZP",Q714,0),"")</f>
        <v/>
      </c>
      <c r="AW714" s="257" t="str">
        <f aca="false">IF(D714&lt;&gt;"",IF(T714="TZP",V714,0),"")</f>
        <v/>
      </c>
      <c r="AX714" s="257" t="str">
        <f aca="false">IF(D714&lt;&gt;"",IF(J714="OZZ",L714,0),"")</f>
        <v/>
      </c>
      <c r="AY714" s="257" t="str">
        <f aca="false">IF(D714&lt;&gt;"",IF(O714="OZZ",Q714,0),"")</f>
        <v/>
      </c>
      <c r="AZ714" s="257" t="str">
        <f aca="false">IF(D714&lt;&gt;"",IF(T714="OZZ",V714,0),"")</f>
        <v/>
      </c>
      <c r="BA714" s="260"/>
      <c r="BB714" s="257" t="str">
        <f aca="false">IF(D714&lt;&gt;"",IF(ISERROR(FIND("/",D714)),0,1),"")</f>
        <v/>
      </c>
      <c r="BC714" s="257" t="str">
        <f aca="false">IF(D714&lt;&gt;"",IF(BB714*1=0,D714,CONCATENATE(MID(D714,1,FIND("/",D714,1)-1),MID(D714,FIND("/",D714,1)+1,LEN(D714)))),"")</f>
        <v/>
      </c>
      <c r="BD714" s="286"/>
      <c r="BE714" s="257" t="str">
        <f aca="false">IF(D714&lt;&gt;"",IF(J714="OZP12",M714,0),"")</f>
        <v/>
      </c>
      <c r="BF714" s="257" t="str">
        <f aca="false">IF(D714&lt;&gt;"",IF(O714="OZP12",R714,0),"")</f>
        <v/>
      </c>
      <c r="BG714" s="257" t="str">
        <f aca="false">IF(D714&lt;&gt;"",IF(T714="OZP12",W714,0),"")</f>
        <v/>
      </c>
      <c r="BH714" s="257" t="str">
        <f aca="false">IF(D714&lt;&gt;"",IF(J714="TZP",M714,0),"")</f>
        <v/>
      </c>
      <c r="BI714" s="257" t="str">
        <f aca="false">IF(D714&lt;&gt;"",IF(O714="TZP",R714,0),"")</f>
        <v/>
      </c>
      <c r="BJ714" s="257" t="str">
        <f aca="false">IF(D714&lt;&gt;"",IF(T714="TZP",W714,0),"")</f>
        <v/>
      </c>
    </row>
    <row r="715" s="261" customFormat="true" ht="18.75" hidden="false" customHeight="true" outlineLevel="0" collapsed="false">
      <c r="A715" s="262" t="n">
        <f aca="false">A714+1</f>
        <v>703</v>
      </c>
      <c r="B715" s="263"/>
      <c r="C715" s="263"/>
      <c r="D715" s="263"/>
      <c r="E715" s="266"/>
      <c r="F715" s="266"/>
      <c r="G715" s="267"/>
      <c r="H715" s="278"/>
      <c r="I715" s="281"/>
      <c r="J715" s="268"/>
      <c r="K715" s="269"/>
      <c r="L715" s="244" t="str">
        <f aca="false">IF(AND(K715&lt;&gt;"",J715&lt;&gt;""),MIN(IF(OR(J715="OZZ",J715="ZZ"),5000,13600),TRUNC(0.75*SUMIF($D$12:$D715,$D715,K$12:K715),2))-SUMIF($D$12:$D714,$D715,L$12:L714),"")</f>
        <v/>
      </c>
      <c r="M715" s="270" t="str">
        <f aca="false">IF(AND(K715&lt;&gt;"",J715&lt;&gt;"",AB715&lt;&gt;""),IF(OR(J715="OZZ",J715="ZZ"),0-SUMIF($D$12:$D714,$D715,M$12:M714),MIN(MIN(13600,TRUNC(0.75*SUMIF($D$12:$D$1442,$D715,K$12:K$1442),2)+SUMIF($D$12:$D715,$D715,AB$12:AB715))-SUMIF($D$12:$D714,$D715,M$12:M714)-SUMIF($D$12:$D$1442,$D715,L$12:L$1442),AB715)),"")</f>
        <v/>
      </c>
      <c r="N715" s="246" t="str">
        <f aca="false">IF(J715&lt;&gt;"",1000-SUMIF($D$12:$D714,$D715,N$12:N714),"")</f>
        <v/>
      </c>
      <c r="O715" s="268"/>
      <c r="P715" s="269"/>
      <c r="Q715" s="244" t="str">
        <f aca="false">IF(AND(P715&lt;&gt;"",O715&lt;&gt;""),MIN(IF(OR(O715="OZZ",O715="ZZ"),5000,13600),TRUNC(0.75*SUMIF($D$12:$D715,$D715,P$12:P715),2))-SUMIF($D$12:$D714,$D715,Q$12:Q714),"")</f>
        <v/>
      </c>
      <c r="R715" s="270" t="str">
        <f aca="false">IF(AND(P715&lt;&gt;"",O715&lt;&gt;"",AF715&lt;&gt;""),IF(OR(O715="OZZ",O715="ZZ"),0-SUMIF($D$12:$D714,$D715,R$12:R714),MIN(MIN(13600,TRUNC(0.75*SUMIF($D$12:$D$1442,$D715,P$12:P$1442),2)+SUMIF($D$12:$D715,$D715,AF$12:AF715))-SUMIF($D$12:$D714,$D715,R$12:R714)-SUMIF($D$12:$D$1442,$D715,Q$12:Q$1442),AF715)),"")</f>
        <v/>
      </c>
      <c r="S715" s="246" t="str">
        <f aca="false">IF(O715&lt;&gt;"",1000-SUMIF($D$12:$D714,$D715,S$12:S714),"")</f>
        <v/>
      </c>
      <c r="T715" s="268"/>
      <c r="U715" s="269"/>
      <c r="V715" s="244" t="str">
        <f aca="false">IF(AND(U715&lt;&gt;"",T715&lt;&gt;""),MIN(IF(OR(T715="OZZ",T715="ZZ"),5000,13600),TRUNC(0.75*SUMIF($D$12:$D715,$D715,U$12:U715),2))-SUMIF($D$12:$D714,$D715,V$12:V714),"")</f>
        <v/>
      </c>
      <c r="W715" s="248" t="str">
        <f aca="false">IF(AND(U715&lt;&gt;"",T715&lt;&gt;"",AJ715&lt;&gt;""),IF(OR(T715="OZZ",T715="ZZ"),0-SUMIF($D$12:$D714,$D715,W$12:W714),MIN(MIN(13600,TRUNC(0.75*SUMIF($D$12:$D$1442,$D715,U$12:U$1442),2)+SUMIF($D$12:$D715,$D715,AJ$12:AJ715))-SUMIF($D$12:$D714,$D715,W$12:W714)-SUMIF($D$12:$D$1442,$D715,V$12:V$1442),AJ715)),"")</f>
        <v/>
      </c>
      <c r="X715" s="246" t="str">
        <f aca="false">IF(T715&lt;&gt;"",1000-SUMIF($D$12:$D714,$D715,X$12:X714),"")</f>
        <v/>
      </c>
      <c r="Y715" s="272"/>
      <c r="Z715" s="273"/>
      <c r="AA715" s="273"/>
      <c r="AB715" s="252" t="str">
        <f aca="false">IF(K715&lt;&gt;"",ROUND(Y715,2)+ROUND(Z715,2)+ROUND(AA715,2),"")</f>
        <v/>
      </c>
      <c r="AC715" s="274"/>
      <c r="AD715" s="273"/>
      <c r="AE715" s="273"/>
      <c r="AF715" s="275" t="str">
        <f aca="false">IF(P715&lt;&gt;"",ROUND(AC715,2)+ROUND(AD715,2)+ROUND(AE715,2),"")</f>
        <v/>
      </c>
      <c r="AG715" s="274"/>
      <c r="AH715" s="273"/>
      <c r="AI715" s="273"/>
      <c r="AJ715" s="275" t="str">
        <f aca="false">IF(U715&lt;&gt;"",ROUND(AG715,2)+ROUND(AH715,2)+ROUND(AI715,2),"")</f>
        <v/>
      </c>
      <c r="AK715" s="255"/>
      <c r="AL715" s="255"/>
      <c r="AM715" s="256"/>
      <c r="AN715" s="257"/>
      <c r="AO715" s="258" t="str">
        <f aca="false">IF(D715&lt;&gt;"",IF(COUNTIF($D$12:$D715,$D715)&gt;1,0,IF(SUM(L715,Q715,V715)&gt;0,IF(AND(T715="",OR(O715&lt;&gt;"",J715&lt;&gt;"")),IF(O715&lt;&gt;"",O715,IF(J715&lt;&gt;"",J715,0)),IF(AND(O715&lt;&gt;"",J715&lt;&gt;"",O715=J715),O715,T715)),0)),"")</f>
        <v/>
      </c>
      <c r="AP715" s="258" t="str">
        <f aca="false">IF(D715&lt;&gt;"",IF(COUNTIF($D$12:$D715,$D715)&gt;1,0,IF(SUM(M715,R715,W715)&gt;0,IF(AND(T715="",OR(O715&lt;&gt;"",J715&lt;&gt;"")),IF(O715&lt;&gt;"",O715,IF(J715&lt;&gt;"",J715,0)),IF(AND(O715&lt;&gt;"",J715&lt;&gt;"",O715=J715),O715,T715)),0)),"")</f>
        <v/>
      </c>
      <c r="AQ715" s="258" t="str">
        <f aca="false">IF(D715&lt;&gt;"",IF(COUNTIF($D$12:$D715,$D715)&gt;1,0,IF(SUM(N715,S715,X715)&gt;0,IF(AND(T715="",OR(O715&lt;&gt;"",J715&lt;&gt;"")),IF(O715&lt;&gt;"",O715,IF(J715&lt;&gt;"",J715,0)),IF(AND(O715&lt;&gt;"",J715&lt;&gt;"",O715=J715),O715,T715)),0)),"")</f>
        <v/>
      </c>
      <c r="AR715" s="257" t="str">
        <f aca="false">IF(D715&lt;&gt;"",IF(J715="OZP12",L715,0),"")</f>
        <v/>
      </c>
      <c r="AS715" s="257" t="str">
        <f aca="false">IF(D715&lt;&gt;"",IF(O715="OZP12",Q715,0),"")</f>
        <v/>
      </c>
      <c r="AT715" s="257" t="str">
        <f aca="false">IF(D715&lt;&gt;"",IF(T715="OZP12",V715,0),"")</f>
        <v/>
      </c>
      <c r="AU715" s="257" t="str">
        <f aca="false">IF(D715&lt;&gt;"",IF(J715="TZP",L715,0),"")</f>
        <v/>
      </c>
      <c r="AV715" s="257" t="str">
        <f aca="false">IF(D715&lt;&gt;"",IF(O715="TZP",Q715,0),"")</f>
        <v/>
      </c>
      <c r="AW715" s="257" t="str">
        <f aca="false">IF(D715&lt;&gt;"",IF(T715="TZP",V715,0),"")</f>
        <v/>
      </c>
      <c r="AX715" s="257" t="str">
        <f aca="false">IF(D715&lt;&gt;"",IF(J715="OZZ",L715,0),"")</f>
        <v/>
      </c>
      <c r="AY715" s="257" t="str">
        <f aca="false">IF(D715&lt;&gt;"",IF(O715="OZZ",Q715,0),"")</f>
        <v/>
      </c>
      <c r="AZ715" s="257" t="str">
        <f aca="false">IF(D715&lt;&gt;"",IF(T715="OZZ",V715,0),"")</f>
        <v/>
      </c>
      <c r="BA715" s="260"/>
      <c r="BB715" s="257" t="str">
        <f aca="false">IF(D715&lt;&gt;"",IF(ISERROR(FIND("/",D715)),0,1),"")</f>
        <v/>
      </c>
      <c r="BC715" s="257" t="str">
        <f aca="false">IF(D715&lt;&gt;"",IF(BB715*1=0,D715,CONCATENATE(MID(D715,1,FIND("/",D715,1)-1),MID(D715,FIND("/",D715,1)+1,LEN(D715)))),"")</f>
        <v/>
      </c>
      <c r="BD715" s="286"/>
      <c r="BE715" s="257" t="str">
        <f aca="false">IF(D715&lt;&gt;"",IF(J715="OZP12",M715,0),"")</f>
        <v/>
      </c>
      <c r="BF715" s="257" t="str">
        <f aca="false">IF(D715&lt;&gt;"",IF(O715="OZP12",R715,0),"")</f>
        <v/>
      </c>
      <c r="BG715" s="257" t="str">
        <f aca="false">IF(D715&lt;&gt;"",IF(T715="OZP12",W715,0),"")</f>
        <v/>
      </c>
      <c r="BH715" s="257" t="str">
        <f aca="false">IF(D715&lt;&gt;"",IF(J715="TZP",M715,0),"")</f>
        <v/>
      </c>
      <c r="BI715" s="257" t="str">
        <f aca="false">IF(D715&lt;&gt;"",IF(O715="TZP",R715,0),"")</f>
        <v/>
      </c>
      <c r="BJ715" s="257" t="str">
        <f aca="false">IF(D715&lt;&gt;"",IF(T715="TZP",W715,0),"")</f>
        <v/>
      </c>
    </row>
    <row r="716" s="261" customFormat="true" ht="18.75" hidden="false" customHeight="true" outlineLevel="0" collapsed="false">
      <c r="A716" s="262" t="n">
        <f aca="false">A715+1</f>
        <v>704</v>
      </c>
      <c r="B716" s="263"/>
      <c r="C716" s="263"/>
      <c r="D716" s="263"/>
      <c r="E716" s="266"/>
      <c r="F716" s="266"/>
      <c r="G716" s="267"/>
      <c r="H716" s="278"/>
      <c r="I716" s="281"/>
      <c r="J716" s="268"/>
      <c r="K716" s="269"/>
      <c r="L716" s="244" t="str">
        <f aca="false">IF(AND(K716&lt;&gt;"",J716&lt;&gt;""),MIN(IF(OR(J716="OZZ",J716="ZZ"),5000,13600),TRUNC(0.75*SUMIF($D$12:$D716,$D716,K$12:K716),2))-SUMIF($D$12:$D715,$D716,L$12:L715),"")</f>
        <v/>
      </c>
      <c r="M716" s="270" t="str">
        <f aca="false">IF(AND(K716&lt;&gt;"",J716&lt;&gt;"",AB716&lt;&gt;""),IF(OR(J716="OZZ",J716="ZZ"),0-SUMIF($D$12:$D715,$D716,M$12:M715),MIN(MIN(13600,TRUNC(0.75*SUMIF($D$12:$D$1442,$D716,K$12:K$1442),2)+SUMIF($D$12:$D716,$D716,AB$12:AB716))-SUMIF($D$12:$D715,$D716,M$12:M715)-SUMIF($D$12:$D$1442,$D716,L$12:L$1442),AB716)),"")</f>
        <v/>
      </c>
      <c r="N716" s="246" t="str">
        <f aca="false">IF(J716&lt;&gt;"",1000-SUMIF($D$12:$D715,$D716,N$12:N715),"")</f>
        <v/>
      </c>
      <c r="O716" s="268"/>
      <c r="P716" s="269"/>
      <c r="Q716" s="244" t="str">
        <f aca="false">IF(AND(P716&lt;&gt;"",O716&lt;&gt;""),MIN(IF(OR(O716="OZZ",O716="ZZ"),5000,13600),TRUNC(0.75*SUMIF($D$12:$D716,$D716,P$12:P716),2))-SUMIF($D$12:$D715,$D716,Q$12:Q715),"")</f>
        <v/>
      </c>
      <c r="R716" s="270" t="str">
        <f aca="false">IF(AND(P716&lt;&gt;"",O716&lt;&gt;"",AF716&lt;&gt;""),IF(OR(O716="OZZ",O716="ZZ"),0-SUMIF($D$12:$D715,$D716,R$12:R715),MIN(MIN(13600,TRUNC(0.75*SUMIF($D$12:$D$1442,$D716,P$12:P$1442),2)+SUMIF($D$12:$D716,$D716,AF$12:AF716))-SUMIF($D$12:$D715,$D716,R$12:R715)-SUMIF($D$12:$D$1442,$D716,Q$12:Q$1442),AF716)),"")</f>
        <v/>
      </c>
      <c r="S716" s="246" t="str">
        <f aca="false">IF(O716&lt;&gt;"",1000-SUMIF($D$12:$D715,$D716,S$12:S715),"")</f>
        <v/>
      </c>
      <c r="T716" s="268"/>
      <c r="U716" s="269"/>
      <c r="V716" s="244" t="str">
        <f aca="false">IF(AND(U716&lt;&gt;"",T716&lt;&gt;""),MIN(IF(OR(T716="OZZ",T716="ZZ"),5000,13600),TRUNC(0.75*SUMIF($D$12:$D716,$D716,U$12:U716),2))-SUMIF($D$12:$D715,$D716,V$12:V715),"")</f>
        <v/>
      </c>
      <c r="W716" s="248" t="str">
        <f aca="false">IF(AND(U716&lt;&gt;"",T716&lt;&gt;"",AJ716&lt;&gt;""),IF(OR(T716="OZZ",T716="ZZ"),0-SUMIF($D$12:$D715,$D716,W$12:W715),MIN(MIN(13600,TRUNC(0.75*SUMIF($D$12:$D$1442,$D716,U$12:U$1442),2)+SUMIF($D$12:$D716,$D716,AJ$12:AJ716))-SUMIF($D$12:$D715,$D716,W$12:W715)-SUMIF($D$12:$D$1442,$D716,V$12:V$1442),AJ716)),"")</f>
        <v/>
      </c>
      <c r="X716" s="246" t="str">
        <f aca="false">IF(T716&lt;&gt;"",1000-SUMIF($D$12:$D715,$D716,X$12:X715),"")</f>
        <v/>
      </c>
      <c r="Y716" s="272"/>
      <c r="Z716" s="273"/>
      <c r="AA716" s="273"/>
      <c r="AB716" s="252" t="str">
        <f aca="false">IF(K716&lt;&gt;"",ROUND(Y716,2)+ROUND(Z716,2)+ROUND(AA716,2),"")</f>
        <v/>
      </c>
      <c r="AC716" s="274"/>
      <c r="AD716" s="273"/>
      <c r="AE716" s="273"/>
      <c r="AF716" s="275" t="str">
        <f aca="false">IF(P716&lt;&gt;"",ROUND(AC716,2)+ROUND(AD716,2)+ROUND(AE716,2),"")</f>
        <v/>
      </c>
      <c r="AG716" s="274"/>
      <c r="AH716" s="273"/>
      <c r="AI716" s="273"/>
      <c r="AJ716" s="275" t="str">
        <f aca="false">IF(U716&lt;&gt;"",ROUND(AG716,2)+ROUND(AH716,2)+ROUND(AI716,2),"")</f>
        <v/>
      </c>
      <c r="AK716" s="255"/>
      <c r="AL716" s="255"/>
      <c r="AM716" s="256"/>
      <c r="AN716" s="257"/>
      <c r="AO716" s="258" t="str">
        <f aca="false">IF(D716&lt;&gt;"",IF(COUNTIF($D$12:$D716,$D716)&gt;1,0,IF(SUM(L716,Q716,V716)&gt;0,IF(AND(T716="",OR(O716&lt;&gt;"",J716&lt;&gt;"")),IF(O716&lt;&gt;"",O716,IF(J716&lt;&gt;"",J716,0)),IF(AND(O716&lt;&gt;"",J716&lt;&gt;"",O716=J716),O716,T716)),0)),"")</f>
        <v/>
      </c>
      <c r="AP716" s="258" t="str">
        <f aca="false">IF(D716&lt;&gt;"",IF(COUNTIF($D$12:$D716,$D716)&gt;1,0,IF(SUM(M716,R716,W716)&gt;0,IF(AND(T716="",OR(O716&lt;&gt;"",J716&lt;&gt;"")),IF(O716&lt;&gt;"",O716,IF(J716&lt;&gt;"",J716,0)),IF(AND(O716&lt;&gt;"",J716&lt;&gt;"",O716=J716),O716,T716)),0)),"")</f>
        <v/>
      </c>
      <c r="AQ716" s="258" t="str">
        <f aca="false">IF(D716&lt;&gt;"",IF(COUNTIF($D$12:$D716,$D716)&gt;1,0,IF(SUM(N716,S716,X716)&gt;0,IF(AND(T716="",OR(O716&lt;&gt;"",J716&lt;&gt;"")),IF(O716&lt;&gt;"",O716,IF(J716&lt;&gt;"",J716,0)),IF(AND(O716&lt;&gt;"",J716&lt;&gt;"",O716=J716),O716,T716)),0)),"")</f>
        <v/>
      </c>
      <c r="AR716" s="257" t="str">
        <f aca="false">IF(D716&lt;&gt;"",IF(J716="OZP12",L716,0),"")</f>
        <v/>
      </c>
      <c r="AS716" s="257" t="str">
        <f aca="false">IF(D716&lt;&gt;"",IF(O716="OZP12",Q716,0),"")</f>
        <v/>
      </c>
      <c r="AT716" s="257" t="str">
        <f aca="false">IF(D716&lt;&gt;"",IF(T716="OZP12",V716,0),"")</f>
        <v/>
      </c>
      <c r="AU716" s="257" t="str">
        <f aca="false">IF(D716&lt;&gt;"",IF(J716="TZP",L716,0),"")</f>
        <v/>
      </c>
      <c r="AV716" s="257" t="str">
        <f aca="false">IF(D716&lt;&gt;"",IF(O716="TZP",Q716,0),"")</f>
        <v/>
      </c>
      <c r="AW716" s="257" t="str">
        <f aca="false">IF(D716&lt;&gt;"",IF(T716="TZP",V716,0),"")</f>
        <v/>
      </c>
      <c r="AX716" s="257" t="str">
        <f aca="false">IF(D716&lt;&gt;"",IF(J716="OZZ",L716,0),"")</f>
        <v/>
      </c>
      <c r="AY716" s="257" t="str">
        <f aca="false">IF(D716&lt;&gt;"",IF(O716="OZZ",Q716,0),"")</f>
        <v/>
      </c>
      <c r="AZ716" s="257" t="str">
        <f aca="false">IF(D716&lt;&gt;"",IF(T716="OZZ",V716,0),"")</f>
        <v/>
      </c>
      <c r="BA716" s="260"/>
      <c r="BB716" s="257" t="str">
        <f aca="false">IF(D716&lt;&gt;"",IF(ISERROR(FIND("/",D716)),0,1),"")</f>
        <v/>
      </c>
      <c r="BC716" s="257" t="str">
        <f aca="false">IF(D716&lt;&gt;"",IF(BB716*1=0,D716,CONCATENATE(MID(D716,1,FIND("/",D716,1)-1),MID(D716,FIND("/",D716,1)+1,LEN(D716)))),"")</f>
        <v/>
      </c>
      <c r="BD716" s="286"/>
      <c r="BE716" s="257" t="str">
        <f aca="false">IF(D716&lt;&gt;"",IF(J716="OZP12",M716,0),"")</f>
        <v/>
      </c>
      <c r="BF716" s="257" t="str">
        <f aca="false">IF(D716&lt;&gt;"",IF(O716="OZP12",R716,0),"")</f>
        <v/>
      </c>
      <c r="BG716" s="257" t="str">
        <f aca="false">IF(D716&lt;&gt;"",IF(T716="OZP12",W716,0),"")</f>
        <v/>
      </c>
      <c r="BH716" s="257" t="str">
        <f aca="false">IF(D716&lt;&gt;"",IF(J716="TZP",M716,0),"")</f>
        <v/>
      </c>
      <c r="BI716" s="257" t="str">
        <f aca="false">IF(D716&lt;&gt;"",IF(O716="TZP",R716,0),"")</f>
        <v/>
      </c>
      <c r="BJ716" s="257" t="str">
        <f aca="false">IF(D716&lt;&gt;"",IF(T716="TZP",W716,0),"")</f>
        <v/>
      </c>
    </row>
    <row r="717" s="261" customFormat="true" ht="18.75" hidden="false" customHeight="true" outlineLevel="0" collapsed="false">
      <c r="A717" s="262" t="n">
        <f aca="false">A716+1</f>
        <v>705</v>
      </c>
      <c r="B717" s="263"/>
      <c r="C717" s="263"/>
      <c r="D717" s="263"/>
      <c r="E717" s="266"/>
      <c r="F717" s="266"/>
      <c r="G717" s="267"/>
      <c r="H717" s="278"/>
      <c r="I717" s="281"/>
      <c r="J717" s="268"/>
      <c r="K717" s="269"/>
      <c r="L717" s="244" t="str">
        <f aca="false">IF(AND(K717&lt;&gt;"",J717&lt;&gt;""),MIN(IF(OR(J717="OZZ",J717="ZZ"),5000,13600),TRUNC(0.75*SUMIF($D$12:$D717,$D717,K$12:K717),2))-SUMIF($D$12:$D716,$D717,L$12:L716),"")</f>
        <v/>
      </c>
      <c r="M717" s="270" t="str">
        <f aca="false">IF(AND(K717&lt;&gt;"",J717&lt;&gt;"",AB717&lt;&gt;""),IF(OR(J717="OZZ",J717="ZZ"),0-SUMIF($D$12:$D716,$D717,M$12:M716),MIN(MIN(13600,TRUNC(0.75*SUMIF($D$12:$D$1442,$D717,K$12:K$1442),2)+SUMIF($D$12:$D717,$D717,AB$12:AB717))-SUMIF($D$12:$D716,$D717,M$12:M716)-SUMIF($D$12:$D$1442,$D717,L$12:L$1442),AB717)),"")</f>
        <v/>
      </c>
      <c r="N717" s="246" t="str">
        <f aca="false">IF(J717&lt;&gt;"",1000-SUMIF($D$12:$D716,$D717,N$12:N716),"")</f>
        <v/>
      </c>
      <c r="O717" s="268"/>
      <c r="P717" s="269"/>
      <c r="Q717" s="244" t="str">
        <f aca="false">IF(AND(P717&lt;&gt;"",O717&lt;&gt;""),MIN(IF(OR(O717="OZZ",O717="ZZ"),5000,13600),TRUNC(0.75*SUMIF($D$12:$D717,$D717,P$12:P717),2))-SUMIF($D$12:$D716,$D717,Q$12:Q716),"")</f>
        <v/>
      </c>
      <c r="R717" s="270" t="str">
        <f aca="false">IF(AND(P717&lt;&gt;"",O717&lt;&gt;"",AF717&lt;&gt;""),IF(OR(O717="OZZ",O717="ZZ"),0-SUMIF($D$12:$D716,$D717,R$12:R716),MIN(MIN(13600,TRUNC(0.75*SUMIF($D$12:$D$1442,$D717,P$12:P$1442),2)+SUMIF($D$12:$D717,$D717,AF$12:AF717))-SUMIF($D$12:$D716,$D717,R$12:R716)-SUMIF($D$12:$D$1442,$D717,Q$12:Q$1442),AF717)),"")</f>
        <v/>
      </c>
      <c r="S717" s="246" t="str">
        <f aca="false">IF(O717&lt;&gt;"",1000-SUMIF($D$12:$D716,$D717,S$12:S716),"")</f>
        <v/>
      </c>
      <c r="T717" s="268"/>
      <c r="U717" s="269"/>
      <c r="V717" s="244" t="str">
        <f aca="false">IF(AND(U717&lt;&gt;"",T717&lt;&gt;""),MIN(IF(OR(T717="OZZ",T717="ZZ"),5000,13600),TRUNC(0.75*SUMIF($D$12:$D717,$D717,U$12:U717),2))-SUMIF($D$12:$D716,$D717,V$12:V716),"")</f>
        <v/>
      </c>
      <c r="W717" s="248" t="str">
        <f aca="false">IF(AND(U717&lt;&gt;"",T717&lt;&gt;"",AJ717&lt;&gt;""),IF(OR(T717="OZZ",T717="ZZ"),0-SUMIF($D$12:$D716,$D717,W$12:W716),MIN(MIN(13600,TRUNC(0.75*SUMIF($D$12:$D$1442,$D717,U$12:U$1442),2)+SUMIF($D$12:$D717,$D717,AJ$12:AJ717))-SUMIF($D$12:$D716,$D717,W$12:W716)-SUMIF($D$12:$D$1442,$D717,V$12:V$1442),AJ717)),"")</f>
        <v/>
      </c>
      <c r="X717" s="246" t="str">
        <f aca="false">IF(T717&lt;&gt;"",1000-SUMIF($D$12:$D716,$D717,X$12:X716),"")</f>
        <v/>
      </c>
      <c r="Y717" s="272"/>
      <c r="Z717" s="273"/>
      <c r="AA717" s="273"/>
      <c r="AB717" s="252" t="str">
        <f aca="false">IF(K717&lt;&gt;"",ROUND(Y717,2)+ROUND(Z717,2)+ROUND(AA717,2),"")</f>
        <v/>
      </c>
      <c r="AC717" s="274"/>
      <c r="AD717" s="273"/>
      <c r="AE717" s="273"/>
      <c r="AF717" s="275" t="str">
        <f aca="false">IF(P717&lt;&gt;"",ROUND(AC717,2)+ROUND(AD717,2)+ROUND(AE717,2),"")</f>
        <v/>
      </c>
      <c r="AG717" s="274"/>
      <c r="AH717" s="273"/>
      <c r="AI717" s="273"/>
      <c r="AJ717" s="275" t="str">
        <f aca="false">IF(U717&lt;&gt;"",ROUND(AG717,2)+ROUND(AH717,2)+ROUND(AI717,2),"")</f>
        <v/>
      </c>
      <c r="AK717" s="255"/>
      <c r="AL717" s="255"/>
      <c r="AM717" s="256"/>
      <c r="AN717" s="257"/>
      <c r="AO717" s="258" t="str">
        <f aca="false">IF(D717&lt;&gt;"",IF(COUNTIF($D$12:$D717,$D717)&gt;1,0,IF(SUM(L717,Q717,V717)&gt;0,IF(AND(T717="",OR(O717&lt;&gt;"",J717&lt;&gt;"")),IF(O717&lt;&gt;"",O717,IF(J717&lt;&gt;"",J717,0)),IF(AND(O717&lt;&gt;"",J717&lt;&gt;"",O717=J717),O717,T717)),0)),"")</f>
        <v/>
      </c>
      <c r="AP717" s="258" t="str">
        <f aca="false">IF(D717&lt;&gt;"",IF(COUNTIF($D$12:$D717,$D717)&gt;1,0,IF(SUM(M717,R717,W717)&gt;0,IF(AND(T717="",OR(O717&lt;&gt;"",J717&lt;&gt;"")),IF(O717&lt;&gt;"",O717,IF(J717&lt;&gt;"",J717,0)),IF(AND(O717&lt;&gt;"",J717&lt;&gt;"",O717=J717),O717,T717)),0)),"")</f>
        <v/>
      </c>
      <c r="AQ717" s="258" t="str">
        <f aca="false">IF(D717&lt;&gt;"",IF(COUNTIF($D$12:$D717,$D717)&gt;1,0,IF(SUM(N717,S717,X717)&gt;0,IF(AND(T717="",OR(O717&lt;&gt;"",J717&lt;&gt;"")),IF(O717&lt;&gt;"",O717,IF(J717&lt;&gt;"",J717,0)),IF(AND(O717&lt;&gt;"",J717&lt;&gt;"",O717=J717),O717,T717)),0)),"")</f>
        <v/>
      </c>
      <c r="AR717" s="257" t="str">
        <f aca="false">IF(D717&lt;&gt;"",IF(J717="OZP12",L717,0),"")</f>
        <v/>
      </c>
      <c r="AS717" s="257" t="str">
        <f aca="false">IF(D717&lt;&gt;"",IF(O717="OZP12",Q717,0),"")</f>
        <v/>
      </c>
      <c r="AT717" s="257" t="str">
        <f aca="false">IF(D717&lt;&gt;"",IF(T717="OZP12",V717,0),"")</f>
        <v/>
      </c>
      <c r="AU717" s="257" t="str">
        <f aca="false">IF(D717&lt;&gt;"",IF(J717="TZP",L717,0),"")</f>
        <v/>
      </c>
      <c r="AV717" s="257" t="str">
        <f aca="false">IF(D717&lt;&gt;"",IF(O717="TZP",Q717,0),"")</f>
        <v/>
      </c>
      <c r="AW717" s="257" t="str">
        <f aca="false">IF(D717&lt;&gt;"",IF(T717="TZP",V717,0),"")</f>
        <v/>
      </c>
      <c r="AX717" s="257" t="str">
        <f aca="false">IF(D717&lt;&gt;"",IF(J717="OZZ",L717,0),"")</f>
        <v/>
      </c>
      <c r="AY717" s="257" t="str">
        <f aca="false">IF(D717&lt;&gt;"",IF(O717="OZZ",Q717,0),"")</f>
        <v/>
      </c>
      <c r="AZ717" s="257" t="str">
        <f aca="false">IF(D717&lt;&gt;"",IF(T717="OZZ",V717,0),"")</f>
        <v/>
      </c>
      <c r="BA717" s="260"/>
      <c r="BB717" s="257" t="str">
        <f aca="false">IF(D717&lt;&gt;"",IF(ISERROR(FIND("/",D717)),0,1),"")</f>
        <v/>
      </c>
      <c r="BC717" s="257" t="str">
        <f aca="false">IF(D717&lt;&gt;"",IF(BB717*1=0,D717,CONCATENATE(MID(D717,1,FIND("/",D717,1)-1),MID(D717,FIND("/",D717,1)+1,LEN(D717)))),"")</f>
        <v/>
      </c>
      <c r="BD717" s="286"/>
      <c r="BE717" s="257" t="str">
        <f aca="false">IF(D717&lt;&gt;"",IF(J717="OZP12",M717,0),"")</f>
        <v/>
      </c>
      <c r="BF717" s="257" t="str">
        <f aca="false">IF(D717&lt;&gt;"",IF(O717="OZP12",R717,0),"")</f>
        <v/>
      </c>
      <c r="BG717" s="257" t="str">
        <f aca="false">IF(D717&lt;&gt;"",IF(T717="OZP12",W717,0),"")</f>
        <v/>
      </c>
      <c r="BH717" s="257" t="str">
        <f aca="false">IF(D717&lt;&gt;"",IF(J717="TZP",M717,0),"")</f>
        <v/>
      </c>
      <c r="BI717" s="257" t="str">
        <f aca="false">IF(D717&lt;&gt;"",IF(O717="TZP",R717,0),"")</f>
        <v/>
      </c>
      <c r="BJ717" s="257" t="str">
        <f aca="false">IF(D717&lt;&gt;"",IF(T717="TZP",W717,0),"")</f>
        <v/>
      </c>
    </row>
    <row r="718" s="261" customFormat="true" ht="18.75" hidden="false" customHeight="true" outlineLevel="0" collapsed="false">
      <c r="A718" s="262" t="n">
        <f aca="false">A717+1</f>
        <v>706</v>
      </c>
      <c r="B718" s="263"/>
      <c r="C718" s="263"/>
      <c r="D718" s="263"/>
      <c r="E718" s="266"/>
      <c r="F718" s="266"/>
      <c r="G718" s="267"/>
      <c r="H718" s="278"/>
      <c r="I718" s="281"/>
      <c r="J718" s="268"/>
      <c r="K718" s="269"/>
      <c r="L718" s="244" t="str">
        <f aca="false">IF(AND(K718&lt;&gt;"",J718&lt;&gt;""),MIN(IF(OR(J718="OZZ",J718="ZZ"),5000,13600),TRUNC(0.75*SUMIF($D$12:$D718,$D718,K$12:K718),2))-SUMIF($D$12:$D717,$D718,L$12:L717),"")</f>
        <v/>
      </c>
      <c r="M718" s="270" t="str">
        <f aca="false">IF(AND(K718&lt;&gt;"",J718&lt;&gt;"",AB718&lt;&gt;""),IF(OR(J718="OZZ",J718="ZZ"),0-SUMIF($D$12:$D717,$D718,M$12:M717),MIN(MIN(13600,TRUNC(0.75*SUMIF($D$12:$D$1442,$D718,K$12:K$1442),2)+SUMIF($D$12:$D718,$D718,AB$12:AB718))-SUMIF($D$12:$D717,$D718,M$12:M717)-SUMIF($D$12:$D$1442,$D718,L$12:L$1442),AB718)),"")</f>
        <v/>
      </c>
      <c r="N718" s="246" t="str">
        <f aca="false">IF(J718&lt;&gt;"",1000-SUMIF($D$12:$D717,$D718,N$12:N717),"")</f>
        <v/>
      </c>
      <c r="O718" s="268"/>
      <c r="P718" s="269"/>
      <c r="Q718" s="244" t="str">
        <f aca="false">IF(AND(P718&lt;&gt;"",O718&lt;&gt;""),MIN(IF(OR(O718="OZZ",O718="ZZ"),5000,13600),TRUNC(0.75*SUMIF($D$12:$D718,$D718,P$12:P718),2))-SUMIF($D$12:$D717,$D718,Q$12:Q717),"")</f>
        <v/>
      </c>
      <c r="R718" s="270" t="str">
        <f aca="false">IF(AND(P718&lt;&gt;"",O718&lt;&gt;"",AF718&lt;&gt;""),IF(OR(O718="OZZ",O718="ZZ"),0-SUMIF($D$12:$D717,$D718,R$12:R717),MIN(MIN(13600,TRUNC(0.75*SUMIF($D$12:$D$1442,$D718,P$12:P$1442),2)+SUMIF($D$12:$D718,$D718,AF$12:AF718))-SUMIF($D$12:$D717,$D718,R$12:R717)-SUMIF($D$12:$D$1442,$D718,Q$12:Q$1442),AF718)),"")</f>
        <v/>
      </c>
      <c r="S718" s="246" t="str">
        <f aca="false">IF(O718&lt;&gt;"",1000-SUMIF($D$12:$D717,$D718,S$12:S717),"")</f>
        <v/>
      </c>
      <c r="T718" s="268"/>
      <c r="U718" s="269"/>
      <c r="V718" s="244" t="str">
        <f aca="false">IF(AND(U718&lt;&gt;"",T718&lt;&gt;""),MIN(IF(OR(T718="OZZ",T718="ZZ"),5000,13600),TRUNC(0.75*SUMIF($D$12:$D718,$D718,U$12:U718),2))-SUMIF($D$12:$D717,$D718,V$12:V717),"")</f>
        <v/>
      </c>
      <c r="W718" s="248" t="str">
        <f aca="false">IF(AND(U718&lt;&gt;"",T718&lt;&gt;"",AJ718&lt;&gt;""),IF(OR(T718="OZZ",T718="ZZ"),0-SUMIF($D$12:$D717,$D718,W$12:W717),MIN(MIN(13600,TRUNC(0.75*SUMIF($D$12:$D$1442,$D718,U$12:U$1442),2)+SUMIF($D$12:$D718,$D718,AJ$12:AJ718))-SUMIF($D$12:$D717,$D718,W$12:W717)-SUMIF($D$12:$D$1442,$D718,V$12:V$1442),AJ718)),"")</f>
        <v/>
      </c>
      <c r="X718" s="246" t="str">
        <f aca="false">IF(T718&lt;&gt;"",1000-SUMIF($D$12:$D717,$D718,X$12:X717),"")</f>
        <v/>
      </c>
      <c r="Y718" s="272"/>
      <c r="Z718" s="273"/>
      <c r="AA718" s="273"/>
      <c r="AB718" s="252" t="str">
        <f aca="false">IF(K718&lt;&gt;"",ROUND(Y718,2)+ROUND(Z718,2)+ROUND(AA718,2),"")</f>
        <v/>
      </c>
      <c r="AC718" s="274"/>
      <c r="AD718" s="273"/>
      <c r="AE718" s="273"/>
      <c r="AF718" s="275" t="str">
        <f aca="false">IF(P718&lt;&gt;"",ROUND(AC718,2)+ROUND(AD718,2)+ROUND(AE718,2),"")</f>
        <v/>
      </c>
      <c r="AG718" s="274"/>
      <c r="AH718" s="273"/>
      <c r="AI718" s="273"/>
      <c r="AJ718" s="275" t="str">
        <f aca="false">IF(U718&lt;&gt;"",ROUND(AG718,2)+ROUND(AH718,2)+ROUND(AI718,2),"")</f>
        <v/>
      </c>
      <c r="AK718" s="255"/>
      <c r="AL718" s="255"/>
      <c r="AM718" s="256"/>
      <c r="AN718" s="257"/>
      <c r="AO718" s="258" t="str">
        <f aca="false">IF(D718&lt;&gt;"",IF(COUNTIF($D$12:$D718,$D718)&gt;1,0,IF(SUM(L718,Q718,V718)&gt;0,IF(AND(T718="",OR(O718&lt;&gt;"",J718&lt;&gt;"")),IF(O718&lt;&gt;"",O718,IF(J718&lt;&gt;"",J718,0)),IF(AND(O718&lt;&gt;"",J718&lt;&gt;"",O718=J718),O718,T718)),0)),"")</f>
        <v/>
      </c>
      <c r="AP718" s="258" t="str">
        <f aca="false">IF(D718&lt;&gt;"",IF(COUNTIF($D$12:$D718,$D718)&gt;1,0,IF(SUM(M718,R718,W718)&gt;0,IF(AND(T718="",OR(O718&lt;&gt;"",J718&lt;&gt;"")),IF(O718&lt;&gt;"",O718,IF(J718&lt;&gt;"",J718,0)),IF(AND(O718&lt;&gt;"",J718&lt;&gt;"",O718=J718),O718,T718)),0)),"")</f>
        <v/>
      </c>
      <c r="AQ718" s="258" t="str">
        <f aca="false">IF(D718&lt;&gt;"",IF(COUNTIF($D$12:$D718,$D718)&gt;1,0,IF(SUM(N718,S718,X718)&gt;0,IF(AND(T718="",OR(O718&lt;&gt;"",J718&lt;&gt;"")),IF(O718&lt;&gt;"",O718,IF(J718&lt;&gt;"",J718,0)),IF(AND(O718&lt;&gt;"",J718&lt;&gt;"",O718=J718),O718,T718)),0)),"")</f>
        <v/>
      </c>
      <c r="AR718" s="257" t="str">
        <f aca="false">IF(D718&lt;&gt;"",IF(J718="OZP12",L718,0),"")</f>
        <v/>
      </c>
      <c r="AS718" s="257" t="str">
        <f aca="false">IF(D718&lt;&gt;"",IF(O718="OZP12",Q718,0),"")</f>
        <v/>
      </c>
      <c r="AT718" s="257" t="str">
        <f aca="false">IF(D718&lt;&gt;"",IF(T718="OZP12",V718,0),"")</f>
        <v/>
      </c>
      <c r="AU718" s="257" t="str">
        <f aca="false">IF(D718&lt;&gt;"",IF(J718="TZP",L718,0),"")</f>
        <v/>
      </c>
      <c r="AV718" s="257" t="str">
        <f aca="false">IF(D718&lt;&gt;"",IF(O718="TZP",Q718,0),"")</f>
        <v/>
      </c>
      <c r="AW718" s="257" t="str">
        <f aca="false">IF(D718&lt;&gt;"",IF(T718="TZP",V718,0),"")</f>
        <v/>
      </c>
      <c r="AX718" s="257" t="str">
        <f aca="false">IF(D718&lt;&gt;"",IF(J718="OZZ",L718,0),"")</f>
        <v/>
      </c>
      <c r="AY718" s="257" t="str">
        <f aca="false">IF(D718&lt;&gt;"",IF(O718="OZZ",Q718,0),"")</f>
        <v/>
      </c>
      <c r="AZ718" s="257" t="str">
        <f aca="false">IF(D718&lt;&gt;"",IF(T718="OZZ",V718,0),"")</f>
        <v/>
      </c>
      <c r="BA718" s="260"/>
      <c r="BB718" s="257" t="str">
        <f aca="false">IF(D718&lt;&gt;"",IF(ISERROR(FIND("/",D718)),0,1),"")</f>
        <v/>
      </c>
      <c r="BC718" s="257" t="str">
        <f aca="false">IF(D718&lt;&gt;"",IF(BB718*1=0,D718,CONCATENATE(MID(D718,1,FIND("/",D718,1)-1),MID(D718,FIND("/",D718,1)+1,LEN(D718)))),"")</f>
        <v/>
      </c>
      <c r="BD718" s="286"/>
      <c r="BE718" s="257" t="str">
        <f aca="false">IF(D718&lt;&gt;"",IF(J718="OZP12",M718,0),"")</f>
        <v/>
      </c>
      <c r="BF718" s="257" t="str">
        <f aca="false">IF(D718&lt;&gt;"",IF(O718="OZP12",R718,0),"")</f>
        <v/>
      </c>
      <c r="BG718" s="257" t="str">
        <f aca="false">IF(D718&lt;&gt;"",IF(T718="OZP12",W718,0),"")</f>
        <v/>
      </c>
      <c r="BH718" s="257" t="str">
        <f aca="false">IF(D718&lt;&gt;"",IF(J718="TZP",M718,0),"")</f>
        <v/>
      </c>
      <c r="BI718" s="257" t="str">
        <f aca="false">IF(D718&lt;&gt;"",IF(O718="TZP",R718,0),"")</f>
        <v/>
      </c>
      <c r="BJ718" s="257" t="str">
        <f aca="false">IF(D718&lt;&gt;"",IF(T718="TZP",W718,0),"")</f>
        <v/>
      </c>
    </row>
    <row r="719" s="261" customFormat="true" ht="18.75" hidden="false" customHeight="true" outlineLevel="0" collapsed="false">
      <c r="A719" s="262" t="n">
        <f aca="false">A718+1</f>
        <v>707</v>
      </c>
      <c r="B719" s="263"/>
      <c r="C719" s="263"/>
      <c r="D719" s="263"/>
      <c r="E719" s="266"/>
      <c r="F719" s="266"/>
      <c r="G719" s="267"/>
      <c r="H719" s="278"/>
      <c r="I719" s="281"/>
      <c r="J719" s="268"/>
      <c r="K719" s="269"/>
      <c r="L719" s="244" t="str">
        <f aca="false">IF(AND(K719&lt;&gt;"",J719&lt;&gt;""),MIN(IF(OR(J719="OZZ",J719="ZZ"),5000,13600),TRUNC(0.75*SUMIF($D$12:$D719,$D719,K$12:K719),2))-SUMIF($D$12:$D718,$D719,L$12:L718),"")</f>
        <v/>
      </c>
      <c r="M719" s="270" t="str">
        <f aca="false">IF(AND(K719&lt;&gt;"",J719&lt;&gt;"",AB719&lt;&gt;""),IF(OR(J719="OZZ",J719="ZZ"),0-SUMIF($D$12:$D718,$D719,M$12:M718),MIN(MIN(13600,TRUNC(0.75*SUMIF($D$12:$D$1442,$D719,K$12:K$1442),2)+SUMIF($D$12:$D719,$D719,AB$12:AB719))-SUMIF($D$12:$D718,$D719,M$12:M718)-SUMIF($D$12:$D$1442,$D719,L$12:L$1442),AB719)),"")</f>
        <v/>
      </c>
      <c r="N719" s="246" t="str">
        <f aca="false">IF(J719&lt;&gt;"",1000-SUMIF($D$12:$D718,$D719,N$12:N718),"")</f>
        <v/>
      </c>
      <c r="O719" s="268"/>
      <c r="P719" s="269"/>
      <c r="Q719" s="244" t="str">
        <f aca="false">IF(AND(P719&lt;&gt;"",O719&lt;&gt;""),MIN(IF(OR(O719="OZZ",O719="ZZ"),5000,13600),TRUNC(0.75*SUMIF($D$12:$D719,$D719,P$12:P719),2))-SUMIF($D$12:$D718,$D719,Q$12:Q718),"")</f>
        <v/>
      </c>
      <c r="R719" s="270" t="str">
        <f aca="false">IF(AND(P719&lt;&gt;"",O719&lt;&gt;"",AF719&lt;&gt;""),IF(OR(O719="OZZ",O719="ZZ"),0-SUMIF($D$12:$D718,$D719,R$12:R718),MIN(MIN(13600,TRUNC(0.75*SUMIF($D$12:$D$1442,$D719,P$12:P$1442),2)+SUMIF($D$12:$D719,$D719,AF$12:AF719))-SUMIF($D$12:$D718,$D719,R$12:R718)-SUMIF($D$12:$D$1442,$D719,Q$12:Q$1442),AF719)),"")</f>
        <v/>
      </c>
      <c r="S719" s="246" t="str">
        <f aca="false">IF(O719&lt;&gt;"",1000-SUMIF($D$12:$D718,$D719,S$12:S718),"")</f>
        <v/>
      </c>
      <c r="T719" s="268"/>
      <c r="U719" s="269"/>
      <c r="V719" s="244" t="str">
        <f aca="false">IF(AND(U719&lt;&gt;"",T719&lt;&gt;""),MIN(IF(OR(T719="OZZ",T719="ZZ"),5000,13600),TRUNC(0.75*SUMIF($D$12:$D719,$D719,U$12:U719),2))-SUMIF($D$12:$D718,$D719,V$12:V718),"")</f>
        <v/>
      </c>
      <c r="W719" s="248" t="str">
        <f aca="false">IF(AND(U719&lt;&gt;"",T719&lt;&gt;"",AJ719&lt;&gt;""),IF(OR(T719="OZZ",T719="ZZ"),0-SUMIF($D$12:$D718,$D719,W$12:W718),MIN(MIN(13600,TRUNC(0.75*SUMIF($D$12:$D$1442,$D719,U$12:U$1442),2)+SUMIF($D$12:$D719,$D719,AJ$12:AJ719))-SUMIF($D$12:$D718,$D719,W$12:W718)-SUMIF($D$12:$D$1442,$D719,V$12:V$1442),AJ719)),"")</f>
        <v/>
      </c>
      <c r="X719" s="246" t="str">
        <f aca="false">IF(T719&lt;&gt;"",1000-SUMIF($D$12:$D718,$D719,X$12:X718),"")</f>
        <v/>
      </c>
      <c r="Y719" s="272"/>
      <c r="Z719" s="273"/>
      <c r="AA719" s="273"/>
      <c r="AB719" s="252" t="str">
        <f aca="false">IF(K719&lt;&gt;"",ROUND(Y719,2)+ROUND(Z719,2)+ROUND(AA719,2),"")</f>
        <v/>
      </c>
      <c r="AC719" s="274"/>
      <c r="AD719" s="273"/>
      <c r="AE719" s="273"/>
      <c r="AF719" s="275" t="str">
        <f aca="false">IF(P719&lt;&gt;"",ROUND(AC719,2)+ROUND(AD719,2)+ROUND(AE719,2),"")</f>
        <v/>
      </c>
      <c r="AG719" s="274"/>
      <c r="AH719" s="273"/>
      <c r="AI719" s="273"/>
      <c r="AJ719" s="275" t="str">
        <f aca="false">IF(U719&lt;&gt;"",ROUND(AG719,2)+ROUND(AH719,2)+ROUND(AI719,2),"")</f>
        <v/>
      </c>
      <c r="AK719" s="255"/>
      <c r="AL719" s="255"/>
      <c r="AM719" s="256"/>
      <c r="AN719" s="257"/>
      <c r="AO719" s="258" t="str">
        <f aca="false">IF(D719&lt;&gt;"",IF(COUNTIF($D$12:$D719,$D719)&gt;1,0,IF(SUM(L719,Q719,V719)&gt;0,IF(AND(T719="",OR(O719&lt;&gt;"",J719&lt;&gt;"")),IF(O719&lt;&gt;"",O719,IF(J719&lt;&gt;"",J719,0)),IF(AND(O719&lt;&gt;"",J719&lt;&gt;"",O719=J719),O719,T719)),0)),"")</f>
        <v/>
      </c>
      <c r="AP719" s="258" t="str">
        <f aca="false">IF(D719&lt;&gt;"",IF(COUNTIF($D$12:$D719,$D719)&gt;1,0,IF(SUM(M719,R719,W719)&gt;0,IF(AND(T719="",OR(O719&lt;&gt;"",J719&lt;&gt;"")),IF(O719&lt;&gt;"",O719,IF(J719&lt;&gt;"",J719,0)),IF(AND(O719&lt;&gt;"",J719&lt;&gt;"",O719=J719),O719,T719)),0)),"")</f>
        <v/>
      </c>
      <c r="AQ719" s="258" t="str">
        <f aca="false">IF(D719&lt;&gt;"",IF(COUNTIF($D$12:$D719,$D719)&gt;1,0,IF(SUM(N719,S719,X719)&gt;0,IF(AND(T719="",OR(O719&lt;&gt;"",J719&lt;&gt;"")),IF(O719&lt;&gt;"",O719,IF(J719&lt;&gt;"",J719,0)),IF(AND(O719&lt;&gt;"",J719&lt;&gt;"",O719=J719),O719,T719)),0)),"")</f>
        <v/>
      </c>
      <c r="AR719" s="257" t="str">
        <f aca="false">IF(D719&lt;&gt;"",IF(J719="OZP12",L719,0),"")</f>
        <v/>
      </c>
      <c r="AS719" s="257" t="str">
        <f aca="false">IF(D719&lt;&gt;"",IF(O719="OZP12",Q719,0),"")</f>
        <v/>
      </c>
      <c r="AT719" s="257" t="str">
        <f aca="false">IF(D719&lt;&gt;"",IF(T719="OZP12",V719,0),"")</f>
        <v/>
      </c>
      <c r="AU719" s="257" t="str">
        <f aca="false">IF(D719&lt;&gt;"",IF(J719="TZP",L719,0),"")</f>
        <v/>
      </c>
      <c r="AV719" s="257" t="str">
        <f aca="false">IF(D719&lt;&gt;"",IF(O719="TZP",Q719,0),"")</f>
        <v/>
      </c>
      <c r="AW719" s="257" t="str">
        <f aca="false">IF(D719&lt;&gt;"",IF(T719="TZP",V719,0),"")</f>
        <v/>
      </c>
      <c r="AX719" s="257" t="str">
        <f aca="false">IF(D719&lt;&gt;"",IF(J719="OZZ",L719,0),"")</f>
        <v/>
      </c>
      <c r="AY719" s="257" t="str">
        <f aca="false">IF(D719&lt;&gt;"",IF(O719="OZZ",Q719,0),"")</f>
        <v/>
      </c>
      <c r="AZ719" s="257" t="str">
        <f aca="false">IF(D719&lt;&gt;"",IF(T719="OZZ",V719,0),"")</f>
        <v/>
      </c>
      <c r="BA719" s="260"/>
      <c r="BB719" s="257" t="str">
        <f aca="false">IF(D719&lt;&gt;"",IF(ISERROR(FIND("/",D719)),0,1),"")</f>
        <v/>
      </c>
      <c r="BC719" s="257" t="str">
        <f aca="false">IF(D719&lt;&gt;"",IF(BB719*1=0,D719,CONCATENATE(MID(D719,1,FIND("/",D719,1)-1),MID(D719,FIND("/",D719,1)+1,LEN(D719)))),"")</f>
        <v/>
      </c>
      <c r="BD719" s="286"/>
      <c r="BE719" s="257" t="str">
        <f aca="false">IF(D719&lt;&gt;"",IF(J719="OZP12",M719,0),"")</f>
        <v/>
      </c>
      <c r="BF719" s="257" t="str">
        <f aca="false">IF(D719&lt;&gt;"",IF(O719="OZP12",R719,0),"")</f>
        <v/>
      </c>
      <c r="BG719" s="257" t="str">
        <f aca="false">IF(D719&lt;&gt;"",IF(T719="OZP12",W719,0),"")</f>
        <v/>
      </c>
      <c r="BH719" s="257" t="str">
        <f aca="false">IF(D719&lt;&gt;"",IF(J719="TZP",M719,0),"")</f>
        <v/>
      </c>
      <c r="BI719" s="257" t="str">
        <f aca="false">IF(D719&lt;&gt;"",IF(O719="TZP",R719,0),"")</f>
        <v/>
      </c>
      <c r="BJ719" s="257" t="str">
        <f aca="false">IF(D719&lt;&gt;"",IF(T719="TZP",W719,0),"")</f>
        <v/>
      </c>
    </row>
    <row r="720" s="261" customFormat="true" ht="18.75" hidden="false" customHeight="true" outlineLevel="0" collapsed="false">
      <c r="A720" s="262" t="n">
        <f aca="false">A719+1</f>
        <v>708</v>
      </c>
      <c r="B720" s="263"/>
      <c r="C720" s="263"/>
      <c r="D720" s="263"/>
      <c r="E720" s="266"/>
      <c r="F720" s="266"/>
      <c r="G720" s="267"/>
      <c r="H720" s="278"/>
      <c r="I720" s="281"/>
      <c r="J720" s="268"/>
      <c r="K720" s="269"/>
      <c r="L720" s="244" t="str">
        <f aca="false">IF(AND(K720&lt;&gt;"",J720&lt;&gt;""),MIN(IF(OR(J720="OZZ",J720="ZZ"),5000,13600),TRUNC(0.75*SUMIF($D$12:$D720,$D720,K$12:K720),2))-SUMIF($D$12:$D719,$D720,L$12:L719),"")</f>
        <v/>
      </c>
      <c r="M720" s="270" t="str">
        <f aca="false">IF(AND(K720&lt;&gt;"",J720&lt;&gt;"",AB720&lt;&gt;""),IF(OR(J720="OZZ",J720="ZZ"),0-SUMIF($D$12:$D719,$D720,M$12:M719),MIN(MIN(13600,TRUNC(0.75*SUMIF($D$12:$D$1442,$D720,K$12:K$1442),2)+SUMIF($D$12:$D720,$D720,AB$12:AB720))-SUMIF($D$12:$D719,$D720,M$12:M719)-SUMIF($D$12:$D$1442,$D720,L$12:L$1442),AB720)),"")</f>
        <v/>
      </c>
      <c r="N720" s="246" t="str">
        <f aca="false">IF(J720&lt;&gt;"",1000-SUMIF($D$12:$D719,$D720,N$12:N719),"")</f>
        <v/>
      </c>
      <c r="O720" s="268"/>
      <c r="P720" s="269"/>
      <c r="Q720" s="244" t="str">
        <f aca="false">IF(AND(P720&lt;&gt;"",O720&lt;&gt;""),MIN(IF(OR(O720="OZZ",O720="ZZ"),5000,13600),TRUNC(0.75*SUMIF($D$12:$D720,$D720,P$12:P720),2))-SUMIF($D$12:$D719,$D720,Q$12:Q719),"")</f>
        <v/>
      </c>
      <c r="R720" s="270" t="str">
        <f aca="false">IF(AND(P720&lt;&gt;"",O720&lt;&gt;"",AF720&lt;&gt;""),IF(OR(O720="OZZ",O720="ZZ"),0-SUMIF($D$12:$D719,$D720,R$12:R719),MIN(MIN(13600,TRUNC(0.75*SUMIF($D$12:$D$1442,$D720,P$12:P$1442),2)+SUMIF($D$12:$D720,$D720,AF$12:AF720))-SUMIF($D$12:$D719,$D720,R$12:R719)-SUMIF($D$12:$D$1442,$D720,Q$12:Q$1442),AF720)),"")</f>
        <v/>
      </c>
      <c r="S720" s="246" t="str">
        <f aca="false">IF(O720&lt;&gt;"",1000-SUMIF($D$12:$D719,$D720,S$12:S719),"")</f>
        <v/>
      </c>
      <c r="T720" s="268"/>
      <c r="U720" s="269"/>
      <c r="V720" s="244" t="str">
        <f aca="false">IF(AND(U720&lt;&gt;"",T720&lt;&gt;""),MIN(IF(OR(T720="OZZ",T720="ZZ"),5000,13600),TRUNC(0.75*SUMIF($D$12:$D720,$D720,U$12:U720),2))-SUMIF($D$12:$D719,$D720,V$12:V719),"")</f>
        <v/>
      </c>
      <c r="W720" s="248" t="str">
        <f aca="false">IF(AND(U720&lt;&gt;"",T720&lt;&gt;"",AJ720&lt;&gt;""),IF(OR(T720="OZZ",T720="ZZ"),0-SUMIF($D$12:$D719,$D720,W$12:W719),MIN(MIN(13600,TRUNC(0.75*SUMIF($D$12:$D$1442,$D720,U$12:U$1442),2)+SUMIF($D$12:$D720,$D720,AJ$12:AJ720))-SUMIF($D$12:$D719,$D720,W$12:W719)-SUMIF($D$12:$D$1442,$D720,V$12:V$1442),AJ720)),"")</f>
        <v/>
      </c>
      <c r="X720" s="246" t="str">
        <f aca="false">IF(T720&lt;&gt;"",1000-SUMIF($D$12:$D719,$D720,X$12:X719),"")</f>
        <v/>
      </c>
      <c r="Y720" s="272"/>
      <c r="Z720" s="273"/>
      <c r="AA720" s="273"/>
      <c r="AB720" s="252" t="str">
        <f aca="false">IF(K720&lt;&gt;"",ROUND(Y720,2)+ROUND(Z720,2)+ROUND(AA720,2),"")</f>
        <v/>
      </c>
      <c r="AC720" s="274"/>
      <c r="AD720" s="273"/>
      <c r="AE720" s="273"/>
      <c r="AF720" s="275" t="str">
        <f aca="false">IF(P720&lt;&gt;"",ROUND(AC720,2)+ROUND(AD720,2)+ROUND(AE720,2),"")</f>
        <v/>
      </c>
      <c r="AG720" s="274"/>
      <c r="AH720" s="273"/>
      <c r="AI720" s="273"/>
      <c r="AJ720" s="275" t="str">
        <f aca="false">IF(U720&lt;&gt;"",ROUND(AG720,2)+ROUND(AH720,2)+ROUND(AI720,2),"")</f>
        <v/>
      </c>
      <c r="AK720" s="255"/>
      <c r="AL720" s="255"/>
      <c r="AM720" s="256"/>
      <c r="AN720" s="257"/>
      <c r="AO720" s="258" t="str">
        <f aca="false">IF(D720&lt;&gt;"",IF(COUNTIF($D$12:$D720,$D720)&gt;1,0,IF(SUM(L720,Q720,V720)&gt;0,IF(AND(T720="",OR(O720&lt;&gt;"",J720&lt;&gt;"")),IF(O720&lt;&gt;"",O720,IF(J720&lt;&gt;"",J720,0)),IF(AND(O720&lt;&gt;"",J720&lt;&gt;"",O720=J720),O720,T720)),0)),"")</f>
        <v/>
      </c>
      <c r="AP720" s="258" t="str">
        <f aca="false">IF(D720&lt;&gt;"",IF(COUNTIF($D$12:$D720,$D720)&gt;1,0,IF(SUM(M720,R720,W720)&gt;0,IF(AND(T720="",OR(O720&lt;&gt;"",J720&lt;&gt;"")),IF(O720&lt;&gt;"",O720,IF(J720&lt;&gt;"",J720,0)),IF(AND(O720&lt;&gt;"",J720&lt;&gt;"",O720=J720),O720,T720)),0)),"")</f>
        <v/>
      </c>
      <c r="AQ720" s="258" t="str">
        <f aca="false">IF(D720&lt;&gt;"",IF(COUNTIF($D$12:$D720,$D720)&gt;1,0,IF(SUM(N720,S720,X720)&gt;0,IF(AND(T720="",OR(O720&lt;&gt;"",J720&lt;&gt;"")),IF(O720&lt;&gt;"",O720,IF(J720&lt;&gt;"",J720,0)),IF(AND(O720&lt;&gt;"",J720&lt;&gt;"",O720=J720),O720,T720)),0)),"")</f>
        <v/>
      </c>
      <c r="AR720" s="257" t="str">
        <f aca="false">IF(D720&lt;&gt;"",IF(J720="OZP12",L720,0),"")</f>
        <v/>
      </c>
      <c r="AS720" s="257" t="str">
        <f aca="false">IF(D720&lt;&gt;"",IF(O720="OZP12",Q720,0),"")</f>
        <v/>
      </c>
      <c r="AT720" s="257" t="str">
        <f aca="false">IF(D720&lt;&gt;"",IF(T720="OZP12",V720,0),"")</f>
        <v/>
      </c>
      <c r="AU720" s="257" t="str">
        <f aca="false">IF(D720&lt;&gt;"",IF(J720="TZP",L720,0),"")</f>
        <v/>
      </c>
      <c r="AV720" s="257" t="str">
        <f aca="false">IF(D720&lt;&gt;"",IF(O720="TZP",Q720,0),"")</f>
        <v/>
      </c>
      <c r="AW720" s="257" t="str">
        <f aca="false">IF(D720&lt;&gt;"",IF(T720="TZP",V720,0),"")</f>
        <v/>
      </c>
      <c r="AX720" s="257" t="str">
        <f aca="false">IF(D720&lt;&gt;"",IF(J720="OZZ",L720,0),"")</f>
        <v/>
      </c>
      <c r="AY720" s="257" t="str">
        <f aca="false">IF(D720&lt;&gt;"",IF(O720="OZZ",Q720,0),"")</f>
        <v/>
      </c>
      <c r="AZ720" s="257" t="str">
        <f aca="false">IF(D720&lt;&gt;"",IF(T720="OZZ",V720,0),"")</f>
        <v/>
      </c>
      <c r="BA720" s="260"/>
      <c r="BB720" s="257" t="str">
        <f aca="false">IF(D720&lt;&gt;"",IF(ISERROR(FIND("/",D720)),0,1),"")</f>
        <v/>
      </c>
      <c r="BC720" s="257" t="str">
        <f aca="false">IF(D720&lt;&gt;"",IF(BB720*1=0,D720,CONCATENATE(MID(D720,1,FIND("/",D720,1)-1),MID(D720,FIND("/",D720,1)+1,LEN(D720)))),"")</f>
        <v/>
      </c>
      <c r="BD720" s="286"/>
      <c r="BE720" s="257" t="str">
        <f aca="false">IF(D720&lt;&gt;"",IF(J720="OZP12",M720,0),"")</f>
        <v/>
      </c>
      <c r="BF720" s="257" t="str">
        <f aca="false">IF(D720&lt;&gt;"",IF(O720="OZP12",R720,0),"")</f>
        <v/>
      </c>
      <c r="BG720" s="257" t="str">
        <f aca="false">IF(D720&lt;&gt;"",IF(T720="OZP12",W720,0),"")</f>
        <v/>
      </c>
      <c r="BH720" s="257" t="str">
        <f aca="false">IF(D720&lt;&gt;"",IF(J720="TZP",M720,0),"")</f>
        <v/>
      </c>
      <c r="BI720" s="257" t="str">
        <f aca="false">IF(D720&lt;&gt;"",IF(O720="TZP",R720,0),"")</f>
        <v/>
      </c>
      <c r="BJ720" s="257" t="str">
        <f aca="false">IF(D720&lt;&gt;"",IF(T720="TZP",W720,0),"")</f>
        <v/>
      </c>
    </row>
    <row r="721" s="261" customFormat="true" ht="18.75" hidden="false" customHeight="true" outlineLevel="0" collapsed="false">
      <c r="A721" s="262" t="n">
        <f aca="false">A720+1</f>
        <v>709</v>
      </c>
      <c r="B721" s="263"/>
      <c r="C721" s="263"/>
      <c r="D721" s="263"/>
      <c r="E721" s="266"/>
      <c r="F721" s="266"/>
      <c r="G721" s="267"/>
      <c r="H721" s="278"/>
      <c r="I721" s="281"/>
      <c r="J721" s="268"/>
      <c r="K721" s="269"/>
      <c r="L721" s="244" t="str">
        <f aca="false">IF(AND(K721&lt;&gt;"",J721&lt;&gt;""),MIN(IF(OR(J721="OZZ",J721="ZZ"),5000,13600),TRUNC(0.75*SUMIF($D$12:$D721,$D721,K$12:K721),2))-SUMIF($D$12:$D720,$D721,L$12:L720),"")</f>
        <v/>
      </c>
      <c r="M721" s="270" t="str">
        <f aca="false">IF(AND(K721&lt;&gt;"",J721&lt;&gt;"",AB721&lt;&gt;""),IF(OR(J721="OZZ",J721="ZZ"),0-SUMIF($D$12:$D720,$D721,M$12:M720),MIN(MIN(13600,TRUNC(0.75*SUMIF($D$12:$D$1442,$D721,K$12:K$1442),2)+SUMIF($D$12:$D721,$D721,AB$12:AB721))-SUMIF($D$12:$D720,$D721,M$12:M720)-SUMIF($D$12:$D$1442,$D721,L$12:L$1442),AB721)),"")</f>
        <v/>
      </c>
      <c r="N721" s="246" t="str">
        <f aca="false">IF(J721&lt;&gt;"",1000-SUMIF($D$12:$D720,$D721,N$12:N720),"")</f>
        <v/>
      </c>
      <c r="O721" s="268"/>
      <c r="P721" s="269"/>
      <c r="Q721" s="244" t="str">
        <f aca="false">IF(AND(P721&lt;&gt;"",O721&lt;&gt;""),MIN(IF(OR(O721="OZZ",O721="ZZ"),5000,13600),TRUNC(0.75*SUMIF($D$12:$D721,$D721,P$12:P721),2))-SUMIF($D$12:$D720,$D721,Q$12:Q720),"")</f>
        <v/>
      </c>
      <c r="R721" s="270" t="str">
        <f aca="false">IF(AND(P721&lt;&gt;"",O721&lt;&gt;"",AF721&lt;&gt;""),IF(OR(O721="OZZ",O721="ZZ"),0-SUMIF($D$12:$D720,$D721,R$12:R720),MIN(MIN(13600,TRUNC(0.75*SUMIF($D$12:$D$1442,$D721,P$12:P$1442),2)+SUMIF($D$12:$D721,$D721,AF$12:AF721))-SUMIF($D$12:$D720,$D721,R$12:R720)-SUMIF($D$12:$D$1442,$D721,Q$12:Q$1442),AF721)),"")</f>
        <v/>
      </c>
      <c r="S721" s="246" t="str">
        <f aca="false">IF(O721&lt;&gt;"",1000-SUMIF($D$12:$D720,$D721,S$12:S720),"")</f>
        <v/>
      </c>
      <c r="T721" s="268"/>
      <c r="U721" s="269"/>
      <c r="V721" s="244" t="str">
        <f aca="false">IF(AND(U721&lt;&gt;"",T721&lt;&gt;""),MIN(IF(OR(T721="OZZ",T721="ZZ"),5000,13600),TRUNC(0.75*SUMIF($D$12:$D721,$D721,U$12:U721),2))-SUMIF($D$12:$D720,$D721,V$12:V720),"")</f>
        <v/>
      </c>
      <c r="W721" s="248" t="str">
        <f aca="false">IF(AND(U721&lt;&gt;"",T721&lt;&gt;"",AJ721&lt;&gt;""),IF(OR(T721="OZZ",T721="ZZ"),0-SUMIF($D$12:$D720,$D721,W$12:W720),MIN(MIN(13600,TRUNC(0.75*SUMIF($D$12:$D$1442,$D721,U$12:U$1442),2)+SUMIF($D$12:$D721,$D721,AJ$12:AJ721))-SUMIF($D$12:$D720,$D721,W$12:W720)-SUMIF($D$12:$D$1442,$D721,V$12:V$1442),AJ721)),"")</f>
        <v/>
      </c>
      <c r="X721" s="246" t="str">
        <f aca="false">IF(T721&lt;&gt;"",1000-SUMIF($D$12:$D720,$D721,X$12:X720),"")</f>
        <v/>
      </c>
      <c r="Y721" s="272"/>
      <c r="Z721" s="273"/>
      <c r="AA721" s="273"/>
      <c r="AB721" s="252" t="str">
        <f aca="false">IF(K721&lt;&gt;"",ROUND(Y721,2)+ROUND(Z721,2)+ROUND(AA721,2),"")</f>
        <v/>
      </c>
      <c r="AC721" s="274"/>
      <c r="AD721" s="273"/>
      <c r="AE721" s="273"/>
      <c r="AF721" s="275" t="str">
        <f aca="false">IF(P721&lt;&gt;"",ROUND(AC721,2)+ROUND(AD721,2)+ROUND(AE721,2),"")</f>
        <v/>
      </c>
      <c r="AG721" s="274"/>
      <c r="AH721" s="273"/>
      <c r="AI721" s="273"/>
      <c r="AJ721" s="275" t="str">
        <f aca="false">IF(U721&lt;&gt;"",ROUND(AG721,2)+ROUND(AH721,2)+ROUND(AI721,2),"")</f>
        <v/>
      </c>
      <c r="AK721" s="255"/>
      <c r="AL721" s="255"/>
      <c r="AM721" s="256"/>
      <c r="AN721" s="257"/>
      <c r="AO721" s="258" t="str">
        <f aca="false">IF(D721&lt;&gt;"",IF(COUNTIF($D$12:$D721,$D721)&gt;1,0,IF(SUM(L721,Q721,V721)&gt;0,IF(AND(T721="",OR(O721&lt;&gt;"",J721&lt;&gt;"")),IF(O721&lt;&gt;"",O721,IF(J721&lt;&gt;"",J721,0)),IF(AND(O721&lt;&gt;"",J721&lt;&gt;"",O721=J721),O721,T721)),0)),"")</f>
        <v/>
      </c>
      <c r="AP721" s="258" t="str">
        <f aca="false">IF(D721&lt;&gt;"",IF(COUNTIF($D$12:$D721,$D721)&gt;1,0,IF(SUM(M721,R721,W721)&gt;0,IF(AND(T721="",OR(O721&lt;&gt;"",J721&lt;&gt;"")),IF(O721&lt;&gt;"",O721,IF(J721&lt;&gt;"",J721,0)),IF(AND(O721&lt;&gt;"",J721&lt;&gt;"",O721=J721),O721,T721)),0)),"")</f>
        <v/>
      </c>
      <c r="AQ721" s="258" t="str">
        <f aca="false">IF(D721&lt;&gt;"",IF(COUNTIF($D$12:$D721,$D721)&gt;1,0,IF(SUM(N721,S721,X721)&gt;0,IF(AND(T721="",OR(O721&lt;&gt;"",J721&lt;&gt;"")),IF(O721&lt;&gt;"",O721,IF(J721&lt;&gt;"",J721,0)),IF(AND(O721&lt;&gt;"",J721&lt;&gt;"",O721=J721),O721,T721)),0)),"")</f>
        <v/>
      </c>
      <c r="AR721" s="257" t="str">
        <f aca="false">IF(D721&lt;&gt;"",IF(J721="OZP12",L721,0),"")</f>
        <v/>
      </c>
      <c r="AS721" s="257" t="str">
        <f aca="false">IF(D721&lt;&gt;"",IF(O721="OZP12",Q721,0),"")</f>
        <v/>
      </c>
      <c r="AT721" s="257" t="str">
        <f aca="false">IF(D721&lt;&gt;"",IF(T721="OZP12",V721,0),"")</f>
        <v/>
      </c>
      <c r="AU721" s="257" t="str">
        <f aca="false">IF(D721&lt;&gt;"",IF(J721="TZP",L721,0),"")</f>
        <v/>
      </c>
      <c r="AV721" s="257" t="str">
        <f aca="false">IF(D721&lt;&gt;"",IF(O721="TZP",Q721,0),"")</f>
        <v/>
      </c>
      <c r="AW721" s="257" t="str">
        <f aca="false">IF(D721&lt;&gt;"",IF(T721="TZP",V721,0),"")</f>
        <v/>
      </c>
      <c r="AX721" s="257" t="str">
        <f aca="false">IF(D721&lt;&gt;"",IF(J721="OZZ",L721,0),"")</f>
        <v/>
      </c>
      <c r="AY721" s="257" t="str">
        <f aca="false">IF(D721&lt;&gt;"",IF(O721="OZZ",Q721,0),"")</f>
        <v/>
      </c>
      <c r="AZ721" s="257" t="str">
        <f aca="false">IF(D721&lt;&gt;"",IF(T721="OZZ",V721,0),"")</f>
        <v/>
      </c>
      <c r="BA721" s="260"/>
      <c r="BB721" s="257" t="str">
        <f aca="false">IF(D721&lt;&gt;"",IF(ISERROR(FIND("/",D721)),0,1),"")</f>
        <v/>
      </c>
      <c r="BC721" s="257" t="str">
        <f aca="false">IF(D721&lt;&gt;"",IF(BB721*1=0,D721,CONCATENATE(MID(D721,1,FIND("/",D721,1)-1),MID(D721,FIND("/",D721,1)+1,LEN(D721)))),"")</f>
        <v/>
      </c>
      <c r="BD721" s="286"/>
      <c r="BE721" s="257" t="str">
        <f aca="false">IF(D721&lt;&gt;"",IF(J721="OZP12",M721,0),"")</f>
        <v/>
      </c>
      <c r="BF721" s="257" t="str">
        <f aca="false">IF(D721&lt;&gt;"",IF(O721="OZP12",R721,0),"")</f>
        <v/>
      </c>
      <c r="BG721" s="257" t="str">
        <f aca="false">IF(D721&lt;&gt;"",IF(T721="OZP12",W721,0),"")</f>
        <v/>
      </c>
      <c r="BH721" s="257" t="str">
        <f aca="false">IF(D721&lt;&gt;"",IF(J721="TZP",M721,0),"")</f>
        <v/>
      </c>
      <c r="BI721" s="257" t="str">
        <f aca="false">IF(D721&lt;&gt;"",IF(O721="TZP",R721,0),"")</f>
        <v/>
      </c>
      <c r="BJ721" s="257" t="str">
        <f aca="false">IF(D721&lt;&gt;"",IF(T721="TZP",W721,0),"")</f>
        <v/>
      </c>
    </row>
    <row r="722" s="261" customFormat="true" ht="18.75" hidden="false" customHeight="true" outlineLevel="0" collapsed="false">
      <c r="A722" s="262" t="n">
        <f aca="false">A721+1</f>
        <v>710</v>
      </c>
      <c r="B722" s="263"/>
      <c r="C722" s="263"/>
      <c r="D722" s="263"/>
      <c r="E722" s="266"/>
      <c r="F722" s="266"/>
      <c r="G722" s="267"/>
      <c r="H722" s="278"/>
      <c r="I722" s="281"/>
      <c r="J722" s="268"/>
      <c r="K722" s="269"/>
      <c r="L722" s="244" t="str">
        <f aca="false">IF(AND(K722&lt;&gt;"",J722&lt;&gt;""),MIN(IF(OR(J722="OZZ",J722="ZZ"),5000,13600),TRUNC(0.75*SUMIF($D$12:$D722,$D722,K$12:K722),2))-SUMIF($D$12:$D721,$D722,L$12:L721),"")</f>
        <v/>
      </c>
      <c r="M722" s="270" t="str">
        <f aca="false">IF(AND(K722&lt;&gt;"",J722&lt;&gt;"",AB722&lt;&gt;""),IF(OR(J722="OZZ",J722="ZZ"),0-SUMIF($D$12:$D721,$D722,M$12:M721),MIN(MIN(13600,TRUNC(0.75*SUMIF($D$12:$D$1442,$D722,K$12:K$1442),2)+SUMIF($D$12:$D722,$D722,AB$12:AB722))-SUMIF($D$12:$D721,$D722,M$12:M721)-SUMIF($D$12:$D$1442,$D722,L$12:L$1442),AB722)),"")</f>
        <v/>
      </c>
      <c r="N722" s="246" t="str">
        <f aca="false">IF(J722&lt;&gt;"",1000-SUMIF($D$12:$D721,$D722,N$12:N721),"")</f>
        <v/>
      </c>
      <c r="O722" s="268"/>
      <c r="P722" s="269"/>
      <c r="Q722" s="244" t="str">
        <f aca="false">IF(AND(P722&lt;&gt;"",O722&lt;&gt;""),MIN(IF(OR(O722="OZZ",O722="ZZ"),5000,13600),TRUNC(0.75*SUMIF($D$12:$D722,$D722,P$12:P722),2))-SUMIF($D$12:$D721,$D722,Q$12:Q721),"")</f>
        <v/>
      </c>
      <c r="R722" s="270" t="str">
        <f aca="false">IF(AND(P722&lt;&gt;"",O722&lt;&gt;"",AF722&lt;&gt;""),IF(OR(O722="OZZ",O722="ZZ"),0-SUMIF($D$12:$D721,$D722,R$12:R721),MIN(MIN(13600,TRUNC(0.75*SUMIF($D$12:$D$1442,$D722,P$12:P$1442),2)+SUMIF($D$12:$D722,$D722,AF$12:AF722))-SUMIF($D$12:$D721,$D722,R$12:R721)-SUMIF($D$12:$D$1442,$D722,Q$12:Q$1442),AF722)),"")</f>
        <v/>
      </c>
      <c r="S722" s="246" t="str">
        <f aca="false">IF(O722&lt;&gt;"",1000-SUMIF($D$12:$D721,$D722,S$12:S721),"")</f>
        <v/>
      </c>
      <c r="T722" s="268"/>
      <c r="U722" s="269"/>
      <c r="V722" s="244" t="str">
        <f aca="false">IF(AND(U722&lt;&gt;"",T722&lt;&gt;""),MIN(IF(OR(T722="OZZ",T722="ZZ"),5000,13600),TRUNC(0.75*SUMIF($D$12:$D722,$D722,U$12:U722),2))-SUMIF($D$12:$D721,$D722,V$12:V721),"")</f>
        <v/>
      </c>
      <c r="W722" s="248" t="str">
        <f aca="false">IF(AND(U722&lt;&gt;"",T722&lt;&gt;"",AJ722&lt;&gt;""),IF(OR(T722="OZZ",T722="ZZ"),0-SUMIF($D$12:$D721,$D722,W$12:W721),MIN(MIN(13600,TRUNC(0.75*SUMIF($D$12:$D$1442,$D722,U$12:U$1442),2)+SUMIF($D$12:$D722,$D722,AJ$12:AJ722))-SUMIF($D$12:$D721,$D722,W$12:W721)-SUMIF($D$12:$D$1442,$D722,V$12:V$1442),AJ722)),"")</f>
        <v/>
      </c>
      <c r="X722" s="246" t="str">
        <f aca="false">IF(T722&lt;&gt;"",1000-SUMIF($D$12:$D721,$D722,X$12:X721),"")</f>
        <v/>
      </c>
      <c r="Y722" s="272"/>
      <c r="Z722" s="273"/>
      <c r="AA722" s="273"/>
      <c r="AB722" s="252" t="str">
        <f aca="false">IF(K722&lt;&gt;"",ROUND(Y722,2)+ROUND(Z722,2)+ROUND(AA722,2),"")</f>
        <v/>
      </c>
      <c r="AC722" s="274"/>
      <c r="AD722" s="273"/>
      <c r="AE722" s="273"/>
      <c r="AF722" s="275" t="str">
        <f aca="false">IF(P722&lt;&gt;"",ROUND(AC722,2)+ROUND(AD722,2)+ROUND(AE722,2),"")</f>
        <v/>
      </c>
      <c r="AG722" s="274"/>
      <c r="AH722" s="273"/>
      <c r="AI722" s="273"/>
      <c r="AJ722" s="275" t="str">
        <f aca="false">IF(U722&lt;&gt;"",ROUND(AG722,2)+ROUND(AH722,2)+ROUND(AI722,2),"")</f>
        <v/>
      </c>
      <c r="AK722" s="255"/>
      <c r="AL722" s="255"/>
      <c r="AM722" s="256"/>
      <c r="AN722" s="257"/>
      <c r="AO722" s="258" t="str">
        <f aca="false">IF(D722&lt;&gt;"",IF(COUNTIF($D$12:$D722,$D722)&gt;1,0,IF(SUM(L722,Q722,V722)&gt;0,IF(AND(T722="",OR(O722&lt;&gt;"",J722&lt;&gt;"")),IF(O722&lt;&gt;"",O722,IF(J722&lt;&gt;"",J722,0)),IF(AND(O722&lt;&gt;"",J722&lt;&gt;"",O722=J722),O722,T722)),0)),"")</f>
        <v/>
      </c>
      <c r="AP722" s="258" t="str">
        <f aca="false">IF(D722&lt;&gt;"",IF(COUNTIF($D$12:$D722,$D722)&gt;1,0,IF(SUM(M722,R722,W722)&gt;0,IF(AND(T722="",OR(O722&lt;&gt;"",J722&lt;&gt;"")),IF(O722&lt;&gt;"",O722,IF(J722&lt;&gt;"",J722,0)),IF(AND(O722&lt;&gt;"",J722&lt;&gt;"",O722=J722),O722,T722)),0)),"")</f>
        <v/>
      </c>
      <c r="AQ722" s="258" t="str">
        <f aca="false">IF(D722&lt;&gt;"",IF(COUNTIF($D$12:$D722,$D722)&gt;1,0,IF(SUM(N722,S722,X722)&gt;0,IF(AND(T722="",OR(O722&lt;&gt;"",J722&lt;&gt;"")),IF(O722&lt;&gt;"",O722,IF(J722&lt;&gt;"",J722,0)),IF(AND(O722&lt;&gt;"",J722&lt;&gt;"",O722=J722),O722,T722)),0)),"")</f>
        <v/>
      </c>
      <c r="AR722" s="257" t="str">
        <f aca="false">IF(D722&lt;&gt;"",IF(J722="OZP12",L722,0),"")</f>
        <v/>
      </c>
      <c r="AS722" s="257" t="str">
        <f aca="false">IF(D722&lt;&gt;"",IF(O722="OZP12",Q722,0),"")</f>
        <v/>
      </c>
      <c r="AT722" s="257" t="str">
        <f aca="false">IF(D722&lt;&gt;"",IF(T722="OZP12",V722,0),"")</f>
        <v/>
      </c>
      <c r="AU722" s="257" t="str">
        <f aca="false">IF(D722&lt;&gt;"",IF(J722="TZP",L722,0),"")</f>
        <v/>
      </c>
      <c r="AV722" s="257" t="str">
        <f aca="false">IF(D722&lt;&gt;"",IF(O722="TZP",Q722,0),"")</f>
        <v/>
      </c>
      <c r="AW722" s="257" t="str">
        <f aca="false">IF(D722&lt;&gt;"",IF(T722="TZP",V722,0),"")</f>
        <v/>
      </c>
      <c r="AX722" s="257" t="str">
        <f aca="false">IF(D722&lt;&gt;"",IF(J722="OZZ",L722,0),"")</f>
        <v/>
      </c>
      <c r="AY722" s="257" t="str">
        <f aca="false">IF(D722&lt;&gt;"",IF(O722="OZZ",Q722,0),"")</f>
        <v/>
      </c>
      <c r="AZ722" s="257" t="str">
        <f aca="false">IF(D722&lt;&gt;"",IF(T722="OZZ",V722,0),"")</f>
        <v/>
      </c>
      <c r="BA722" s="260"/>
      <c r="BB722" s="257" t="str">
        <f aca="false">IF(D722&lt;&gt;"",IF(ISERROR(FIND("/",D722)),0,1),"")</f>
        <v/>
      </c>
      <c r="BC722" s="257" t="str">
        <f aca="false">IF(D722&lt;&gt;"",IF(BB722*1=0,D722,CONCATENATE(MID(D722,1,FIND("/",D722,1)-1),MID(D722,FIND("/",D722,1)+1,LEN(D722)))),"")</f>
        <v/>
      </c>
      <c r="BD722" s="286"/>
      <c r="BE722" s="257" t="str">
        <f aca="false">IF(D722&lt;&gt;"",IF(J722="OZP12",M722,0),"")</f>
        <v/>
      </c>
      <c r="BF722" s="257" t="str">
        <f aca="false">IF(D722&lt;&gt;"",IF(O722="OZP12",R722,0),"")</f>
        <v/>
      </c>
      <c r="BG722" s="257" t="str">
        <f aca="false">IF(D722&lt;&gt;"",IF(T722="OZP12",W722,0),"")</f>
        <v/>
      </c>
      <c r="BH722" s="257" t="str">
        <f aca="false">IF(D722&lt;&gt;"",IF(J722="TZP",M722,0),"")</f>
        <v/>
      </c>
      <c r="BI722" s="257" t="str">
        <f aca="false">IF(D722&lt;&gt;"",IF(O722="TZP",R722,0),"")</f>
        <v/>
      </c>
      <c r="BJ722" s="257" t="str">
        <f aca="false">IF(D722&lt;&gt;"",IF(T722="TZP",W722,0),"")</f>
        <v/>
      </c>
    </row>
    <row r="723" s="261" customFormat="true" ht="18.75" hidden="false" customHeight="true" outlineLevel="0" collapsed="false">
      <c r="A723" s="262" t="n">
        <f aca="false">A722+1</f>
        <v>711</v>
      </c>
      <c r="B723" s="263"/>
      <c r="C723" s="263"/>
      <c r="D723" s="263"/>
      <c r="E723" s="266"/>
      <c r="F723" s="266"/>
      <c r="G723" s="267"/>
      <c r="H723" s="278"/>
      <c r="I723" s="281"/>
      <c r="J723" s="268"/>
      <c r="K723" s="269"/>
      <c r="L723" s="244" t="str">
        <f aca="false">IF(AND(K723&lt;&gt;"",J723&lt;&gt;""),MIN(IF(OR(J723="OZZ",J723="ZZ"),5000,13600),TRUNC(0.75*SUMIF($D$12:$D723,$D723,K$12:K723),2))-SUMIF($D$12:$D722,$D723,L$12:L722),"")</f>
        <v/>
      </c>
      <c r="M723" s="270" t="str">
        <f aca="false">IF(AND(K723&lt;&gt;"",J723&lt;&gt;"",AB723&lt;&gt;""),IF(OR(J723="OZZ",J723="ZZ"),0-SUMIF($D$12:$D722,$D723,M$12:M722),MIN(MIN(13600,TRUNC(0.75*SUMIF($D$12:$D$1442,$D723,K$12:K$1442),2)+SUMIF($D$12:$D723,$D723,AB$12:AB723))-SUMIF($D$12:$D722,$D723,M$12:M722)-SUMIF($D$12:$D$1442,$D723,L$12:L$1442),AB723)),"")</f>
        <v/>
      </c>
      <c r="N723" s="246" t="str">
        <f aca="false">IF(J723&lt;&gt;"",1000-SUMIF($D$12:$D722,$D723,N$12:N722),"")</f>
        <v/>
      </c>
      <c r="O723" s="268"/>
      <c r="P723" s="269"/>
      <c r="Q723" s="244" t="str">
        <f aca="false">IF(AND(P723&lt;&gt;"",O723&lt;&gt;""),MIN(IF(OR(O723="OZZ",O723="ZZ"),5000,13600),TRUNC(0.75*SUMIF($D$12:$D723,$D723,P$12:P723),2))-SUMIF($D$12:$D722,$D723,Q$12:Q722),"")</f>
        <v/>
      </c>
      <c r="R723" s="270" t="str">
        <f aca="false">IF(AND(P723&lt;&gt;"",O723&lt;&gt;"",AF723&lt;&gt;""),IF(OR(O723="OZZ",O723="ZZ"),0-SUMIF($D$12:$D722,$D723,R$12:R722),MIN(MIN(13600,TRUNC(0.75*SUMIF($D$12:$D$1442,$D723,P$12:P$1442),2)+SUMIF($D$12:$D723,$D723,AF$12:AF723))-SUMIF($D$12:$D722,$D723,R$12:R722)-SUMIF($D$12:$D$1442,$D723,Q$12:Q$1442),AF723)),"")</f>
        <v/>
      </c>
      <c r="S723" s="246" t="str">
        <f aca="false">IF(O723&lt;&gt;"",1000-SUMIF($D$12:$D722,$D723,S$12:S722),"")</f>
        <v/>
      </c>
      <c r="T723" s="268"/>
      <c r="U723" s="269"/>
      <c r="V723" s="244" t="str">
        <f aca="false">IF(AND(U723&lt;&gt;"",T723&lt;&gt;""),MIN(IF(OR(T723="OZZ",T723="ZZ"),5000,13600),TRUNC(0.75*SUMIF($D$12:$D723,$D723,U$12:U723),2))-SUMIF($D$12:$D722,$D723,V$12:V722),"")</f>
        <v/>
      </c>
      <c r="W723" s="248" t="str">
        <f aca="false">IF(AND(U723&lt;&gt;"",T723&lt;&gt;"",AJ723&lt;&gt;""),IF(OR(T723="OZZ",T723="ZZ"),0-SUMIF($D$12:$D722,$D723,W$12:W722),MIN(MIN(13600,TRUNC(0.75*SUMIF($D$12:$D$1442,$D723,U$12:U$1442),2)+SUMIF($D$12:$D723,$D723,AJ$12:AJ723))-SUMIF($D$12:$D722,$D723,W$12:W722)-SUMIF($D$12:$D$1442,$D723,V$12:V$1442),AJ723)),"")</f>
        <v/>
      </c>
      <c r="X723" s="246" t="str">
        <f aca="false">IF(T723&lt;&gt;"",1000-SUMIF($D$12:$D722,$D723,X$12:X722),"")</f>
        <v/>
      </c>
      <c r="Y723" s="272"/>
      <c r="Z723" s="273"/>
      <c r="AA723" s="273"/>
      <c r="AB723" s="252" t="str">
        <f aca="false">IF(K723&lt;&gt;"",ROUND(Y723,2)+ROUND(Z723,2)+ROUND(AA723,2),"")</f>
        <v/>
      </c>
      <c r="AC723" s="274"/>
      <c r="AD723" s="273"/>
      <c r="AE723" s="273"/>
      <c r="AF723" s="275" t="str">
        <f aca="false">IF(P723&lt;&gt;"",ROUND(AC723,2)+ROUND(AD723,2)+ROUND(AE723,2),"")</f>
        <v/>
      </c>
      <c r="AG723" s="274"/>
      <c r="AH723" s="273"/>
      <c r="AI723" s="273"/>
      <c r="AJ723" s="275" t="str">
        <f aca="false">IF(U723&lt;&gt;"",ROUND(AG723,2)+ROUND(AH723,2)+ROUND(AI723,2),"")</f>
        <v/>
      </c>
      <c r="AK723" s="255"/>
      <c r="AL723" s="255"/>
      <c r="AM723" s="256"/>
      <c r="AN723" s="257"/>
      <c r="AO723" s="258" t="str">
        <f aca="false">IF(D723&lt;&gt;"",IF(COUNTIF($D$12:$D723,$D723)&gt;1,0,IF(SUM(L723,Q723,V723)&gt;0,IF(AND(T723="",OR(O723&lt;&gt;"",J723&lt;&gt;"")),IF(O723&lt;&gt;"",O723,IF(J723&lt;&gt;"",J723,0)),IF(AND(O723&lt;&gt;"",J723&lt;&gt;"",O723=J723),O723,T723)),0)),"")</f>
        <v/>
      </c>
      <c r="AP723" s="258" t="str">
        <f aca="false">IF(D723&lt;&gt;"",IF(COUNTIF($D$12:$D723,$D723)&gt;1,0,IF(SUM(M723,R723,W723)&gt;0,IF(AND(T723="",OR(O723&lt;&gt;"",J723&lt;&gt;"")),IF(O723&lt;&gt;"",O723,IF(J723&lt;&gt;"",J723,0)),IF(AND(O723&lt;&gt;"",J723&lt;&gt;"",O723=J723),O723,T723)),0)),"")</f>
        <v/>
      </c>
      <c r="AQ723" s="258" t="str">
        <f aca="false">IF(D723&lt;&gt;"",IF(COUNTIF($D$12:$D723,$D723)&gt;1,0,IF(SUM(N723,S723,X723)&gt;0,IF(AND(T723="",OR(O723&lt;&gt;"",J723&lt;&gt;"")),IF(O723&lt;&gt;"",O723,IF(J723&lt;&gt;"",J723,0)),IF(AND(O723&lt;&gt;"",J723&lt;&gt;"",O723=J723),O723,T723)),0)),"")</f>
        <v/>
      </c>
      <c r="AR723" s="257" t="str">
        <f aca="false">IF(D723&lt;&gt;"",IF(J723="OZP12",L723,0),"")</f>
        <v/>
      </c>
      <c r="AS723" s="257" t="str">
        <f aca="false">IF(D723&lt;&gt;"",IF(O723="OZP12",Q723,0),"")</f>
        <v/>
      </c>
      <c r="AT723" s="257" t="str">
        <f aca="false">IF(D723&lt;&gt;"",IF(T723="OZP12",V723,0),"")</f>
        <v/>
      </c>
      <c r="AU723" s="257" t="str">
        <f aca="false">IF(D723&lt;&gt;"",IF(J723="TZP",L723,0),"")</f>
        <v/>
      </c>
      <c r="AV723" s="257" t="str">
        <f aca="false">IF(D723&lt;&gt;"",IF(O723="TZP",Q723,0),"")</f>
        <v/>
      </c>
      <c r="AW723" s="257" t="str">
        <f aca="false">IF(D723&lt;&gt;"",IF(T723="TZP",V723,0),"")</f>
        <v/>
      </c>
      <c r="AX723" s="257" t="str">
        <f aca="false">IF(D723&lt;&gt;"",IF(J723="OZZ",L723,0),"")</f>
        <v/>
      </c>
      <c r="AY723" s="257" t="str">
        <f aca="false">IF(D723&lt;&gt;"",IF(O723="OZZ",Q723,0),"")</f>
        <v/>
      </c>
      <c r="AZ723" s="257" t="str">
        <f aca="false">IF(D723&lt;&gt;"",IF(T723="OZZ",V723,0),"")</f>
        <v/>
      </c>
      <c r="BA723" s="260"/>
      <c r="BB723" s="257" t="str">
        <f aca="false">IF(D723&lt;&gt;"",IF(ISERROR(FIND("/",D723)),0,1),"")</f>
        <v/>
      </c>
      <c r="BC723" s="257" t="str">
        <f aca="false">IF(D723&lt;&gt;"",IF(BB723*1=0,D723,CONCATENATE(MID(D723,1,FIND("/",D723,1)-1),MID(D723,FIND("/",D723,1)+1,LEN(D723)))),"")</f>
        <v/>
      </c>
      <c r="BD723" s="286"/>
      <c r="BE723" s="257" t="str">
        <f aca="false">IF(D723&lt;&gt;"",IF(J723="OZP12",M723,0),"")</f>
        <v/>
      </c>
      <c r="BF723" s="257" t="str">
        <f aca="false">IF(D723&lt;&gt;"",IF(O723="OZP12",R723,0),"")</f>
        <v/>
      </c>
      <c r="BG723" s="257" t="str">
        <f aca="false">IF(D723&lt;&gt;"",IF(T723="OZP12",W723,0),"")</f>
        <v/>
      </c>
      <c r="BH723" s="257" t="str">
        <f aca="false">IF(D723&lt;&gt;"",IF(J723="TZP",M723,0),"")</f>
        <v/>
      </c>
      <c r="BI723" s="257" t="str">
        <f aca="false">IF(D723&lt;&gt;"",IF(O723="TZP",R723,0),"")</f>
        <v/>
      </c>
      <c r="BJ723" s="257" t="str">
        <f aca="false">IF(D723&lt;&gt;"",IF(T723="TZP",W723,0),"")</f>
        <v/>
      </c>
    </row>
    <row r="724" s="261" customFormat="true" ht="18.75" hidden="false" customHeight="true" outlineLevel="0" collapsed="false">
      <c r="A724" s="262" t="n">
        <f aca="false">A723+1</f>
        <v>712</v>
      </c>
      <c r="B724" s="263"/>
      <c r="C724" s="263"/>
      <c r="D724" s="263"/>
      <c r="E724" s="266"/>
      <c r="F724" s="266"/>
      <c r="G724" s="267"/>
      <c r="H724" s="278"/>
      <c r="I724" s="281"/>
      <c r="J724" s="268"/>
      <c r="K724" s="269"/>
      <c r="L724" s="244" t="str">
        <f aca="false">IF(AND(K724&lt;&gt;"",J724&lt;&gt;""),MIN(IF(OR(J724="OZZ",J724="ZZ"),5000,13600),TRUNC(0.75*SUMIF($D$12:$D724,$D724,K$12:K724),2))-SUMIF($D$12:$D723,$D724,L$12:L723),"")</f>
        <v/>
      </c>
      <c r="M724" s="270" t="str">
        <f aca="false">IF(AND(K724&lt;&gt;"",J724&lt;&gt;"",AB724&lt;&gt;""),IF(OR(J724="OZZ",J724="ZZ"),0-SUMIF($D$12:$D723,$D724,M$12:M723),MIN(MIN(13600,TRUNC(0.75*SUMIF($D$12:$D$1442,$D724,K$12:K$1442),2)+SUMIF($D$12:$D724,$D724,AB$12:AB724))-SUMIF($D$12:$D723,$D724,M$12:M723)-SUMIF($D$12:$D$1442,$D724,L$12:L$1442),AB724)),"")</f>
        <v/>
      </c>
      <c r="N724" s="246" t="str">
        <f aca="false">IF(J724&lt;&gt;"",1000-SUMIF($D$12:$D723,$D724,N$12:N723),"")</f>
        <v/>
      </c>
      <c r="O724" s="268"/>
      <c r="P724" s="269"/>
      <c r="Q724" s="244" t="str">
        <f aca="false">IF(AND(P724&lt;&gt;"",O724&lt;&gt;""),MIN(IF(OR(O724="OZZ",O724="ZZ"),5000,13600),TRUNC(0.75*SUMIF($D$12:$D724,$D724,P$12:P724),2))-SUMIF($D$12:$D723,$D724,Q$12:Q723),"")</f>
        <v/>
      </c>
      <c r="R724" s="270" t="str">
        <f aca="false">IF(AND(P724&lt;&gt;"",O724&lt;&gt;"",AF724&lt;&gt;""),IF(OR(O724="OZZ",O724="ZZ"),0-SUMIF($D$12:$D723,$D724,R$12:R723),MIN(MIN(13600,TRUNC(0.75*SUMIF($D$12:$D$1442,$D724,P$12:P$1442),2)+SUMIF($D$12:$D724,$D724,AF$12:AF724))-SUMIF($D$12:$D723,$D724,R$12:R723)-SUMIF($D$12:$D$1442,$D724,Q$12:Q$1442),AF724)),"")</f>
        <v/>
      </c>
      <c r="S724" s="246" t="str">
        <f aca="false">IF(O724&lt;&gt;"",1000-SUMIF($D$12:$D723,$D724,S$12:S723),"")</f>
        <v/>
      </c>
      <c r="T724" s="268"/>
      <c r="U724" s="269"/>
      <c r="V724" s="244" t="str">
        <f aca="false">IF(AND(U724&lt;&gt;"",T724&lt;&gt;""),MIN(IF(OR(T724="OZZ",T724="ZZ"),5000,13600),TRUNC(0.75*SUMIF($D$12:$D724,$D724,U$12:U724),2))-SUMIF($D$12:$D723,$D724,V$12:V723),"")</f>
        <v/>
      </c>
      <c r="W724" s="248" t="str">
        <f aca="false">IF(AND(U724&lt;&gt;"",T724&lt;&gt;"",AJ724&lt;&gt;""),IF(OR(T724="OZZ",T724="ZZ"),0-SUMIF($D$12:$D723,$D724,W$12:W723),MIN(MIN(13600,TRUNC(0.75*SUMIF($D$12:$D$1442,$D724,U$12:U$1442),2)+SUMIF($D$12:$D724,$D724,AJ$12:AJ724))-SUMIF($D$12:$D723,$D724,W$12:W723)-SUMIF($D$12:$D$1442,$D724,V$12:V$1442),AJ724)),"")</f>
        <v/>
      </c>
      <c r="X724" s="246" t="str">
        <f aca="false">IF(T724&lt;&gt;"",1000-SUMIF($D$12:$D723,$D724,X$12:X723),"")</f>
        <v/>
      </c>
      <c r="Y724" s="272"/>
      <c r="Z724" s="273"/>
      <c r="AA724" s="273"/>
      <c r="AB724" s="252" t="str">
        <f aca="false">IF(K724&lt;&gt;"",ROUND(Y724,2)+ROUND(Z724,2)+ROUND(AA724,2),"")</f>
        <v/>
      </c>
      <c r="AC724" s="274"/>
      <c r="AD724" s="273"/>
      <c r="AE724" s="273"/>
      <c r="AF724" s="275" t="str">
        <f aca="false">IF(P724&lt;&gt;"",ROUND(AC724,2)+ROUND(AD724,2)+ROUND(AE724,2),"")</f>
        <v/>
      </c>
      <c r="AG724" s="274"/>
      <c r="AH724" s="273"/>
      <c r="AI724" s="273"/>
      <c r="AJ724" s="275" t="str">
        <f aca="false">IF(U724&lt;&gt;"",ROUND(AG724,2)+ROUND(AH724,2)+ROUND(AI724,2),"")</f>
        <v/>
      </c>
      <c r="AK724" s="255"/>
      <c r="AL724" s="255"/>
      <c r="AM724" s="256"/>
      <c r="AN724" s="257"/>
      <c r="AO724" s="258" t="str">
        <f aca="false">IF(D724&lt;&gt;"",IF(COUNTIF($D$12:$D724,$D724)&gt;1,0,IF(SUM(L724,Q724,V724)&gt;0,IF(AND(T724="",OR(O724&lt;&gt;"",J724&lt;&gt;"")),IF(O724&lt;&gt;"",O724,IF(J724&lt;&gt;"",J724,0)),IF(AND(O724&lt;&gt;"",J724&lt;&gt;"",O724=J724),O724,T724)),0)),"")</f>
        <v/>
      </c>
      <c r="AP724" s="258" t="str">
        <f aca="false">IF(D724&lt;&gt;"",IF(COUNTIF($D$12:$D724,$D724)&gt;1,0,IF(SUM(M724,R724,W724)&gt;0,IF(AND(T724="",OR(O724&lt;&gt;"",J724&lt;&gt;"")),IF(O724&lt;&gt;"",O724,IF(J724&lt;&gt;"",J724,0)),IF(AND(O724&lt;&gt;"",J724&lt;&gt;"",O724=J724),O724,T724)),0)),"")</f>
        <v/>
      </c>
      <c r="AQ724" s="258" t="str">
        <f aca="false">IF(D724&lt;&gt;"",IF(COUNTIF($D$12:$D724,$D724)&gt;1,0,IF(SUM(N724,S724,X724)&gt;0,IF(AND(T724="",OR(O724&lt;&gt;"",J724&lt;&gt;"")),IF(O724&lt;&gt;"",O724,IF(J724&lt;&gt;"",J724,0)),IF(AND(O724&lt;&gt;"",J724&lt;&gt;"",O724=J724),O724,T724)),0)),"")</f>
        <v/>
      </c>
      <c r="AR724" s="257" t="str">
        <f aca="false">IF(D724&lt;&gt;"",IF(J724="OZP12",L724,0),"")</f>
        <v/>
      </c>
      <c r="AS724" s="257" t="str">
        <f aca="false">IF(D724&lt;&gt;"",IF(O724="OZP12",Q724,0),"")</f>
        <v/>
      </c>
      <c r="AT724" s="257" t="str">
        <f aca="false">IF(D724&lt;&gt;"",IF(T724="OZP12",V724,0),"")</f>
        <v/>
      </c>
      <c r="AU724" s="257" t="str">
        <f aca="false">IF(D724&lt;&gt;"",IF(J724="TZP",L724,0),"")</f>
        <v/>
      </c>
      <c r="AV724" s="257" t="str">
        <f aca="false">IF(D724&lt;&gt;"",IF(O724="TZP",Q724,0),"")</f>
        <v/>
      </c>
      <c r="AW724" s="257" t="str">
        <f aca="false">IF(D724&lt;&gt;"",IF(T724="TZP",V724,0),"")</f>
        <v/>
      </c>
      <c r="AX724" s="257" t="str">
        <f aca="false">IF(D724&lt;&gt;"",IF(J724="OZZ",L724,0),"")</f>
        <v/>
      </c>
      <c r="AY724" s="257" t="str">
        <f aca="false">IF(D724&lt;&gt;"",IF(O724="OZZ",Q724,0),"")</f>
        <v/>
      </c>
      <c r="AZ724" s="257" t="str">
        <f aca="false">IF(D724&lt;&gt;"",IF(T724="OZZ",V724,0),"")</f>
        <v/>
      </c>
      <c r="BA724" s="260"/>
      <c r="BB724" s="257" t="str">
        <f aca="false">IF(D724&lt;&gt;"",IF(ISERROR(FIND("/",D724)),0,1),"")</f>
        <v/>
      </c>
      <c r="BC724" s="257" t="str">
        <f aca="false">IF(D724&lt;&gt;"",IF(BB724*1=0,D724,CONCATENATE(MID(D724,1,FIND("/",D724,1)-1),MID(D724,FIND("/",D724,1)+1,LEN(D724)))),"")</f>
        <v/>
      </c>
      <c r="BD724" s="286"/>
      <c r="BE724" s="257" t="str">
        <f aca="false">IF(D724&lt;&gt;"",IF(J724="OZP12",M724,0),"")</f>
        <v/>
      </c>
      <c r="BF724" s="257" t="str">
        <f aca="false">IF(D724&lt;&gt;"",IF(O724="OZP12",R724,0),"")</f>
        <v/>
      </c>
      <c r="BG724" s="257" t="str">
        <f aca="false">IF(D724&lt;&gt;"",IF(T724="OZP12",W724,0),"")</f>
        <v/>
      </c>
      <c r="BH724" s="257" t="str">
        <f aca="false">IF(D724&lt;&gt;"",IF(J724="TZP",M724,0),"")</f>
        <v/>
      </c>
      <c r="BI724" s="257" t="str">
        <f aca="false">IF(D724&lt;&gt;"",IF(O724="TZP",R724,0),"")</f>
        <v/>
      </c>
      <c r="BJ724" s="257" t="str">
        <f aca="false">IF(D724&lt;&gt;"",IF(T724="TZP",W724,0),"")</f>
        <v/>
      </c>
    </row>
    <row r="725" s="261" customFormat="true" ht="18.75" hidden="false" customHeight="true" outlineLevel="0" collapsed="false">
      <c r="A725" s="262" t="n">
        <f aca="false">A724+1</f>
        <v>713</v>
      </c>
      <c r="B725" s="263"/>
      <c r="C725" s="263"/>
      <c r="D725" s="263"/>
      <c r="E725" s="266"/>
      <c r="F725" s="266"/>
      <c r="G725" s="267"/>
      <c r="H725" s="278"/>
      <c r="I725" s="281"/>
      <c r="J725" s="268"/>
      <c r="K725" s="269"/>
      <c r="L725" s="244" t="str">
        <f aca="false">IF(AND(K725&lt;&gt;"",J725&lt;&gt;""),MIN(IF(OR(J725="OZZ",J725="ZZ"),5000,13600),TRUNC(0.75*SUMIF($D$12:$D725,$D725,K$12:K725),2))-SUMIF($D$12:$D724,$D725,L$12:L724),"")</f>
        <v/>
      </c>
      <c r="M725" s="270" t="str">
        <f aca="false">IF(AND(K725&lt;&gt;"",J725&lt;&gt;"",AB725&lt;&gt;""),IF(OR(J725="OZZ",J725="ZZ"),0-SUMIF($D$12:$D724,$D725,M$12:M724),MIN(MIN(13600,TRUNC(0.75*SUMIF($D$12:$D$1442,$D725,K$12:K$1442),2)+SUMIF($D$12:$D725,$D725,AB$12:AB725))-SUMIF($D$12:$D724,$D725,M$12:M724)-SUMIF($D$12:$D$1442,$D725,L$12:L$1442),AB725)),"")</f>
        <v/>
      </c>
      <c r="N725" s="246" t="str">
        <f aca="false">IF(J725&lt;&gt;"",1000-SUMIF($D$12:$D724,$D725,N$12:N724),"")</f>
        <v/>
      </c>
      <c r="O725" s="268"/>
      <c r="P725" s="269"/>
      <c r="Q725" s="244" t="str">
        <f aca="false">IF(AND(P725&lt;&gt;"",O725&lt;&gt;""),MIN(IF(OR(O725="OZZ",O725="ZZ"),5000,13600),TRUNC(0.75*SUMIF($D$12:$D725,$D725,P$12:P725),2))-SUMIF($D$12:$D724,$D725,Q$12:Q724),"")</f>
        <v/>
      </c>
      <c r="R725" s="270" t="str">
        <f aca="false">IF(AND(P725&lt;&gt;"",O725&lt;&gt;"",AF725&lt;&gt;""),IF(OR(O725="OZZ",O725="ZZ"),0-SUMIF($D$12:$D724,$D725,R$12:R724),MIN(MIN(13600,TRUNC(0.75*SUMIF($D$12:$D$1442,$D725,P$12:P$1442),2)+SUMIF($D$12:$D725,$D725,AF$12:AF725))-SUMIF($D$12:$D724,$D725,R$12:R724)-SUMIF($D$12:$D$1442,$D725,Q$12:Q$1442),AF725)),"")</f>
        <v/>
      </c>
      <c r="S725" s="246" t="str">
        <f aca="false">IF(O725&lt;&gt;"",1000-SUMIF($D$12:$D724,$D725,S$12:S724),"")</f>
        <v/>
      </c>
      <c r="T725" s="268"/>
      <c r="U725" s="269"/>
      <c r="V725" s="244" t="str">
        <f aca="false">IF(AND(U725&lt;&gt;"",T725&lt;&gt;""),MIN(IF(OR(T725="OZZ",T725="ZZ"),5000,13600),TRUNC(0.75*SUMIF($D$12:$D725,$D725,U$12:U725),2))-SUMIF($D$12:$D724,$D725,V$12:V724),"")</f>
        <v/>
      </c>
      <c r="W725" s="248" t="str">
        <f aca="false">IF(AND(U725&lt;&gt;"",T725&lt;&gt;"",AJ725&lt;&gt;""),IF(OR(T725="OZZ",T725="ZZ"),0-SUMIF($D$12:$D724,$D725,W$12:W724),MIN(MIN(13600,TRUNC(0.75*SUMIF($D$12:$D$1442,$D725,U$12:U$1442),2)+SUMIF($D$12:$D725,$D725,AJ$12:AJ725))-SUMIF($D$12:$D724,$D725,W$12:W724)-SUMIF($D$12:$D$1442,$D725,V$12:V$1442),AJ725)),"")</f>
        <v/>
      </c>
      <c r="X725" s="246" t="str">
        <f aca="false">IF(T725&lt;&gt;"",1000-SUMIF($D$12:$D724,$D725,X$12:X724),"")</f>
        <v/>
      </c>
      <c r="Y725" s="272"/>
      <c r="Z725" s="273"/>
      <c r="AA725" s="273"/>
      <c r="AB725" s="252" t="str">
        <f aca="false">IF(K725&lt;&gt;"",ROUND(Y725,2)+ROUND(Z725,2)+ROUND(AA725,2),"")</f>
        <v/>
      </c>
      <c r="AC725" s="274"/>
      <c r="AD725" s="273"/>
      <c r="AE725" s="273"/>
      <c r="AF725" s="275" t="str">
        <f aca="false">IF(P725&lt;&gt;"",ROUND(AC725,2)+ROUND(AD725,2)+ROUND(AE725,2),"")</f>
        <v/>
      </c>
      <c r="AG725" s="274"/>
      <c r="AH725" s="273"/>
      <c r="AI725" s="273"/>
      <c r="AJ725" s="275" t="str">
        <f aca="false">IF(U725&lt;&gt;"",ROUND(AG725,2)+ROUND(AH725,2)+ROUND(AI725,2),"")</f>
        <v/>
      </c>
      <c r="AK725" s="255"/>
      <c r="AL725" s="255"/>
      <c r="AM725" s="256"/>
      <c r="AN725" s="257"/>
      <c r="AO725" s="258" t="str">
        <f aca="false">IF(D725&lt;&gt;"",IF(COUNTIF($D$12:$D725,$D725)&gt;1,0,IF(SUM(L725,Q725,V725)&gt;0,IF(AND(T725="",OR(O725&lt;&gt;"",J725&lt;&gt;"")),IF(O725&lt;&gt;"",O725,IF(J725&lt;&gt;"",J725,0)),IF(AND(O725&lt;&gt;"",J725&lt;&gt;"",O725=J725),O725,T725)),0)),"")</f>
        <v/>
      </c>
      <c r="AP725" s="258" t="str">
        <f aca="false">IF(D725&lt;&gt;"",IF(COUNTIF($D$12:$D725,$D725)&gt;1,0,IF(SUM(M725,R725,W725)&gt;0,IF(AND(T725="",OR(O725&lt;&gt;"",J725&lt;&gt;"")),IF(O725&lt;&gt;"",O725,IF(J725&lt;&gt;"",J725,0)),IF(AND(O725&lt;&gt;"",J725&lt;&gt;"",O725=J725),O725,T725)),0)),"")</f>
        <v/>
      </c>
      <c r="AQ725" s="258" t="str">
        <f aca="false">IF(D725&lt;&gt;"",IF(COUNTIF($D$12:$D725,$D725)&gt;1,0,IF(SUM(N725,S725,X725)&gt;0,IF(AND(T725="",OR(O725&lt;&gt;"",J725&lt;&gt;"")),IF(O725&lt;&gt;"",O725,IF(J725&lt;&gt;"",J725,0)),IF(AND(O725&lt;&gt;"",J725&lt;&gt;"",O725=J725),O725,T725)),0)),"")</f>
        <v/>
      </c>
      <c r="AR725" s="257" t="str">
        <f aca="false">IF(D725&lt;&gt;"",IF(J725="OZP12",L725,0),"")</f>
        <v/>
      </c>
      <c r="AS725" s="257" t="str">
        <f aca="false">IF(D725&lt;&gt;"",IF(O725="OZP12",Q725,0),"")</f>
        <v/>
      </c>
      <c r="AT725" s="257" t="str">
        <f aca="false">IF(D725&lt;&gt;"",IF(T725="OZP12",V725,0),"")</f>
        <v/>
      </c>
      <c r="AU725" s="257" t="str">
        <f aca="false">IF(D725&lt;&gt;"",IF(J725="TZP",L725,0),"")</f>
        <v/>
      </c>
      <c r="AV725" s="257" t="str">
        <f aca="false">IF(D725&lt;&gt;"",IF(O725="TZP",Q725,0),"")</f>
        <v/>
      </c>
      <c r="AW725" s="257" t="str">
        <f aca="false">IF(D725&lt;&gt;"",IF(T725="TZP",V725,0),"")</f>
        <v/>
      </c>
      <c r="AX725" s="257" t="str">
        <f aca="false">IF(D725&lt;&gt;"",IF(J725="OZZ",L725,0),"")</f>
        <v/>
      </c>
      <c r="AY725" s="257" t="str">
        <f aca="false">IF(D725&lt;&gt;"",IF(O725="OZZ",Q725,0),"")</f>
        <v/>
      </c>
      <c r="AZ725" s="257" t="str">
        <f aca="false">IF(D725&lt;&gt;"",IF(T725="OZZ",V725,0),"")</f>
        <v/>
      </c>
      <c r="BA725" s="260"/>
      <c r="BB725" s="257" t="str">
        <f aca="false">IF(D725&lt;&gt;"",IF(ISERROR(FIND("/",D725)),0,1),"")</f>
        <v/>
      </c>
      <c r="BC725" s="257" t="str">
        <f aca="false">IF(D725&lt;&gt;"",IF(BB725*1=0,D725,CONCATENATE(MID(D725,1,FIND("/",D725,1)-1),MID(D725,FIND("/",D725,1)+1,LEN(D725)))),"")</f>
        <v/>
      </c>
      <c r="BD725" s="286"/>
      <c r="BE725" s="257" t="str">
        <f aca="false">IF(D725&lt;&gt;"",IF(J725="OZP12",M725,0),"")</f>
        <v/>
      </c>
      <c r="BF725" s="257" t="str">
        <f aca="false">IF(D725&lt;&gt;"",IF(O725="OZP12",R725,0),"")</f>
        <v/>
      </c>
      <c r="BG725" s="257" t="str">
        <f aca="false">IF(D725&lt;&gt;"",IF(T725="OZP12",W725,0),"")</f>
        <v/>
      </c>
      <c r="BH725" s="257" t="str">
        <f aca="false">IF(D725&lt;&gt;"",IF(J725="TZP",M725,0),"")</f>
        <v/>
      </c>
      <c r="BI725" s="257" t="str">
        <f aca="false">IF(D725&lt;&gt;"",IF(O725="TZP",R725,0),"")</f>
        <v/>
      </c>
      <c r="BJ725" s="257" t="str">
        <f aca="false">IF(D725&lt;&gt;"",IF(T725="TZP",W725,0),"")</f>
        <v/>
      </c>
    </row>
    <row r="726" s="261" customFormat="true" ht="18.75" hidden="false" customHeight="true" outlineLevel="0" collapsed="false">
      <c r="A726" s="262" t="n">
        <f aca="false">A725+1</f>
        <v>714</v>
      </c>
      <c r="B726" s="263"/>
      <c r="C726" s="263"/>
      <c r="D726" s="263"/>
      <c r="E726" s="266"/>
      <c r="F726" s="266"/>
      <c r="G726" s="267"/>
      <c r="H726" s="278"/>
      <c r="I726" s="281"/>
      <c r="J726" s="268"/>
      <c r="K726" s="269"/>
      <c r="L726" s="244" t="str">
        <f aca="false">IF(AND(K726&lt;&gt;"",J726&lt;&gt;""),MIN(IF(OR(J726="OZZ",J726="ZZ"),5000,13600),TRUNC(0.75*SUMIF($D$12:$D726,$D726,K$12:K726),2))-SUMIF($D$12:$D725,$D726,L$12:L725),"")</f>
        <v/>
      </c>
      <c r="M726" s="270" t="str">
        <f aca="false">IF(AND(K726&lt;&gt;"",J726&lt;&gt;"",AB726&lt;&gt;""),IF(OR(J726="OZZ",J726="ZZ"),0-SUMIF($D$12:$D725,$D726,M$12:M725),MIN(MIN(13600,TRUNC(0.75*SUMIF($D$12:$D$1442,$D726,K$12:K$1442),2)+SUMIF($D$12:$D726,$D726,AB$12:AB726))-SUMIF($D$12:$D725,$D726,M$12:M725)-SUMIF($D$12:$D$1442,$D726,L$12:L$1442),AB726)),"")</f>
        <v/>
      </c>
      <c r="N726" s="246" t="str">
        <f aca="false">IF(J726&lt;&gt;"",1000-SUMIF($D$12:$D725,$D726,N$12:N725),"")</f>
        <v/>
      </c>
      <c r="O726" s="268"/>
      <c r="P726" s="269"/>
      <c r="Q726" s="244" t="str">
        <f aca="false">IF(AND(P726&lt;&gt;"",O726&lt;&gt;""),MIN(IF(OR(O726="OZZ",O726="ZZ"),5000,13600),TRUNC(0.75*SUMIF($D$12:$D726,$D726,P$12:P726),2))-SUMIF($D$12:$D725,$D726,Q$12:Q725),"")</f>
        <v/>
      </c>
      <c r="R726" s="270" t="str">
        <f aca="false">IF(AND(P726&lt;&gt;"",O726&lt;&gt;"",AF726&lt;&gt;""),IF(OR(O726="OZZ",O726="ZZ"),0-SUMIF($D$12:$D725,$D726,R$12:R725),MIN(MIN(13600,TRUNC(0.75*SUMIF($D$12:$D$1442,$D726,P$12:P$1442),2)+SUMIF($D$12:$D726,$D726,AF$12:AF726))-SUMIF($D$12:$D725,$D726,R$12:R725)-SUMIF($D$12:$D$1442,$D726,Q$12:Q$1442),AF726)),"")</f>
        <v/>
      </c>
      <c r="S726" s="246" t="str">
        <f aca="false">IF(O726&lt;&gt;"",1000-SUMIF($D$12:$D725,$D726,S$12:S725),"")</f>
        <v/>
      </c>
      <c r="T726" s="268"/>
      <c r="U726" s="269"/>
      <c r="V726" s="244" t="str">
        <f aca="false">IF(AND(U726&lt;&gt;"",T726&lt;&gt;""),MIN(IF(OR(T726="OZZ",T726="ZZ"),5000,13600),TRUNC(0.75*SUMIF($D$12:$D726,$D726,U$12:U726),2))-SUMIF($D$12:$D725,$D726,V$12:V725),"")</f>
        <v/>
      </c>
      <c r="W726" s="248" t="str">
        <f aca="false">IF(AND(U726&lt;&gt;"",T726&lt;&gt;"",AJ726&lt;&gt;""),IF(OR(T726="OZZ",T726="ZZ"),0-SUMIF($D$12:$D725,$D726,W$12:W725),MIN(MIN(13600,TRUNC(0.75*SUMIF($D$12:$D$1442,$D726,U$12:U$1442),2)+SUMIF($D$12:$D726,$D726,AJ$12:AJ726))-SUMIF($D$12:$D725,$D726,W$12:W725)-SUMIF($D$12:$D$1442,$D726,V$12:V$1442),AJ726)),"")</f>
        <v/>
      </c>
      <c r="X726" s="246" t="str">
        <f aca="false">IF(T726&lt;&gt;"",1000-SUMIF($D$12:$D725,$D726,X$12:X725),"")</f>
        <v/>
      </c>
      <c r="Y726" s="272"/>
      <c r="Z726" s="273"/>
      <c r="AA726" s="273"/>
      <c r="AB726" s="252" t="str">
        <f aca="false">IF(K726&lt;&gt;"",ROUND(Y726,2)+ROUND(Z726,2)+ROUND(AA726,2),"")</f>
        <v/>
      </c>
      <c r="AC726" s="274"/>
      <c r="AD726" s="273"/>
      <c r="AE726" s="273"/>
      <c r="AF726" s="275" t="str">
        <f aca="false">IF(P726&lt;&gt;"",ROUND(AC726,2)+ROUND(AD726,2)+ROUND(AE726,2),"")</f>
        <v/>
      </c>
      <c r="AG726" s="274"/>
      <c r="AH726" s="273"/>
      <c r="AI726" s="273"/>
      <c r="AJ726" s="275" t="str">
        <f aca="false">IF(U726&lt;&gt;"",ROUND(AG726,2)+ROUND(AH726,2)+ROUND(AI726,2),"")</f>
        <v/>
      </c>
      <c r="AK726" s="255"/>
      <c r="AL726" s="255"/>
      <c r="AM726" s="256"/>
      <c r="AN726" s="257"/>
      <c r="AO726" s="258" t="str">
        <f aca="false">IF(D726&lt;&gt;"",IF(COUNTIF($D$12:$D726,$D726)&gt;1,0,IF(SUM(L726,Q726,V726)&gt;0,IF(AND(T726="",OR(O726&lt;&gt;"",J726&lt;&gt;"")),IF(O726&lt;&gt;"",O726,IF(J726&lt;&gt;"",J726,0)),IF(AND(O726&lt;&gt;"",J726&lt;&gt;"",O726=J726),O726,T726)),0)),"")</f>
        <v/>
      </c>
      <c r="AP726" s="258" t="str">
        <f aca="false">IF(D726&lt;&gt;"",IF(COUNTIF($D$12:$D726,$D726)&gt;1,0,IF(SUM(M726,R726,W726)&gt;0,IF(AND(T726="",OR(O726&lt;&gt;"",J726&lt;&gt;"")),IF(O726&lt;&gt;"",O726,IF(J726&lt;&gt;"",J726,0)),IF(AND(O726&lt;&gt;"",J726&lt;&gt;"",O726=J726),O726,T726)),0)),"")</f>
        <v/>
      </c>
      <c r="AQ726" s="258" t="str">
        <f aca="false">IF(D726&lt;&gt;"",IF(COUNTIF($D$12:$D726,$D726)&gt;1,0,IF(SUM(N726,S726,X726)&gt;0,IF(AND(T726="",OR(O726&lt;&gt;"",J726&lt;&gt;"")),IF(O726&lt;&gt;"",O726,IF(J726&lt;&gt;"",J726,0)),IF(AND(O726&lt;&gt;"",J726&lt;&gt;"",O726=J726),O726,T726)),0)),"")</f>
        <v/>
      </c>
      <c r="AR726" s="257" t="str">
        <f aca="false">IF(D726&lt;&gt;"",IF(J726="OZP12",L726,0),"")</f>
        <v/>
      </c>
      <c r="AS726" s="257" t="str">
        <f aca="false">IF(D726&lt;&gt;"",IF(O726="OZP12",Q726,0),"")</f>
        <v/>
      </c>
      <c r="AT726" s="257" t="str">
        <f aca="false">IF(D726&lt;&gt;"",IF(T726="OZP12",V726,0),"")</f>
        <v/>
      </c>
      <c r="AU726" s="257" t="str">
        <f aca="false">IF(D726&lt;&gt;"",IF(J726="TZP",L726,0),"")</f>
        <v/>
      </c>
      <c r="AV726" s="257" t="str">
        <f aca="false">IF(D726&lt;&gt;"",IF(O726="TZP",Q726,0),"")</f>
        <v/>
      </c>
      <c r="AW726" s="257" t="str">
        <f aca="false">IF(D726&lt;&gt;"",IF(T726="TZP",V726,0),"")</f>
        <v/>
      </c>
      <c r="AX726" s="257" t="str">
        <f aca="false">IF(D726&lt;&gt;"",IF(J726="OZZ",L726,0),"")</f>
        <v/>
      </c>
      <c r="AY726" s="257" t="str">
        <f aca="false">IF(D726&lt;&gt;"",IF(O726="OZZ",Q726,0),"")</f>
        <v/>
      </c>
      <c r="AZ726" s="257" t="str">
        <f aca="false">IF(D726&lt;&gt;"",IF(T726="OZZ",V726,0),"")</f>
        <v/>
      </c>
      <c r="BA726" s="260"/>
      <c r="BB726" s="257" t="str">
        <f aca="false">IF(D726&lt;&gt;"",IF(ISERROR(FIND("/",D726)),0,1),"")</f>
        <v/>
      </c>
      <c r="BC726" s="257" t="str">
        <f aca="false">IF(D726&lt;&gt;"",IF(BB726*1=0,D726,CONCATENATE(MID(D726,1,FIND("/",D726,1)-1),MID(D726,FIND("/",D726,1)+1,LEN(D726)))),"")</f>
        <v/>
      </c>
      <c r="BD726" s="286"/>
      <c r="BE726" s="257" t="str">
        <f aca="false">IF(D726&lt;&gt;"",IF(J726="OZP12",M726,0),"")</f>
        <v/>
      </c>
      <c r="BF726" s="257" t="str">
        <f aca="false">IF(D726&lt;&gt;"",IF(O726="OZP12",R726,0),"")</f>
        <v/>
      </c>
      <c r="BG726" s="257" t="str">
        <f aca="false">IF(D726&lt;&gt;"",IF(T726="OZP12",W726,0),"")</f>
        <v/>
      </c>
      <c r="BH726" s="257" t="str">
        <f aca="false">IF(D726&lt;&gt;"",IF(J726="TZP",M726,0),"")</f>
        <v/>
      </c>
      <c r="BI726" s="257" t="str">
        <f aca="false">IF(D726&lt;&gt;"",IF(O726="TZP",R726,0),"")</f>
        <v/>
      </c>
      <c r="BJ726" s="257" t="str">
        <f aca="false">IF(D726&lt;&gt;"",IF(T726="TZP",W726,0),"")</f>
        <v/>
      </c>
    </row>
    <row r="727" s="261" customFormat="true" ht="18.75" hidden="false" customHeight="true" outlineLevel="0" collapsed="false">
      <c r="A727" s="262" t="n">
        <f aca="false">A726+1</f>
        <v>715</v>
      </c>
      <c r="B727" s="263"/>
      <c r="C727" s="263"/>
      <c r="D727" s="263"/>
      <c r="E727" s="266"/>
      <c r="F727" s="266"/>
      <c r="G727" s="267"/>
      <c r="H727" s="278"/>
      <c r="I727" s="281"/>
      <c r="J727" s="268"/>
      <c r="K727" s="269"/>
      <c r="L727" s="244" t="str">
        <f aca="false">IF(AND(K727&lt;&gt;"",J727&lt;&gt;""),MIN(IF(OR(J727="OZZ",J727="ZZ"),5000,13600),TRUNC(0.75*SUMIF($D$12:$D727,$D727,K$12:K727),2))-SUMIF($D$12:$D726,$D727,L$12:L726),"")</f>
        <v/>
      </c>
      <c r="M727" s="270" t="str">
        <f aca="false">IF(AND(K727&lt;&gt;"",J727&lt;&gt;"",AB727&lt;&gt;""),IF(OR(J727="OZZ",J727="ZZ"),0-SUMIF($D$12:$D726,$D727,M$12:M726),MIN(MIN(13600,TRUNC(0.75*SUMIF($D$12:$D$1442,$D727,K$12:K$1442),2)+SUMIF($D$12:$D727,$D727,AB$12:AB727))-SUMIF($D$12:$D726,$D727,M$12:M726)-SUMIF($D$12:$D$1442,$D727,L$12:L$1442),AB727)),"")</f>
        <v/>
      </c>
      <c r="N727" s="246" t="str">
        <f aca="false">IF(J727&lt;&gt;"",1000-SUMIF($D$12:$D726,$D727,N$12:N726),"")</f>
        <v/>
      </c>
      <c r="O727" s="268"/>
      <c r="P727" s="269"/>
      <c r="Q727" s="244" t="str">
        <f aca="false">IF(AND(P727&lt;&gt;"",O727&lt;&gt;""),MIN(IF(OR(O727="OZZ",O727="ZZ"),5000,13600),TRUNC(0.75*SUMIF($D$12:$D727,$D727,P$12:P727),2))-SUMIF($D$12:$D726,$D727,Q$12:Q726),"")</f>
        <v/>
      </c>
      <c r="R727" s="270" t="str">
        <f aca="false">IF(AND(P727&lt;&gt;"",O727&lt;&gt;"",AF727&lt;&gt;""),IF(OR(O727="OZZ",O727="ZZ"),0-SUMIF($D$12:$D726,$D727,R$12:R726),MIN(MIN(13600,TRUNC(0.75*SUMIF($D$12:$D$1442,$D727,P$12:P$1442),2)+SUMIF($D$12:$D727,$D727,AF$12:AF727))-SUMIF($D$12:$D726,$D727,R$12:R726)-SUMIF($D$12:$D$1442,$D727,Q$12:Q$1442),AF727)),"")</f>
        <v/>
      </c>
      <c r="S727" s="246" t="str">
        <f aca="false">IF(O727&lt;&gt;"",1000-SUMIF($D$12:$D726,$D727,S$12:S726),"")</f>
        <v/>
      </c>
      <c r="T727" s="268"/>
      <c r="U727" s="269"/>
      <c r="V727" s="244" t="str">
        <f aca="false">IF(AND(U727&lt;&gt;"",T727&lt;&gt;""),MIN(IF(OR(T727="OZZ",T727="ZZ"),5000,13600),TRUNC(0.75*SUMIF($D$12:$D727,$D727,U$12:U727),2))-SUMIF($D$12:$D726,$D727,V$12:V726),"")</f>
        <v/>
      </c>
      <c r="W727" s="248" t="str">
        <f aca="false">IF(AND(U727&lt;&gt;"",T727&lt;&gt;"",AJ727&lt;&gt;""),IF(OR(T727="OZZ",T727="ZZ"),0-SUMIF($D$12:$D726,$D727,W$12:W726),MIN(MIN(13600,TRUNC(0.75*SUMIF($D$12:$D$1442,$D727,U$12:U$1442),2)+SUMIF($D$12:$D727,$D727,AJ$12:AJ727))-SUMIF($D$12:$D726,$D727,W$12:W726)-SUMIF($D$12:$D$1442,$D727,V$12:V$1442),AJ727)),"")</f>
        <v/>
      </c>
      <c r="X727" s="246" t="str">
        <f aca="false">IF(T727&lt;&gt;"",1000-SUMIF($D$12:$D726,$D727,X$12:X726),"")</f>
        <v/>
      </c>
      <c r="Y727" s="272"/>
      <c r="Z727" s="273"/>
      <c r="AA727" s="273"/>
      <c r="AB727" s="252" t="str">
        <f aca="false">IF(K727&lt;&gt;"",ROUND(Y727,2)+ROUND(Z727,2)+ROUND(AA727,2),"")</f>
        <v/>
      </c>
      <c r="AC727" s="274"/>
      <c r="AD727" s="273"/>
      <c r="AE727" s="273"/>
      <c r="AF727" s="275" t="str">
        <f aca="false">IF(P727&lt;&gt;"",ROUND(AC727,2)+ROUND(AD727,2)+ROUND(AE727,2),"")</f>
        <v/>
      </c>
      <c r="AG727" s="274"/>
      <c r="AH727" s="273"/>
      <c r="AI727" s="273"/>
      <c r="AJ727" s="275" t="str">
        <f aca="false">IF(U727&lt;&gt;"",ROUND(AG727,2)+ROUND(AH727,2)+ROUND(AI727,2),"")</f>
        <v/>
      </c>
      <c r="AK727" s="255"/>
      <c r="AL727" s="255"/>
      <c r="AM727" s="256"/>
      <c r="AN727" s="257"/>
      <c r="AO727" s="258" t="str">
        <f aca="false">IF(D727&lt;&gt;"",IF(COUNTIF($D$12:$D727,$D727)&gt;1,0,IF(SUM(L727,Q727,V727)&gt;0,IF(AND(T727="",OR(O727&lt;&gt;"",J727&lt;&gt;"")),IF(O727&lt;&gt;"",O727,IF(J727&lt;&gt;"",J727,0)),IF(AND(O727&lt;&gt;"",J727&lt;&gt;"",O727=J727),O727,T727)),0)),"")</f>
        <v/>
      </c>
      <c r="AP727" s="258" t="str">
        <f aca="false">IF(D727&lt;&gt;"",IF(COUNTIF($D$12:$D727,$D727)&gt;1,0,IF(SUM(M727,R727,W727)&gt;0,IF(AND(T727="",OR(O727&lt;&gt;"",J727&lt;&gt;"")),IF(O727&lt;&gt;"",O727,IF(J727&lt;&gt;"",J727,0)),IF(AND(O727&lt;&gt;"",J727&lt;&gt;"",O727=J727),O727,T727)),0)),"")</f>
        <v/>
      </c>
      <c r="AQ727" s="258" t="str">
        <f aca="false">IF(D727&lt;&gt;"",IF(COUNTIF($D$12:$D727,$D727)&gt;1,0,IF(SUM(N727,S727,X727)&gt;0,IF(AND(T727="",OR(O727&lt;&gt;"",J727&lt;&gt;"")),IF(O727&lt;&gt;"",O727,IF(J727&lt;&gt;"",J727,0)),IF(AND(O727&lt;&gt;"",J727&lt;&gt;"",O727=J727),O727,T727)),0)),"")</f>
        <v/>
      </c>
      <c r="AR727" s="257" t="str">
        <f aca="false">IF(D727&lt;&gt;"",IF(J727="OZP12",L727,0),"")</f>
        <v/>
      </c>
      <c r="AS727" s="257" t="str">
        <f aca="false">IF(D727&lt;&gt;"",IF(O727="OZP12",Q727,0),"")</f>
        <v/>
      </c>
      <c r="AT727" s="257" t="str">
        <f aca="false">IF(D727&lt;&gt;"",IF(T727="OZP12",V727,0),"")</f>
        <v/>
      </c>
      <c r="AU727" s="257" t="str">
        <f aca="false">IF(D727&lt;&gt;"",IF(J727="TZP",L727,0),"")</f>
        <v/>
      </c>
      <c r="AV727" s="257" t="str">
        <f aca="false">IF(D727&lt;&gt;"",IF(O727="TZP",Q727,0),"")</f>
        <v/>
      </c>
      <c r="AW727" s="257" t="str">
        <f aca="false">IF(D727&lt;&gt;"",IF(T727="TZP",V727,0),"")</f>
        <v/>
      </c>
      <c r="AX727" s="257" t="str">
        <f aca="false">IF(D727&lt;&gt;"",IF(J727="OZZ",L727,0),"")</f>
        <v/>
      </c>
      <c r="AY727" s="257" t="str">
        <f aca="false">IF(D727&lt;&gt;"",IF(O727="OZZ",Q727,0),"")</f>
        <v/>
      </c>
      <c r="AZ727" s="257" t="str">
        <f aca="false">IF(D727&lt;&gt;"",IF(T727="OZZ",V727,0),"")</f>
        <v/>
      </c>
      <c r="BA727" s="260"/>
      <c r="BB727" s="257" t="str">
        <f aca="false">IF(D727&lt;&gt;"",IF(ISERROR(FIND("/",D727)),0,1),"")</f>
        <v/>
      </c>
      <c r="BC727" s="257" t="str">
        <f aca="false">IF(D727&lt;&gt;"",IF(BB727*1=0,D727,CONCATENATE(MID(D727,1,FIND("/",D727,1)-1),MID(D727,FIND("/",D727,1)+1,LEN(D727)))),"")</f>
        <v/>
      </c>
      <c r="BD727" s="286"/>
      <c r="BE727" s="257" t="str">
        <f aca="false">IF(D727&lt;&gt;"",IF(J727="OZP12",M727,0),"")</f>
        <v/>
      </c>
      <c r="BF727" s="257" t="str">
        <f aca="false">IF(D727&lt;&gt;"",IF(O727="OZP12",R727,0),"")</f>
        <v/>
      </c>
      <c r="BG727" s="257" t="str">
        <f aca="false">IF(D727&lt;&gt;"",IF(T727="OZP12",W727,0),"")</f>
        <v/>
      </c>
      <c r="BH727" s="257" t="str">
        <f aca="false">IF(D727&lt;&gt;"",IF(J727="TZP",M727,0),"")</f>
        <v/>
      </c>
      <c r="BI727" s="257" t="str">
        <f aca="false">IF(D727&lt;&gt;"",IF(O727="TZP",R727,0),"")</f>
        <v/>
      </c>
      <c r="BJ727" s="257" t="str">
        <f aca="false">IF(D727&lt;&gt;"",IF(T727="TZP",W727,0),"")</f>
        <v/>
      </c>
    </row>
    <row r="728" s="261" customFormat="true" ht="18.75" hidden="false" customHeight="true" outlineLevel="0" collapsed="false">
      <c r="A728" s="262" t="n">
        <f aca="false">A727+1</f>
        <v>716</v>
      </c>
      <c r="B728" s="263"/>
      <c r="C728" s="263"/>
      <c r="D728" s="263"/>
      <c r="E728" s="266"/>
      <c r="F728" s="266"/>
      <c r="G728" s="267"/>
      <c r="H728" s="278"/>
      <c r="I728" s="281"/>
      <c r="J728" s="268"/>
      <c r="K728" s="269"/>
      <c r="L728" s="244" t="str">
        <f aca="false">IF(AND(K728&lt;&gt;"",J728&lt;&gt;""),MIN(IF(OR(J728="OZZ",J728="ZZ"),5000,13600),TRUNC(0.75*SUMIF($D$12:$D728,$D728,K$12:K728),2))-SUMIF($D$12:$D727,$D728,L$12:L727),"")</f>
        <v/>
      </c>
      <c r="M728" s="270" t="str">
        <f aca="false">IF(AND(K728&lt;&gt;"",J728&lt;&gt;"",AB728&lt;&gt;""),IF(OR(J728="OZZ",J728="ZZ"),0-SUMIF($D$12:$D727,$D728,M$12:M727),MIN(MIN(13600,TRUNC(0.75*SUMIF($D$12:$D$1442,$D728,K$12:K$1442),2)+SUMIF($D$12:$D728,$D728,AB$12:AB728))-SUMIF($D$12:$D727,$D728,M$12:M727)-SUMIF($D$12:$D$1442,$D728,L$12:L$1442),AB728)),"")</f>
        <v/>
      </c>
      <c r="N728" s="246" t="str">
        <f aca="false">IF(J728&lt;&gt;"",1000-SUMIF($D$12:$D727,$D728,N$12:N727),"")</f>
        <v/>
      </c>
      <c r="O728" s="268"/>
      <c r="P728" s="269"/>
      <c r="Q728" s="244" t="str">
        <f aca="false">IF(AND(P728&lt;&gt;"",O728&lt;&gt;""),MIN(IF(OR(O728="OZZ",O728="ZZ"),5000,13600),TRUNC(0.75*SUMIF($D$12:$D728,$D728,P$12:P728),2))-SUMIF($D$12:$D727,$D728,Q$12:Q727),"")</f>
        <v/>
      </c>
      <c r="R728" s="270" t="str">
        <f aca="false">IF(AND(P728&lt;&gt;"",O728&lt;&gt;"",AF728&lt;&gt;""),IF(OR(O728="OZZ",O728="ZZ"),0-SUMIF($D$12:$D727,$D728,R$12:R727),MIN(MIN(13600,TRUNC(0.75*SUMIF($D$12:$D$1442,$D728,P$12:P$1442),2)+SUMIF($D$12:$D728,$D728,AF$12:AF728))-SUMIF($D$12:$D727,$D728,R$12:R727)-SUMIF($D$12:$D$1442,$D728,Q$12:Q$1442),AF728)),"")</f>
        <v/>
      </c>
      <c r="S728" s="246" t="str">
        <f aca="false">IF(O728&lt;&gt;"",1000-SUMIF($D$12:$D727,$D728,S$12:S727),"")</f>
        <v/>
      </c>
      <c r="T728" s="268"/>
      <c r="U728" s="269"/>
      <c r="V728" s="244" t="str">
        <f aca="false">IF(AND(U728&lt;&gt;"",T728&lt;&gt;""),MIN(IF(OR(T728="OZZ",T728="ZZ"),5000,13600),TRUNC(0.75*SUMIF($D$12:$D728,$D728,U$12:U728),2))-SUMIF($D$12:$D727,$D728,V$12:V727),"")</f>
        <v/>
      </c>
      <c r="W728" s="248" t="str">
        <f aca="false">IF(AND(U728&lt;&gt;"",T728&lt;&gt;"",AJ728&lt;&gt;""),IF(OR(T728="OZZ",T728="ZZ"),0-SUMIF($D$12:$D727,$D728,W$12:W727),MIN(MIN(13600,TRUNC(0.75*SUMIF($D$12:$D$1442,$D728,U$12:U$1442),2)+SUMIF($D$12:$D728,$D728,AJ$12:AJ728))-SUMIF($D$12:$D727,$D728,W$12:W727)-SUMIF($D$12:$D$1442,$D728,V$12:V$1442),AJ728)),"")</f>
        <v/>
      </c>
      <c r="X728" s="246" t="str">
        <f aca="false">IF(T728&lt;&gt;"",1000-SUMIF($D$12:$D727,$D728,X$12:X727),"")</f>
        <v/>
      </c>
      <c r="Y728" s="272"/>
      <c r="Z728" s="273"/>
      <c r="AA728" s="273"/>
      <c r="AB728" s="252" t="str">
        <f aca="false">IF(K728&lt;&gt;"",ROUND(Y728,2)+ROUND(Z728,2)+ROUND(AA728,2),"")</f>
        <v/>
      </c>
      <c r="AC728" s="274"/>
      <c r="AD728" s="273"/>
      <c r="AE728" s="273"/>
      <c r="AF728" s="275" t="str">
        <f aca="false">IF(P728&lt;&gt;"",ROUND(AC728,2)+ROUND(AD728,2)+ROUND(AE728,2),"")</f>
        <v/>
      </c>
      <c r="AG728" s="274"/>
      <c r="AH728" s="273"/>
      <c r="AI728" s="273"/>
      <c r="AJ728" s="275" t="str">
        <f aca="false">IF(U728&lt;&gt;"",ROUND(AG728,2)+ROUND(AH728,2)+ROUND(AI728,2),"")</f>
        <v/>
      </c>
      <c r="AK728" s="255"/>
      <c r="AL728" s="255"/>
      <c r="AM728" s="256"/>
      <c r="AN728" s="257"/>
      <c r="AO728" s="258" t="str">
        <f aca="false">IF(D728&lt;&gt;"",IF(COUNTIF($D$12:$D728,$D728)&gt;1,0,IF(SUM(L728,Q728,V728)&gt;0,IF(AND(T728="",OR(O728&lt;&gt;"",J728&lt;&gt;"")),IF(O728&lt;&gt;"",O728,IF(J728&lt;&gt;"",J728,0)),IF(AND(O728&lt;&gt;"",J728&lt;&gt;"",O728=J728),O728,T728)),0)),"")</f>
        <v/>
      </c>
      <c r="AP728" s="258" t="str">
        <f aca="false">IF(D728&lt;&gt;"",IF(COUNTIF($D$12:$D728,$D728)&gt;1,0,IF(SUM(M728,R728,W728)&gt;0,IF(AND(T728="",OR(O728&lt;&gt;"",J728&lt;&gt;"")),IF(O728&lt;&gt;"",O728,IF(J728&lt;&gt;"",J728,0)),IF(AND(O728&lt;&gt;"",J728&lt;&gt;"",O728=J728),O728,T728)),0)),"")</f>
        <v/>
      </c>
      <c r="AQ728" s="258" t="str">
        <f aca="false">IF(D728&lt;&gt;"",IF(COUNTIF($D$12:$D728,$D728)&gt;1,0,IF(SUM(N728,S728,X728)&gt;0,IF(AND(T728="",OR(O728&lt;&gt;"",J728&lt;&gt;"")),IF(O728&lt;&gt;"",O728,IF(J728&lt;&gt;"",J728,0)),IF(AND(O728&lt;&gt;"",J728&lt;&gt;"",O728=J728),O728,T728)),0)),"")</f>
        <v/>
      </c>
      <c r="AR728" s="257" t="str">
        <f aca="false">IF(D728&lt;&gt;"",IF(J728="OZP12",L728,0),"")</f>
        <v/>
      </c>
      <c r="AS728" s="257" t="str">
        <f aca="false">IF(D728&lt;&gt;"",IF(O728="OZP12",Q728,0),"")</f>
        <v/>
      </c>
      <c r="AT728" s="257" t="str">
        <f aca="false">IF(D728&lt;&gt;"",IF(T728="OZP12",V728,0),"")</f>
        <v/>
      </c>
      <c r="AU728" s="257" t="str">
        <f aca="false">IF(D728&lt;&gt;"",IF(J728="TZP",L728,0),"")</f>
        <v/>
      </c>
      <c r="AV728" s="257" t="str">
        <f aca="false">IF(D728&lt;&gt;"",IF(O728="TZP",Q728,0),"")</f>
        <v/>
      </c>
      <c r="AW728" s="257" t="str">
        <f aca="false">IF(D728&lt;&gt;"",IF(T728="TZP",V728,0),"")</f>
        <v/>
      </c>
      <c r="AX728" s="257" t="str">
        <f aca="false">IF(D728&lt;&gt;"",IF(J728="OZZ",L728,0),"")</f>
        <v/>
      </c>
      <c r="AY728" s="257" t="str">
        <f aca="false">IF(D728&lt;&gt;"",IF(O728="OZZ",Q728,0),"")</f>
        <v/>
      </c>
      <c r="AZ728" s="257" t="str">
        <f aca="false">IF(D728&lt;&gt;"",IF(T728="OZZ",V728,0),"")</f>
        <v/>
      </c>
      <c r="BA728" s="260"/>
      <c r="BB728" s="257" t="str">
        <f aca="false">IF(D728&lt;&gt;"",IF(ISERROR(FIND("/",D728)),0,1),"")</f>
        <v/>
      </c>
      <c r="BC728" s="257" t="str">
        <f aca="false">IF(D728&lt;&gt;"",IF(BB728*1=0,D728,CONCATENATE(MID(D728,1,FIND("/",D728,1)-1),MID(D728,FIND("/",D728,1)+1,LEN(D728)))),"")</f>
        <v/>
      </c>
      <c r="BD728" s="286"/>
      <c r="BE728" s="257" t="str">
        <f aca="false">IF(D728&lt;&gt;"",IF(J728="OZP12",M728,0),"")</f>
        <v/>
      </c>
      <c r="BF728" s="257" t="str">
        <f aca="false">IF(D728&lt;&gt;"",IF(O728="OZP12",R728,0),"")</f>
        <v/>
      </c>
      <c r="BG728" s="257" t="str">
        <f aca="false">IF(D728&lt;&gt;"",IF(T728="OZP12",W728,0),"")</f>
        <v/>
      </c>
      <c r="BH728" s="257" t="str">
        <f aca="false">IF(D728&lt;&gt;"",IF(J728="TZP",M728,0),"")</f>
        <v/>
      </c>
      <c r="BI728" s="257" t="str">
        <f aca="false">IF(D728&lt;&gt;"",IF(O728="TZP",R728,0),"")</f>
        <v/>
      </c>
      <c r="BJ728" s="257" t="str">
        <f aca="false">IF(D728&lt;&gt;"",IF(T728="TZP",W728,0),"")</f>
        <v/>
      </c>
    </row>
    <row r="729" s="261" customFormat="true" ht="18.75" hidden="false" customHeight="true" outlineLevel="0" collapsed="false">
      <c r="A729" s="262" t="n">
        <f aca="false">A728+1</f>
        <v>717</v>
      </c>
      <c r="B729" s="263"/>
      <c r="C729" s="263"/>
      <c r="D729" s="263"/>
      <c r="E729" s="266"/>
      <c r="F729" s="266"/>
      <c r="G729" s="267"/>
      <c r="H729" s="278"/>
      <c r="I729" s="281"/>
      <c r="J729" s="268"/>
      <c r="K729" s="269"/>
      <c r="L729" s="244" t="str">
        <f aca="false">IF(AND(K729&lt;&gt;"",J729&lt;&gt;""),MIN(IF(OR(J729="OZZ",J729="ZZ"),5000,13600),TRUNC(0.75*SUMIF($D$12:$D729,$D729,K$12:K729),2))-SUMIF($D$12:$D728,$D729,L$12:L728),"")</f>
        <v/>
      </c>
      <c r="M729" s="270" t="str">
        <f aca="false">IF(AND(K729&lt;&gt;"",J729&lt;&gt;"",AB729&lt;&gt;""),IF(OR(J729="OZZ",J729="ZZ"),0-SUMIF($D$12:$D728,$D729,M$12:M728),MIN(MIN(13600,TRUNC(0.75*SUMIF($D$12:$D$1442,$D729,K$12:K$1442),2)+SUMIF($D$12:$D729,$D729,AB$12:AB729))-SUMIF($D$12:$D728,$D729,M$12:M728)-SUMIF($D$12:$D$1442,$D729,L$12:L$1442),AB729)),"")</f>
        <v/>
      </c>
      <c r="N729" s="246" t="str">
        <f aca="false">IF(J729&lt;&gt;"",1000-SUMIF($D$12:$D728,$D729,N$12:N728),"")</f>
        <v/>
      </c>
      <c r="O729" s="268"/>
      <c r="P729" s="269"/>
      <c r="Q729" s="244" t="str">
        <f aca="false">IF(AND(P729&lt;&gt;"",O729&lt;&gt;""),MIN(IF(OR(O729="OZZ",O729="ZZ"),5000,13600),TRUNC(0.75*SUMIF($D$12:$D729,$D729,P$12:P729),2))-SUMIF($D$12:$D728,$D729,Q$12:Q728),"")</f>
        <v/>
      </c>
      <c r="R729" s="270" t="str">
        <f aca="false">IF(AND(P729&lt;&gt;"",O729&lt;&gt;"",AF729&lt;&gt;""),IF(OR(O729="OZZ",O729="ZZ"),0-SUMIF($D$12:$D728,$D729,R$12:R728),MIN(MIN(13600,TRUNC(0.75*SUMIF($D$12:$D$1442,$D729,P$12:P$1442),2)+SUMIF($D$12:$D729,$D729,AF$12:AF729))-SUMIF($D$12:$D728,$D729,R$12:R728)-SUMIF($D$12:$D$1442,$D729,Q$12:Q$1442),AF729)),"")</f>
        <v/>
      </c>
      <c r="S729" s="246" t="str">
        <f aca="false">IF(O729&lt;&gt;"",1000-SUMIF($D$12:$D728,$D729,S$12:S728),"")</f>
        <v/>
      </c>
      <c r="T729" s="268"/>
      <c r="U729" s="269"/>
      <c r="V729" s="244" t="str">
        <f aca="false">IF(AND(U729&lt;&gt;"",T729&lt;&gt;""),MIN(IF(OR(T729="OZZ",T729="ZZ"),5000,13600),TRUNC(0.75*SUMIF($D$12:$D729,$D729,U$12:U729),2))-SUMIF($D$12:$D728,$D729,V$12:V728),"")</f>
        <v/>
      </c>
      <c r="W729" s="248" t="str">
        <f aca="false">IF(AND(U729&lt;&gt;"",T729&lt;&gt;"",AJ729&lt;&gt;""),IF(OR(T729="OZZ",T729="ZZ"),0-SUMIF($D$12:$D728,$D729,W$12:W728),MIN(MIN(13600,TRUNC(0.75*SUMIF($D$12:$D$1442,$D729,U$12:U$1442),2)+SUMIF($D$12:$D729,$D729,AJ$12:AJ729))-SUMIF($D$12:$D728,$D729,W$12:W728)-SUMIF($D$12:$D$1442,$D729,V$12:V$1442),AJ729)),"")</f>
        <v/>
      </c>
      <c r="X729" s="246" t="str">
        <f aca="false">IF(T729&lt;&gt;"",1000-SUMIF($D$12:$D728,$D729,X$12:X728),"")</f>
        <v/>
      </c>
      <c r="Y729" s="272"/>
      <c r="Z729" s="273"/>
      <c r="AA729" s="273"/>
      <c r="AB729" s="252" t="str">
        <f aca="false">IF(K729&lt;&gt;"",ROUND(Y729,2)+ROUND(Z729,2)+ROUND(AA729,2),"")</f>
        <v/>
      </c>
      <c r="AC729" s="274"/>
      <c r="AD729" s="273"/>
      <c r="AE729" s="273"/>
      <c r="AF729" s="275" t="str">
        <f aca="false">IF(P729&lt;&gt;"",ROUND(AC729,2)+ROUND(AD729,2)+ROUND(AE729,2),"")</f>
        <v/>
      </c>
      <c r="AG729" s="274"/>
      <c r="AH729" s="273"/>
      <c r="AI729" s="273"/>
      <c r="AJ729" s="275" t="str">
        <f aca="false">IF(U729&lt;&gt;"",ROUND(AG729,2)+ROUND(AH729,2)+ROUND(AI729,2),"")</f>
        <v/>
      </c>
      <c r="AK729" s="255"/>
      <c r="AL729" s="255"/>
      <c r="AM729" s="256"/>
      <c r="AN729" s="257"/>
      <c r="AO729" s="258" t="str">
        <f aca="false">IF(D729&lt;&gt;"",IF(COUNTIF($D$12:$D729,$D729)&gt;1,0,IF(SUM(L729,Q729,V729)&gt;0,IF(AND(T729="",OR(O729&lt;&gt;"",J729&lt;&gt;"")),IF(O729&lt;&gt;"",O729,IF(J729&lt;&gt;"",J729,0)),IF(AND(O729&lt;&gt;"",J729&lt;&gt;"",O729=J729),O729,T729)),0)),"")</f>
        <v/>
      </c>
      <c r="AP729" s="258" t="str">
        <f aca="false">IF(D729&lt;&gt;"",IF(COUNTIF($D$12:$D729,$D729)&gt;1,0,IF(SUM(M729,R729,W729)&gt;0,IF(AND(T729="",OR(O729&lt;&gt;"",J729&lt;&gt;"")),IF(O729&lt;&gt;"",O729,IF(J729&lt;&gt;"",J729,0)),IF(AND(O729&lt;&gt;"",J729&lt;&gt;"",O729=J729),O729,T729)),0)),"")</f>
        <v/>
      </c>
      <c r="AQ729" s="258" t="str">
        <f aca="false">IF(D729&lt;&gt;"",IF(COUNTIF($D$12:$D729,$D729)&gt;1,0,IF(SUM(N729,S729,X729)&gt;0,IF(AND(T729="",OR(O729&lt;&gt;"",J729&lt;&gt;"")),IF(O729&lt;&gt;"",O729,IF(J729&lt;&gt;"",J729,0)),IF(AND(O729&lt;&gt;"",J729&lt;&gt;"",O729=J729),O729,T729)),0)),"")</f>
        <v/>
      </c>
      <c r="AR729" s="257" t="str">
        <f aca="false">IF(D729&lt;&gt;"",IF(J729="OZP12",L729,0),"")</f>
        <v/>
      </c>
      <c r="AS729" s="257" t="str">
        <f aca="false">IF(D729&lt;&gt;"",IF(O729="OZP12",Q729,0),"")</f>
        <v/>
      </c>
      <c r="AT729" s="257" t="str">
        <f aca="false">IF(D729&lt;&gt;"",IF(T729="OZP12",V729,0),"")</f>
        <v/>
      </c>
      <c r="AU729" s="257" t="str">
        <f aca="false">IF(D729&lt;&gt;"",IF(J729="TZP",L729,0),"")</f>
        <v/>
      </c>
      <c r="AV729" s="257" t="str">
        <f aca="false">IF(D729&lt;&gt;"",IF(O729="TZP",Q729,0),"")</f>
        <v/>
      </c>
      <c r="AW729" s="257" t="str">
        <f aca="false">IF(D729&lt;&gt;"",IF(T729="TZP",V729,0),"")</f>
        <v/>
      </c>
      <c r="AX729" s="257" t="str">
        <f aca="false">IF(D729&lt;&gt;"",IF(J729="OZZ",L729,0),"")</f>
        <v/>
      </c>
      <c r="AY729" s="257" t="str">
        <f aca="false">IF(D729&lt;&gt;"",IF(O729="OZZ",Q729,0),"")</f>
        <v/>
      </c>
      <c r="AZ729" s="257" t="str">
        <f aca="false">IF(D729&lt;&gt;"",IF(T729="OZZ",V729,0),"")</f>
        <v/>
      </c>
      <c r="BA729" s="260"/>
      <c r="BB729" s="257" t="str">
        <f aca="false">IF(D729&lt;&gt;"",IF(ISERROR(FIND("/",D729)),0,1),"")</f>
        <v/>
      </c>
      <c r="BC729" s="257" t="str">
        <f aca="false">IF(D729&lt;&gt;"",IF(BB729*1=0,D729,CONCATENATE(MID(D729,1,FIND("/",D729,1)-1),MID(D729,FIND("/",D729,1)+1,LEN(D729)))),"")</f>
        <v/>
      </c>
      <c r="BD729" s="286"/>
      <c r="BE729" s="257" t="str">
        <f aca="false">IF(D729&lt;&gt;"",IF(J729="OZP12",M729,0),"")</f>
        <v/>
      </c>
      <c r="BF729" s="257" t="str">
        <f aca="false">IF(D729&lt;&gt;"",IF(O729="OZP12",R729,0),"")</f>
        <v/>
      </c>
      <c r="BG729" s="257" t="str">
        <f aca="false">IF(D729&lt;&gt;"",IF(T729="OZP12",W729,0),"")</f>
        <v/>
      </c>
      <c r="BH729" s="257" t="str">
        <f aca="false">IF(D729&lt;&gt;"",IF(J729="TZP",M729,0),"")</f>
        <v/>
      </c>
      <c r="BI729" s="257" t="str">
        <f aca="false">IF(D729&lt;&gt;"",IF(O729="TZP",R729,0),"")</f>
        <v/>
      </c>
      <c r="BJ729" s="257" t="str">
        <f aca="false">IF(D729&lt;&gt;"",IF(T729="TZP",W729,0),"")</f>
        <v/>
      </c>
    </row>
    <row r="730" s="261" customFormat="true" ht="18.75" hidden="false" customHeight="true" outlineLevel="0" collapsed="false">
      <c r="A730" s="262" t="n">
        <f aca="false">A729+1</f>
        <v>718</v>
      </c>
      <c r="B730" s="263"/>
      <c r="C730" s="263"/>
      <c r="D730" s="263"/>
      <c r="E730" s="266"/>
      <c r="F730" s="266"/>
      <c r="G730" s="267"/>
      <c r="H730" s="278"/>
      <c r="I730" s="281"/>
      <c r="J730" s="268"/>
      <c r="K730" s="269"/>
      <c r="L730" s="244" t="str">
        <f aca="false">IF(AND(K730&lt;&gt;"",J730&lt;&gt;""),MIN(IF(OR(J730="OZZ",J730="ZZ"),5000,13600),TRUNC(0.75*SUMIF($D$12:$D730,$D730,K$12:K730),2))-SUMIF($D$12:$D729,$D730,L$12:L729),"")</f>
        <v/>
      </c>
      <c r="M730" s="270" t="str">
        <f aca="false">IF(AND(K730&lt;&gt;"",J730&lt;&gt;"",AB730&lt;&gt;""),IF(OR(J730="OZZ",J730="ZZ"),0-SUMIF($D$12:$D729,$D730,M$12:M729),MIN(MIN(13600,TRUNC(0.75*SUMIF($D$12:$D$1442,$D730,K$12:K$1442),2)+SUMIF($D$12:$D730,$D730,AB$12:AB730))-SUMIF($D$12:$D729,$D730,M$12:M729)-SUMIF($D$12:$D$1442,$D730,L$12:L$1442),AB730)),"")</f>
        <v/>
      </c>
      <c r="N730" s="246" t="str">
        <f aca="false">IF(J730&lt;&gt;"",1000-SUMIF($D$12:$D729,$D730,N$12:N729),"")</f>
        <v/>
      </c>
      <c r="O730" s="268"/>
      <c r="P730" s="269"/>
      <c r="Q730" s="244" t="str">
        <f aca="false">IF(AND(P730&lt;&gt;"",O730&lt;&gt;""),MIN(IF(OR(O730="OZZ",O730="ZZ"),5000,13600),TRUNC(0.75*SUMIF($D$12:$D730,$D730,P$12:P730),2))-SUMIF($D$12:$D729,$D730,Q$12:Q729),"")</f>
        <v/>
      </c>
      <c r="R730" s="270" t="str">
        <f aca="false">IF(AND(P730&lt;&gt;"",O730&lt;&gt;"",AF730&lt;&gt;""),IF(OR(O730="OZZ",O730="ZZ"),0-SUMIF($D$12:$D729,$D730,R$12:R729),MIN(MIN(13600,TRUNC(0.75*SUMIF($D$12:$D$1442,$D730,P$12:P$1442),2)+SUMIF($D$12:$D730,$D730,AF$12:AF730))-SUMIF($D$12:$D729,$D730,R$12:R729)-SUMIF($D$12:$D$1442,$D730,Q$12:Q$1442),AF730)),"")</f>
        <v/>
      </c>
      <c r="S730" s="246" t="str">
        <f aca="false">IF(O730&lt;&gt;"",1000-SUMIF($D$12:$D729,$D730,S$12:S729),"")</f>
        <v/>
      </c>
      <c r="T730" s="268"/>
      <c r="U730" s="269"/>
      <c r="V730" s="244" t="str">
        <f aca="false">IF(AND(U730&lt;&gt;"",T730&lt;&gt;""),MIN(IF(OR(T730="OZZ",T730="ZZ"),5000,13600),TRUNC(0.75*SUMIF($D$12:$D730,$D730,U$12:U730),2))-SUMIF($D$12:$D729,$D730,V$12:V729),"")</f>
        <v/>
      </c>
      <c r="W730" s="248" t="str">
        <f aca="false">IF(AND(U730&lt;&gt;"",T730&lt;&gt;"",AJ730&lt;&gt;""),IF(OR(T730="OZZ",T730="ZZ"),0-SUMIF($D$12:$D729,$D730,W$12:W729),MIN(MIN(13600,TRUNC(0.75*SUMIF($D$12:$D$1442,$D730,U$12:U$1442),2)+SUMIF($D$12:$D730,$D730,AJ$12:AJ730))-SUMIF($D$12:$D729,$D730,W$12:W729)-SUMIF($D$12:$D$1442,$D730,V$12:V$1442),AJ730)),"")</f>
        <v/>
      </c>
      <c r="X730" s="246" t="str">
        <f aca="false">IF(T730&lt;&gt;"",1000-SUMIF($D$12:$D729,$D730,X$12:X729),"")</f>
        <v/>
      </c>
      <c r="Y730" s="272"/>
      <c r="Z730" s="273"/>
      <c r="AA730" s="273"/>
      <c r="AB730" s="252" t="str">
        <f aca="false">IF(K730&lt;&gt;"",ROUND(Y730,2)+ROUND(Z730,2)+ROUND(AA730,2),"")</f>
        <v/>
      </c>
      <c r="AC730" s="274"/>
      <c r="AD730" s="273"/>
      <c r="AE730" s="273"/>
      <c r="AF730" s="275" t="str">
        <f aca="false">IF(P730&lt;&gt;"",ROUND(AC730,2)+ROUND(AD730,2)+ROUND(AE730,2),"")</f>
        <v/>
      </c>
      <c r="AG730" s="274"/>
      <c r="AH730" s="273"/>
      <c r="AI730" s="273"/>
      <c r="AJ730" s="275" t="str">
        <f aca="false">IF(U730&lt;&gt;"",ROUND(AG730,2)+ROUND(AH730,2)+ROUND(AI730,2),"")</f>
        <v/>
      </c>
      <c r="AK730" s="255"/>
      <c r="AL730" s="255"/>
      <c r="AM730" s="256"/>
      <c r="AN730" s="257"/>
      <c r="AO730" s="258" t="str">
        <f aca="false">IF(D730&lt;&gt;"",IF(COUNTIF($D$12:$D730,$D730)&gt;1,0,IF(SUM(L730,Q730,V730)&gt;0,IF(AND(T730="",OR(O730&lt;&gt;"",J730&lt;&gt;"")),IF(O730&lt;&gt;"",O730,IF(J730&lt;&gt;"",J730,0)),IF(AND(O730&lt;&gt;"",J730&lt;&gt;"",O730=J730),O730,T730)),0)),"")</f>
        <v/>
      </c>
      <c r="AP730" s="258" t="str">
        <f aca="false">IF(D730&lt;&gt;"",IF(COUNTIF($D$12:$D730,$D730)&gt;1,0,IF(SUM(M730,R730,W730)&gt;0,IF(AND(T730="",OR(O730&lt;&gt;"",J730&lt;&gt;"")),IF(O730&lt;&gt;"",O730,IF(J730&lt;&gt;"",J730,0)),IF(AND(O730&lt;&gt;"",J730&lt;&gt;"",O730=J730),O730,T730)),0)),"")</f>
        <v/>
      </c>
      <c r="AQ730" s="258" t="str">
        <f aca="false">IF(D730&lt;&gt;"",IF(COUNTIF($D$12:$D730,$D730)&gt;1,0,IF(SUM(N730,S730,X730)&gt;0,IF(AND(T730="",OR(O730&lt;&gt;"",J730&lt;&gt;"")),IF(O730&lt;&gt;"",O730,IF(J730&lt;&gt;"",J730,0)),IF(AND(O730&lt;&gt;"",J730&lt;&gt;"",O730=J730),O730,T730)),0)),"")</f>
        <v/>
      </c>
      <c r="AR730" s="257" t="str">
        <f aca="false">IF(D730&lt;&gt;"",IF(J730="OZP12",L730,0),"")</f>
        <v/>
      </c>
      <c r="AS730" s="257" t="str">
        <f aca="false">IF(D730&lt;&gt;"",IF(O730="OZP12",Q730,0),"")</f>
        <v/>
      </c>
      <c r="AT730" s="257" t="str">
        <f aca="false">IF(D730&lt;&gt;"",IF(T730="OZP12",V730,0),"")</f>
        <v/>
      </c>
      <c r="AU730" s="257" t="str">
        <f aca="false">IF(D730&lt;&gt;"",IF(J730="TZP",L730,0),"")</f>
        <v/>
      </c>
      <c r="AV730" s="257" t="str">
        <f aca="false">IF(D730&lt;&gt;"",IF(O730="TZP",Q730,0),"")</f>
        <v/>
      </c>
      <c r="AW730" s="257" t="str">
        <f aca="false">IF(D730&lt;&gt;"",IF(T730="TZP",V730,0),"")</f>
        <v/>
      </c>
      <c r="AX730" s="257" t="str">
        <f aca="false">IF(D730&lt;&gt;"",IF(J730="OZZ",L730,0),"")</f>
        <v/>
      </c>
      <c r="AY730" s="257" t="str">
        <f aca="false">IF(D730&lt;&gt;"",IF(O730="OZZ",Q730,0),"")</f>
        <v/>
      </c>
      <c r="AZ730" s="257" t="str">
        <f aca="false">IF(D730&lt;&gt;"",IF(T730="OZZ",V730,0),"")</f>
        <v/>
      </c>
      <c r="BA730" s="260"/>
      <c r="BB730" s="257" t="str">
        <f aca="false">IF(D730&lt;&gt;"",IF(ISERROR(FIND("/",D730)),0,1),"")</f>
        <v/>
      </c>
      <c r="BC730" s="257" t="str">
        <f aca="false">IF(D730&lt;&gt;"",IF(BB730*1=0,D730,CONCATENATE(MID(D730,1,FIND("/",D730,1)-1),MID(D730,FIND("/",D730,1)+1,LEN(D730)))),"")</f>
        <v/>
      </c>
      <c r="BD730" s="286"/>
      <c r="BE730" s="257" t="str">
        <f aca="false">IF(D730&lt;&gt;"",IF(J730="OZP12",M730,0),"")</f>
        <v/>
      </c>
      <c r="BF730" s="257" t="str">
        <f aca="false">IF(D730&lt;&gt;"",IF(O730="OZP12",R730,0),"")</f>
        <v/>
      </c>
      <c r="BG730" s="257" t="str">
        <f aca="false">IF(D730&lt;&gt;"",IF(T730="OZP12",W730,0),"")</f>
        <v/>
      </c>
      <c r="BH730" s="257" t="str">
        <f aca="false">IF(D730&lt;&gt;"",IF(J730="TZP",M730,0),"")</f>
        <v/>
      </c>
      <c r="BI730" s="257" t="str">
        <f aca="false">IF(D730&lt;&gt;"",IF(O730="TZP",R730,0),"")</f>
        <v/>
      </c>
      <c r="BJ730" s="257" t="str">
        <f aca="false">IF(D730&lt;&gt;"",IF(T730="TZP",W730,0),"")</f>
        <v/>
      </c>
    </row>
    <row r="731" s="261" customFormat="true" ht="18.75" hidden="false" customHeight="true" outlineLevel="0" collapsed="false">
      <c r="A731" s="262" t="n">
        <f aca="false">A730+1</f>
        <v>719</v>
      </c>
      <c r="B731" s="263"/>
      <c r="C731" s="263"/>
      <c r="D731" s="263"/>
      <c r="E731" s="266"/>
      <c r="F731" s="266"/>
      <c r="G731" s="267"/>
      <c r="H731" s="278"/>
      <c r="I731" s="281"/>
      <c r="J731" s="268"/>
      <c r="K731" s="269"/>
      <c r="L731" s="244" t="str">
        <f aca="false">IF(AND(K731&lt;&gt;"",J731&lt;&gt;""),MIN(IF(OR(J731="OZZ",J731="ZZ"),5000,13600),TRUNC(0.75*SUMIF($D$12:$D731,$D731,K$12:K731),2))-SUMIF($D$12:$D730,$D731,L$12:L730),"")</f>
        <v/>
      </c>
      <c r="M731" s="270" t="str">
        <f aca="false">IF(AND(K731&lt;&gt;"",J731&lt;&gt;"",AB731&lt;&gt;""),IF(OR(J731="OZZ",J731="ZZ"),0-SUMIF($D$12:$D730,$D731,M$12:M730),MIN(MIN(13600,TRUNC(0.75*SUMIF($D$12:$D$1442,$D731,K$12:K$1442),2)+SUMIF($D$12:$D731,$D731,AB$12:AB731))-SUMIF($D$12:$D730,$D731,M$12:M730)-SUMIF($D$12:$D$1442,$D731,L$12:L$1442),AB731)),"")</f>
        <v/>
      </c>
      <c r="N731" s="246" t="str">
        <f aca="false">IF(J731&lt;&gt;"",1000-SUMIF($D$12:$D730,$D731,N$12:N730),"")</f>
        <v/>
      </c>
      <c r="O731" s="268"/>
      <c r="P731" s="269"/>
      <c r="Q731" s="244" t="str">
        <f aca="false">IF(AND(P731&lt;&gt;"",O731&lt;&gt;""),MIN(IF(OR(O731="OZZ",O731="ZZ"),5000,13600),TRUNC(0.75*SUMIF($D$12:$D731,$D731,P$12:P731),2))-SUMIF($D$12:$D730,$D731,Q$12:Q730),"")</f>
        <v/>
      </c>
      <c r="R731" s="270" t="str">
        <f aca="false">IF(AND(P731&lt;&gt;"",O731&lt;&gt;"",AF731&lt;&gt;""),IF(OR(O731="OZZ",O731="ZZ"),0-SUMIF($D$12:$D730,$D731,R$12:R730),MIN(MIN(13600,TRUNC(0.75*SUMIF($D$12:$D$1442,$D731,P$12:P$1442),2)+SUMIF($D$12:$D731,$D731,AF$12:AF731))-SUMIF($D$12:$D730,$D731,R$12:R730)-SUMIF($D$12:$D$1442,$D731,Q$12:Q$1442),AF731)),"")</f>
        <v/>
      </c>
      <c r="S731" s="246" t="str">
        <f aca="false">IF(O731&lt;&gt;"",1000-SUMIF($D$12:$D730,$D731,S$12:S730),"")</f>
        <v/>
      </c>
      <c r="T731" s="268"/>
      <c r="U731" s="269"/>
      <c r="V731" s="244" t="str">
        <f aca="false">IF(AND(U731&lt;&gt;"",T731&lt;&gt;""),MIN(IF(OR(T731="OZZ",T731="ZZ"),5000,13600),TRUNC(0.75*SUMIF($D$12:$D731,$D731,U$12:U731),2))-SUMIF($D$12:$D730,$D731,V$12:V730),"")</f>
        <v/>
      </c>
      <c r="W731" s="248" t="str">
        <f aca="false">IF(AND(U731&lt;&gt;"",T731&lt;&gt;"",AJ731&lt;&gt;""),IF(OR(T731="OZZ",T731="ZZ"),0-SUMIF($D$12:$D730,$D731,W$12:W730),MIN(MIN(13600,TRUNC(0.75*SUMIF($D$12:$D$1442,$D731,U$12:U$1442),2)+SUMIF($D$12:$D731,$D731,AJ$12:AJ731))-SUMIF($D$12:$D730,$D731,W$12:W730)-SUMIF($D$12:$D$1442,$D731,V$12:V$1442),AJ731)),"")</f>
        <v/>
      </c>
      <c r="X731" s="246" t="str">
        <f aca="false">IF(T731&lt;&gt;"",1000-SUMIF($D$12:$D730,$D731,X$12:X730),"")</f>
        <v/>
      </c>
      <c r="Y731" s="272"/>
      <c r="Z731" s="273"/>
      <c r="AA731" s="273"/>
      <c r="AB731" s="252" t="str">
        <f aca="false">IF(K731&lt;&gt;"",ROUND(Y731,2)+ROUND(Z731,2)+ROUND(AA731,2),"")</f>
        <v/>
      </c>
      <c r="AC731" s="274"/>
      <c r="AD731" s="273"/>
      <c r="AE731" s="273"/>
      <c r="AF731" s="275" t="str">
        <f aca="false">IF(P731&lt;&gt;"",ROUND(AC731,2)+ROUND(AD731,2)+ROUND(AE731,2),"")</f>
        <v/>
      </c>
      <c r="AG731" s="274"/>
      <c r="AH731" s="273"/>
      <c r="AI731" s="273"/>
      <c r="AJ731" s="275" t="str">
        <f aca="false">IF(U731&lt;&gt;"",ROUND(AG731,2)+ROUND(AH731,2)+ROUND(AI731,2),"")</f>
        <v/>
      </c>
      <c r="AK731" s="255"/>
      <c r="AL731" s="255"/>
      <c r="AM731" s="256"/>
      <c r="AN731" s="257"/>
      <c r="AO731" s="258" t="str">
        <f aca="false">IF(D731&lt;&gt;"",IF(COUNTIF($D$12:$D731,$D731)&gt;1,0,IF(SUM(L731,Q731,V731)&gt;0,IF(AND(T731="",OR(O731&lt;&gt;"",J731&lt;&gt;"")),IF(O731&lt;&gt;"",O731,IF(J731&lt;&gt;"",J731,0)),IF(AND(O731&lt;&gt;"",J731&lt;&gt;"",O731=J731),O731,T731)),0)),"")</f>
        <v/>
      </c>
      <c r="AP731" s="258" t="str">
        <f aca="false">IF(D731&lt;&gt;"",IF(COUNTIF($D$12:$D731,$D731)&gt;1,0,IF(SUM(M731,R731,W731)&gt;0,IF(AND(T731="",OR(O731&lt;&gt;"",J731&lt;&gt;"")),IF(O731&lt;&gt;"",O731,IF(J731&lt;&gt;"",J731,0)),IF(AND(O731&lt;&gt;"",J731&lt;&gt;"",O731=J731),O731,T731)),0)),"")</f>
        <v/>
      </c>
      <c r="AQ731" s="258" t="str">
        <f aca="false">IF(D731&lt;&gt;"",IF(COUNTIF($D$12:$D731,$D731)&gt;1,0,IF(SUM(N731,S731,X731)&gt;0,IF(AND(T731="",OR(O731&lt;&gt;"",J731&lt;&gt;"")),IF(O731&lt;&gt;"",O731,IF(J731&lt;&gt;"",J731,0)),IF(AND(O731&lt;&gt;"",J731&lt;&gt;"",O731=J731),O731,T731)),0)),"")</f>
        <v/>
      </c>
      <c r="AR731" s="257" t="str">
        <f aca="false">IF(D731&lt;&gt;"",IF(J731="OZP12",L731,0),"")</f>
        <v/>
      </c>
      <c r="AS731" s="257" t="str">
        <f aca="false">IF(D731&lt;&gt;"",IF(O731="OZP12",Q731,0),"")</f>
        <v/>
      </c>
      <c r="AT731" s="257" t="str">
        <f aca="false">IF(D731&lt;&gt;"",IF(T731="OZP12",V731,0),"")</f>
        <v/>
      </c>
      <c r="AU731" s="257" t="str">
        <f aca="false">IF(D731&lt;&gt;"",IF(J731="TZP",L731,0),"")</f>
        <v/>
      </c>
      <c r="AV731" s="257" t="str">
        <f aca="false">IF(D731&lt;&gt;"",IF(O731="TZP",Q731,0),"")</f>
        <v/>
      </c>
      <c r="AW731" s="257" t="str">
        <f aca="false">IF(D731&lt;&gt;"",IF(T731="TZP",V731,0),"")</f>
        <v/>
      </c>
      <c r="AX731" s="257" t="str">
        <f aca="false">IF(D731&lt;&gt;"",IF(J731="OZZ",L731,0),"")</f>
        <v/>
      </c>
      <c r="AY731" s="257" t="str">
        <f aca="false">IF(D731&lt;&gt;"",IF(O731="OZZ",Q731,0),"")</f>
        <v/>
      </c>
      <c r="AZ731" s="257" t="str">
        <f aca="false">IF(D731&lt;&gt;"",IF(T731="OZZ",V731,0),"")</f>
        <v/>
      </c>
      <c r="BA731" s="260"/>
      <c r="BB731" s="257" t="str">
        <f aca="false">IF(D731&lt;&gt;"",IF(ISERROR(FIND("/",D731)),0,1),"")</f>
        <v/>
      </c>
      <c r="BC731" s="257" t="str">
        <f aca="false">IF(D731&lt;&gt;"",IF(BB731*1=0,D731,CONCATENATE(MID(D731,1,FIND("/",D731,1)-1),MID(D731,FIND("/",D731,1)+1,LEN(D731)))),"")</f>
        <v/>
      </c>
      <c r="BD731" s="286"/>
      <c r="BE731" s="257" t="str">
        <f aca="false">IF(D731&lt;&gt;"",IF(J731="OZP12",M731,0),"")</f>
        <v/>
      </c>
      <c r="BF731" s="257" t="str">
        <f aca="false">IF(D731&lt;&gt;"",IF(O731="OZP12",R731,0),"")</f>
        <v/>
      </c>
      <c r="BG731" s="257" t="str">
        <f aca="false">IF(D731&lt;&gt;"",IF(T731="OZP12",W731,0),"")</f>
        <v/>
      </c>
      <c r="BH731" s="257" t="str">
        <f aca="false">IF(D731&lt;&gt;"",IF(J731="TZP",M731,0),"")</f>
        <v/>
      </c>
      <c r="BI731" s="257" t="str">
        <f aca="false">IF(D731&lt;&gt;"",IF(O731="TZP",R731,0),"")</f>
        <v/>
      </c>
      <c r="BJ731" s="257" t="str">
        <f aca="false">IF(D731&lt;&gt;"",IF(T731="TZP",W731,0),"")</f>
        <v/>
      </c>
    </row>
    <row r="732" s="261" customFormat="true" ht="18.75" hidden="false" customHeight="true" outlineLevel="0" collapsed="false">
      <c r="A732" s="262" t="n">
        <f aca="false">A731+1</f>
        <v>720</v>
      </c>
      <c r="B732" s="263"/>
      <c r="C732" s="263"/>
      <c r="D732" s="263"/>
      <c r="E732" s="266"/>
      <c r="F732" s="266"/>
      <c r="G732" s="267"/>
      <c r="H732" s="278"/>
      <c r="I732" s="281"/>
      <c r="J732" s="268"/>
      <c r="K732" s="269"/>
      <c r="L732" s="244" t="str">
        <f aca="false">IF(AND(K732&lt;&gt;"",J732&lt;&gt;""),MIN(IF(OR(J732="OZZ",J732="ZZ"),5000,13600),TRUNC(0.75*SUMIF($D$12:$D732,$D732,K$12:K732),2))-SUMIF($D$12:$D731,$D732,L$12:L731),"")</f>
        <v/>
      </c>
      <c r="M732" s="270" t="str">
        <f aca="false">IF(AND(K732&lt;&gt;"",J732&lt;&gt;"",AB732&lt;&gt;""),IF(OR(J732="OZZ",J732="ZZ"),0-SUMIF($D$12:$D731,$D732,M$12:M731),MIN(MIN(13600,TRUNC(0.75*SUMIF($D$12:$D$1442,$D732,K$12:K$1442),2)+SUMIF($D$12:$D732,$D732,AB$12:AB732))-SUMIF($D$12:$D731,$D732,M$12:M731)-SUMIF($D$12:$D$1442,$D732,L$12:L$1442),AB732)),"")</f>
        <v/>
      </c>
      <c r="N732" s="246" t="str">
        <f aca="false">IF(J732&lt;&gt;"",1000-SUMIF($D$12:$D731,$D732,N$12:N731),"")</f>
        <v/>
      </c>
      <c r="O732" s="268"/>
      <c r="P732" s="269"/>
      <c r="Q732" s="244" t="str">
        <f aca="false">IF(AND(P732&lt;&gt;"",O732&lt;&gt;""),MIN(IF(OR(O732="OZZ",O732="ZZ"),5000,13600),TRUNC(0.75*SUMIF($D$12:$D732,$D732,P$12:P732),2))-SUMIF($D$12:$D731,$D732,Q$12:Q731),"")</f>
        <v/>
      </c>
      <c r="R732" s="270" t="str">
        <f aca="false">IF(AND(P732&lt;&gt;"",O732&lt;&gt;"",AF732&lt;&gt;""),IF(OR(O732="OZZ",O732="ZZ"),0-SUMIF($D$12:$D731,$D732,R$12:R731),MIN(MIN(13600,TRUNC(0.75*SUMIF($D$12:$D$1442,$D732,P$12:P$1442),2)+SUMIF($D$12:$D732,$D732,AF$12:AF732))-SUMIF($D$12:$D731,$D732,R$12:R731)-SUMIF($D$12:$D$1442,$D732,Q$12:Q$1442),AF732)),"")</f>
        <v/>
      </c>
      <c r="S732" s="246" t="str">
        <f aca="false">IF(O732&lt;&gt;"",1000-SUMIF($D$12:$D731,$D732,S$12:S731),"")</f>
        <v/>
      </c>
      <c r="T732" s="268"/>
      <c r="U732" s="269"/>
      <c r="V732" s="244" t="str">
        <f aca="false">IF(AND(U732&lt;&gt;"",T732&lt;&gt;""),MIN(IF(OR(T732="OZZ",T732="ZZ"),5000,13600),TRUNC(0.75*SUMIF($D$12:$D732,$D732,U$12:U732),2))-SUMIF($D$12:$D731,$D732,V$12:V731),"")</f>
        <v/>
      </c>
      <c r="W732" s="248" t="str">
        <f aca="false">IF(AND(U732&lt;&gt;"",T732&lt;&gt;"",AJ732&lt;&gt;""),IF(OR(T732="OZZ",T732="ZZ"),0-SUMIF($D$12:$D731,$D732,W$12:W731),MIN(MIN(13600,TRUNC(0.75*SUMIF($D$12:$D$1442,$D732,U$12:U$1442),2)+SUMIF($D$12:$D732,$D732,AJ$12:AJ732))-SUMIF($D$12:$D731,$D732,W$12:W731)-SUMIF($D$12:$D$1442,$D732,V$12:V$1442),AJ732)),"")</f>
        <v/>
      </c>
      <c r="X732" s="246" t="str">
        <f aca="false">IF(T732&lt;&gt;"",1000-SUMIF($D$12:$D731,$D732,X$12:X731),"")</f>
        <v/>
      </c>
      <c r="Y732" s="272"/>
      <c r="Z732" s="273"/>
      <c r="AA732" s="273"/>
      <c r="AB732" s="252" t="str">
        <f aca="false">IF(K732&lt;&gt;"",ROUND(Y732,2)+ROUND(Z732,2)+ROUND(AA732,2),"")</f>
        <v/>
      </c>
      <c r="AC732" s="274"/>
      <c r="AD732" s="273"/>
      <c r="AE732" s="273"/>
      <c r="AF732" s="275" t="str">
        <f aca="false">IF(P732&lt;&gt;"",ROUND(AC732,2)+ROUND(AD732,2)+ROUND(AE732,2),"")</f>
        <v/>
      </c>
      <c r="AG732" s="274"/>
      <c r="AH732" s="273"/>
      <c r="AI732" s="273"/>
      <c r="AJ732" s="275" t="str">
        <f aca="false">IF(U732&lt;&gt;"",ROUND(AG732,2)+ROUND(AH732,2)+ROUND(AI732,2),"")</f>
        <v/>
      </c>
      <c r="AK732" s="255"/>
      <c r="AL732" s="255"/>
      <c r="AM732" s="256"/>
      <c r="AN732" s="257"/>
      <c r="AO732" s="258" t="str">
        <f aca="false">IF(D732&lt;&gt;"",IF(COUNTIF($D$12:$D732,$D732)&gt;1,0,IF(SUM(L732,Q732,V732)&gt;0,IF(AND(T732="",OR(O732&lt;&gt;"",J732&lt;&gt;"")),IF(O732&lt;&gt;"",O732,IF(J732&lt;&gt;"",J732,0)),IF(AND(O732&lt;&gt;"",J732&lt;&gt;"",O732=J732),O732,T732)),0)),"")</f>
        <v/>
      </c>
      <c r="AP732" s="258" t="str">
        <f aca="false">IF(D732&lt;&gt;"",IF(COUNTIF($D$12:$D732,$D732)&gt;1,0,IF(SUM(M732,R732,W732)&gt;0,IF(AND(T732="",OR(O732&lt;&gt;"",J732&lt;&gt;"")),IF(O732&lt;&gt;"",O732,IF(J732&lt;&gt;"",J732,0)),IF(AND(O732&lt;&gt;"",J732&lt;&gt;"",O732=J732),O732,T732)),0)),"")</f>
        <v/>
      </c>
      <c r="AQ732" s="258" t="str">
        <f aca="false">IF(D732&lt;&gt;"",IF(COUNTIF($D$12:$D732,$D732)&gt;1,0,IF(SUM(N732,S732,X732)&gt;0,IF(AND(T732="",OR(O732&lt;&gt;"",J732&lt;&gt;"")),IF(O732&lt;&gt;"",O732,IF(J732&lt;&gt;"",J732,0)),IF(AND(O732&lt;&gt;"",J732&lt;&gt;"",O732=J732),O732,T732)),0)),"")</f>
        <v/>
      </c>
      <c r="AR732" s="257" t="str">
        <f aca="false">IF(D732&lt;&gt;"",IF(J732="OZP12",L732,0),"")</f>
        <v/>
      </c>
      <c r="AS732" s="257" t="str">
        <f aca="false">IF(D732&lt;&gt;"",IF(O732="OZP12",Q732,0),"")</f>
        <v/>
      </c>
      <c r="AT732" s="257" t="str">
        <f aca="false">IF(D732&lt;&gt;"",IF(T732="OZP12",V732,0),"")</f>
        <v/>
      </c>
      <c r="AU732" s="257" t="str">
        <f aca="false">IF(D732&lt;&gt;"",IF(J732="TZP",L732,0),"")</f>
        <v/>
      </c>
      <c r="AV732" s="257" t="str">
        <f aca="false">IF(D732&lt;&gt;"",IF(O732="TZP",Q732,0),"")</f>
        <v/>
      </c>
      <c r="AW732" s="257" t="str">
        <f aca="false">IF(D732&lt;&gt;"",IF(T732="TZP",V732,0),"")</f>
        <v/>
      </c>
      <c r="AX732" s="257" t="str">
        <f aca="false">IF(D732&lt;&gt;"",IF(J732="OZZ",L732,0),"")</f>
        <v/>
      </c>
      <c r="AY732" s="257" t="str">
        <f aca="false">IF(D732&lt;&gt;"",IF(O732="OZZ",Q732,0),"")</f>
        <v/>
      </c>
      <c r="AZ732" s="257" t="str">
        <f aca="false">IF(D732&lt;&gt;"",IF(T732="OZZ",V732,0),"")</f>
        <v/>
      </c>
      <c r="BA732" s="260"/>
      <c r="BB732" s="257" t="str">
        <f aca="false">IF(D732&lt;&gt;"",IF(ISERROR(FIND("/",D732)),0,1),"")</f>
        <v/>
      </c>
      <c r="BC732" s="257" t="str">
        <f aca="false">IF(D732&lt;&gt;"",IF(BB732*1=0,D732,CONCATENATE(MID(D732,1,FIND("/",D732,1)-1),MID(D732,FIND("/",D732,1)+1,LEN(D732)))),"")</f>
        <v/>
      </c>
      <c r="BD732" s="286"/>
      <c r="BE732" s="257" t="str">
        <f aca="false">IF(D732&lt;&gt;"",IF(J732="OZP12",M732,0),"")</f>
        <v/>
      </c>
      <c r="BF732" s="257" t="str">
        <f aca="false">IF(D732&lt;&gt;"",IF(O732="OZP12",R732,0),"")</f>
        <v/>
      </c>
      <c r="BG732" s="257" t="str">
        <f aca="false">IF(D732&lt;&gt;"",IF(T732="OZP12",W732,0),"")</f>
        <v/>
      </c>
      <c r="BH732" s="257" t="str">
        <f aca="false">IF(D732&lt;&gt;"",IF(J732="TZP",M732,0),"")</f>
        <v/>
      </c>
      <c r="BI732" s="257" t="str">
        <f aca="false">IF(D732&lt;&gt;"",IF(O732="TZP",R732,0),"")</f>
        <v/>
      </c>
      <c r="BJ732" s="257" t="str">
        <f aca="false">IF(D732&lt;&gt;"",IF(T732="TZP",W732,0),"")</f>
        <v/>
      </c>
    </row>
    <row r="733" s="261" customFormat="true" ht="18.75" hidden="false" customHeight="true" outlineLevel="0" collapsed="false">
      <c r="A733" s="262" t="n">
        <f aca="false">A732+1</f>
        <v>721</v>
      </c>
      <c r="B733" s="263"/>
      <c r="C733" s="263"/>
      <c r="D733" s="263"/>
      <c r="E733" s="266"/>
      <c r="F733" s="266"/>
      <c r="G733" s="267"/>
      <c r="H733" s="278"/>
      <c r="I733" s="281"/>
      <c r="J733" s="268"/>
      <c r="K733" s="269"/>
      <c r="L733" s="244" t="str">
        <f aca="false">IF(AND(K733&lt;&gt;"",J733&lt;&gt;""),MIN(IF(OR(J733="OZZ",J733="ZZ"),5000,13600),TRUNC(0.75*SUMIF($D$12:$D733,$D733,K$12:K733),2))-SUMIF($D$12:$D732,$D733,L$12:L732),"")</f>
        <v/>
      </c>
      <c r="M733" s="270" t="str">
        <f aca="false">IF(AND(K733&lt;&gt;"",J733&lt;&gt;"",AB733&lt;&gt;""),IF(OR(J733="OZZ",J733="ZZ"),0-SUMIF($D$12:$D732,$D733,M$12:M732),MIN(MIN(13600,TRUNC(0.75*SUMIF($D$12:$D$1442,$D733,K$12:K$1442),2)+SUMIF($D$12:$D733,$D733,AB$12:AB733))-SUMIF($D$12:$D732,$D733,M$12:M732)-SUMIF($D$12:$D$1442,$D733,L$12:L$1442),AB733)),"")</f>
        <v/>
      </c>
      <c r="N733" s="246" t="str">
        <f aca="false">IF(J733&lt;&gt;"",1000-SUMIF($D$12:$D732,$D733,N$12:N732),"")</f>
        <v/>
      </c>
      <c r="O733" s="268"/>
      <c r="P733" s="269"/>
      <c r="Q733" s="244" t="str">
        <f aca="false">IF(AND(P733&lt;&gt;"",O733&lt;&gt;""),MIN(IF(OR(O733="OZZ",O733="ZZ"),5000,13600),TRUNC(0.75*SUMIF($D$12:$D733,$D733,P$12:P733),2))-SUMIF($D$12:$D732,$D733,Q$12:Q732),"")</f>
        <v/>
      </c>
      <c r="R733" s="270" t="str">
        <f aca="false">IF(AND(P733&lt;&gt;"",O733&lt;&gt;"",AF733&lt;&gt;""),IF(OR(O733="OZZ",O733="ZZ"),0-SUMIF($D$12:$D732,$D733,R$12:R732),MIN(MIN(13600,TRUNC(0.75*SUMIF($D$12:$D$1442,$D733,P$12:P$1442),2)+SUMIF($D$12:$D733,$D733,AF$12:AF733))-SUMIF($D$12:$D732,$D733,R$12:R732)-SUMIF($D$12:$D$1442,$D733,Q$12:Q$1442),AF733)),"")</f>
        <v/>
      </c>
      <c r="S733" s="246" t="str">
        <f aca="false">IF(O733&lt;&gt;"",1000-SUMIF($D$12:$D732,$D733,S$12:S732),"")</f>
        <v/>
      </c>
      <c r="T733" s="268"/>
      <c r="U733" s="269"/>
      <c r="V733" s="244" t="str">
        <f aca="false">IF(AND(U733&lt;&gt;"",T733&lt;&gt;""),MIN(IF(OR(T733="OZZ",T733="ZZ"),5000,13600),TRUNC(0.75*SUMIF($D$12:$D733,$D733,U$12:U733),2))-SUMIF($D$12:$D732,$D733,V$12:V732),"")</f>
        <v/>
      </c>
      <c r="W733" s="248" t="str">
        <f aca="false">IF(AND(U733&lt;&gt;"",T733&lt;&gt;"",AJ733&lt;&gt;""),IF(OR(T733="OZZ",T733="ZZ"),0-SUMIF($D$12:$D732,$D733,W$12:W732),MIN(MIN(13600,TRUNC(0.75*SUMIF($D$12:$D$1442,$D733,U$12:U$1442),2)+SUMIF($D$12:$D733,$D733,AJ$12:AJ733))-SUMIF($D$12:$D732,$D733,W$12:W732)-SUMIF($D$12:$D$1442,$D733,V$12:V$1442),AJ733)),"")</f>
        <v/>
      </c>
      <c r="X733" s="246" t="str">
        <f aca="false">IF(T733&lt;&gt;"",1000-SUMIF($D$12:$D732,$D733,X$12:X732),"")</f>
        <v/>
      </c>
      <c r="Y733" s="272"/>
      <c r="Z733" s="273"/>
      <c r="AA733" s="273"/>
      <c r="AB733" s="252" t="str">
        <f aca="false">IF(K733&lt;&gt;"",ROUND(Y733,2)+ROUND(Z733,2)+ROUND(AA733,2),"")</f>
        <v/>
      </c>
      <c r="AC733" s="274"/>
      <c r="AD733" s="273"/>
      <c r="AE733" s="273"/>
      <c r="AF733" s="275" t="str">
        <f aca="false">IF(P733&lt;&gt;"",ROUND(AC733,2)+ROUND(AD733,2)+ROUND(AE733,2),"")</f>
        <v/>
      </c>
      <c r="AG733" s="274"/>
      <c r="AH733" s="273"/>
      <c r="AI733" s="273"/>
      <c r="AJ733" s="275" t="str">
        <f aca="false">IF(U733&lt;&gt;"",ROUND(AG733,2)+ROUND(AH733,2)+ROUND(AI733,2),"")</f>
        <v/>
      </c>
      <c r="AK733" s="255"/>
      <c r="AL733" s="255"/>
      <c r="AM733" s="256"/>
      <c r="AN733" s="257"/>
      <c r="AO733" s="258" t="str">
        <f aca="false">IF(D733&lt;&gt;"",IF(COUNTIF($D$12:$D733,$D733)&gt;1,0,IF(SUM(L733,Q733,V733)&gt;0,IF(AND(T733="",OR(O733&lt;&gt;"",J733&lt;&gt;"")),IF(O733&lt;&gt;"",O733,IF(J733&lt;&gt;"",J733,0)),IF(AND(O733&lt;&gt;"",J733&lt;&gt;"",O733=J733),O733,T733)),0)),"")</f>
        <v/>
      </c>
      <c r="AP733" s="258" t="str">
        <f aca="false">IF(D733&lt;&gt;"",IF(COUNTIF($D$12:$D733,$D733)&gt;1,0,IF(SUM(M733,R733,W733)&gt;0,IF(AND(T733="",OR(O733&lt;&gt;"",J733&lt;&gt;"")),IF(O733&lt;&gt;"",O733,IF(J733&lt;&gt;"",J733,0)),IF(AND(O733&lt;&gt;"",J733&lt;&gt;"",O733=J733),O733,T733)),0)),"")</f>
        <v/>
      </c>
      <c r="AQ733" s="258" t="str">
        <f aca="false">IF(D733&lt;&gt;"",IF(COUNTIF($D$12:$D733,$D733)&gt;1,0,IF(SUM(N733,S733,X733)&gt;0,IF(AND(T733="",OR(O733&lt;&gt;"",J733&lt;&gt;"")),IF(O733&lt;&gt;"",O733,IF(J733&lt;&gt;"",J733,0)),IF(AND(O733&lt;&gt;"",J733&lt;&gt;"",O733=J733),O733,T733)),0)),"")</f>
        <v/>
      </c>
      <c r="AR733" s="257" t="str">
        <f aca="false">IF(D733&lt;&gt;"",IF(J733="OZP12",L733,0),"")</f>
        <v/>
      </c>
      <c r="AS733" s="257" t="str">
        <f aca="false">IF(D733&lt;&gt;"",IF(O733="OZP12",Q733,0),"")</f>
        <v/>
      </c>
      <c r="AT733" s="257" t="str">
        <f aca="false">IF(D733&lt;&gt;"",IF(T733="OZP12",V733,0),"")</f>
        <v/>
      </c>
      <c r="AU733" s="257" t="str">
        <f aca="false">IF(D733&lt;&gt;"",IF(J733="TZP",L733,0),"")</f>
        <v/>
      </c>
      <c r="AV733" s="257" t="str">
        <f aca="false">IF(D733&lt;&gt;"",IF(O733="TZP",Q733,0),"")</f>
        <v/>
      </c>
      <c r="AW733" s="257" t="str">
        <f aca="false">IF(D733&lt;&gt;"",IF(T733="TZP",V733,0),"")</f>
        <v/>
      </c>
      <c r="AX733" s="257" t="str">
        <f aca="false">IF(D733&lt;&gt;"",IF(J733="OZZ",L733,0),"")</f>
        <v/>
      </c>
      <c r="AY733" s="257" t="str">
        <f aca="false">IF(D733&lt;&gt;"",IF(O733="OZZ",Q733,0),"")</f>
        <v/>
      </c>
      <c r="AZ733" s="257" t="str">
        <f aca="false">IF(D733&lt;&gt;"",IF(T733="OZZ",V733,0),"")</f>
        <v/>
      </c>
      <c r="BA733" s="260"/>
      <c r="BB733" s="257" t="str">
        <f aca="false">IF(D733&lt;&gt;"",IF(ISERROR(FIND("/",D733)),0,1),"")</f>
        <v/>
      </c>
      <c r="BC733" s="257" t="str">
        <f aca="false">IF(D733&lt;&gt;"",IF(BB733*1=0,D733,CONCATENATE(MID(D733,1,FIND("/",D733,1)-1),MID(D733,FIND("/",D733,1)+1,LEN(D733)))),"")</f>
        <v/>
      </c>
      <c r="BD733" s="286"/>
      <c r="BE733" s="257" t="str">
        <f aca="false">IF(D733&lt;&gt;"",IF(J733="OZP12",M733,0),"")</f>
        <v/>
      </c>
      <c r="BF733" s="257" t="str">
        <f aca="false">IF(D733&lt;&gt;"",IF(O733="OZP12",R733,0),"")</f>
        <v/>
      </c>
      <c r="BG733" s="257" t="str">
        <f aca="false">IF(D733&lt;&gt;"",IF(T733="OZP12",W733,0),"")</f>
        <v/>
      </c>
      <c r="BH733" s="257" t="str">
        <f aca="false">IF(D733&lt;&gt;"",IF(J733="TZP",M733,0),"")</f>
        <v/>
      </c>
      <c r="BI733" s="257" t="str">
        <f aca="false">IF(D733&lt;&gt;"",IF(O733="TZP",R733,0),"")</f>
        <v/>
      </c>
      <c r="BJ733" s="257" t="str">
        <f aca="false">IF(D733&lt;&gt;"",IF(T733="TZP",W733,0),"")</f>
        <v/>
      </c>
    </row>
    <row r="734" s="261" customFormat="true" ht="18.75" hidden="false" customHeight="true" outlineLevel="0" collapsed="false">
      <c r="A734" s="262" t="n">
        <f aca="false">A733+1</f>
        <v>722</v>
      </c>
      <c r="B734" s="263"/>
      <c r="C734" s="263"/>
      <c r="D734" s="263"/>
      <c r="E734" s="266"/>
      <c r="F734" s="266"/>
      <c r="G734" s="267"/>
      <c r="H734" s="278"/>
      <c r="I734" s="281"/>
      <c r="J734" s="268"/>
      <c r="K734" s="269"/>
      <c r="L734" s="244" t="str">
        <f aca="false">IF(AND(K734&lt;&gt;"",J734&lt;&gt;""),MIN(IF(OR(J734="OZZ",J734="ZZ"),5000,13600),TRUNC(0.75*SUMIF($D$12:$D734,$D734,K$12:K734),2))-SUMIF($D$12:$D733,$D734,L$12:L733),"")</f>
        <v/>
      </c>
      <c r="M734" s="270" t="str">
        <f aca="false">IF(AND(K734&lt;&gt;"",J734&lt;&gt;"",AB734&lt;&gt;""),IF(OR(J734="OZZ",J734="ZZ"),0-SUMIF($D$12:$D733,$D734,M$12:M733),MIN(MIN(13600,TRUNC(0.75*SUMIF($D$12:$D$1442,$D734,K$12:K$1442),2)+SUMIF($D$12:$D734,$D734,AB$12:AB734))-SUMIF($D$12:$D733,$D734,M$12:M733)-SUMIF($D$12:$D$1442,$D734,L$12:L$1442),AB734)),"")</f>
        <v/>
      </c>
      <c r="N734" s="246" t="str">
        <f aca="false">IF(J734&lt;&gt;"",1000-SUMIF($D$12:$D733,$D734,N$12:N733),"")</f>
        <v/>
      </c>
      <c r="O734" s="268"/>
      <c r="P734" s="269"/>
      <c r="Q734" s="244" t="str">
        <f aca="false">IF(AND(P734&lt;&gt;"",O734&lt;&gt;""),MIN(IF(OR(O734="OZZ",O734="ZZ"),5000,13600),TRUNC(0.75*SUMIF($D$12:$D734,$D734,P$12:P734),2))-SUMIF($D$12:$D733,$D734,Q$12:Q733),"")</f>
        <v/>
      </c>
      <c r="R734" s="270" t="str">
        <f aca="false">IF(AND(P734&lt;&gt;"",O734&lt;&gt;"",AF734&lt;&gt;""),IF(OR(O734="OZZ",O734="ZZ"),0-SUMIF($D$12:$D733,$D734,R$12:R733),MIN(MIN(13600,TRUNC(0.75*SUMIF($D$12:$D$1442,$D734,P$12:P$1442),2)+SUMIF($D$12:$D734,$D734,AF$12:AF734))-SUMIF($D$12:$D733,$D734,R$12:R733)-SUMIF($D$12:$D$1442,$D734,Q$12:Q$1442),AF734)),"")</f>
        <v/>
      </c>
      <c r="S734" s="246" t="str">
        <f aca="false">IF(O734&lt;&gt;"",1000-SUMIF($D$12:$D733,$D734,S$12:S733),"")</f>
        <v/>
      </c>
      <c r="T734" s="268"/>
      <c r="U734" s="269"/>
      <c r="V734" s="244" t="str">
        <f aca="false">IF(AND(U734&lt;&gt;"",T734&lt;&gt;""),MIN(IF(OR(T734="OZZ",T734="ZZ"),5000,13600),TRUNC(0.75*SUMIF($D$12:$D734,$D734,U$12:U734),2))-SUMIF($D$12:$D733,$D734,V$12:V733),"")</f>
        <v/>
      </c>
      <c r="W734" s="248" t="str">
        <f aca="false">IF(AND(U734&lt;&gt;"",T734&lt;&gt;"",AJ734&lt;&gt;""),IF(OR(T734="OZZ",T734="ZZ"),0-SUMIF($D$12:$D733,$D734,W$12:W733),MIN(MIN(13600,TRUNC(0.75*SUMIF($D$12:$D$1442,$D734,U$12:U$1442),2)+SUMIF($D$12:$D734,$D734,AJ$12:AJ734))-SUMIF($D$12:$D733,$D734,W$12:W733)-SUMIF($D$12:$D$1442,$D734,V$12:V$1442),AJ734)),"")</f>
        <v/>
      </c>
      <c r="X734" s="246" t="str">
        <f aca="false">IF(T734&lt;&gt;"",1000-SUMIF($D$12:$D733,$D734,X$12:X733),"")</f>
        <v/>
      </c>
      <c r="Y734" s="272"/>
      <c r="Z734" s="273"/>
      <c r="AA734" s="273"/>
      <c r="AB734" s="252" t="str">
        <f aca="false">IF(K734&lt;&gt;"",ROUND(Y734,2)+ROUND(Z734,2)+ROUND(AA734,2),"")</f>
        <v/>
      </c>
      <c r="AC734" s="274"/>
      <c r="AD734" s="273"/>
      <c r="AE734" s="273"/>
      <c r="AF734" s="275" t="str">
        <f aca="false">IF(P734&lt;&gt;"",ROUND(AC734,2)+ROUND(AD734,2)+ROUND(AE734,2),"")</f>
        <v/>
      </c>
      <c r="AG734" s="274"/>
      <c r="AH734" s="273"/>
      <c r="AI734" s="273"/>
      <c r="AJ734" s="275" t="str">
        <f aca="false">IF(U734&lt;&gt;"",ROUND(AG734,2)+ROUND(AH734,2)+ROUND(AI734,2),"")</f>
        <v/>
      </c>
      <c r="AK734" s="255"/>
      <c r="AL734" s="255"/>
      <c r="AM734" s="256"/>
      <c r="AN734" s="257"/>
      <c r="AO734" s="258" t="str">
        <f aca="false">IF(D734&lt;&gt;"",IF(COUNTIF($D$12:$D734,$D734)&gt;1,0,IF(SUM(L734,Q734,V734)&gt;0,IF(AND(T734="",OR(O734&lt;&gt;"",J734&lt;&gt;"")),IF(O734&lt;&gt;"",O734,IF(J734&lt;&gt;"",J734,0)),IF(AND(O734&lt;&gt;"",J734&lt;&gt;"",O734=J734),O734,T734)),0)),"")</f>
        <v/>
      </c>
      <c r="AP734" s="258" t="str">
        <f aca="false">IF(D734&lt;&gt;"",IF(COUNTIF($D$12:$D734,$D734)&gt;1,0,IF(SUM(M734,R734,W734)&gt;0,IF(AND(T734="",OR(O734&lt;&gt;"",J734&lt;&gt;"")),IF(O734&lt;&gt;"",O734,IF(J734&lt;&gt;"",J734,0)),IF(AND(O734&lt;&gt;"",J734&lt;&gt;"",O734=J734),O734,T734)),0)),"")</f>
        <v/>
      </c>
      <c r="AQ734" s="258" t="str">
        <f aca="false">IF(D734&lt;&gt;"",IF(COUNTIF($D$12:$D734,$D734)&gt;1,0,IF(SUM(N734,S734,X734)&gt;0,IF(AND(T734="",OR(O734&lt;&gt;"",J734&lt;&gt;"")),IF(O734&lt;&gt;"",O734,IF(J734&lt;&gt;"",J734,0)),IF(AND(O734&lt;&gt;"",J734&lt;&gt;"",O734=J734),O734,T734)),0)),"")</f>
        <v/>
      </c>
      <c r="AR734" s="257" t="str">
        <f aca="false">IF(D734&lt;&gt;"",IF(J734="OZP12",L734,0),"")</f>
        <v/>
      </c>
      <c r="AS734" s="257" t="str">
        <f aca="false">IF(D734&lt;&gt;"",IF(O734="OZP12",Q734,0),"")</f>
        <v/>
      </c>
      <c r="AT734" s="257" t="str">
        <f aca="false">IF(D734&lt;&gt;"",IF(T734="OZP12",V734,0),"")</f>
        <v/>
      </c>
      <c r="AU734" s="257" t="str">
        <f aca="false">IF(D734&lt;&gt;"",IF(J734="TZP",L734,0),"")</f>
        <v/>
      </c>
      <c r="AV734" s="257" t="str">
        <f aca="false">IF(D734&lt;&gt;"",IF(O734="TZP",Q734,0),"")</f>
        <v/>
      </c>
      <c r="AW734" s="257" t="str">
        <f aca="false">IF(D734&lt;&gt;"",IF(T734="TZP",V734,0),"")</f>
        <v/>
      </c>
      <c r="AX734" s="257" t="str">
        <f aca="false">IF(D734&lt;&gt;"",IF(J734="OZZ",L734,0),"")</f>
        <v/>
      </c>
      <c r="AY734" s="257" t="str">
        <f aca="false">IF(D734&lt;&gt;"",IF(O734="OZZ",Q734,0),"")</f>
        <v/>
      </c>
      <c r="AZ734" s="257" t="str">
        <f aca="false">IF(D734&lt;&gt;"",IF(T734="OZZ",V734,0),"")</f>
        <v/>
      </c>
      <c r="BA734" s="260"/>
      <c r="BB734" s="257" t="str">
        <f aca="false">IF(D734&lt;&gt;"",IF(ISERROR(FIND("/",D734)),0,1),"")</f>
        <v/>
      </c>
      <c r="BC734" s="257" t="str">
        <f aca="false">IF(D734&lt;&gt;"",IF(BB734*1=0,D734,CONCATENATE(MID(D734,1,FIND("/",D734,1)-1),MID(D734,FIND("/",D734,1)+1,LEN(D734)))),"")</f>
        <v/>
      </c>
      <c r="BD734" s="286"/>
      <c r="BE734" s="257" t="str">
        <f aca="false">IF(D734&lt;&gt;"",IF(J734="OZP12",M734,0),"")</f>
        <v/>
      </c>
      <c r="BF734" s="257" t="str">
        <f aca="false">IF(D734&lt;&gt;"",IF(O734="OZP12",R734,0),"")</f>
        <v/>
      </c>
      <c r="BG734" s="257" t="str">
        <f aca="false">IF(D734&lt;&gt;"",IF(T734="OZP12",W734,0),"")</f>
        <v/>
      </c>
      <c r="BH734" s="257" t="str">
        <f aca="false">IF(D734&lt;&gt;"",IF(J734="TZP",M734,0),"")</f>
        <v/>
      </c>
      <c r="BI734" s="257" t="str">
        <f aca="false">IF(D734&lt;&gt;"",IF(O734="TZP",R734,0),"")</f>
        <v/>
      </c>
      <c r="BJ734" s="257" t="str">
        <f aca="false">IF(D734&lt;&gt;"",IF(T734="TZP",W734,0),"")</f>
        <v/>
      </c>
    </row>
    <row r="735" s="261" customFormat="true" ht="18.75" hidden="false" customHeight="true" outlineLevel="0" collapsed="false">
      <c r="A735" s="262" t="n">
        <f aca="false">A734+1</f>
        <v>723</v>
      </c>
      <c r="B735" s="263"/>
      <c r="C735" s="263"/>
      <c r="D735" s="263"/>
      <c r="E735" s="266"/>
      <c r="F735" s="266"/>
      <c r="G735" s="267"/>
      <c r="H735" s="278"/>
      <c r="I735" s="281"/>
      <c r="J735" s="268"/>
      <c r="K735" s="269"/>
      <c r="L735" s="244" t="str">
        <f aca="false">IF(AND(K735&lt;&gt;"",J735&lt;&gt;""),MIN(IF(OR(J735="OZZ",J735="ZZ"),5000,13600),TRUNC(0.75*SUMIF($D$12:$D735,$D735,K$12:K735),2))-SUMIF($D$12:$D734,$D735,L$12:L734),"")</f>
        <v/>
      </c>
      <c r="M735" s="270" t="str">
        <f aca="false">IF(AND(K735&lt;&gt;"",J735&lt;&gt;"",AB735&lt;&gt;""),IF(OR(J735="OZZ",J735="ZZ"),0-SUMIF($D$12:$D734,$D735,M$12:M734),MIN(MIN(13600,TRUNC(0.75*SUMIF($D$12:$D$1442,$D735,K$12:K$1442),2)+SUMIF($D$12:$D735,$D735,AB$12:AB735))-SUMIF($D$12:$D734,$D735,M$12:M734)-SUMIF($D$12:$D$1442,$D735,L$12:L$1442),AB735)),"")</f>
        <v/>
      </c>
      <c r="N735" s="246" t="str">
        <f aca="false">IF(J735&lt;&gt;"",1000-SUMIF($D$12:$D734,$D735,N$12:N734),"")</f>
        <v/>
      </c>
      <c r="O735" s="268"/>
      <c r="P735" s="269"/>
      <c r="Q735" s="244" t="str">
        <f aca="false">IF(AND(P735&lt;&gt;"",O735&lt;&gt;""),MIN(IF(OR(O735="OZZ",O735="ZZ"),5000,13600),TRUNC(0.75*SUMIF($D$12:$D735,$D735,P$12:P735),2))-SUMIF($D$12:$D734,$D735,Q$12:Q734),"")</f>
        <v/>
      </c>
      <c r="R735" s="270" t="str">
        <f aca="false">IF(AND(P735&lt;&gt;"",O735&lt;&gt;"",AF735&lt;&gt;""),IF(OR(O735="OZZ",O735="ZZ"),0-SUMIF($D$12:$D734,$D735,R$12:R734),MIN(MIN(13600,TRUNC(0.75*SUMIF($D$12:$D$1442,$D735,P$12:P$1442),2)+SUMIF($D$12:$D735,$D735,AF$12:AF735))-SUMIF($D$12:$D734,$D735,R$12:R734)-SUMIF($D$12:$D$1442,$D735,Q$12:Q$1442),AF735)),"")</f>
        <v/>
      </c>
      <c r="S735" s="246" t="str">
        <f aca="false">IF(O735&lt;&gt;"",1000-SUMIF($D$12:$D734,$D735,S$12:S734),"")</f>
        <v/>
      </c>
      <c r="T735" s="268"/>
      <c r="U735" s="269"/>
      <c r="V735" s="244" t="str">
        <f aca="false">IF(AND(U735&lt;&gt;"",T735&lt;&gt;""),MIN(IF(OR(T735="OZZ",T735="ZZ"),5000,13600),TRUNC(0.75*SUMIF($D$12:$D735,$D735,U$12:U735),2))-SUMIF($D$12:$D734,$D735,V$12:V734),"")</f>
        <v/>
      </c>
      <c r="W735" s="248" t="str">
        <f aca="false">IF(AND(U735&lt;&gt;"",T735&lt;&gt;"",AJ735&lt;&gt;""),IF(OR(T735="OZZ",T735="ZZ"),0-SUMIF($D$12:$D734,$D735,W$12:W734),MIN(MIN(13600,TRUNC(0.75*SUMIF($D$12:$D$1442,$D735,U$12:U$1442),2)+SUMIF($D$12:$D735,$D735,AJ$12:AJ735))-SUMIF($D$12:$D734,$D735,W$12:W734)-SUMIF($D$12:$D$1442,$D735,V$12:V$1442),AJ735)),"")</f>
        <v/>
      </c>
      <c r="X735" s="246" t="str">
        <f aca="false">IF(T735&lt;&gt;"",1000-SUMIF($D$12:$D734,$D735,X$12:X734),"")</f>
        <v/>
      </c>
      <c r="Y735" s="272"/>
      <c r="Z735" s="273"/>
      <c r="AA735" s="273"/>
      <c r="AB735" s="252" t="str">
        <f aca="false">IF(K735&lt;&gt;"",ROUND(Y735,2)+ROUND(Z735,2)+ROUND(AA735,2),"")</f>
        <v/>
      </c>
      <c r="AC735" s="274"/>
      <c r="AD735" s="273"/>
      <c r="AE735" s="273"/>
      <c r="AF735" s="275" t="str">
        <f aca="false">IF(P735&lt;&gt;"",ROUND(AC735,2)+ROUND(AD735,2)+ROUND(AE735,2),"")</f>
        <v/>
      </c>
      <c r="AG735" s="274"/>
      <c r="AH735" s="273"/>
      <c r="AI735" s="273"/>
      <c r="AJ735" s="275" t="str">
        <f aca="false">IF(U735&lt;&gt;"",ROUND(AG735,2)+ROUND(AH735,2)+ROUND(AI735,2),"")</f>
        <v/>
      </c>
      <c r="AK735" s="255"/>
      <c r="AL735" s="255"/>
      <c r="AM735" s="256"/>
      <c r="AN735" s="257"/>
      <c r="AO735" s="258" t="str">
        <f aca="false">IF(D735&lt;&gt;"",IF(COUNTIF($D$12:$D735,$D735)&gt;1,0,IF(SUM(L735,Q735,V735)&gt;0,IF(AND(T735="",OR(O735&lt;&gt;"",J735&lt;&gt;"")),IF(O735&lt;&gt;"",O735,IF(J735&lt;&gt;"",J735,0)),IF(AND(O735&lt;&gt;"",J735&lt;&gt;"",O735=J735),O735,T735)),0)),"")</f>
        <v/>
      </c>
      <c r="AP735" s="258" t="str">
        <f aca="false">IF(D735&lt;&gt;"",IF(COUNTIF($D$12:$D735,$D735)&gt;1,0,IF(SUM(M735,R735,W735)&gt;0,IF(AND(T735="",OR(O735&lt;&gt;"",J735&lt;&gt;"")),IF(O735&lt;&gt;"",O735,IF(J735&lt;&gt;"",J735,0)),IF(AND(O735&lt;&gt;"",J735&lt;&gt;"",O735=J735),O735,T735)),0)),"")</f>
        <v/>
      </c>
      <c r="AQ735" s="258" t="str">
        <f aca="false">IF(D735&lt;&gt;"",IF(COUNTIF($D$12:$D735,$D735)&gt;1,0,IF(SUM(N735,S735,X735)&gt;0,IF(AND(T735="",OR(O735&lt;&gt;"",J735&lt;&gt;"")),IF(O735&lt;&gt;"",O735,IF(J735&lt;&gt;"",J735,0)),IF(AND(O735&lt;&gt;"",J735&lt;&gt;"",O735=J735),O735,T735)),0)),"")</f>
        <v/>
      </c>
      <c r="AR735" s="257" t="str">
        <f aca="false">IF(D735&lt;&gt;"",IF(J735="OZP12",L735,0),"")</f>
        <v/>
      </c>
      <c r="AS735" s="257" t="str">
        <f aca="false">IF(D735&lt;&gt;"",IF(O735="OZP12",Q735,0),"")</f>
        <v/>
      </c>
      <c r="AT735" s="257" t="str">
        <f aca="false">IF(D735&lt;&gt;"",IF(T735="OZP12",V735,0),"")</f>
        <v/>
      </c>
      <c r="AU735" s="257" t="str">
        <f aca="false">IF(D735&lt;&gt;"",IF(J735="TZP",L735,0),"")</f>
        <v/>
      </c>
      <c r="AV735" s="257" t="str">
        <f aca="false">IF(D735&lt;&gt;"",IF(O735="TZP",Q735,0),"")</f>
        <v/>
      </c>
      <c r="AW735" s="257" t="str">
        <f aca="false">IF(D735&lt;&gt;"",IF(T735="TZP",V735,0),"")</f>
        <v/>
      </c>
      <c r="AX735" s="257" t="str">
        <f aca="false">IF(D735&lt;&gt;"",IF(J735="OZZ",L735,0),"")</f>
        <v/>
      </c>
      <c r="AY735" s="257" t="str">
        <f aca="false">IF(D735&lt;&gt;"",IF(O735="OZZ",Q735,0),"")</f>
        <v/>
      </c>
      <c r="AZ735" s="257" t="str">
        <f aca="false">IF(D735&lt;&gt;"",IF(T735="OZZ",V735,0),"")</f>
        <v/>
      </c>
      <c r="BA735" s="260"/>
      <c r="BB735" s="257" t="str">
        <f aca="false">IF(D735&lt;&gt;"",IF(ISERROR(FIND("/",D735)),0,1),"")</f>
        <v/>
      </c>
      <c r="BC735" s="257" t="str">
        <f aca="false">IF(D735&lt;&gt;"",IF(BB735*1=0,D735,CONCATENATE(MID(D735,1,FIND("/",D735,1)-1),MID(D735,FIND("/",D735,1)+1,LEN(D735)))),"")</f>
        <v/>
      </c>
      <c r="BD735" s="286"/>
      <c r="BE735" s="257" t="str">
        <f aca="false">IF(D735&lt;&gt;"",IF(J735="OZP12",M735,0),"")</f>
        <v/>
      </c>
      <c r="BF735" s="257" t="str">
        <f aca="false">IF(D735&lt;&gt;"",IF(O735="OZP12",R735,0),"")</f>
        <v/>
      </c>
      <c r="BG735" s="257" t="str">
        <f aca="false">IF(D735&lt;&gt;"",IF(T735="OZP12",W735,0),"")</f>
        <v/>
      </c>
      <c r="BH735" s="257" t="str">
        <f aca="false">IF(D735&lt;&gt;"",IF(J735="TZP",M735,0),"")</f>
        <v/>
      </c>
      <c r="BI735" s="257" t="str">
        <f aca="false">IF(D735&lt;&gt;"",IF(O735="TZP",R735,0),"")</f>
        <v/>
      </c>
      <c r="BJ735" s="257" t="str">
        <f aca="false">IF(D735&lt;&gt;"",IF(T735="TZP",W735,0),"")</f>
        <v/>
      </c>
    </row>
    <row r="736" s="261" customFormat="true" ht="18.75" hidden="false" customHeight="true" outlineLevel="0" collapsed="false">
      <c r="A736" s="262" t="n">
        <f aca="false">A735+1</f>
        <v>724</v>
      </c>
      <c r="B736" s="263"/>
      <c r="C736" s="263"/>
      <c r="D736" s="263"/>
      <c r="E736" s="266"/>
      <c r="F736" s="266"/>
      <c r="G736" s="267"/>
      <c r="H736" s="278"/>
      <c r="I736" s="281"/>
      <c r="J736" s="268"/>
      <c r="K736" s="269"/>
      <c r="L736" s="244" t="str">
        <f aca="false">IF(AND(K736&lt;&gt;"",J736&lt;&gt;""),MIN(IF(OR(J736="OZZ",J736="ZZ"),5000,13600),TRUNC(0.75*SUMIF($D$12:$D736,$D736,K$12:K736),2))-SUMIF($D$12:$D735,$D736,L$12:L735),"")</f>
        <v/>
      </c>
      <c r="M736" s="270" t="str">
        <f aca="false">IF(AND(K736&lt;&gt;"",J736&lt;&gt;"",AB736&lt;&gt;""),IF(OR(J736="OZZ",J736="ZZ"),0-SUMIF($D$12:$D735,$D736,M$12:M735),MIN(MIN(13600,TRUNC(0.75*SUMIF($D$12:$D$1442,$D736,K$12:K$1442),2)+SUMIF($D$12:$D736,$D736,AB$12:AB736))-SUMIF($D$12:$D735,$D736,M$12:M735)-SUMIF($D$12:$D$1442,$D736,L$12:L$1442),AB736)),"")</f>
        <v/>
      </c>
      <c r="N736" s="246" t="str">
        <f aca="false">IF(J736&lt;&gt;"",1000-SUMIF($D$12:$D735,$D736,N$12:N735),"")</f>
        <v/>
      </c>
      <c r="O736" s="268"/>
      <c r="P736" s="269"/>
      <c r="Q736" s="244" t="str">
        <f aca="false">IF(AND(P736&lt;&gt;"",O736&lt;&gt;""),MIN(IF(OR(O736="OZZ",O736="ZZ"),5000,13600),TRUNC(0.75*SUMIF($D$12:$D736,$D736,P$12:P736),2))-SUMIF($D$12:$D735,$D736,Q$12:Q735),"")</f>
        <v/>
      </c>
      <c r="R736" s="270" t="str">
        <f aca="false">IF(AND(P736&lt;&gt;"",O736&lt;&gt;"",AF736&lt;&gt;""),IF(OR(O736="OZZ",O736="ZZ"),0-SUMIF($D$12:$D735,$D736,R$12:R735),MIN(MIN(13600,TRUNC(0.75*SUMIF($D$12:$D$1442,$D736,P$12:P$1442),2)+SUMIF($D$12:$D736,$D736,AF$12:AF736))-SUMIF($D$12:$D735,$D736,R$12:R735)-SUMIF($D$12:$D$1442,$D736,Q$12:Q$1442),AF736)),"")</f>
        <v/>
      </c>
      <c r="S736" s="246" t="str">
        <f aca="false">IF(O736&lt;&gt;"",1000-SUMIF($D$12:$D735,$D736,S$12:S735),"")</f>
        <v/>
      </c>
      <c r="T736" s="268"/>
      <c r="U736" s="269"/>
      <c r="V736" s="244" t="str">
        <f aca="false">IF(AND(U736&lt;&gt;"",T736&lt;&gt;""),MIN(IF(OR(T736="OZZ",T736="ZZ"),5000,13600),TRUNC(0.75*SUMIF($D$12:$D736,$D736,U$12:U736),2))-SUMIF($D$12:$D735,$D736,V$12:V735),"")</f>
        <v/>
      </c>
      <c r="W736" s="248" t="str">
        <f aca="false">IF(AND(U736&lt;&gt;"",T736&lt;&gt;"",AJ736&lt;&gt;""),IF(OR(T736="OZZ",T736="ZZ"),0-SUMIF($D$12:$D735,$D736,W$12:W735),MIN(MIN(13600,TRUNC(0.75*SUMIF($D$12:$D$1442,$D736,U$12:U$1442),2)+SUMIF($D$12:$D736,$D736,AJ$12:AJ736))-SUMIF($D$12:$D735,$D736,W$12:W735)-SUMIF($D$12:$D$1442,$D736,V$12:V$1442),AJ736)),"")</f>
        <v/>
      </c>
      <c r="X736" s="246" t="str">
        <f aca="false">IF(T736&lt;&gt;"",1000-SUMIF($D$12:$D735,$D736,X$12:X735),"")</f>
        <v/>
      </c>
      <c r="Y736" s="272"/>
      <c r="Z736" s="273"/>
      <c r="AA736" s="273"/>
      <c r="AB736" s="252" t="str">
        <f aca="false">IF(K736&lt;&gt;"",ROUND(Y736,2)+ROUND(Z736,2)+ROUND(AA736,2),"")</f>
        <v/>
      </c>
      <c r="AC736" s="274"/>
      <c r="AD736" s="273"/>
      <c r="AE736" s="273"/>
      <c r="AF736" s="275" t="str">
        <f aca="false">IF(P736&lt;&gt;"",ROUND(AC736,2)+ROUND(AD736,2)+ROUND(AE736,2),"")</f>
        <v/>
      </c>
      <c r="AG736" s="274"/>
      <c r="AH736" s="273"/>
      <c r="AI736" s="273"/>
      <c r="AJ736" s="275" t="str">
        <f aca="false">IF(U736&lt;&gt;"",ROUND(AG736,2)+ROUND(AH736,2)+ROUND(AI736,2),"")</f>
        <v/>
      </c>
      <c r="AK736" s="255"/>
      <c r="AL736" s="255"/>
      <c r="AM736" s="256"/>
      <c r="AN736" s="257"/>
      <c r="AO736" s="258" t="str">
        <f aca="false">IF(D736&lt;&gt;"",IF(COUNTIF($D$12:$D736,$D736)&gt;1,0,IF(SUM(L736,Q736,V736)&gt;0,IF(AND(T736="",OR(O736&lt;&gt;"",J736&lt;&gt;"")),IF(O736&lt;&gt;"",O736,IF(J736&lt;&gt;"",J736,0)),IF(AND(O736&lt;&gt;"",J736&lt;&gt;"",O736=J736),O736,T736)),0)),"")</f>
        <v/>
      </c>
      <c r="AP736" s="258" t="str">
        <f aca="false">IF(D736&lt;&gt;"",IF(COUNTIF($D$12:$D736,$D736)&gt;1,0,IF(SUM(M736,R736,W736)&gt;0,IF(AND(T736="",OR(O736&lt;&gt;"",J736&lt;&gt;"")),IF(O736&lt;&gt;"",O736,IF(J736&lt;&gt;"",J736,0)),IF(AND(O736&lt;&gt;"",J736&lt;&gt;"",O736=J736),O736,T736)),0)),"")</f>
        <v/>
      </c>
      <c r="AQ736" s="258" t="str">
        <f aca="false">IF(D736&lt;&gt;"",IF(COUNTIF($D$12:$D736,$D736)&gt;1,0,IF(SUM(N736,S736,X736)&gt;0,IF(AND(T736="",OR(O736&lt;&gt;"",J736&lt;&gt;"")),IF(O736&lt;&gt;"",O736,IF(J736&lt;&gt;"",J736,0)),IF(AND(O736&lt;&gt;"",J736&lt;&gt;"",O736=J736),O736,T736)),0)),"")</f>
        <v/>
      </c>
      <c r="AR736" s="257" t="str">
        <f aca="false">IF(D736&lt;&gt;"",IF(J736="OZP12",L736,0),"")</f>
        <v/>
      </c>
      <c r="AS736" s="257" t="str">
        <f aca="false">IF(D736&lt;&gt;"",IF(O736="OZP12",Q736,0),"")</f>
        <v/>
      </c>
      <c r="AT736" s="257" t="str">
        <f aca="false">IF(D736&lt;&gt;"",IF(T736="OZP12",V736,0),"")</f>
        <v/>
      </c>
      <c r="AU736" s="257" t="str">
        <f aca="false">IF(D736&lt;&gt;"",IF(J736="TZP",L736,0),"")</f>
        <v/>
      </c>
      <c r="AV736" s="257" t="str">
        <f aca="false">IF(D736&lt;&gt;"",IF(O736="TZP",Q736,0),"")</f>
        <v/>
      </c>
      <c r="AW736" s="257" t="str">
        <f aca="false">IF(D736&lt;&gt;"",IF(T736="TZP",V736,0),"")</f>
        <v/>
      </c>
      <c r="AX736" s="257" t="str">
        <f aca="false">IF(D736&lt;&gt;"",IF(J736="OZZ",L736,0),"")</f>
        <v/>
      </c>
      <c r="AY736" s="257" t="str">
        <f aca="false">IF(D736&lt;&gt;"",IF(O736="OZZ",Q736,0),"")</f>
        <v/>
      </c>
      <c r="AZ736" s="257" t="str">
        <f aca="false">IF(D736&lt;&gt;"",IF(T736="OZZ",V736,0),"")</f>
        <v/>
      </c>
      <c r="BA736" s="260"/>
      <c r="BB736" s="257" t="str">
        <f aca="false">IF(D736&lt;&gt;"",IF(ISERROR(FIND("/",D736)),0,1),"")</f>
        <v/>
      </c>
      <c r="BC736" s="257" t="str">
        <f aca="false">IF(D736&lt;&gt;"",IF(BB736*1=0,D736,CONCATENATE(MID(D736,1,FIND("/",D736,1)-1),MID(D736,FIND("/",D736,1)+1,LEN(D736)))),"")</f>
        <v/>
      </c>
      <c r="BD736" s="286"/>
      <c r="BE736" s="257" t="str">
        <f aca="false">IF(D736&lt;&gt;"",IF(J736="OZP12",M736,0),"")</f>
        <v/>
      </c>
      <c r="BF736" s="257" t="str">
        <f aca="false">IF(D736&lt;&gt;"",IF(O736="OZP12",R736,0),"")</f>
        <v/>
      </c>
      <c r="BG736" s="257" t="str">
        <f aca="false">IF(D736&lt;&gt;"",IF(T736="OZP12",W736,0),"")</f>
        <v/>
      </c>
      <c r="BH736" s="257" t="str">
        <f aca="false">IF(D736&lt;&gt;"",IF(J736="TZP",M736,0),"")</f>
        <v/>
      </c>
      <c r="BI736" s="257" t="str">
        <f aca="false">IF(D736&lt;&gt;"",IF(O736="TZP",R736,0),"")</f>
        <v/>
      </c>
      <c r="BJ736" s="257" t="str">
        <f aca="false">IF(D736&lt;&gt;"",IF(T736="TZP",W736,0),"")</f>
        <v/>
      </c>
    </row>
    <row r="737" s="261" customFormat="true" ht="18.75" hidden="false" customHeight="true" outlineLevel="0" collapsed="false">
      <c r="A737" s="262" t="n">
        <f aca="false">A736+1</f>
        <v>725</v>
      </c>
      <c r="B737" s="263"/>
      <c r="C737" s="263"/>
      <c r="D737" s="263"/>
      <c r="E737" s="266"/>
      <c r="F737" s="266"/>
      <c r="G737" s="267"/>
      <c r="H737" s="278"/>
      <c r="I737" s="281"/>
      <c r="J737" s="268"/>
      <c r="K737" s="269"/>
      <c r="L737" s="244" t="str">
        <f aca="false">IF(AND(K737&lt;&gt;"",J737&lt;&gt;""),MIN(IF(OR(J737="OZZ",J737="ZZ"),5000,13600),TRUNC(0.75*SUMIF($D$12:$D737,$D737,K$12:K737),2))-SUMIF($D$12:$D736,$D737,L$12:L736),"")</f>
        <v/>
      </c>
      <c r="M737" s="270" t="str">
        <f aca="false">IF(AND(K737&lt;&gt;"",J737&lt;&gt;"",AB737&lt;&gt;""),IF(OR(J737="OZZ",J737="ZZ"),0-SUMIF($D$12:$D736,$D737,M$12:M736),MIN(MIN(13600,TRUNC(0.75*SUMIF($D$12:$D$1442,$D737,K$12:K$1442),2)+SUMIF($D$12:$D737,$D737,AB$12:AB737))-SUMIF($D$12:$D736,$D737,M$12:M736)-SUMIF($D$12:$D$1442,$D737,L$12:L$1442),AB737)),"")</f>
        <v/>
      </c>
      <c r="N737" s="246" t="str">
        <f aca="false">IF(J737&lt;&gt;"",1000-SUMIF($D$12:$D736,$D737,N$12:N736),"")</f>
        <v/>
      </c>
      <c r="O737" s="268"/>
      <c r="P737" s="269"/>
      <c r="Q737" s="244" t="str">
        <f aca="false">IF(AND(P737&lt;&gt;"",O737&lt;&gt;""),MIN(IF(OR(O737="OZZ",O737="ZZ"),5000,13600),TRUNC(0.75*SUMIF($D$12:$D737,$D737,P$12:P737),2))-SUMIF($D$12:$D736,$D737,Q$12:Q736),"")</f>
        <v/>
      </c>
      <c r="R737" s="270" t="str">
        <f aca="false">IF(AND(P737&lt;&gt;"",O737&lt;&gt;"",AF737&lt;&gt;""),IF(OR(O737="OZZ",O737="ZZ"),0-SUMIF($D$12:$D736,$D737,R$12:R736),MIN(MIN(13600,TRUNC(0.75*SUMIF($D$12:$D$1442,$D737,P$12:P$1442),2)+SUMIF($D$12:$D737,$D737,AF$12:AF737))-SUMIF($D$12:$D736,$D737,R$12:R736)-SUMIF($D$12:$D$1442,$D737,Q$12:Q$1442),AF737)),"")</f>
        <v/>
      </c>
      <c r="S737" s="246" t="str">
        <f aca="false">IF(O737&lt;&gt;"",1000-SUMIF($D$12:$D736,$D737,S$12:S736),"")</f>
        <v/>
      </c>
      <c r="T737" s="268"/>
      <c r="U737" s="269"/>
      <c r="V737" s="244" t="str">
        <f aca="false">IF(AND(U737&lt;&gt;"",T737&lt;&gt;""),MIN(IF(OR(T737="OZZ",T737="ZZ"),5000,13600),TRUNC(0.75*SUMIF($D$12:$D737,$D737,U$12:U737),2))-SUMIF($D$12:$D736,$D737,V$12:V736),"")</f>
        <v/>
      </c>
      <c r="W737" s="248" t="str">
        <f aca="false">IF(AND(U737&lt;&gt;"",T737&lt;&gt;"",AJ737&lt;&gt;""),IF(OR(T737="OZZ",T737="ZZ"),0-SUMIF($D$12:$D736,$D737,W$12:W736),MIN(MIN(13600,TRUNC(0.75*SUMIF($D$12:$D$1442,$D737,U$12:U$1442),2)+SUMIF($D$12:$D737,$D737,AJ$12:AJ737))-SUMIF($D$12:$D736,$D737,W$12:W736)-SUMIF($D$12:$D$1442,$D737,V$12:V$1442),AJ737)),"")</f>
        <v/>
      </c>
      <c r="X737" s="246" t="str">
        <f aca="false">IF(T737&lt;&gt;"",1000-SUMIF($D$12:$D736,$D737,X$12:X736),"")</f>
        <v/>
      </c>
      <c r="Y737" s="272"/>
      <c r="Z737" s="273"/>
      <c r="AA737" s="273"/>
      <c r="AB737" s="252" t="str">
        <f aca="false">IF(K737&lt;&gt;"",ROUND(Y737,2)+ROUND(Z737,2)+ROUND(AA737,2),"")</f>
        <v/>
      </c>
      <c r="AC737" s="274"/>
      <c r="AD737" s="273"/>
      <c r="AE737" s="273"/>
      <c r="AF737" s="275" t="str">
        <f aca="false">IF(P737&lt;&gt;"",ROUND(AC737,2)+ROUND(AD737,2)+ROUND(AE737,2),"")</f>
        <v/>
      </c>
      <c r="AG737" s="274"/>
      <c r="AH737" s="273"/>
      <c r="AI737" s="273"/>
      <c r="AJ737" s="275" t="str">
        <f aca="false">IF(U737&lt;&gt;"",ROUND(AG737,2)+ROUND(AH737,2)+ROUND(AI737,2),"")</f>
        <v/>
      </c>
      <c r="AK737" s="255"/>
      <c r="AL737" s="255"/>
      <c r="AM737" s="256"/>
      <c r="AN737" s="257"/>
      <c r="AO737" s="258" t="str">
        <f aca="false">IF(D737&lt;&gt;"",IF(COUNTIF($D$12:$D737,$D737)&gt;1,0,IF(SUM(L737,Q737,V737)&gt;0,IF(AND(T737="",OR(O737&lt;&gt;"",J737&lt;&gt;"")),IF(O737&lt;&gt;"",O737,IF(J737&lt;&gt;"",J737,0)),IF(AND(O737&lt;&gt;"",J737&lt;&gt;"",O737=J737),O737,T737)),0)),"")</f>
        <v/>
      </c>
      <c r="AP737" s="258" t="str">
        <f aca="false">IF(D737&lt;&gt;"",IF(COUNTIF($D$12:$D737,$D737)&gt;1,0,IF(SUM(M737,R737,W737)&gt;0,IF(AND(T737="",OR(O737&lt;&gt;"",J737&lt;&gt;"")),IF(O737&lt;&gt;"",O737,IF(J737&lt;&gt;"",J737,0)),IF(AND(O737&lt;&gt;"",J737&lt;&gt;"",O737=J737),O737,T737)),0)),"")</f>
        <v/>
      </c>
      <c r="AQ737" s="258" t="str">
        <f aca="false">IF(D737&lt;&gt;"",IF(COUNTIF($D$12:$D737,$D737)&gt;1,0,IF(SUM(N737,S737,X737)&gt;0,IF(AND(T737="",OR(O737&lt;&gt;"",J737&lt;&gt;"")),IF(O737&lt;&gt;"",O737,IF(J737&lt;&gt;"",J737,0)),IF(AND(O737&lt;&gt;"",J737&lt;&gt;"",O737=J737),O737,T737)),0)),"")</f>
        <v/>
      </c>
      <c r="AR737" s="257" t="str">
        <f aca="false">IF(D737&lt;&gt;"",IF(J737="OZP12",L737,0),"")</f>
        <v/>
      </c>
      <c r="AS737" s="257" t="str">
        <f aca="false">IF(D737&lt;&gt;"",IF(O737="OZP12",Q737,0),"")</f>
        <v/>
      </c>
      <c r="AT737" s="257" t="str">
        <f aca="false">IF(D737&lt;&gt;"",IF(T737="OZP12",V737,0),"")</f>
        <v/>
      </c>
      <c r="AU737" s="257" t="str">
        <f aca="false">IF(D737&lt;&gt;"",IF(J737="TZP",L737,0),"")</f>
        <v/>
      </c>
      <c r="AV737" s="257" t="str">
        <f aca="false">IF(D737&lt;&gt;"",IF(O737="TZP",Q737,0),"")</f>
        <v/>
      </c>
      <c r="AW737" s="257" t="str">
        <f aca="false">IF(D737&lt;&gt;"",IF(T737="TZP",V737,0),"")</f>
        <v/>
      </c>
      <c r="AX737" s="257" t="str">
        <f aca="false">IF(D737&lt;&gt;"",IF(J737="OZZ",L737,0),"")</f>
        <v/>
      </c>
      <c r="AY737" s="257" t="str">
        <f aca="false">IF(D737&lt;&gt;"",IF(O737="OZZ",Q737,0),"")</f>
        <v/>
      </c>
      <c r="AZ737" s="257" t="str">
        <f aca="false">IF(D737&lt;&gt;"",IF(T737="OZZ",V737,0),"")</f>
        <v/>
      </c>
      <c r="BA737" s="260"/>
      <c r="BB737" s="257" t="str">
        <f aca="false">IF(D737&lt;&gt;"",IF(ISERROR(FIND("/",D737)),0,1),"")</f>
        <v/>
      </c>
      <c r="BC737" s="257" t="str">
        <f aca="false">IF(D737&lt;&gt;"",IF(BB737*1=0,D737,CONCATENATE(MID(D737,1,FIND("/",D737,1)-1),MID(D737,FIND("/",D737,1)+1,LEN(D737)))),"")</f>
        <v/>
      </c>
      <c r="BD737" s="286"/>
      <c r="BE737" s="257" t="str">
        <f aca="false">IF(D737&lt;&gt;"",IF(J737="OZP12",M737,0),"")</f>
        <v/>
      </c>
      <c r="BF737" s="257" t="str">
        <f aca="false">IF(D737&lt;&gt;"",IF(O737="OZP12",R737,0),"")</f>
        <v/>
      </c>
      <c r="BG737" s="257" t="str">
        <f aca="false">IF(D737&lt;&gt;"",IF(T737="OZP12",W737,0),"")</f>
        <v/>
      </c>
      <c r="BH737" s="257" t="str">
        <f aca="false">IF(D737&lt;&gt;"",IF(J737="TZP",M737,0),"")</f>
        <v/>
      </c>
      <c r="BI737" s="257" t="str">
        <f aca="false">IF(D737&lt;&gt;"",IF(O737="TZP",R737,0),"")</f>
        <v/>
      </c>
      <c r="BJ737" s="257" t="str">
        <f aca="false">IF(D737&lt;&gt;"",IF(T737="TZP",W737,0),"")</f>
        <v/>
      </c>
    </row>
    <row r="738" s="261" customFormat="true" ht="18.75" hidden="false" customHeight="true" outlineLevel="0" collapsed="false">
      <c r="A738" s="262" t="n">
        <f aca="false">A737+1</f>
        <v>726</v>
      </c>
      <c r="B738" s="263"/>
      <c r="C738" s="263"/>
      <c r="D738" s="263"/>
      <c r="E738" s="266"/>
      <c r="F738" s="266"/>
      <c r="G738" s="267"/>
      <c r="H738" s="278"/>
      <c r="I738" s="281"/>
      <c r="J738" s="268"/>
      <c r="K738" s="269"/>
      <c r="L738" s="244" t="str">
        <f aca="false">IF(AND(K738&lt;&gt;"",J738&lt;&gt;""),MIN(IF(OR(J738="OZZ",J738="ZZ"),5000,13600),TRUNC(0.75*SUMIF($D$12:$D738,$D738,K$12:K738),2))-SUMIF($D$12:$D737,$D738,L$12:L737),"")</f>
        <v/>
      </c>
      <c r="M738" s="270" t="str">
        <f aca="false">IF(AND(K738&lt;&gt;"",J738&lt;&gt;"",AB738&lt;&gt;""),IF(OR(J738="OZZ",J738="ZZ"),0-SUMIF($D$12:$D737,$D738,M$12:M737),MIN(MIN(13600,TRUNC(0.75*SUMIF($D$12:$D$1442,$D738,K$12:K$1442),2)+SUMIF($D$12:$D738,$D738,AB$12:AB738))-SUMIF($D$12:$D737,$D738,M$12:M737)-SUMIF($D$12:$D$1442,$D738,L$12:L$1442),AB738)),"")</f>
        <v/>
      </c>
      <c r="N738" s="246" t="str">
        <f aca="false">IF(J738&lt;&gt;"",1000-SUMIF($D$12:$D737,$D738,N$12:N737),"")</f>
        <v/>
      </c>
      <c r="O738" s="268"/>
      <c r="P738" s="269"/>
      <c r="Q738" s="244" t="str">
        <f aca="false">IF(AND(P738&lt;&gt;"",O738&lt;&gt;""),MIN(IF(OR(O738="OZZ",O738="ZZ"),5000,13600),TRUNC(0.75*SUMIF($D$12:$D738,$D738,P$12:P738),2))-SUMIF($D$12:$D737,$D738,Q$12:Q737),"")</f>
        <v/>
      </c>
      <c r="R738" s="270" t="str">
        <f aca="false">IF(AND(P738&lt;&gt;"",O738&lt;&gt;"",AF738&lt;&gt;""),IF(OR(O738="OZZ",O738="ZZ"),0-SUMIF($D$12:$D737,$D738,R$12:R737),MIN(MIN(13600,TRUNC(0.75*SUMIF($D$12:$D$1442,$D738,P$12:P$1442),2)+SUMIF($D$12:$D738,$D738,AF$12:AF738))-SUMIF($D$12:$D737,$D738,R$12:R737)-SUMIF($D$12:$D$1442,$D738,Q$12:Q$1442),AF738)),"")</f>
        <v/>
      </c>
      <c r="S738" s="246" t="str">
        <f aca="false">IF(O738&lt;&gt;"",1000-SUMIF($D$12:$D737,$D738,S$12:S737),"")</f>
        <v/>
      </c>
      <c r="T738" s="268"/>
      <c r="U738" s="269"/>
      <c r="V738" s="244" t="str">
        <f aca="false">IF(AND(U738&lt;&gt;"",T738&lt;&gt;""),MIN(IF(OR(T738="OZZ",T738="ZZ"),5000,13600),TRUNC(0.75*SUMIF($D$12:$D738,$D738,U$12:U738),2))-SUMIF($D$12:$D737,$D738,V$12:V737),"")</f>
        <v/>
      </c>
      <c r="W738" s="248" t="str">
        <f aca="false">IF(AND(U738&lt;&gt;"",T738&lt;&gt;"",AJ738&lt;&gt;""),IF(OR(T738="OZZ",T738="ZZ"),0-SUMIF($D$12:$D737,$D738,W$12:W737),MIN(MIN(13600,TRUNC(0.75*SUMIF($D$12:$D$1442,$D738,U$12:U$1442),2)+SUMIF($D$12:$D738,$D738,AJ$12:AJ738))-SUMIF($D$12:$D737,$D738,W$12:W737)-SUMIF($D$12:$D$1442,$D738,V$12:V$1442),AJ738)),"")</f>
        <v/>
      </c>
      <c r="X738" s="246" t="str">
        <f aca="false">IF(T738&lt;&gt;"",1000-SUMIF($D$12:$D737,$D738,X$12:X737),"")</f>
        <v/>
      </c>
      <c r="Y738" s="272"/>
      <c r="Z738" s="273"/>
      <c r="AA738" s="273"/>
      <c r="AB738" s="252" t="str">
        <f aca="false">IF(K738&lt;&gt;"",ROUND(Y738,2)+ROUND(Z738,2)+ROUND(AA738,2),"")</f>
        <v/>
      </c>
      <c r="AC738" s="274"/>
      <c r="AD738" s="273"/>
      <c r="AE738" s="273"/>
      <c r="AF738" s="275" t="str">
        <f aca="false">IF(P738&lt;&gt;"",ROUND(AC738,2)+ROUND(AD738,2)+ROUND(AE738,2),"")</f>
        <v/>
      </c>
      <c r="AG738" s="274"/>
      <c r="AH738" s="273"/>
      <c r="AI738" s="273"/>
      <c r="AJ738" s="275" t="str">
        <f aca="false">IF(U738&lt;&gt;"",ROUND(AG738,2)+ROUND(AH738,2)+ROUND(AI738,2),"")</f>
        <v/>
      </c>
      <c r="AK738" s="255"/>
      <c r="AL738" s="255"/>
      <c r="AM738" s="256"/>
      <c r="AN738" s="257"/>
      <c r="AO738" s="258" t="str">
        <f aca="false">IF(D738&lt;&gt;"",IF(COUNTIF($D$12:$D738,$D738)&gt;1,0,IF(SUM(L738,Q738,V738)&gt;0,IF(AND(T738="",OR(O738&lt;&gt;"",J738&lt;&gt;"")),IF(O738&lt;&gt;"",O738,IF(J738&lt;&gt;"",J738,0)),IF(AND(O738&lt;&gt;"",J738&lt;&gt;"",O738=J738),O738,T738)),0)),"")</f>
        <v/>
      </c>
      <c r="AP738" s="258" t="str">
        <f aca="false">IF(D738&lt;&gt;"",IF(COUNTIF($D$12:$D738,$D738)&gt;1,0,IF(SUM(M738,R738,W738)&gt;0,IF(AND(T738="",OR(O738&lt;&gt;"",J738&lt;&gt;"")),IF(O738&lt;&gt;"",O738,IF(J738&lt;&gt;"",J738,0)),IF(AND(O738&lt;&gt;"",J738&lt;&gt;"",O738=J738),O738,T738)),0)),"")</f>
        <v/>
      </c>
      <c r="AQ738" s="258" t="str">
        <f aca="false">IF(D738&lt;&gt;"",IF(COUNTIF($D$12:$D738,$D738)&gt;1,0,IF(SUM(N738,S738,X738)&gt;0,IF(AND(T738="",OR(O738&lt;&gt;"",J738&lt;&gt;"")),IF(O738&lt;&gt;"",O738,IF(J738&lt;&gt;"",J738,0)),IF(AND(O738&lt;&gt;"",J738&lt;&gt;"",O738=J738),O738,T738)),0)),"")</f>
        <v/>
      </c>
      <c r="AR738" s="257" t="str">
        <f aca="false">IF(D738&lt;&gt;"",IF(J738="OZP12",L738,0),"")</f>
        <v/>
      </c>
      <c r="AS738" s="257" t="str">
        <f aca="false">IF(D738&lt;&gt;"",IF(O738="OZP12",Q738,0),"")</f>
        <v/>
      </c>
      <c r="AT738" s="257" t="str">
        <f aca="false">IF(D738&lt;&gt;"",IF(T738="OZP12",V738,0),"")</f>
        <v/>
      </c>
      <c r="AU738" s="257" t="str">
        <f aca="false">IF(D738&lt;&gt;"",IF(J738="TZP",L738,0),"")</f>
        <v/>
      </c>
      <c r="AV738" s="257" t="str">
        <f aca="false">IF(D738&lt;&gt;"",IF(O738="TZP",Q738,0),"")</f>
        <v/>
      </c>
      <c r="AW738" s="257" t="str">
        <f aca="false">IF(D738&lt;&gt;"",IF(T738="TZP",V738,0),"")</f>
        <v/>
      </c>
      <c r="AX738" s="257" t="str">
        <f aca="false">IF(D738&lt;&gt;"",IF(J738="OZZ",L738,0),"")</f>
        <v/>
      </c>
      <c r="AY738" s="257" t="str">
        <f aca="false">IF(D738&lt;&gt;"",IF(O738="OZZ",Q738,0),"")</f>
        <v/>
      </c>
      <c r="AZ738" s="257" t="str">
        <f aca="false">IF(D738&lt;&gt;"",IF(T738="OZZ",V738,0),"")</f>
        <v/>
      </c>
      <c r="BA738" s="260"/>
      <c r="BB738" s="257" t="str">
        <f aca="false">IF(D738&lt;&gt;"",IF(ISERROR(FIND("/",D738)),0,1),"")</f>
        <v/>
      </c>
      <c r="BC738" s="257" t="str">
        <f aca="false">IF(D738&lt;&gt;"",IF(BB738*1=0,D738,CONCATENATE(MID(D738,1,FIND("/",D738,1)-1),MID(D738,FIND("/",D738,1)+1,LEN(D738)))),"")</f>
        <v/>
      </c>
      <c r="BD738" s="286"/>
      <c r="BE738" s="257" t="str">
        <f aca="false">IF(D738&lt;&gt;"",IF(J738="OZP12",M738,0),"")</f>
        <v/>
      </c>
      <c r="BF738" s="257" t="str">
        <f aca="false">IF(D738&lt;&gt;"",IF(O738="OZP12",R738,0),"")</f>
        <v/>
      </c>
      <c r="BG738" s="257" t="str">
        <f aca="false">IF(D738&lt;&gt;"",IF(T738="OZP12",W738,0),"")</f>
        <v/>
      </c>
      <c r="BH738" s="257" t="str">
        <f aca="false">IF(D738&lt;&gt;"",IF(J738="TZP",M738,0),"")</f>
        <v/>
      </c>
      <c r="BI738" s="257" t="str">
        <f aca="false">IF(D738&lt;&gt;"",IF(O738="TZP",R738,0),"")</f>
        <v/>
      </c>
      <c r="BJ738" s="257" t="str">
        <f aca="false">IF(D738&lt;&gt;"",IF(T738="TZP",W738,0),"")</f>
        <v/>
      </c>
    </row>
    <row r="739" s="261" customFormat="true" ht="18.75" hidden="false" customHeight="true" outlineLevel="0" collapsed="false">
      <c r="A739" s="262" t="n">
        <f aca="false">A738+1</f>
        <v>727</v>
      </c>
      <c r="B739" s="263"/>
      <c r="C739" s="263"/>
      <c r="D739" s="263"/>
      <c r="E739" s="266"/>
      <c r="F739" s="266"/>
      <c r="G739" s="267"/>
      <c r="H739" s="278"/>
      <c r="I739" s="281"/>
      <c r="J739" s="268"/>
      <c r="K739" s="269"/>
      <c r="L739" s="244" t="str">
        <f aca="false">IF(AND(K739&lt;&gt;"",J739&lt;&gt;""),MIN(IF(OR(J739="OZZ",J739="ZZ"),5000,13600),TRUNC(0.75*SUMIF($D$12:$D739,$D739,K$12:K739),2))-SUMIF($D$12:$D738,$D739,L$12:L738),"")</f>
        <v/>
      </c>
      <c r="M739" s="270" t="str">
        <f aca="false">IF(AND(K739&lt;&gt;"",J739&lt;&gt;"",AB739&lt;&gt;""),IF(OR(J739="OZZ",J739="ZZ"),0-SUMIF($D$12:$D738,$D739,M$12:M738),MIN(MIN(13600,TRUNC(0.75*SUMIF($D$12:$D$1442,$D739,K$12:K$1442),2)+SUMIF($D$12:$D739,$D739,AB$12:AB739))-SUMIF($D$12:$D738,$D739,M$12:M738)-SUMIF($D$12:$D$1442,$D739,L$12:L$1442),AB739)),"")</f>
        <v/>
      </c>
      <c r="N739" s="246" t="str">
        <f aca="false">IF(J739&lt;&gt;"",1000-SUMIF($D$12:$D738,$D739,N$12:N738),"")</f>
        <v/>
      </c>
      <c r="O739" s="268"/>
      <c r="P739" s="269"/>
      <c r="Q739" s="244" t="str">
        <f aca="false">IF(AND(P739&lt;&gt;"",O739&lt;&gt;""),MIN(IF(OR(O739="OZZ",O739="ZZ"),5000,13600),TRUNC(0.75*SUMIF($D$12:$D739,$D739,P$12:P739),2))-SUMIF($D$12:$D738,$D739,Q$12:Q738),"")</f>
        <v/>
      </c>
      <c r="R739" s="270" t="str">
        <f aca="false">IF(AND(P739&lt;&gt;"",O739&lt;&gt;"",AF739&lt;&gt;""),IF(OR(O739="OZZ",O739="ZZ"),0-SUMIF($D$12:$D738,$D739,R$12:R738),MIN(MIN(13600,TRUNC(0.75*SUMIF($D$12:$D$1442,$D739,P$12:P$1442),2)+SUMIF($D$12:$D739,$D739,AF$12:AF739))-SUMIF($D$12:$D738,$D739,R$12:R738)-SUMIF($D$12:$D$1442,$D739,Q$12:Q$1442),AF739)),"")</f>
        <v/>
      </c>
      <c r="S739" s="246" t="str">
        <f aca="false">IF(O739&lt;&gt;"",1000-SUMIF($D$12:$D738,$D739,S$12:S738),"")</f>
        <v/>
      </c>
      <c r="T739" s="268"/>
      <c r="U739" s="269"/>
      <c r="V739" s="244" t="str">
        <f aca="false">IF(AND(U739&lt;&gt;"",T739&lt;&gt;""),MIN(IF(OR(T739="OZZ",T739="ZZ"),5000,13600),TRUNC(0.75*SUMIF($D$12:$D739,$D739,U$12:U739),2))-SUMIF($D$12:$D738,$D739,V$12:V738),"")</f>
        <v/>
      </c>
      <c r="W739" s="248" t="str">
        <f aca="false">IF(AND(U739&lt;&gt;"",T739&lt;&gt;"",AJ739&lt;&gt;""),IF(OR(T739="OZZ",T739="ZZ"),0-SUMIF($D$12:$D738,$D739,W$12:W738),MIN(MIN(13600,TRUNC(0.75*SUMIF($D$12:$D$1442,$D739,U$12:U$1442),2)+SUMIF($D$12:$D739,$D739,AJ$12:AJ739))-SUMIF($D$12:$D738,$D739,W$12:W738)-SUMIF($D$12:$D$1442,$D739,V$12:V$1442),AJ739)),"")</f>
        <v/>
      </c>
      <c r="X739" s="246" t="str">
        <f aca="false">IF(T739&lt;&gt;"",1000-SUMIF($D$12:$D738,$D739,X$12:X738),"")</f>
        <v/>
      </c>
      <c r="Y739" s="272"/>
      <c r="Z739" s="273"/>
      <c r="AA739" s="273"/>
      <c r="AB739" s="252" t="str">
        <f aca="false">IF(K739&lt;&gt;"",ROUND(Y739,2)+ROUND(Z739,2)+ROUND(AA739,2),"")</f>
        <v/>
      </c>
      <c r="AC739" s="274"/>
      <c r="AD739" s="273"/>
      <c r="AE739" s="273"/>
      <c r="AF739" s="275" t="str">
        <f aca="false">IF(P739&lt;&gt;"",ROUND(AC739,2)+ROUND(AD739,2)+ROUND(AE739,2),"")</f>
        <v/>
      </c>
      <c r="AG739" s="274"/>
      <c r="AH739" s="273"/>
      <c r="AI739" s="273"/>
      <c r="AJ739" s="275" t="str">
        <f aca="false">IF(U739&lt;&gt;"",ROUND(AG739,2)+ROUND(AH739,2)+ROUND(AI739,2),"")</f>
        <v/>
      </c>
      <c r="AK739" s="255"/>
      <c r="AL739" s="255"/>
      <c r="AM739" s="256"/>
      <c r="AN739" s="257"/>
      <c r="AO739" s="258" t="str">
        <f aca="false">IF(D739&lt;&gt;"",IF(COUNTIF($D$12:$D739,$D739)&gt;1,0,IF(SUM(L739,Q739,V739)&gt;0,IF(AND(T739="",OR(O739&lt;&gt;"",J739&lt;&gt;"")),IF(O739&lt;&gt;"",O739,IF(J739&lt;&gt;"",J739,0)),IF(AND(O739&lt;&gt;"",J739&lt;&gt;"",O739=J739),O739,T739)),0)),"")</f>
        <v/>
      </c>
      <c r="AP739" s="258" t="str">
        <f aca="false">IF(D739&lt;&gt;"",IF(COUNTIF($D$12:$D739,$D739)&gt;1,0,IF(SUM(M739,R739,W739)&gt;0,IF(AND(T739="",OR(O739&lt;&gt;"",J739&lt;&gt;"")),IF(O739&lt;&gt;"",O739,IF(J739&lt;&gt;"",J739,0)),IF(AND(O739&lt;&gt;"",J739&lt;&gt;"",O739=J739),O739,T739)),0)),"")</f>
        <v/>
      </c>
      <c r="AQ739" s="258" t="str">
        <f aca="false">IF(D739&lt;&gt;"",IF(COUNTIF($D$12:$D739,$D739)&gt;1,0,IF(SUM(N739,S739,X739)&gt;0,IF(AND(T739="",OR(O739&lt;&gt;"",J739&lt;&gt;"")),IF(O739&lt;&gt;"",O739,IF(J739&lt;&gt;"",J739,0)),IF(AND(O739&lt;&gt;"",J739&lt;&gt;"",O739=J739),O739,T739)),0)),"")</f>
        <v/>
      </c>
      <c r="AR739" s="257" t="str">
        <f aca="false">IF(D739&lt;&gt;"",IF(J739="OZP12",L739,0),"")</f>
        <v/>
      </c>
      <c r="AS739" s="257" t="str">
        <f aca="false">IF(D739&lt;&gt;"",IF(O739="OZP12",Q739,0),"")</f>
        <v/>
      </c>
      <c r="AT739" s="257" t="str">
        <f aca="false">IF(D739&lt;&gt;"",IF(T739="OZP12",V739,0),"")</f>
        <v/>
      </c>
      <c r="AU739" s="257" t="str">
        <f aca="false">IF(D739&lt;&gt;"",IF(J739="TZP",L739,0),"")</f>
        <v/>
      </c>
      <c r="AV739" s="257" t="str">
        <f aca="false">IF(D739&lt;&gt;"",IF(O739="TZP",Q739,0),"")</f>
        <v/>
      </c>
      <c r="AW739" s="257" t="str">
        <f aca="false">IF(D739&lt;&gt;"",IF(T739="TZP",V739,0),"")</f>
        <v/>
      </c>
      <c r="AX739" s="257" t="str">
        <f aca="false">IF(D739&lt;&gt;"",IF(J739="OZZ",L739,0),"")</f>
        <v/>
      </c>
      <c r="AY739" s="257" t="str">
        <f aca="false">IF(D739&lt;&gt;"",IF(O739="OZZ",Q739,0),"")</f>
        <v/>
      </c>
      <c r="AZ739" s="257" t="str">
        <f aca="false">IF(D739&lt;&gt;"",IF(T739="OZZ",V739,0),"")</f>
        <v/>
      </c>
      <c r="BA739" s="260"/>
      <c r="BB739" s="257" t="str">
        <f aca="false">IF(D739&lt;&gt;"",IF(ISERROR(FIND("/",D739)),0,1),"")</f>
        <v/>
      </c>
      <c r="BC739" s="257" t="str">
        <f aca="false">IF(D739&lt;&gt;"",IF(BB739*1=0,D739,CONCATENATE(MID(D739,1,FIND("/",D739,1)-1),MID(D739,FIND("/",D739,1)+1,LEN(D739)))),"")</f>
        <v/>
      </c>
      <c r="BD739" s="286"/>
      <c r="BE739" s="257" t="str">
        <f aca="false">IF(D739&lt;&gt;"",IF(J739="OZP12",M739,0),"")</f>
        <v/>
      </c>
      <c r="BF739" s="257" t="str">
        <f aca="false">IF(D739&lt;&gt;"",IF(O739="OZP12",R739,0),"")</f>
        <v/>
      </c>
      <c r="BG739" s="257" t="str">
        <f aca="false">IF(D739&lt;&gt;"",IF(T739="OZP12",W739,0),"")</f>
        <v/>
      </c>
      <c r="BH739" s="257" t="str">
        <f aca="false">IF(D739&lt;&gt;"",IF(J739="TZP",M739,0),"")</f>
        <v/>
      </c>
      <c r="BI739" s="257" t="str">
        <f aca="false">IF(D739&lt;&gt;"",IF(O739="TZP",R739,0),"")</f>
        <v/>
      </c>
      <c r="BJ739" s="257" t="str">
        <f aca="false">IF(D739&lt;&gt;"",IF(T739="TZP",W739,0),"")</f>
        <v/>
      </c>
    </row>
    <row r="740" s="261" customFormat="true" ht="18.75" hidden="false" customHeight="true" outlineLevel="0" collapsed="false">
      <c r="A740" s="262" t="n">
        <f aca="false">A739+1</f>
        <v>728</v>
      </c>
      <c r="B740" s="263"/>
      <c r="C740" s="263"/>
      <c r="D740" s="263"/>
      <c r="E740" s="266"/>
      <c r="F740" s="266"/>
      <c r="G740" s="267"/>
      <c r="H740" s="278"/>
      <c r="I740" s="281"/>
      <c r="J740" s="268"/>
      <c r="K740" s="269"/>
      <c r="L740" s="244" t="str">
        <f aca="false">IF(AND(K740&lt;&gt;"",J740&lt;&gt;""),MIN(IF(OR(J740="OZZ",J740="ZZ"),5000,13600),TRUNC(0.75*SUMIF($D$12:$D740,$D740,K$12:K740),2))-SUMIF($D$12:$D739,$D740,L$12:L739),"")</f>
        <v/>
      </c>
      <c r="M740" s="270" t="str">
        <f aca="false">IF(AND(K740&lt;&gt;"",J740&lt;&gt;"",AB740&lt;&gt;""),IF(OR(J740="OZZ",J740="ZZ"),0-SUMIF($D$12:$D739,$D740,M$12:M739),MIN(MIN(13600,TRUNC(0.75*SUMIF($D$12:$D$1442,$D740,K$12:K$1442),2)+SUMIF($D$12:$D740,$D740,AB$12:AB740))-SUMIF($D$12:$D739,$D740,M$12:M739)-SUMIF($D$12:$D$1442,$D740,L$12:L$1442),AB740)),"")</f>
        <v/>
      </c>
      <c r="N740" s="246" t="str">
        <f aca="false">IF(J740&lt;&gt;"",1000-SUMIF($D$12:$D739,$D740,N$12:N739),"")</f>
        <v/>
      </c>
      <c r="O740" s="268"/>
      <c r="P740" s="269"/>
      <c r="Q740" s="244" t="str">
        <f aca="false">IF(AND(P740&lt;&gt;"",O740&lt;&gt;""),MIN(IF(OR(O740="OZZ",O740="ZZ"),5000,13600),TRUNC(0.75*SUMIF($D$12:$D740,$D740,P$12:P740),2))-SUMIF($D$12:$D739,$D740,Q$12:Q739),"")</f>
        <v/>
      </c>
      <c r="R740" s="270" t="str">
        <f aca="false">IF(AND(P740&lt;&gt;"",O740&lt;&gt;"",AF740&lt;&gt;""),IF(OR(O740="OZZ",O740="ZZ"),0-SUMIF($D$12:$D739,$D740,R$12:R739),MIN(MIN(13600,TRUNC(0.75*SUMIF($D$12:$D$1442,$D740,P$12:P$1442),2)+SUMIF($D$12:$D740,$D740,AF$12:AF740))-SUMIF($D$12:$D739,$D740,R$12:R739)-SUMIF($D$12:$D$1442,$D740,Q$12:Q$1442),AF740)),"")</f>
        <v/>
      </c>
      <c r="S740" s="246" t="str">
        <f aca="false">IF(O740&lt;&gt;"",1000-SUMIF($D$12:$D739,$D740,S$12:S739),"")</f>
        <v/>
      </c>
      <c r="T740" s="268"/>
      <c r="U740" s="269"/>
      <c r="V740" s="244" t="str">
        <f aca="false">IF(AND(U740&lt;&gt;"",T740&lt;&gt;""),MIN(IF(OR(T740="OZZ",T740="ZZ"),5000,13600),TRUNC(0.75*SUMIF($D$12:$D740,$D740,U$12:U740),2))-SUMIF($D$12:$D739,$D740,V$12:V739),"")</f>
        <v/>
      </c>
      <c r="W740" s="248" t="str">
        <f aca="false">IF(AND(U740&lt;&gt;"",T740&lt;&gt;"",AJ740&lt;&gt;""),IF(OR(T740="OZZ",T740="ZZ"),0-SUMIF($D$12:$D739,$D740,W$12:W739),MIN(MIN(13600,TRUNC(0.75*SUMIF($D$12:$D$1442,$D740,U$12:U$1442),2)+SUMIF($D$12:$D740,$D740,AJ$12:AJ740))-SUMIF($D$12:$D739,$D740,W$12:W739)-SUMIF($D$12:$D$1442,$D740,V$12:V$1442),AJ740)),"")</f>
        <v/>
      </c>
      <c r="X740" s="246" t="str">
        <f aca="false">IF(T740&lt;&gt;"",1000-SUMIF($D$12:$D739,$D740,X$12:X739),"")</f>
        <v/>
      </c>
      <c r="Y740" s="272"/>
      <c r="Z740" s="273"/>
      <c r="AA740" s="273"/>
      <c r="AB740" s="252" t="str">
        <f aca="false">IF(K740&lt;&gt;"",ROUND(Y740,2)+ROUND(Z740,2)+ROUND(AA740,2),"")</f>
        <v/>
      </c>
      <c r="AC740" s="274"/>
      <c r="AD740" s="273"/>
      <c r="AE740" s="273"/>
      <c r="AF740" s="275" t="str">
        <f aca="false">IF(P740&lt;&gt;"",ROUND(AC740,2)+ROUND(AD740,2)+ROUND(AE740,2),"")</f>
        <v/>
      </c>
      <c r="AG740" s="274"/>
      <c r="AH740" s="273"/>
      <c r="AI740" s="273"/>
      <c r="AJ740" s="275" t="str">
        <f aca="false">IF(U740&lt;&gt;"",ROUND(AG740,2)+ROUND(AH740,2)+ROUND(AI740,2),"")</f>
        <v/>
      </c>
      <c r="AK740" s="255"/>
      <c r="AL740" s="255"/>
      <c r="AM740" s="256"/>
      <c r="AN740" s="257"/>
      <c r="AO740" s="258" t="str">
        <f aca="false">IF(D740&lt;&gt;"",IF(COUNTIF($D$12:$D740,$D740)&gt;1,0,IF(SUM(L740,Q740,V740)&gt;0,IF(AND(T740="",OR(O740&lt;&gt;"",J740&lt;&gt;"")),IF(O740&lt;&gt;"",O740,IF(J740&lt;&gt;"",J740,0)),IF(AND(O740&lt;&gt;"",J740&lt;&gt;"",O740=J740),O740,T740)),0)),"")</f>
        <v/>
      </c>
      <c r="AP740" s="258" t="str">
        <f aca="false">IF(D740&lt;&gt;"",IF(COUNTIF($D$12:$D740,$D740)&gt;1,0,IF(SUM(M740,R740,W740)&gt;0,IF(AND(T740="",OR(O740&lt;&gt;"",J740&lt;&gt;"")),IF(O740&lt;&gt;"",O740,IF(J740&lt;&gt;"",J740,0)),IF(AND(O740&lt;&gt;"",J740&lt;&gt;"",O740=J740),O740,T740)),0)),"")</f>
        <v/>
      </c>
      <c r="AQ740" s="258" t="str">
        <f aca="false">IF(D740&lt;&gt;"",IF(COUNTIF($D$12:$D740,$D740)&gt;1,0,IF(SUM(N740,S740,X740)&gt;0,IF(AND(T740="",OR(O740&lt;&gt;"",J740&lt;&gt;"")),IF(O740&lt;&gt;"",O740,IF(J740&lt;&gt;"",J740,0)),IF(AND(O740&lt;&gt;"",J740&lt;&gt;"",O740=J740),O740,T740)),0)),"")</f>
        <v/>
      </c>
      <c r="AR740" s="257" t="str">
        <f aca="false">IF(D740&lt;&gt;"",IF(J740="OZP12",L740,0),"")</f>
        <v/>
      </c>
      <c r="AS740" s="257" t="str">
        <f aca="false">IF(D740&lt;&gt;"",IF(O740="OZP12",Q740,0),"")</f>
        <v/>
      </c>
      <c r="AT740" s="257" t="str">
        <f aca="false">IF(D740&lt;&gt;"",IF(T740="OZP12",V740,0),"")</f>
        <v/>
      </c>
      <c r="AU740" s="257" t="str">
        <f aca="false">IF(D740&lt;&gt;"",IF(J740="TZP",L740,0),"")</f>
        <v/>
      </c>
      <c r="AV740" s="257" t="str">
        <f aca="false">IF(D740&lt;&gt;"",IF(O740="TZP",Q740,0),"")</f>
        <v/>
      </c>
      <c r="AW740" s="257" t="str">
        <f aca="false">IF(D740&lt;&gt;"",IF(T740="TZP",V740,0),"")</f>
        <v/>
      </c>
      <c r="AX740" s="257" t="str">
        <f aca="false">IF(D740&lt;&gt;"",IF(J740="OZZ",L740,0),"")</f>
        <v/>
      </c>
      <c r="AY740" s="257" t="str">
        <f aca="false">IF(D740&lt;&gt;"",IF(O740="OZZ",Q740,0),"")</f>
        <v/>
      </c>
      <c r="AZ740" s="257" t="str">
        <f aca="false">IF(D740&lt;&gt;"",IF(T740="OZZ",V740,0),"")</f>
        <v/>
      </c>
      <c r="BA740" s="260"/>
      <c r="BB740" s="257" t="str">
        <f aca="false">IF(D740&lt;&gt;"",IF(ISERROR(FIND("/",D740)),0,1),"")</f>
        <v/>
      </c>
      <c r="BC740" s="257" t="str">
        <f aca="false">IF(D740&lt;&gt;"",IF(BB740*1=0,D740,CONCATENATE(MID(D740,1,FIND("/",D740,1)-1),MID(D740,FIND("/",D740,1)+1,LEN(D740)))),"")</f>
        <v/>
      </c>
      <c r="BD740" s="286"/>
      <c r="BE740" s="257" t="str">
        <f aca="false">IF(D740&lt;&gt;"",IF(J740="OZP12",M740,0),"")</f>
        <v/>
      </c>
      <c r="BF740" s="257" t="str">
        <f aca="false">IF(D740&lt;&gt;"",IF(O740="OZP12",R740,0),"")</f>
        <v/>
      </c>
      <c r="BG740" s="257" t="str">
        <f aca="false">IF(D740&lt;&gt;"",IF(T740="OZP12",W740,0),"")</f>
        <v/>
      </c>
      <c r="BH740" s="257" t="str">
        <f aca="false">IF(D740&lt;&gt;"",IF(J740="TZP",M740,0),"")</f>
        <v/>
      </c>
      <c r="BI740" s="257" t="str">
        <f aca="false">IF(D740&lt;&gt;"",IF(O740="TZP",R740,0),"")</f>
        <v/>
      </c>
      <c r="BJ740" s="257" t="str">
        <f aca="false">IF(D740&lt;&gt;"",IF(T740="TZP",W740,0),"")</f>
        <v/>
      </c>
    </row>
    <row r="741" s="261" customFormat="true" ht="18.75" hidden="false" customHeight="true" outlineLevel="0" collapsed="false">
      <c r="A741" s="262" t="n">
        <f aca="false">A740+1</f>
        <v>729</v>
      </c>
      <c r="B741" s="263"/>
      <c r="C741" s="263"/>
      <c r="D741" s="263"/>
      <c r="E741" s="266"/>
      <c r="F741" s="266"/>
      <c r="G741" s="267"/>
      <c r="H741" s="278"/>
      <c r="I741" s="281"/>
      <c r="J741" s="268"/>
      <c r="K741" s="269"/>
      <c r="L741" s="244" t="str">
        <f aca="false">IF(AND(K741&lt;&gt;"",J741&lt;&gt;""),MIN(IF(OR(J741="OZZ",J741="ZZ"),5000,13600),TRUNC(0.75*SUMIF($D$12:$D741,$D741,K$12:K741),2))-SUMIF($D$12:$D740,$D741,L$12:L740),"")</f>
        <v/>
      </c>
      <c r="M741" s="270" t="str">
        <f aca="false">IF(AND(K741&lt;&gt;"",J741&lt;&gt;"",AB741&lt;&gt;""),IF(OR(J741="OZZ",J741="ZZ"),0-SUMIF($D$12:$D740,$D741,M$12:M740),MIN(MIN(13600,TRUNC(0.75*SUMIF($D$12:$D$1442,$D741,K$12:K$1442),2)+SUMIF($D$12:$D741,$D741,AB$12:AB741))-SUMIF($D$12:$D740,$D741,M$12:M740)-SUMIF($D$12:$D$1442,$D741,L$12:L$1442),AB741)),"")</f>
        <v/>
      </c>
      <c r="N741" s="246" t="str">
        <f aca="false">IF(J741&lt;&gt;"",1000-SUMIF($D$12:$D740,$D741,N$12:N740),"")</f>
        <v/>
      </c>
      <c r="O741" s="268"/>
      <c r="P741" s="269"/>
      <c r="Q741" s="244" t="str">
        <f aca="false">IF(AND(P741&lt;&gt;"",O741&lt;&gt;""),MIN(IF(OR(O741="OZZ",O741="ZZ"),5000,13600),TRUNC(0.75*SUMIF($D$12:$D741,$D741,P$12:P741),2))-SUMIF($D$12:$D740,$D741,Q$12:Q740),"")</f>
        <v/>
      </c>
      <c r="R741" s="270" t="str">
        <f aca="false">IF(AND(P741&lt;&gt;"",O741&lt;&gt;"",AF741&lt;&gt;""),IF(OR(O741="OZZ",O741="ZZ"),0-SUMIF($D$12:$D740,$D741,R$12:R740),MIN(MIN(13600,TRUNC(0.75*SUMIF($D$12:$D$1442,$D741,P$12:P$1442),2)+SUMIF($D$12:$D741,$D741,AF$12:AF741))-SUMIF($D$12:$D740,$D741,R$12:R740)-SUMIF($D$12:$D$1442,$D741,Q$12:Q$1442),AF741)),"")</f>
        <v/>
      </c>
      <c r="S741" s="246" t="str">
        <f aca="false">IF(O741&lt;&gt;"",1000-SUMIF($D$12:$D740,$D741,S$12:S740),"")</f>
        <v/>
      </c>
      <c r="T741" s="268"/>
      <c r="U741" s="269"/>
      <c r="V741" s="244" t="str">
        <f aca="false">IF(AND(U741&lt;&gt;"",T741&lt;&gt;""),MIN(IF(OR(T741="OZZ",T741="ZZ"),5000,13600),TRUNC(0.75*SUMIF($D$12:$D741,$D741,U$12:U741),2))-SUMIF($D$12:$D740,$D741,V$12:V740),"")</f>
        <v/>
      </c>
      <c r="W741" s="248" t="str">
        <f aca="false">IF(AND(U741&lt;&gt;"",T741&lt;&gt;"",AJ741&lt;&gt;""),IF(OR(T741="OZZ",T741="ZZ"),0-SUMIF($D$12:$D740,$D741,W$12:W740),MIN(MIN(13600,TRUNC(0.75*SUMIF($D$12:$D$1442,$D741,U$12:U$1442),2)+SUMIF($D$12:$D741,$D741,AJ$12:AJ741))-SUMIF($D$12:$D740,$D741,W$12:W740)-SUMIF($D$12:$D$1442,$D741,V$12:V$1442),AJ741)),"")</f>
        <v/>
      </c>
      <c r="X741" s="246" t="str">
        <f aca="false">IF(T741&lt;&gt;"",1000-SUMIF($D$12:$D740,$D741,X$12:X740),"")</f>
        <v/>
      </c>
      <c r="Y741" s="272"/>
      <c r="Z741" s="273"/>
      <c r="AA741" s="273"/>
      <c r="AB741" s="252" t="str">
        <f aca="false">IF(K741&lt;&gt;"",ROUND(Y741,2)+ROUND(Z741,2)+ROUND(AA741,2),"")</f>
        <v/>
      </c>
      <c r="AC741" s="274"/>
      <c r="AD741" s="273"/>
      <c r="AE741" s="273"/>
      <c r="AF741" s="275" t="str">
        <f aca="false">IF(P741&lt;&gt;"",ROUND(AC741,2)+ROUND(AD741,2)+ROUND(AE741,2),"")</f>
        <v/>
      </c>
      <c r="AG741" s="274"/>
      <c r="AH741" s="273"/>
      <c r="AI741" s="273"/>
      <c r="AJ741" s="275" t="str">
        <f aca="false">IF(U741&lt;&gt;"",ROUND(AG741,2)+ROUND(AH741,2)+ROUND(AI741,2),"")</f>
        <v/>
      </c>
      <c r="AK741" s="255"/>
      <c r="AL741" s="255"/>
      <c r="AM741" s="256"/>
      <c r="AN741" s="257"/>
      <c r="AO741" s="258" t="str">
        <f aca="false">IF(D741&lt;&gt;"",IF(COUNTIF($D$12:$D741,$D741)&gt;1,0,IF(SUM(L741,Q741,V741)&gt;0,IF(AND(T741="",OR(O741&lt;&gt;"",J741&lt;&gt;"")),IF(O741&lt;&gt;"",O741,IF(J741&lt;&gt;"",J741,0)),IF(AND(O741&lt;&gt;"",J741&lt;&gt;"",O741=J741),O741,T741)),0)),"")</f>
        <v/>
      </c>
      <c r="AP741" s="258" t="str">
        <f aca="false">IF(D741&lt;&gt;"",IF(COUNTIF($D$12:$D741,$D741)&gt;1,0,IF(SUM(M741,R741,W741)&gt;0,IF(AND(T741="",OR(O741&lt;&gt;"",J741&lt;&gt;"")),IF(O741&lt;&gt;"",O741,IF(J741&lt;&gt;"",J741,0)),IF(AND(O741&lt;&gt;"",J741&lt;&gt;"",O741=J741),O741,T741)),0)),"")</f>
        <v/>
      </c>
      <c r="AQ741" s="258" t="str">
        <f aca="false">IF(D741&lt;&gt;"",IF(COUNTIF($D$12:$D741,$D741)&gt;1,0,IF(SUM(N741,S741,X741)&gt;0,IF(AND(T741="",OR(O741&lt;&gt;"",J741&lt;&gt;"")),IF(O741&lt;&gt;"",O741,IF(J741&lt;&gt;"",J741,0)),IF(AND(O741&lt;&gt;"",J741&lt;&gt;"",O741=J741),O741,T741)),0)),"")</f>
        <v/>
      </c>
      <c r="AR741" s="257" t="str">
        <f aca="false">IF(D741&lt;&gt;"",IF(J741="OZP12",L741,0),"")</f>
        <v/>
      </c>
      <c r="AS741" s="257" t="str">
        <f aca="false">IF(D741&lt;&gt;"",IF(O741="OZP12",Q741,0),"")</f>
        <v/>
      </c>
      <c r="AT741" s="257" t="str">
        <f aca="false">IF(D741&lt;&gt;"",IF(T741="OZP12",V741,0),"")</f>
        <v/>
      </c>
      <c r="AU741" s="257" t="str">
        <f aca="false">IF(D741&lt;&gt;"",IF(J741="TZP",L741,0),"")</f>
        <v/>
      </c>
      <c r="AV741" s="257" t="str">
        <f aca="false">IF(D741&lt;&gt;"",IF(O741="TZP",Q741,0),"")</f>
        <v/>
      </c>
      <c r="AW741" s="257" t="str">
        <f aca="false">IF(D741&lt;&gt;"",IF(T741="TZP",V741,0),"")</f>
        <v/>
      </c>
      <c r="AX741" s="257" t="str">
        <f aca="false">IF(D741&lt;&gt;"",IF(J741="OZZ",L741,0),"")</f>
        <v/>
      </c>
      <c r="AY741" s="257" t="str">
        <f aca="false">IF(D741&lt;&gt;"",IF(O741="OZZ",Q741,0),"")</f>
        <v/>
      </c>
      <c r="AZ741" s="257" t="str">
        <f aca="false">IF(D741&lt;&gt;"",IF(T741="OZZ",V741,0),"")</f>
        <v/>
      </c>
      <c r="BA741" s="260"/>
      <c r="BB741" s="257" t="str">
        <f aca="false">IF(D741&lt;&gt;"",IF(ISERROR(FIND("/",D741)),0,1),"")</f>
        <v/>
      </c>
      <c r="BC741" s="257" t="str">
        <f aca="false">IF(D741&lt;&gt;"",IF(BB741*1=0,D741,CONCATENATE(MID(D741,1,FIND("/",D741,1)-1),MID(D741,FIND("/",D741,1)+1,LEN(D741)))),"")</f>
        <v/>
      </c>
      <c r="BD741" s="286"/>
      <c r="BE741" s="257" t="str">
        <f aca="false">IF(D741&lt;&gt;"",IF(J741="OZP12",M741,0),"")</f>
        <v/>
      </c>
      <c r="BF741" s="257" t="str">
        <f aca="false">IF(D741&lt;&gt;"",IF(O741="OZP12",R741,0),"")</f>
        <v/>
      </c>
      <c r="BG741" s="257" t="str">
        <f aca="false">IF(D741&lt;&gt;"",IF(T741="OZP12",W741,0),"")</f>
        <v/>
      </c>
      <c r="BH741" s="257" t="str">
        <f aca="false">IF(D741&lt;&gt;"",IF(J741="TZP",M741,0),"")</f>
        <v/>
      </c>
      <c r="BI741" s="257" t="str">
        <f aca="false">IF(D741&lt;&gt;"",IF(O741="TZP",R741,0),"")</f>
        <v/>
      </c>
      <c r="BJ741" s="257" t="str">
        <f aca="false">IF(D741&lt;&gt;"",IF(T741="TZP",W741,0),"")</f>
        <v/>
      </c>
    </row>
    <row r="742" s="261" customFormat="true" ht="18.75" hidden="false" customHeight="true" outlineLevel="0" collapsed="false">
      <c r="A742" s="262" t="n">
        <f aca="false">A741+1</f>
        <v>730</v>
      </c>
      <c r="B742" s="263"/>
      <c r="C742" s="263"/>
      <c r="D742" s="263"/>
      <c r="E742" s="266"/>
      <c r="F742" s="266"/>
      <c r="G742" s="267"/>
      <c r="H742" s="278"/>
      <c r="I742" s="281"/>
      <c r="J742" s="268"/>
      <c r="K742" s="269"/>
      <c r="L742" s="244" t="str">
        <f aca="false">IF(AND(K742&lt;&gt;"",J742&lt;&gt;""),MIN(IF(OR(J742="OZZ",J742="ZZ"),5000,13600),TRUNC(0.75*SUMIF($D$12:$D742,$D742,K$12:K742),2))-SUMIF($D$12:$D741,$D742,L$12:L741),"")</f>
        <v/>
      </c>
      <c r="M742" s="270" t="str">
        <f aca="false">IF(AND(K742&lt;&gt;"",J742&lt;&gt;"",AB742&lt;&gt;""),IF(OR(J742="OZZ",J742="ZZ"),0-SUMIF($D$12:$D741,$D742,M$12:M741),MIN(MIN(13600,TRUNC(0.75*SUMIF($D$12:$D$1442,$D742,K$12:K$1442),2)+SUMIF($D$12:$D742,$D742,AB$12:AB742))-SUMIF($D$12:$D741,$D742,M$12:M741)-SUMIF($D$12:$D$1442,$D742,L$12:L$1442),AB742)),"")</f>
        <v/>
      </c>
      <c r="N742" s="246" t="str">
        <f aca="false">IF(J742&lt;&gt;"",1000-SUMIF($D$12:$D741,$D742,N$12:N741),"")</f>
        <v/>
      </c>
      <c r="O742" s="268"/>
      <c r="P742" s="269"/>
      <c r="Q742" s="244" t="str">
        <f aca="false">IF(AND(P742&lt;&gt;"",O742&lt;&gt;""),MIN(IF(OR(O742="OZZ",O742="ZZ"),5000,13600),TRUNC(0.75*SUMIF($D$12:$D742,$D742,P$12:P742),2))-SUMIF($D$12:$D741,$D742,Q$12:Q741),"")</f>
        <v/>
      </c>
      <c r="R742" s="270" t="str">
        <f aca="false">IF(AND(P742&lt;&gt;"",O742&lt;&gt;"",AF742&lt;&gt;""),IF(OR(O742="OZZ",O742="ZZ"),0-SUMIF($D$12:$D741,$D742,R$12:R741),MIN(MIN(13600,TRUNC(0.75*SUMIF($D$12:$D$1442,$D742,P$12:P$1442),2)+SUMIF($D$12:$D742,$D742,AF$12:AF742))-SUMIF($D$12:$D741,$D742,R$12:R741)-SUMIF($D$12:$D$1442,$D742,Q$12:Q$1442),AF742)),"")</f>
        <v/>
      </c>
      <c r="S742" s="246" t="str">
        <f aca="false">IF(O742&lt;&gt;"",1000-SUMIF($D$12:$D741,$D742,S$12:S741),"")</f>
        <v/>
      </c>
      <c r="T742" s="268"/>
      <c r="U742" s="269"/>
      <c r="V742" s="244" t="str">
        <f aca="false">IF(AND(U742&lt;&gt;"",T742&lt;&gt;""),MIN(IF(OR(T742="OZZ",T742="ZZ"),5000,13600),TRUNC(0.75*SUMIF($D$12:$D742,$D742,U$12:U742),2))-SUMIF($D$12:$D741,$D742,V$12:V741),"")</f>
        <v/>
      </c>
      <c r="W742" s="248" t="str">
        <f aca="false">IF(AND(U742&lt;&gt;"",T742&lt;&gt;"",AJ742&lt;&gt;""),IF(OR(T742="OZZ",T742="ZZ"),0-SUMIF($D$12:$D741,$D742,W$12:W741),MIN(MIN(13600,TRUNC(0.75*SUMIF($D$12:$D$1442,$D742,U$12:U$1442),2)+SUMIF($D$12:$D742,$D742,AJ$12:AJ742))-SUMIF($D$12:$D741,$D742,W$12:W741)-SUMIF($D$12:$D$1442,$D742,V$12:V$1442),AJ742)),"")</f>
        <v/>
      </c>
      <c r="X742" s="246" t="str">
        <f aca="false">IF(T742&lt;&gt;"",1000-SUMIF($D$12:$D741,$D742,X$12:X741),"")</f>
        <v/>
      </c>
      <c r="Y742" s="272"/>
      <c r="Z742" s="273"/>
      <c r="AA742" s="273"/>
      <c r="AB742" s="252" t="str">
        <f aca="false">IF(K742&lt;&gt;"",ROUND(Y742,2)+ROUND(Z742,2)+ROUND(AA742,2),"")</f>
        <v/>
      </c>
      <c r="AC742" s="274"/>
      <c r="AD742" s="273"/>
      <c r="AE742" s="273"/>
      <c r="AF742" s="275" t="str">
        <f aca="false">IF(P742&lt;&gt;"",ROUND(AC742,2)+ROUND(AD742,2)+ROUND(AE742,2),"")</f>
        <v/>
      </c>
      <c r="AG742" s="274"/>
      <c r="AH742" s="273"/>
      <c r="AI742" s="273"/>
      <c r="AJ742" s="275" t="str">
        <f aca="false">IF(U742&lt;&gt;"",ROUND(AG742,2)+ROUND(AH742,2)+ROUND(AI742,2),"")</f>
        <v/>
      </c>
      <c r="AK742" s="255"/>
      <c r="AL742" s="255"/>
      <c r="AM742" s="256"/>
      <c r="AN742" s="257"/>
      <c r="AO742" s="258" t="str">
        <f aca="false">IF(D742&lt;&gt;"",IF(COUNTIF($D$12:$D742,$D742)&gt;1,0,IF(SUM(L742,Q742,V742)&gt;0,IF(AND(T742="",OR(O742&lt;&gt;"",J742&lt;&gt;"")),IF(O742&lt;&gt;"",O742,IF(J742&lt;&gt;"",J742,0)),IF(AND(O742&lt;&gt;"",J742&lt;&gt;"",O742=J742),O742,T742)),0)),"")</f>
        <v/>
      </c>
      <c r="AP742" s="258" t="str">
        <f aca="false">IF(D742&lt;&gt;"",IF(COUNTIF($D$12:$D742,$D742)&gt;1,0,IF(SUM(M742,R742,W742)&gt;0,IF(AND(T742="",OR(O742&lt;&gt;"",J742&lt;&gt;"")),IF(O742&lt;&gt;"",O742,IF(J742&lt;&gt;"",J742,0)),IF(AND(O742&lt;&gt;"",J742&lt;&gt;"",O742=J742),O742,T742)),0)),"")</f>
        <v/>
      </c>
      <c r="AQ742" s="258" t="str">
        <f aca="false">IF(D742&lt;&gt;"",IF(COUNTIF($D$12:$D742,$D742)&gt;1,0,IF(SUM(N742,S742,X742)&gt;0,IF(AND(T742="",OR(O742&lt;&gt;"",J742&lt;&gt;"")),IF(O742&lt;&gt;"",O742,IF(J742&lt;&gt;"",J742,0)),IF(AND(O742&lt;&gt;"",J742&lt;&gt;"",O742=J742),O742,T742)),0)),"")</f>
        <v/>
      </c>
      <c r="AR742" s="257" t="str">
        <f aca="false">IF(D742&lt;&gt;"",IF(J742="OZP12",L742,0),"")</f>
        <v/>
      </c>
      <c r="AS742" s="257" t="str">
        <f aca="false">IF(D742&lt;&gt;"",IF(O742="OZP12",Q742,0),"")</f>
        <v/>
      </c>
      <c r="AT742" s="257" t="str">
        <f aca="false">IF(D742&lt;&gt;"",IF(T742="OZP12",V742,0),"")</f>
        <v/>
      </c>
      <c r="AU742" s="257" t="str">
        <f aca="false">IF(D742&lt;&gt;"",IF(J742="TZP",L742,0),"")</f>
        <v/>
      </c>
      <c r="AV742" s="257" t="str">
        <f aca="false">IF(D742&lt;&gt;"",IF(O742="TZP",Q742,0),"")</f>
        <v/>
      </c>
      <c r="AW742" s="257" t="str">
        <f aca="false">IF(D742&lt;&gt;"",IF(T742="TZP",V742,0),"")</f>
        <v/>
      </c>
      <c r="AX742" s="257" t="str">
        <f aca="false">IF(D742&lt;&gt;"",IF(J742="OZZ",L742,0),"")</f>
        <v/>
      </c>
      <c r="AY742" s="257" t="str">
        <f aca="false">IF(D742&lt;&gt;"",IF(O742="OZZ",Q742,0),"")</f>
        <v/>
      </c>
      <c r="AZ742" s="257" t="str">
        <f aca="false">IF(D742&lt;&gt;"",IF(T742="OZZ",V742,0),"")</f>
        <v/>
      </c>
      <c r="BA742" s="260"/>
      <c r="BB742" s="257" t="str">
        <f aca="false">IF(D742&lt;&gt;"",IF(ISERROR(FIND("/",D742)),0,1),"")</f>
        <v/>
      </c>
      <c r="BC742" s="257" t="str">
        <f aca="false">IF(D742&lt;&gt;"",IF(BB742*1=0,D742,CONCATENATE(MID(D742,1,FIND("/",D742,1)-1),MID(D742,FIND("/",D742,1)+1,LEN(D742)))),"")</f>
        <v/>
      </c>
      <c r="BD742" s="286"/>
      <c r="BE742" s="257" t="str">
        <f aca="false">IF(D742&lt;&gt;"",IF(J742="OZP12",M742,0),"")</f>
        <v/>
      </c>
      <c r="BF742" s="257" t="str">
        <f aca="false">IF(D742&lt;&gt;"",IF(O742="OZP12",R742,0),"")</f>
        <v/>
      </c>
      <c r="BG742" s="257" t="str">
        <f aca="false">IF(D742&lt;&gt;"",IF(T742="OZP12",W742,0),"")</f>
        <v/>
      </c>
      <c r="BH742" s="257" t="str">
        <f aca="false">IF(D742&lt;&gt;"",IF(J742="TZP",M742,0),"")</f>
        <v/>
      </c>
      <c r="BI742" s="257" t="str">
        <f aca="false">IF(D742&lt;&gt;"",IF(O742="TZP",R742,0),"")</f>
        <v/>
      </c>
      <c r="BJ742" s="257" t="str">
        <f aca="false">IF(D742&lt;&gt;"",IF(T742="TZP",W742,0),"")</f>
        <v/>
      </c>
    </row>
    <row r="743" s="261" customFormat="true" ht="18.75" hidden="false" customHeight="true" outlineLevel="0" collapsed="false">
      <c r="A743" s="262" t="n">
        <f aca="false">A742+1</f>
        <v>731</v>
      </c>
      <c r="B743" s="263"/>
      <c r="C743" s="263"/>
      <c r="D743" s="263"/>
      <c r="E743" s="266"/>
      <c r="F743" s="266"/>
      <c r="G743" s="267"/>
      <c r="H743" s="278"/>
      <c r="I743" s="281"/>
      <c r="J743" s="268"/>
      <c r="K743" s="269"/>
      <c r="L743" s="244" t="str">
        <f aca="false">IF(AND(K743&lt;&gt;"",J743&lt;&gt;""),MIN(IF(OR(J743="OZZ",J743="ZZ"),5000,13600),TRUNC(0.75*SUMIF($D$12:$D743,$D743,K$12:K743),2))-SUMIF($D$12:$D742,$D743,L$12:L742),"")</f>
        <v/>
      </c>
      <c r="M743" s="270" t="str">
        <f aca="false">IF(AND(K743&lt;&gt;"",J743&lt;&gt;"",AB743&lt;&gt;""),IF(OR(J743="OZZ",J743="ZZ"),0-SUMIF($D$12:$D742,$D743,M$12:M742),MIN(MIN(13600,TRUNC(0.75*SUMIF($D$12:$D$1442,$D743,K$12:K$1442),2)+SUMIF($D$12:$D743,$D743,AB$12:AB743))-SUMIF($D$12:$D742,$D743,M$12:M742)-SUMIF($D$12:$D$1442,$D743,L$12:L$1442),AB743)),"")</f>
        <v/>
      </c>
      <c r="N743" s="246" t="str">
        <f aca="false">IF(J743&lt;&gt;"",1000-SUMIF($D$12:$D742,$D743,N$12:N742),"")</f>
        <v/>
      </c>
      <c r="O743" s="268"/>
      <c r="P743" s="269"/>
      <c r="Q743" s="244" t="str">
        <f aca="false">IF(AND(P743&lt;&gt;"",O743&lt;&gt;""),MIN(IF(OR(O743="OZZ",O743="ZZ"),5000,13600),TRUNC(0.75*SUMIF($D$12:$D743,$D743,P$12:P743),2))-SUMIF($D$12:$D742,$D743,Q$12:Q742),"")</f>
        <v/>
      </c>
      <c r="R743" s="270" t="str">
        <f aca="false">IF(AND(P743&lt;&gt;"",O743&lt;&gt;"",AF743&lt;&gt;""),IF(OR(O743="OZZ",O743="ZZ"),0-SUMIF($D$12:$D742,$D743,R$12:R742),MIN(MIN(13600,TRUNC(0.75*SUMIF($D$12:$D$1442,$D743,P$12:P$1442),2)+SUMIF($D$12:$D743,$D743,AF$12:AF743))-SUMIF($D$12:$D742,$D743,R$12:R742)-SUMIF($D$12:$D$1442,$D743,Q$12:Q$1442),AF743)),"")</f>
        <v/>
      </c>
      <c r="S743" s="246" t="str">
        <f aca="false">IF(O743&lt;&gt;"",1000-SUMIF($D$12:$D742,$D743,S$12:S742),"")</f>
        <v/>
      </c>
      <c r="T743" s="268"/>
      <c r="U743" s="269"/>
      <c r="V743" s="244" t="str">
        <f aca="false">IF(AND(U743&lt;&gt;"",T743&lt;&gt;""),MIN(IF(OR(T743="OZZ",T743="ZZ"),5000,13600),TRUNC(0.75*SUMIF($D$12:$D743,$D743,U$12:U743),2))-SUMIF($D$12:$D742,$D743,V$12:V742),"")</f>
        <v/>
      </c>
      <c r="W743" s="248" t="str">
        <f aca="false">IF(AND(U743&lt;&gt;"",T743&lt;&gt;"",AJ743&lt;&gt;""),IF(OR(T743="OZZ",T743="ZZ"),0-SUMIF($D$12:$D742,$D743,W$12:W742),MIN(MIN(13600,TRUNC(0.75*SUMIF($D$12:$D$1442,$D743,U$12:U$1442),2)+SUMIF($D$12:$D743,$D743,AJ$12:AJ743))-SUMIF($D$12:$D742,$D743,W$12:W742)-SUMIF($D$12:$D$1442,$D743,V$12:V$1442),AJ743)),"")</f>
        <v/>
      </c>
      <c r="X743" s="246" t="str">
        <f aca="false">IF(T743&lt;&gt;"",1000-SUMIF($D$12:$D742,$D743,X$12:X742),"")</f>
        <v/>
      </c>
      <c r="Y743" s="272"/>
      <c r="Z743" s="273"/>
      <c r="AA743" s="273"/>
      <c r="AB743" s="252" t="str">
        <f aca="false">IF(K743&lt;&gt;"",ROUND(Y743,2)+ROUND(Z743,2)+ROUND(AA743,2),"")</f>
        <v/>
      </c>
      <c r="AC743" s="274"/>
      <c r="AD743" s="273"/>
      <c r="AE743" s="273"/>
      <c r="AF743" s="275" t="str">
        <f aca="false">IF(P743&lt;&gt;"",ROUND(AC743,2)+ROUND(AD743,2)+ROUND(AE743,2),"")</f>
        <v/>
      </c>
      <c r="AG743" s="274"/>
      <c r="AH743" s="273"/>
      <c r="AI743" s="273"/>
      <c r="AJ743" s="275" t="str">
        <f aca="false">IF(U743&lt;&gt;"",ROUND(AG743,2)+ROUND(AH743,2)+ROUND(AI743,2),"")</f>
        <v/>
      </c>
      <c r="AK743" s="255"/>
      <c r="AL743" s="255"/>
      <c r="AM743" s="256"/>
      <c r="AN743" s="257"/>
      <c r="AO743" s="258" t="str">
        <f aca="false">IF(D743&lt;&gt;"",IF(COUNTIF($D$12:$D743,$D743)&gt;1,0,IF(SUM(L743,Q743,V743)&gt;0,IF(AND(T743="",OR(O743&lt;&gt;"",J743&lt;&gt;"")),IF(O743&lt;&gt;"",O743,IF(J743&lt;&gt;"",J743,0)),IF(AND(O743&lt;&gt;"",J743&lt;&gt;"",O743=J743),O743,T743)),0)),"")</f>
        <v/>
      </c>
      <c r="AP743" s="258" t="str">
        <f aca="false">IF(D743&lt;&gt;"",IF(COUNTIF($D$12:$D743,$D743)&gt;1,0,IF(SUM(M743,R743,W743)&gt;0,IF(AND(T743="",OR(O743&lt;&gt;"",J743&lt;&gt;"")),IF(O743&lt;&gt;"",O743,IF(J743&lt;&gt;"",J743,0)),IF(AND(O743&lt;&gt;"",J743&lt;&gt;"",O743=J743),O743,T743)),0)),"")</f>
        <v/>
      </c>
      <c r="AQ743" s="258" t="str">
        <f aca="false">IF(D743&lt;&gt;"",IF(COUNTIF($D$12:$D743,$D743)&gt;1,0,IF(SUM(N743,S743,X743)&gt;0,IF(AND(T743="",OR(O743&lt;&gt;"",J743&lt;&gt;"")),IF(O743&lt;&gt;"",O743,IF(J743&lt;&gt;"",J743,0)),IF(AND(O743&lt;&gt;"",J743&lt;&gt;"",O743=J743),O743,T743)),0)),"")</f>
        <v/>
      </c>
      <c r="AR743" s="257" t="str">
        <f aca="false">IF(D743&lt;&gt;"",IF(J743="OZP12",L743,0),"")</f>
        <v/>
      </c>
      <c r="AS743" s="257" t="str">
        <f aca="false">IF(D743&lt;&gt;"",IF(O743="OZP12",Q743,0),"")</f>
        <v/>
      </c>
      <c r="AT743" s="257" t="str">
        <f aca="false">IF(D743&lt;&gt;"",IF(T743="OZP12",V743,0),"")</f>
        <v/>
      </c>
      <c r="AU743" s="257" t="str">
        <f aca="false">IF(D743&lt;&gt;"",IF(J743="TZP",L743,0),"")</f>
        <v/>
      </c>
      <c r="AV743" s="257" t="str">
        <f aca="false">IF(D743&lt;&gt;"",IF(O743="TZP",Q743,0),"")</f>
        <v/>
      </c>
      <c r="AW743" s="257" t="str">
        <f aca="false">IF(D743&lt;&gt;"",IF(T743="TZP",V743,0),"")</f>
        <v/>
      </c>
      <c r="AX743" s="257" t="str">
        <f aca="false">IF(D743&lt;&gt;"",IF(J743="OZZ",L743,0),"")</f>
        <v/>
      </c>
      <c r="AY743" s="257" t="str">
        <f aca="false">IF(D743&lt;&gt;"",IF(O743="OZZ",Q743,0),"")</f>
        <v/>
      </c>
      <c r="AZ743" s="257" t="str">
        <f aca="false">IF(D743&lt;&gt;"",IF(T743="OZZ",V743,0),"")</f>
        <v/>
      </c>
      <c r="BA743" s="260"/>
      <c r="BB743" s="257" t="str">
        <f aca="false">IF(D743&lt;&gt;"",IF(ISERROR(FIND("/",D743)),0,1),"")</f>
        <v/>
      </c>
      <c r="BC743" s="257" t="str">
        <f aca="false">IF(D743&lt;&gt;"",IF(BB743*1=0,D743,CONCATENATE(MID(D743,1,FIND("/",D743,1)-1),MID(D743,FIND("/",D743,1)+1,LEN(D743)))),"")</f>
        <v/>
      </c>
      <c r="BD743" s="286"/>
      <c r="BE743" s="257" t="str">
        <f aca="false">IF(D743&lt;&gt;"",IF(J743="OZP12",M743,0),"")</f>
        <v/>
      </c>
      <c r="BF743" s="257" t="str">
        <f aca="false">IF(D743&lt;&gt;"",IF(O743="OZP12",R743,0),"")</f>
        <v/>
      </c>
      <c r="BG743" s="257" t="str">
        <f aca="false">IF(D743&lt;&gt;"",IF(T743="OZP12",W743,0),"")</f>
        <v/>
      </c>
      <c r="BH743" s="257" t="str">
        <f aca="false">IF(D743&lt;&gt;"",IF(J743="TZP",M743,0),"")</f>
        <v/>
      </c>
      <c r="BI743" s="257" t="str">
        <f aca="false">IF(D743&lt;&gt;"",IF(O743="TZP",R743,0),"")</f>
        <v/>
      </c>
      <c r="BJ743" s="257" t="str">
        <f aca="false">IF(D743&lt;&gt;"",IF(T743="TZP",W743,0),"")</f>
        <v/>
      </c>
    </row>
    <row r="744" s="261" customFormat="true" ht="18.75" hidden="false" customHeight="true" outlineLevel="0" collapsed="false">
      <c r="A744" s="262" t="n">
        <f aca="false">A743+1</f>
        <v>732</v>
      </c>
      <c r="B744" s="263"/>
      <c r="C744" s="263"/>
      <c r="D744" s="263"/>
      <c r="E744" s="266"/>
      <c r="F744" s="266"/>
      <c r="G744" s="267"/>
      <c r="H744" s="278"/>
      <c r="I744" s="281"/>
      <c r="J744" s="268"/>
      <c r="K744" s="269"/>
      <c r="L744" s="244" t="str">
        <f aca="false">IF(AND(K744&lt;&gt;"",J744&lt;&gt;""),MIN(IF(OR(J744="OZZ",J744="ZZ"),5000,13600),TRUNC(0.75*SUMIF($D$12:$D744,$D744,K$12:K744),2))-SUMIF($D$12:$D743,$D744,L$12:L743),"")</f>
        <v/>
      </c>
      <c r="M744" s="270" t="str">
        <f aca="false">IF(AND(K744&lt;&gt;"",J744&lt;&gt;"",AB744&lt;&gt;""),IF(OR(J744="OZZ",J744="ZZ"),0-SUMIF($D$12:$D743,$D744,M$12:M743),MIN(MIN(13600,TRUNC(0.75*SUMIF($D$12:$D$1442,$D744,K$12:K$1442),2)+SUMIF($D$12:$D744,$D744,AB$12:AB744))-SUMIF($D$12:$D743,$D744,M$12:M743)-SUMIF($D$12:$D$1442,$D744,L$12:L$1442),AB744)),"")</f>
        <v/>
      </c>
      <c r="N744" s="246" t="str">
        <f aca="false">IF(J744&lt;&gt;"",1000-SUMIF($D$12:$D743,$D744,N$12:N743),"")</f>
        <v/>
      </c>
      <c r="O744" s="268"/>
      <c r="P744" s="269"/>
      <c r="Q744" s="244" t="str">
        <f aca="false">IF(AND(P744&lt;&gt;"",O744&lt;&gt;""),MIN(IF(OR(O744="OZZ",O744="ZZ"),5000,13600),TRUNC(0.75*SUMIF($D$12:$D744,$D744,P$12:P744),2))-SUMIF($D$12:$D743,$D744,Q$12:Q743),"")</f>
        <v/>
      </c>
      <c r="R744" s="270" t="str">
        <f aca="false">IF(AND(P744&lt;&gt;"",O744&lt;&gt;"",AF744&lt;&gt;""),IF(OR(O744="OZZ",O744="ZZ"),0-SUMIF($D$12:$D743,$D744,R$12:R743),MIN(MIN(13600,TRUNC(0.75*SUMIF($D$12:$D$1442,$D744,P$12:P$1442),2)+SUMIF($D$12:$D744,$D744,AF$12:AF744))-SUMIF($D$12:$D743,$D744,R$12:R743)-SUMIF($D$12:$D$1442,$D744,Q$12:Q$1442),AF744)),"")</f>
        <v/>
      </c>
      <c r="S744" s="246" t="str">
        <f aca="false">IF(O744&lt;&gt;"",1000-SUMIF($D$12:$D743,$D744,S$12:S743),"")</f>
        <v/>
      </c>
      <c r="T744" s="268"/>
      <c r="U744" s="269"/>
      <c r="V744" s="244" t="str">
        <f aca="false">IF(AND(U744&lt;&gt;"",T744&lt;&gt;""),MIN(IF(OR(T744="OZZ",T744="ZZ"),5000,13600),TRUNC(0.75*SUMIF($D$12:$D744,$D744,U$12:U744),2))-SUMIF($D$12:$D743,$D744,V$12:V743),"")</f>
        <v/>
      </c>
      <c r="W744" s="248" t="str">
        <f aca="false">IF(AND(U744&lt;&gt;"",T744&lt;&gt;"",AJ744&lt;&gt;""),IF(OR(T744="OZZ",T744="ZZ"),0-SUMIF($D$12:$D743,$D744,W$12:W743),MIN(MIN(13600,TRUNC(0.75*SUMIF($D$12:$D$1442,$D744,U$12:U$1442),2)+SUMIF($D$12:$D744,$D744,AJ$12:AJ744))-SUMIF($D$12:$D743,$D744,W$12:W743)-SUMIF($D$12:$D$1442,$D744,V$12:V$1442),AJ744)),"")</f>
        <v/>
      </c>
      <c r="X744" s="246" t="str">
        <f aca="false">IF(T744&lt;&gt;"",1000-SUMIF($D$12:$D743,$D744,X$12:X743),"")</f>
        <v/>
      </c>
      <c r="Y744" s="272"/>
      <c r="Z744" s="273"/>
      <c r="AA744" s="273"/>
      <c r="AB744" s="252" t="str">
        <f aca="false">IF(K744&lt;&gt;"",ROUND(Y744,2)+ROUND(Z744,2)+ROUND(AA744,2),"")</f>
        <v/>
      </c>
      <c r="AC744" s="274"/>
      <c r="AD744" s="273"/>
      <c r="AE744" s="273"/>
      <c r="AF744" s="275" t="str">
        <f aca="false">IF(P744&lt;&gt;"",ROUND(AC744,2)+ROUND(AD744,2)+ROUND(AE744,2),"")</f>
        <v/>
      </c>
      <c r="AG744" s="274"/>
      <c r="AH744" s="273"/>
      <c r="AI744" s="273"/>
      <c r="AJ744" s="275" t="str">
        <f aca="false">IF(U744&lt;&gt;"",ROUND(AG744,2)+ROUND(AH744,2)+ROUND(AI744,2),"")</f>
        <v/>
      </c>
      <c r="AK744" s="255"/>
      <c r="AL744" s="255"/>
      <c r="AM744" s="256"/>
      <c r="AN744" s="257"/>
      <c r="AO744" s="258" t="str">
        <f aca="false">IF(D744&lt;&gt;"",IF(COUNTIF($D$12:$D744,$D744)&gt;1,0,IF(SUM(L744,Q744,V744)&gt;0,IF(AND(T744="",OR(O744&lt;&gt;"",J744&lt;&gt;"")),IF(O744&lt;&gt;"",O744,IF(J744&lt;&gt;"",J744,0)),IF(AND(O744&lt;&gt;"",J744&lt;&gt;"",O744=J744),O744,T744)),0)),"")</f>
        <v/>
      </c>
      <c r="AP744" s="258" t="str">
        <f aca="false">IF(D744&lt;&gt;"",IF(COUNTIF($D$12:$D744,$D744)&gt;1,0,IF(SUM(M744,R744,W744)&gt;0,IF(AND(T744="",OR(O744&lt;&gt;"",J744&lt;&gt;"")),IF(O744&lt;&gt;"",O744,IF(J744&lt;&gt;"",J744,0)),IF(AND(O744&lt;&gt;"",J744&lt;&gt;"",O744=J744),O744,T744)),0)),"")</f>
        <v/>
      </c>
      <c r="AQ744" s="258" t="str">
        <f aca="false">IF(D744&lt;&gt;"",IF(COUNTIF($D$12:$D744,$D744)&gt;1,0,IF(SUM(N744,S744,X744)&gt;0,IF(AND(T744="",OR(O744&lt;&gt;"",J744&lt;&gt;"")),IF(O744&lt;&gt;"",O744,IF(J744&lt;&gt;"",J744,0)),IF(AND(O744&lt;&gt;"",J744&lt;&gt;"",O744=J744),O744,T744)),0)),"")</f>
        <v/>
      </c>
      <c r="AR744" s="257" t="str">
        <f aca="false">IF(D744&lt;&gt;"",IF(J744="OZP12",L744,0),"")</f>
        <v/>
      </c>
      <c r="AS744" s="257" t="str">
        <f aca="false">IF(D744&lt;&gt;"",IF(O744="OZP12",Q744,0),"")</f>
        <v/>
      </c>
      <c r="AT744" s="257" t="str">
        <f aca="false">IF(D744&lt;&gt;"",IF(T744="OZP12",V744,0),"")</f>
        <v/>
      </c>
      <c r="AU744" s="257" t="str">
        <f aca="false">IF(D744&lt;&gt;"",IF(J744="TZP",L744,0),"")</f>
        <v/>
      </c>
      <c r="AV744" s="257" t="str">
        <f aca="false">IF(D744&lt;&gt;"",IF(O744="TZP",Q744,0),"")</f>
        <v/>
      </c>
      <c r="AW744" s="257" t="str">
        <f aca="false">IF(D744&lt;&gt;"",IF(T744="TZP",V744,0),"")</f>
        <v/>
      </c>
      <c r="AX744" s="257" t="str">
        <f aca="false">IF(D744&lt;&gt;"",IF(J744="OZZ",L744,0),"")</f>
        <v/>
      </c>
      <c r="AY744" s="257" t="str">
        <f aca="false">IF(D744&lt;&gt;"",IF(O744="OZZ",Q744,0),"")</f>
        <v/>
      </c>
      <c r="AZ744" s="257" t="str">
        <f aca="false">IF(D744&lt;&gt;"",IF(T744="OZZ",V744,0),"")</f>
        <v/>
      </c>
      <c r="BA744" s="260"/>
      <c r="BB744" s="257" t="str">
        <f aca="false">IF(D744&lt;&gt;"",IF(ISERROR(FIND("/",D744)),0,1),"")</f>
        <v/>
      </c>
      <c r="BC744" s="257" t="str">
        <f aca="false">IF(D744&lt;&gt;"",IF(BB744*1=0,D744,CONCATENATE(MID(D744,1,FIND("/",D744,1)-1),MID(D744,FIND("/",D744,1)+1,LEN(D744)))),"")</f>
        <v/>
      </c>
      <c r="BD744" s="286"/>
      <c r="BE744" s="257" t="str">
        <f aca="false">IF(D744&lt;&gt;"",IF(J744="OZP12",M744,0),"")</f>
        <v/>
      </c>
      <c r="BF744" s="257" t="str">
        <f aca="false">IF(D744&lt;&gt;"",IF(O744="OZP12",R744,0),"")</f>
        <v/>
      </c>
      <c r="BG744" s="257" t="str">
        <f aca="false">IF(D744&lt;&gt;"",IF(T744="OZP12",W744,0),"")</f>
        <v/>
      </c>
      <c r="BH744" s="257" t="str">
        <f aca="false">IF(D744&lt;&gt;"",IF(J744="TZP",M744,0),"")</f>
        <v/>
      </c>
      <c r="BI744" s="257" t="str">
        <f aca="false">IF(D744&lt;&gt;"",IF(O744="TZP",R744,0),"")</f>
        <v/>
      </c>
      <c r="BJ744" s="257" t="str">
        <f aca="false">IF(D744&lt;&gt;"",IF(T744="TZP",W744,0),"")</f>
        <v/>
      </c>
    </row>
    <row r="745" s="261" customFormat="true" ht="18.75" hidden="false" customHeight="true" outlineLevel="0" collapsed="false">
      <c r="A745" s="262" t="n">
        <f aca="false">A744+1</f>
        <v>733</v>
      </c>
      <c r="B745" s="263"/>
      <c r="C745" s="263"/>
      <c r="D745" s="263"/>
      <c r="E745" s="266"/>
      <c r="F745" s="266"/>
      <c r="G745" s="267"/>
      <c r="H745" s="278"/>
      <c r="I745" s="281"/>
      <c r="J745" s="268"/>
      <c r="K745" s="269"/>
      <c r="L745" s="244" t="str">
        <f aca="false">IF(AND(K745&lt;&gt;"",J745&lt;&gt;""),MIN(IF(OR(J745="OZZ",J745="ZZ"),5000,13600),TRUNC(0.75*SUMIF($D$12:$D745,$D745,K$12:K745),2))-SUMIF($D$12:$D744,$D745,L$12:L744),"")</f>
        <v/>
      </c>
      <c r="M745" s="270" t="str">
        <f aca="false">IF(AND(K745&lt;&gt;"",J745&lt;&gt;"",AB745&lt;&gt;""),IF(OR(J745="OZZ",J745="ZZ"),0-SUMIF($D$12:$D744,$D745,M$12:M744),MIN(MIN(13600,TRUNC(0.75*SUMIF($D$12:$D$1442,$D745,K$12:K$1442),2)+SUMIF($D$12:$D745,$D745,AB$12:AB745))-SUMIF($D$12:$D744,$D745,M$12:M744)-SUMIF($D$12:$D$1442,$D745,L$12:L$1442),AB745)),"")</f>
        <v/>
      </c>
      <c r="N745" s="246" t="str">
        <f aca="false">IF(J745&lt;&gt;"",1000-SUMIF($D$12:$D744,$D745,N$12:N744),"")</f>
        <v/>
      </c>
      <c r="O745" s="268"/>
      <c r="P745" s="269"/>
      <c r="Q745" s="244" t="str">
        <f aca="false">IF(AND(P745&lt;&gt;"",O745&lt;&gt;""),MIN(IF(OR(O745="OZZ",O745="ZZ"),5000,13600),TRUNC(0.75*SUMIF($D$12:$D745,$D745,P$12:P745),2))-SUMIF($D$12:$D744,$D745,Q$12:Q744),"")</f>
        <v/>
      </c>
      <c r="R745" s="270" t="str">
        <f aca="false">IF(AND(P745&lt;&gt;"",O745&lt;&gt;"",AF745&lt;&gt;""),IF(OR(O745="OZZ",O745="ZZ"),0-SUMIF($D$12:$D744,$D745,R$12:R744),MIN(MIN(13600,TRUNC(0.75*SUMIF($D$12:$D$1442,$D745,P$12:P$1442),2)+SUMIF($D$12:$D745,$D745,AF$12:AF745))-SUMIF($D$12:$D744,$D745,R$12:R744)-SUMIF($D$12:$D$1442,$D745,Q$12:Q$1442),AF745)),"")</f>
        <v/>
      </c>
      <c r="S745" s="246" t="str">
        <f aca="false">IF(O745&lt;&gt;"",1000-SUMIF($D$12:$D744,$D745,S$12:S744),"")</f>
        <v/>
      </c>
      <c r="T745" s="268"/>
      <c r="U745" s="269"/>
      <c r="V745" s="244" t="str">
        <f aca="false">IF(AND(U745&lt;&gt;"",T745&lt;&gt;""),MIN(IF(OR(T745="OZZ",T745="ZZ"),5000,13600),TRUNC(0.75*SUMIF($D$12:$D745,$D745,U$12:U745),2))-SUMIF($D$12:$D744,$D745,V$12:V744),"")</f>
        <v/>
      </c>
      <c r="W745" s="248" t="str">
        <f aca="false">IF(AND(U745&lt;&gt;"",T745&lt;&gt;"",AJ745&lt;&gt;""),IF(OR(T745="OZZ",T745="ZZ"),0-SUMIF($D$12:$D744,$D745,W$12:W744),MIN(MIN(13600,TRUNC(0.75*SUMIF($D$12:$D$1442,$D745,U$12:U$1442),2)+SUMIF($D$12:$D745,$D745,AJ$12:AJ745))-SUMIF($D$12:$D744,$D745,W$12:W744)-SUMIF($D$12:$D$1442,$D745,V$12:V$1442),AJ745)),"")</f>
        <v/>
      </c>
      <c r="X745" s="246" t="str">
        <f aca="false">IF(T745&lt;&gt;"",1000-SUMIF($D$12:$D744,$D745,X$12:X744),"")</f>
        <v/>
      </c>
      <c r="Y745" s="272"/>
      <c r="Z745" s="273"/>
      <c r="AA745" s="273"/>
      <c r="AB745" s="252" t="str">
        <f aca="false">IF(K745&lt;&gt;"",ROUND(Y745,2)+ROUND(Z745,2)+ROUND(AA745,2),"")</f>
        <v/>
      </c>
      <c r="AC745" s="274"/>
      <c r="AD745" s="273"/>
      <c r="AE745" s="273"/>
      <c r="AF745" s="275" t="str">
        <f aca="false">IF(P745&lt;&gt;"",ROUND(AC745,2)+ROUND(AD745,2)+ROUND(AE745,2),"")</f>
        <v/>
      </c>
      <c r="AG745" s="274"/>
      <c r="AH745" s="273"/>
      <c r="AI745" s="273"/>
      <c r="AJ745" s="275" t="str">
        <f aca="false">IF(U745&lt;&gt;"",ROUND(AG745,2)+ROUND(AH745,2)+ROUND(AI745,2),"")</f>
        <v/>
      </c>
      <c r="AK745" s="255"/>
      <c r="AL745" s="255"/>
      <c r="AM745" s="256"/>
      <c r="AN745" s="257"/>
      <c r="AO745" s="258" t="str">
        <f aca="false">IF(D745&lt;&gt;"",IF(COUNTIF($D$12:$D745,$D745)&gt;1,0,IF(SUM(L745,Q745,V745)&gt;0,IF(AND(T745="",OR(O745&lt;&gt;"",J745&lt;&gt;"")),IF(O745&lt;&gt;"",O745,IF(J745&lt;&gt;"",J745,0)),IF(AND(O745&lt;&gt;"",J745&lt;&gt;"",O745=J745),O745,T745)),0)),"")</f>
        <v/>
      </c>
      <c r="AP745" s="258" t="str">
        <f aca="false">IF(D745&lt;&gt;"",IF(COUNTIF($D$12:$D745,$D745)&gt;1,0,IF(SUM(M745,R745,W745)&gt;0,IF(AND(T745="",OR(O745&lt;&gt;"",J745&lt;&gt;"")),IF(O745&lt;&gt;"",O745,IF(J745&lt;&gt;"",J745,0)),IF(AND(O745&lt;&gt;"",J745&lt;&gt;"",O745=J745),O745,T745)),0)),"")</f>
        <v/>
      </c>
      <c r="AQ745" s="258" t="str">
        <f aca="false">IF(D745&lt;&gt;"",IF(COUNTIF($D$12:$D745,$D745)&gt;1,0,IF(SUM(N745,S745,X745)&gt;0,IF(AND(T745="",OR(O745&lt;&gt;"",J745&lt;&gt;"")),IF(O745&lt;&gt;"",O745,IF(J745&lt;&gt;"",J745,0)),IF(AND(O745&lt;&gt;"",J745&lt;&gt;"",O745=J745),O745,T745)),0)),"")</f>
        <v/>
      </c>
      <c r="AR745" s="257" t="str">
        <f aca="false">IF(D745&lt;&gt;"",IF(J745="OZP12",L745,0),"")</f>
        <v/>
      </c>
      <c r="AS745" s="257" t="str">
        <f aca="false">IF(D745&lt;&gt;"",IF(O745="OZP12",Q745,0),"")</f>
        <v/>
      </c>
      <c r="AT745" s="257" t="str">
        <f aca="false">IF(D745&lt;&gt;"",IF(T745="OZP12",V745,0),"")</f>
        <v/>
      </c>
      <c r="AU745" s="257" t="str">
        <f aca="false">IF(D745&lt;&gt;"",IF(J745="TZP",L745,0),"")</f>
        <v/>
      </c>
      <c r="AV745" s="257" t="str">
        <f aca="false">IF(D745&lt;&gt;"",IF(O745="TZP",Q745,0),"")</f>
        <v/>
      </c>
      <c r="AW745" s="257" t="str">
        <f aca="false">IF(D745&lt;&gt;"",IF(T745="TZP",V745,0),"")</f>
        <v/>
      </c>
      <c r="AX745" s="257" t="str">
        <f aca="false">IF(D745&lt;&gt;"",IF(J745="OZZ",L745,0),"")</f>
        <v/>
      </c>
      <c r="AY745" s="257" t="str">
        <f aca="false">IF(D745&lt;&gt;"",IF(O745="OZZ",Q745,0),"")</f>
        <v/>
      </c>
      <c r="AZ745" s="257" t="str">
        <f aca="false">IF(D745&lt;&gt;"",IF(T745="OZZ",V745,0),"")</f>
        <v/>
      </c>
      <c r="BA745" s="260"/>
      <c r="BB745" s="257" t="str">
        <f aca="false">IF(D745&lt;&gt;"",IF(ISERROR(FIND("/",D745)),0,1),"")</f>
        <v/>
      </c>
      <c r="BC745" s="257" t="str">
        <f aca="false">IF(D745&lt;&gt;"",IF(BB745*1=0,D745,CONCATENATE(MID(D745,1,FIND("/",D745,1)-1),MID(D745,FIND("/",D745,1)+1,LEN(D745)))),"")</f>
        <v/>
      </c>
      <c r="BD745" s="286"/>
      <c r="BE745" s="257" t="str">
        <f aca="false">IF(D745&lt;&gt;"",IF(J745="OZP12",M745,0),"")</f>
        <v/>
      </c>
      <c r="BF745" s="257" t="str">
        <f aca="false">IF(D745&lt;&gt;"",IF(O745="OZP12",R745,0),"")</f>
        <v/>
      </c>
      <c r="BG745" s="257" t="str">
        <f aca="false">IF(D745&lt;&gt;"",IF(T745="OZP12",W745,0),"")</f>
        <v/>
      </c>
      <c r="BH745" s="257" t="str">
        <f aca="false">IF(D745&lt;&gt;"",IF(J745="TZP",M745,0),"")</f>
        <v/>
      </c>
      <c r="BI745" s="257" t="str">
        <f aca="false">IF(D745&lt;&gt;"",IF(O745="TZP",R745,0),"")</f>
        <v/>
      </c>
      <c r="BJ745" s="257" t="str">
        <f aca="false">IF(D745&lt;&gt;"",IF(T745="TZP",W745,0),"")</f>
        <v/>
      </c>
    </row>
    <row r="746" s="261" customFormat="true" ht="18.75" hidden="false" customHeight="true" outlineLevel="0" collapsed="false">
      <c r="A746" s="262" t="n">
        <f aca="false">A745+1</f>
        <v>734</v>
      </c>
      <c r="B746" s="263"/>
      <c r="C746" s="263"/>
      <c r="D746" s="263"/>
      <c r="E746" s="266"/>
      <c r="F746" s="266"/>
      <c r="G746" s="267"/>
      <c r="H746" s="278"/>
      <c r="I746" s="281"/>
      <c r="J746" s="268"/>
      <c r="K746" s="269"/>
      <c r="L746" s="244" t="str">
        <f aca="false">IF(AND(K746&lt;&gt;"",J746&lt;&gt;""),MIN(IF(OR(J746="OZZ",J746="ZZ"),5000,13600),TRUNC(0.75*SUMIF($D$12:$D746,$D746,K$12:K746),2))-SUMIF($D$12:$D745,$D746,L$12:L745),"")</f>
        <v/>
      </c>
      <c r="M746" s="270" t="str">
        <f aca="false">IF(AND(K746&lt;&gt;"",J746&lt;&gt;"",AB746&lt;&gt;""),IF(OR(J746="OZZ",J746="ZZ"),0-SUMIF($D$12:$D745,$D746,M$12:M745),MIN(MIN(13600,TRUNC(0.75*SUMIF($D$12:$D$1442,$D746,K$12:K$1442),2)+SUMIF($D$12:$D746,$D746,AB$12:AB746))-SUMIF($D$12:$D745,$D746,M$12:M745)-SUMIF($D$12:$D$1442,$D746,L$12:L$1442),AB746)),"")</f>
        <v/>
      </c>
      <c r="N746" s="246" t="str">
        <f aca="false">IF(J746&lt;&gt;"",1000-SUMIF($D$12:$D745,$D746,N$12:N745),"")</f>
        <v/>
      </c>
      <c r="O746" s="268"/>
      <c r="P746" s="269"/>
      <c r="Q746" s="244" t="str">
        <f aca="false">IF(AND(P746&lt;&gt;"",O746&lt;&gt;""),MIN(IF(OR(O746="OZZ",O746="ZZ"),5000,13600),TRUNC(0.75*SUMIF($D$12:$D746,$D746,P$12:P746),2))-SUMIF($D$12:$D745,$D746,Q$12:Q745),"")</f>
        <v/>
      </c>
      <c r="R746" s="270" t="str">
        <f aca="false">IF(AND(P746&lt;&gt;"",O746&lt;&gt;"",AF746&lt;&gt;""),IF(OR(O746="OZZ",O746="ZZ"),0-SUMIF($D$12:$D745,$D746,R$12:R745),MIN(MIN(13600,TRUNC(0.75*SUMIF($D$12:$D$1442,$D746,P$12:P$1442),2)+SUMIF($D$12:$D746,$D746,AF$12:AF746))-SUMIF($D$12:$D745,$D746,R$12:R745)-SUMIF($D$12:$D$1442,$D746,Q$12:Q$1442),AF746)),"")</f>
        <v/>
      </c>
      <c r="S746" s="246" t="str">
        <f aca="false">IF(O746&lt;&gt;"",1000-SUMIF($D$12:$D745,$D746,S$12:S745),"")</f>
        <v/>
      </c>
      <c r="T746" s="268"/>
      <c r="U746" s="269"/>
      <c r="V746" s="244" t="str">
        <f aca="false">IF(AND(U746&lt;&gt;"",T746&lt;&gt;""),MIN(IF(OR(T746="OZZ",T746="ZZ"),5000,13600),TRUNC(0.75*SUMIF($D$12:$D746,$D746,U$12:U746),2))-SUMIF($D$12:$D745,$D746,V$12:V745),"")</f>
        <v/>
      </c>
      <c r="W746" s="248" t="str">
        <f aca="false">IF(AND(U746&lt;&gt;"",T746&lt;&gt;"",AJ746&lt;&gt;""),IF(OR(T746="OZZ",T746="ZZ"),0-SUMIF($D$12:$D745,$D746,W$12:W745),MIN(MIN(13600,TRUNC(0.75*SUMIF($D$12:$D$1442,$D746,U$12:U$1442),2)+SUMIF($D$12:$D746,$D746,AJ$12:AJ746))-SUMIF($D$12:$D745,$D746,W$12:W745)-SUMIF($D$12:$D$1442,$D746,V$12:V$1442),AJ746)),"")</f>
        <v/>
      </c>
      <c r="X746" s="246" t="str">
        <f aca="false">IF(T746&lt;&gt;"",1000-SUMIF($D$12:$D745,$D746,X$12:X745),"")</f>
        <v/>
      </c>
      <c r="Y746" s="272"/>
      <c r="Z746" s="273"/>
      <c r="AA746" s="273"/>
      <c r="AB746" s="252" t="str">
        <f aca="false">IF(K746&lt;&gt;"",ROUND(Y746,2)+ROUND(Z746,2)+ROUND(AA746,2),"")</f>
        <v/>
      </c>
      <c r="AC746" s="274"/>
      <c r="AD746" s="273"/>
      <c r="AE746" s="273"/>
      <c r="AF746" s="275" t="str">
        <f aca="false">IF(P746&lt;&gt;"",ROUND(AC746,2)+ROUND(AD746,2)+ROUND(AE746,2),"")</f>
        <v/>
      </c>
      <c r="AG746" s="274"/>
      <c r="AH746" s="273"/>
      <c r="AI746" s="273"/>
      <c r="AJ746" s="275" t="str">
        <f aca="false">IF(U746&lt;&gt;"",ROUND(AG746,2)+ROUND(AH746,2)+ROUND(AI746,2),"")</f>
        <v/>
      </c>
      <c r="AK746" s="255"/>
      <c r="AL746" s="255"/>
      <c r="AM746" s="256"/>
      <c r="AN746" s="257"/>
      <c r="AO746" s="258" t="str">
        <f aca="false">IF(D746&lt;&gt;"",IF(COUNTIF($D$12:$D746,$D746)&gt;1,0,IF(SUM(L746,Q746,V746)&gt;0,IF(AND(T746="",OR(O746&lt;&gt;"",J746&lt;&gt;"")),IF(O746&lt;&gt;"",O746,IF(J746&lt;&gt;"",J746,0)),IF(AND(O746&lt;&gt;"",J746&lt;&gt;"",O746=J746),O746,T746)),0)),"")</f>
        <v/>
      </c>
      <c r="AP746" s="258" t="str">
        <f aca="false">IF(D746&lt;&gt;"",IF(COUNTIF($D$12:$D746,$D746)&gt;1,0,IF(SUM(M746,R746,W746)&gt;0,IF(AND(T746="",OR(O746&lt;&gt;"",J746&lt;&gt;"")),IF(O746&lt;&gt;"",O746,IF(J746&lt;&gt;"",J746,0)),IF(AND(O746&lt;&gt;"",J746&lt;&gt;"",O746=J746),O746,T746)),0)),"")</f>
        <v/>
      </c>
      <c r="AQ746" s="258" t="str">
        <f aca="false">IF(D746&lt;&gt;"",IF(COUNTIF($D$12:$D746,$D746)&gt;1,0,IF(SUM(N746,S746,X746)&gt;0,IF(AND(T746="",OR(O746&lt;&gt;"",J746&lt;&gt;"")),IF(O746&lt;&gt;"",O746,IF(J746&lt;&gt;"",J746,0)),IF(AND(O746&lt;&gt;"",J746&lt;&gt;"",O746=J746),O746,T746)),0)),"")</f>
        <v/>
      </c>
      <c r="AR746" s="257" t="str">
        <f aca="false">IF(D746&lt;&gt;"",IF(J746="OZP12",L746,0),"")</f>
        <v/>
      </c>
      <c r="AS746" s="257" t="str">
        <f aca="false">IF(D746&lt;&gt;"",IF(O746="OZP12",Q746,0),"")</f>
        <v/>
      </c>
      <c r="AT746" s="257" t="str">
        <f aca="false">IF(D746&lt;&gt;"",IF(T746="OZP12",V746,0),"")</f>
        <v/>
      </c>
      <c r="AU746" s="257" t="str">
        <f aca="false">IF(D746&lt;&gt;"",IF(J746="TZP",L746,0),"")</f>
        <v/>
      </c>
      <c r="AV746" s="257" t="str">
        <f aca="false">IF(D746&lt;&gt;"",IF(O746="TZP",Q746,0),"")</f>
        <v/>
      </c>
      <c r="AW746" s="257" t="str">
        <f aca="false">IF(D746&lt;&gt;"",IF(T746="TZP",V746,0),"")</f>
        <v/>
      </c>
      <c r="AX746" s="257" t="str">
        <f aca="false">IF(D746&lt;&gt;"",IF(J746="OZZ",L746,0),"")</f>
        <v/>
      </c>
      <c r="AY746" s="257" t="str">
        <f aca="false">IF(D746&lt;&gt;"",IF(O746="OZZ",Q746,0),"")</f>
        <v/>
      </c>
      <c r="AZ746" s="257" t="str">
        <f aca="false">IF(D746&lt;&gt;"",IF(T746="OZZ",V746,0),"")</f>
        <v/>
      </c>
      <c r="BA746" s="260"/>
      <c r="BB746" s="257" t="str">
        <f aca="false">IF(D746&lt;&gt;"",IF(ISERROR(FIND("/",D746)),0,1),"")</f>
        <v/>
      </c>
      <c r="BC746" s="257" t="str">
        <f aca="false">IF(D746&lt;&gt;"",IF(BB746*1=0,D746,CONCATENATE(MID(D746,1,FIND("/",D746,1)-1),MID(D746,FIND("/",D746,1)+1,LEN(D746)))),"")</f>
        <v/>
      </c>
      <c r="BD746" s="286"/>
      <c r="BE746" s="257" t="str">
        <f aca="false">IF(D746&lt;&gt;"",IF(J746="OZP12",M746,0),"")</f>
        <v/>
      </c>
      <c r="BF746" s="257" t="str">
        <f aca="false">IF(D746&lt;&gt;"",IF(O746="OZP12",R746,0),"")</f>
        <v/>
      </c>
      <c r="BG746" s="257" t="str">
        <f aca="false">IF(D746&lt;&gt;"",IF(T746="OZP12",W746,0),"")</f>
        <v/>
      </c>
      <c r="BH746" s="257" t="str">
        <f aca="false">IF(D746&lt;&gt;"",IF(J746="TZP",M746,0),"")</f>
        <v/>
      </c>
      <c r="BI746" s="257" t="str">
        <f aca="false">IF(D746&lt;&gt;"",IF(O746="TZP",R746,0),"")</f>
        <v/>
      </c>
      <c r="BJ746" s="257" t="str">
        <f aca="false">IF(D746&lt;&gt;"",IF(T746="TZP",W746,0),"")</f>
        <v/>
      </c>
    </row>
    <row r="747" s="261" customFormat="true" ht="18.75" hidden="false" customHeight="true" outlineLevel="0" collapsed="false">
      <c r="A747" s="262" t="n">
        <f aca="false">A746+1</f>
        <v>735</v>
      </c>
      <c r="B747" s="263"/>
      <c r="C747" s="263"/>
      <c r="D747" s="263"/>
      <c r="E747" s="266"/>
      <c r="F747" s="266"/>
      <c r="G747" s="267"/>
      <c r="H747" s="278"/>
      <c r="I747" s="281"/>
      <c r="J747" s="268"/>
      <c r="K747" s="269"/>
      <c r="L747" s="244" t="str">
        <f aca="false">IF(AND(K747&lt;&gt;"",J747&lt;&gt;""),MIN(IF(OR(J747="OZZ",J747="ZZ"),5000,13600),TRUNC(0.75*SUMIF($D$12:$D747,$D747,K$12:K747),2))-SUMIF($D$12:$D746,$D747,L$12:L746),"")</f>
        <v/>
      </c>
      <c r="M747" s="270" t="str">
        <f aca="false">IF(AND(K747&lt;&gt;"",J747&lt;&gt;"",AB747&lt;&gt;""),IF(OR(J747="OZZ",J747="ZZ"),0-SUMIF($D$12:$D746,$D747,M$12:M746),MIN(MIN(13600,TRUNC(0.75*SUMIF($D$12:$D$1442,$D747,K$12:K$1442),2)+SUMIF($D$12:$D747,$D747,AB$12:AB747))-SUMIF($D$12:$D746,$D747,M$12:M746)-SUMIF($D$12:$D$1442,$D747,L$12:L$1442),AB747)),"")</f>
        <v/>
      </c>
      <c r="N747" s="246" t="str">
        <f aca="false">IF(J747&lt;&gt;"",1000-SUMIF($D$12:$D746,$D747,N$12:N746),"")</f>
        <v/>
      </c>
      <c r="O747" s="268"/>
      <c r="P747" s="269"/>
      <c r="Q747" s="244" t="str">
        <f aca="false">IF(AND(P747&lt;&gt;"",O747&lt;&gt;""),MIN(IF(OR(O747="OZZ",O747="ZZ"),5000,13600),TRUNC(0.75*SUMIF($D$12:$D747,$D747,P$12:P747),2))-SUMIF($D$12:$D746,$D747,Q$12:Q746),"")</f>
        <v/>
      </c>
      <c r="R747" s="270" t="str">
        <f aca="false">IF(AND(P747&lt;&gt;"",O747&lt;&gt;"",AF747&lt;&gt;""),IF(OR(O747="OZZ",O747="ZZ"),0-SUMIF($D$12:$D746,$D747,R$12:R746),MIN(MIN(13600,TRUNC(0.75*SUMIF($D$12:$D$1442,$D747,P$12:P$1442),2)+SUMIF($D$12:$D747,$D747,AF$12:AF747))-SUMIF($D$12:$D746,$D747,R$12:R746)-SUMIF($D$12:$D$1442,$D747,Q$12:Q$1442),AF747)),"")</f>
        <v/>
      </c>
      <c r="S747" s="246" t="str">
        <f aca="false">IF(O747&lt;&gt;"",1000-SUMIF($D$12:$D746,$D747,S$12:S746),"")</f>
        <v/>
      </c>
      <c r="T747" s="268"/>
      <c r="U747" s="269"/>
      <c r="V747" s="244" t="str">
        <f aca="false">IF(AND(U747&lt;&gt;"",T747&lt;&gt;""),MIN(IF(OR(T747="OZZ",T747="ZZ"),5000,13600),TRUNC(0.75*SUMIF($D$12:$D747,$D747,U$12:U747),2))-SUMIF($D$12:$D746,$D747,V$12:V746),"")</f>
        <v/>
      </c>
      <c r="W747" s="248" t="str">
        <f aca="false">IF(AND(U747&lt;&gt;"",T747&lt;&gt;"",AJ747&lt;&gt;""),IF(OR(T747="OZZ",T747="ZZ"),0-SUMIF($D$12:$D746,$D747,W$12:W746),MIN(MIN(13600,TRUNC(0.75*SUMIF($D$12:$D$1442,$D747,U$12:U$1442),2)+SUMIF($D$12:$D747,$D747,AJ$12:AJ747))-SUMIF($D$12:$D746,$D747,W$12:W746)-SUMIF($D$12:$D$1442,$D747,V$12:V$1442),AJ747)),"")</f>
        <v/>
      </c>
      <c r="X747" s="246" t="str">
        <f aca="false">IF(T747&lt;&gt;"",1000-SUMIF($D$12:$D746,$D747,X$12:X746),"")</f>
        <v/>
      </c>
      <c r="Y747" s="272"/>
      <c r="Z747" s="273"/>
      <c r="AA747" s="273"/>
      <c r="AB747" s="252" t="str">
        <f aca="false">IF(K747&lt;&gt;"",ROUND(Y747,2)+ROUND(Z747,2)+ROUND(AA747,2),"")</f>
        <v/>
      </c>
      <c r="AC747" s="274"/>
      <c r="AD747" s="273"/>
      <c r="AE747" s="273"/>
      <c r="AF747" s="275" t="str">
        <f aca="false">IF(P747&lt;&gt;"",ROUND(AC747,2)+ROUND(AD747,2)+ROUND(AE747,2),"")</f>
        <v/>
      </c>
      <c r="AG747" s="274"/>
      <c r="AH747" s="273"/>
      <c r="AI747" s="273"/>
      <c r="AJ747" s="275" t="str">
        <f aca="false">IF(U747&lt;&gt;"",ROUND(AG747,2)+ROUND(AH747,2)+ROUND(AI747,2),"")</f>
        <v/>
      </c>
      <c r="AK747" s="255"/>
      <c r="AL747" s="255"/>
      <c r="AM747" s="256"/>
      <c r="AN747" s="257"/>
      <c r="AO747" s="258" t="str">
        <f aca="false">IF(D747&lt;&gt;"",IF(COUNTIF($D$12:$D747,$D747)&gt;1,0,IF(SUM(L747,Q747,V747)&gt;0,IF(AND(T747="",OR(O747&lt;&gt;"",J747&lt;&gt;"")),IF(O747&lt;&gt;"",O747,IF(J747&lt;&gt;"",J747,0)),IF(AND(O747&lt;&gt;"",J747&lt;&gt;"",O747=J747),O747,T747)),0)),"")</f>
        <v/>
      </c>
      <c r="AP747" s="258" t="str">
        <f aca="false">IF(D747&lt;&gt;"",IF(COUNTIF($D$12:$D747,$D747)&gt;1,0,IF(SUM(M747,R747,W747)&gt;0,IF(AND(T747="",OR(O747&lt;&gt;"",J747&lt;&gt;"")),IF(O747&lt;&gt;"",O747,IF(J747&lt;&gt;"",J747,0)),IF(AND(O747&lt;&gt;"",J747&lt;&gt;"",O747=J747),O747,T747)),0)),"")</f>
        <v/>
      </c>
      <c r="AQ747" s="258" t="str">
        <f aca="false">IF(D747&lt;&gt;"",IF(COUNTIF($D$12:$D747,$D747)&gt;1,0,IF(SUM(N747,S747,X747)&gt;0,IF(AND(T747="",OR(O747&lt;&gt;"",J747&lt;&gt;"")),IF(O747&lt;&gt;"",O747,IF(J747&lt;&gt;"",J747,0)),IF(AND(O747&lt;&gt;"",J747&lt;&gt;"",O747=J747),O747,T747)),0)),"")</f>
        <v/>
      </c>
      <c r="AR747" s="257" t="str">
        <f aca="false">IF(D747&lt;&gt;"",IF(J747="OZP12",L747,0),"")</f>
        <v/>
      </c>
      <c r="AS747" s="257" t="str">
        <f aca="false">IF(D747&lt;&gt;"",IF(O747="OZP12",Q747,0),"")</f>
        <v/>
      </c>
      <c r="AT747" s="257" t="str">
        <f aca="false">IF(D747&lt;&gt;"",IF(T747="OZP12",V747,0),"")</f>
        <v/>
      </c>
      <c r="AU747" s="257" t="str">
        <f aca="false">IF(D747&lt;&gt;"",IF(J747="TZP",L747,0),"")</f>
        <v/>
      </c>
      <c r="AV747" s="257" t="str">
        <f aca="false">IF(D747&lt;&gt;"",IF(O747="TZP",Q747,0),"")</f>
        <v/>
      </c>
      <c r="AW747" s="257" t="str">
        <f aca="false">IF(D747&lt;&gt;"",IF(T747="TZP",V747,0),"")</f>
        <v/>
      </c>
      <c r="AX747" s="257" t="str">
        <f aca="false">IF(D747&lt;&gt;"",IF(J747="OZZ",L747,0),"")</f>
        <v/>
      </c>
      <c r="AY747" s="257" t="str">
        <f aca="false">IF(D747&lt;&gt;"",IF(O747="OZZ",Q747,0),"")</f>
        <v/>
      </c>
      <c r="AZ747" s="257" t="str">
        <f aca="false">IF(D747&lt;&gt;"",IF(T747="OZZ",V747,0),"")</f>
        <v/>
      </c>
      <c r="BA747" s="260"/>
      <c r="BB747" s="257" t="str">
        <f aca="false">IF(D747&lt;&gt;"",IF(ISERROR(FIND("/",D747)),0,1),"")</f>
        <v/>
      </c>
      <c r="BC747" s="257" t="str">
        <f aca="false">IF(D747&lt;&gt;"",IF(BB747*1=0,D747,CONCATENATE(MID(D747,1,FIND("/",D747,1)-1),MID(D747,FIND("/",D747,1)+1,LEN(D747)))),"")</f>
        <v/>
      </c>
      <c r="BD747" s="286"/>
      <c r="BE747" s="257" t="str">
        <f aca="false">IF(D747&lt;&gt;"",IF(J747="OZP12",M747,0),"")</f>
        <v/>
      </c>
      <c r="BF747" s="257" t="str">
        <f aca="false">IF(D747&lt;&gt;"",IF(O747="OZP12",R747,0),"")</f>
        <v/>
      </c>
      <c r="BG747" s="257" t="str">
        <f aca="false">IF(D747&lt;&gt;"",IF(T747="OZP12",W747,0),"")</f>
        <v/>
      </c>
      <c r="BH747" s="257" t="str">
        <f aca="false">IF(D747&lt;&gt;"",IF(J747="TZP",M747,0),"")</f>
        <v/>
      </c>
      <c r="BI747" s="257" t="str">
        <f aca="false">IF(D747&lt;&gt;"",IF(O747="TZP",R747,0),"")</f>
        <v/>
      </c>
      <c r="BJ747" s="257" t="str">
        <f aca="false">IF(D747&lt;&gt;"",IF(T747="TZP",W747,0),"")</f>
        <v/>
      </c>
    </row>
    <row r="748" s="261" customFormat="true" ht="18.75" hidden="false" customHeight="true" outlineLevel="0" collapsed="false">
      <c r="A748" s="262" t="n">
        <f aca="false">A747+1</f>
        <v>736</v>
      </c>
      <c r="B748" s="263"/>
      <c r="C748" s="263"/>
      <c r="D748" s="263"/>
      <c r="E748" s="266"/>
      <c r="F748" s="266"/>
      <c r="G748" s="267"/>
      <c r="H748" s="278"/>
      <c r="I748" s="281"/>
      <c r="J748" s="268"/>
      <c r="K748" s="269"/>
      <c r="L748" s="244" t="str">
        <f aca="false">IF(AND(K748&lt;&gt;"",J748&lt;&gt;""),MIN(IF(OR(J748="OZZ",J748="ZZ"),5000,13600),TRUNC(0.75*SUMIF($D$12:$D748,$D748,K$12:K748),2))-SUMIF($D$12:$D747,$D748,L$12:L747),"")</f>
        <v/>
      </c>
      <c r="M748" s="270" t="str">
        <f aca="false">IF(AND(K748&lt;&gt;"",J748&lt;&gt;"",AB748&lt;&gt;""),IF(OR(J748="OZZ",J748="ZZ"),0-SUMIF($D$12:$D747,$D748,M$12:M747),MIN(MIN(13600,TRUNC(0.75*SUMIF($D$12:$D$1442,$D748,K$12:K$1442),2)+SUMIF($D$12:$D748,$D748,AB$12:AB748))-SUMIF($D$12:$D747,$D748,M$12:M747)-SUMIF($D$12:$D$1442,$D748,L$12:L$1442),AB748)),"")</f>
        <v/>
      </c>
      <c r="N748" s="246" t="str">
        <f aca="false">IF(J748&lt;&gt;"",1000-SUMIF($D$12:$D747,$D748,N$12:N747),"")</f>
        <v/>
      </c>
      <c r="O748" s="268"/>
      <c r="P748" s="269"/>
      <c r="Q748" s="244" t="str">
        <f aca="false">IF(AND(P748&lt;&gt;"",O748&lt;&gt;""),MIN(IF(OR(O748="OZZ",O748="ZZ"),5000,13600),TRUNC(0.75*SUMIF($D$12:$D748,$D748,P$12:P748),2))-SUMIF($D$12:$D747,$D748,Q$12:Q747),"")</f>
        <v/>
      </c>
      <c r="R748" s="270" t="str">
        <f aca="false">IF(AND(P748&lt;&gt;"",O748&lt;&gt;"",AF748&lt;&gt;""),IF(OR(O748="OZZ",O748="ZZ"),0-SUMIF($D$12:$D747,$D748,R$12:R747),MIN(MIN(13600,TRUNC(0.75*SUMIF($D$12:$D$1442,$D748,P$12:P$1442),2)+SUMIF($D$12:$D748,$D748,AF$12:AF748))-SUMIF($D$12:$D747,$D748,R$12:R747)-SUMIF($D$12:$D$1442,$D748,Q$12:Q$1442),AF748)),"")</f>
        <v/>
      </c>
      <c r="S748" s="246" t="str">
        <f aca="false">IF(O748&lt;&gt;"",1000-SUMIF($D$12:$D747,$D748,S$12:S747),"")</f>
        <v/>
      </c>
      <c r="T748" s="268"/>
      <c r="U748" s="269"/>
      <c r="V748" s="244" t="str">
        <f aca="false">IF(AND(U748&lt;&gt;"",T748&lt;&gt;""),MIN(IF(OR(T748="OZZ",T748="ZZ"),5000,13600),TRUNC(0.75*SUMIF($D$12:$D748,$D748,U$12:U748),2))-SUMIF($D$12:$D747,$D748,V$12:V747),"")</f>
        <v/>
      </c>
      <c r="W748" s="248" t="str">
        <f aca="false">IF(AND(U748&lt;&gt;"",T748&lt;&gt;"",AJ748&lt;&gt;""),IF(OR(T748="OZZ",T748="ZZ"),0-SUMIF($D$12:$D747,$D748,W$12:W747),MIN(MIN(13600,TRUNC(0.75*SUMIF($D$12:$D$1442,$D748,U$12:U$1442),2)+SUMIF($D$12:$D748,$D748,AJ$12:AJ748))-SUMIF($D$12:$D747,$D748,W$12:W747)-SUMIF($D$12:$D$1442,$D748,V$12:V$1442),AJ748)),"")</f>
        <v/>
      </c>
      <c r="X748" s="246" t="str">
        <f aca="false">IF(T748&lt;&gt;"",1000-SUMIF($D$12:$D747,$D748,X$12:X747),"")</f>
        <v/>
      </c>
      <c r="Y748" s="272"/>
      <c r="Z748" s="273"/>
      <c r="AA748" s="273"/>
      <c r="AB748" s="252" t="str">
        <f aca="false">IF(K748&lt;&gt;"",ROUND(Y748,2)+ROUND(Z748,2)+ROUND(AA748,2),"")</f>
        <v/>
      </c>
      <c r="AC748" s="274"/>
      <c r="AD748" s="273"/>
      <c r="AE748" s="273"/>
      <c r="AF748" s="275" t="str">
        <f aca="false">IF(P748&lt;&gt;"",ROUND(AC748,2)+ROUND(AD748,2)+ROUND(AE748,2),"")</f>
        <v/>
      </c>
      <c r="AG748" s="274"/>
      <c r="AH748" s="273"/>
      <c r="AI748" s="273"/>
      <c r="AJ748" s="275" t="str">
        <f aca="false">IF(U748&lt;&gt;"",ROUND(AG748,2)+ROUND(AH748,2)+ROUND(AI748,2),"")</f>
        <v/>
      </c>
      <c r="AK748" s="255"/>
      <c r="AL748" s="255"/>
      <c r="AM748" s="256"/>
      <c r="AN748" s="257"/>
      <c r="AO748" s="258" t="str">
        <f aca="false">IF(D748&lt;&gt;"",IF(COUNTIF($D$12:$D748,$D748)&gt;1,0,IF(SUM(L748,Q748,V748)&gt;0,IF(AND(T748="",OR(O748&lt;&gt;"",J748&lt;&gt;"")),IF(O748&lt;&gt;"",O748,IF(J748&lt;&gt;"",J748,0)),IF(AND(O748&lt;&gt;"",J748&lt;&gt;"",O748=J748),O748,T748)),0)),"")</f>
        <v/>
      </c>
      <c r="AP748" s="258" t="str">
        <f aca="false">IF(D748&lt;&gt;"",IF(COUNTIF($D$12:$D748,$D748)&gt;1,0,IF(SUM(M748,R748,W748)&gt;0,IF(AND(T748="",OR(O748&lt;&gt;"",J748&lt;&gt;"")),IF(O748&lt;&gt;"",O748,IF(J748&lt;&gt;"",J748,0)),IF(AND(O748&lt;&gt;"",J748&lt;&gt;"",O748=J748),O748,T748)),0)),"")</f>
        <v/>
      </c>
      <c r="AQ748" s="258" t="str">
        <f aca="false">IF(D748&lt;&gt;"",IF(COUNTIF($D$12:$D748,$D748)&gt;1,0,IF(SUM(N748,S748,X748)&gt;0,IF(AND(T748="",OR(O748&lt;&gt;"",J748&lt;&gt;"")),IF(O748&lt;&gt;"",O748,IF(J748&lt;&gt;"",J748,0)),IF(AND(O748&lt;&gt;"",J748&lt;&gt;"",O748=J748),O748,T748)),0)),"")</f>
        <v/>
      </c>
      <c r="AR748" s="257" t="str">
        <f aca="false">IF(D748&lt;&gt;"",IF(J748="OZP12",L748,0),"")</f>
        <v/>
      </c>
      <c r="AS748" s="257" t="str">
        <f aca="false">IF(D748&lt;&gt;"",IF(O748="OZP12",Q748,0),"")</f>
        <v/>
      </c>
      <c r="AT748" s="257" t="str">
        <f aca="false">IF(D748&lt;&gt;"",IF(T748="OZP12",V748,0),"")</f>
        <v/>
      </c>
      <c r="AU748" s="257" t="str">
        <f aca="false">IF(D748&lt;&gt;"",IF(J748="TZP",L748,0),"")</f>
        <v/>
      </c>
      <c r="AV748" s="257" t="str">
        <f aca="false">IF(D748&lt;&gt;"",IF(O748="TZP",Q748,0),"")</f>
        <v/>
      </c>
      <c r="AW748" s="257" t="str">
        <f aca="false">IF(D748&lt;&gt;"",IF(T748="TZP",V748,0),"")</f>
        <v/>
      </c>
      <c r="AX748" s="257" t="str">
        <f aca="false">IF(D748&lt;&gt;"",IF(J748="OZZ",L748,0),"")</f>
        <v/>
      </c>
      <c r="AY748" s="257" t="str">
        <f aca="false">IF(D748&lt;&gt;"",IF(O748="OZZ",Q748,0),"")</f>
        <v/>
      </c>
      <c r="AZ748" s="257" t="str">
        <f aca="false">IF(D748&lt;&gt;"",IF(T748="OZZ",V748,0),"")</f>
        <v/>
      </c>
      <c r="BA748" s="260"/>
      <c r="BB748" s="257" t="str">
        <f aca="false">IF(D748&lt;&gt;"",IF(ISERROR(FIND("/",D748)),0,1),"")</f>
        <v/>
      </c>
      <c r="BC748" s="257" t="str">
        <f aca="false">IF(D748&lt;&gt;"",IF(BB748*1=0,D748,CONCATENATE(MID(D748,1,FIND("/",D748,1)-1),MID(D748,FIND("/",D748,1)+1,LEN(D748)))),"")</f>
        <v/>
      </c>
      <c r="BD748" s="286"/>
      <c r="BE748" s="257" t="str">
        <f aca="false">IF(D748&lt;&gt;"",IF(J748="OZP12",M748,0),"")</f>
        <v/>
      </c>
      <c r="BF748" s="257" t="str">
        <f aca="false">IF(D748&lt;&gt;"",IF(O748="OZP12",R748,0),"")</f>
        <v/>
      </c>
      <c r="BG748" s="257" t="str">
        <f aca="false">IF(D748&lt;&gt;"",IF(T748="OZP12",W748,0),"")</f>
        <v/>
      </c>
      <c r="BH748" s="257" t="str">
        <f aca="false">IF(D748&lt;&gt;"",IF(J748="TZP",M748,0),"")</f>
        <v/>
      </c>
      <c r="BI748" s="257" t="str">
        <f aca="false">IF(D748&lt;&gt;"",IF(O748="TZP",R748,0),"")</f>
        <v/>
      </c>
      <c r="BJ748" s="257" t="str">
        <f aca="false">IF(D748&lt;&gt;"",IF(T748="TZP",W748,0),"")</f>
        <v/>
      </c>
    </row>
    <row r="749" s="261" customFormat="true" ht="18.75" hidden="false" customHeight="true" outlineLevel="0" collapsed="false">
      <c r="A749" s="262" t="n">
        <f aca="false">A748+1</f>
        <v>737</v>
      </c>
      <c r="B749" s="263"/>
      <c r="C749" s="263"/>
      <c r="D749" s="263"/>
      <c r="E749" s="266"/>
      <c r="F749" s="266"/>
      <c r="G749" s="267"/>
      <c r="H749" s="278"/>
      <c r="I749" s="281"/>
      <c r="J749" s="268"/>
      <c r="K749" s="269"/>
      <c r="L749" s="244" t="str">
        <f aca="false">IF(AND(K749&lt;&gt;"",J749&lt;&gt;""),MIN(IF(OR(J749="OZZ",J749="ZZ"),5000,13600),TRUNC(0.75*SUMIF($D$12:$D749,$D749,K$12:K749),2))-SUMIF($D$12:$D748,$D749,L$12:L748),"")</f>
        <v/>
      </c>
      <c r="M749" s="270" t="str">
        <f aca="false">IF(AND(K749&lt;&gt;"",J749&lt;&gt;"",AB749&lt;&gt;""),IF(OR(J749="OZZ",J749="ZZ"),0-SUMIF($D$12:$D748,$D749,M$12:M748),MIN(MIN(13600,TRUNC(0.75*SUMIF($D$12:$D$1442,$D749,K$12:K$1442),2)+SUMIF($D$12:$D749,$D749,AB$12:AB749))-SUMIF($D$12:$D748,$D749,M$12:M748)-SUMIF($D$12:$D$1442,$D749,L$12:L$1442),AB749)),"")</f>
        <v/>
      </c>
      <c r="N749" s="246" t="str">
        <f aca="false">IF(J749&lt;&gt;"",1000-SUMIF($D$12:$D748,$D749,N$12:N748),"")</f>
        <v/>
      </c>
      <c r="O749" s="268"/>
      <c r="P749" s="269"/>
      <c r="Q749" s="244" t="str">
        <f aca="false">IF(AND(P749&lt;&gt;"",O749&lt;&gt;""),MIN(IF(OR(O749="OZZ",O749="ZZ"),5000,13600),TRUNC(0.75*SUMIF($D$12:$D749,$D749,P$12:P749),2))-SUMIF($D$12:$D748,$D749,Q$12:Q748),"")</f>
        <v/>
      </c>
      <c r="R749" s="270" t="str">
        <f aca="false">IF(AND(P749&lt;&gt;"",O749&lt;&gt;"",AF749&lt;&gt;""),IF(OR(O749="OZZ",O749="ZZ"),0-SUMIF($D$12:$D748,$D749,R$12:R748),MIN(MIN(13600,TRUNC(0.75*SUMIF($D$12:$D$1442,$D749,P$12:P$1442),2)+SUMIF($D$12:$D749,$D749,AF$12:AF749))-SUMIF($D$12:$D748,$D749,R$12:R748)-SUMIF($D$12:$D$1442,$D749,Q$12:Q$1442),AF749)),"")</f>
        <v/>
      </c>
      <c r="S749" s="246" t="str">
        <f aca="false">IF(O749&lt;&gt;"",1000-SUMIF($D$12:$D748,$D749,S$12:S748),"")</f>
        <v/>
      </c>
      <c r="T749" s="268"/>
      <c r="U749" s="269"/>
      <c r="V749" s="244" t="str">
        <f aca="false">IF(AND(U749&lt;&gt;"",T749&lt;&gt;""),MIN(IF(OR(T749="OZZ",T749="ZZ"),5000,13600),TRUNC(0.75*SUMIF($D$12:$D749,$D749,U$12:U749),2))-SUMIF($D$12:$D748,$D749,V$12:V748),"")</f>
        <v/>
      </c>
      <c r="W749" s="248" t="str">
        <f aca="false">IF(AND(U749&lt;&gt;"",T749&lt;&gt;"",AJ749&lt;&gt;""),IF(OR(T749="OZZ",T749="ZZ"),0-SUMIF($D$12:$D748,$D749,W$12:W748),MIN(MIN(13600,TRUNC(0.75*SUMIF($D$12:$D$1442,$D749,U$12:U$1442),2)+SUMIF($D$12:$D749,$D749,AJ$12:AJ749))-SUMIF($D$12:$D748,$D749,W$12:W748)-SUMIF($D$12:$D$1442,$D749,V$12:V$1442),AJ749)),"")</f>
        <v/>
      </c>
      <c r="X749" s="246" t="str">
        <f aca="false">IF(T749&lt;&gt;"",1000-SUMIF($D$12:$D748,$D749,X$12:X748),"")</f>
        <v/>
      </c>
      <c r="Y749" s="272"/>
      <c r="Z749" s="273"/>
      <c r="AA749" s="273"/>
      <c r="AB749" s="252" t="str">
        <f aca="false">IF(K749&lt;&gt;"",ROUND(Y749,2)+ROUND(Z749,2)+ROUND(AA749,2),"")</f>
        <v/>
      </c>
      <c r="AC749" s="274"/>
      <c r="AD749" s="273"/>
      <c r="AE749" s="273"/>
      <c r="AF749" s="275" t="str">
        <f aca="false">IF(P749&lt;&gt;"",ROUND(AC749,2)+ROUND(AD749,2)+ROUND(AE749,2),"")</f>
        <v/>
      </c>
      <c r="AG749" s="274"/>
      <c r="AH749" s="273"/>
      <c r="AI749" s="273"/>
      <c r="AJ749" s="275" t="str">
        <f aca="false">IF(U749&lt;&gt;"",ROUND(AG749,2)+ROUND(AH749,2)+ROUND(AI749,2),"")</f>
        <v/>
      </c>
      <c r="AK749" s="255"/>
      <c r="AL749" s="255"/>
      <c r="AM749" s="256"/>
      <c r="AN749" s="257"/>
      <c r="AO749" s="258" t="str">
        <f aca="false">IF(D749&lt;&gt;"",IF(COUNTIF($D$12:$D749,$D749)&gt;1,0,IF(SUM(L749,Q749,V749)&gt;0,IF(AND(T749="",OR(O749&lt;&gt;"",J749&lt;&gt;"")),IF(O749&lt;&gt;"",O749,IF(J749&lt;&gt;"",J749,0)),IF(AND(O749&lt;&gt;"",J749&lt;&gt;"",O749=J749),O749,T749)),0)),"")</f>
        <v/>
      </c>
      <c r="AP749" s="258" t="str">
        <f aca="false">IF(D749&lt;&gt;"",IF(COUNTIF($D$12:$D749,$D749)&gt;1,0,IF(SUM(M749,R749,W749)&gt;0,IF(AND(T749="",OR(O749&lt;&gt;"",J749&lt;&gt;"")),IF(O749&lt;&gt;"",O749,IF(J749&lt;&gt;"",J749,0)),IF(AND(O749&lt;&gt;"",J749&lt;&gt;"",O749=J749),O749,T749)),0)),"")</f>
        <v/>
      </c>
      <c r="AQ749" s="258" t="str">
        <f aca="false">IF(D749&lt;&gt;"",IF(COUNTIF($D$12:$D749,$D749)&gt;1,0,IF(SUM(N749,S749,X749)&gt;0,IF(AND(T749="",OR(O749&lt;&gt;"",J749&lt;&gt;"")),IF(O749&lt;&gt;"",O749,IF(J749&lt;&gt;"",J749,0)),IF(AND(O749&lt;&gt;"",J749&lt;&gt;"",O749=J749),O749,T749)),0)),"")</f>
        <v/>
      </c>
      <c r="AR749" s="257" t="str">
        <f aca="false">IF(D749&lt;&gt;"",IF(J749="OZP12",L749,0),"")</f>
        <v/>
      </c>
      <c r="AS749" s="257" t="str">
        <f aca="false">IF(D749&lt;&gt;"",IF(O749="OZP12",Q749,0),"")</f>
        <v/>
      </c>
      <c r="AT749" s="257" t="str">
        <f aca="false">IF(D749&lt;&gt;"",IF(T749="OZP12",V749,0),"")</f>
        <v/>
      </c>
      <c r="AU749" s="257" t="str">
        <f aca="false">IF(D749&lt;&gt;"",IF(J749="TZP",L749,0),"")</f>
        <v/>
      </c>
      <c r="AV749" s="257" t="str">
        <f aca="false">IF(D749&lt;&gt;"",IF(O749="TZP",Q749,0),"")</f>
        <v/>
      </c>
      <c r="AW749" s="257" t="str">
        <f aca="false">IF(D749&lt;&gt;"",IF(T749="TZP",V749,0),"")</f>
        <v/>
      </c>
      <c r="AX749" s="257" t="str">
        <f aca="false">IF(D749&lt;&gt;"",IF(J749="OZZ",L749,0),"")</f>
        <v/>
      </c>
      <c r="AY749" s="257" t="str">
        <f aca="false">IF(D749&lt;&gt;"",IF(O749="OZZ",Q749,0),"")</f>
        <v/>
      </c>
      <c r="AZ749" s="257" t="str">
        <f aca="false">IF(D749&lt;&gt;"",IF(T749="OZZ",V749,0),"")</f>
        <v/>
      </c>
      <c r="BA749" s="260"/>
      <c r="BB749" s="257" t="str">
        <f aca="false">IF(D749&lt;&gt;"",IF(ISERROR(FIND("/",D749)),0,1),"")</f>
        <v/>
      </c>
      <c r="BC749" s="257" t="str">
        <f aca="false">IF(D749&lt;&gt;"",IF(BB749*1=0,D749,CONCATENATE(MID(D749,1,FIND("/",D749,1)-1),MID(D749,FIND("/",D749,1)+1,LEN(D749)))),"")</f>
        <v/>
      </c>
      <c r="BD749" s="286"/>
      <c r="BE749" s="257" t="str">
        <f aca="false">IF(D749&lt;&gt;"",IF(J749="OZP12",M749,0),"")</f>
        <v/>
      </c>
      <c r="BF749" s="257" t="str">
        <f aca="false">IF(D749&lt;&gt;"",IF(O749="OZP12",R749,0),"")</f>
        <v/>
      </c>
      <c r="BG749" s="257" t="str">
        <f aca="false">IF(D749&lt;&gt;"",IF(T749="OZP12",W749,0),"")</f>
        <v/>
      </c>
      <c r="BH749" s="257" t="str">
        <f aca="false">IF(D749&lt;&gt;"",IF(J749="TZP",M749,0),"")</f>
        <v/>
      </c>
      <c r="BI749" s="257" t="str">
        <f aca="false">IF(D749&lt;&gt;"",IF(O749="TZP",R749,0),"")</f>
        <v/>
      </c>
      <c r="BJ749" s="257" t="str">
        <f aca="false">IF(D749&lt;&gt;"",IF(T749="TZP",W749,0),"")</f>
        <v/>
      </c>
    </row>
    <row r="750" s="261" customFormat="true" ht="18.75" hidden="false" customHeight="true" outlineLevel="0" collapsed="false">
      <c r="A750" s="262" t="n">
        <f aca="false">A749+1</f>
        <v>738</v>
      </c>
      <c r="B750" s="263"/>
      <c r="C750" s="263"/>
      <c r="D750" s="263"/>
      <c r="E750" s="266"/>
      <c r="F750" s="266"/>
      <c r="G750" s="267"/>
      <c r="H750" s="278"/>
      <c r="I750" s="281"/>
      <c r="J750" s="268"/>
      <c r="K750" s="269"/>
      <c r="L750" s="244" t="str">
        <f aca="false">IF(AND(K750&lt;&gt;"",J750&lt;&gt;""),MIN(IF(OR(J750="OZZ",J750="ZZ"),5000,13600),TRUNC(0.75*SUMIF($D$12:$D750,$D750,K$12:K750),2))-SUMIF($D$12:$D749,$D750,L$12:L749),"")</f>
        <v/>
      </c>
      <c r="M750" s="270" t="str">
        <f aca="false">IF(AND(K750&lt;&gt;"",J750&lt;&gt;"",AB750&lt;&gt;""),IF(OR(J750="OZZ",J750="ZZ"),0-SUMIF($D$12:$D749,$D750,M$12:M749),MIN(MIN(13600,TRUNC(0.75*SUMIF($D$12:$D$1442,$D750,K$12:K$1442),2)+SUMIF($D$12:$D750,$D750,AB$12:AB750))-SUMIF($D$12:$D749,$D750,M$12:M749)-SUMIF($D$12:$D$1442,$D750,L$12:L$1442),AB750)),"")</f>
        <v/>
      </c>
      <c r="N750" s="246" t="str">
        <f aca="false">IF(J750&lt;&gt;"",1000-SUMIF($D$12:$D749,$D750,N$12:N749),"")</f>
        <v/>
      </c>
      <c r="O750" s="268"/>
      <c r="P750" s="269"/>
      <c r="Q750" s="244" t="str">
        <f aca="false">IF(AND(P750&lt;&gt;"",O750&lt;&gt;""),MIN(IF(OR(O750="OZZ",O750="ZZ"),5000,13600),TRUNC(0.75*SUMIF($D$12:$D750,$D750,P$12:P750),2))-SUMIF($D$12:$D749,$D750,Q$12:Q749),"")</f>
        <v/>
      </c>
      <c r="R750" s="270" t="str">
        <f aca="false">IF(AND(P750&lt;&gt;"",O750&lt;&gt;"",AF750&lt;&gt;""),IF(OR(O750="OZZ",O750="ZZ"),0-SUMIF($D$12:$D749,$D750,R$12:R749),MIN(MIN(13600,TRUNC(0.75*SUMIF($D$12:$D$1442,$D750,P$12:P$1442),2)+SUMIF($D$12:$D750,$D750,AF$12:AF750))-SUMIF($D$12:$D749,$D750,R$12:R749)-SUMIF($D$12:$D$1442,$D750,Q$12:Q$1442),AF750)),"")</f>
        <v/>
      </c>
      <c r="S750" s="246" t="str">
        <f aca="false">IF(O750&lt;&gt;"",1000-SUMIF($D$12:$D749,$D750,S$12:S749),"")</f>
        <v/>
      </c>
      <c r="T750" s="268"/>
      <c r="U750" s="269"/>
      <c r="V750" s="244" t="str">
        <f aca="false">IF(AND(U750&lt;&gt;"",T750&lt;&gt;""),MIN(IF(OR(T750="OZZ",T750="ZZ"),5000,13600),TRUNC(0.75*SUMIF($D$12:$D750,$D750,U$12:U750),2))-SUMIF($D$12:$D749,$D750,V$12:V749),"")</f>
        <v/>
      </c>
      <c r="W750" s="248" t="str">
        <f aca="false">IF(AND(U750&lt;&gt;"",T750&lt;&gt;"",AJ750&lt;&gt;""),IF(OR(T750="OZZ",T750="ZZ"),0-SUMIF($D$12:$D749,$D750,W$12:W749),MIN(MIN(13600,TRUNC(0.75*SUMIF($D$12:$D$1442,$D750,U$12:U$1442),2)+SUMIF($D$12:$D750,$D750,AJ$12:AJ750))-SUMIF($D$12:$D749,$D750,W$12:W749)-SUMIF($D$12:$D$1442,$D750,V$12:V$1442),AJ750)),"")</f>
        <v/>
      </c>
      <c r="X750" s="246" t="str">
        <f aca="false">IF(T750&lt;&gt;"",1000-SUMIF($D$12:$D749,$D750,X$12:X749),"")</f>
        <v/>
      </c>
      <c r="Y750" s="272"/>
      <c r="Z750" s="273"/>
      <c r="AA750" s="273"/>
      <c r="AB750" s="252" t="str">
        <f aca="false">IF(K750&lt;&gt;"",ROUND(Y750,2)+ROUND(Z750,2)+ROUND(AA750,2),"")</f>
        <v/>
      </c>
      <c r="AC750" s="274"/>
      <c r="AD750" s="273"/>
      <c r="AE750" s="273"/>
      <c r="AF750" s="275" t="str">
        <f aca="false">IF(P750&lt;&gt;"",ROUND(AC750,2)+ROUND(AD750,2)+ROUND(AE750,2),"")</f>
        <v/>
      </c>
      <c r="AG750" s="274"/>
      <c r="AH750" s="273"/>
      <c r="AI750" s="273"/>
      <c r="AJ750" s="275" t="str">
        <f aca="false">IF(U750&lt;&gt;"",ROUND(AG750,2)+ROUND(AH750,2)+ROUND(AI750,2),"")</f>
        <v/>
      </c>
      <c r="AK750" s="255"/>
      <c r="AL750" s="255"/>
      <c r="AM750" s="256"/>
      <c r="AN750" s="257"/>
      <c r="AO750" s="258" t="str">
        <f aca="false">IF(D750&lt;&gt;"",IF(COUNTIF($D$12:$D750,$D750)&gt;1,0,IF(SUM(L750,Q750,V750)&gt;0,IF(AND(T750="",OR(O750&lt;&gt;"",J750&lt;&gt;"")),IF(O750&lt;&gt;"",O750,IF(J750&lt;&gt;"",J750,0)),IF(AND(O750&lt;&gt;"",J750&lt;&gt;"",O750=J750),O750,T750)),0)),"")</f>
        <v/>
      </c>
      <c r="AP750" s="258" t="str">
        <f aca="false">IF(D750&lt;&gt;"",IF(COUNTIF($D$12:$D750,$D750)&gt;1,0,IF(SUM(M750,R750,W750)&gt;0,IF(AND(T750="",OR(O750&lt;&gt;"",J750&lt;&gt;"")),IF(O750&lt;&gt;"",O750,IF(J750&lt;&gt;"",J750,0)),IF(AND(O750&lt;&gt;"",J750&lt;&gt;"",O750=J750),O750,T750)),0)),"")</f>
        <v/>
      </c>
      <c r="AQ750" s="258" t="str">
        <f aca="false">IF(D750&lt;&gt;"",IF(COUNTIF($D$12:$D750,$D750)&gt;1,0,IF(SUM(N750,S750,X750)&gt;0,IF(AND(T750="",OR(O750&lt;&gt;"",J750&lt;&gt;"")),IF(O750&lt;&gt;"",O750,IF(J750&lt;&gt;"",J750,0)),IF(AND(O750&lt;&gt;"",J750&lt;&gt;"",O750=J750),O750,T750)),0)),"")</f>
        <v/>
      </c>
      <c r="AR750" s="257" t="str">
        <f aca="false">IF(D750&lt;&gt;"",IF(J750="OZP12",L750,0),"")</f>
        <v/>
      </c>
      <c r="AS750" s="257" t="str">
        <f aca="false">IF(D750&lt;&gt;"",IF(O750="OZP12",Q750,0),"")</f>
        <v/>
      </c>
      <c r="AT750" s="257" t="str">
        <f aca="false">IF(D750&lt;&gt;"",IF(T750="OZP12",V750,0),"")</f>
        <v/>
      </c>
      <c r="AU750" s="257" t="str">
        <f aca="false">IF(D750&lt;&gt;"",IF(J750="TZP",L750,0),"")</f>
        <v/>
      </c>
      <c r="AV750" s="257" t="str">
        <f aca="false">IF(D750&lt;&gt;"",IF(O750="TZP",Q750,0),"")</f>
        <v/>
      </c>
      <c r="AW750" s="257" t="str">
        <f aca="false">IF(D750&lt;&gt;"",IF(T750="TZP",V750,0),"")</f>
        <v/>
      </c>
      <c r="AX750" s="257" t="str">
        <f aca="false">IF(D750&lt;&gt;"",IF(J750="OZZ",L750,0),"")</f>
        <v/>
      </c>
      <c r="AY750" s="257" t="str">
        <f aca="false">IF(D750&lt;&gt;"",IF(O750="OZZ",Q750,0),"")</f>
        <v/>
      </c>
      <c r="AZ750" s="257" t="str">
        <f aca="false">IF(D750&lt;&gt;"",IF(T750="OZZ",V750,0),"")</f>
        <v/>
      </c>
      <c r="BA750" s="260"/>
      <c r="BB750" s="257" t="str">
        <f aca="false">IF(D750&lt;&gt;"",IF(ISERROR(FIND("/",D750)),0,1),"")</f>
        <v/>
      </c>
      <c r="BC750" s="257" t="str">
        <f aca="false">IF(D750&lt;&gt;"",IF(BB750*1=0,D750,CONCATENATE(MID(D750,1,FIND("/",D750,1)-1),MID(D750,FIND("/",D750,1)+1,LEN(D750)))),"")</f>
        <v/>
      </c>
      <c r="BD750" s="286"/>
      <c r="BE750" s="257" t="str">
        <f aca="false">IF(D750&lt;&gt;"",IF(J750="OZP12",M750,0),"")</f>
        <v/>
      </c>
      <c r="BF750" s="257" t="str">
        <f aca="false">IF(D750&lt;&gt;"",IF(O750="OZP12",R750,0),"")</f>
        <v/>
      </c>
      <c r="BG750" s="257" t="str">
        <f aca="false">IF(D750&lt;&gt;"",IF(T750="OZP12",W750,0),"")</f>
        <v/>
      </c>
      <c r="BH750" s="257" t="str">
        <f aca="false">IF(D750&lt;&gt;"",IF(J750="TZP",M750,0),"")</f>
        <v/>
      </c>
      <c r="BI750" s="257" t="str">
        <f aca="false">IF(D750&lt;&gt;"",IF(O750="TZP",R750,0),"")</f>
        <v/>
      </c>
      <c r="BJ750" s="257" t="str">
        <f aca="false">IF(D750&lt;&gt;"",IF(T750="TZP",W750,0),"")</f>
        <v/>
      </c>
    </row>
    <row r="751" s="261" customFormat="true" ht="18.75" hidden="false" customHeight="true" outlineLevel="0" collapsed="false">
      <c r="A751" s="262" t="n">
        <f aca="false">A750+1</f>
        <v>739</v>
      </c>
      <c r="B751" s="263"/>
      <c r="C751" s="263"/>
      <c r="D751" s="263"/>
      <c r="E751" s="266"/>
      <c r="F751" s="266"/>
      <c r="G751" s="267"/>
      <c r="H751" s="278"/>
      <c r="I751" s="281"/>
      <c r="J751" s="268"/>
      <c r="K751" s="269"/>
      <c r="L751" s="244" t="str">
        <f aca="false">IF(AND(K751&lt;&gt;"",J751&lt;&gt;""),MIN(IF(OR(J751="OZZ",J751="ZZ"),5000,13600),TRUNC(0.75*SUMIF($D$12:$D751,$D751,K$12:K751),2))-SUMIF($D$12:$D750,$D751,L$12:L750),"")</f>
        <v/>
      </c>
      <c r="M751" s="270" t="str">
        <f aca="false">IF(AND(K751&lt;&gt;"",J751&lt;&gt;"",AB751&lt;&gt;""),IF(OR(J751="OZZ",J751="ZZ"),0-SUMIF($D$12:$D750,$D751,M$12:M750),MIN(MIN(13600,TRUNC(0.75*SUMIF($D$12:$D$1442,$D751,K$12:K$1442),2)+SUMIF($D$12:$D751,$D751,AB$12:AB751))-SUMIF($D$12:$D750,$D751,M$12:M750)-SUMIF($D$12:$D$1442,$D751,L$12:L$1442),AB751)),"")</f>
        <v/>
      </c>
      <c r="N751" s="246" t="str">
        <f aca="false">IF(J751&lt;&gt;"",1000-SUMIF($D$12:$D750,$D751,N$12:N750),"")</f>
        <v/>
      </c>
      <c r="O751" s="268"/>
      <c r="P751" s="269"/>
      <c r="Q751" s="244" t="str">
        <f aca="false">IF(AND(P751&lt;&gt;"",O751&lt;&gt;""),MIN(IF(OR(O751="OZZ",O751="ZZ"),5000,13600),TRUNC(0.75*SUMIF($D$12:$D751,$D751,P$12:P751),2))-SUMIF($D$12:$D750,$D751,Q$12:Q750),"")</f>
        <v/>
      </c>
      <c r="R751" s="270" t="str">
        <f aca="false">IF(AND(P751&lt;&gt;"",O751&lt;&gt;"",AF751&lt;&gt;""),IF(OR(O751="OZZ",O751="ZZ"),0-SUMIF($D$12:$D750,$D751,R$12:R750),MIN(MIN(13600,TRUNC(0.75*SUMIF($D$12:$D$1442,$D751,P$12:P$1442),2)+SUMIF($D$12:$D751,$D751,AF$12:AF751))-SUMIF($D$12:$D750,$D751,R$12:R750)-SUMIF($D$12:$D$1442,$D751,Q$12:Q$1442),AF751)),"")</f>
        <v/>
      </c>
      <c r="S751" s="246" t="str">
        <f aca="false">IF(O751&lt;&gt;"",1000-SUMIF($D$12:$D750,$D751,S$12:S750),"")</f>
        <v/>
      </c>
      <c r="T751" s="268"/>
      <c r="U751" s="269"/>
      <c r="V751" s="244" t="str">
        <f aca="false">IF(AND(U751&lt;&gt;"",T751&lt;&gt;""),MIN(IF(OR(T751="OZZ",T751="ZZ"),5000,13600),TRUNC(0.75*SUMIF($D$12:$D751,$D751,U$12:U751),2))-SUMIF($D$12:$D750,$D751,V$12:V750),"")</f>
        <v/>
      </c>
      <c r="W751" s="248" t="str">
        <f aca="false">IF(AND(U751&lt;&gt;"",T751&lt;&gt;"",AJ751&lt;&gt;""),IF(OR(T751="OZZ",T751="ZZ"),0-SUMIF($D$12:$D750,$D751,W$12:W750),MIN(MIN(13600,TRUNC(0.75*SUMIF($D$12:$D$1442,$D751,U$12:U$1442),2)+SUMIF($D$12:$D751,$D751,AJ$12:AJ751))-SUMIF($D$12:$D750,$D751,W$12:W750)-SUMIF($D$12:$D$1442,$D751,V$12:V$1442),AJ751)),"")</f>
        <v/>
      </c>
      <c r="X751" s="246" t="str">
        <f aca="false">IF(T751&lt;&gt;"",1000-SUMIF($D$12:$D750,$D751,X$12:X750),"")</f>
        <v/>
      </c>
      <c r="Y751" s="272"/>
      <c r="Z751" s="273"/>
      <c r="AA751" s="273"/>
      <c r="AB751" s="252" t="str">
        <f aca="false">IF(K751&lt;&gt;"",ROUND(Y751,2)+ROUND(Z751,2)+ROUND(AA751,2),"")</f>
        <v/>
      </c>
      <c r="AC751" s="274"/>
      <c r="AD751" s="273"/>
      <c r="AE751" s="273"/>
      <c r="AF751" s="275" t="str">
        <f aca="false">IF(P751&lt;&gt;"",ROUND(AC751,2)+ROUND(AD751,2)+ROUND(AE751,2),"")</f>
        <v/>
      </c>
      <c r="AG751" s="274"/>
      <c r="AH751" s="273"/>
      <c r="AI751" s="273"/>
      <c r="AJ751" s="275" t="str">
        <f aca="false">IF(U751&lt;&gt;"",ROUND(AG751,2)+ROUND(AH751,2)+ROUND(AI751,2),"")</f>
        <v/>
      </c>
      <c r="AK751" s="255"/>
      <c r="AL751" s="255"/>
      <c r="AM751" s="256"/>
      <c r="AN751" s="257"/>
      <c r="AO751" s="258" t="str">
        <f aca="false">IF(D751&lt;&gt;"",IF(COUNTIF($D$12:$D751,$D751)&gt;1,0,IF(SUM(L751,Q751,V751)&gt;0,IF(AND(T751="",OR(O751&lt;&gt;"",J751&lt;&gt;"")),IF(O751&lt;&gt;"",O751,IF(J751&lt;&gt;"",J751,0)),IF(AND(O751&lt;&gt;"",J751&lt;&gt;"",O751=J751),O751,T751)),0)),"")</f>
        <v/>
      </c>
      <c r="AP751" s="258" t="str">
        <f aca="false">IF(D751&lt;&gt;"",IF(COUNTIF($D$12:$D751,$D751)&gt;1,0,IF(SUM(M751,R751,W751)&gt;0,IF(AND(T751="",OR(O751&lt;&gt;"",J751&lt;&gt;"")),IF(O751&lt;&gt;"",O751,IF(J751&lt;&gt;"",J751,0)),IF(AND(O751&lt;&gt;"",J751&lt;&gt;"",O751=J751),O751,T751)),0)),"")</f>
        <v/>
      </c>
      <c r="AQ751" s="258" t="str">
        <f aca="false">IF(D751&lt;&gt;"",IF(COUNTIF($D$12:$D751,$D751)&gt;1,0,IF(SUM(N751,S751,X751)&gt;0,IF(AND(T751="",OR(O751&lt;&gt;"",J751&lt;&gt;"")),IF(O751&lt;&gt;"",O751,IF(J751&lt;&gt;"",J751,0)),IF(AND(O751&lt;&gt;"",J751&lt;&gt;"",O751=J751),O751,T751)),0)),"")</f>
        <v/>
      </c>
      <c r="AR751" s="257" t="str">
        <f aca="false">IF(D751&lt;&gt;"",IF(J751="OZP12",L751,0),"")</f>
        <v/>
      </c>
      <c r="AS751" s="257" t="str">
        <f aca="false">IF(D751&lt;&gt;"",IF(O751="OZP12",Q751,0),"")</f>
        <v/>
      </c>
      <c r="AT751" s="257" t="str">
        <f aca="false">IF(D751&lt;&gt;"",IF(T751="OZP12",V751,0),"")</f>
        <v/>
      </c>
      <c r="AU751" s="257" t="str">
        <f aca="false">IF(D751&lt;&gt;"",IF(J751="TZP",L751,0),"")</f>
        <v/>
      </c>
      <c r="AV751" s="257" t="str">
        <f aca="false">IF(D751&lt;&gt;"",IF(O751="TZP",Q751,0),"")</f>
        <v/>
      </c>
      <c r="AW751" s="257" t="str">
        <f aca="false">IF(D751&lt;&gt;"",IF(T751="TZP",V751,0),"")</f>
        <v/>
      </c>
      <c r="AX751" s="257" t="str">
        <f aca="false">IF(D751&lt;&gt;"",IF(J751="OZZ",L751,0),"")</f>
        <v/>
      </c>
      <c r="AY751" s="257" t="str">
        <f aca="false">IF(D751&lt;&gt;"",IF(O751="OZZ",Q751,0),"")</f>
        <v/>
      </c>
      <c r="AZ751" s="257" t="str">
        <f aca="false">IF(D751&lt;&gt;"",IF(T751="OZZ",V751,0),"")</f>
        <v/>
      </c>
      <c r="BA751" s="260"/>
      <c r="BB751" s="257" t="str">
        <f aca="false">IF(D751&lt;&gt;"",IF(ISERROR(FIND("/",D751)),0,1),"")</f>
        <v/>
      </c>
      <c r="BC751" s="257" t="str">
        <f aca="false">IF(D751&lt;&gt;"",IF(BB751*1=0,D751,CONCATENATE(MID(D751,1,FIND("/",D751,1)-1),MID(D751,FIND("/",D751,1)+1,LEN(D751)))),"")</f>
        <v/>
      </c>
      <c r="BD751" s="286"/>
      <c r="BE751" s="257" t="str">
        <f aca="false">IF(D751&lt;&gt;"",IF(J751="OZP12",M751,0),"")</f>
        <v/>
      </c>
      <c r="BF751" s="257" t="str">
        <f aca="false">IF(D751&lt;&gt;"",IF(O751="OZP12",R751,0),"")</f>
        <v/>
      </c>
      <c r="BG751" s="257" t="str">
        <f aca="false">IF(D751&lt;&gt;"",IF(T751="OZP12",W751,0),"")</f>
        <v/>
      </c>
      <c r="BH751" s="257" t="str">
        <f aca="false">IF(D751&lt;&gt;"",IF(J751="TZP",M751,0),"")</f>
        <v/>
      </c>
      <c r="BI751" s="257" t="str">
        <f aca="false">IF(D751&lt;&gt;"",IF(O751="TZP",R751,0),"")</f>
        <v/>
      </c>
      <c r="BJ751" s="257" t="str">
        <f aca="false">IF(D751&lt;&gt;"",IF(T751="TZP",W751,0),"")</f>
        <v/>
      </c>
    </row>
    <row r="752" s="261" customFormat="true" ht="18.75" hidden="false" customHeight="true" outlineLevel="0" collapsed="false">
      <c r="A752" s="262" t="n">
        <f aca="false">A751+1</f>
        <v>740</v>
      </c>
      <c r="B752" s="263"/>
      <c r="C752" s="263"/>
      <c r="D752" s="263"/>
      <c r="E752" s="266"/>
      <c r="F752" s="266"/>
      <c r="G752" s="267"/>
      <c r="H752" s="278"/>
      <c r="I752" s="281"/>
      <c r="J752" s="268"/>
      <c r="K752" s="269"/>
      <c r="L752" s="244" t="str">
        <f aca="false">IF(AND(K752&lt;&gt;"",J752&lt;&gt;""),MIN(IF(OR(J752="OZZ",J752="ZZ"),5000,13600),TRUNC(0.75*SUMIF($D$12:$D752,$D752,K$12:K752),2))-SUMIF($D$12:$D751,$D752,L$12:L751),"")</f>
        <v/>
      </c>
      <c r="M752" s="270" t="str">
        <f aca="false">IF(AND(K752&lt;&gt;"",J752&lt;&gt;"",AB752&lt;&gt;""),IF(OR(J752="OZZ",J752="ZZ"),0-SUMIF($D$12:$D751,$D752,M$12:M751),MIN(MIN(13600,TRUNC(0.75*SUMIF($D$12:$D$1442,$D752,K$12:K$1442),2)+SUMIF($D$12:$D752,$D752,AB$12:AB752))-SUMIF($D$12:$D751,$D752,M$12:M751)-SUMIF($D$12:$D$1442,$D752,L$12:L$1442),AB752)),"")</f>
        <v/>
      </c>
      <c r="N752" s="246" t="str">
        <f aca="false">IF(J752&lt;&gt;"",1000-SUMIF($D$12:$D751,$D752,N$12:N751),"")</f>
        <v/>
      </c>
      <c r="O752" s="268"/>
      <c r="P752" s="269"/>
      <c r="Q752" s="244" t="str">
        <f aca="false">IF(AND(P752&lt;&gt;"",O752&lt;&gt;""),MIN(IF(OR(O752="OZZ",O752="ZZ"),5000,13600),TRUNC(0.75*SUMIF($D$12:$D752,$D752,P$12:P752),2))-SUMIF($D$12:$D751,$D752,Q$12:Q751),"")</f>
        <v/>
      </c>
      <c r="R752" s="270" t="str">
        <f aca="false">IF(AND(P752&lt;&gt;"",O752&lt;&gt;"",AF752&lt;&gt;""),IF(OR(O752="OZZ",O752="ZZ"),0-SUMIF($D$12:$D751,$D752,R$12:R751),MIN(MIN(13600,TRUNC(0.75*SUMIF($D$12:$D$1442,$D752,P$12:P$1442),2)+SUMIF($D$12:$D752,$D752,AF$12:AF752))-SUMIF($D$12:$D751,$D752,R$12:R751)-SUMIF($D$12:$D$1442,$D752,Q$12:Q$1442),AF752)),"")</f>
        <v/>
      </c>
      <c r="S752" s="246" t="str">
        <f aca="false">IF(O752&lt;&gt;"",1000-SUMIF($D$12:$D751,$D752,S$12:S751),"")</f>
        <v/>
      </c>
      <c r="T752" s="268"/>
      <c r="U752" s="269"/>
      <c r="V752" s="244" t="str">
        <f aca="false">IF(AND(U752&lt;&gt;"",T752&lt;&gt;""),MIN(IF(OR(T752="OZZ",T752="ZZ"),5000,13600),TRUNC(0.75*SUMIF($D$12:$D752,$D752,U$12:U752),2))-SUMIF($D$12:$D751,$D752,V$12:V751),"")</f>
        <v/>
      </c>
      <c r="W752" s="248" t="str">
        <f aca="false">IF(AND(U752&lt;&gt;"",T752&lt;&gt;"",AJ752&lt;&gt;""),IF(OR(T752="OZZ",T752="ZZ"),0-SUMIF($D$12:$D751,$D752,W$12:W751),MIN(MIN(13600,TRUNC(0.75*SUMIF($D$12:$D$1442,$D752,U$12:U$1442),2)+SUMIF($D$12:$D752,$D752,AJ$12:AJ752))-SUMIF($D$12:$D751,$D752,W$12:W751)-SUMIF($D$12:$D$1442,$D752,V$12:V$1442),AJ752)),"")</f>
        <v/>
      </c>
      <c r="X752" s="246" t="str">
        <f aca="false">IF(T752&lt;&gt;"",1000-SUMIF($D$12:$D751,$D752,X$12:X751),"")</f>
        <v/>
      </c>
      <c r="Y752" s="272"/>
      <c r="Z752" s="273"/>
      <c r="AA752" s="273"/>
      <c r="AB752" s="252" t="str">
        <f aca="false">IF(K752&lt;&gt;"",ROUND(Y752,2)+ROUND(Z752,2)+ROUND(AA752,2),"")</f>
        <v/>
      </c>
      <c r="AC752" s="274"/>
      <c r="AD752" s="273"/>
      <c r="AE752" s="273"/>
      <c r="AF752" s="275" t="str">
        <f aca="false">IF(P752&lt;&gt;"",ROUND(AC752,2)+ROUND(AD752,2)+ROUND(AE752,2),"")</f>
        <v/>
      </c>
      <c r="AG752" s="274"/>
      <c r="AH752" s="273"/>
      <c r="AI752" s="273"/>
      <c r="AJ752" s="275" t="str">
        <f aca="false">IF(U752&lt;&gt;"",ROUND(AG752,2)+ROUND(AH752,2)+ROUND(AI752,2),"")</f>
        <v/>
      </c>
      <c r="AK752" s="255"/>
      <c r="AL752" s="255"/>
      <c r="AM752" s="256"/>
      <c r="AN752" s="257"/>
      <c r="AO752" s="258" t="str">
        <f aca="false">IF(D752&lt;&gt;"",IF(COUNTIF($D$12:$D752,$D752)&gt;1,0,IF(SUM(L752,Q752,V752)&gt;0,IF(AND(T752="",OR(O752&lt;&gt;"",J752&lt;&gt;"")),IF(O752&lt;&gt;"",O752,IF(J752&lt;&gt;"",J752,0)),IF(AND(O752&lt;&gt;"",J752&lt;&gt;"",O752=J752),O752,T752)),0)),"")</f>
        <v/>
      </c>
      <c r="AP752" s="258" t="str">
        <f aca="false">IF(D752&lt;&gt;"",IF(COUNTIF($D$12:$D752,$D752)&gt;1,0,IF(SUM(M752,R752,W752)&gt;0,IF(AND(T752="",OR(O752&lt;&gt;"",J752&lt;&gt;"")),IF(O752&lt;&gt;"",O752,IF(J752&lt;&gt;"",J752,0)),IF(AND(O752&lt;&gt;"",J752&lt;&gt;"",O752=J752),O752,T752)),0)),"")</f>
        <v/>
      </c>
      <c r="AQ752" s="258" t="str">
        <f aca="false">IF(D752&lt;&gt;"",IF(COUNTIF($D$12:$D752,$D752)&gt;1,0,IF(SUM(N752,S752,X752)&gt;0,IF(AND(T752="",OR(O752&lt;&gt;"",J752&lt;&gt;"")),IF(O752&lt;&gt;"",O752,IF(J752&lt;&gt;"",J752,0)),IF(AND(O752&lt;&gt;"",J752&lt;&gt;"",O752=J752),O752,T752)),0)),"")</f>
        <v/>
      </c>
      <c r="AR752" s="257" t="str">
        <f aca="false">IF(D752&lt;&gt;"",IF(J752="OZP12",L752,0),"")</f>
        <v/>
      </c>
      <c r="AS752" s="257" t="str">
        <f aca="false">IF(D752&lt;&gt;"",IF(O752="OZP12",Q752,0),"")</f>
        <v/>
      </c>
      <c r="AT752" s="257" t="str">
        <f aca="false">IF(D752&lt;&gt;"",IF(T752="OZP12",V752,0),"")</f>
        <v/>
      </c>
      <c r="AU752" s="257" t="str">
        <f aca="false">IF(D752&lt;&gt;"",IF(J752="TZP",L752,0),"")</f>
        <v/>
      </c>
      <c r="AV752" s="257" t="str">
        <f aca="false">IF(D752&lt;&gt;"",IF(O752="TZP",Q752,0),"")</f>
        <v/>
      </c>
      <c r="AW752" s="257" t="str">
        <f aca="false">IF(D752&lt;&gt;"",IF(T752="TZP",V752,0),"")</f>
        <v/>
      </c>
      <c r="AX752" s="257" t="str">
        <f aca="false">IF(D752&lt;&gt;"",IF(J752="OZZ",L752,0),"")</f>
        <v/>
      </c>
      <c r="AY752" s="257" t="str">
        <f aca="false">IF(D752&lt;&gt;"",IF(O752="OZZ",Q752,0),"")</f>
        <v/>
      </c>
      <c r="AZ752" s="257" t="str">
        <f aca="false">IF(D752&lt;&gt;"",IF(T752="OZZ",V752,0),"")</f>
        <v/>
      </c>
      <c r="BA752" s="260"/>
      <c r="BB752" s="257" t="str">
        <f aca="false">IF(D752&lt;&gt;"",IF(ISERROR(FIND("/",D752)),0,1),"")</f>
        <v/>
      </c>
      <c r="BC752" s="257" t="str">
        <f aca="false">IF(D752&lt;&gt;"",IF(BB752*1=0,D752,CONCATENATE(MID(D752,1,FIND("/",D752,1)-1),MID(D752,FIND("/",D752,1)+1,LEN(D752)))),"")</f>
        <v/>
      </c>
      <c r="BD752" s="286"/>
      <c r="BE752" s="257" t="str">
        <f aca="false">IF(D752&lt;&gt;"",IF(J752="OZP12",M752,0),"")</f>
        <v/>
      </c>
      <c r="BF752" s="257" t="str">
        <f aca="false">IF(D752&lt;&gt;"",IF(O752="OZP12",R752,0),"")</f>
        <v/>
      </c>
      <c r="BG752" s="257" t="str">
        <f aca="false">IF(D752&lt;&gt;"",IF(T752="OZP12",W752,0),"")</f>
        <v/>
      </c>
      <c r="BH752" s="257" t="str">
        <f aca="false">IF(D752&lt;&gt;"",IF(J752="TZP",M752,0),"")</f>
        <v/>
      </c>
      <c r="BI752" s="257" t="str">
        <f aca="false">IF(D752&lt;&gt;"",IF(O752="TZP",R752,0),"")</f>
        <v/>
      </c>
      <c r="BJ752" s="257" t="str">
        <f aca="false">IF(D752&lt;&gt;"",IF(T752="TZP",W752,0),"")</f>
        <v/>
      </c>
    </row>
    <row r="753" s="261" customFormat="true" ht="18.75" hidden="false" customHeight="true" outlineLevel="0" collapsed="false">
      <c r="A753" s="262" t="n">
        <f aca="false">A752+1</f>
        <v>741</v>
      </c>
      <c r="B753" s="263"/>
      <c r="C753" s="263"/>
      <c r="D753" s="263"/>
      <c r="E753" s="266"/>
      <c r="F753" s="266"/>
      <c r="G753" s="267"/>
      <c r="H753" s="278"/>
      <c r="I753" s="281"/>
      <c r="J753" s="268"/>
      <c r="K753" s="269"/>
      <c r="L753" s="244" t="str">
        <f aca="false">IF(AND(K753&lt;&gt;"",J753&lt;&gt;""),MIN(IF(OR(J753="OZZ",J753="ZZ"),5000,13600),TRUNC(0.75*SUMIF($D$12:$D753,$D753,K$12:K753),2))-SUMIF($D$12:$D752,$D753,L$12:L752),"")</f>
        <v/>
      </c>
      <c r="M753" s="270" t="str">
        <f aca="false">IF(AND(K753&lt;&gt;"",J753&lt;&gt;"",AB753&lt;&gt;""),IF(OR(J753="OZZ",J753="ZZ"),0-SUMIF($D$12:$D752,$D753,M$12:M752),MIN(MIN(13600,TRUNC(0.75*SUMIF($D$12:$D$1442,$D753,K$12:K$1442),2)+SUMIF($D$12:$D753,$D753,AB$12:AB753))-SUMIF($D$12:$D752,$D753,M$12:M752)-SUMIF($D$12:$D$1442,$D753,L$12:L$1442),AB753)),"")</f>
        <v/>
      </c>
      <c r="N753" s="246" t="str">
        <f aca="false">IF(J753&lt;&gt;"",1000-SUMIF($D$12:$D752,$D753,N$12:N752),"")</f>
        <v/>
      </c>
      <c r="O753" s="268"/>
      <c r="P753" s="269"/>
      <c r="Q753" s="244" t="str">
        <f aca="false">IF(AND(P753&lt;&gt;"",O753&lt;&gt;""),MIN(IF(OR(O753="OZZ",O753="ZZ"),5000,13600),TRUNC(0.75*SUMIF($D$12:$D753,$D753,P$12:P753),2))-SUMIF($D$12:$D752,$D753,Q$12:Q752),"")</f>
        <v/>
      </c>
      <c r="R753" s="270" t="str">
        <f aca="false">IF(AND(P753&lt;&gt;"",O753&lt;&gt;"",AF753&lt;&gt;""),IF(OR(O753="OZZ",O753="ZZ"),0-SUMIF($D$12:$D752,$D753,R$12:R752),MIN(MIN(13600,TRUNC(0.75*SUMIF($D$12:$D$1442,$D753,P$12:P$1442),2)+SUMIF($D$12:$D753,$D753,AF$12:AF753))-SUMIF($D$12:$D752,$D753,R$12:R752)-SUMIF($D$12:$D$1442,$D753,Q$12:Q$1442),AF753)),"")</f>
        <v/>
      </c>
      <c r="S753" s="246" t="str">
        <f aca="false">IF(O753&lt;&gt;"",1000-SUMIF($D$12:$D752,$D753,S$12:S752),"")</f>
        <v/>
      </c>
      <c r="T753" s="268"/>
      <c r="U753" s="269"/>
      <c r="V753" s="244" t="str">
        <f aca="false">IF(AND(U753&lt;&gt;"",T753&lt;&gt;""),MIN(IF(OR(T753="OZZ",T753="ZZ"),5000,13600),TRUNC(0.75*SUMIF($D$12:$D753,$D753,U$12:U753),2))-SUMIF($D$12:$D752,$D753,V$12:V752),"")</f>
        <v/>
      </c>
      <c r="W753" s="248" t="str">
        <f aca="false">IF(AND(U753&lt;&gt;"",T753&lt;&gt;"",AJ753&lt;&gt;""),IF(OR(T753="OZZ",T753="ZZ"),0-SUMIF($D$12:$D752,$D753,W$12:W752),MIN(MIN(13600,TRUNC(0.75*SUMIF($D$12:$D$1442,$D753,U$12:U$1442),2)+SUMIF($D$12:$D753,$D753,AJ$12:AJ753))-SUMIF($D$12:$D752,$D753,W$12:W752)-SUMIF($D$12:$D$1442,$D753,V$12:V$1442),AJ753)),"")</f>
        <v/>
      </c>
      <c r="X753" s="246" t="str">
        <f aca="false">IF(T753&lt;&gt;"",1000-SUMIF($D$12:$D752,$D753,X$12:X752),"")</f>
        <v/>
      </c>
      <c r="Y753" s="272"/>
      <c r="Z753" s="273"/>
      <c r="AA753" s="273"/>
      <c r="AB753" s="252" t="str">
        <f aca="false">IF(K753&lt;&gt;"",ROUND(Y753,2)+ROUND(Z753,2)+ROUND(AA753,2),"")</f>
        <v/>
      </c>
      <c r="AC753" s="274"/>
      <c r="AD753" s="273"/>
      <c r="AE753" s="273"/>
      <c r="AF753" s="275" t="str">
        <f aca="false">IF(P753&lt;&gt;"",ROUND(AC753,2)+ROUND(AD753,2)+ROUND(AE753,2),"")</f>
        <v/>
      </c>
      <c r="AG753" s="274"/>
      <c r="AH753" s="273"/>
      <c r="AI753" s="273"/>
      <c r="AJ753" s="275" t="str">
        <f aca="false">IF(U753&lt;&gt;"",ROUND(AG753,2)+ROUND(AH753,2)+ROUND(AI753,2),"")</f>
        <v/>
      </c>
      <c r="AK753" s="255"/>
      <c r="AL753" s="255"/>
      <c r="AM753" s="256"/>
      <c r="AN753" s="257"/>
      <c r="AO753" s="258" t="str">
        <f aca="false">IF(D753&lt;&gt;"",IF(COUNTIF($D$12:$D753,$D753)&gt;1,0,IF(SUM(L753,Q753,V753)&gt;0,IF(AND(T753="",OR(O753&lt;&gt;"",J753&lt;&gt;"")),IF(O753&lt;&gt;"",O753,IF(J753&lt;&gt;"",J753,0)),IF(AND(O753&lt;&gt;"",J753&lt;&gt;"",O753=J753),O753,T753)),0)),"")</f>
        <v/>
      </c>
      <c r="AP753" s="258" t="str">
        <f aca="false">IF(D753&lt;&gt;"",IF(COUNTIF($D$12:$D753,$D753)&gt;1,0,IF(SUM(M753,R753,W753)&gt;0,IF(AND(T753="",OR(O753&lt;&gt;"",J753&lt;&gt;"")),IF(O753&lt;&gt;"",O753,IF(J753&lt;&gt;"",J753,0)),IF(AND(O753&lt;&gt;"",J753&lt;&gt;"",O753=J753),O753,T753)),0)),"")</f>
        <v/>
      </c>
      <c r="AQ753" s="258" t="str">
        <f aca="false">IF(D753&lt;&gt;"",IF(COUNTIF($D$12:$D753,$D753)&gt;1,0,IF(SUM(N753,S753,X753)&gt;0,IF(AND(T753="",OR(O753&lt;&gt;"",J753&lt;&gt;"")),IF(O753&lt;&gt;"",O753,IF(J753&lt;&gt;"",J753,0)),IF(AND(O753&lt;&gt;"",J753&lt;&gt;"",O753=J753),O753,T753)),0)),"")</f>
        <v/>
      </c>
      <c r="AR753" s="257" t="str">
        <f aca="false">IF(D753&lt;&gt;"",IF(J753="OZP12",L753,0),"")</f>
        <v/>
      </c>
      <c r="AS753" s="257" t="str">
        <f aca="false">IF(D753&lt;&gt;"",IF(O753="OZP12",Q753,0),"")</f>
        <v/>
      </c>
      <c r="AT753" s="257" t="str">
        <f aca="false">IF(D753&lt;&gt;"",IF(T753="OZP12",V753,0),"")</f>
        <v/>
      </c>
      <c r="AU753" s="257" t="str">
        <f aca="false">IF(D753&lt;&gt;"",IF(J753="TZP",L753,0),"")</f>
        <v/>
      </c>
      <c r="AV753" s="257" t="str">
        <f aca="false">IF(D753&lt;&gt;"",IF(O753="TZP",Q753,0),"")</f>
        <v/>
      </c>
      <c r="AW753" s="257" t="str">
        <f aca="false">IF(D753&lt;&gt;"",IF(T753="TZP",V753,0),"")</f>
        <v/>
      </c>
      <c r="AX753" s="257" t="str">
        <f aca="false">IF(D753&lt;&gt;"",IF(J753="OZZ",L753,0),"")</f>
        <v/>
      </c>
      <c r="AY753" s="257" t="str">
        <f aca="false">IF(D753&lt;&gt;"",IF(O753="OZZ",Q753,0),"")</f>
        <v/>
      </c>
      <c r="AZ753" s="257" t="str">
        <f aca="false">IF(D753&lt;&gt;"",IF(T753="OZZ",V753,0),"")</f>
        <v/>
      </c>
      <c r="BA753" s="260"/>
      <c r="BB753" s="257" t="str">
        <f aca="false">IF(D753&lt;&gt;"",IF(ISERROR(FIND("/",D753)),0,1),"")</f>
        <v/>
      </c>
      <c r="BC753" s="257" t="str">
        <f aca="false">IF(D753&lt;&gt;"",IF(BB753*1=0,D753,CONCATENATE(MID(D753,1,FIND("/",D753,1)-1),MID(D753,FIND("/",D753,1)+1,LEN(D753)))),"")</f>
        <v/>
      </c>
      <c r="BD753" s="286"/>
      <c r="BE753" s="257" t="str">
        <f aca="false">IF(D753&lt;&gt;"",IF(J753="OZP12",M753,0),"")</f>
        <v/>
      </c>
      <c r="BF753" s="257" t="str">
        <f aca="false">IF(D753&lt;&gt;"",IF(O753="OZP12",R753,0),"")</f>
        <v/>
      </c>
      <c r="BG753" s="257" t="str">
        <f aca="false">IF(D753&lt;&gt;"",IF(T753="OZP12",W753,0),"")</f>
        <v/>
      </c>
      <c r="BH753" s="257" t="str">
        <f aca="false">IF(D753&lt;&gt;"",IF(J753="TZP",M753,0),"")</f>
        <v/>
      </c>
      <c r="BI753" s="257" t="str">
        <f aca="false">IF(D753&lt;&gt;"",IF(O753="TZP",R753,0),"")</f>
        <v/>
      </c>
      <c r="BJ753" s="257" t="str">
        <f aca="false">IF(D753&lt;&gt;"",IF(T753="TZP",W753,0),"")</f>
        <v/>
      </c>
    </row>
    <row r="754" s="261" customFormat="true" ht="18.75" hidden="false" customHeight="true" outlineLevel="0" collapsed="false">
      <c r="A754" s="262" t="n">
        <f aca="false">A753+1</f>
        <v>742</v>
      </c>
      <c r="B754" s="263"/>
      <c r="C754" s="263"/>
      <c r="D754" s="263"/>
      <c r="E754" s="266"/>
      <c r="F754" s="266"/>
      <c r="G754" s="267"/>
      <c r="H754" s="278"/>
      <c r="I754" s="281"/>
      <c r="J754" s="268"/>
      <c r="K754" s="269"/>
      <c r="L754" s="244" t="str">
        <f aca="false">IF(AND(K754&lt;&gt;"",J754&lt;&gt;""),MIN(IF(OR(J754="OZZ",J754="ZZ"),5000,13600),TRUNC(0.75*SUMIF($D$12:$D754,$D754,K$12:K754),2))-SUMIF($D$12:$D753,$D754,L$12:L753),"")</f>
        <v/>
      </c>
      <c r="M754" s="270" t="str">
        <f aca="false">IF(AND(K754&lt;&gt;"",J754&lt;&gt;"",AB754&lt;&gt;""),IF(OR(J754="OZZ",J754="ZZ"),0-SUMIF($D$12:$D753,$D754,M$12:M753),MIN(MIN(13600,TRUNC(0.75*SUMIF($D$12:$D$1442,$D754,K$12:K$1442),2)+SUMIF($D$12:$D754,$D754,AB$12:AB754))-SUMIF($D$12:$D753,$D754,M$12:M753)-SUMIF($D$12:$D$1442,$D754,L$12:L$1442),AB754)),"")</f>
        <v/>
      </c>
      <c r="N754" s="246" t="str">
        <f aca="false">IF(J754&lt;&gt;"",1000-SUMIF($D$12:$D753,$D754,N$12:N753),"")</f>
        <v/>
      </c>
      <c r="O754" s="268"/>
      <c r="P754" s="269"/>
      <c r="Q754" s="244" t="str">
        <f aca="false">IF(AND(P754&lt;&gt;"",O754&lt;&gt;""),MIN(IF(OR(O754="OZZ",O754="ZZ"),5000,13600),TRUNC(0.75*SUMIF($D$12:$D754,$D754,P$12:P754),2))-SUMIF($D$12:$D753,$D754,Q$12:Q753),"")</f>
        <v/>
      </c>
      <c r="R754" s="270" t="str">
        <f aca="false">IF(AND(P754&lt;&gt;"",O754&lt;&gt;"",AF754&lt;&gt;""),IF(OR(O754="OZZ",O754="ZZ"),0-SUMIF($D$12:$D753,$D754,R$12:R753),MIN(MIN(13600,TRUNC(0.75*SUMIF($D$12:$D$1442,$D754,P$12:P$1442),2)+SUMIF($D$12:$D754,$D754,AF$12:AF754))-SUMIF($D$12:$D753,$D754,R$12:R753)-SUMIF($D$12:$D$1442,$D754,Q$12:Q$1442),AF754)),"")</f>
        <v/>
      </c>
      <c r="S754" s="246" t="str">
        <f aca="false">IF(O754&lt;&gt;"",1000-SUMIF($D$12:$D753,$D754,S$12:S753),"")</f>
        <v/>
      </c>
      <c r="T754" s="268"/>
      <c r="U754" s="269"/>
      <c r="V754" s="244" t="str">
        <f aca="false">IF(AND(U754&lt;&gt;"",T754&lt;&gt;""),MIN(IF(OR(T754="OZZ",T754="ZZ"),5000,13600),TRUNC(0.75*SUMIF($D$12:$D754,$D754,U$12:U754),2))-SUMIF($D$12:$D753,$D754,V$12:V753),"")</f>
        <v/>
      </c>
      <c r="W754" s="248" t="str">
        <f aca="false">IF(AND(U754&lt;&gt;"",T754&lt;&gt;"",AJ754&lt;&gt;""),IF(OR(T754="OZZ",T754="ZZ"),0-SUMIF($D$12:$D753,$D754,W$12:W753),MIN(MIN(13600,TRUNC(0.75*SUMIF($D$12:$D$1442,$D754,U$12:U$1442),2)+SUMIF($D$12:$D754,$D754,AJ$12:AJ754))-SUMIF($D$12:$D753,$D754,W$12:W753)-SUMIF($D$12:$D$1442,$D754,V$12:V$1442),AJ754)),"")</f>
        <v/>
      </c>
      <c r="X754" s="246" t="str">
        <f aca="false">IF(T754&lt;&gt;"",1000-SUMIF($D$12:$D753,$D754,X$12:X753),"")</f>
        <v/>
      </c>
      <c r="Y754" s="272"/>
      <c r="Z754" s="273"/>
      <c r="AA754" s="273"/>
      <c r="AB754" s="252" t="str">
        <f aca="false">IF(K754&lt;&gt;"",ROUND(Y754,2)+ROUND(Z754,2)+ROUND(AA754,2),"")</f>
        <v/>
      </c>
      <c r="AC754" s="274"/>
      <c r="AD754" s="273"/>
      <c r="AE754" s="273"/>
      <c r="AF754" s="275" t="str">
        <f aca="false">IF(P754&lt;&gt;"",ROUND(AC754,2)+ROUND(AD754,2)+ROUND(AE754,2),"")</f>
        <v/>
      </c>
      <c r="AG754" s="274"/>
      <c r="AH754" s="273"/>
      <c r="AI754" s="273"/>
      <c r="AJ754" s="275" t="str">
        <f aca="false">IF(U754&lt;&gt;"",ROUND(AG754,2)+ROUND(AH754,2)+ROUND(AI754,2),"")</f>
        <v/>
      </c>
      <c r="AK754" s="255"/>
      <c r="AL754" s="255"/>
      <c r="AM754" s="256"/>
      <c r="AN754" s="257"/>
      <c r="AO754" s="258" t="str">
        <f aca="false">IF(D754&lt;&gt;"",IF(COUNTIF($D$12:$D754,$D754)&gt;1,0,IF(SUM(L754,Q754,V754)&gt;0,IF(AND(T754="",OR(O754&lt;&gt;"",J754&lt;&gt;"")),IF(O754&lt;&gt;"",O754,IF(J754&lt;&gt;"",J754,0)),IF(AND(O754&lt;&gt;"",J754&lt;&gt;"",O754=J754),O754,T754)),0)),"")</f>
        <v/>
      </c>
      <c r="AP754" s="258" t="str">
        <f aca="false">IF(D754&lt;&gt;"",IF(COUNTIF($D$12:$D754,$D754)&gt;1,0,IF(SUM(M754,R754,W754)&gt;0,IF(AND(T754="",OR(O754&lt;&gt;"",J754&lt;&gt;"")),IF(O754&lt;&gt;"",O754,IF(J754&lt;&gt;"",J754,0)),IF(AND(O754&lt;&gt;"",J754&lt;&gt;"",O754=J754),O754,T754)),0)),"")</f>
        <v/>
      </c>
      <c r="AQ754" s="258" t="str">
        <f aca="false">IF(D754&lt;&gt;"",IF(COUNTIF($D$12:$D754,$D754)&gt;1,0,IF(SUM(N754,S754,X754)&gt;0,IF(AND(T754="",OR(O754&lt;&gt;"",J754&lt;&gt;"")),IF(O754&lt;&gt;"",O754,IF(J754&lt;&gt;"",J754,0)),IF(AND(O754&lt;&gt;"",J754&lt;&gt;"",O754=J754),O754,T754)),0)),"")</f>
        <v/>
      </c>
      <c r="AR754" s="257" t="str">
        <f aca="false">IF(D754&lt;&gt;"",IF(J754="OZP12",L754,0),"")</f>
        <v/>
      </c>
      <c r="AS754" s="257" t="str">
        <f aca="false">IF(D754&lt;&gt;"",IF(O754="OZP12",Q754,0),"")</f>
        <v/>
      </c>
      <c r="AT754" s="257" t="str">
        <f aca="false">IF(D754&lt;&gt;"",IF(T754="OZP12",V754,0),"")</f>
        <v/>
      </c>
      <c r="AU754" s="257" t="str">
        <f aca="false">IF(D754&lt;&gt;"",IF(J754="TZP",L754,0),"")</f>
        <v/>
      </c>
      <c r="AV754" s="257" t="str">
        <f aca="false">IF(D754&lt;&gt;"",IF(O754="TZP",Q754,0),"")</f>
        <v/>
      </c>
      <c r="AW754" s="257" t="str">
        <f aca="false">IF(D754&lt;&gt;"",IF(T754="TZP",V754,0),"")</f>
        <v/>
      </c>
      <c r="AX754" s="257" t="str">
        <f aca="false">IF(D754&lt;&gt;"",IF(J754="OZZ",L754,0),"")</f>
        <v/>
      </c>
      <c r="AY754" s="257" t="str">
        <f aca="false">IF(D754&lt;&gt;"",IF(O754="OZZ",Q754,0),"")</f>
        <v/>
      </c>
      <c r="AZ754" s="257" t="str">
        <f aca="false">IF(D754&lt;&gt;"",IF(T754="OZZ",V754,0),"")</f>
        <v/>
      </c>
      <c r="BA754" s="260"/>
      <c r="BB754" s="257" t="str">
        <f aca="false">IF(D754&lt;&gt;"",IF(ISERROR(FIND("/",D754)),0,1),"")</f>
        <v/>
      </c>
      <c r="BC754" s="257" t="str">
        <f aca="false">IF(D754&lt;&gt;"",IF(BB754*1=0,D754,CONCATENATE(MID(D754,1,FIND("/",D754,1)-1),MID(D754,FIND("/",D754,1)+1,LEN(D754)))),"")</f>
        <v/>
      </c>
      <c r="BD754" s="286"/>
      <c r="BE754" s="257" t="str">
        <f aca="false">IF(D754&lt;&gt;"",IF(J754="OZP12",M754,0),"")</f>
        <v/>
      </c>
      <c r="BF754" s="257" t="str">
        <f aca="false">IF(D754&lt;&gt;"",IF(O754="OZP12",R754,0),"")</f>
        <v/>
      </c>
      <c r="BG754" s="257" t="str">
        <f aca="false">IF(D754&lt;&gt;"",IF(T754="OZP12",W754,0),"")</f>
        <v/>
      </c>
      <c r="BH754" s="257" t="str">
        <f aca="false">IF(D754&lt;&gt;"",IF(J754="TZP",M754,0),"")</f>
        <v/>
      </c>
      <c r="BI754" s="257" t="str">
        <f aca="false">IF(D754&lt;&gt;"",IF(O754="TZP",R754,0),"")</f>
        <v/>
      </c>
      <c r="BJ754" s="257" t="str">
        <f aca="false">IF(D754&lt;&gt;"",IF(T754="TZP",W754,0),"")</f>
        <v/>
      </c>
    </row>
    <row r="755" s="261" customFormat="true" ht="18.75" hidden="false" customHeight="true" outlineLevel="0" collapsed="false">
      <c r="A755" s="262" t="n">
        <f aca="false">A754+1</f>
        <v>743</v>
      </c>
      <c r="B755" s="263"/>
      <c r="C755" s="263"/>
      <c r="D755" s="263"/>
      <c r="E755" s="266"/>
      <c r="F755" s="266"/>
      <c r="G755" s="267"/>
      <c r="H755" s="278"/>
      <c r="I755" s="281"/>
      <c r="J755" s="268"/>
      <c r="K755" s="269"/>
      <c r="L755" s="244" t="str">
        <f aca="false">IF(AND(K755&lt;&gt;"",J755&lt;&gt;""),MIN(IF(OR(J755="OZZ",J755="ZZ"),5000,13600),TRUNC(0.75*SUMIF($D$12:$D755,$D755,K$12:K755),2))-SUMIF($D$12:$D754,$D755,L$12:L754),"")</f>
        <v/>
      </c>
      <c r="M755" s="270" t="str">
        <f aca="false">IF(AND(K755&lt;&gt;"",J755&lt;&gt;"",AB755&lt;&gt;""),IF(OR(J755="OZZ",J755="ZZ"),0-SUMIF($D$12:$D754,$D755,M$12:M754),MIN(MIN(13600,TRUNC(0.75*SUMIF($D$12:$D$1442,$D755,K$12:K$1442),2)+SUMIF($D$12:$D755,$D755,AB$12:AB755))-SUMIF($D$12:$D754,$D755,M$12:M754)-SUMIF($D$12:$D$1442,$D755,L$12:L$1442),AB755)),"")</f>
        <v/>
      </c>
      <c r="N755" s="246" t="str">
        <f aca="false">IF(J755&lt;&gt;"",1000-SUMIF($D$12:$D754,$D755,N$12:N754),"")</f>
        <v/>
      </c>
      <c r="O755" s="268"/>
      <c r="P755" s="269"/>
      <c r="Q755" s="244" t="str">
        <f aca="false">IF(AND(P755&lt;&gt;"",O755&lt;&gt;""),MIN(IF(OR(O755="OZZ",O755="ZZ"),5000,13600),TRUNC(0.75*SUMIF($D$12:$D755,$D755,P$12:P755),2))-SUMIF($D$12:$D754,$D755,Q$12:Q754),"")</f>
        <v/>
      </c>
      <c r="R755" s="270" t="str">
        <f aca="false">IF(AND(P755&lt;&gt;"",O755&lt;&gt;"",AF755&lt;&gt;""),IF(OR(O755="OZZ",O755="ZZ"),0-SUMIF($D$12:$D754,$D755,R$12:R754),MIN(MIN(13600,TRUNC(0.75*SUMIF($D$12:$D$1442,$D755,P$12:P$1442),2)+SUMIF($D$12:$D755,$D755,AF$12:AF755))-SUMIF($D$12:$D754,$D755,R$12:R754)-SUMIF($D$12:$D$1442,$D755,Q$12:Q$1442),AF755)),"")</f>
        <v/>
      </c>
      <c r="S755" s="246" t="str">
        <f aca="false">IF(O755&lt;&gt;"",1000-SUMIF($D$12:$D754,$D755,S$12:S754),"")</f>
        <v/>
      </c>
      <c r="T755" s="268"/>
      <c r="U755" s="269"/>
      <c r="V755" s="244" t="str">
        <f aca="false">IF(AND(U755&lt;&gt;"",T755&lt;&gt;""),MIN(IF(OR(T755="OZZ",T755="ZZ"),5000,13600),TRUNC(0.75*SUMIF($D$12:$D755,$D755,U$12:U755),2))-SUMIF($D$12:$D754,$D755,V$12:V754),"")</f>
        <v/>
      </c>
      <c r="W755" s="248" t="str">
        <f aca="false">IF(AND(U755&lt;&gt;"",T755&lt;&gt;"",AJ755&lt;&gt;""),IF(OR(T755="OZZ",T755="ZZ"),0-SUMIF($D$12:$D754,$D755,W$12:W754),MIN(MIN(13600,TRUNC(0.75*SUMIF($D$12:$D$1442,$D755,U$12:U$1442),2)+SUMIF($D$12:$D755,$D755,AJ$12:AJ755))-SUMIF($D$12:$D754,$D755,W$12:W754)-SUMIF($D$12:$D$1442,$D755,V$12:V$1442),AJ755)),"")</f>
        <v/>
      </c>
      <c r="X755" s="246" t="str">
        <f aca="false">IF(T755&lt;&gt;"",1000-SUMIF($D$12:$D754,$D755,X$12:X754),"")</f>
        <v/>
      </c>
      <c r="Y755" s="272"/>
      <c r="Z755" s="273"/>
      <c r="AA755" s="273"/>
      <c r="AB755" s="252" t="str">
        <f aca="false">IF(K755&lt;&gt;"",ROUND(Y755,2)+ROUND(Z755,2)+ROUND(AA755,2),"")</f>
        <v/>
      </c>
      <c r="AC755" s="274"/>
      <c r="AD755" s="273"/>
      <c r="AE755" s="273"/>
      <c r="AF755" s="275" t="str">
        <f aca="false">IF(P755&lt;&gt;"",ROUND(AC755,2)+ROUND(AD755,2)+ROUND(AE755,2),"")</f>
        <v/>
      </c>
      <c r="AG755" s="274"/>
      <c r="AH755" s="273"/>
      <c r="AI755" s="273"/>
      <c r="AJ755" s="275" t="str">
        <f aca="false">IF(U755&lt;&gt;"",ROUND(AG755,2)+ROUND(AH755,2)+ROUND(AI755,2),"")</f>
        <v/>
      </c>
      <c r="AK755" s="255"/>
      <c r="AL755" s="255"/>
      <c r="AM755" s="256"/>
      <c r="AN755" s="257"/>
      <c r="AO755" s="258" t="str">
        <f aca="false">IF(D755&lt;&gt;"",IF(COUNTIF($D$12:$D755,$D755)&gt;1,0,IF(SUM(L755,Q755,V755)&gt;0,IF(AND(T755="",OR(O755&lt;&gt;"",J755&lt;&gt;"")),IF(O755&lt;&gt;"",O755,IF(J755&lt;&gt;"",J755,0)),IF(AND(O755&lt;&gt;"",J755&lt;&gt;"",O755=J755),O755,T755)),0)),"")</f>
        <v/>
      </c>
      <c r="AP755" s="258" t="str">
        <f aca="false">IF(D755&lt;&gt;"",IF(COUNTIF($D$12:$D755,$D755)&gt;1,0,IF(SUM(M755,R755,W755)&gt;0,IF(AND(T755="",OR(O755&lt;&gt;"",J755&lt;&gt;"")),IF(O755&lt;&gt;"",O755,IF(J755&lt;&gt;"",J755,0)),IF(AND(O755&lt;&gt;"",J755&lt;&gt;"",O755=J755),O755,T755)),0)),"")</f>
        <v/>
      </c>
      <c r="AQ755" s="258" t="str">
        <f aca="false">IF(D755&lt;&gt;"",IF(COUNTIF($D$12:$D755,$D755)&gt;1,0,IF(SUM(N755,S755,X755)&gt;0,IF(AND(T755="",OR(O755&lt;&gt;"",J755&lt;&gt;"")),IF(O755&lt;&gt;"",O755,IF(J755&lt;&gt;"",J755,0)),IF(AND(O755&lt;&gt;"",J755&lt;&gt;"",O755=J755),O755,T755)),0)),"")</f>
        <v/>
      </c>
      <c r="AR755" s="257" t="str">
        <f aca="false">IF(D755&lt;&gt;"",IF(J755="OZP12",L755,0),"")</f>
        <v/>
      </c>
      <c r="AS755" s="257" t="str">
        <f aca="false">IF(D755&lt;&gt;"",IF(O755="OZP12",Q755,0),"")</f>
        <v/>
      </c>
      <c r="AT755" s="257" t="str">
        <f aca="false">IF(D755&lt;&gt;"",IF(T755="OZP12",V755,0),"")</f>
        <v/>
      </c>
      <c r="AU755" s="257" t="str">
        <f aca="false">IF(D755&lt;&gt;"",IF(J755="TZP",L755,0),"")</f>
        <v/>
      </c>
      <c r="AV755" s="257" t="str">
        <f aca="false">IF(D755&lt;&gt;"",IF(O755="TZP",Q755,0),"")</f>
        <v/>
      </c>
      <c r="AW755" s="257" t="str">
        <f aca="false">IF(D755&lt;&gt;"",IF(T755="TZP",V755,0),"")</f>
        <v/>
      </c>
      <c r="AX755" s="257" t="str">
        <f aca="false">IF(D755&lt;&gt;"",IF(J755="OZZ",L755,0),"")</f>
        <v/>
      </c>
      <c r="AY755" s="257" t="str">
        <f aca="false">IF(D755&lt;&gt;"",IF(O755="OZZ",Q755,0),"")</f>
        <v/>
      </c>
      <c r="AZ755" s="257" t="str">
        <f aca="false">IF(D755&lt;&gt;"",IF(T755="OZZ",V755,0),"")</f>
        <v/>
      </c>
      <c r="BA755" s="260"/>
      <c r="BB755" s="257" t="str">
        <f aca="false">IF(D755&lt;&gt;"",IF(ISERROR(FIND("/",D755)),0,1),"")</f>
        <v/>
      </c>
      <c r="BC755" s="257" t="str">
        <f aca="false">IF(D755&lt;&gt;"",IF(BB755*1=0,D755,CONCATENATE(MID(D755,1,FIND("/",D755,1)-1),MID(D755,FIND("/",D755,1)+1,LEN(D755)))),"")</f>
        <v/>
      </c>
      <c r="BD755" s="286"/>
      <c r="BE755" s="257" t="str">
        <f aca="false">IF(D755&lt;&gt;"",IF(J755="OZP12",M755,0),"")</f>
        <v/>
      </c>
      <c r="BF755" s="257" t="str">
        <f aca="false">IF(D755&lt;&gt;"",IF(O755="OZP12",R755,0),"")</f>
        <v/>
      </c>
      <c r="BG755" s="257" t="str">
        <f aca="false">IF(D755&lt;&gt;"",IF(T755="OZP12",W755,0),"")</f>
        <v/>
      </c>
      <c r="BH755" s="257" t="str">
        <f aca="false">IF(D755&lt;&gt;"",IF(J755="TZP",M755,0),"")</f>
        <v/>
      </c>
      <c r="BI755" s="257" t="str">
        <f aca="false">IF(D755&lt;&gt;"",IF(O755="TZP",R755,0),"")</f>
        <v/>
      </c>
      <c r="BJ755" s="257" t="str">
        <f aca="false">IF(D755&lt;&gt;"",IF(T755="TZP",W755,0),"")</f>
        <v/>
      </c>
    </row>
    <row r="756" s="261" customFormat="true" ht="18.75" hidden="false" customHeight="true" outlineLevel="0" collapsed="false">
      <c r="A756" s="262" t="n">
        <f aca="false">A755+1</f>
        <v>744</v>
      </c>
      <c r="B756" s="263"/>
      <c r="C756" s="263"/>
      <c r="D756" s="263"/>
      <c r="E756" s="266"/>
      <c r="F756" s="266"/>
      <c r="G756" s="267"/>
      <c r="H756" s="278"/>
      <c r="I756" s="281"/>
      <c r="J756" s="268"/>
      <c r="K756" s="269"/>
      <c r="L756" s="244" t="str">
        <f aca="false">IF(AND(K756&lt;&gt;"",J756&lt;&gt;""),MIN(IF(OR(J756="OZZ",J756="ZZ"),5000,13600),TRUNC(0.75*SUMIF($D$12:$D756,$D756,K$12:K756),2))-SUMIF($D$12:$D755,$D756,L$12:L755),"")</f>
        <v/>
      </c>
      <c r="M756" s="270" t="str">
        <f aca="false">IF(AND(K756&lt;&gt;"",J756&lt;&gt;"",AB756&lt;&gt;""),IF(OR(J756="OZZ",J756="ZZ"),0-SUMIF($D$12:$D755,$D756,M$12:M755),MIN(MIN(13600,TRUNC(0.75*SUMIF($D$12:$D$1442,$D756,K$12:K$1442),2)+SUMIF($D$12:$D756,$D756,AB$12:AB756))-SUMIF($D$12:$D755,$D756,M$12:M755)-SUMIF($D$12:$D$1442,$D756,L$12:L$1442),AB756)),"")</f>
        <v/>
      </c>
      <c r="N756" s="246" t="str">
        <f aca="false">IF(J756&lt;&gt;"",1000-SUMIF($D$12:$D755,$D756,N$12:N755),"")</f>
        <v/>
      </c>
      <c r="O756" s="268"/>
      <c r="P756" s="269"/>
      <c r="Q756" s="244" t="str">
        <f aca="false">IF(AND(P756&lt;&gt;"",O756&lt;&gt;""),MIN(IF(OR(O756="OZZ",O756="ZZ"),5000,13600),TRUNC(0.75*SUMIF($D$12:$D756,$D756,P$12:P756),2))-SUMIF($D$12:$D755,$D756,Q$12:Q755),"")</f>
        <v/>
      </c>
      <c r="R756" s="270" t="str">
        <f aca="false">IF(AND(P756&lt;&gt;"",O756&lt;&gt;"",AF756&lt;&gt;""),IF(OR(O756="OZZ",O756="ZZ"),0-SUMIF($D$12:$D755,$D756,R$12:R755),MIN(MIN(13600,TRUNC(0.75*SUMIF($D$12:$D$1442,$D756,P$12:P$1442),2)+SUMIF($D$12:$D756,$D756,AF$12:AF756))-SUMIF($D$12:$D755,$D756,R$12:R755)-SUMIF($D$12:$D$1442,$D756,Q$12:Q$1442),AF756)),"")</f>
        <v/>
      </c>
      <c r="S756" s="246" t="str">
        <f aca="false">IF(O756&lt;&gt;"",1000-SUMIF($D$12:$D755,$D756,S$12:S755),"")</f>
        <v/>
      </c>
      <c r="T756" s="268"/>
      <c r="U756" s="269"/>
      <c r="V756" s="244" t="str">
        <f aca="false">IF(AND(U756&lt;&gt;"",T756&lt;&gt;""),MIN(IF(OR(T756="OZZ",T756="ZZ"),5000,13600),TRUNC(0.75*SUMIF($D$12:$D756,$D756,U$12:U756),2))-SUMIF($D$12:$D755,$D756,V$12:V755),"")</f>
        <v/>
      </c>
      <c r="W756" s="248" t="str">
        <f aca="false">IF(AND(U756&lt;&gt;"",T756&lt;&gt;"",AJ756&lt;&gt;""),IF(OR(T756="OZZ",T756="ZZ"),0-SUMIF($D$12:$D755,$D756,W$12:W755),MIN(MIN(13600,TRUNC(0.75*SUMIF($D$12:$D$1442,$D756,U$12:U$1442),2)+SUMIF($D$12:$D756,$D756,AJ$12:AJ756))-SUMIF($D$12:$D755,$D756,W$12:W755)-SUMIF($D$12:$D$1442,$D756,V$12:V$1442),AJ756)),"")</f>
        <v/>
      </c>
      <c r="X756" s="246" t="str">
        <f aca="false">IF(T756&lt;&gt;"",1000-SUMIF($D$12:$D755,$D756,X$12:X755),"")</f>
        <v/>
      </c>
      <c r="Y756" s="272"/>
      <c r="Z756" s="273"/>
      <c r="AA756" s="273"/>
      <c r="AB756" s="252" t="str">
        <f aca="false">IF(K756&lt;&gt;"",ROUND(Y756,2)+ROUND(Z756,2)+ROUND(AA756,2),"")</f>
        <v/>
      </c>
      <c r="AC756" s="274"/>
      <c r="AD756" s="273"/>
      <c r="AE756" s="273"/>
      <c r="AF756" s="275" t="str">
        <f aca="false">IF(P756&lt;&gt;"",ROUND(AC756,2)+ROUND(AD756,2)+ROUND(AE756,2),"")</f>
        <v/>
      </c>
      <c r="AG756" s="274"/>
      <c r="AH756" s="273"/>
      <c r="AI756" s="273"/>
      <c r="AJ756" s="275" t="str">
        <f aca="false">IF(U756&lt;&gt;"",ROUND(AG756,2)+ROUND(AH756,2)+ROUND(AI756,2),"")</f>
        <v/>
      </c>
      <c r="AK756" s="255"/>
      <c r="AL756" s="255"/>
      <c r="AM756" s="256"/>
      <c r="AN756" s="257"/>
      <c r="AO756" s="258" t="str">
        <f aca="false">IF(D756&lt;&gt;"",IF(COUNTIF($D$12:$D756,$D756)&gt;1,0,IF(SUM(L756,Q756,V756)&gt;0,IF(AND(T756="",OR(O756&lt;&gt;"",J756&lt;&gt;"")),IF(O756&lt;&gt;"",O756,IF(J756&lt;&gt;"",J756,0)),IF(AND(O756&lt;&gt;"",J756&lt;&gt;"",O756=J756),O756,T756)),0)),"")</f>
        <v/>
      </c>
      <c r="AP756" s="258" t="str">
        <f aca="false">IF(D756&lt;&gt;"",IF(COUNTIF($D$12:$D756,$D756)&gt;1,0,IF(SUM(M756,R756,W756)&gt;0,IF(AND(T756="",OR(O756&lt;&gt;"",J756&lt;&gt;"")),IF(O756&lt;&gt;"",O756,IF(J756&lt;&gt;"",J756,0)),IF(AND(O756&lt;&gt;"",J756&lt;&gt;"",O756=J756),O756,T756)),0)),"")</f>
        <v/>
      </c>
      <c r="AQ756" s="258" t="str">
        <f aca="false">IF(D756&lt;&gt;"",IF(COUNTIF($D$12:$D756,$D756)&gt;1,0,IF(SUM(N756,S756,X756)&gt;0,IF(AND(T756="",OR(O756&lt;&gt;"",J756&lt;&gt;"")),IF(O756&lt;&gt;"",O756,IF(J756&lt;&gt;"",J756,0)),IF(AND(O756&lt;&gt;"",J756&lt;&gt;"",O756=J756),O756,T756)),0)),"")</f>
        <v/>
      </c>
      <c r="AR756" s="257" t="str">
        <f aca="false">IF(D756&lt;&gt;"",IF(J756="OZP12",L756,0),"")</f>
        <v/>
      </c>
      <c r="AS756" s="257" t="str">
        <f aca="false">IF(D756&lt;&gt;"",IF(O756="OZP12",Q756,0),"")</f>
        <v/>
      </c>
      <c r="AT756" s="257" t="str">
        <f aca="false">IF(D756&lt;&gt;"",IF(T756="OZP12",V756,0),"")</f>
        <v/>
      </c>
      <c r="AU756" s="257" t="str">
        <f aca="false">IF(D756&lt;&gt;"",IF(J756="TZP",L756,0),"")</f>
        <v/>
      </c>
      <c r="AV756" s="257" t="str">
        <f aca="false">IF(D756&lt;&gt;"",IF(O756="TZP",Q756,0),"")</f>
        <v/>
      </c>
      <c r="AW756" s="257" t="str">
        <f aca="false">IF(D756&lt;&gt;"",IF(T756="TZP",V756,0),"")</f>
        <v/>
      </c>
      <c r="AX756" s="257" t="str">
        <f aca="false">IF(D756&lt;&gt;"",IF(J756="OZZ",L756,0),"")</f>
        <v/>
      </c>
      <c r="AY756" s="257" t="str">
        <f aca="false">IF(D756&lt;&gt;"",IF(O756="OZZ",Q756,0),"")</f>
        <v/>
      </c>
      <c r="AZ756" s="257" t="str">
        <f aca="false">IF(D756&lt;&gt;"",IF(T756="OZZ",V756,0),"")</f>
        <v/>
      </c>
      <c r="BA756" s="260"/>
      <c r="BB756" s="257" t="str">
        <f aca="false">IF(D756&lt;&gt;"",IF(ISERROR(FIND("/",D756)),0,1),"")</f>
        <v/>
      </c>
      <c r="BC756" s="257" t="str">
        <f aca="false">IF(D756&lt;&gt;"",IF(BB756*1=0,D756,CONCATENATE(MID(D756,1,FIND("/",D756,1)-1),MID(D756,FIND("/",D756,1)+1,LEN(D756)))),"")</f>
        <v/>
      </c>
      <c r="BD756" s="286"/>
      <c r="BE756" s="257" t="str">
        <f aca="false">IF(D756&lt;&gt;"",IF(J756="OZP12",M756,0),"")</f>
        <v/>
      </c>
      <c r="BF756" s="257" t="str">
        <f aca="false">IF(D756&lt;&gt;"",IF(O756="OZP12",R756,0),"")</f>
        <v/>
      </c>
      <c r="BG756" s="257" t="str">
        <f aca="false">IF(D756&lt;&gt;"",IF(T756="OZP12",W756,0),"")</f>
        <v/>
      </c>
      <c r="BH756" s="257" t="str">
        <f aca="false">IF(D756&lt;&gt;"",IF(J756="TZP",M756,0),"")</f>
        <v/>
      </c>
      <c r="BI756" s="257" t="str">
        <f aca="false">IF(D756&lt;&gt;"",IF(O756="TZP",R756,0),"")</f>
        <v/>
      </c>
      <c r="BJ756" s="257" t="str">
        <f aca="false">IF(D756&lt;&gt;"",IF(T756="TZP",W756,0),"")</f>
        <v/>
      </c>
    </row>
    <row r="757" s="261" customFormat="true" ht="18.75" hidden="false" customHeight="true" outlineLevel="0" collapsed="false">
      <c r="A757" s="262" t="n">
        <f aca="false">A756+1</f>
        <v>745</v>
      </c>
      <c r="B757" s="263"/>
      <c r="C757" s="263"/>
      <c r="D757" s="263"/>
      <c r="E757" s="266"/>
      <c r="F757" s="266"/>
      <c r="G757" s="267"/>
      <c r="H757" s="278"/>
      <c r="I757" s="281"/>
      <c r="J757" s="268"/>
      <c r="K757" s="269"/>
      <c r="L757" s="244" t="str">
        <f aca="false">IF(AND(K757&lt;&gt;"",J757&lt;&gt;""),MIN(IF(OR(J757="OZZ",J757="ZZ"),5000,13600),TRUNC(0.75*SUMIF($D$12:$D757,$D757,K$12:K757),2))-SUMIF($D$12:$D756,$D757,L$12:L756),"")</f>
        <v/>
      </c>
      <c r="M757" s="270" t="str">
        <f aca="false">IF(AND(K757&lt;&gt;"",J757&lt;&gt;"",AB757&lt;&gt;""),IF(OR(J757="OZZ",J757="ZZ"),0-SUMIF($D$12:$D756,$D757,M$12:M756),MIN(MIN(13600,TRUNC(0.75*SUMIF($D$12:$D$1442,$D757,K$12:K$1442),2)+SUMIF($D$12:$D757,$D757,AB$12:AB757))-SUMIF($D$12:$D756,$D757,M$12:M756)-SUMIF($D$12:$D$1442,$D757,L$12:L$1442),AB757)),"")</f>
        <v/>
      </c>
      <c r="N757" s="246" t="str">
        <f aca="false">IF(J757&lt;&gt;"",1000-SUMIF($D$12:$D756,$D757,N$12:N756),"")</f>
        <v/>
      </c>
      <c r="O757" s="268"/>
      <c r="P757" s="269"/>
      <c r="Q757" s="244" t="str">
        <f aca="false">IF(AND(P757&lt;&gt;"",O757&lt;&gt;""),MIN(IF(OR(O757="OZZ",O757="ZZ"),5000,13600),TRUNC(0.75*SUMIF($D$12:$D757,$D757,P$12:P757),2))-SUMIF($D$12:$D756,$D757,Q$12:Q756),"")</f>
        <v/>
      </c>
      <c r="R757" s="270" t="str">
        <f aca="false">IF(AND(P757&lt;&gt;"",O757&lt;&gt;"",AF757&lt;&gt;""),IF(OR(O757="OZZ",O757="ZZ"),0-SUMIF($D$12:$D756,$D757,R$12:R756),MIN(MIN(13600,TRUNC(0.75*SUMIF($D$12:$D$1442,$D757,P$12:P$1442),2)+SUMIF($D$12:$D757,$D757,AF$12:AF757))-SUMIF($D$12:$D756,$D757,R$12:R756)-SUMIF($D$12:$D$1442,$D757,Q$12:Q$1442),AF757)),"")</f>
        <v/>
      </c>
      <c r="S757" s="246" t="str">
        <f aca="false">IF(O757&lt;&gt;"",1000-SUMIF($D$12:$D756,$D757,S$12:S756),"")</f>
        <v/>
      </c>
      <c r="T757" s="268"/>
      <c r="U757" s="269"/>
      <c r="V757" s="244" t="str">
        <f aca="false">IF(AND(U757&lt;&gt;"",T757&lt;&gt;""),MIN(IF(OR(T757="OZZ",T757="ZZ"),5000,13600),TRUNC(0.75*SUMIF($D$12:$D757,$D757,U$12:U757),2))-SUMIF($D$12:$D756,$D757,V$12:V756),"")</f>
        <v/>
      </c>
      <c r="W757" s="248" t="str">
        <f aca="false">IF(AND(U757&lt;&gt;"",T757&lt;&gt;"",AJ757&lt;&gt;""),IF(OR(T757="OZZ",T757="ZZ"),0-SUMIF($D$12:$D756,$D757,W$12:W756),MIN(MIN(13600,TRUNC(0.75*SUMIF($D$12:$D$1442,$D757,U$12:U$1442),2)+SUMIF($D$12:$D757,$D757,AJ$12:AJ757))-SUMIF($D$12:$D756,$D757,W$12:W756)-SUMIF($D$12:$D$1442,$D757,V$12:V$1442),AJ757)),"")</f>
        <v/>
      </c>
      <c r="X757" s="246" t="str">
        <f aca="false">IF(T757&lt;&gt;"",1000-SUMIF($D$12:$D756,$D757,X$12:X756),"")</f>
        <v/>
      </c>
      <c r="Y757" s="272"/>
      <c r="Z757" s="273"/>
      <c r="AA757" s="273"/>
      <c r="AB757" s="252" t="str">
        <f aca="false">IF(K757&lt;&gt;"",ROUND(Y757,2)+ROUND(Z757,2)+ROUND(AA757,2),"")</f>
        <v/>
      </c>
      <c r="AC757" s="274"/>
      <c r="AD757" s="273"/>
      <c r="AE757" s="273"/>
      <c r="AF757" s="275" t="str">
        <f aca="false">IF(P757&lt;&gt;"",ROUND(AC757,2)+ROUND(AD757,2)+ROUND(AE757,2),"")</f>
        <v/>
      </c>
      <c r="AG757" s="274"/>
      <c r="AH757" s="273"/>
      <c r="AI757" s="273"/>
      <c r="AJ757" s="275" t="str">
        <f aca="false">IF(U757&lt;&gt;"",ROUND(AG757,2)+ROUND(AH757,2)+ROUND(AI757,2),"")</f>
        <v/>
      </c>
      <c r="AK757" s="255"/>
      <c r="AL757" s="255"/>
      <c r="AM757" s="256"/>
      <c r="AN757" s="257"/>
      <c r="AO757" s="258" t="str">
        <f aca="false">IF(D757&lt;&gt;"",IF(COUNTIF($D$12:$D757,$D757)&gt;1,0,IF(SUM(L757,Q757,V757)&gt;0,IF(AND(T757="",OR(O757&lt;&gt;"",J757&lt;&gt;"")),IF(O757&lt;&gt;"",O757,IF(J757&lt;&gt;"",J757,0)),IF(AND(O757&lt;&gt;"",J757&lt;&gt;"",O757=J757),O757,T757)),0)),"")</f>
        <v/>
      </c>
      <c r="AP757" s="258" t="str">
        <f aca="false">IF(D757&lt;&gt;"",IF(COUNTIF($D$12:$D757,$D757)&gt;1,0,IF(SUM(M757,R757,W757)&gt;0,IF(AND(T757="",OR(O757&lt;&gt;"",J757&lt;&gt;"")),IF(O757&lt;&gt;"",O757,IF(J757&lt;&gt;"",J757,0)),IF(AND(O757&lt;&gt;"",J757&lt;&gt;"",O757=J757),O757,T757)),0)),"")</f>
        <v/>
      </c>
      <c r="AQ757" s="258" t="str">
        <f aca="false">IF(D757&lt;&gt;"",IF(COUNTIF($D$12:$D757,$D757)&gt;1,0,IF(SUM(N757,S757,X757)&gt;0,IF(AND(T757="",OR(O757&lt;&gt;"",J757&lt;&gt;"")),IF(O757&lt;&gt;"",O757,IF(J757&lt;&gt;"",J757,0)),IF(AND(O757&lt;&gt;"",J757&lt;&gt;"",O757=J757),O757,T757)),0)),"")</f>
        <v/>
      </c>
      <c r="AR757" s="257" t="str">
        <f aca="false">IF(D757&lt;&gt;"",IF(J757="OZP12",L757,0),"")</f>
        <v/>
      </c>
      <c r="AS757" s="257" t="str">
        <f aca="false">IF(D757&lt;&gt;"",IF(O757="OZP12",Q757,0),"")</f>
        <v/>
      </c>
      <c r="AT757" s="257" t="str">
        <f aca="false">IF(D757&lt;&gt;"",IF(T757="OZP12",V757,0),"")</f>
        <v/>
      </c>
      <c r="AU757" s="257" t="str">
        <f aca="false">IF(D757&lt;&gt;"",IF(J757="TZP",L757,0),"")</f>
        <v/>
      </c>
      <c r="AV757" s="257" t="str">
        <f aca="false">IF(D757&lt;&gt;"",IF(O757="TZP",Q757,0),"")</f>
        <v/>
      </c>
      <c r="AW757" s="257" t="str">
        <f aca="false">IF(D757&lt;&gt;"",IF(T757="TZP",V757,0),"")</f>
        <v/>
      </c>
      <c r="AX757" s="257" t="str">
        <f aca="false">IF(D757&lt;&gt;"",IF(J757="OZZ",L757,0),"")</f>
        <v/>
      </c>
      <c r="AY757" s="257" t="str">
        <f aca="false">IF(D757&lt;&gt;"",IF(O757="OZZ",Q757,0),"")</f>
        <v/>
      </c>
      <c r="AZ757" s="257" t="str">
        <f aca="false">IF(D757&lt;&gt;"",IF(T757="OZZ",V757,0),"")</f>
        <v/>
      </c>
      <c r="BA757" s="260"/>
      <c r="BB757" s="257" t="str">
        <f aca="false">IF(D757&lt;&gt;"",IF(ISERROR(FIND("/",D757)),0,1),"")</f>
        <v/>
      </c>
      <c r="BC757" s="257" t="str">
        <f aca="false">IF(D757&lt;&gt;"",IF(BB757*1=0,D757,CONCATENATE(MID(D757,1,FIND("/",D757,1)-1),MID(D757,FIND("/",D757,1)+1,LEN(D757)))),"")</f>
        <v/>
      </c>
      <c r="BD757" s="286"/>
      <c r="BE757" s="257" t="str">
        <f aca="false">IF(D757&lt;&gt;"",IF(J757="OZP12",M757,0),"")</f>
        <v/>
      </c>
      <c r="BF757" s="257" t="str">
        <f aca="false">IF(D757&lt;&gt;"",IF(O757="OZP12",R757,0),"")</f>
        <v/>
      </c>
      <c r="BG757" s="257" t="str">
        <f aca="false">IF(D757&lt;&gt;"",IF(T757="OZP12",W757,0),"")</f>
        <v/>
      </c>
      <c r="BH757" s="257" t="str">
        <f aca="false">IF(D757&lt;&gt;"",IF(J757="TZP",M757,0),"")</f>
        <v/>
      </c>
      <c r="BI757" s="257" t="str">
        <f aca="false">IF(D757&lt;&gt;"",IF(O757="TZP",R757,0),"")</f>
        <v/>
      </c>
      <c r="BJ757" s="257" t="str">
        <f aca="false">IF(D757&lt;&gt;"",IF(T757="TZP",W757,0),"")</f>
        <v/>
      </c>
    </row>
    <row r="758" s="261" customFormat="true" ht="18.75" hidden="false" customHeight="true" outlineLevel="0" collapsed="false">
      <c r="A758" s="262" t="n">
        <f aca="false">A757+1</f>
        <v>746</v>
      </c>
      <c r="B758" s="263"/>
      <c r="C758" s="263"/>
      <c r="D758" s="263"/>
      <c r="E758" s="266"/>
      <c r="F758" s="266"/>
      <c r="G758" s="267"/>
      <c r="H758" s="278"/>
      <c r="I758" s="281"/>
      <c r="J758" s="268"/>
      <c r="K758" s="269"/>
      <c r="L758" s="244" t="str">
        <f aca="false">IF(AND(K758&lt;&gt;"",J758&lt;&gt;""),MIN(IF(OR(J758="OZZ",J758="ZZ"),5000,13600),TRUNC(0.75*SUMIF($D$12:$D758,$D758,K$12:K758),2))-SUMIF($D$12:$D757,$D758,L$12:L757),"")</f>
        <v/>
      </c>
      <c r="M758" s="270" t="str">
        <f aca="false">IF(AND(K758&lt;&gt;"",J758&lt;&gt;"",AB758&lt;&gt;""),IF(OR(J758="OZZ",J758="ZZ"),0-SUMIF($D$12:$D757,$D758,M$12:M757),MIN(MIN(13600,TRUNC(0.75*SUMIF($D$12:$D$1442,$D758,K$12:K$1442),2)+SUMIF($D$12:$D758,$D758,AB$12:AB758))-SUMIF($D$12:$D757,$D758,M$12:M757)-SUMIF($D$12:$D$1442,$D758,L$12:L$1442),AB758)),"")</f>
        <v/>
      </c>
      <c r="N758" s="246" t="str">
        <f aca="false">IF(J758&lt;&gt;"",1000-SUMIF($D$12:$D757,$D758,N$12:N757),"")</f>
        <v/>
      </c>
      <c r="O758" s="268"/>
      <c r="P758" s="269"/>
      <c r="Q758" s="244" t="str">
        <f aca="false">IF(AND(P758&lt;&gt;"",O758&lt;&gt;""),MIN(IF(OR(O758="OZZ",O758="ZZ"),5000,13600),TRUNC(0.75*SUMIF($D$12:$D758,$D758,P$12:P758),2))-SUMIF($D$12:$D757,$D758,Q$12:Q757),"")</f>
        <v/>
      </c>
      <c r="R758" s="270" t="str">
        <f aca="false">IF(AND(P758&lt;&gt;"",O758&lt;&gt;"",AF758&lt;&gt;""),IF(OR(O758="OZZ",O758="ZZ"),0-SUMIF($D$12:$D757,$D758,R$12:R757),MIN(MIN(13600,TRUNC(0.75*SUMIF($D$12:$D$1442,$D758,P$12:P$1442),2)+SUMIF($D$12:$D758,$D758,AF$12:AF758))-SUMIF($D$12:$D757,$D758,R$12:R757)-SUMIF($D$12:$D$1442,$D758,Q$12:Q$1442),AF758)),"")</f>
        <v/>
      </c>
      <c r="S758" s="246" t="str">
        <f aca="false">IF(O758&lt;&gt;"",1000-SUMIF($D$12:$D757,$D758,S$12:S757),"")</f>
        <v/>
      </c>
      <c r="T758" s="268"/>
      <c r="U758" s="269"/>
      <c r="V758" s="244" t="str">
        <f aca="false">IF(AND(U758&lt;&gt;"",T758&lt;&gt;""),MIN(IF(OR(T758="OZZ",T758="ZZ"),5000,13600),TRUNC(0.75*SUMIF($D$12:$D758,$D758,U$12:U758),2))-SUMIF($D$12:$D757,$D758,V$12:V757),"")</f>
        <v/>
      </c>
      <c r="W758" s="248" t="str">
        <f aca="false">IF(AND(U758&lt;&gt;"",T758&lt;&gt;"",AJ758&lt;&gt;""),IF(OR(T758="OZZ",T758="ZZ"),0-SUMIF($D$12:$D757,$D758,W$12:W757),MIN(MIN(13600,TRUNC(0.75*SUMIF($D$12:$D$1442,$D758,U$12:U$1442),2)+SUMIF($D$12:$D758,$D758,AJ$12:AJ758))-SUMIF($D$12:$D757,$D758,W$12:W757)-SUMIF($D$12:$D$1442,$D758,V$12:V$1442),AJ758)),"")</f>
        <v/>
      </c>
      <c r="X758" s="246" t="str">
        <f aca="false">IF(T758&lt;&gt;"",1000-SUMIF($D$12:$D757,$D758,X$12:X757),"")</f>
        <v/>
      </c>
      <c r="Y758" s="272"/>
      <c r="Z758" s="273"/>
      <c r="AA758" s="273"/>
      <c r="AB758" s="252" t="str">
        <f aca="false">IF(K758&lt;&gt;"",ROUND(Y758,2)+ROUND(Z758,2)+ROUND(AA758,2),"")</f>
        <v/>
      </c>
      <c r="AC758" s="274"/>
      <c r="AD758" s="273"/>
      <c r="AE758" s="273"/>
      <c r="AF758" s="275" t="str">
        <f aca="false">IF(P758&lt;&gt;"",ROUND(AC758,2)+ROUND(AD758,2)+ROUND(AE758,2),"")</f>
        <v/>
      </c>
      <c r="AG758" s="274"/>
      <c r="AH758" s="273"/>
      <c r="AI758" s="273"/>
      <c r="AJ758" s="275" t="str">
        <f aca="false">IF(U758&lt;&gt;"",ROUND(AG758,2)+ROUND(AH758,2)+ROUND(AI758,2),"")</f>
        <v/>
      </c>
      <c r="AK758" s="255"/>
      <c r="AL758" s="255"/>
      <c r="AM758" s="256"/>
      <c r="AN758" s="257"/>
      <c r="AO758" s="258" t="str">
        <f aca="false">IF(D758&lt;&gt;"",IF(COUNTIF($D$12:$D758,$D758)&gt;1,0,IF(SUM(L758,Q758,V758)&gt;0,IF(AND(T758="",OR(O758&lt;&gt;"",J758&lt;&gt;"")),IF(O758&lt;&gt;"",O758,IF(J758&lt;&gt;"",J758,0)),IF(AND(O758&lt;&gt;"",J758&lt;&gt;"",O758=J758),O758,T758)),0)),"")</f>
        <v/>
      </c>
      <c r="AP758" s="258" t="str">
        <f aca="false">IF(D758&lt;&gt;"",IF(COUNTIF($D$12:$D758,$D758)&gt;1,0,IF(SUM(M758,R758,W758)&gt;0,IF(AND(T758="",OR(O758&lt;&gt;"",J758&lt;&gt;"")),IF(O758&lt;&gt;"",O758,IF(J758&lt;&gt;"",J758,0)),IF(AND(O758&lt;&gt;"",J758&lt;&gt;"",O758=J758),O758,T758)),0)),"")</f>
        <v/>
      </c>
      <c r="AQ758" s="258" t="str">
        <f aca="false">IF(D758&lt;&gt;"",IF(COUNTIF($D$12:$D758,$D758)&gt;1,0,IF(SUM(N758,S758,X758)&gt;0,IF(AND(T758="",OR(O758&lt;&gt;"",J758&lt;&gt;"")),IF(O758&lt;&gt;"",O758,IF(J758&lt;&gt;"",J758,0)),IF(AND(O758&lt;&gt;"",J758&lt;&gt;"",O758=J758),O758,T758)),0)),"")</f>
        <v/>
      </c>
      <c r="AR758" s="257" t="str">
        <f aca="false">IF(D758&lt;&gt;"",IF(J758="OZP12",L758,0),"")</f>
        <v/>
      </c>
      <c r="AS758" s="257" t="str">
        <f aca="false">IF(D758&lt;&gt;"",IF(O758="OZP12",Q758,0),"")</f>
        <v/>
      </c>
      <c r="AT758" s="257" t="str">
        <f aca="false">IF(D758&lt;&gt;"",IF(T758="OZP12",V758,0),"")</f>
        <v/>
      </c>
      <c r="AU758" s="257" t="str">
        <f aca="false">IF(D758&lt;&gt;"",IF(J758="TZP",L758,0),"")</f>
        <v/>
      </c>
      <c r="AV758" s="257" t="str">
        <f aca="false">IF(D758&lt;&gt;"",IF(O758="TZP",Q758,0),"")</f>
        <v/>
      </c>
      <c r="AW758" s="257" t="str">
        <f aca="false">IF(D758&lt;&gt;"",IF(T758="TZP",V758,0),"")</f>
        <v/>
      </c>
      <c r="AX758" s="257" t="str">
        <f aca="false">IF(D758&lt;&gt;"",IF(J758="OZZ",L758,0),"")</f>
        <v/>
      </c>
      <c r="AY758" s="257" t="str">
        <f aca="false">IF(D758&lt;&gt;"",IF(O758="OZZ",Q758,0),"")</f>
        <v/>
      </c>
      <c r="AZ758" s="257" t="str">
        <f aca="false">IF(D758&lt;&gt;"",IF(T758="OZZ",V758,0),"")</f>
        <v/>
      </c>
      <c r="BA758" s="260"/>
      <c r="BB758" s="257" t="str">
        <f aca="false">IF(D758&lt;&gt;"",IF(ISERROR(FIND("/",D758)),0,1),"")</f>
        <v/>
      </c>
      <c r="BC758" s="257" t="str">
        <f aca="false">IF(D758&lt;&gt;"",IF(BB758*1=0,D758,CONCATENATE(MID(D758,1,FIND("/",D758,1)-1),MID(D758,FIND("/",D758,1)+1,LEN(D758)))),"")</f>
        <v/>
      </c>
      <c r="BD758" s="286"/>
      <c r="BE758" s="257" t="str">
        <f aca="false">IF(D758&lt;&gt;"",IF(J758="OZP12",M758,0),"")</f>
        <v/>
      </c>
      <c r="BF758" s="257" t="str">
        <f aca="false">IF(D758&lt;&gt;"",IF(O758="OZP12",R758,0),"")</f>
        <v/>
      </c>
      <c r="BG758" s="257" t="str">
        <f aca="false">IF(D758&lt;&gt;"",IF(T758="OZP12",W758,0),"")</f>
        <v/>
      </c>
      <c r="BH758" s="257" t="str">
        <f aca="false">IF(D758&lt;&gt;"",IF(J758="TZP",M758,0),"")</f>
        <v/>
      </c>
      <c r="BI758" s="257" t="str">
        <f aca="false">IF(D758&lt;&gt;"",IF(O758="TZP",R758,0),"")</f>
        <v/>
      </c>
      <c r="BJ758" s="257" t="str">
        <f aca="false">IF(D758&lt;&gt;"",IF(T758="TZP",W758,0),"")</f>
        <v/>
      </c>
    </row>
    <row r="759" s="261" customFormat="true" ht="18.75" hidden="false" customHeight="true" outlineLevel="0" collapsed="false">
      <c r="A759" s="262" t="n">
        <f aca="false">A758+1</f>
        <v>747</v>
      </c>
      <c r="B759" s="263"/>
      <c r="C759" s="263"/>
      <c r="D759" s="263"/>
      <c r="E759" s="266"/>
      <c r="F759" s="266"/>
      <c r="G759" s="267"/>
      <c r="H759" s="278"/>
      <c r="I759" s="281"/>
      <c r="J759" s="268"/>
      <c r="K759" s="269"/>
      <c r="L759" s="244" t="str">
        <f aca="false">IF(AND(K759&lt;&gt;"",J759&lt;&gt;""),MIN(IF(OR(J759="OZZ",J759="ZZ"),5000,13600),TRUNC(0.75*SUMIF($D$12:$D759,$D759,K$12:K759),2))-SUMIF($D$12:$D758,$D759,L$12:L758),"")</f>
        <v/>
      </c>
      <c r="M759" s="270" t="str">
        <f aca="false">IF(AND(K759&lt;&gt;"",J759&lt;&gt;"",AB759&lt;&gt;""),IF(OR(J759="OZZ",J759="ZZ"),0-SUMIF($D$12:$D758,$D759,M$12:M758),MIN(MIN(13600,TRUNC(0.75*SUMIF($D$12:$D$1442,$D759,K$12:K$1442),2)+SUMIF($D$12:$D759,$D759,AB$12:AB759))-SUMIF($D$12:$D758,$D759,M$12:M758)-SUMIF($D$12:$D$1442,$D759,L$12:L$1442),AB759)),"")</f>
        <v/>
      </c>
      <c r="N759" s="246" t="str">
        <f aca="false">IF(J759&lt;&gt;"",1000-SUMIF($D$12:$D758,$D759,N$12:N758),"")</f>
        <v/>
      </c>
      <c r="O759" s="268"/>
      <c r="P759" s="269"/>
      <c r="Q759" s="244" t="str">
        <f aca="false">IF(AND(P759&lt;&gt;"",O759&lt;&gt;""),MIN(IF(OR(O759="OZZ",O759="ZZ"),5000,13600),TRUNC(0.75*SUMIF($D$12:$D759,$D759,P$12:P759),2))-SUMIF($D$12:$D758,$D759,Q$12:Q758),"")</f>
        <v/>
      </c>
      <c r="R759" s="270" t="str">
        <f aca="false">IF(AND(P759&lt;&gt;"",O759&lt;&gt;"",AF759&lt;&gt;""),IF(OR(O759="OZZ",O759="ZZ"),0-SUMIF($D$12:$D758,$D759,R$12:R758),MIN(MIN(13600,TRUNC(0.75*SUMIF($D$12:$D$1442,$D759,P$12:P$1442),2)+SUMIF($D$12:$D759,$D759,AF$12:AF759))-SUMIF($D$12:$D758,$D759,R$12:R758)-SUMIF($D$12:$D$1442,$D759,Q$12:Q$1442),AF759)),"")</f>
        <v/>
      </c>
      <c r="S759" s="246" t="str">
        <f aca="false">IF(O759&lt;&gt;"",1000-SUMIF($D$12:$D758,$D759,S$12:S758),"")</f>
        <v/>
      </c>
      <c r="T759" s="268"/>
      <c r="U759" s="269"/>
      <c r="V759" s="244" t="str">
        <f aca="false">IF(AND(U759&lt;&gt;"",T759&lt;&gt;""),MIN(IF(OR(T759="OZZ",T759="ZZ"),5000,13600),TRUNC(0.75*SUMIF($D$12:$D759,$D759,U$12:U759),2))-SUMIF($D$12:$D758,$D759,V$12:V758),"")</f>
        <v/>
      </c>
      <c r="W759" s="248" t="str">
        <f aca="false">IF(AND(U759&lt;&gt;"",T759&lt;&gt;"",AJ759&lt;&gt;""),IF(OR(T759="OZZ",T759="ZZ"),0-SUMIF($D$12:$D758,$D759,W$12:W758),MIN(MIN(13600,TRUNC(0.75*SUMIF($D$12:$D$1442,$D759,U$12:U$1442),2)+SUMIF($D$12:$D759,$D759,AJ$12:AJ759))-SUMIF($D$12:$D758,$D759,W$12:W758)-SUMIF($D$12:$D$1442,$D759,V$12:V$1442),AJ759)),"")</f>
        <v/>
      </c>
      <c r="X759" s="246" t="str">
        <f aca="false">IF(T759&lt;&gt;"",1000-SUMIF($D$12:$D758,$D759,X$12:X758),"")</f>
        <v/>
      </c>
      <c r="Y759" s="272"/>
      <c r="Z759" s="273"/>
      <c r="AA759" s="273"/>
      <c r="AB759" s="252" t="str">
        <f aca="false">IF(K759&lt;&gt;"",ROUND(Y759,2)+ROUND(Z759,2)+ROUND(AA759,2),"")</f>
        <v/>
      </c>
      <c r="AC759" s="274"/>
      <c r="AD759" s="273"/>
      <c r="AE759" s="273"/>
      <c r="AF759" s="275" t="str">
        <f aca="false">IF(P759&lt;&gt;"",ROUND(AC759,2)+ROUND(AD759,2)+ROUND(AE759,2),"")</f>
        <v/>
      </c>
      <c r="AG759" s="274"/>
      <c r="AH759" s="273"/>
      <c r="AI759" s="273"/>
      <c r="AJ759" s="275" t="str">
        <f aca="false">IF(U759&lt;&gt;"",ROUND(AG759,2)+ROUND(AH759,2)+ROUND(AI759,2),"")</f>
        <v/>
      </c>
      <c r="AK759" s="255"/>
      <c r="AL759" s="255"/>
      <c r="AM759" s="256"/>
      <c r="AN759" s="257"/>
      <c r="AO759" s="258" t="str">
        <f aca="false">IF(D759&lt;&gt;"",IF(COUNTIF($D$12:$D759,$D759)&gt;1,0,IF(SUM(L759,Q759,V759)&gt;0,IF(AND(T759="",OR(O759&lt;&gt;"",J759&lt;&gt;"")),IF(O759&lt;&gt;"",O759,IF(J759&lt;&gt;"",J759,0)),IF(AND(O759&lt;&gt;"",J759&lt;&gt;"",O759=J759),O759,T759)),0)),"")</f>
        <v/>
      </c>
      <c r="AP759" s="258" t="str">
        <f aca="false">IF(D759&lt;&gt;"",IF(COUNTIF($D$12:$D759,$D759)&gt;1,0,IF(SUM(M759,R759,W759)&gt;0,IF(AND(T759="",OR(O759&lt;&gt;"",J759&lt;&gt;"")),IF(O759&lt;&gt;"",O759,IF(J759&lt;&gt;"",J759,0)),IF(AND(O759&lt;&gt;"",J759&lt;&gt;"",O759=J759),O759,T759)),0)),"")</f>
        <v/>
      </c>
      <c r="AQ759" s="258" t="str">
        <f aca="false">IF(D759&lt;&gt;"",IF(COUNTIF($D$12:$D759,$D759)&gt;1,0,IF(SUM(N759,S759,X759)&gt;0,IF(AND(T759="",OR(O759&lt;&gt;"",J759&lt;&gt;"")),IF(O759&lt;&gt;"",O759,IF(J759&lt;&gt;"",J759,0)),IF(AND(O759&lt;&gt;"",J759&lt;&gt;"",O759=J759),O759,T759)),0)),"")</f>
        <v/>
      </c>
      <c r="AR759" s="257" t="str">
        <f aca="false">IF(D759&lt;&gt;"",IF(J759="OZP12",L759,0),"")</f>
        <v/>
      </c>
      <c r="AS759" s="257" t="str">
        <f aca="false">IF(D759&lt;&gt;"",IF(O759="OZP12",Q759,0),"")</f>
        <v/>
      </c>
      <c r="AT759" s="257" t="str">
        <f aca="false">IF(D759&lt;&gt;"",IF(T759="OZP12",V759,0),"")</f>
        <v/>
      </c>
      <c r="AU759" s="257" t="str">
        <f aca="false">IF(D759&lt;&gt;"",IF(J759="TZP",L759,0),"")</f>
        <v/>
      </c>
      <c r="AV759" s="257" t="str">
        <f aca="false">IF(D759&lt;&gt;"",IF(O759="TZP",Q759,0),"")</f>
        <v/>
      </c>
      <c r="AW759" s="257" t="str">
        <f aca="false">IF(D759&lt;&gt;"",IF(T759="TZP",V759,0),"")</f>
        <v/>
      </c>
      <c r="AX759" s="257" t="str">
        <f aca="false">IF(D759&lt;&gt;"",IF(J759="OZZ",L759,0),"")</f>
        <v/>
      </c>
      <c r="AY759" s="257" t="str">
        <f aca="false">IF(D759&lt;&gt;"",IF(O759="OZZ",Q759,0),"")</f>
        <v/>
      </c>
      <c r="AZ759" s="257" t="str">
        <f aca="false">IF(D759&lt;&gt;"",IF(T759="OZZ",V759,0),"")</f>
        <v/>
      </c>
      <c r="BA759" s="260"/>
      <c r="BB759" s="257" t="str">
        <f aca="false">IF(D759&lt;&gt;"",IF(ISERROR(FIND("/",D759)),0,1),"")</f>
        <v/>
      </c>
      <c r="BC759" s="257" t="str">
        <f aca="false">IF(D759&lt;&gt;"",IF(BB759*1=0,D759,CONCATENATE(MID(D759,1,FIND("/",D759,1)-1),MID(D759,FIND("/",D759,1)+1,LEN(D759)))),"")</f>
        <v/>
      </c>
      <c r="BD759" s="286"/>
      <c r="BE759" s="257" t="str">
        <f aca="false">IF(D759&lt;&gt;"",IF(J759="OZP12",M759,0),"")</f>
        <v/>
      </c>
      <c r="BF759" s="257" t="str">
        <f aca="false">IF(D759&lt;&gt;"",IF(O759="OZP12",R759,0),"")</f>
        <v/>
      </c>
      <c r="BG759" s="257" t="str">
        <f aca="false">IF(D759&lt;&gt;"",IF(T759="OZP12",W759,0),"")</f>
        <v/>
      </c>
      <c r="BH759" s="257" t="str">
        <f aca="false">IF(D759&lt;&gt;"",IF(J759="TZP",M759,0),"")</f>
        <v/>
      </c>
      <c r="BI759" s="257" t="str">
        <f aca="false">IF(D759&lt;&gt;"",IF(O759="TZP",R759,0),"")</f>
        <v/>
      </c>
      <c r="BJ759" s="257" t="str">
        <f aca="false">IF(D759&lt;&gt;"",IF(T759="TZP",W759,0),"")</f>
        <v/>
      </c>
    </row>
    <row r="760" s="261" customFormat="true" ht="18.75" hidden="false" customHeight="true" outlineLevel="0" collapsed="false">
      <c r="A760" s="262" t="n">
        <f aca="false">A759+1</f>
        <v>748</v>
      </c>
      <c r="B760" s="263"/>
      <c r="C760" s="263"/>
      <c r="D760" s="263"/>
      <c r="E760" s="266"/>
      <c r="F760" s="266"/>
      <c r="G760" s="267"/>
      <c r="H760" s="278"/>
      <c r="I760" s="281"/>
      <c r="J760" s="268"/>
      <c r="K760" s="269"/>
      <c r="L760" s="244" t="str">
        <f aca="false">IF(AND(K760&lt;&gt;"",J760&lt;&gt;""),MIN(IF(OR(J760="OZZ",J760="ZZ"),5000,13600),TRUNC(0.75*SUMIF($D$12:$D760,$D760,K$12:K760),2))-SUMIF($D$12:$D759,$D760,L$12:L759),"")</f>
        <v/>
      </c>
      <c r="M760" s="270" t="str">
        <f aca="false">IF(AND(K760&lt;&gt;"",J760&lt;&gt;"",AB760&lt;&gt;""),IF(OR(J760="OZZ",J760="ZZ"),0-SUMIF($D$12:$D759,$D760,M$12:M759),MIN(MIN(13600,TRUNC(0.75*SUMIF($D$12:$D$1442,$D760,K$12:K$1442),2)+SUMIF($D$12:$D760,$D760,AB$12:AB760))-SUMIF($D$12:$D759,$D760,M$12:M759)-SUMIF($D$12:$D$1442,$D760,L$12:L$1442),AB760)),"")</f>
        <v/>
      </c>
      <c r="N760" s="246" t="str">
        <f aca="false">IF(J760&lt;&gt;"",1000-SUMIF($D$12:$D759,$D760,N$12:N759),"")</f>
        <v/>
      </c>
      <c r="O760" s="268"/>
      <c r="P760" s="269"/>
      <c r="Q760" s="244" t="str">
        <f aca="false">IF(AND(P760&lt;&gt;"",O760&lt;&gt;""),MIN(IF(OR(O760="OZZ",O760="ZZ"),5000,13600),TRUNC(0.75*SUMIF($D$12:$D760,$D760,P$12:P760),2))-SUMIF($D$12:$D759,$D760,Q$12:Q759),"")</f>
        <v/>
      </c>
      <c r="R760" s="270" t="str">
        <f aca="false">IF(AND(P760&lt;&gt;"",O760&lt;&gt;"",AF760&lt;&gt;""),IF(OR(O760="OZZ",O760="ZZ"),0-SUMIF($D$12:$D759,$D760,R$12:R759),MIN(MIN(13600,TRUNC(0.75*SUMIF($D$12:$D$1442,$D760,P$12:P$1442),2)+SUMIF($D$12:$D760,$D760,AF$12:AF760))-SUMIF($D$12:$D759,$D760,R$12:R759)-SUMIF($D$12:$D$1442,$D760,Q$12:Q$1442),AF760)),"")</f>
        <v/>
      </c>
      <c r="S760" s="246" t="str">
        <f aca="false">IF(O760&lt;&gt;"",1000-SUMIF($D$12:$D759,$D760,S$12:S759),"")</f>
        <v/>
      </c>
      <c r="T760" s="268"/>
      <c r="U760" s="269"/>
      <c r="V760" s="244" t="str">
        <f aca="false">IF(AND(U760&lt;&gt;"",T760&lt;&gt;""),MIN(IF(OR(T760="OZZ",T760="ZZ"),5000,13600),TRUNC(0.75*SUMIF($D$12:$D760,$D760,U$12:U760),2))-SUMIF($D$12:$D759,$D760,V$12:V759),"")</f>
        <v/>
      </c>
      <c r="W760" s="248" t="str">
        <f aca="false">IF(AND(U760&lt;&gt;"",T760&lt;&gt;"",AJ760&lt;&gt;""),IF(OR(T760="OZZ",T760="ZZ"),0-SUMIF($D$12:$D759,$D760,W$12:W759),MIN(MIN(13600,TRUNC(0.75*SUMIF($D$12:$D$1442,$D760,U$12:U$1442),2)+SUMIF($D$12:$D760,$D760,AJ$12:AJ760))-SUMIF($D$12:$D759,$D760,W$12:W759)-SUMIF($D$12:$D$1442,$D760,V$12:V$1442),AJ760)),"")</f>
        <v/>
      </c>
      <c r="X760" s="246" t="str">
        <f aca="false">IF(T760&lt;&gt;"",1000-SUMIF($D$12:$D759,$D760,X$12:X759),"")</f>
        <v/>
      </c>
      <c r="Y760" s="272"/>
      <c r="Z760" s="273"/>
      <c r="AA760" s="273"/>
      <c r="AB760" s="252" t="str">
        <f aca="false">IF(K760&lt;&gt;"",ROUND(Y760,2)+ROUND(Z760,2)+ROUND(AA760,2),"")</f>
        <v/>
      </c>
      <c r="AC760" s="274"/>
      <c r="AD760" s="273"/>
      <c r="AE760" s="273"/>
      <c r="AF760" s="275" t="str">
        <f aca="false">IF(P760&lt;&gt;"",ROUND(AC760,2)+ROUND(AD760,2)+ROUND(AE760,2),"")</f>
        <v/>
      </c>
      <c r="AG760" s="274"/>
      <c r="AH760" s="273"/>
      <c r="AI760" s="273"/>
      <c r="AJ760" s="275" t="str">
        <f aca="false">IF(U760&lt;&gt;"",ROUND(AG760,2)+ROUND(AH760,2)+ROUND(AI760,2),"")</f>
        <v/>
      </c>
      <c r="AK760" s="255"/>
      <c r="AL760" s="255"/>
      <c r="AM760" s="256"/>
      <c r="AN760" s="257"/>
      <c r="AO760" s="258" t="str">
        <f aca="false">IF(D760&lt;&gt;"",IF(COUNTIF($D$12:$D760,$D760)&gt;1,0,IF(SUM(L760,Q760,V760)&gt;0,IF(AND(T760="",OR(O760&lt;&gt;"",J760&lt;&gt;"")),IF(O760&lt;&gt;"",O760,IF(J760&lt;&gt;"",J760,0)),IF(AND(O760&lt;&gt;"",J760&lt;&gt;"",O760=J760),O760,T760)),0)),"")</f>
        <v/>
      </c>
      <c r="AP760" s="258" t="str">
        <f aca="false">IF(D760&lt;&gt;"",IF(COUNTIF($D$12:$D760,$D760)&gt;1,0,IF(SUM(M760,R760,W760)&gt;0,IF(AND(T760="",OR(O760&lt;&gt;"",J760&lt;&gt;"")),IF(O760&lt;&gt;"",O760,IF(J760&lt;&gt;"",J760,0)),IF(AND(O760&lt;&gt;"",J760&lt;&gt;"",O760=J760),O760,T760)),0)),"")</f>
        <v/>
      </c>
      <c r="AQ760" s="258" t="str">
        <f aca="false">IF(D760&lt;&gt;"",IF(COUNTIF($D$12:$D760,$D760)&gt;1,0,IF(SUM(N760,S760,X760)&gt;0,IF(AND(T760="",OR(O760&lt;&gt;"",J760&lt;&gt;"")),IF(O760&lt;&gt;"",O760,IF(J760&lt;&gt;"",J760,0)),IF(AND(O760&lt;&gt;"",J760&lt;&gt;"",O760=J760),O760,T760)),0)),"")</f>
        <v/>
      </c>
      <c r="AR760" s="257" t="str">
        <f aca="false">IF(D760&lt;&gt;"",IF(J760="OZP12",L760,0),"")</f>
        <v/>
      </c>
      <c r="AS760" s="257" t="str">
        <f aca="false">IF(D760&lt;&gt;"",IF(O760="OZP12",Q760,0),"")</f>
        <v/>
      </c>
      <c r="AT760" s="257" t="str">
        <f aca="false">IF(D760&lt;&gt;"",IF(T760="OZP12",V760,0),"")</f>
        <v/>
      </c>
      <c r="AU760" s="257" t="str">
        <f aca="false">IF(D760&lt;&gt;"",IF(J760="TZP",L760,0),"")</f>
        <v/>
      </c>
      <c r="AV760" s="257" t="str">
        <f aca="false">IF(D760&lt;&gt;"",IF(O760="TZP",Q760,0),"")</f>
        <v/>
      </c>
      <c r="AW760" s="257" t="str">
        <f aca="false">IF(D760&lt;&gt;"",IF(T760="TZP",V760,0),"")</f>
        <v/>
      </c>
      <c r="AX760" s="257" t="str">
        <f aca="false">IF(D760&lt;&gt;"",IF(J760="OZZ",L760,0),"")</f>
        <v/>
      </c>
      <c r="AY760" s="257" t="str">
        <f aca="false">IF(D760&lt;&gt;"",IF(O760="OZZ",Q760,0),"")</f>
        <v/>
      </c>
      <c r="AZ760" s="257" t="str">
        <f aca="false">IF(D760&lt;&gt;"",IF(T760="OZZ",V760,0),"")</f>
        <v/>
      </c>
      <c r="BA760" s="260"/>
      <c r="BB760" s="257" t="str">
        <f aca="false">IF(D760&lt;&gt;"",IF(ISERROR(FIND("/",D760)),0,1),"")</f>
        <v/>
      </c>
      <c r="BC760" s="257" t="str">
        <f aca="false">IF(D760&lt;&gt;"",IF(BB760*1=0,D760,CONCATENATE(MID(D760,1,FIND("/",D760,1)-1),MID(D760,FIND("/",D760,1)+1,LEN(D760)))),"")</f>
        <v/>
      </c>
      <c r="BD760" s="286"/>
      <c r="BE760" s="257" t="str">
        <f aca="false">IF(D760&lt;&gt;"",IF(J760="OZP12",M760,0),"")</f>
        <v/>
      </c>
      <c r="BF760" s="257" t="str">
        <f aca="false">IF(D760&lt;&gt;"",IF(O760="OZP12",R760,0),"")</f>
        <v/>
      </c>
      <c r="BG760" s="257" t="str">
        <f aca="false">IF(D760&lt;&gt;"",IF(T760="OZP12",W760,0),"")</f>
        <v/>
      </c>
      <c r="BH760" s="257" t="str">
        <f aca="false">IF(D760&lt;&gt;"",IF(J760="TZP",M760,0),"")</f>
        <v/>
      </c>
      <c r="BI760" s="257" t="str">
        <f aca="false">IF(D760&lt;&gt;"",IF(O760="TZP",R760,0),"")</f>
        <v/>
      </c>
      <c r="BJ760" s="257" t="str">
        <f aca="false">IF(D760&lt;&gt;"",IF(T760="TZP",W760,0),"")</f>
        <v/>
      </c>
    </row>
    <row r="761" s="261" customFormat="true" ht="18.75" hidden="false" customHeight="true" outlineLevel="0" collapsed="false">
      <c r="A761" s="262" t="n">
        <f aca="false">A760+1</f>
        <v>749</v>
      </c>
      <c r="B761" s="263"/>
      <c r="C761" s="263"/>
      <c r="D761" s="263"/>
      <c r="E761" s="266"/>
      <c r="F761" s="266"/>
      <c r="G761" s="267"/>
      <c r="H761" s="278"/>
      <c r="I761" s="281"/>
      <c r="J761" s="268"/>
      <c r="K761" s="269"/>
      <c r="L761" s="244" t="str">
        <f aca="false">IF(AND(K761&lt;&gt;"",J761&lt;&gt;""),MIN(IF(OR(J761="OZZ",J761="ZZ"),5000,13600),TRUNC(0.75*SUMIF($D$12:$D761,$D761,K$12:K761),2))-SUMIF($D$12:$D760,$D761,L$12:L760),"")</f>
        <v/>
      </c>
      <c r="M761" s="270" t="str">
        <f aca="false">IF(AND(K761&lt;&gt;"",J761&lt;&gt;"",AB761&lt;&gt;""),IF(OR(J761="OZZ",J761="ZZ"),0-SUMIF($D$12:$D760,$D761,M$12:M760),MIN(MIN(13600,TRUNC(0.75*SUMIF($D$12:$D$1442,$D761,K$12:K$1442),2)+SUMIF($D$12:$D761,$D761,AB$12:AB761))-SUMIF($D$12:$D760,$D761,M$12:M760)-SUMIF($D$12:$D$1442,$D761,L$12:L$1442),AB761)),"")</f>
        <v/>
      </c>
      <c r="N761" s="246" t="str">
        <f aca="false">IF(J761&lt;&gt;"",1000-SUMIF($D$12:$D760,$D761,N$12:N760),"")</f>
        <v/>
      </c>
      <c r="O761" s="268"/>
      <c r="P761" s="269"/>
      <c r="Q761" s="244" t="str">
        <f aca="false">IF(AND(P761&lt;&gt;"",O761&lt;&gt;""),MIN(IF(OR(O761="OZZ",O761="ZZ"),5000,13600),TRUNC(0.75*SUMIF($D$12:$D761,$D761,P$12:P761),2))-SUMIF($D$12:$D760,$D761,Q$12:Q760),"")</f>
        <v/>
      </c>
      <c r="R761" s="270" t="str">
        <f aca="false">IF(AND(P761&lt;&gt;"",O761&lt;&gt;"",AF761&lt;&gt;""),IF(OR(O761="OZZ",O761="ZZ"),0-SUMIF($D$12:$D760,$D761,R$12:R760),MIN(MIN(13600,TRUNC(0.75*SUMIF($D$12:$D$1442,$D761,P$12:P$1442),2)+SUMIF($D$12:$D761,$D761,AF$12:AF761))-SUMIF($D$12:$D760,$D761,R$12:R760)-SUMIF($D$12:$D$1442,$D761,Q$12:Q$1442),AF761)),"")</f>
        <v/>
      </c>
      <c r="S761" s="246" t="str">
        <f aca="false">IF(O761&lt;&gt;"",1000-SUMIF($D$12:$D760,$D761,S$12:S760),"")</f>
        <v/>
      </c>
      <c r="T761" s="268"/>
      <c r="U761" s="269"/>
      <c r="V761" s="244" t="str">
        <f aca="false">IF(AND(U761&lt;&gt;"",T761&lt;&gt;""),MIN(IF(OR(T761="OZZ",T761="ZZ"),5000,13600),TRUNC(0.75*SUMIF($D$12:$D761,$D761,U$12:U761),2))-SUMIF($D$12:$D760,$D761,V$12:V760),"")</f>
        <v/>
      </c>
      <c r="W761" s="248" t="str">
        <f aca="false">IF(AND(U761&lt;&gt;"",T761&lt;&gt;"",AJ761&lt;&gt;""),IF(OR(T761="OZZ",T761="ZZ"),0-SUMIF($D$12:$D760,$D761,W$12:W760),MIN(MIN(13600,TRUNC(0.75*SUMIF($D$12:$D$1442,$D761,U$12:U$1442),2)+SUMIF($D$12:$D761,$D761,AJ$12:AJ761))-SUMIF($D$12:$D760,$D761,W$12:W760)-SUMIF($D$12:$D$1442,$D761,V$12:V$1442),AJ761)),"")</f>
        <v/>
      </c>
      <c r="X761" s="246" t="str">
        <f aca="false">IF(T761&lt;&gt;"",1000-SUMIF($D$12:$D760,$D761,X$12:X760),"")</f>
        <v/>
      </c>
      <c r="Y761" s="272"/>
      <c r="Z761" s="273"/>
      <c r="AA761" s="273"/>
      <c r="AB761" s="252" t="str">
        <f aca="false">IF(K761&lt;&gt;"",ROUND(Y761,2)+ROUND(Z761,2)+ROUND(AA761,2),"")</f>
        <v/>
      </c>
      <c r="AC761" s="274"/>
      <c r="AD761" s="273"/>
      <c r="AE761" s="273"/>
      <c r="AF761" s="275" t="str">
        <f aca="false">IF(P761&lt;&gt;"",ROUND(AC761,2)+ROUND(AD761,2)+ROUND(AE761,2),"")</f>
        <v/>
      </c>
      <c r="AG761" s="274"/>
      <c r="AH761" s="273"/>
      <c r="AI761" s="273"/>
      <c r="AJ761" s="275" t="str">
        <f aca="false">IF(U761&lt;&gt;"",ROUND(AG761,2)+ROUND(AH761,2)+ROUND(AI761,2),"")</f>
        <v/>
      </c>
      <c r="AK761" s="255"/>
      <c r="AL761" s="255"/>
      <c r="AM761" s="256"/>
      <c r="AN761" s="257"/>
      <c r="AO761" s="258" t="str">
        <f aca="false">IF(D761&lt;&gt;"",IF(COUNTIF($D$12:$D761,$D761)&gt;1,0,IF(SUM(L761,Q761,V761)&gt;0,IF(AND(T761="",OR(O761&lt;&gt;"",J761&lt;&gt;"")),IF(O761&lt;&gt;"",O761,IF(J761&lt;&gt;"",J761,0)),IF(AND(O761&lt;&gt;"",J761&lt;&gt;"",O761=J761),O761,T761)),0)),"")</f>
        <v/>
      </c>
      <c r="AP761" s="258" t="str">
        <f aca="false">IF(D761&lt;&gt;"",IF(COUNTIF($D$12:$D761,$D761)&gt;1,0,IF(SUM(M761,R761,W761)&gt;0,IF(AND(T761="",OR(O761&lt;&gt;"",J761&lt;&gt;"")),IF(O761&lt;&gt;"",O761,IF(J761&lt;&gt;"",J761,0)),IF(AND(O761&lt;&gt;"",J761&lt;&gt;"",O761=J761),O761,T761)),0)),"")</f>
        <v/>
      </c>
      <c r="AQ761" s="258" t="str">
        <f aca="false">IF(D761&lt;&gt;"",IF(COUNTIF($D$12:$D761,$D761)&gt;1,0,IF(SUM(N761,S761,X761)&gt;0,IF(AND(T761="",OR(O761&lt;&gt;"",J761&lt;&gt;"")),IF(O761&lt;&gt;"",O761,IF(J761&lt;&gt;"",J761,0)),IF(AND(O761&lt;&gt;"",J761&lt;&gt;"",O761=J761),O761,T761)),0)),"")</f>
        <v/>
      </c>
      <c r="AR761" s="257" t="str">
        <f aca="false">IF(D761&lt;&gt;"",IF(J761="OZP12",L761,0),"")</f>
        <v/>
      </c>
      <c r="AS761" s="257" t="str">
        <f aca="false">IF(D761&lt;&gt;"",IF(O761="OZP12",Q761,0),"")</f>
        <v/>
      </c>
      <c r="AT761" s="257" t="str">
        <f aca="false">IF(D761&lt;&gt;"",IF(T761="OZP12",V761,0),"")</f>
        <v/>
      </c>
      <c r="AU761" s="257" t="str">
        <f aca="false">IF(D761&lt;&gt;"",IF(J761="TZP",L761,0),"")</f>
        <v/>
      </c>
      <c r="AV761" s="257" t="str">
        <f aca="false">IF(D761&lt;&gt;"",IF(O761="TZP",Q761,0),"")</f>
        <v/>
      </c>
      <c r="AW761" s="257" t="str">
        <f aca="false">IF(D761&lt;&gt;"",IF(T761="TZP",V761,0),"")</f>
        <v/>
      </c>
      <c r="AX761" s="257" t="str">
        <f aca="false">IF(D761&lt;&gt;"",IF(J761="OZZ",L761,0),"")</f>
        <v/>
      </c>
      <c r="AY761" s="257" t="str">
        <f aca="false">IF(D761&lt;&gt;"",IF(O761="OZZ",Q761,0),"")</f>
        <v/>
      </c>
      <c r="AZ761" s="257" t="str">
        <f aca="false">IF(D761&lt;&gt;"",IF(T761="OZZ",V761,0),"")</f>
        <v/>
      </c>
      <c r="BA761" s="260"/>
      <c r="BB761" s="257" t="str">
        <f aca="false">IF(D761&lt;&gt;"",IF(ISERROR(FIND("/",D761)),0,1),"")</f>
        <v/>
      </c>
      <c r="BC761" s="257" t="str">
        <f aca="false">IF(D761&lt;&gt;"",IF(BB761*1=0,D761,CONCATENATE(MID(D761,1,FIND("/",D761,1)-1),MID(D761,FIND("/",D761,1)+1,LEN(D761)))),"")</f>
        <v/>
      </c>
      <c r="BD761" s="286"/>
      <c r="BE761" s="257" t="str">
        <f aca="false">IF(D761&lt;&gt;"",IF(J761="OZP12",M761,0),"")</f>
        <v/>
      </c>
      <c r="BF761" s="257" t="str">
        <f aca="false">IF(D761&lt;&gt;"",IF(O761="OZP12",R761,0),"")</f>
        <v/>
      </c>
      <c r="BG761" s="257" t="str">
        <f aca="false">IF(D761&lt;&gt;"",IF(T761="OZP12",W761,0),"")</f>
        <v/>
      </c>
      <c r="BH761" s="257" t="str">
        <f aca="false">IF(D761&lt;&gt;"",IF(J761="TZP",M761,0),"")</f>
        <v/>
      </c>
      <c r="BI761" s="257" t="str">
        <f aca="false">IF(D761&lt;&gt;"",IF(O761="TZP",R761,0),"")</f>
        <v/>
      </c>
      <c r="BJ761" s="257" t="str">
        <f aca="false">IF(D761&lt;&gt;"",IF(T761="TZP",W761,0),"")</f>
        <v/>
      </c>
    </row>
    <row r="762" s="261" customFormat="true" ht="18.75" hidden="false" customHeight="true" outlineLevel="0" collapsed="false">
      <c r="A762" s="262" t="n">
        <f aca="false">A761+1</f>
        <v>750</v>
      </c>
      <c r="B762" s="263"/>
      <c r="C762" s="263"/>
      <c r="D762" s="263"/>
      <c r="E762" s="266"/>
      <c r="F762" s="266"/>
      <c r="G762" s="267"/>
      <c r="H762" s="278"/>
      <c r="I762" s="281"/>
      <c r="J762" s="268"/>
      <c r="K762" s="269"/>
      <c r="L762" s="244" t="str">
        <f aca="false">IF(AND(K762&lt;&gt;"",J762&lt;&gt;""),MIN(IF(OR(J762="OZZ",J762="ZZ"),5000,13600),TRUNC(0.75*SUMIF($D$12:$D762,$D762,K$12:K762),2))-SUMIF($D$12:$D761,$D762,L$12:L761),"")</f>
        <v/>
      </c>
      <c r="M762" s="270" t="str">
        <f aca="false">IF(AND(K762&lt;&gt;"",J762&lt;&gt;"",AB762&lt;&gt;""),IF(OR(J762="OZZ",J762="ZZ"),0-SUMIF($D$12:$D761,$D762,M$12:M761),MIN(MIN(13600,TRUNC(0.75*SUMIF($D$12:$D$1442,$D762,K$12:K$1442),2)+SUMIF($D$12:$D762,$D762,AB$12:AB762))-SUMIF($D$12:$D761,$D762,M$12:M761)-SUMIF($D$12:$D$1442,$D762,L$12:L$1442),AB762)),"")</f>
        <v/>
      </c>
      <c r="N762" s="246" t="str">
        <f aca="false">IF(J762&lt;&gt;"",1000-SUMIF($D$12:$D761,$D762,N$12:N761),"")</f>
        <v/>
      </c>
      <c r="O762" s="268"/>
      <c r="P762" s="269"/>
      <c r="Q762" s="244" t="str">
        <f aca="false">IF(AND(P762&lt;&gt;"",O762&lt;&gt;""),MIN(IF(OR(O762="OZZ",O762="ZZ"),5000,13600),TRUNC(0.75*SUMIF($D$12:$D762,$D762,P$12:P762),2))-SUMIF($D$12:$D761,$D762,Q$12:Q761),"")</f>
        <v/>
      </c>
      <c r="R762" s="270" t="str">
        <f aca="false">IF(AND(P762&lt;&gt;"",O762&lt;&gt;"",AF762&lt;&gt;""),IF(OR(O762="OZZ",O762="ZZ"),0-SUMIF($D$12:$D761,$D762,R$12:R761),MIN(MIN(13600,TRUNC(0.75*SUMIF($D$12:$D$1442,$D762,P$12:P$1442),2)+SUMIF($D$12:$D762,$D762,AF$12:AF762))-SUMIF($D$12:$D761,$D762,R$12:R761)-SUMIF($D$12:$D$1442,$D762,Q$12:Q$1442),AF762)),"")</f>
        <v/>
      </c>
      <c r="S762" s="246" t="str">
        <f aca="false">IF(O762&lt;&gt;"",1000-SUMIF($D$12:$D761,$D762,S$12:S761),"")</f>
        <v/>
      </c>
      <c r="T762" s="268"/>
      <c r="U762" s="269"/>
      <c r="V762" s="244" t="str">
        <f aca="false">IF(AND(U762&lt;&gt;"",T762&lt;&gt;""),MIN(IF(OR(T762="OZZ",T762="ZZ"),5000,13600),TRUNC(0.75*SUMIF($D$12:$D762,$D762,U$12:U762),2))-SUMIF($D$12:$D761,$D762,V$12:V761),"")</f>
        <v/>
      </c>
      <c r="W762" s="248" t="str">
        <f aca="false">IF(AND(U762&lt;&gt;"",T762&lt;&gt;"",AJ762&lt;&gt;""),IF(OR(T762="OZZ",T762="ZZ"),0-SUMIF($D$12:$D761,$D762,W$12:W761),MIN(MIN(13600,TRUNC(0.75*SUMIF($D$12:$D$1442,$D762,U$12:U$1442),2)+SUMIF($D$12:$D762,$D762,AJ$12:AJ762))-SUMIF($D$12:$D761,$D762,W$12:W761)-SUMIF($D$12:$D$1442,$D762,V$12:V$1442),AJ762)),"")</f>
        <v/>
      </c>
      <c r="X762" s="246" t="str">
        <f aca="false">IF(T762&lt;&gt;"",1000-SUMIF($D$12:$D761,$D762,X$12:X761),"")</f>
        <v/>
      </c>
      <c r="Y762" s="272"/>
      <c r="Z762" s="273"/>
      <c r="AA762" s="273"/>
      <c r="AB762" s="252" t="str">
        <f aca="false">IF(K762&lt;&gt;"",ROUND(Y762,2)+ROUND(Z762,2)+ROUND(AA762,2),"")</f>
        <v/>
      </c>
      <c r="AC762" s="274"/>
      <c r="AD762" s="273"/>
      <c r="AE762" s="273"/>
      <c r="AF762" s="275" t="str">
        <f aca="false">IF(P762&lt;&gt;"",ROUND(AC762,2)+ROUND(AD762,2)+ROUND(AE762,2),"")</f>
        <v/>
      </c>
      <c r="AG762" s="274"/>
      <c r="AH762" s="273"/>
      <c r="AI762" s="273"/>
      <c r="AJ762" s="275" t="str">
        <f aca="false">IF(U762&lt;&gt;"",ROUND(AG762,2)+ROUND(AH762,2)+ROUND(AI762,2),"")</f>
        <v/>
      </c>
      <c r="AK762" s="255"/>
      <c r="AL762" s="255"/>
      <c r="AM762" s="256"/>
      <c r="AN762" s="257"/>
      <c r="AO762" s="258" t="str">
        <f aca="false">IF(D762&lt;&gt;"",IF(COUNTIF($D$12:$D762,$D762)&gt;1,0,IF(SUM(L762,Q762,V762)&gt;0,IF(AND(T762="",OR(O762&lt;&gt;"",J762&lt;&gt;"")),IF(O762&lt;&gt;"",O762,IF(J762&lt;&gt;"",J762,0)),IF(AND(O762&lt;&gt;"",J762&lt;&gt;"",O762=J762),O762,T762)),0)),"")</f>
        <v/>
      </c>
      <c r="AP762" s="258" t="str">
        <f aca="false">IF(D762&lt;&gt;"",IF(COUNTIF($D$12:$D762,$D762)&gt;1,0,IF(SUM(M762,R762,W762)&gt;0,IF(AND(T762="",OR(O762&lt;&gt;"",J762&lt;&gt;"")),IF(O762&lt;&gt;"",O762,IF(J762&lt;&gt;"",J762,0)),IF(AND(O762&lt;&gt;"",J762&lt;&gt;"",O762=J762),O762,T762)),0)),"")</f>
        <v/>
      </c>
      <c r="AQ762" s="258" t="str">
        <f aca="false">IF(D762&lt;&gt;"",IF(COUNTIF($D$12:$D762,$D762)&gt;1,0,IF(SUM(N762,S762,X762)&gt;0,IF(AND(T762="",OR(O762&lt;&gt;"",J762&lt;&gt;"")),IF(O762&lt;&gt;"",O762,IF(J762&lt;&gt;"",J762,0)),IF(AND(O762&lt;&gt;"",J762&lt;&gt;"",O762=J762),O762,T762)),0)),"")</f>
        <v/>
      </c>
      <c r="AR762" s="257" t="str">
        <f aca="false">IF(D762&lt;&gt;"",IF(J762="OZP12",L762,0),"")</f>
        <v/>
      </c>
      <c r="AS762" s="257" t="str">
        <f aca="false">IF(D762&lt;&gt;"",IF(O762="OZP12",Q762,0),"")</f>
        <v/>
      </c>
      <c r="AT762" s="257" t="str">
        <f aca="false">IF(D762&lt;&gt;"",IF(T762="OZP12",V762,0),"")</f>
        <v/>
      </c>
      <c r="AU762" s="257" t="str">
        <f aca="false">IF(D762&lt;&gt;"",IF(J762="TZP",L762,0),"")</f>
        <v/>
      </c>
      <c r="AV762" s="257" t="str">
        <f aca="false">IF(D762&lt;&gt;"",IF(O762="TZP",Q762,0),"")</f>
        <v/>
      </c>
      <c r="AW762" s="257" t="str">
        <f aca="false">IF(D762&lt;&gt;"",IF(T762="TZP",V762,0),"")</f>
        <v/>
      </c>
      <c r="AX762" s="257" t="str">
        <f aca="false">IF(D762&lt;&gt;"",IF(J762="OZZ",L762,0),"")</f>
        <v/>
      </c>
      <c r="AY762" s="257" t="str">
        <f aca="false">IF(D762&lt;&gt;"",IF(O762="OZZ",Q762,0),"")</f>
        <v/>
      </c>
      <c r="AZ762" s="257" t="str">
        <f aca="false">IF(D762&lt;&gt;"",IF(T762="OZZ",V762,0),"")</f>
        <v/>
      </c>
      <c r="BA762" s="260"/>
      <c r="BB762" s="257" t="str">
        <f aca="false">IF(D762&lt;&gt;"",IF(ISERROR(FIND("/",D762)),0,1),"")</f>
        <v/>
      </c>
      <c r="BC762" s="257" t="str">
        <f aca="false">IF(D762&lt;&gt;"",IF(BB762*1=0,D762,CONCATENATE(MID(D762,1,FIND("/",D762,1)-1),MID(D762,FIND("/",D762,1)+1,LEN(D762)))),"")</f>
        <v/>
      </c>
      <c r="BD762" s="286"/>
      <c r="BE762" s="257" t="str">
        <f aca="false">IF(D762&lt;&gt;"",IF(J762="OZP12",M762,0),"")</f>
        <v/>
      </c>
      <c r="BF762" s="257" t="str">
        <f aca="false">IF(D762&lt;&gt;"",IF(O762="OZP12",R762,0),"")</f>
        <v/>
      </c>
      <c r="BG762" s="257" t="str">
        <f aca="false">IF(D762&lt;&gt;"",IF(T762="OZP12",W762,0),"")</f>
        <v/>
      </c>
      <c r="BH762" s="257" t="str">
        <f aca="false">IF(D762&lt;&gt;"",IF(J762="TZP",M762,0),"")</f>
        <v/>
      </c>
      <c r="BI762" s="257" t="str">
        <f aca="false">IF(D762&lt;&gt;"",IF(O762="TZP",R762,0),"")</f>
        <v/>
      </c>
      <c r="BJ762" s="257" t="str">
        <f aca="false">IF(D762&lt;&gt;"",IF(T762="TZP",W762,0),"")</f>
        <v/>
      </c>
    </row>
    <row r="763" s="261" customFormat="true" ht="18.75" hidden="false" customHeight="true" outlineLevel="0" collapsed="false">
      <c r="A763" s="262" t="n">
        <f aca="false">A762+1</f>
        <v>751</v>
      </c>
      <c r="B763" s="263"/>
      <c r="C763" s="263"/>
      <c r="D763" s="263"/>
      <c r="E763" s="266"/>
      <c r="F763" s="266"/>
      <c r="G763" s="267"/>
      <c r="H763" s="278"/>
      <c r="I763" s="281"/>
      <c r="J763" s="268"/>
      <c r="K763" s="269"/>
      <c r="L763" s="244" t="str">
        <f aca="false">IF(AND(K763&lt;&gt;"",J763&lt;&gt;""),MIN(IF(OR(J763="OZZ",J763="ZZ"),5000,13600),TRUNC(0.75*SUMIF($D$12:$D763,$D763,K$12:K763),2))-SUMIF($D$12:$D762,$D763,L$12:L762),"")</f>
        <v/>
      </c>
      <c r="M763" s="270" t="str">
        <f aca="false">IF(AND(K763&lt;&gt;"",J763&lt;&gt;"",AB763&lt;&gt;""),IF(OR(J763="OZZ",J763="ZZ"),0-SUMIF($D$12:$D762,$D763,M$12:M762),MIN(MIN(13600,TRUNC(0.75*SUMIF($D$12:$D$1442,$D763,K$12:K$1442),2)+SUMIF($D$12:$D763,$D763,AB$12:AB763))-SUMIF($D$12:$D762,$D763,M$12:M762)-SUMIF($D$12:$D$1442,$D763,L$12:L$1442),AB763)),"")</f>
        <v/>
      </c>
      <c r="N763" s="246" t="str">
        <f aca="false">IF(J763&lt;&gt;"",1000-SUMIF($D$12:$D762,$D763,N$12:N762),"")</f>
        <v/>
      </c>
      <c r="O763" s="268"/>
      <c r="P763" s="269"/>
      <c r="Q763" s="244" t="str">
        <f aca="false">IF(AND(P763&lt;&gt;"",O763&lt;&gt;""),MIN(IF(OR(O763="OZZ",O763="ZZ"),5000,13600),TRUNC(0.75*SUMIF($D$12:$D763,$D763,P$12:P763),2))-SUMIF($D$12:$D762,$D763,Q$12:Q762),"")</f>
        <v/>
      </c>
      <c r="R763" s="270" t="str">
        <f aca="false">IF(AND(P763&lt;&gt;"",O763&lt;&gt;"",AF763&lt;&gt;""),IF(OR(O763="OZZ",O763="ZZ"),0-SUMIF($D$12:$D762,$D763,R$12:R762),MIN(MIN(13600,TRUNC(0.75*SUMIF($D$12:$D$1442,$D763,P$12:P$1442),2)+SUMIF($D$12:$D763,$D763,AF$12:AF763))-SUMIF($D$12:$D762,$D763,R$12:R762)-SUMIF($D$12:$D$1442,$D763,Q$12:Q$1442),AF763)),"")</f>
        <v/>
      </c>
      <c r="S763" s="246" t="str">
        <f aca="false">IF(O763&lt;&gt;"",1000-SUMIF($D$12:$D762,$D763,S$12:S762),"")</f>
        <v/>
      </c>
      <c r="T763" s="268"/>
      <c r="U763" s="269"/>
      <c r="V763" s="244" t="str">
        <f aca="false">IF(AND(U763&lt;&gt;"",T763&lt;&gt;""),MIN(IF(OR(T763="OZZ",T763="ZZ"),5000,13600),TRUNC(0.75*SUMIF($D$12:$D763,$D763,U$12:U763),2))-SUMIF($D$12:$D762,$D763,V$12:V762),"")</f>
        <v/>
      </c>
      <c r="W763" s="248" t="str">
        <f aca="false">IF(AND(U763&lt;&gt;"",T763&lt;&gt;"",AJ763&lt;&gt;""),IF(OR(T763="OZZ",T763="ZZ"),0-SUMIF($D$12:$D762,$D763,W$12:W762),MIN(MIN(13600,TRUNC(0.75*SUMIF($D$12:$D$1442,$D763,U$12:U$1442),2)+SUMIF($D$12:$D763,$D763,AJ$12:AJ763))-SUMIF($D$12:$D762,$D763,W$12:W762)-SUMIF($D$12:$D$1442,$D763,V$12:V$1442),AJ763)),"")</f>
        <v/>
      </c>
      <c r="X763" s="246" t="str">
        <f aca="false">IF(T763&lt;&gt;"",1000-SUMIF($D$12:$D762,$D763,X$12:X762),"")</f>
        <v/>
      </c>
      <c r="Y763" s="272"/>
      <c r="Z763" s="273"/>
      <c r="AA763" s="273"/>
      <c r="AB763" s="252" t="str">
        <f aca="false">IF(K763&lt;&gt;"",ROUND(Y763,2)+ROUND(Z763,2)+ROUND(AA763,2),"")</f>
        <v/>
      </c>
      <c r="AC763" s="274"/>
      <c r="AD763" s="273"/>
      <c r="AE763" s="273"/>
      <c r="AF763" s="275" t="str">
        <f aca="false">IF(P763&lt;&gt;"",ROUND(AC763,2)+ROUND(AD763,2)+ROUND(AE763,2),"")</f>
        <v/>
      </c>
      <c r="AG763" s="274"/>
      <c r="AH763" s="273"/>
      <c r="AI763" s="273"/>
      <c r="AJ763" s="275" t="str">
        <f aca="false">IF(U763&lt;&gt;"",ROUND(AG763,2)+ROUND(AH763,2)+ROUND(AI763,2),"")</f>
        <v/>
      </c>
      <c r="AK763" s="255"/>
      <c r="AL763" s="255"/>
      <c r="AM763" s="256"/>
      <c r="AN763" s="257"/>
      <c r="AO763" s="258" t="str">
        <f aca="false">IF(D763&lt;&gt;"",IF(COUNTIF($D$12:$D763,$D763)&gt;1,0,IF(SUM(L763,Q763,V763)&gt;0,IF(AND(T763="",OR(O763&lt;&gt;"",J763&lt;&gt;"")),IF(O763&lt;&gt;"",O763,IF(J763&lt;&gt;"",J763,0)),IF(AND(O763&lt;&gt;"",J763&lt;&gt;"",O763=J763),O763,T763)),0)),"")</f>
        <v/>
      </c>
      <c r="AP763" s="258" t="str">
        <f aca="false">IF(D763&lt;&gt;"",IF(COUNTIF($D$12:$D763,$D763)&gt;1,0,IF(SUM(M763,R763,W763)&gt;0,IF(AND(T763="",OR(O763&lt;&gt;"",J763&lt;&gt;"")),IF(O763&lt;&gt;"",O763,IF(J763&lt;&gt;"",J763,0)),IF(AND(O763&lt;&gt;"",J763&lt;&gt;"",O763=J763),O763,T763)),0)),"")</f>
        <v/>
      </c>
      <c r="AQ763" s="258" t="str">
        <f aca="false">IF(D763&lt;&gt;"",IF(COUNTIF($D$12:$D763,$D763)&gt;1,0,IF(SUM(N763,S763,X763)&gt;0,IF(AND(T763="",OR(O763&lt;&gt;"",J763&lt;&gt;"")),IF(O763&lt;&gt;"",O763,IF(J763&lt;&gt;"",J763,0)),IF(AND(O763&lt;&gt;"",J763&lt;&gt;"",O763=J763),O763,T763)),0)),"")</f>
        <v/>
      </c>
      <c r="AR763" s="257" t="str">
        <f aca="false">IF(D763&lt;&gt;"",IF(J763="OZP12",L763,0),"")</f>
        <v/>
      </c>
      <c r="AS763" s="257" t="str">
        <f aca="false">IF(D763&lt;&gt;"",IF(O763="OZP12",Q763,0),"")</f>
        <v/>
      </c>
      <c r="AT763" s="257" t="str">
        <f aca="false">IF(D763&lt;&gt;"",IF(T763="OZP12",V763,0),"")</f>
        <v/>
      </c>
      <c r="AU763" s="257" t="str">
        <f aca="false">IF(D763&lt;&gt;"",IF(J763="TZP",L763,0),"")</f>
        <v/>
      </c>
      <c r="AV763" s="257" t="str">
        <f aca="false">IF(D763&lt;&gt;"",IF(O763="TZP",Q763,0),"")</f>
        <v/>
      </c>
      <c r="AW763" s="257" t="str">
        <f aca="false">IF(D763&lt;&gt;"",IF(T763="TZP",V763,0),"")</f>
        <v/>
      </c>
      <c r="AX763" s="257" t="str">
        <f aca="false">IF(D763&lt;&gt;"",IF(J763="OZZ",L763,0),"")</f>
        <v/>
      </c>
      <c r="AY763" s="257" t="str">
        <f aca="false">IF(D763&lt;&gt;"",IF(O763="OZZ",Q763,0),"")</f>
        <v/>
      </c>
      <c r="AZ763" s="257" t="str">
        <f aca="false">IF(D763&lt;&gt;"",IF(T763="OZZ",V763,0),"")</f>
        <v/>
      </c>
      <c r="BA763" s="260"/>
      <c r="BB763" s="257" t="str">
        <f aca="false">IF(D763&lt;&gt;"",IF(ISERROR(FIND("/",D763)),0,1),"")</f>
        <v/>
      </c>
      <c r="BC763" s="257" t="str">
        <f aca="false">IF(D763&lt;&gt;"",IF(BB763*1=0,D763,CONCATENATE(MID(D763,1,FIND("/",D763,1)-1),MID(D763,FIND("/",D763,1)+1,LEN(D763)))),"")</f>
        <v/>
      </c>
      <c r="BD763" s="286"/>
      <c r="BE763" s="257" t="str">
        <f aca="false">IF(D763&lt;&gt;"",IF(J763="OZP12",M763,0),"")</f>
        <v/>
      </c>
      <c r="BF763" s="257" t="str">
        <f aca="false">IF(D763&lt;&gt;"",IF(O763="OZP12",R763,0),"")</f>
        <v/>
      </c>
      <c r="BG763" s="257" t="str">
        <f aca="false">IF(D763&lt;&gt;"",IF(T763="OZP12",W763,0),"")</f>
        <v/>
      </c>
      <c r="BH763" s="257" t="str">
        <f aca="false">IF(D763&lt;&gt;"",IF(J763="TZP",M763,0),"")</f>
        <v/>
      </c>
      <c r="BI763" s="257" t="str">
        <f aca="false">IF(D763&lt;&gt;"",IF(O763="TZP",R763,0),"")</f>
        <v/>
      </c>
      <c r="BJ763" s="257" t="str">
        <f aca="false">IF(D763&lt;&gt;"",IF(T763="TZP",W763,0),"")</f>
        <v/>
      </c>
    </row>
    <row r="764" s="261" customFormat="true" ht="18.75" hidden="false" customHeight="true" outlineLevel="0" collapsed="false">
      <c r="A764" s="262" t="n">
        <f aca="false">A763+1</f>
        <v>752</v>
      </c>
      <c r="B764" s="263"/>
      <c r="C764" s="263"/>
      <c r="D764" s="263"/>
      <c r="E764" s="266"/>
      <c r="F764" s="266"/>
      <c r="G764" s="267"/>
      <c r="H764" s="278"/>
      <c r="I764" s="281"/>
      <c r="J764" s="268"/>
      <c r="K764" s="269"/>
      <c r="L764" s="244" t="str">
        <f aca="false">IF(AND(K764&lt;&gt;"",J764&lt;&gt;""),MIN(IF(OR(J764="OZZ",J764="ZZ"),5000,13600),TRUNC(0.75*SUMIF($D$12:$D764,$D764,K$12:K764),2))-SUMIF($D$12:$D763,$D764,L$12:L763),"")</f>
        <v/>
      </c>
      <c r="M764" s="270" t="str">
        <f aca="false">IF(AND(K764&lt;&gt;"",J764&lt;&gt;"",AB764&lt;&gt;""),IF(OR(J764="OZZ",J764="ZZ"),0-SUMIF($D$12:$D763,$D764,M$12:M763),MIN(MIN(13600,TRUNC(0.75*SUMIF($D$12:$D$1442,$D764,K$12:K$1442),2)+SUMIF($D$12:$D764,$D764,AB$12:AB764))-SUMIF($D$12:$D763,$D764,M$12:M763)-SUMIF($D$12:$D$1442,$D764,L$12:L$1442),AB764)),"")</f>
        <v/>
      </c>
      <c r="N764" s="246" t="str">
        <f aca="false">IF(J764&lt;&gt;"",1000-SUMIF($D$12:$D763,$D764,N$12:N763),"")</f>
        <v/>
      </c>
      <c r="O764" s="268"/>
      <c r="P764" s="269"/>
      <c r="Q764" s="244" t="str">
        <f aca="false">IF(AND(P764&lt;&gt;"",O764&lt;&gt;""),MIN(IF(OR(O764="OZZ",O764="ZZ"),5000,13600),TRUNC(0.75*SUMIF($D$12:$D764,$D764,P$12:P764),2))-SUMIF($D$12:$D763,$D764,Q$12:Q763),"")</f>
        <v/>
      </c>
      <c r="R764" s="270" t="str">
        <f aca="false">IF(AND(P764&lt;&gt;"",O764&lt;&gt;"",AF764&lt;&gt;""),IF(OR(O764="OZZ",O764="ZZ"),0-SUMIF($D$12:$D763,$D764,R$12:R763),MIN(MIN(13600,TRUNC(0.75*SUMIF($D$12:$D$1442,$D764,P$12:P$1442),2)+SUMIF($D$12:$D764,$D764,AF$12:AF764))-SUMIF($D$12:$D763,$D764,R$12:R763)-SUMIF($D$12:$D$1442,$D764,Q$12:Q$1442),AF764)),"")</f>
        <v/>
      </c>
      <c r="S764" s="246" t="str">
        <f aca="false">IF(O764&lt;&gt;"",1000-SUMIF($D$12:$D763,$D764,S$12:S763),"")</f>
        <v/>
      </c>
      <c r="T764" s="268"/>
      <c r="U764" s="269"/>
      <c r="V764" s="244" t="str">
        <f aca="false">IF(AND(U764&lt;&gt;"",T764&lt;&gt;""),MIN(IF(OR(T764="OZZ",T764="ZZ"),5000,13600),TRUNC(0.75*SUMIF($D$12:$D764,$D764,U$12:U764),2))-SUMIF($D$12:$D763,$D764,V$12:V763),"")</f>
        <v/>
      </c>
      <c r="W764" s="248" t="str">
        <f aca="false">IF(AND(U764&lt;&gt;"",T764&lt;&gt;"",AJ764&lt;&gt;""),IF(OR(T764="OZZ",T764="ZZ"),0-SUMIF($D$12:$D763,$D764,W$12:W763),MIN(MIN(13600,TRUNC(0.75*SUMIF($D$12:$D$1442,$D764,U$12:U$1442),2)+SUMIF($D$12:$D764,$D764,AJ$12:AJ764))-SUMIF($D$12:$D763,$D764,W$12:W763)-SUMIF($D$12:$D$1442,$D764,V$12:V$1442),AJ764)),"")</f>
        <v/>
      </c>
      <c r="X764" s="246" t="str">
        <f aca="false">IF(T764&lt;&gt;"",1000-SUMIF($D$12:$D763,$D764,X$12:X763),"")</f>
        <v/>
      </c>
      <c r="Y764" s="272"/>
      <c r="Z764" s="273"/>
      <c r="AA764" s="273"/>
      <c r="AB764" s="252" t="str">
        <f aca="false">IF(K764&lt;&gt;"",ROUND(Y764,2)+ROUND(Z764,2)+ROUND(AA764,2),"")</f>
        <v/>
      </c>
      <c r="AC764" s="274"/>
      <c r="AD764" s="273"/>
      <c r="AE764" s="273"/>
      <c r="AF764" s="275" t="str">
        <f aca="false">IF(P764&lt;&gt;"",ROUND(AC764,2)+ROUND(AD764,2)+ROUND(AE764,2),"")</f>
        <v/>
      </c>
      <c r="AG764" s="274"/>
      <c r="AH764" s="273"/>
      <c r="AI764" s="273"/>
      <c r="AJ764" s="275" t="str">
        <f aca="false">IF(U764&lt;&gt;"",ROUND(AG764,2)+ROUND(AH764,2)+ROUND(AI764,2),"")</f>
        <v/>
      </c>
      <c r="AK764" s="255"/>
      <c r="AL764" s="255"/>
      <c r="AM764" s="256"/>
      <c r="AN764" s="257"/>
      <c r="AO764" s="258" t="str">
        <f aca="false">IF(D764&lt;&gt;"",IF(COUNTIF($D$12:$D764,$D764)&gt;1,0,IF(SUM(L764,Q764,V764)&gt;0,IF(AND(T764="",OR(O764&lt;&gt;"",J764&lt;&gt;"")),IF(O764&lt;&gt;"",O764,IF(J764&lt;&gt;"",J764,0)),IF(AND(O764&lt;&gt;"",J764&lt;&gt;"",O764=J764),O764,T764)),0)),"")</f>
        <v/>
      </c>
      <c r="AP764" s="258" t="str">
        <f aca="false">IF(D764&lt;&gt;"",IF(COUNTIF($D$12:$D764,$D764)&gt;1,0,IF(SUM(M764,R764,W764)&gt;0,IF(AND(T764="",OR(O764&lt;&gt;"",J764&lt;&gt;"")),IF(O764&lt;&gt;"",O764,IF(J764&lt;&gt;"",J764,0)),IF(AND(O764&lt;&gt;"",J764&lt;&gt;"",O764=J764),O764,T764)),0)),"")</f>
        <v/>
      </c>
      <c r="AQ764" s="258" t="str">
        <f aca="false">IF(D764&lt;&gt;"",IF(COUNTIF($D$12:$D764,$D764)&gt;1,0,IF(SUM(N764,S764,X764)&gt;0,IF(AND(T764="",OR(O764&lt;&gt;"",J764&lt;&gt;"")),IF(O764&lt;&gt;"",O764,IF(J764&lt;&gt;"",J764,0)),IF(AND(O764&lt;&gt;"",J764&lt;&gt;"",O764=J764),O764,T764)),0)),"")</f>
        <v/>
      </c>
      <c r="AR764" s="257" t="str">
        <f aca="false">IF(D764&lt;&gt;"",IF(J764="OZP12",L764,0),"")</f>
        <v/>
      </c>
      <c r="AS764" s="257" t="str">
        <f aca="false">IF(D764&lt;&gt;"",IF(O764="OZP12",Q764,0),"")</f>
        <v/>
      </c>
      <c r="AT764" s="257" t="str">
        <f aca="false">IF(D764&lt;&gt;"",IF(T764="OZP12",V764,0),"")</f>
        <v/>
      </c>
      <c r="AU764" s="257" t="str">
        <f aca="false">IF(D764&lt;&gt;"",IF(J764="TZP",L764,0),"")</f>
        <v/>
      </c>
      <c r="AV764" s="257" t="str">
        <f aca="false">IF(D764&lt;&gt;"",IF(O764="TZP",Q764,0),"")</f>
        <v/>
      </c>
      <c r="AW764" s="257" t="str">
        <f aca="false">IF(D764&lt;&gt;"",IF(T764="TZP",V764,0),"")</f>
        <v/>
      </c>
      <c r="AX764" s="257" t="str">
        <f aca="false">IF(D764&lt;&gt;"",IF(J764="OZZ",L764,0),"")</f>
        <v/>
      </c>
      <c r="AY764" s="257" t="str">
        <f aca="false">IF(D764&lt;&gt;"",IF(O764="OZZ",Q764,0),"")</f>
        <v/>
      </c>
      <c r="AZ764" s="257" t="str">
        <f aca="false">IF(D764&lt;&gt;"",IF(T764="OZZ",V764,0),"")</f>
        <v/>
      </c>
      <c r="BA764" s="260"/>
      <c r="BB764" s="257" t="str">
        <f aca="false">IF(D764&lt;&gt;"",IF(ISERROR(FIND("/",D764)),0,1),"")</f>
        <v/>
      </c>
      <c r="BC764" s="257" t="str">
        <f aca="false">IF(D764&lt;&gt;"",IF(BB764*1=0,D764,CONCATENATE(MID(D764,1,FIND("/",D764,1)-1),MID(D764,FIND("/",D764,1)+1,LEN(D764)))),"")</f>
        <v/>
      </c>
      <c r="BD764" s="286"/>
      <c r="BE764" s="257" t="str">
        <f aca="false">IF(D764&lt;&gt;"",IF(J764="OZP12",M764,0),"")</f>
        <v/>
      </c>
      <c r="BF764" s="257" t="str">
        <f aca="false">IF(D764&lt;&gt;"",IF(O764="OZP12",R764,0),"")</f>
        <v/>
      </c>
      <c r="BG764" s="257" t="str">
        <f aca="false">IF(D764&lt;&gt;"",IF(T764="OZP12",W764,0),"")</f>
        <v/>
      </c>
      <c r="BH764" s="257" t="str">
        <f aca="false">IF(D764&lt;&gt;"",IF(J764="TZP",M764,0),"")</f>
        <v/>
      </c>
      <c r="BI764" s="257" t="str">
        <f aca="false">IF(D764&lt;&gt;"",IF(O764="TZP",R764,0),"")</f>
        <v/>
      </c>
      <c r="BJ764" s="257" t="str">
        <f aca="false">IF(D764&lt;&gt;"",IF(T764="TZP",W764,0),"")</f>
        <v/>
      </c>
    </row>
    <row r="765" s="261" customFormat="true" ht="18.75" hidden="false" customHeight="true" outlineLevel="0" collapsed="false">
      <c r="A765" s="262" t="n">
        <f aca="false">A764+1</f>
        <v>753</v>
      </c>
      <c r="B765" s="263"/>
      <c r="C765" s="263"/>
      <c r="D765" s="263"/>
      <c r="E765" s="266"/>
      <c r="F765" s="266"/>
      <c r="G765" s="267"/>
      <c r="H765" s="278"/>
      <c r="I765" s="281"/>
      <c r="J765" s="268"/>
      <c r="K765" s="269"/>
      <c r="L765" s="244" t="str">
        <f aca="false">IF(AND(K765&lt;&gt;"",J765&lt;&gt;""),MIN(IF(OR(J765="OZZ",J765="ZZ"),5000,13600),TRUNC(0.75*SUMIF($D$12:$D765,$D765,K$12:K765),2))-SUMIF($D$12:$D764,$D765,L$12:L764),"")</f>
        <v/>
      </c>
      <c r="M765" s="270" t="str">
        <f aca="false">IF(AND(K765&lt;&gt;"",J765&lt;&gt;"",AB765&lt;&gt;""),IF(OR(J765="OZZ",J765="ZZ"),0-SUMIF($D$12:$D764,$D765,M$12:M764),MIN(MIN(13600,TRUNC(0.75*SUMIF($D$12:$D$1442,$D765,K$12:K$1442),2)+SUMIF($D$12:$D765,$D765,AB$12:AB765))-SUMIF($D$12:$D764,$D765,M$12:M764)-SUMIF($D$12:$D$1442,$D765,L$12:L$1442),AB765)),"")</f>
        <v/>
      </c>
      <c r="N765" s="246" t="str">
        <f aca="false">IF(J765&lt;&gt;"",1000-SUMIF($D$12:$D764,$D765,N$12:N764),"")</f>
        <v/>
      </c>
      <c r="O765" s="268"/>
      <c r="P765" s="269"/>
      <c r="Q765" s="244" t="str">
        <f aca="false">IF(AND(P765&lt;&gt;"",O765&lt;&gt;""),MIN(IF(OR(O765="OZZ",O765="ZZ"),5000,13600),TRUNC(0.75*SUMIF($D$12:$D765,$D765,P$12:P765),2))-SUMIF($D$12:$D764,$D765,Q$12:Q764),"")</f>
        <v/>
      </c>
      <c r="R765" s="270" t="str">
        <f aca="false">IF(AND(P765&lt;&gt;"",O765&lt;&gt;"",AF765&lt;&gt;""),IF(OR(O765="OZZ",O765="ZZ"),0-SUMIF($D$12:$D764,$D765,R$12:R764),MIN(MIN(13600,TRUNC(0.75*SUMIF($D$12:$D$1442,$D765,P$12:P$1442),2)+SUMIF($D$12:$D765,$D765,AF$12:AF765))-SUMIF($D$12:$D764,$D765,R$12:R764)-SUMIF($D$12:$D$1442,$D765,Q$12:Q$1442),AF765)),"")</f>
        <v/>
      </c>
      <c r="S765" s="246" t="str">
        <f aca="false">IF(O765&lt;&gt;"",1000-SUMIF($D$12:$D764,$D765,S$12:S764),"")</f>
        <v/>
      </c>
      <c r="T765" s="268"/>
      <c r="U765" s="269"/>
      <c r="V765" s="244" t="str">
        <f aca="false">IF(AND(U765&lt;&gt;"",T765&lt;&gt;""),MIN(IF(OR(T765="OZZ",T765="ZZ"),5000,13600),TRUNC(0.75*SUMIF($D$12:$D765,$D765,U$12:U765),2))-SUMIF($D$12:$D764,$D765,V$12:V764),"")</f>
        <v/>
      </c>
      <c r="W765" s="248" t="str">
        <f aca="false">IF(AND(U765&lt;&gt;"",T765&lt;&gt;"",AJ765&lt;&gt;""),IF(OR(T765="OZZ",T765="ZZ"),0-SUMIF($D$12:$D764,$D765,W$12:W764),MIN(MIN(13600,TRUNC(0.75*SUMIF($D$12:$D$1442,$D765,U$12:U$1442),2)+SUMIF($D$12:$D765,$D765,AJ$12:AJ765))-SUMIF($D$12:$D764,$D765,W$12:W764)-SUMIF($D$12:$D$1442,$D765,V$12:V$1442),AJ765)),"")</f>
        <v/>
      </c>
      <c r="X765" s="246" t="str">
        <f aca="false">IF(T765&lt;&gt;"",1000-SUMIF($D$12:$D764,$D765,X$12:X764),"")</f>
        <v/>
      </c>
      <c r="Y765" s="272"/>
      <c r="Z765" s="273"/>
      <c r="AA765" s="273"/>
      <c r="AB765" s="252" t="str">
        <f aca="false">IF(K765&lt;&gt;"",ROUND(Y765,2)+ROUND(Z765,2)+ROUND(AA765,2),"")</f>
        <v/>
      </c>
      <c r="AC765" s="274"/>
      <c r="AD765" s="273"/>
      <c r="AE765" s="273"/>
      <c r="AF765" s="275" t="str">
        <f aca="false">IF(P765&lt;&gt;"",ROUND(AC765,2)+ROUND(AD765,2)+ROUND(AE765,2),"")</f>
        <v/>
      </c>
      <c r="AG765" s="274"/>
      <c r="AH765" s="273"/>
      <c r="AI765" s="273"/>
      <c r="AJ765" s="275" t="str">
        <f aca="false">IF(U765&lt;&gt;"",ROUND(AG765,2)+ROUND(AH765,2)+ROUND(AI765,2),"")</f>
        <v/>
      </c>
      <c r="AK765" s="255"/>
      <c r="AL765" s="255"/>
      <c r="AM765" s="256"/>
      <c r="AN765" s="257"/>
      <c r="AO765" s="258" t="str">
        <f aca="false">IF(D765&lt;&gt;"",IF(COUNTIF($D$12:$D765,$D765)&gt;1,0,IF(SUM(L765,Q765,V765)&gt;0,IF(AND(T765="",OR(O765&lt;&gt;"",J765&lt;&gt;"")),IF(O765&lt;&gt;"",O765,IF(J765&lt;&gt;"",J765,0)),IF(AND(O765&lt;&gt;"",J765&lt;&gt;"",O765=J765),O765,T765)),0)),"")</f>
        <v/>
      </c>
      <c r="AP765" s="258" t="str">
        <f aca="false">IF(D765&lt;&gt;"",IF(COUNTIF($D$12:$D765,$D765)&gt;1,0,IF(SUM(M765,R765,W765)&gt;0,IF(AND(T765="",OR(O765&lt;&gt;"",J765&lt;&gt;"")),IF(O765&lt;&gt;"",O765,IF(J765&lt;&gt;"",J765,0)),IF(AND(O765&lt;&gt;"",J765&lt;&gt;"",O765=J765),O765,T765)),0)),"")</f>
        <v/>
      </c>
      <c r="AQ765" s="258" t="str">
        <f aca="false">IF(D765&lt;&gt;"",IF(COUNTIF($D$12:$D765,$D765)&gt;1,0,IF(SUM(N765,S765,X765)&gt;0,IF(AND(T765="",OR(O765&lt;&gt;"",J765&lt;&gt;"")),IF(O765&lt;&gt;"",O765,IF(J765&lt;&gt;"",J765,0)),IF(AND(O765&lt;&gt;"",J765&lt;&gt;"",O765=J765),O765,T765)),0)),"")</f>
        <v/>
      </c>
      <c r="AR765" s="257" t="str">
        <f aca="false">IF(D765&lt;&gt;"",IF(J765="OZP12",L765,0),"")</f>
        <v/>
      </c>
      <c r="AS765" s="257" t="str">
        <f aca="false">IF(D765&lt;&gt;"",IF(O765="OZP12",Q765,0),"")</f>
        <v/>
      </c>
      <c r="AT765" s="257" t="str">
        <f aca="false">IF(D765&lt;&gt;"",IF(T765="OZP12",V765,0),"")</f>
        <v/>
      </c>
      <c r="AU765" s="257" t="str">
        <f aca="false">IF(D765&lt;&gt;"",IF(J765="TZP",L765,0),"")</f>
        <v/>
      </c>
      <c r="AV765" s="257" t="str">
        <f aca="false">IF(D765&lt;&gt;"",IF(O765="TZP",Q765,0),"")</f>
        <v/>
      </c>
      <c r="AW765" s="257" t="str">
        <f aca="false">IF(D765&lt;&gt;"",IF(T765="TZP",V765,0),"")</f>
        <v/>
      </c>
      <c r="AX765" s="257" t="str">
        <f aca="false">IF(D765&lt;&gt;"",IF(J765="OZZ",L765,0),"")</f>
        <v/>
      </c>
      <c r="AY765" s="257" t="str">
        <f aca="false">IF(D765&lt;&gt;"",IF(O765="OZZ",Q765,0),"")</f>
        <v/>
      </c>
      <c r="AZ765" s="257" t="str">
        <f aca="false">IF(D765&lt;&gt;"",IF(T765="OZZ",V765,0),"")</f>
        <v/>
      </c>
      <c r="BA765" s="260"/>
      <c r="BB765" s="257" t="str">
        <f aca="false">IF(D765&lt;&gt;"",IF(ISERROR(FIND("/",D765)),0,1),"")</f>
        <v/>
      </c>
      <c r="BC765" s="257" t="str">
        <f aca="false">IF(D765&lt;&gt;"",IF(BB765*1=0,D765,CONCATENATE(MID(D765,1,FIND("/",D765,1)-1),MID(D765,FIND("/",D765,1)+1,LEN(D765)))),"")</f>
        <v/>
      </c>
      <c r="BD765" s="286"/>
      <c r="BE765" s="257" t="str">
        <f aca="false">IF(D765&lt;&gt;"",IF(J765="OZP12",M765,0),"")</f>
        <v/>
      </c>
      <c r="BF765" s="257" t="str">
        <f aca="false">IF(D765&lt;&gt;"",IF(O765="OZP12",R765,0),"")</f>
        <v/>
      </c>
      <c r="BG765" s="257" t="str">
        <f aca="false">IF(D765&lt;&gt;"",IF(T765="OZP12",W765,0),"")</f>
        <v/>
      </c>
      <c r="BH765" s="257" t="str">
        <f aca="false">IF(D765&lt;&gt;"",IF(J765="TZP",M765,0),"")</f>
        <v/>
      </c>
      <c r="BI765" s="257" t="str">
        <f aca="false">IF(D765&lt;&gt;"",IF(O765="TZP",R765,0),"")</f>
        <v/>
      </c>
      <c r="BJ765" s="257" t="str">
        <f aca="false">IF(D765&lt;&gt;"",IF(T765="TZP",W765,0),"")</f>
        <v/>
      </c>
    </row>
    <row r="766" s="261" customFormat="true" ht="18.75" hidden="false" customHeight="true" outlineLevel="0" collapsed="false">
      <c r="A766" s="262" t="n">
        <f aca="false">A765+1</f>
        <v>754</v>
      </c>
      <c r="B766" s="263"/>
      <c r="C766" s="263"/>
      <c r="D766" s="263"/>
      <c r="E766" s="266"/>
      <c r="F766" s="266"/>
      <c r="G766" s="267"/>
      <c r="H766" s="278"/>
      <c r="I766" s="281"/>
      <c r="J766" s="268"/>
      <c r="K766" s="269"/>
      <c r="L766" s="244" t="str">
        <f aca="false">IF(AND(K766&lt;&gt;"",J766&lt;&gt;""),MIN(IF(OR(J766="OZZ",J766="ZZ"),5000,13600),TRUNC(0.75*SUMIF($D$12:$D766,$D766,K$12:K766),2))-SUMIF($D$12:$D765,$D766,L$12:L765),"")</f>
        <v/>
      </c>
      <c r="M766" s="270" t="str">
        <f aca="false">IF(AND(K766&lt;&gt;"",J766&lt;&gt;"",AB766&lt;&gt;""),IF(OR(J766="OZZ",J766="ZZ"),0-SUMIF($D$12:$D765,$D766,M$12:M765),MIN(MIN(13600,TRUNC(0.75*SUMIF($D$12:$D$1442,$D766,K$12:K$1442),2)+SUMIF($D$12:$D766,$D766,AB$12:AB766))-SUMIF($D$12:$D765,$D766,M$12:M765)-SUMIF($D$12:$D$1442,$D766,L$12:L$1442),AB766)),"")</f>
        <v/>
      </c>
      <c r="N766" s="246" t="str">
        <f aca="false">IF(J766&lt;&gt;"",1000-SUMIF($D$12:$D765,$D766,N$12:N765),"")</f>
        <v/>
      </c>
      <c r="O766" s="268"/>
      <c r="P766" s="269"/>
      <c r="Q766" s="244" t="str">
        <f aca="false">IF(AND(P766&lt;&gt;"",O766&lt;&gt;""),MIN(IF(OR(O766="OZZ",O766="ZZ"),5000,13600),TRUNC(0.75*SUMIF($D$12:$D766,$D766,P$12:P766),2))-SUMIF($D$12:$D765,$D766,Q$12:Q765),"")</f>
        <v/>
      </c>
      <c r="R766" s="270" t="str">
        <f aca="false">IF(AND(P766&lt;&gt;"",O766&lt;&gt;"",AF766&lt;&gt;""),IF(OR(O766="OZZ",O766="ZZ"),0-SUMIF($D$12:$D765,$D766,R$12:R765),MIN(MIN(13600,TRUNC(0.75*SUMIF($D$12:$D$1442,$D766,P$12:P$1442),2)+SUMIF($D$12:$D766,$D766,AF$12:AF766))-SUMIF($D$12:$D765,$D766,R$12:R765)-SUMIF($D$12:$D$1442,$D766,Q$12:Q$1442),AF766)),"")</f>
        <v/>
      </c>
      <c r="S766" s="246" t="str">
        <f aca="false">IF(O766&lt;&gt;"",1000-SUMIF($D$12:$D765,$D766,S$12:S765),"")</f>
        <v/>
      </c>
      <c r="T766" s="268"/>
      <c r="U766" s="269"/>
      <c r="V766" s="244" t="str">
        <f aca="false">IF(AND(U766&lt;&gt;"",T766&lt;&gt;""),MIN(IF(OR(T766="OZZ",T766="ZZ"),5000,13600),TRUNC(0.75*SUMIF($D$12:$D766,$D766,U$12:U766),2))-SUMIF($D$12:$D765,$D766,V$12:V765),"")</f>
        <v/>
      </c>
      <c r="W766" s="248" t="str">
        <f aca="false">IF(AND(U766&lt;&gt;"",T766&lt;&gt;"",AJ766&lt;&gt;""),IF(OR(T766="OZZ",T766="ZZ"),0-SUMIF($D$12:$D765,$D766,W$12:W765),MIN(MIN(13600,TRUNC(0.75*SUMIF($D$12:$D$1442,$D766,U$12:U$1442),2)+SUMIF($D$12:$D766,$D766,AJ$12:AJ766))-SUMIF($D$12:$D765,$D766,W$12:W765)-SUMIF($D$12:$D$1442,$D766,V$12:V$1442),AJ766)),"")</f>
        <v/>
      </c>
      <c r="X766" s="246" t="str">
        <f aca="false">IF(T766&lt;&gt;"",1000-SUMIF($D$12:$D765,$D766,X$12:X765),"")</f>
        <v/>
      </c>
      <c r="Y766" s="272"/>
      <c r="Z766" s="273"/>
      <c r="AA766" s="273"/>
      <c r="AB766" s="252" t="str">
        <f aca="false">IF(K766&lt;&gt;"",ROUND(Y766,2)+ROUND(Z766,2)+ROUND(AA766,2),"")</f>
        <v/>
      </c>
      <c r="AC766" s="274"/>
      <c r="AD766" s="273"/>
      <c r="AE766" s="273"/>
      <c r="AF766" s="275" t="str">
        <f aca="false">IF(P766&lt;&gt;"",ROUND(AC766,2)+ROUND(AD766,2)+ROUND(AE766,2),"")</f>
        <v/>
      </c>
      <c r="AG766" s="274"/>
      <c r="AH766" s="273"/>
      <c r="AI766" s="273"/>
      <c r="AJ766" s="275" t="str">
        <f aca="false">IF(U766&lt;&gt;"",ROUND(AG766,2)+ROUND(AH766,2)+ROUND(AI766,2),"")</f>
        <v/>
      </c>
      <c r="AK766" s="255"/>
      <c r="AL766" s="255"/>
      <c r="AM766" s="256"/>
      <c r="AN766" s="257"/>
      <c r="AO766" s="258" t="str">
        <f aca="false">IF(D766&lt;&gt;"",IF(COUNTIF($D$12:$D766,$D766)&gt;1,0,IF(SUM(L766,Q766,V766)&gt;0,IF(AND(T766="",OR(O766&lt;&gt;"",J766&lt;&gt;"")),IF(O766&lt;&gt;"",O766,IF(J766&lt;&gt;"",J766,0)),IF(AND(O766&lt;&gt;"",J766&lt;&gt;"",O766=J766),O766,T766)),0)),"")</f>
        <v/>
      </c>
      <c r="AP766" s="258" t="str">
        <f aca="false">IF(D766&lt;&gt;"",IF(COUNTIF($D$12:$D766,$D766)&gt;1,0,IF(SUM(M766,R766,W766)&gt;0,IF(AND(T766="",OR(O766&lt;&gt;"",J766&lt;&gt;"")),IF(O766&lt;&gt;"",O766,IF(J766&lt;&gt;"",J766,0)),IF(AND(O766&lt;&gt;"",J766&lt;&gt;"",O766=J766),O766,T766)),0)),"")</f>
        <v/>
      </c>
      <c r="AQ766" s="258" t="str">
        <f aca="false">IF(D766&lt;&gt;"",IF(COUNTIF($D$12:$D766,$D766)&gt;1,0,IF(SUM(N766,S766,X766)&gt;0,IF(AND(T766="",OR(O766&lt;&gt;"",J766&lt;&gt;"")),IF(O766&lt;&gt;"",O766,IF(J766&lt;&gt;"",J766,0)),IF(AND(O766&lt;&gt;"",J766&lt;&gt;"",O766=J766),O766,T766)),0)),"")</f>
        <v/>
      </c>
      <c r="AR766" s="257" t="str">
        <f aca="false">IF(D766&lt;&gt;"",IF(J766="OZP12",L766,0),"")</f>
        <v/>
      </c>
      <c r="AS766" s="257" t="str">
        <f aca="false">IF(D766&lt;&gt;"",IF(O766="OZP12",Q766,0),"")</f>
        <v/>
      </c>
      <c r="AT766" s="257" t="str">
        <f aca="false">IF(D766&lt;&gt;"",IF(T766="OZP12",V766,0),"")</f>
        <v/>
      </c>
      <c r="AU766" s="257" t="str">
        <f aca="false">IF(D766&lt;&gt;"",IF(J766="TZP",L766,0),"")</f>
        <v/>
      </c>
      <c r="AV766" s="257" t="str">
        <f aca="false">IF(D766&lt;&gt;"",IF(O766="TZP",Q766,0),"")</f>
        <v/>
      </c>
      <c r="AW766" s="257" t="str">
        <f aca="false">IF(D766&lt;&gt;"",IF(T766="TZP",V766,0),"")</f>
        <v/>
      </c>
      <c r="AX766" s="257" t="str">
        <f aca="false">IF(D766&lt;&gt;"",IF(J766="OZZ",L766,0),"")</f>
        <v/>
      </c>
      <c r="AY766" s="257" t="str">
        <f aca="false">IF(D766&lt;&gt;"",IF(O766="OZZ",Q766,0),"")</f>
        <v/>
      </c>
      <c r="AZ766" s="257" t="str">
        <f aca="false">IF(D766&lt;&gt;"",IF(T766="OZZ",V766,0),"")</f>
        <v/>
      </c>
      <c r="BA766" s="260"/>
      <c r="BB766" s="257" t="str">
        <f aca="false">IF(D766&lt;&gt;"",IF(ISERROR(FIND("/",D766)),0,1),"")</f>
        <v/>
      </c>
      <c r="BC766" s="257" t="str">
        <f aca="false">IF(D766&lt;&gt;"",IF(BB766*1=0,D766,CONCATENATE(MID(D766,1,FIND("/",D766,1)-1),MID(D766,FIND("/",D766,1)+1,LEN(D766)))),"")</f>
        <v/>
      </c>
      <c r="BD766" s="286"/>
      <c r="BE766" s="257" t="str">
        <f aca="false">IF(D766&lt;&gt;"",IF(J766="OZP12",M766,0),"")</f>
        <v/>
      </c>
      <c r="BF766" s="257" t="str">
        <f aca="false">IF(D766&lt;&gt;"",IF(O766="OZP12",R766,0),"")</f>
        <v/>
      </c>
      <c r="BG766" s="257" t="str">
        <f aca="false">IF(D766&lt;&gt;"",IF(T766="OZP12",W766,0),"")</f>
        <v/>
      </c>
      <c r="BH766" s="257" t="str">
        <f aca="false">IF(D766&lt;&gt;"",IF(J766="TZP",M766,0),"")</f>
        <v/>
      </c>
      <c r="BI766" s="257" t="str">
        <f aca="false">IF(D766&lt;&gt;"",IF(O766="TZP",R766,0),"")</f>
        <v/>
      </c>
      <c r="BJ766" s="257" t="str">
        <f aca="false">IF(D766&lt;&gt;"",IF(T766="TZP",W766,0),"")</f>
        <v/>
      </c>
    </row>
    <row r="767" s="261" customFormat="true" ht="18.75" hidden="false" customHeight="true" outlineLevel="0" collapsed="false">
      <c r="A767" s="262" t="n">
        <f aca="false">A766+1</f>
        <v>755</v>
      </c>
      <c r="B767" s="263"/>
      <c r="C767" s="263"/>
      <c r="D767" s="263"/>
      <c r="E767" s="266"/>
      <c r="F767" s="266"/>
      <c r="G767" s="267"/>
      <c r="H767" s="278"/>
      <c r="I767" s="281"/>
      <c r="J767" s="268"/>
      <c r="K767" s="269"/>
      <c r="L767" s="244" t="str">
        <f aca="false">IF(AND(K767&lt;&gt;"",J767&lt;&gt;""),MIN(IF(OR(J767="OZZ",J767="ZZ"),5000,13600),TRUNC(0.75*SUMIF($D$12:$D767,$D767,K$12:K767),2))-SUMIF($D$12:$D766,$D767,L$12:L766),"")</f>
        <v/>
      </c>
      <c r="M767" s="270" t="str">
        <f aca="false">IF(AND(K767&lt;&gt;"",J767&lt;&gt;"",AB767&lt;&gt;""),IF(OR(J767="OZZ",J767="ZZ"),0-SUMIF($D$12:$D766,$D767,M$12:M766),MIN(MIN(13600,TRUNC(0.75*SUMIF($D$12:$D$1442,$D767,K$12:K$1442),2)+SUMIF($D$12:$D767,$D767,AB$12:AB767))-SUMIF($D$12:$D766,$D767,M$12:M766)-SUMIF($D$12:$D$1442,$D767,L$12:L$1442),AB767)),"")</f>
        <v/>
      </c>
      <c r="N767" s="246" t="str">
        <f aca="false">IF(J767&lt;&gt;"",1000-SUMIF($D$12:$D766,$D767,N$12:N766),"")</f>
        <v/>
      </c>
      <c r="O767" s="268"/>
      <c r="P767" s="269"/>
      <c r="Q767" s="244" t="str">
        <f aca="false">IF(AND(P767&lt;&gt;"",O767&lt;&gt;""),MIN(IF(OR(O767="OZZ",O767="ZZ"),5000,13600),TRUNC(0.75*SUMIF($D$12:$D767,$D767,P$12:P767),2))-SUMIF($D$12:$D766,$D767,Q$12:Q766),"")</f>
        <v/>
      </c>
      <c r="R767" s="270" t="str">
        <f aca="false">IF(AND(P767&lt;&gt;"",O767&lt;&gt;"",AF767&lt;&gt;""),IF(OR(O767="OZZ",O767="ZZ"),0-SUMIF($D$12:$D766,$D767,R$12:R766),MIN(MIN(13600,TRUNC(0.75*SUMIF($D$12:$D$1442,$D767,P$12:P$1442),2)+SUMIF($D$12:$D767,$D767,AF$12:AF767))-SUMIF($D$12:$D766,$D767,R$12:R766)-SUMIF($D$12:$D$1442,$D767,Q$12:Q$1442),AF767)),"")</f>
        <v/>
      </c>
      <c r="S767" s="246" t="str">
        <f aca="false">IF(O767&lt;&gt;"",1000-SUMIF($D$12:$D766,$D767,S$12:S766),"")</f>
        <v/>
      </c>
      <c r="T767" s="268"/>
      <c r="U767" s="269"/>
      <c r="V767" s="244" t="str">
        <f aca="false">IF(AND(U767&lt;&gt;"",T767&lt;&gt;""),MIN(IF(OR(T767="OZZ",T767="ZZ"),5000,13600),TRUNC(0.75*SUMIF($D$12:$D767,$D767,U$12:U767),2))-SUMIF($D$12:$D766,$D767,V$12:V766),"")</f>
        <v/>
      </c>
      <c r="W767" s="248" t="str">
        <f aca="false">IF(AND(U767&lt;&gt;"",T767&lt;&gt;"",AJ767&lt;&gt;""),IF(OR(T767="OZZ",T767="ZZ"),0-SUMIF($D$12:$D766,$D767,W$12:W766),MIN(MIN(13600,TRUNC(0.75*SUMIF($D$12:$D$1442,$D767,U$12:U$1442),2)+SUMIF($D$12:$D767,$D767,AJ$12:AJ767))-SUMIF($D$12:$D766,$D767,W$12:W766)-SUMIF($D$12:$D$1442,$D767,V$12:V$1442),AJ767)),"")</f>
        <v/>
      </c>
      <c r="X767" s="246" t="str">
        <f aca="false">IF(T767&lt;&gt;"",1000-SUMIF($D$12:$D766,$D767,X$12:X766),"")</f>
        <v/>
      </c>
      <c r="Y767" s="272"/>
      <c r="Z767" s="273"/>
      <c r="AA767" s="273"/>
      <c r="AB767" s="252" t="str">
        <f aca="false">IF(K767&lt;&gt;"",ROUND(Y767,2)+ROUND(Z767,2)+ROUND(AA767,2),"")</f>
        <v/>
      </c>
      <c r="AC767" s="274"/>
      <c r="AD767" s="273"/>
      <c r="AE767" s="273"/>
      <c r="AF767" s="275" t="str">
        <f aca="false">IF(P767&lt;&gt;"",ROUND(AC767,2)+ROUND(AD767,2)+ROUND(AE767,2),"")</f>
        <v/>
      </c>
      <c r="AG767" s="274"/>
      <c r="AH767" s="273"/>
      <c r="AI767" s="273"/>
      <c r="AJ767" s="275" t="str">
        <f aca="false">IF(U767&lt;&gt;"",ROUND(AG767,2)+ROUND(AH767,2)+ROUND(AI767,2),"")</f>
        <v/>
      </c>
      <c r="AK767" s="255"/>
      <c r="AL767" s="255"/>
      <c r="AM767" s="256"/>
      <c r="AN767" s="257"/>
      <c r="AO767" s="258" t="str">
        <f aca="false">IF(D767&lt;&gt;"",IF(COUNTIF($D$12:$D767,$D767)&gt;1,0,IF(SUM(L767,Q767,V767)&gt;0,IF(AND(T767="",OR(O767&lt;&gt;"",J767&lt;&gt;"")),IF(O767&lt;&gt;"",O767,IF(J767&lt;&gt;"",J767,0)),IF(AND(O767&lt;&gt;"",J767&lt;&gt;"",O767=J767),O767,T767)),0)),"")</f>
        <v/>
      </c>
      <c r="AP767" s="258" t="str">
        <f aca="false">IF(D767&lt;&gt;"",IF(COUNTIF($D$12:$D767,$D767)&gt;1,0,IF(SUM(M767,R767,W767)&gt;0,IF(AND(T767="",OR(O767&lt;&gt;"",J767&lt;&gt;"")),IF(O767&lt;&gt;"",O767,IF(J767&lt;&gt;"",J767,0)),IF(AND(O767&lt;&gt;"",J767&lt;&gt;"",O767=J767),O767,T767)),0)),"")</f>
        <v/>
      </c>
      <c r="AQ767" s="258" t="str">
        <f aca="false">IF(D767&lt;&gt;"",IF(COUNTIF($D$12:$D767,$D767)&gt;1,0,IF(SUM(N767,S767,X767)&gt;0,IF(AND(T767="",OR(O767&lt;&gt;"",J767&lt;&gt;"")),IF(O767&lt;&gt;"",O767,IF(J767&lt;&gt;"",J767,0)),IF(AND(O767&lt;&gt;"",J767&lt;&gt;"",O767=J767),O767,T767)),0)),"")</f>
        <v/>
      </c>
      <c r="AR767" s="257" t="str">
        <f aca="false">IF(D767&lt;&gt;"",IF(J767="OZP12",L767,0),"")</f>
        <v/>
      </c>
      <c r="AS767" s="257" t="str">
        <f aca="false">IF(D767&lt;&gt;"",IF(O767="OZP12",Q767,0),"")</f>
        <v/>
      </c>
      <c r="AT767" s="257" t="str">
        <f aca="false">IF(D767&lt;&gt;"",IF(T767="OZP12",V767,0),"")</f>
        <v/>
      </c>
      <c r="AU767" s="257" t="str">
        <f aca="false">IF(D767&lt;&gt;"",IF(J767="TZP",L767,0),"")</f>
        <v/>
      </c>
      <c r="AV767" s="257" t="str">
        <f aca="false">IF(D767&lt;&gt;"",IF(O767="TZP",Q767,0),"")</f>
        <v/>
      </c>
      <c r="AW767" s="257" t="str">
        <f aca="false">IF(D767&lt;&gt;"",IF(T767="TZP",V767,0),"")</f>
        <v/>
      </c>
      <c r="AX767" s="257" t="str">
        <f aca="false">IF(D767&lt;&gt;"",IF(J767="OZZ",L767,0),"")</f>
        <v/>
      </c>
      <c r="AY767" s="257" t="str">
        <f aca="false">IF(D767&lt;&gt;"",IF(O767="OZZ",Q767,0),"")</f>
        <v/>
      </c>
      <c r="AZ767" s="257" t="str">
        <f aca="false">IF(D767&lt;&gt;"",IF(T767="OZZ",V767,0),"")</f>
        <v/>
      </c>
      <c r="BA767" s="260"/>
      <c r="BB767" s="257" t="str">
        <f aca="false">IF(D767&lt;&gt;"",IF(ISERROR(FIND("/",D767)),0,1),"")</f>
        <v/>
      </c>
      <c r="BC767" s="257" t="str">
        <f aca="false">IF(D767&lt;&gt;"",IF(BB767*1=0,D767,CONCATENATE(MID(D767,1,FIND("/",D767,1)-1),MID(D767,FIND("/",D767,1)+1,LEN(D767)))),"")</f>
        <v/>
      </c>
      <c r="BD767" s="286"/>
      <c r="BE767" s="257" t="str">
        <f aca="false">IF(D767&lt;&gt;"",IF(J767="OZP12",M767,0),"")</f>
        <v/>
      </c>
      <c r="BF767" s="257" t="str">
        <f aca="false">IF(D767&lt;&gt;"",IF(O767="OZP12",R767,0),"")</f>
        <v/>
      </c>
      <c r="BG767" s="257" t="str">
        <f aca="false">IF(D767&lt;&gt;"",IF(T767="OZP12",W767,0),"")</f>
        <v/>
      </c>
      <c r="BH767" s="257" t="str">
        <f aca="false">IF(D767&lt;&gt;"",IF(J767="TZP",M767,0),"")</f>
        <v/>
      </c>
      <c r="BI767" s="257" t="str">
        <f aca="false">IF(D767&lt;&gt;"",IF(O767="TZP",R767,0),"")</f>
        <v/>
      </c>
      <c r="BJ767" s="257" t="str">
        <f aca="false">IF(D767&lt;&gt;"",IF(T767="TZP",W767,0),"")</f>
        <v/>
      </c>
    </row>
    <row r="768" s="261" customFormat="true" ht="18.75" hidden="false" customHeight="true" outlineLevel="0" collapsed="false">
      <c r="A768" s="262" t="n">
        <f aca="false">A767+1</f>
        <v>756</v>
      </c>
      <c r="B768" s="263"/>
      <c r="C768" s="263"/>
      <c r="D768" s="263"/>
      <c r="E768" s="266"/>
      <c r="F768" s="266"/>
      <c r="G768" s="267"/>
      <c r="H768" s="278"/>
      <c r="I768" s="281"/>
      <c r="J768" s="268"/>
      <c r="K768" s="269"/>
      <c r="L768" s="244" t="str">
        <f aca="false">IF(AND(K768&lt;&gt;"",J768&lt;&gt;""),MIN(IF(OR(J768="OZZ",J768="ZZ"),5000,13600),TRUNC(0.75*SUMIF($D$12:$D768,$D768,K$12:K768),2))-SUMIF($D$12:$D767,$D768,L$12:L767),"")</f>
        <v/>
      </c>
      <c r="M768" s="270" t="str">
        <f aca="false">IF(AND(K768&lt;&gt;"",J768&lt;&gt;"",AB768&lt;&gt;""),IF(OR(J768="OZZ",J768="ZZ"),0-SUMIF($D$12:$D767,$D768,M$12:M767),MIN(MIN(13600,TRUNC(0.75*SUMIF($D$12:$D$1442,$D768,K$12:K$1442),2)+SUMIF($D$12:$D768,$D768,AB$12:AB768))-SUMIF($D$12:$D767,$D768,M$12:M767)-SUMIF($D$12:$D$1442,$D768,L$12:L$1442),AB768)),"")</f>
        <v/>
      </c>
      <c r="N768" s="246" t="str">
        <f aca="false">IF(J768&lt;&gt;"",1000-SUMIF($D$12:$D767,$D768,N$12:N767),"")</f>
        <v/>
      </c>
      <c r="O768" s="268"/>
      <c r="P768" s="269"/>
      <c r="Q768" s="244" t="str">
        <f aca="false">IF(AND(P768&lt;&gt;"",O768&lt;&gt;""),MIN(IF(OR(O768="OZZ",O768="ZZ"),5000,13600),TRUNC(0.75*SUMIF($D$12:$D768,$D768,P$12:P768),2))-SUMIF($D$12:$D767,$D768,Q$12:Q767),"")</f>
        <v/>
      </c>
      <c r="R768" s="270" t="str">
        <f aca="false">IF(AND(P768&lt;&gt;"",O768&lt;&gt;"",AF768&lt;&gt;""),IF(OR(O768="OZZ",O768="ZZ"),0-SUMIF($D$12:$D767,$D768,R$12:R767),MIN(MIN(13600,TRUNC(0.75*SUMIF($D$12:$D$1442,$D768,P$12:P$1442),2)+SUMIF($D$12:$D768,$D768,AF$12:AF768))-SUMIF($D$12:$D767,$D768,R$12:R767)-SUMIF($D$12:$D$1442,$D768,Q$12:Q$1442),AF768)),"")</f>
        <v/>
      </c>
      <c r="S768" s="246" t="str">
        <f aca="false">IF(O768&lt;&gt;"",1000-SUMIF($D$12:$D767,$D768,S$12:S767),"")</f>
        <v/>
      </c>
      <c r="T768" s="268"/>
      <c r="U768" s="269"/>
      <c r="V768" s="244" t="str">
        <f aca="false">IF(AND(U768&lt;&gt;"",T768&lt;&gt;""),MIN(IF(OR(T768="OZZ",T768="ZZ"),5000,13600),TRUNC(0.75*SUMIF($D$12:$D768,$D768,U$12:U768),2))-SUMIF($D$12:$D767,$D768,V$12:V767),"")</f>
        <v/>
      </c>
      <c r="W768" s="248" t="str">
        <f aca="false">IF(AND(U768&lt;&gt;"",T768&lt;&gt;"",AJ768&lt;&gt;""),IF(OR(T768="OZZ",T768="ZZ"),0-SUMIF($D$12:$D767,$D768,W$12:W767),MIN(MIN(13600,TRUNC(0.75*SUMIF($D$12:$D$1442,$D768,U$12:U$1442),2)+SUMIF($D$12:$D768,$D768,AJ$12:AJ768))-SUMIF($D$12:$D767,$D768,W$12:W767)-SUMIF($D$12:$D$1442,$D768,V$12:V$1442),AJ768)),"")</f>
        <v/>
      </c>
      <c r="X768" s="246" t="str">
        <f aca="false">IF(T768&lt;&gt;"",1000-SUMIF($D$12:$D767,$D768,X$12:X767),"")</f>
        <v/>
      </c>
      <c r="Y768" s="272"/>
      <c r="Z768" s="273"/>
      <c r="AA768" s="273"/>
      <c r="AB768" s="252" t="str">
        <f aca="false">IF(K768&lt;&gt;"",ROUND(Y768,2)+ROUND(Z768,2)+ROUND(AA768,2),"")</f>
        <v/>
      </c>
      <c r="AC768" s="274"/>
      <c r="AD768" s="273"/>
      <c r="AE768" s="273"/>
      <c r="AF768" s="275" t="str">
        <f aca="false">IF(P768&lt;&gt;"",ROUND(AC768,2)+ROUND(AD768,2)+ROUND(AE768,2),"")</f>
        <v/>
      </c>
      <c r="AG768" s="274"/>
      <c r="AH768" s="273"/>
      <c r="AI768" s="273"/>
      <c r="AJ768" s="275" t="str">
        <f aca="false">IF(U768&lt;&gt;"",ROUND(AG768,2)+ROUND(AH768,2)+ROUND(AI768,2),"")</f>
        <v/>
      </c>
      <c r="AK768" s="255"/>
      <c r="AL768" s="255"/>
      <c r="AM768" s="256"/>
      <c r="AN768" s="257"/>
      <c r="AO768" s="258" t="str">
        <f aca="false">IF(D768&lt;&gt;"",IF(COUNTIF($D$12:$D768,$D768)&gt;1,0,IF(SUM(L768,Q768,V768)&gt;0,IF(AND(T768="",OR(O768&lt;&gt;"",J768&lt;&gt;"")),IF(O768&lt;&gt;"",O768,IF(J768&lt;&gt;"",J768,0)),IF(AND(O768&lt;&gt;"",J768&lt;&gt;"",O768=J768),O768,T768)),0)),"")</f>
        <v/>
      </c>
      <c r="AP768" s="258" t="str">
        <f aca="false">IF(D768&lt;&gt;"",IF(COUNTIF($D$12:$D768,$D768)&gt;1,0,IF(SUM(M768,R768,W768)&gt;0,IF(AND(T768="",OR(O768&lt;&gt;"",J768&lt;&gt;"")),IF(O768&lt;&gt;"",O768,IF(J768&lt;&gt;"",J768,0)),IF(AND(O768&lt;&gt;"",J768&lt;&gt;"",O768=J768),O768,T768)),0)),"")</f>
        <v/>
      </c>
      <c r="AQ768" s="258" t="str">
        <f aca="false">IF(D768&lt;&gt;"",IF(COUNTIF($D$12:$D768,$D768)&gt;1,0,IF(SUM(N768,S768,X768)&gt;0,IF(AND(T768="",OR(O768&lt;&gt;"",J768&lt;&gt;"")),IF(O768&lt;&gt;"",O768,IF(J768&lt;&gt;"",J768,0)),IF(AND(O768&lt;&gt;"",J768&lt;&gt;"",O768=J768),O768,T768)),0)),"")</f>
        <v/>
      </c>
      <c r="AR768" s="257" t="str">
        <f aca="false">IF(D768&lt;&gt;"",IF(J768="OZP12",L768,0),"")</f>
        <v/>
      </c>
      <c r="AS768" s="257" t="str">
        <f aca="false">IF(D768&lt;&gt;"",IF(O768="OZP12",Q768,0),"")</f>
        <v/>
      </c>
      <c r="AT768" s="257" t="str">
        <f aca="false">IF(D768&lt;&gt;"",IF(T768="OZP12",V768,0),"")</f>
        <v/>
      </c>
      <c r="AU768" s="257" t="str">
        <f aca="false">IF(D768&lt;&gt;"",IF(J768="TZP",L768,0),"")</f>
        <v/>
      </c>
      <c r="AV768" s="257" t="str">
        <f aca="false">IF(D768&lt;&gt;"",IF(O768="TZP",Q768,0),"")</f>
        <v/>
      </c>
      <c r="AW768" s="257" t="str">
        <f aca="false">IF(D768&lt;&gt;"",IF(T768="TZP",V768,0),"")</f>
        <v/>
      </c>
      <c r="AX768" s="257" t="str">
        <f aca="false">IF(D768&lt;&gt;"",IF(J768="OZZ",L768,0),"")</f>
        <v/>
      </c>
      <c r="AY768" s="257" t="str">
        <f aca="false">IF(D768&lt;&gt;"",IF(O768="OZZ",Q768,0),"")</f>
        <v/>
      </c>
      <c r="AZ768" s="257" t="str">
        <f aca="false">IF(D768&lt;&gt;"",IF(T768="OZZ",V768,0),"")</f>
        <v/>
      </c>
      <c r="BA768" s="260"/>
      <c r="BB768" s="257" t="str">
        <f aca="false">IF(D768&lt;&gt;"",IF(ISERROR(FIND("/",D768)),0,1),"")</f>
        <v/>
      </c>
      <c r="BC768" s="257" t="str">
        <f aca="false">IF(D768&lt;&gt;"",IF(BB768*1=0,D768,CONCATENATE(MID(D768,1,FIND("/",D768,1)-1),MID(D768,FIND("/",D768,1)+1,LEN(D768)))),"")</f>
        <v/>
      </c>
      <c r="BD768" s="286"/>
      <c r="BE768" s="257" t="str">
        <f aca="false">IF(D768&lt;&gt;"",IF(J768="OZP12",M768,0),"")</f>
        <v/>
      </c>
      <c r="BF768" s="257" t="str">
        <f aca="false">IF(D768&lt;&gt;"",IF(O768="OZP12",R768,0),"")</f>
        <v/>
      </c>
      <c r="BG768" s="257" t="str">
        <f aca="false">IF(D768&lt;&gt;"",IF(T768="OZP12",W768,0),"")</f>
        <v/>
      </c>
      <c r="BH768" s="257" t="str">
        <f aca="false">IF(D768&lt;&gt;"",IF(J768="TZP",M768,0),"")</f>
        <v/>
      </c>
      <c r="BI768" s="257" t="str">
        <f aca="false">IF(D768&lt;&gt;"",IF(O768="TZP",R768,0),"")</f>
        <v/>
      </c>
      <c r="BJ768" s="257" t="str">
        <f aca="false">IF(D768&lt;&gt;"",IF(T768="TZP",W768,0),"")</f>
        <v/>
      </c>
    </row>
    <row r="769" s="261" customFormat="true" ht="18.75" hidden="false" customHeight="true" outlineLevel="0" collapsed="false">
      <c r="A769" s="262" t="n">
        <f aca="false">A768+1</f>
        <v>757</v>
      </c>
      <c r="B769" s="263"/>
      <c r="C769" s="263"/>
      <c r="D769" s="263"/>
      <c r="E769" s="266"/>
      <c r="F769" s="266"/>
      <c r="G769" s="267"/>
      <c r="H769" s="278"/>
      <c r="I769" s="281"/>
      <c r="J769" s="268"/>
      <c r="K769" s="269"/>
      <c r="L769" s="244" t="str">
        <f aca="false">IF(AND(K769&lt;&gt;"",J769&lt;&gt;""),MIN(IF(OR(J769="OZZ",J769="ZZ"),5000,13600),TRUNC(0.75*SUMIF($D$12:$D769,$D769,K$12:K769),2))-SUMIF($D$12:$D768,$D769,L$12:L768),"")</f>
        <v/>
      </c>
      <c r="M769" s="270" t="str">
        <f aca="false">IF(AND(K769&lt;&gt;"",J769&lt;&gt;"",AB769&lt;&gt;""),IF(OR(J769="OZZ",J769="ZZ"),0-SUMIF($D$12:$D768,$D769,M$12:M768),MIN(MIN(13600,TRUNC(0.75*SUMIF($D$12:$D$1442,$D769,K$12:K$1442),2)+SUMIF($D$12:$D769,$D769,AB$12:AB769))-SUMIF($D$12:$D768,$D769,M$12:M768)-SUMIF($D$12:$D$1442,$D769,L$12:L$1442),AB769)),"")</f>
        <v/>
      </c>
      <c r="N769" s="246" t="str">
        <f aca="false">IF(J769&lt;&gt;"",1000-SUMIF($D$12:$D768,$D769,N$12:N768),"")</f>
        <v/>
      </c>
      <c r="O769" s="268"/>
      <c r="P769" s="269"/>
      <c r="Q769" s="244" t="str">
        <f aca="false">IF(AND(P769&lt;&gt;"",O769&lt;&gt;""),MIN(IF(OR(O769="OZZ",O769="ZZ"),5000,13600),TRUNC(0.75*SUMIF($D$12:$D769,$D769,P$12:P769),2))-SUMIF($D$12:$D768,$D769,Q$12:Q768),"")</f>
        <v/>
      </c>
      <c r="R769" s="270" t="str">
        <f aca="false">IF(AND(P769&lt;&gt;"",O769&lt;&gt;"",AF769&lt;&gt;""),IF(OR(O769="OZZ",O769="ZZ"),0-SUMIF($D$12:$D768,$D769,R$12:R768),MIN(MIN(13600,TRUNC(0.75*SUMIF($D$12:$D$1442,$D769,P$12:P$1442),2)+SUMIF($D$12:$D769,$D769,AF$12:AF769))-SUMIF($D$12:$D768,$D769,R$12:R768)-SUMIF($D$12:$D$1442,$D769,Q$12:Q$1442),AF769)),"")</f>
        <v/>
      </c>
      <c r="S769" s="246" t="str">
        <f aca="false">IF(O769&lt;&gt;"",1000-SUMIF($D$12:$D768,$D769,S$12:S768),"")</f>
        <v/>
      </c>
      <c r="T769" s="268"/>
      <c r="U769" s="269"/>
      <c r="V769" s="244" t="str">
        <f aca="false">IF(AND(U769&lt;&gt;"",T769&lt;&gt;""),MIN(IF(OR(T769="OZZ",T769="ZZ"),5000,13600),TRUNC(0.75*SUMIF($D$12:$D769,$D769,U$12:U769),2))-SUMIF($D$12:$D768,$D769,V$12:V768),"")</f>
        <v/>
      </c>
      <c r="W769" s="248" t="str">
        <f aca="false">IF(AND(U769&lt;&gt;"",T769&lt;&gt;"",AJ769&lt;&gt;""),IF(OR(T769="OZZ",T769="ZZ"),0-SUMIF($D$12:$D768,$D769,W$12:W768),MIN(MIN(13600,TRUNC(0.75*SUMIF($D$12:$D$1442,$D769,U$12:U$1442),2)+SUMIF($D$12:$D769,$D769,AJ$12:AJ769))-SUMIF($D$12:$D768,$D769,W$12:W768)-SUMIF($D$12:$D$1442,$D769,V$12:V$1442),AJ769)),"")</f>
        <v/>
      </c>
      <c r="X769" s="246" t="str">
        <f aca="false">IF(T769&lt;&gt;"",1000-SUMIF($D$12:$D768,$D769,X$12:X768),"")</f>
        <v/>
      </c>
      <c r="Y769" s="272"/>
      <c r="Z769" s="273"/>
      <c r="AA769" s="273"/>
      <c r="AB769" s="252" t="str">
        <f aca="false">IF(K769&lt;&gt;"",ROUND(Y769,2)+ROUND(Z769,2)+ROUND(AA769,2),"")</f>
        <v/>
      </c>
      <c r="AC769" s="274"/>
      <c r="AD769" s="273"/>
      <c r="AE769" s="273"/>
      <c r="AF769" s="275" t="str">
        <f aca="false">IF(P769&lt;&gt;"",ROUND(AC769,2)+ROUND(AD769,2)+ROUND(AE769,2),"")</f>
        <v/>
      </c>
      <c r="AG769" s="274"/>
      <c r="AH769" s="273"/>
      <c r="AI769" s="273"/>
      <c r="AJ769" s="275" t="str">
        <f aca="false">IF(U769&lt;&gt;"",ROUND(AG769,2)+ROUND(AH769,2)+ROUND(AI769,2),"")</f>
        <v/>
      </c>
      <c r="AK769" s="255"/>
      <c r="AL769" s="255"/>
      <c r="AM769" s="256"/>
      <c r="AN769" s="257"/>
      <c r="AO769" s="258" t="str">
        <f aca="false">IF(D769&lt;&gt;"",IF(COUNTIF($D$12:$D769,$D769)&gt;1,0,IF(SUM(L769,Q769,V769)&gt;0,IF(AND(T769="",OR(O769&lt;&gt;"",J769&lt;&gt;"")),IF(O769&lt;&gt;"",O769,IF(J769&lt;&gt;"",J769,0)),IF(AND(O769&lt;&gt;"",J769&lt;&gt;"",O769=J769),O769,T769)),0)),"")</f>
        <v/>
      </c>
      <c r="AP769" s="258" t="str">
        <f aca="false">IF(D769&lt;&gt;"",IF(COUNTIF($D$12:$D769,$D769)&gt;1,0,IF(SUM(M769,R769,W769)&gt;0,IF(AND(T769="",OR(O769&lt;&gt;"",J769&lt;&gt;"")),IF(O769&lt;&gt;"",O769,IF(J769&lt;&gt;"",J769,0)),IF(AND(O769&lt;&gt;"",J769&lt;&gt;"",O769=J769),O769,T769)),0)),"")</f>
        <v/>
      </c>
      <c r="AQ769" s="258" t="str">
        <f aca="false">IF(D769&lt;&gt;"",IF(COUNTIF($D$12:$D769,$D769)&gt;1,0,IF(SUM(N769,S769,X769)&gt;0,IF(AND(T769="",OR(O769&lt;&gt;"",J769&lt;&gt;"")),IF(O769&lt;&gt;"",O769,IF(J769&lt;&gt;"",J769,0)),IF(AND(O769&lt;&gt;"",J769&lt;&gt;"",O769=J769),O769,T769)),0)),"")</f>
        <v/>
      </c>
      <c r="AR769" s="257" t="str">
        <f aca="false">IF(D769&lt;&gt;"",IF(J769="OZP12",L769,0),"")</f>
        <v/>
      </c>
      <c r="AS769" s="257" t="str">
        <f aca="false">IF(D769&lt;&gt;"",IF(O769="OZP12",Q769,0),"")</f>
        <v/>
      </c>
      <c r="AT769" s="257" t="str">
        <f aca="false">IF(D769&lt;&gt;"",IF(T769="OZP12",V769,0),"")</f>
        <v/>
      </c>
      <c r="AU769" s="257" t="str">
        <f aca="false">IF(D769&lt;&gt;"",IF(J769="TZP",L769,0),"")</f>
        <v/>
      </c>
      <c r="AV769" s="257" t="str">
        <f aca="false">IF(D769&lt;&gt;"",IF(O769="TZP",Q769,0),"")</f>
        <v/>
      </c>
      <c r="AW769" s="257" t="str">
        <f aca="false">IF(D769&lt;&gt;"",IF(T769="TZP",V769,0),"")</f>
        <v/>
      </c>
      <c r="AX769" s="257" t="str">
        <f aca="false">IF(D769&lt;&gt;"",IF(J769="OZZ",L769,0),"")</f>
        <v/>
      </c>
      <c r="AY769" s="257" t="str">
        <f aca="false">IF(D769&lt;&gt;"",IF(O769="OZZ",Q769,0),"")</f>
        <v/>
      </c>
      <c r="AZ769" s="257" t="str">
        <f aca="false">IF(D769&lt;&gt;"",IF(T769="OZZ",V769,0),"")</f>
        <v/>
      </c>
      <c r="BA769" s="260"/>
      <c r="BB769" s="257" t="str">
        <f aca="false">IF(D769&lt;&gt;"",IF(ISERROR(FIND("/",D769)),0,1),"")</f>
        <v/>
      </c>
      <c r="BC769" s="257" t="str">
        <f aca="false">IF(D769&lt;&gt;"",IF(BB769*1=0,D769,CONCATENATE(MID(D769,1,FIND("/",D769,1)-1),MID(D769,FIND("/",D769,1)+1,LEN(D769)))),"")</f>
        <v/>
      </c>
      <c r="BD769" s="286"/>
      <c r="BE769" s="257" t="str">
        <f aca="false">IF(D769&lt;&gt;"",IF(J769="OZP12",M769,0),"")</f>
        <v/>
      </c>
      <c r="BF769" s="257" t="str">
        <f aca="false">IF(D769&lt;&gt;"",IF(O769="OZP12",R769,0),"")</f>
        <v/>
      </c>
      <c r="BG769" s="257" t="str">
        <f aca="false">IF(D769&lt;&gt;"",IF(T769="OZP12",W769,0),"")</f>
        <v/>
      </c>
      <c r="BH769" s="257" t="str">
        <f aca="false">IF(D769&lt;&gt;"",IF(J769="TZP",M769,0),"")</f>
        <v/>
      </c>
      <c r="BI769" s="257" t="str">
        <f aca="false">IF(D769&lt;&gt;"",IF(O769="TZP",R769,0),"")</f>
        <v/>
      </c>
      <c r="BJ769" s="257" t="str">
        <f aca="false">IF(D769&lt;&gt;"",IF(T769="TZP",W769,0),"")</f>
        <v/>
      </c>
    </row>
    <row r="770" s="261" customFormat="true" ht="18.75" hidden="false" customHeight="true" outlineLevel="0" collapsed="false">
      <c r="A770" s="262" t="n">
        <f aca="false">A769+1</f>
        <v>758</v>
      </c>
      <c r="B770" s="263"/>
      <c r="C770" s="263"/>
      <c r="D770" s="263"/>
      <c r="E770" s="266"/>
      <c r="F770" s="266"/>
      <c r="G770" s="267"/>
      <c r="H770" s="278"/>
      <c r="I770" s="281"/>
      <c r="J770" s="268"/>
      <c r="K770" s="269"/>
      <c r="L770" s="244" t="str">
        <f aca="false">IF(AND(K770&lt;&gt;"",J770&lt;&gt;""),MIN(IF(OR(J770="OZZ",J770="ZZ"),5000,13600),TRUNC(0.75*SUMIF($D$12:$D770,$D770,K$12:K770),2))-SUMIF($D$12:$D769,$D770,L$12:L769),"")</f>
        <v/>
      </c>
      <c r="M770" s="270" t="str">
        <f aca="false">IF(AND(K770&lt;&gt;"",J770&lt;&gt;"",AB770&lt;&gt;""),IF(OR(J770="OZZ",J770="ZZ"),0-SUMIF($D$12:$D769,$D770,M$12:M769),MIN(MIN(13600,TRUNC(0.75*SUMIF($D$12:$D$1442,$D770,K$12:K$1442),2)+SUMIF($D$12:$D770,$D770,AB$12:AB770))-SUMIF($D$12:$D769,$D770,M$12:M769)-SUMIF($D$12:$D$1442,$D770,L$12:L$1442),AB770)),"")</f>
        <v/>
      </c>
      <c r="N770" s="246" t="str">
        <f aca="false">IF(J770&lt;&gt;"",1000-SUMIF($D$12:$D769,$D770,N$12:N769),"")</f>
        <v/>
      </c>
      <c r="O770" s="268"/>
      <c r="P770" s="269"/>
      <c r="Q770" s="244" t="str">
        <f aca="false">IF(AND(P770&lt;&gt;"",O770&lt;&gt;""),MIN(IF(OR(O770="OZZ",O770="ZZ"),5000,13600),TRUNC(0.75*SUMIF($D$12:$D770,$D770,P$12:P770),2))-SUMIF($D$12:$D769,$D770,Q$12:Q769),"")</f>
        <v/>
      </c>
      <c r="R770" s="270" t="str">
        <f aca="false">IF(AND(P770&lt;&gt;"",O770&lt;&gt;"",AF770&lt;&gt;""),IF(OR(O770="OZZ",O770="ZZ"),0-SUMIF($D$12:$D769,$D770,R$12:R769),MIN(MIN(13600,TRUNC(0.75*SUMIF($D$12:$D$1442,$D770,P$12:P$1442),2)+SUMIF($D$12:$D770,$D770,AF$12:AF770))-SUMIF($D$12:$D769,$D770,R$12:R769)-SUMIF($D$12:$D$1442,$D770,Q$12:Q$1442),AF770)),"")</f>
        <v/>
      </c>
      <c r="S770" s="246" t="str">
        <f aca="false">IF(O770&lt;&gt;"",1000-SUMIF($D$12:$D769,$D770,S$12:S769),"")</f>
        <v/>
      </c>
      <c r="T770" s="268"/>
      <c r="U770" s="269"/>
      <c r="V770" s="244" t="str">
        <f aca="false">IF(AND(U770&lt;&gt;"",T770&lt;&gt;""),MIN(IF(OR(T770="OZZ",T770="ZZ"),5000,13600),TRUNC(0.75*SUMIF($D$12:$D770,$D770,U$12:U770),2))-SUMIF($D$12:$D769,$D770,V$12:V769),"")</f>
        <v/>
      </c>
      <c r="W770" s="248" t="str">
        <f aca="false">IF(AND(U770&lt;&gt;"",T770&lt;&gt;"",AJ770&lt;&gt;""),IF(OR(T770="OZZ",T770="ZZ"),0-SUMIF($D$12:$D769,$D770,W$12:W769),MIN(MIN(13600,TRUNC(0.75*SUMIF($D$12:$D$1442,$D770,U$12:U$1442),2)+SUMIF($D$12:$D770,$D770,AJ$12:AJ770))-SUMIF($D$12:$D769,$D770,W$12:W769)-SUMIF($D$12:$D$1442,$D770,V$12:V$1442),AJ770)),"")</f>
        <v/>
      </c>
      <c r="X770" s="246" t="str">
        <f aca="false">IF(T770&lt;&gt;"",1000-SUMIF($D$12:$D769,$D770,X$12:X769),"")</f>
        <v/>
      </c>
      <c r="Y770" s="272"/>
      <c r="Z770" s="273"/>
      <c r="AA770" s="273"/>
      <c r="AB770" s="252" t="str">
        <f aca="false">IF(K770&lt;&gt;"",ROUND(Y770,2)+ROUND(Z770,2)+ROUND(AA770,2),"")</f>
        <v/>
      </c>
      <c r="AC770" s="274"/>
      <c r="AD770" s="273"/>
      <c r="AE770" s="273"/>
      <c r="AF770" s="275" t="str">
        <f aca="false">IF(P770&lt;&gt;"",ROUND(AC770,2)+ROUND(AD770,2)+ROUND(AE770,2),"")</f>
        <v/>
      </c>
      <c r="AG770" s="274"/>
      <c r="AH770" s="273"/>
      <c r="AI770" s="273"/>
      <c r="AJ770" s="275" t="str">
        <f aca="false">IF(U770&lt;&gt;"",ROUND(AG770,2)+ROUND(AH770,2)+ROUND(AI770,2),"")</f>
        <v/>
      </c>
      <c r="AK770" s="255"/>
      <c r="AL770" s="255"/>
      <c r="AM770" s="256"/>
      <c r="AN770" s="257"/>
      <c r="AO770" s="258" t="str">
        <f aca="false">IF(D770&lt;&gt;"",IF(COUNTIF($D$12:$D770,$D770)&gt;1,0,IF(SUM(L770,Q770,V770)&gt;0,IF(AND(T770="",OR(O770&lt;&gt;"",J770&lt;&gt;"")),IF(O770&lt;&gt;"",O770,IF(J770&lt;&gt;"",J770,0)),IF(AND(O770&lt;&gt;"",J770&lt;&gt;"",O770=J770),O770,T770)),0)),"")</f>
        <v/>
      </c>
      <c r="AP770" s="258" t="str">
        <f aca="false">IF(D770&lt;&gt;"",IF(COUNTIF($D$12:$D770,$D770)&gt;1,0,IF(SUM(M770,R770,W770)&gt;0,IF(AND(T770="",OR(O770&lt;&gt;"",J770&lt;&gt;"")),IF(O770&lt;&gt;"",O770,IF(J770&lt;&gt;"",J770,0)),IF(AND(O770&lt;&gt;"",J770&lt;&gt;"",O770=J770),O770,T770)),0)),"")</f>
        <v/>
      </c>
      <c r="AQ770" s="258" t="str">
        <f aca="false">IF(D770&lt;&gt;"",IF(COUNTIF($D$12:$D770,$D770)&gt;1,0,IF(SUM(N770,S770,X770)&gt;0,IF(AND(T770="",OR(O770&lt;&gt;"",J770&lt;&gt;"")),IF(O770&lt;&gt;"",O770,IF(J770&lt;&gt;"",J770,0)),IF(AND(O770&lt;&gt;"",J770&lt;&gt;"",O770=J770),O770,T770)),0)),"")</f>
        <v/>
      </c>
      <c r="AR770" s="257" t="str">
        <f aca="false">IF(D770&lt;&gt;"",IF(J770="OZP12",L770,0),"")</f>
        <v/>
      </c>
      <c r="AS770" s="257" t="str">
        <f aca="false">IF(D770&lt;&gt;"",IF(O770="OZP12",Q770,0),"")</f>
        <v/>
      </c>
      <c r="AT770" s="257" t="str">
        <f aca="false">IF(D770&lt;&gt;"",IF(T770="OZP12",V770,0),"")</f>
        <v/>
      </c>
      <c r="AU770" s="257" t="str">
        <f aca="false">IF(D770&lt;&gt;"",IF(J770="TZP",L770,0),"")</f>
        <v/>
      </c>
      <c r="AV770" s="257" t="str">
        <f aca="false">IF(D770&lt;&gt;"",IF(O770="TZP",Q770,0),"")</f>
        <v/>
      </c>
      <c r="AW770" s="257" t="str">
        <f aca="false">IF(D770&lt;&gt;"",IF(T770="TZP",V770,0),"")</f>
        <v/>
      </c>
      <c r="AX770" s="257" t="str">
        <f aca="false">IF(D770&lt;&gt;"",IF(J770="OZZ",L770,0),"")</f>
        <v/>
      </c>
      <c r="AY770" s="257" t="str">
        <f aca="false">IF(D770&lt;&gt;"",IF(O770="OZZ",Q770,0),"")</f>
        <v/>
      </c>
      <c r="AZ770" s="257" t="str">
        <f aca="false">IF(D770&lt;&gt;"",IF(T770="OZZ",V770,0),"")</f>
        <v/>
      </c>
      <c r="BA770" s="260"/>
      <c r="BB770" s="257" t="str">
        <f aca="false">IF(D770&lt;&gt;"",IF(ISERROR(FIND("/",D770)),0,1),"")</f>
        <v/>
      </c>
      <c r="BC770" s="257" t="str">
        <f aca="false">IF(D770&lt;&gt;"",IF(BB770*1=0,D770,CONCATENATE(MID(D770,1,FIND("/",D770,1)-1),MID(D770,FIND("/",D770,1)+1,LEN(D770)))),"")</f>
        <v/>
      </c>
      <c r="BD770" s="286"/>
      <c r="BE770" s="257" t="str">
        <f aca="false">IF(D770&lt;&gt;"",IF(J770="OZP12",M770,0),"")</f>
        <v/>
      </c>
      <c r="BF770" s="257" t="str">
        <f aca="false">IF(D770&lt;&gt;"",IF(O770="OZP12",R770,0),"")</f>
        <v/>
      </c>
      <c r="BG770" s="257" t="str">
        <f aca="false">IF(D770&lt;&gt;"",IF(T770="OZP12",W770,0),"")</f>
        <v/>
      </c>
      <c r="BH770" s="257" t="str">
        <f aca="false">IF(D770&lt;&gt;"",IF(J770="TZP",M770,0),"")</f>
        <v/>
      </c>
      <c r="BI770" s="257" t="str">
        <f aca="false">IF(D770&lt;&gt;"",IF(O770="TZP",R770,0),"")</f>
        <v/>
      </c>
      <c r="BJ770" s="257" t="str">
        <f aca="false">IF(D770&lt;&gt;"",IF(T770="TZP",W770,0),"")</f>
        <v/>
      </c>
    </row>
    <row r="771" s="261" customFormat="true" ht="18.75" hidden="false" customHeight="true" outlineLevel="0" collapsed="false">
      <c r="A771" s="262" t="n">
        <f aca="false">A770+1</f>
        <v>759</v>
      </c>
      <c r="B771" s="263"/>
      <c r="C771" s="263"/>
      <c r="D771" s="263"/>
      <c r="E771" s="266"/>
      <c r="F771" s="266"/>
      <c r="G771" s="267"/>
      <c r="H771" s="278"/>
      <c r="I771" s="281"/>
      <c r="J771" s="268"/>
      <c r="K771" s="269"/>
      <c r="L771" s="244" t="str">
        <f aca="false">IF(AND(K771&lt;&gt;"",J771&lt;&gt;""),MIN(IF(OR(J771="OZZ",J771="ZZ"),5000,13600),TRUNC(0.75*SUMIF($D$12:$D771,$D771,K$12:K771),2))-SUMIF($D$12:$D770,$D771,L$12:L770),"")</f>
        <v/>
      </c>
      <c r="M771" s="270" t="str">
        <f aca="false">IF(AND(K771&lt;&gt;"",J771&lt;&gt;"",AB771&lt;&gt;""),IF(OR(J771="OZZ",J771="ZZ"),0-SUMIF($D$12:$D770,$D771,M$12:M770),MIN(MIN(13600,TRUNC(0.75*SUMIF($D$12:$D$1442,$D771,K$12:K$1442),2)+SUMIF($D$12:$D771,$D771,AB$12:AB771))-SUMIF($D$12:$D770,$D771,M$12:M770)-SUMIF($D$12:$D$1442,$D771,L$12:L$1442),AB771)),"")</f>
        <v/>
      </c>
      <c r="N771" s="246" t="str">
        <f aca="false">IF(J771&lt;&gt;"",1000-SUMIF($D$12:$D770,$D771,N$12:N770),"")</f>
        <v/>
      </c>
      <c r="O771" s="268"/>
      <c r="P771" s="269"/>
      <c r="Q771" s="244" t="str">
        <f aca="false">IF(AND(P771&lt;&gt;"",O771&lt;&gt;""),MIN(IF(OR(O771="OZZ",O771="ZZ"),5000,13600),TRUNC(0.75*SUMIF($D$12:$D771,$D771,P$12:P771),2))-SUMIF($D$12:$D770,$D771,Q$12:Q770),"")</f>
        <v/>
      </c>
      <c r="R771" s="270" t="str">
        <f aca="false">IF(AND(P771&lt;&gt;"",O771&lt;&gt;"",AF771&lt;&gt;""),IF(OR(O771="OZZ",O771="ZZ"),0-SUMIF($D$12:$D770,$D771,R$12:R770),MIN(MIN(13600,TRUNC(0.75*SUMIF($D$12:$D$1442,$D771,P$12:P$1442),2)+SUMIF($D$12:$D771,$D771,AF$12:AF771))-SUMIF($D$12:$D770,$D771,R$12:R770)-SUMIF($D$12:$D$1442,$D771,Q$12:Q$1442),AF771)),"")</f>
        <v/>
      </c>
      <c r="S771" s="246" t="str">
        <f aca="false">IF(O771&lt;&gt;"",1000-SUMIF($D$12:$D770,$D771,S$12:S770),"")</f>
        <v/>
      </c>
      <c r="T771" s="268"/>
      <c r="U771" s="269"/>
      <c r="V771" s="244" t="str">
        <f aca="false">IF(AND(U771&lt;&gt;"",T771&lt;&gt;""),MIN(IF(OR(T771="OZZ",T771="ZZ"),5000,13600),TRUNC(0.75*SUMIF($D$12:$D771,$D771,U$12:U771),2))-SUMIF($D$12:$D770,$D771,V$12:V770),"")</f>
        <v/>
      </c>
      <c r="W771" s="248" t="str">
        <f aca="false">IF(AND(U771&lt;&gt;"",T771&lt;&gt;"",AJ771&lt;&gt;""),IF(OR(T771="OZZ",T771="ZZ"),0-SUMIF($D$12:$D770,$D771,W$12:W770),MIN(MIN(13600,TRUNC(0.75*SUMIF($D$12:$D$1442,$D771,U$12:U$1442),2)+SUMIF($D$12:$D771,$D771,AJ$12:AJ771))-SUMIF($D$12:$D770,$D771,W$12:W770)-SUMIF($D$12:$D$1442,$D771,V$12:V$1442),AJ771)),"")</f>
        <v/>
      </c>
      <c r="X771" s="246" t="str">
        <f aca="false">IF(T771&lt;&gt;"",1000-SUMIF($D$12:$D770,$D771,X$12:X770),"")</f>
        <v/>
      </c>
      <c r="Y771" s="272"/>
      <c r="Z771" s="273"/>
      <c r="AA771" s="273"/>
      <c r="AB771" s="252" t="str">
        <f aca="false">IF(K771&lt;&gt;"",ROUND(Y771,2)+ROUND(Z771,2)+ROUND(AA771,2),"")</f>
        <v/>
      </c>
      <c r="AC771" s="274"/>
      <c r="AD771" s="273"/>
      <c r="AE771" s="273"/>
      <c r="AF771" s="275" t="str">
        <f aca="false">IF(P771&lt;&gt;"",ROUND(AC771,2)+ROUND(AD771,2)+ROUND(AE771,2),"")</f>
        <v/>
      </c>
      <c r="AG771" s="274"/>
      <c r="AH771" s="273"/>
      <c r="AI771" s="273"/>
      <c r="AJ771" s="275" t="str">
        <f aca="false">IF(U771&lt;&gt;"",ROUND(AG771,2)+ROUND(AH771,2)+ROUND(AI771,2),"")</f>
        <v/>
      </c>
      <c r="AK771" s="255"/>
      <c r="AL771" s="255"/>
      <c r="AM771" s="256"/>
      <c r="AN771" s="257"/>
      <c r="AO771" s="258" t="str">
        <f aca="false">IF(D771&lt;&gt;"",IF(COUNTIF($D$12:$D771,$D771)&gt;1,0,IF(SUM(L771,Q771,V771)&gt;0,IF(AND(T771="",OR(O771&lt;&gt;"",J771&lt;&gt;"")),IF(O771&lt;&gt;"",O771,IF(J771&lt;&gt;"",J771,0)),IF(AND(O771&lt;&gt;"",J771&lt;&gt;"",O771=J771),O771,T771)),0)),"")</f>
        <v/>
      </c>
      <c r="AP771" s="258" t="str">
        <f aca="false">IF(D771&lt;&gt;"",IF(COUNTIF($D$12:$D771,$D771)&gt;1,0,IF(SUM(M771,R771,W771)&gt;0,IF(AND(T771="",OR(O771&lt;&gt;"",J771&lt;&gt;"")),IF(O771&lt;&gt;"",O771,IF(J771&lt;&gt;"",J771,0)),IF(AND(O771&lt;&gt;"",J771&lt;&gt;"",O771=J771),O771,T771)),0)),"")</f>
        <v/>
      </c>
      <c r="AQ771" s="258" t="str">
        <f aca="false">IF(D771&lt;&gt;"",IF(COUNTIF($D$12:$D771,$D771)&gt;1,0,IF(SUM(N771,S771,X771)&gt;0,IF(AND(T771="",OR(O771&lt;&gt;"",J771&lt;&gt;"")),IF(O771&lt;&gt;"",O771,IF(J771&lt;&gt;"",J771,0)),IF(AND(O771&lt;&gt;"",J771&lt;&gt;"",O771=J771),O771,T771)),0)),"")</f>
        <v/>
      </c>
      <c r="AR771" s="257" t="str">
        <f aca="false">IF(D771&lt;&gt;"",IF(J771="OZP12",L771,0),"")</f>
        <v/>
      </c>
      <c r="AS771" s="257" t="str">
        <f aca="false">IF(D771&lt;&gt;"",IF(O771="OZP12",Q771,0),"")</f>
        <v/>
      </c>
      <c r="AT771" s="257" t="str">
        <f aca="false">IF(D771&lt;&gt;"",IF(T771="OZP12",V771,0),"")</f>
        <v/>
      </c>
      <c r="AU771" s="257" t="str">
        <f aca="false">IF(D771&lt;&gt;"",IF(J771="TZP",L771,0),"")</f>
        <v/>
      </c>
      <c r="AV771" s="257" t="str">
        <f aca="false">IF(D771&lt;&gt;"",IF(O771="TZP",Q771,0),"")</f>
        <v/>
      </c>
      <c r="AW771" s="257" t="str">
        <f aca="false">IF(D771&lt;&gt;"",IF(T771="TZP",V771,0),"")</f>
        <v/>
      </c>
      <c r="AX771" s="257" t="str">
        <f aca="false">IF(D771&lt;&gt;"",IF(J771="OZZ",L771,0),"")</f>
        <v/>
      </c>
      <c r="AY771" s="257" t="str">
        <f aca="false">IF(D771&lt;&gt;"",IF(O771="OZZ",Q771,0),"")</f>
        <v/>
      </c>
      <c r="AZ771" s="257" t="str">
        <f aca="false">IF(D771&lt;&gt;"",IF(T771="OZZ",V771,0),"")</f>
        <v/>
      </c>
      <c r="BA771" s="260"/>
      <c r="BB771" s="257" t="str">
        <f aca="false">IF(D771&lt;&gt;"",IF(ISERROR(FIND("/",D771)),0,1),"")</f>
        <v/>
      </c>
      <c r="BC771" s="257" t="str">
        <f aca="false">IF(D771&lt;&gt;"",IF(BB771*1=0,D771,CONCATENATE(MID(D771,1,FIND("/",D771,1)-1),MID(D771,FIND("/",D771,1)+1,LEN(D771)))),"")</f>
        <v/>
      </c>
      <c r="BD771" s="286"/>
      <c r="BE771" s="257" t="str">
        <f aca="false">IF(D771&lt;&gt;"",IF(J771="OZP12",M771,0),"")</f>
        <v/>
      </c>
      <c r="BF771" s="257" t="str">
        <f aca="false">IF(D771&lt;&gt;"",IF(O771="OZP12",R771,0),"")</f>
        <v/>
      </c>
      <c r="BG771" s="257" t="str">
        <f aca="false">IF(D771&lt;&gt;"",IF(T771="OZP12",W771,0),"")</f>
        <v/>
      </c>
      <c r="BH771" s="257" t="str">
        <f aca="false">IF(D771&lt;&gt;"",IF(J771="TZP",M771,0),"")</f>
        <v/>
      </c>
      <c r="BI771" s="257" t="str">
        <f aca="false">IF(D771&lt;&gt;"",IF(O771="TZP",R771,0),"")</f>
        <v/>
      </c>
      <c r="BJ771" s="257" t="str">
        <f aca="false">IF(D771&lt;&gt;"",IF(T771="TZP",W771,0),"")</f>
        <v/>
      </c>
    </row>
    <row r="772" s="261" customFormat="true" ht="18.75" hidden="false" customHeight="true" outlineLevel="0" collapsed="false">
      <c r="A772" s="262" t="n">
        <f aca="false">A771+1</f>
        <v>760</v>
      </c>
      <c r="B772" s="263"/>
      <c r="C772" s="263"/>
      <c r="D772" s="263"/>
      <c r="E772" s="266"/>
      <c r="F772" s="266"/>
      <c r="G772" s="267"/>
      <c r="H772" s="278"/>
      <c r="I772" s="281"/>
      <c r="J772" s="268"/>
      <c r="K772" s="269"/>
      <c r="L772" s="244" t="str">
        <f aca="false">IF(AND(K772&lt;&gt;"",J772&lt;&gt;""),MIN(IF(OR(J772="OZZ",J772="ZZ"),5000,13600),TRUNC(0.75*SUMIF($D$12:$D772,$D772,K$12:K772),2))-SUMIF($D$12:$D771,$D772,L$12:L771),"")</f>
        <v/>
      </c>
      <c r="M772" s="270" t="str">
        <f aca="false">IF(AND(K772&lt;&gt;"",J772&lt;&gt;"",AB772&lt;&gt;""),IF(OR(J772="OZZ",J772="ZZ"),0-SUMIF($D$12:$D771,$D772,M$12:M771),MIN(MIN(13600,TRUNC(0.75*SUMIF($D$12:$D$1442,$D772,K$12:K$1442),2)+SUMIF($D$12:$D772,$D772,AB$12:AB772))-SUMIF($D$12:$D771,$D772,M$12:M771)-SUMIF($D$12:$D$1442,$D772,L$12:L$1442),AB772)),"")</f>
        <v/>
      </c>
      <c r="N772" s="246" t="str">
        <f aca="false">IF(J772&lt;&gt;"",1000-SUMIF($D$12:$D771,$D772,N$12:N771),"")</f>
        <v/>
      </c>
      <c r="O772" s="268"/>
      <c r="P772" s="269"/>
      <c r="Q772" s="244" t="str">
        <f aca="false">IF(AND(P772&lt;&gt;"",O772&lt;&gt;""),MIN(IF(OR(O772="OZZ",O772="ZZ"),5000,13600),TRUNC(0.75*SUMIF($D$12:$D772,$D772,P$12:P772),2))-SUMIF($D$12:$D771,$D772,Q$12:Q771),"")</f>
        <v/>
      </c>
      <c r="R772" s="270" t="str">
        <f aca="false">IF(AND(P772&lt;&gt;"",O772&lt;&gt;"",AF772&lt;&gt;""),IF(OR(O772="OZZ",O772="ZZ"),0-SUMIF($D$12:$D771,$D772,R$12:R771),MIN(MIN(13600,TRUNC(0.75*SUMIF($D$12:$D$1442,$D772,P$12:P$1442),2)+SUMIF($D$12:$D772,$D772,AF$12:AF772))-SUMIF($D$12:$D771,$D772,R$12:R771)-SUMIF($D$12:$D$1442,$D772,Q$12:Q$1442),AF772)),"")</f>
        <v/>
      </c>
      <c r="S772" s="246" t="str">
        <f aca="false">IF(O772&lt;&gt;"",1000-SUMIF($D$12:$D771,$D772,S$12:S771),"")</f>
        <v/>
      </c>
      <c r="T772" s="268"/>
      <c r="U772" s="269"/>
      <c r="V772" s="244" t="str">
        <f aca="false">IF(AND(U772&lt;&gt;"",T772&lt;&gt;""),MIN(IF(OR(T772="OZZ",T772="ZZ"),5000,13600),TRUNC(0.75*SUMIF($D$12:$D772,$D772,U$12:U772),2))-SUMIF($D$12:$D771,$D772,V$12:V771),"")</f>
        <v/>
      </c>
      <c r="W772" s="248" t="str">
        <f aca="false">IF(AND(U772&lt;&gt;"",T772&lt;&gt;"",AJ772&lt;&gt;""),IF(OR(T772="OZZ",T772="ZZ"),0-SUMIF($D$12:$D771,$D772,W$12:W771),MIN(MIN(13600,TRUNC(0.75*SUMIF($D$12:$D$1442,$D772,U$12:U$1442),2)+SUMIF($D$12:$D772,$D772,AJ$12:AJ772))-SUMIF($D$12:$D771,$D772,W$12:W771)-SUMIF($D$12:$D$1442,$D772,V$12:V$1442),AJ772)),"")</f>
        <v/>
      </c>
      <c r="X772" s="246" t="str">
        <f aca="false">IF(T772&lt;&gt;"",1000-SUMIF($D$12:$D771,$D772,X$12:X771),"")</f>
        <v/>
      </c>
      <c r="Y772" s="272"/>
      <c r="Z772" s="273"/>
      <c r="AA772" s="273"/>
      <c r="AB772" s="252" t="str">
        <f aca="false">IF(K772&lt;&gt;"",ROUND(Y772,2)+ROUND(Z772,2)+ROUND(AA772,2),"")</f>
        <v/>
      </c>
      <c r="AC772" s="274"/>
      <c r="AD772" s="273"/>
      <c r="AE772" s="273"/>
      <c r="AF772" s="275" t="str">
        <f aca="false">IF(P772&lt;&gt;"",ROUND(AC772,2)+ROUND(AD772,2)+ROUND(AE772,2),"")</f>
        <v/>
      </c>
      <c r="AG772" s="274"/>
      <c r="AH772" s="273"/>
      <c r="AI772" s="273"/>
      <c r="AJ772" s="275" t="str">
        <f aca="false">IF(U772&lt;&gt;"",ROUND(AG772,2)+ROUND(AH772,2)+ROUND(AI772,2),"")</f>
        <v/>
      </c>
      <c r="AK772" s="255"/>
      <c r="AL772" s="255"/>
      <c r="AM772" s="256"/>
      <c r="AN772" s="257"/>
      <c r="AO772" s="258" t="str">
        <f aca="false">IF(D772&lt;&gt;"",IF(COUNTIF($D$12:$D772,$D772)&gt;1,0,IF(SUM(L772,Q772,V772)&gt;0,IF(AND(T772="",OR(O772&lt;&gt;"",J772&lt;&gt;"")),IF(O772&lt;&gt;"",O772,IF(J772&lt;&gt;"",J772,0)),IF(AND(O772&lt;&gt;"",J772&lt;&gt;"",O772=J772),O772,T772)),0)),"")</f>
        <v/>
      </c>
      <c r="AP772" s="258" t="str">
        <f aca="false">IF(D772&lt;&gt;"",IF(COUNTIF($D$12:$D772,$D772)&gt;1,0,IF(SUM(M772,R772,W772)&gt;0,IF(AND(T772="",OR(O772&lt;&gt;"",J772&lt;&gt;"")),IF(O772&lt;&gt;"",O772,IF(J772&lt;&gt;"",J772,0)),IF(AND(O772&lt;&gt;"",J772&lt;&gt;"",O772=J772),O772,T772)),0)),"")</f>
        <v/>
      </c>
      <c r="AQ772" s="258" t="str">
        <f aca="false">IF(D772&lt;&gt;"",IF(COUNTIF($D$12:$D772,$D772)&gt;1,0,IF(SUM(N772,S772,X772)&gt;0,IF(AND(T772="",OR(O772&lt;&gt;"",J772&lt;&gt;"")),IF(O772&lt;&gt;"",O772,IF(J772&lt;&gt;"",J772,0)),IF(AND(O772&lt;&gt;"",J772&lt;&gt;"",O772=J772),O772,T772)),0)),"")</f>
        <v/>
      </c>
      <c r="AR772" s="257" t="str">
        <f aca="false">IF(D772&lt;&gt;"",IF(J772="OZP12",L772,0),"")</f>
        <v/>
      </c>
      <c r="AS772" s="257" t="str">
        <f aca="false">IF(D772&lt;&gt;"",IF(O772="OZP12",Q772,0),"")</f>
        <v/>
      </c>
      <c r="AT772" s="257" t="str">
        <f aca="false">IF(D772&lt;&gt;"",IF(T772="OZP12",V772,0),"")</f>
        <v/>
      </c>
      <c r="AU772" s="257" t="str">
        <f aca="false">IF(D772&lt;&gt;"",IF(J772="TZP",L772,0),"")</f>
        <v/>
      </c>
      <c r="AV772" s="257" t="str">
        <f aca="false">IF(D772&lt;&gt;"",IF(O772="TZP",Q772,0),"")</f>
        <v/>
      </c>
      <c r="AW772" s="257" t="str">
        <f aca="false">IF(D772&lt;&gt;"",IF(T772="TZP",V772,0),"")</f>
        <v/>
      </c>
      <c r="AX772" s="257" t="str">
        <f aca="false">IF(D772&lt;&gt;"",IF(J772="OZZ",L772,0),"")</f>
        <v/>
      </c>
      <c r="AY772" s="257" t="str">
        <f aca="false">IF(D772&lt;&gt;"",IF(O772="OZZ",Q772,0),"")</f>
        <v/>
      </c>
      <c r="AZ772" s="257" t="str">
        <f aca="false">IF(D772&lt;&gt;"",IF(T772="OZZ",V772,0),"")</f>
        <v/>
      </c>
      <c r="BA772" s="260"/>
      <c r="BB772" s="257" t="str">
        <f aca="false">IF(D772&lt;&gt;"",IF(ISERROR(FIND("/",D772)),0,1),"")</f>
        <v/>
      </c>
      <c r="BC772" s="257" t="str">
        <f aca="false">IF(D772&lt;&gt;"",IF(BB772*1=0,D772,CONCATENATE(MID(D772,1,FIND("/",D772,1)-1),MID(D772,FIND("/",D772,1)+1,LEN(D772)))),"")</f>
        <v/>
      </c>
      <c r="BD772" s="286"/>
      <c r="BE772" s="257" t="str">
        <f aca="false">IF(D772&lt;&gt;"",IF(J772="OZP12",M772,0),"")</f>
        <v/>
      </c>
      <c r="BF772" s="257" t="str">
        <f aca="false">IF(D772&lt;&gt;"",IF(O772="OZP12",R772,0),"")</f>
        <v/>
      </c>
      <c r="BG772" s="257" t="str">
        <f aca="false">IF(D772&lt;&gt;"",IF(T772="OZP12",W772,0),"")</f>
        <v/>
      </c>
      <c r="BH772" s="257" t="str">
        <f aca="false">IF(D772&lt;&gt;"",IF(J772="TZP",M772,0),"")</f>
        <v/>
      </c>
      <c r="BI772" s="257" t="str">
        <f aca="false">IF(D772&lt;&gt;"",IF(O772="TZP",R772,0),"")</f>
        <v/>
      </c>
      <c r="BJ772" s="257" t="str">
        <f aca="false">IF(D772&lt;&gt;"",IF(T772="TZP",W772,0),"")</f>
        <v/>
      </c>
    </row>
    <row r="773" s="261" customFormat="true" ht="18.75" hidden="false" customHeight="true" outlineLevel="0" collapsed="false">
      <c r="A773" s="262" t="n">
        <f aca="false">A772+1</f>
        <v>761</v>
      </c>
      <c r="B773" s="263"/>
      <c r="C773" s="263"/>
      <c r="D773" s="263"/>
      <c r="E773" s="266"/>
      <c r="F773" s="266"/>
      <c r="G773" s="267"/>
      <c r="H773" s="278"/>
      <c r="I773" s="281"/>
      <c r="J773" s="268"/>
      <c r="K773" s="269"/>
      <c r="L773" s="244" t="str">
        <f aca="false">IF(AND(K773&lt;&gt;"",J773&lt;&gt;""),MIN(IF(OR(J773="OZZ",J773="ZZ"),5000,13600),TRUNC(0.75*SUMIF($D$12:$D773,$D773,K$12:K773),2))-SUMIF($D$12:$D772,$D773,L$12:L772),"")</f>
        <v/>
      </c>
      <c r="M773" s="270" t="str">
        <f aca="false">IF(AND(K773&lt;&gt;"",J773&lt;&gt;"",AB773&lt;&gt;""),IF(OR(J773="OZZ",J773="ZZ"),0-SUMIF($D$12:$D772,$D773,M$12:M772),MIN(MIN(13600,TRUNC(0.75*SUMIF($D$12:$D$1442,$D773,K$12:K$1442),2)+SUMIF($D$12:$D773,$D773,AB$12:AB773))-SUMIF($D$12:$D772,$D773,M$12:M772)-SUMIF($D$12:$D$1442,$D773,L$12:L$1442),AB773)),"")</f>
        <v/>
      </c>
      <c r="N773" s="246" t="str">
        <f aca="false">IF(J773&lt;&gt;"",1000-SUMIF($D$12:$D772,$D773,N$12:N772),"")</f>
        <v/>
      </c>
      <c r="O773" s="268"/>
      <c r="P773" s="269"/>
      <c r="Q773" s="244" t="str">
        <f aca="false">IF(AND(P773&lt;&gt;"",O773&lt;&gt;""),MIN(IF(OR(O773="OZZ",O773="ZZ"),5000,13600),TRUNC(0.75*SUMIF($D$12:$D773,$D773,P$12:P773),2))-SUMIF($D$12:$D772,$D773,Q$12:Q772),"")</f>
        <v/>
      </c>
      <c r="R773" s="270" t="str">
        <f aca="false">IF(AND(P773&lt;&gt;"",O773&lt;&gt;"",AF773&lt;&gt;""),IF(OR(O773="OZZ",O773="ZZ"),0-SUMIF($D$12:$D772,$D773,R$12:R772),MIN(MIN(13600,TRUNC(0.75*SUMIF($D$12:$D$1442,$D773,P$12:P$1442),2)+SUMIF($D$12:$D773,$D773,AF$12:AF773))-SUMIF($D$12:$D772,$D773,R$12:R772)-SUMIF($D$12:$D$1442,$D773,Q$12:Q$1442),AF773)),"")</f>
        <v/>
      </c>
      <c r="S773" s="246" t="str">
        <f aca="false">IF(O773&lt;&gt;"",1000-SUMIF($D$12:$D772,$D773,S$12:S772),"")</f>
        <v/>
      </c>
      <c r="T773" s="268"/>
      <c r="U773" s="269"/>
      <c r="V773" s="244" t="str">
        <f aca="false">IF(AND(U773&lt;&gt;"",T773&lt;&gt;""),MIN(IF(OR(T773="OZZ",T773="ZZ"),5000,13600),TRUNC(0.75*SUMIF($D$12:$D773,$D773,U$12:U773),2))-SUMIF($D$12:$D772,$D773,V$12:V772),"")</f>
        <v/>
      </c>
      <c r="W773" s="248" t="str">
        <f aca="false">IF(AND(U773&lt;&gt;"",T773&lt;&gt;"",AJ773&lt;&gt;""),IF(OR(T773="OZZ",T773="ZZ"),0-SUMIF($D$12:$D772,$D773,W$12:W772),MIN(MIN(13600,TRUNC(0.75*SUMIF($D$12:$D$1442,$D773,U$12:U$1442),2)+SUMIF($D$12:$D773,$D773,AJ$12:AJ773))-SUMIF($D$12:$D772,$D773,W$12:W772)-SUMIF($D$12:$D$1442,$D773,V$12:V$1442),AJ773)),"")</f>
        <v/>
      </c>
      <c r="X773" s="246" t="str">
        <f aca="false">IF(T773&lt;&gt;"",1000-SUMIF($D$12:$D772,$D773,X$12:X772),"")</f>
        <v/>
      </c>
      <c r="Y773" s="272"/>
      <c r="Z773" s="273"/>
      <c r="AA773" s="273"/>
      <c r="AB773" s="252" t="str">
        <f aca="false">IF(K773&lt;&gt;"",ROUND(Y773,2)+ROUND(Z773,2)+ROUND(AA773,2),"")</f>
        <v/>
      </c>
      <c r="AC773" s="274"/>
      <c r="AD773" s="273"/>
      <c r="AE773" s="273"/>
      <c r="AF773" s="275" t="str">
        <f aca="false">IF(P773&lt;&gt;"",ROUND(AC773,2)+ROUND(AD773,2)+ROUND(AE773,2),"")</f>
        <v/>
      </c>
      <c r="AG773" s="274"/>
      <c r="AH773" s="273"/>
      <c r="AI773" s="273"/>
      <c r="AJ773" s="275" t="str">
        <f aca="false">IF(U773&lt;&gt;"",ROUND(AG773,2)+ROUND(AH773,2)+ROUND(AI773,2),"")</f>
        <v/>
      </c>
      <c r="AK773" s="255"/>
      <c r="AL773" s="255"/>
      <c r="AM773" s="256"/>
      <c r="AN773" s="257"/>
      <c r="AO773" s="258" t="str">
        <f aca="false">IF(D773&lt;&gt;"",IF(COUNTIF($D$12:$D773,$D773)&gt;1,0,IF(SUM(L773,Q773,V773)&gt;0,IF(AND(T773="",OR(O773&lt;&gt;"",J773&lt;&gt;"")),IF(O773&lt;&gt;"",O773,IF(J773&lt;&gt;"",J773,0)),IF(AND(O773&lt;&gt;"",J773&lt;&gt;"",O773=J773),O773,T773)),0)),"")</f>
        <v/>
      </c>
      <c r="AP773" s="258" t="str">
        <f aca="false">IF(D773&lt;&gt;"",IF(COUNTIF($D$12:$D773,$D773)&gt;1,0,IF(SUM(M773,R773,W773)&gt;0,IF(AND(T773="",OR(O773&lt;&gt;"",J773&lt;&gt;"")),IF(O773&lt;&gt;"",O773,IF(J773&lt;&gt;"",J773,0)),IF(AND(O773&lt;&gt;"",J773&lt;&gt;"",O773=J773),O773,T773)),0)),"")</f>
        <v/>
      </c>
      <c r="AQ773" s="258" t="str">
        <f aca="false">IF(D773&lt;&gt;"",IF(COUNTIF($D$12:$D773,$D773)&gt;1,0,IF(SUM(N773,S773,X773)&gt;0,IF(AND(T773="",OR(O773&lt;&gt;"",J773&lt;&gt;"")),IF(O773&lt;&gt;"",O773,IF(J773&lt;&gt;"",J773,0)),IF(AND(O773&lt;&gt;"",J773&lt;&gt;"",O773=J773),O773,T773)),0)),"")</f>
        <v/>
      </c>
      <c r="AR773" s="257" t="str">
        <f aca="false">IF(D773&lt;&gt;"",IF(J773="OZP12",L773,0),"")</f>
        <v/>
      </c>
      <c r="AS773" s="257" t="str">
        <f aca="false">IF(D773&lt;&gt;"",IF(O773="OZP12",Q773,0),"")</f>
        <v/>
      </c>
      <c r="AT773" s="257" t="str">
        <f aca="false">IF(D773&lt;&gt;"",IF(T773="OZP12",V773,0),"")</f>
        <v/>
      </c>
      <c r="AU773" s="257" t="str">
        <f aca="false">IF(D773&lt;&gt;"",IF(J773="TZP",L773,0),"")</f>
        <v/>
      </c>
      <c r="AV773" s="257" t="str">
        <f aca="false">IF(D773&lt;&gt;"",IF(O773="TZP",Q773,0),"")</f>
        <v/>
      </c>
      <c r="AW773" s="257" t="str">
        <f aca="false">IF(D773&lt;&gt;"",IF(T773="TZP",V773,0),"")</f>
        <v/>
      </c>
      <c r="AX773" s="257" t="str">
        <f aca="false">IF(D773&lt;&gt;"",IF(J773="OZZ",L773,0),"")</f>
        <v/>
      </c>
      <c r="AY773" s="257" t="str">
        <f aca="false">IF(D773&lt;&gt;"",IF(O773="OZZ",Q773,0),"")</f>
        <v/>
      </c>
      <c r="AZ773" s="257" t="str">
        <f aca="false">IF(D773&lt;&gt;"",IF(T773="OZZ",V773,0),"")</f>
        <v/>
      </c>
      <c r="BA773" s="260"/>
      <c r="BB773" s="257" t="str">
        <f aca="false">IF(D773&lt;&gt;"",IF(ISERROR(FIND("/",D773)),0,1),"")</f>
        <v/>
      </c>
      <c r="BC773" s="257" t="str">
        <f aca="false">IF(D773&lt;&gt;"",IF(BB773*1=0,D773,CONCATENATE(MID(D773,1,FIND("/",D773,1)-1),MID(D773,FIND("/",D773,1)+1,LEN(D773)))),"")</f>
        <v/>
      </c>
      <c r="BD773" s="286"/>
      <c r="BE773" s="257" t="str">
        <f aca="false">IF(D773&lt;&gt;"",IF(J773="OZP12",M773,0),"")</f>
        <v/>
      </c>
      <c r="BF773" s="257" t="str">
        <f aca="false">IF(D773&lt;&gt;"",IF(O773="OZP12",R773,0),"")</f>
        <v/>
      </c>
      <c r="BG773" s="257" t="str">
        <f aca="false">IF(D773&lt;&gt;"",IF(T773="OZP12",W773,0),"")</f>
        <v/>
      </c>
      <c r="BH773" s="257" t="str">
        <f aca="false">IF(D773&lt;&gt;"",IF(J773="TZP",M773,0),"")</f>
        <v/>
      </c>
      <c r="BI773" s="257" t="str">
        <f aca="false">IF(D773&lt;&gt;"",IF(O773="TZP",R773,0),"")</f>
        <v/>
      </c>
      <c r="BJ773" s="257" t="str">
        <f aca="false">IF(D773&lt;&gt;"",IF(T773="TZP",W773,0),"")</f>
        <v/>
      </c>
    </row>
    <row r="774" s="261" customFormat="true" ht="18.75" hidden="false" customHeight="true" outlineLevel="0" collapsed="false">
      <c r="A774" s="262" t="n">
        <f aca="false">A773+1</f>
        <v>762</v>
      </c>
      <c r="B774" s="263"/>
      <c r="C774" s="263"/>
      <c r="D774" s="263"/>
      <c r="E774" s="266"/>
      <c r="F774" s="266"/>
      <c r="G774" s="267"/>
      <c r="H774" s="278"/>
      <c r="I774" s="281"/>
      <c r="J774" s="268"/>
      <c r="K774" s="269"/>
      <c r="L774" s="244" t="str">
        <f aca="false">IF(AND(K774&lt;&gt;"",J774&lt;&gt;""),MIN(IF(OR(J774="OZZ",J774="ZZ"),5000,13600),TRUNC(0.75*SUMIF($D$12:$D774,$D774,K$12:K774),2))-SUMIF($D$12:$D773,$D774,L$12:L773),"")</f>
        <v/>
      </c>
      <c r="M774" s="270" t="str">
        <f aca="false">IF(AND(K774&lt;&gt;"",J774&lt;&gt;"",AB774&lt;&gt;""),IF(OR(J774="OZZ",J774="ZZ"),0-SUMIF($D$12:$D773,$D774,M$12:M773),MIN(MIN(13600,TRUNC(0.75*SUMIF($D$12:$D$1442,$D774,K$12:K$1442),2)+SUMIF($D$12:$D774,$D774,AB$12:AB774))-SUMIF($D$12:$D773,$D774,M$12:M773)-SUMIF($D$12:$D$1442,$D774,L$12:L$1442),AB774)),"")</f>
        <v/>
      </c>
      <c r="N774" s="246" t="str">
        <f aca="false">IF(J774&lt;&gt;"",1000-SUMIF($D$12:$D773,$D774,N$12:N773),"")</f>
        <v/>
      </c>
      <c r="O774" s="268"/>
      <c r="P774" s="269"/>
      <c r="Q774" s="244" t="str">
        <f aca="false">IF(AND(P774&lt;&gt;"",O774&lt;&gt;""),MIN(IF(OR(O774="OZZ",O774="ZZ"),5000,13600),TRUNC(0.75*SUMIF($D$12:$D774,$D774,P$12:P774),2))-SUMIF($D$12:$D773,$D774,Q$12:Q773),"")</f>
        <v/>
      </c>
      <c r="R774" s="270" t="str">
        <f aca="false">IF(AND(P774&lt;&gt;"",O774&lt;&gt;"",AF774&lt;&gt;""),IF(OR(O774="OZZ",O774="ZZ"),0-SUMIF($D$12:$D773,$D774,R$12:R773),MIN(MIN(13600,TRUNC(0.75*SUMIF($D$12:$D$1442,$D774,P$12:P$1442),2)+SUMIF($D$12:$D774,$D774,AF$12:AF774))-SUMIF($D$12:$D773,$D774,R$12:R773)-SUMIF($D$12:$D$1442,$D774,Q$12:Q$1442),AF774)),"")</f>
        <v/>
      </c>
      <c r="S774" s="246" t="str">
        <f aca="false">IF(O774&lt;&gt;"",1000-SUMIF($D$12:$D773,$D774,S$12:S773),"")</f>
        <v/>
      </c>
      <c r="T774" s="268"/>
      <c r="U774" s="269"/>
      <c r="V774" s="244" t="str">
        <f aca="false">IF(AND(U774&lt;&gt;"",T774&lt;&gt;""),MIN(IF(OR(T774="OZZ",T774="ZZ"),5000,13600),TRUNC(0.75*SUMIF($D$12:$D774,$D774,U$12:U774),2))-SUMIF($D$12:$D773,$D774,V$12:V773),"")</f>
        <v/>
      </c>
      <c r="W774" s="248" t="str">
        <f aca="false">IF(AND(U774&lt;&gt;"",T774&lt;&gt;"",AJ774&lt;&gt;""),IF(OR(T774="OZZ",T774="ZZ"),0-SUMIF($D$12:$D773,$D774,W$12:W773),MIN(MIN(13600,TRUNC(0.75*SUMIF($D$12:$D$1442,$D774,U$12:U$1442),2)+SUMIF($D$12:$D774,$D774,AJ$12:AJ774))-SUMIF($D$12:$D773,$D774,W$12:W773)-SUMIF($D$12:$D$1442,$D774,V$12:V$1442),AJ774)),"")</f>
        <v/>
      </c>
      <c r="X774" s="246" t="str">
        <f aca="false">IF(T774&lt;&gt;"",1000-SUMIF($D$12:$D773,$D774,X$12:X773),"")</f>
        <v/>
      </c>
      <c r="Y774" s="272"/>
      <c r="Z774" s="273"/>
      <c r="AA774" s="273"/>
      <c r="AB774" s="252" t="str">
        <f aca="false">IF(K774&lt;&gt;"",ROUND(Y774,2)+ROUND(Z774,2)+ROUND(AA774,2),"")</f>
        <v/>
      </c>
      <c r="AC774" s="274"/>
      <c r="AD774" s="273"/>
      <c r="AE774" s="273"/>
      <c r="AF774" s="275" t="str">
        <f aca="false">IF(P774&lt;&gt;"",ROUND(AC774,2)+ROUND(AD774,2)+ROUND(AE774,2),"")</f>
        <v/>
      </c>
      <c r="AG774" s="274"/>
      <c r="AH774" s="273"/>
      <c r="AI774" s="273"/>
      <c r="AJ774" s="275" t="str">
        <f aca="false">IF(U774&lt;&gt;"",ROUND(AG774,2)+ROUND(AH774,2)+ROUND(AI774,2),"")</f>
        <v/>
      </c>
      <c r="AK774" s="255"/>
      <c r="AL774" s="255"/>
      <c r="AM774" s="256"/>
      <c r="AN774" s="257"/>
      <c r="AO774" s="258" t="str">
        <f aca="false">IF(D774&lt;&gt;"",IF(COUNTIF($D$12:$D774,$D774)&gt;1,0,IF(SUM(L774,Q774,V774)&gt;0,IF(AND(T774="",OR(O774&lt;&gt;"",J774&lt;&gt;"")),IF(O774&lt;&gt;"",O774,IF(J774&lt;&gt;"",J774,0)),IF(AND(O774&lt;&gt;"",J774&lt;&gt;"",O774=J774),O774,T774)),0)),"")</f>
        <v/>
      </c>
      <c r="AP774" s="258" t="str">
        <f aca="false">IF(D774&lt;&gt;"",IF(COUNTIF($D$12:$D774,$D774)&gt;1,0,IF(SUM(M774,R774,W774)&gt;0,IF(AND(T774="",OR(O774&lt;&gt;"",J774&lt;&gt;"")),IF(O774&lt;&gt;"",O774,IF(J774&lt;&gt;"",J774,0)),IF(AND(O774&lt;&gt;"",J774&lt;&gt;"",O774=J774),O774,T774)),0)),"")</f>
        <v/>
      </c>
      <c r="AQ774" s="258" t="str">
        <f aca="false">IF(D774&lt;&gt;"",IF(COUNTIF($D$12:$D774,$D774)&gt;1,0,IF(SUM(N774,S774,X774)&gt;0,IF(AND(T774="",OR(O774&lt;&gt;"",J774&lt;&gt;"")),IF(O774&lt;&gt;"",O774,IF(J774&lt;&gt;"",J774,0)),IF(AND(O774&lt;&gt;"",J774&lt;&gt;"",O774=J774),O774,T774)),0)),"")</f>
        <v/>
      </c>
      <c r="AR774" s="257" t="str">
        <f aca="false">IF(D774&lt;&gt;"",IF(J774="OZP12",L774,0),"")</f>
        <v/>
      </c>
      <c r="AS774" s="257" t="str">
        <f aca="false">IF(D774&lt;&gt;"",IF(O774="OZP12",Q774,0),"")</f>
        <v/>
      </c>
      <c r="AT774" s="257" t="str">
        <f aca="false">IF(D774&lt;&gt;"",IF(T774="OZP12",V774,0),"")</f>
        <v/>
      </c>
      <c r="AU774" s="257" t="str">
        <f aca="false">IF(D774&lt;&gt;"",IF(J774="TZP",L774,0),"")</f>
        <v/>
      </c>
      <c r="AV774" s="257" t="str">
        <f aca="false">IF(D774&lt;&gt;"",IF(O774="TZP",Q774,0),"")</f>
        <v/>
      </c>
      <c r="AW774" s="257" t="str">
        <f aca="false">IF(D774&lt;&gt;"",IF(T774="TZP",V774,0),"")</f>
        <v/>
      </c>
      <c r="AX774" s="257" t="str">
        <f aca="false">IF(D774&lt;&gt;"",IF(J774="OZZ",L774,0),"")</f>
        <v/>
      </c>
      <c r="AY774" s="257" t="str">
        <f aca="false">IF(D774&lt;&gt;"",IF(O774="OZZ",Q774,0),"")</f>
        <v/>
      </c>
      <c r="AZ774" s="257" t="str">
        <f aca="false">IF(D774&lt;&gt;"",IF(T774="OZZ",V774,0),"")</f>
        <v/>
      </c>
      <c r="BA774" s="260"/>
      <c r="BB774" s="257" t="str">
        <f aca="false">IF(D774&lt;&gt;"",IF(ISERROR(FIND("/",D774)),0,1),"")</f>
        <v/>
      </c>
      <c r="BC774" s="257" t="str">
        <f aca="false">IF(D774&lt;&gt;"",IF(BB774*1=0,D774,CONCATENATE(MID(D774,1,FIND("/",D774,1)-1),MID(D774,FIND("/",D774,1)+1,LEN(D774)))),"")</f>
        <v/>
      </c>
      <c r="BD774" s="286"/>
      <c r="BE774" s="257" t="str">
        <f aca="false">IF(D774&lt;&gt;"",IF(J774="OZP12",M774,0),"")</f>
        <v/>
      </c>
      <c r="BF774" s="257" t="str">
        <f aca="false">IF(D774&lt;&gt;"",IF(O774="OZP12",R774,0),"")</f>
        <v/>
      </c>
      <c r="BG774" s="257" t="str">
        <f aca="false">IF(D774&lt;&gt;"",IF(T774="OZP12",W774,0),"")</f>
        <v/>
      </c>
      <c r="BH774" s="257" t="str">
        <f aca="false">IF(D774&lt;&gt;"",IF(J774="TZP",M774,0),"")</f>
        <v/>
      </c>
      <c r="BI774" s="257" t="str">
        <f aca="false">IF(D774&lt;&gt;"",IF(O774="TZP",R774,0),"")</f>
        <v/>
      </c>
      <c r="BJ774" s="257" t="str">
        <f aca="false">IF(D774&lt;&gt;"",IF(T774="TZP",W774,0),"")</f>
        <v/>
      </c>
    </row>
    <row r="775" s="261" customFormat="true" ht="18.75" hidden="false" customHeight="true" outlineLevel="0" collapsed="false">
      <c r="A775" s="262" t="n">
        <f aca="false">A774+1</f>
        <v>763</v>
      </c>
      <c r="B775" s="263"/>
      <c r="C775" s="263"/>
      <c r="D775" s="263"/>
      <c r="E775" s="266"/>
      <c r="F775" s="266"/>
      <c r="G775" s="267"/>
      <c r="H775" s="278"/>
      <c r="I775" s="281"/>
      <c r="J775" s="268"/>
      <c r="K775" s="269"/>
      <c r="L775" s="244" t="str">
        <f aca="false">IF(AND(K775&lt;&gt;"",J775&lt;&gt;""),MIN(IF(OR(J775="OZZ",J775="ZZ"),5000,13600),TRUNC(0.75*SUMIF($D$12:$D775,$D775,K$12:K775),2))-SUMIF($D$12:$D774,$D775,L$12:L774),"")</f>
        <v/>
      </c>
      <c r="M775" s="270" t="str">
        <f aca="false">IF(AND(K775&lt;&gt;"",J775&lt;&gt;"",AB775&lt;&gt;""),IF(OR(J775="OZZ",J775="ZZ"),0-SUMIF($D$12:$D774,$D775,M$12:M774),MIN(MIN(13600,TRUNC(0.75*SUMIF($D$12:$D$1442,$D775,K$12:K$1442),2)+SUMIF($D$12:$D775,$D775,AB$12:AB775))-SUMIF($D$12:$D774,$D775,M$12:M774)-SUMIF($D$12:$D$1442,$D775,L$12:L$1442),AB775)),"")</f>
        <v/>
      </c>
      <c r="N775" s="246" t="str">
        <f aca="false">IF(J775&lt;&gt;"",1000-SUMIF($D$12:$D774,$D775,N$12:N774),"")</f>
        <v/>
      </c>
      <c r="O775" s="268"/>
      <c r="P775" s="269"/>
      <c r="Q775" s="244" t="str">
        <f aca="false">IF(AND(P775&lt;&gt;"",O775&lt;&gt;""),MIN(IF(OR(O775="OZZ",O775="ZZ"),5000,13600),TRUNC(0.75*SUMIF($D$12:$D775,$D775,P$12:P775),2))-SUMIF($D$12:$D774,$D775,Q$12:Q774),"")</f>
        <v/>
      </c>
      <c r="R775" s="270" t="str">
        <f aca="false">IF(AND(P775&lt;&gt;"",O775&lt;&gt;"",AF775&lt;&gt;""),IF(OR(O775="OZZ",O775="ZZ"),0-SUMIF($D$12:$D774,$D775,R$12:R774),MIN(MIN(13600,TRUNC(0.75*SUMIF($D$12:$D$1442,$D775,P$12:P$1442),2)+SUMIF($D$12:$D775,$D775,AF$12:AF775))-SUMIF($D$12:$D774,$D775,R$12:R774)-SUMIF($D$12:$D$1442,$D775,Q$12:Q$1442),AF775)),"")</f>
        <v/>
      </c>
      <c r="S775" s="246" t="str">
        <f aca="false">IF(O775&lt;&gt;"",1000-SUMIF($D$12:$D774,$D775,S$12:S774),"")</f>
        <v/>
      </c>
      <c r="T775" s="268"/>
      <c r="U775" s="269"/>
      <c r="V775" s="244" t="str">
        <f aca="false">IF(AND(U775&lt;&gt;"",T775&lt;&gt;""),MIN(IF(OR(T775="OZZ",T775="ZZ"),5000,13600),TRUNC(0.75*SUMIF($D$12:$D775,$D775,U$12:U775),2))-SUMIF($D$12:$D774,$D775,V$12:V774),"")</f>
        <v/>
      </c>
      <c r="W775" s="248" t="str">
        <f aca="false">IF(AND(U775&lt;&gt;"",T775&lt;&gt;"",AJ775&lt;&gt;""),IF(OR(T775="OZZ",T775="ZZ"),0-SUMIF($D$12:$D774,$D775,W$12:W774),MIN(MIN(13600,TRUNC(0.75*SUMIF($D$12:$D$1442,$D775,U$12:U$1442),2)+SUMIF($D$12:$D775,$D775,AJ$12:AJ775))-SUMIF($D$12:$D774,$D775,W$12:W774)-SUMIF($D$12:$D$1442,$D775,V$12:V$1442),AJ775)),"")</f>
        <v/>
      </c>
      <c r="X775" s="246" t="str">
        <f aca="false">IF(T775&lt;&gt;"",1000-SUMIF($D$12:$D774,$D775,X$12:X774),"")</f>
        <v/>
      </c>
      <c r="Y775" s="272"/>
      <c r="Z775" s="273"/>
      <c r="AA775" s="273"/>
      <c r="AB775" s="252" t="str">
        <f aca="false">IF(K775&lt;&gt;"",ROUND(Y775,2)+ROUND(Z775,2)+ROUND(AA775,2),"")</f>
        <v/>
      </c>
      <c r="AC775" s="274"/>
      <c r="AD775" s="273"/>
      <c r="AE775" s="273"/>
      <c r="AF775" s="275" t="str">
        <f aca="false">IF(P775&lt;&gt;"",ROUND(AC775,2)+ROUND(AD775,2)+ROUND(AE775,2),"")</f>
        <v/>
      </c>
      <c r="AG775" s="274"/>
      <c r="AH775" s="273"/>
      <c r="AI775" s="273"/>
      <c r="AJ775" s="275" t="str">
        <f aca="false">IF(U775&lt;&gt;"",ROUND(AG775,2)+ROUND(AH775,2)+ROUND(AI775,2),"")</f>
        <v/>
      </c>
      <c r="AK775" s="255"/>
      <c r="AL775" s="255"/>
      <c r="AM775" s="256"/>
      <c r="AN775" s="257"/>
      <c r="AO775" s="258" t="str">
        <f aca="false">IF(D775&lt;&gt;"",IF(COUNTIF($D$12:$D775,$D775)&gt;1,0,IF(SUM(L775,Q775,V775)&gt;0,IF(AND(T775="",OR(O775&lt;&gt;"",J775&lt;&gt;"")),IF(O775&lt;&gt;"",O775,IF(J775&lt;&gt;"",J775,0)),IF(AND(O775&lt;&gt;"",J775&lt;&gt;"",O775=J775),O775,T775)),0)),"")</f>
        <v/>
      </c>
      <c r="AP775" s="258" t="str">
        <f aca="false">IF(D775&lt;&gt;"",IF(COUNTIF($D$12:$D775,$D775)&gt;1,0,IF(SUM(M775,R775,W775)&gt;0,IF(AND(T775="",OR(O775&lt;&gt;"",J775&lt;&gt;"")),IF(O775&lt;&gt;"",O775,IF(J775&lt;&gt;"",J775,0)),IF(AND(O775&lt;&gt;"",J775&lt;&gt;"",O775=J775),O775,T775)),0)),"")</f>
        <v/>
      </c>
      <c r="AQ775" s="258" t="str">
        <f aca="false">IF(D775&lt;&gt;"",IF(COUNTIF($D$12:$D775,$D775)&gt;1,0,IF(SUM(N775,S775,X775)&gt;0,IF(AND(T775="",OR(O775&lt;&gt;"",J775&lt;&gt;"")),IF(O775&lt;&gt;"",O775,IF(J775&lt;&gt;"",J775,0)),IF(AND(O775&lt;&gt;"",J775&lt;&gt;"",O775=J775),O775,T775)),0)),"")</f>
        <v/>
      </c>
      <c r="AR775" s="257" t="str">
        <f aca="false">IF(D775&lt;&gt;"",IF(J775="OZP12",L775,0),"")</f>
        <v/>
      </c>
      <c r="AS775" s="257" t="str">
        <f aca="false">IF(D775&lt;&gt;"",IF(O775="OZP12",Q775,0),"")</f>
        <v/>
      </c>
      <c r="AT775" s="257" t="str">
        <f aca="false">IF(D775&lt;&gt;"",IF(T775="OZP12",V775,0),"")</f>
        <v/>
      </c>
      <c r="AU775" s="257" t="str">
        <f aca="false">IF(D775&lt;&gt;"",IF(J775="TZP",L775,0),"")</f>
        <v/>
      </c>
      <c r="AV775" s="257" t="str">
        <f aca="false">IF(D775&lt;&gt;"",IF(O775="TZP",Q775,0),"")</f>
        <v/>
      </c>
      <c r="AW775" s="257" t="str">
        <f aca="false">IF(D775&lt;&gt;"",IF(T775="TZP",V775,0),"")</f>
        <v/>
      </c>
      <c r="AX775" s="257" t="str">
        <f aca="false">IF(D775&lt;&gt;"",IF(J775="OZZ",L775,0),"")</f>
        <v/>
      </c>
      <c r="AY775" s="257" t="str">
        <f aca="false">IF(D775&lt;&gt;"",IF(O775="OZZ",Q775,0),"")</f>
        <v/>
      </c>
      <c r="AZ775" s="257" t="str">
        <f aca="false">IF(D775&lt;&gt;"",IF(T775="OZZ",V775,0),"")</f>
        <v/>
      </c>
      <c r="BA775" s="260"/>
      <c r="BB775" s="257" t="str">
        <f aca="false">IF(D775&lt;&gt;"",IF(ISERROR(FIND("/",D775)),0,1),"")</f>
        <v/>
      </c>
      <c r="BC775" s="257" t="str">
        <f aca="false">IF(D775&lt;&gt;"",IF(BB775*1=0,D775,CONCATENATE(MID(D775,1,FIND("/",D775,1)-1),MID(D775,FIND("/",D775,1)+1,LEN(D775)))),"")</f>
        <v/>
      </c>
      <c r="BD775" s="286"/>
      <c r="BE775" s="257" t="str">
        <f aca="false">IF(D775&lt;&gt;"",IF(J775="OZP12",M775,0),"")</f>
        <v/>
      </c>
      <c r="BF775" s="257" t="str">
        <f aca="false">IF(D775&lt;&gt;"",IF(O775="OZP12",R775,0),"")</f>
        <v/>
      </c>
      <c r="BG775" s="257" t="str">
        <f aca="false">IF(D775&lt;&gt;"",IF(T775="OZP12",W775,0),"")</f>
        <v/>
      </c>
      <c r="BH775" s="257" t="str">
        <f aca="false">IF(D775&lt;&gt;"",IF(J775="TZP",M775,0),"")</f>
        <v/>
      </c>
      <c r="BI775" s="257" t="str">
        <f aca="false">IF(D775&lt;&gt;"",IF(O775="TZP",R775,0),"")</f>
        <v/>
      </c>
      <c r="BJ775" s="257" t="str">
        <f aca="false">IF(D775&lt;&gt;"",IF(T775="TZP",W775,0),"")</f>
        <v/>
      </c>
    </row>
    <row r="776" s="261" customFormat="true" ht="18.75" hidden="false" customHeight="true" outlineLevel="0" collapsed="false">
      <c r="A776" s="262" t="n">
        <f aca="false">A775+1</f>
        <v>764</v>
      </c>
      <c r="B776" s="263"/>
      <c r="C776" s="263"/>
      <c r="D776" s="263"/>
      <c r="E776" s="266"/>
      <c r="F776" s="266"/>
      <c r="G776" s="267"/>
      <c r="H776" s="278"/>
      <c r="I776" s="281"/>
      <c r="J776" s="268"/>
      <c r="K776" s="269"/>
      <c r="L776" s="244" t="str">
        <f aca="false">IF(AND(K776&lt;&gt;"",J776&lt;&gt;""),MIN(IF(OR(J776="OZZ",J776="ZZ"),5000,13600),TRUNC(0.75*SUMIF($D$12:$D776,$D776,K$12:K776),2))-SUMIF($D$12:$D775,$D776,L$12:L775),"")</f>
        <v/>
      </c>
      <c r="M776" s="270" t="str">
        <f aca="false">IF(AND(K776&lt;&gt;"",J776&lt;&gt;"",AB776&lt;&gt;""),IF(OR(J776="OZZ",J776="ZZ"),0-SUMIF($D$12:$D775,$D776,M$12:M775),MIN(MIN(13600,TRUNC(0.75*SUMIF($D$12:$D$1442,$D776,K$12:K$1442),2)+SUMIF($D$12:$D776,$D776,AB$12:AB776))-SUMIF($D$12:$D775,$D776,M$12:M775)-SUMIF($D$12:$D$1442,$D776,L$12:L$1442),AB776)),"")</f>
        <v/>
      </c>
      <c r="N776" s="246" t="str">
        <f aca="false">IF(J776&lt;&gt;"",1000-SUMIF($D$12:$D775,$D776,N$12:N775),"")</f>
        <v/>
      </c>
      <c r="O776" s="268"/>
      <c r="P776" s="269"/>
      <c r="Q776" s="244" t="str">
        <f aca="false">IF(AND(P776&lt;&gt;"",O776&lt;&gt;""),MIN(IF(OR(O776="OZZ",O776="ZZ"),5000,13600),TRUNC(0.75*SUMIF($D$12:$D776,$D776,P$12:P776),2))-SUMIF($D$12:$D775,$D776,Q$12:Q775),"")</f>
        <v/>
      </c>
      <c r="R776" s="270" t="str">
        <f aca="false">IF(AND(P776&lt;&gt;"",O776&lt;&gt;"",AF776&lt;&gt;""),IF(OR(O776="OZZ",O776="ZZ"),0-SUMIF($D$12:$D775,$D776,R$12:R775),MIN(MIN(13600,TRUNC(0.75*SUMIF($D$12:$D$1442,$D776,P$12:P$1442),2)+SUMIF($D$12:$D776,$D776,AF$12:AF776))-SUMIF($D$12:$D775,$D776,R$12:R775)-SUMIF($D$12:$D$1442,$D776,Q$12:Q$1442),AF776)),"")</f>
        <v/>
      </c>
      <c r="S776" s="246" t="str">
        <f aca="false">IF(O776&lt;&gt;"",1000-SUMIF($D$12:$D775,$D776,S$12:S775),"")</f>
        <v/>
      </c>
      <c r="T776" s="268"/>
      <c r="U776" s="269"/>
      <c r="V776" s="244" t="str">
        <f aca="false">IF(AND(U776&lt;&gt;"",T776&lt;&gt;""),MIN(IF(OR(T776="OZZ",T776="ZZ"),5000,13600),TRUNC(0.75*SUMIF($D$12:$D776,$D776,U$12:U776),2))-SUMIF($D$12:$D775,$D776,V$12:V775),"")</f>
        <v/>
      </c>
      <c r="W776" s="248" t="str">
        <f aca="false">IF(AND(U776&lt;&gt;"",T776&lt;&gt;"",AJ776&lt;&gt;""),IF(OR(T776="OZZ",T776="ZZ"),0-SUMIF($D$12:$D775,$D776,W$12:W775),MIN(MIN(13600,TRUNC(0.75*SUMIF($D$12:$D$1442,$D776,U$12:U$1442),2)+SUMIF($D$12:$D776,$D776,AJ$12:AJ776))-SUMIF($D$12:$D775,$D776,W$12:W775)-SUMIF($D$12:$D$1442,$D776,V$12:V$1442),AJ776)),"")</f>
        <v/>
      </c>
      <c r="X776" s="246" t="str">
        <f aca="false">IF(T776&lt;&gt;"",1000-SUMIF($D$12:$D775,$D776,X$12:X775),"")</f>
        <v/>
      </c>
      <c r="Y776" s="272"/>
      <c r="Z776" s="273"/>
      <c r="AA776" s="273"/>
      <c r="AB776" s="252" t="str">
        <f aca="false">IF(K776&lt;&gt;"",ROUND(Y776,2)+ROUND(Z776,2)+ROUND(AA776,2),"")</f>
        <v/>
      </c>
      <c r="AC776" s="274"/>
      <c r="AD776" s="273"/>
      <c r="AE776" s="273"/>
      <c r="AF776" s="275" t="str">
        <f aca="false">IF(P776&lt;&gt;"",ROUND(AC776,2)+ROUND(AD776,2)+ROUND(AE776,2),"")</f>
        <v/>
      </c>
      <c r="AG776" s="274"/>
      <c r="AH776" s="273"/>
      <c r="AI776" s="273"/>
      <c r="AJ776" s="275" t="str">
        <f aca="false">IF(U776&lt;&gt;"",ROUND(AG776,2)+ROUND(AH776,2)+ROUND(AI776,2),"")</f>
        <v/>
      </c>
      <c r="AK776" s="255"/>
      <c r="AL776" s="255"/>
      <c r="AM776" s="256"/>
      <c r="AN776" s="257"/>
      <c r="AO776" s="258" t="str">
        <f aca="false">IF(D776&lt;&gt;"",IF(COUNTIF($D$12:$D776,$D776)&gt;1,0,IF(SUM(L776,Q776,V776)&gt;0,IF(AND(T776="",OR(O776&lt;&gt;"",J776&lt;&gt;"")),IF(O776&lt;&gt;"",O776,IF(J776&lt;&gt;"",J776,0)),IF(AND(O776&lt;&gt;"",J776&lt;&gt;"",O776=J776),O776,T776)),0)),"")</f>
        <v/>
      </c>
      <c r="AP776" s="258" t="str">
        <f aca="false">IF(D776&lt;&gt;"",IF(COUNTIF($D$12:$D776,$D776)&gt;1,0,IF(SUM(M776,R776,W776)&gt;0,IF(AND(T776="",OR(O776&lt;&gt;"",J776&lt;&gt;"")),IF(O776&lt;&gt;"",O776,IF(J776&lt;&gt;"",J776,0)),IF(AND(O776&lt;&gt;"",J776&lt;&gt;"",O776=J776),O776,T776)),0)),"")</f>
        <v/>
      </c>
      <c r="AQ776" s="258" t="str">
        <f aca="false">IF(D776&lt;&gt;"",IF(COUNTIF($D$12:$D776,$D776)&gt;1,0,IF(SUM(N776,S776,X776)&gt;0,IF(AND(T776="",OR(O776&lt;&gt;"",J776&lt;&gt;"")),IF(O776&lt;&gt;"",O776,IF(J776&lt;&gt;"",J776,0)),IF(AND(O776&lt;&gt;"",J776&lt;&gt;"",O776=J776),O776,T776)),0)),"")</f>
        <v/>
      </c>
      <c r="AR776" s="257" t="str">
        <f aca="false">IF(D776&lt;&gt;"",IF(J776="OZP12",L776,0),"")</f>
        <v/>
      </c>
      <c r="AS776" s="257" t="str">
        <f aca="false">IF(D776&lt;&gt;"",IF(O776="OZP12",Q776,0),"")</f>
        <v/>
      </c>
      <c r="AT776" s="257" t="str">
        <f aca="false">IF(D776&lt;&gt;"",IF(T776="OZP12",V776,0),"")</f>
        <v/>
      </c>
      <c r="AU776" s="257" t="str">
        <f aca="false">IF(D776&lt;&gt;"",IF(J776="TZP",L776,0),"")</f>
        <v/>
      </c>
      <c r="AV776" s="257" t="str">
        <f aca="false">IF(D776&lt;&gt;"",IF(O776="TZP",Q776,0),"")</f>
        <v/>
      </c>
      <c r="AW776" s="257" t="str">
        <f aca="false">IF(D776&lt;&gt;"",IF(T776="TZP",V776,0),"")</f>
        <v/>
      </c>
      <c r="AX776" s="257" t="str">
        <f aca="false">IF(D776&lt;&gt;"",IF(J776="OZZ",L776,0),"")</f>
        <v/>
      </c>
      <c r="AY776" s="257" t="str">
        <f aca="false">IF(D776&lt;&gt;"",IF(O776="OZZ",Q776,0),"")</f>
        <v/>
      </c>
      <c r="AZ776" s="257" t="str">
        <f aca="false">IF(D776&lt;&gt;"",IF(T776="OZZ",V776,0),"")</f>
        <v/>
      </c>
      <c r="BA776" s="260"/>
      <c r="BB776" s="257" t="str">
        <f aca="false">IF(D776&lt;&gt;"",IF(ISERROR(FIND("/",D776)),0,1),"")</f>
        <v/>
      </c>
      <c r="BC776" s="257" t="str">
        <f aca="false">IF(D776&lt;&gt;"",IF(BB776*1=0,D776,CONCATENATE(MID(D776,1,FIND("/",D776,1)-1),MID(D776,FIND("/",D776,1)+1,LEN(D776)))),"")</f>
        <v/>
      </c>
      <c r="BD776" s="286"/>
      <c r="BE776" s="257" t="str">
        <f aca="false">IF(D776&lt;&gt;"",IF(J776="OZP12",M776,0),"")</f>
        <v/>
      </c>
      <c r="BF776" s="257" t="str">
        <f aca="false">IF(D776&lt;&gt;"",IF(O776="OZP12",R776,0),"")</f>
        <v/>
      </c>
      <c r="BG776" s="257" t="str">
        <f aca="false">IF(D776&lt;&gt;"",IF(T776="OZP12",W776,0),"")</f>
        <v/>
      </c>
      <c r="BH776" s="257" t="str">
        <f aca="false">IF(D776&lt;&gt;"",IF(J776="TZP",M776,0),"")</f>
        <v/>
      </c>
      <c r="BI776" s="257" t="str">
        <f aca="false">IF(D776&lt;&gt;"",IF(O776="TZP",R776,0),"")</f>
        <v/>
      </c>
      <c r="BJ776" s="257" t="str">
        <f aca="false">IF(D776&lt;&gt;"",IF(T776="TZP",W776,0),"")</f>
        <v/>
      </c>
    </row>
    <row r="777" s="261" customFormat="true" ht="18.75" hidden="false" customHeight="true" outlineLevel="0" collapsed="false">
      <c r="A777" s="262" t="n">
        <f aca="false">A776+1</f>
        <v>765</v>
      </c>
      <c r="B777" s="263"/>
      <c r="C777" s="263"/>
      <c r="D777" s="263"/>
      <c r="E777" s="266"/>
      <c r="F777" s="266"/>
      <c r="G777" s="267"/>
      <c r="H777" s="278"/>
      <c r="I777" s="281"/>
      <c r="J777" s="268"/>
      <c r="K777" s="269"/>
      <c r="L777" s="244" t="str">
        <f aca="false">IF(AND(K777&lt;&gt;"",J777&lt;&gt;""),MIN(IF(OR(J777="OZZ",J777="ZZ"),5000,13600),TRUNC(0.75*SUMIF($D$12:$D777,$D777,K$12:K777),2))-SUMIF($D$12:$D776,$D777,L$12:L776),"")</f>
        <v/>
      </c>
      <c r="M777" s="270" t="str">
        <f aca="false">IF(AND(K777&lt;&gt;"",J777&lt;&gt;"",AB777&lt;&gt;""),IF(OR(J777="OZZ",J777="ZZ"),0-SUMIF($D$12:$D776,$D777,M$12:M776),MIN(MIN(13600,TRUNC(0.75*SUMIF($D$12:$D$1442,$D777,K$12:K$1442),2)+SUMIF($D$12:$D777,$D777,AB$12:AB777))-SUMIF($D$12:$D776,$D777,M$12:M776)-SUMIF($D$12:$D$1442,$D777,L$12:L$1442),AB777)),"")</f>
        <v/>
      </c>
      <c r="N777" s="246" t="str">
        <f aca="false">IF(J777&lt;&gt;"",1000-SUMIF($D$12:$D776,$D777,N$12:N776),"")</f>
        <v/>
      </c>
      <c r="O777" s="268"/>
      <c r="P777" s="269"/>
      <c r="Q777" s="244" t="str">
        <f aca="false">IF(AND(P777&lt;&gt;"",O777&lt;&gt;""),MIN(IF(OR(O777="OZZ",O777="ZZ"),5000,13600),TRUNC(0.75*SUMIF($D$12:$D777,$D777,P$12:P777),2))-SUMIF($D$12:$D776,$D777,Q$12:Q776),"")</f>
        <v/>
      </c>
      <c r="R777" s="270" t="str">
        <f aca="false">IF(AND(P777&lt;&gt;"",O777&lt;&gt;"",AF777&lt;&gt;""),IF(OR(O777="OZZ",O777="ZZ"),0-SUMIF($D$12:$D776,$D777,R$12:R776),MIN(MIN(13600,TRUNC(0.75*SUMIF($D$12:$D$1442,$D777,P$12:P$1442),2)+SUMIF($D$12:$D777,$D777,AF$12:AF777))-SUMIF($D$12:$D776,$D777,R$12:R776)-SUMIF($D$12:$D$1442,$D777,Q$12:Q$1442),AF777)),"")</f>
        <v/>
      </c>
      <c r="S777" s="246" t="str">
        <f aca="false">IF(O777&lt;&gt;"",1000-SUMIF($D$12:$D776,$D777,S$12:S776),"")</f>
        <v/>
      </c>
      <c r="T777" s="268"/>
      <c r="U777" s="269"/>
      <c r="V777" s="244" t="str">
        <f aca="false">IF(AND(U777&lt;&gt;"",T777&lt;&gt;""),MIN(IF(OR(T777="OZZ",T777="ZZ"),5000,13600),TRUNC(0.75*SUMIF($D$12:$D777,$D777,U$12:U777),2))-SUMIF($D$12:$D776,$D777,V$12:V776),"")</f>
        <v/>
      </c>
      <c r="W777" s="248" t="str">
        <f aca="false">IF(AND(U777&lt;&gt;"",T777&lt;&gt;"",AJ777&lt;&gt;""),IF(OR(T777="OZZ",T777="ZZ"),0-SUMIF($D$12:$D776,$D777,W$12:W776),MIN(MIN(13600,TRUNC(0.75*SUMIF($D$12:$D$1442,$D777,U$12:U$1442),2)+SUMIF($D$12:$D777,$D777,AJ$12:AJ777))-SUMIF($D$12:$D776,$D777,W$12:W776)-SUMIF($D$12:$D$1442,$D777,V$12:V$1442),AJ777)),"")</f>
        <v/>
      </c>
      <c r="X777" s="246" t="str">
        <f aca="false">IF(T777&lt;&gt;"",1000-SUMIF($D$12:$D776,$D777,X$12:X776),"")</f>
        <v/>
      </c>
      <c r="Y777" s="272"/>
      <c r="Z777" s="273"/>
      <c r="AA777" s="273"/>
      <c r="AB777" s="252" t="str">
        <f aca="false">IF(K777&lt;&gt;"",ROUND(Y777,2)+ROUND(Z777,2)+ROUND(AA777,2),"")</f>
        <v/>
      </c>
      <c r="AC777" s="274"/>
      <c r="AD777" s="273"/>
      <c r="AE777" s="273"/>
      <c r="AF777" s="275" t="str">
        <f aca="false">IF(P777&lt;&gt;"",ROUND(AC777,2)+ROUND(AD777,2)+ROUND(AE777,2),"")</f>
        <v/>
      </c>
      <c r="AG777" s="274"/>
      <c r="AH777" s="273"/>
      <c r="AI777" s="273"/>
      <c r="AJ777" s="275" t="str">
        <f aca="false">IF(U777&lt;&gt;"",ROUND(AG777,2)+ROUND(AH777,2)+ROUND(AI777,2),"")</f>
        <v/>
      </c>
      <c r="AK777" s="255"/>
      <c r="AL777" s="255"/>
      <c r="AM777" s="256"/>
      <c r="AN777" s="257"/>
      <c r="AO777" s="258" t="str">
        <f aca="false">IF(D777&lt;&gt;"",IF(COUNTIF($D$12:$D777,$D777)&gt;1,0,IF(SUM(L777,Q777,V777)&gt;0,IF(AND(T777="",OR(O777&lt;&gt;"",J777&lt;&gt;"")),IF(O777&lt;&gt;"",O777,IF(J777&lt;&gt;"",J777,0)),IF(AND(O777&lt;&gt;"",J777&lt;&gt;"",O777=J777),O777,T777)),0)),"")</f>
        <v/>
      </c>
      <c r="AP777" s="258" t="str">
        <f aca="false">IF(D777&lt;&gt;"",IF(COUNTIF($D$12:$D777,$D777)&gt;1,0,IF(SUM(M777,R777,W777)&gt;0,IF(AND(T777="",OR(O777&lt;&gt;"",J777&lt;&gt;"")),IF(O777&lt;&gt;"",O777,IF(J777&lt;&gt;"",J777,0)),IF(AND(O777&lt;&gt;"",J777&lt;&gt;"",O777=J777),O777,T777)),0)),"")</f>
        <v/>
      </c>
      <c r="AQ777" s="258" t="str">
        <f aca="false">IF(D777&lt;&gt;"",IF(COUNTIF($D$12:$D777,$D777)&gt;1,0,IF(SUM(N777,S777,X777)&gt;0,IF(AND(T777="",OR(O777&lt;&gt;"",J777&lt;&gt;"")),IF(O777&lt;&gt;"",O777,IF(J777&lt;&gt;"",J777,0)),IF(AND(O777&lt;&gt;"",J777&lt;&gt;"",O777=J777),O777,T777)),0)),"")</f>
        <v/>
      </c>
      <c r="AR777" s="257" t="str">
        <f aca="false">IF(D777&lt;&gt;"",IF(J777="OZP12",L777,0),"")</f>
        <v/>
      </c>
      <c r="AS777" s="257" t="str">
        <f aca="false">IF(D777&lt;&gt;"",IF(O777="OZP12",Q777,0),"")</f>
        <v/>
      </c>
      <c r="AT777" s="257" t="str">
        <f aca="false">IF(D777&lt;&gt;"",IF(T777="OZP12",V777,0),"")</f>
        <v/>
      </c>
      <c r="AU777" s="257" t="str">
        <f aca="false">IF(D777&lt;&gt;"",IF(J777="TZP",L777,0),"")</f>
        <v/>
      </c>
      <c r="AV777" s="257" t="str">
        <f aca="false">IF(D777&lt;&gt;"",IF(O777="TZP",Q777,0),"")</f>
        <v/>
      </c>
      <c r="AW777" s="257" t="str">
        <f aca="false">IF(D777&lt;&gt;"",IF(T777="TZP",V777,0),"")</f>
        <v/>
      </c>
      <c r="AX777" s="257" t="str">
        <f aca="false">IF(D777&lt;&gt;"",IF(J777="OZZ",L777,0),"")</f>
        <v/>
      </c>
      <c r="AY777" s="257" t="str">
        <f aca="false">IF(D777&lt;&gt;"",IF(O777="OZZ",Q777,0),"")</f>
        <v/>
      </c>
      <c r="AZ777" s="257" t="str">
        <f aca="false">IF(D777&lt;&gt;"",IF(T777="OZZ",V777,0),"")</f>
        <v/>
      </c>
      <c r="BA777" s="260"/>
      <c r="BB777" s="257" t="str">
        <f aca="false">IF(D777&lt;&gt;"",IF(ISERROR(FIND("/",D777)),0,1),"")</f>
        <v/>
      </c>
      <c r="BC777" s="257" t="str">
        <f aca="false">IF(D777&lt;&gt;"",IF(BB777*1=0,D777,CONCATENATE(MID(D777,1,FIND("/",D777,1)-1),MID(D777,FIND("/",D777,1)+1,LEN(D777)))),"")</f>
        <v/>
      </c>
      <c r="BD777" s="286"/>
      <c r="BE777" s="257" t="str">
        <f aca="false">IF(D777&lt;&gt;"",IF(J777="OZP12",M777,0),"")</f>
        <v/>
      </c>
      <c r="BF777" s="257" t="str">
        <f aca="false">IF(D777&lt;&gt;"",IF(O777="OZP12",R777,0),"")</f>
        <v/>
      </c>
      <c r="BG777" s="257" t="str">
        <f aca="false">IF(D777&lt;&gt;"",IF(T777="OZP12",W777,0),"")</f>
        <v/>
      </c>
      <c r="BH777" s="257" t="str">
        <f aca="false">IF(D777&lt;&gt;"",IF(J777="TZP",M777,0),"")</f>
        <v/>
      </c>
      <c r="BI777" s="257" t="str">
        <f aca="false">IF(D777&lt;&gt;"",IF(O777="TZP",R777,0),"")</f>
        <v/>
      </c>
      <c r="BJ777" s="257" t="str">
        <f aca="false">IF(D777&lt;&gt;"",IF(T777="TZP",W777,0),"")</f>
        <v/>
      </c>
    </row>
    <row r="778" s="261" customFormat="true" ht="18.75" hidden="false" customHeight="true" outlineLevel="0" collapsed="false">
      <c r="A778" s="262" t="n">
        <f aca="false">A777+1</f>
        <v>766</v>
      </c>
      <c r="B778" s="263"/>
      <c r="C778" s="263"/>
      <c r="D778" s="263"/>
      <c r="E778" s="266"/>
      <c r="F778" s="266"/>
      <c r="G778" s="267"/>
      <c r="H778" s="278"/>
      <c r="I778" s="281"/>
      <c r="J778" s="268"/>
      <c r="K778" s="269"/>
      <c r="L778" s="244" t="str">
        <f aca="false">IF(AND(K778&lt;&gt;"",J778&lt;&gt;""),MIN(IF(OR(J778="OZZ",J778="ZZ"),5000,13600),TRUNC(0.75*SUMIF($D$12:$D778,$D778,K$12:K778),2))-SUMIF($D$12:$D777,$D778,L$12:L777),"")</f>
        <v/>
      </c>
      <c r="M778" s="270" t="str">
        <f aca="false">IF(AND(K778&lt;&gt;"",J778&lt;&gt;"",AB778&lt;&gt;""),IF(OR(J778="OZZ",J778="ZZ"),0-SUMIF($D$12:$D777,$D778,M$12:M777),MIN(MIN(13600,TRUNC(0.75*SUMIF($D$12:$D$1442,$D778,K$12:K$1442),2)+SUMIF($D$12:$D778,$D778,AB$12:AB778))-SUMIF($D$12:$D777,$D778,M$12:M777)-SUMIF($D$12:$D$1442,$D778,L$12:L$1442),AB778)),"")</f>
        <v/>
      </c>
      <c r="N778" s="246" t="str">
        <f aca="false">IF(J778&lt;&gt;"",1000-SUMIF($D$12:$D777,$D778,N$12:N777),"")</f>
        <v/>
      </c>
      <c r="O778" s="268"/>
      <c r="P778" s="269"/>
      <c r="Q778" s="244" t="str">
        <f aca="false">IF(AND(P778&lt;&gt;"",O778&lt;&gt;""),MIN(IF(OR(O778="OZZ",O778="ZZ"),5000,13600),TRUNC(0.75*SUMIF($D$12:$D778,$D778,P$12:P778),2))-SUMIF($D$12:$D777,$D778,Q$12:Q777),"")</f>
        <v/>
      </c>
      <c r="R778" s="270" t="str">
        <f aca="false">IF(AND(P778&lt;&gt;"",O778&lt;&gt;"",AF778&lt;&gt;""),IF(OR(O778="OZZ",O778="ZZ"),0-SUMIF($D$12:$D777,$D778,R$12:R777),MIN(MIN(13600,TRUNC(0.75*SUMIF($D$12:$D$1442,$D778,P$12:P$1442),2)+SUMIF($D$12:$D778,$D778,AF$12:AF778))-SUMIF($D$12:$D777,$D778,R$12:R777)-SUMIF($D$12:$D$1442,$D778,Q$12:Q$1442),AF778)),"")</f>
        <v/>
      </c>
      <c r="S778" s="246" t="str">
        <f aca="false">IF(O778&lt;&gt;"",1000-SUMIF($D$12:$D777,$D778,S$12:S777),"")</f>
        <v/>
      </c>
      <c r="T778" s="268"/>
      <c r="U778" s="269"/>
      <c r="V778" s="244" t="str">
        <f aca="false">IF(AND(U778&lt;&gt;"",T778&lt;&gt;""),MIN(IF(OR(T778="OZZ",T778="ZZ"),5000,13600),TRUNC(0.75*SUMIF($D$12:$D778,$D778,U$12:U778),2))-SUMIF($D$12:$D777,$D778,V$12:V777),"")</f>
        <v/>
      </c>
      <c r="W778" s="248" t="str">
        <f aca="false">IF(AND(U778&lt;&gt;"",T778&lt;&gt;"",AJ778&lt;&gt;""),IF(OR(T778="OZZ",T778="ZZ"),0-SUMIF($D$12:$D777,$D778,W$12:W777),MIN(MIN(13600,TRUNC(0.75*SUMIF($D$12:$D$1442,$D778,U$12:U$1442),2)+SUMIF($D$12:$D778,$D778,AJ$12:AJ778))-SUMIF($D$12:$D777,$D778,W$12:W777)-SUMIF($D$12:$D$1442,$D778,V$12:V$1442),AJ778)),"")</f>
        <v/>
      </c>
      <c r="X778" s="246" t="str">
        <f aca="false">IF(T778&lt;&gt;"",1000-SUMIF($D$12:$D777,$D778,X$12:X777),"")</f>
        <v/>
      </c>
      <c r="Y778" s="272"/>
      <c r="Z778" s="273"/>
      <c r="AA778" s="273"/>
      <c r="AB778" s="252" t="str">
        <f aca="false">IF(K778&lt;&gt;"",ROUND(Y778,2)+ROUND(Z778,2)+ROUND(AA778,2),"")</f>
        <v/>
      </c>
      <c r="AC778" s="274"/>
      <c r="AD778" s="273"/>
      <c r="AE778" s="273"/>
      <c r="AF778" s="275" t="str">
        <f aca="false">IF(P778&lt;&gt;"",ROUND(AC778,2)+ROUND(AD778,2)+ROUND(AE778,2),"")</f>
        <v/>
      </c>
      <c r="AG778" s="274"/>
      <c r="AH778" s="273"/>
      <c r="AI778" s="273"/>
      <c r="AJ778" s="275" t="str">
        <f aca="false">IF(U778&lt;&gt;"",ROUND(AG778,2)+ROUND(AH778,2)+ROUND(AI778,2),"")</f>
        <v/>
      </c>
      <c r="AK778" s="255"/>
      <c r="AL778" s="255"/>
      <c r="AM778" s="256"/>
      <c r="AN778" s="257"/>
      <c r="AO778" s="258" t="str">
        <f aca="false">IF(D778&lt;&gt;"",IF(COUNTIF($D$12:$D778,$D778)&gt;1,0,IF(SUM(L778,Q778,V778)&gt;0,IF(AND(T778="",OR(O778&lt;&gt;"",J778&lt;&gt;"")),IF(O778&lt;&gt;"",O778,IF(J778&lt;&gt;"",J778,0)),IF(AND(O778&lt;&gt;"",J778&lt;&gt;"",O778=J778),O778,T778)),0)),"")</f>
        <v/>
      </c>
      <c r="AP778" s="258" t="str">
        <f aca="false">IF(D778&lt;&gt;"",IF(COUNTIF($D$12:$D778,$D778)&gt;1,0,IF(SUM(M778,R778,W778)&gt;0,IF(AND(T778="",OR(O778&lt;&gt;"",J778&lt;&gt;"")),IF(O778&lt;&gt;"",O778,IF(J778&lt;&gt;"",J778,0)),IF(AND(O778&lt;&gt;"",J778&lt;&gt;"",O778=J778),O778,T778)),0)),"")</f>
        <v/>
      </c>
      <c r="AQ778" s="258" t="str">
        <f aca="false">IF(D778&lt;&gt;"",IF(COUNTIF($D$12:$D778,$D778)&gt;1,0,IF(SUM(N778,S778,X778)&gt;0,IF(AND(T778="",OR(O778&lt;&gt;"",J778&lt;&gt;"")),IF(O778&lt;&gt;"",O778,IF(J778&lt;&gt;"",J778,0)),IF(AND(O778&lt;&gt;"",J778&lt;&gt;"",O778=J778),O778,T778)),0)),"")</f>
        <v/>
      </c>
      <c r="AR778" s="257" t="str">
        <f aca="false">IF(D778&lt;&gt;"",IF(J778="OZP12",L778,0),"")</f>
        <v/>
      </c>
      <c r="AS778" s="257" t="str">
        <f aca="false">IF(D778&lt;&gt;"",IF(O778="OZP12",Q778,0),"")</f>
        <v/>
      </c>
      <c r="AT778" s="257" t="str">
        <f aca="false">IF(D778&lt;&gt;"",IF(T778="OZP12",V778,0),"")</f>
        <v/>
      </c>
      <c r="AU778" s="257" t="str">
        <f aca="false">IF(D778&lt;&gt;"",IF(J778="TZP",L778,0),"")</f>
        <v/>
      </c>
      <c r="AV778" s="257" t="str">
        <f aca="false">IF(D778&lt;&gt;"",IF(O778="TZP",Q778,0),"")</f>
        <v/>
      </c>
      <c r="AW778" s="257" t="str">
        <f aca="false">IF(D778&lt;&gt;"",IF(T778="TZP",V778,0),"")</f>
        <v/>
      </c>
      <c r="AX778" s="257" t="str">
        <f aca="false">IF(D778&lt;&gt;"",IF(J778="OZZ",L778,0),"")</f>
        <v/>
      </c>
      <c r="AY778" s="257" t="str">
        <f aca="false">IF(D778&lt;&gt;"",IF(O778="OZZ",Q778,0),"")</f>
        <v/>
      </c>
      <c r="AZ778" s="257" t="str">
        <f aca="false">IF(D778&lt;&gt;"",IF(T778="OZZ",V778,0),"")</f>
        <v/>
      </c>
      <c r="BA778" s="260"/>
      <c r="BB778" s="257" t="str">
        <f aca="false">IF(D778&lt;&gt;"",IF(ISERROR(FIND("/",D778)),0,1),"")</f>
        <v/>
      </c>
      <c r="BC778" s="257" t="str">
        <f aca="false">IF(D778&lt;&gt;"",IF(BB778*1=0,D778,CONCATENATE(MID(D778,1,FIND("/",D778,1)-1),MID(D778,FIND("/",D778,1)+1,LEN(D778)))),"")</f>
        <v/>
      </c>
      <c r="BD778" s="286"/>
      <c r="BE778" s="257" t="str">
        <f aca="false">IF(D778&lt;&gt;"",IF(J778="OZP12",M778,0),"")</f>
        <v/>
      </c>
      <c r="BF778" s="257" t="str">
        <f aca="false">IF(D778&lt;&gt;"",IF(O778="OZP12",R778,0),"")</f>
        <v/>
      </c>
      <c r="BG778" s="257" t="str">
        <f aca="false">IF(D778&lt;&gt;"",IF(T778="OZP12",W778,0),"")</f>
        <v/>
      </c>
      <c r="BH778" s="257" t="str">
        <f aca="false">IF(D778&lt;&gt;"",IF(J778="TZP",M778,0),"")</f>
        <v/>
      </c>
      <c r="BI778" s="257" t="str">
        <f aca="false">IF(D778&lt;&gt;"",IF(O778="TZP",R778,0),"")</f>
        <v/>
      </c>
      <c r="BJ778" s="257" t="str">
        <f aca="false">IF(D778&lt;&gt;"",IF(T778="TZP",W778,0),"")</f>
        <v/>
      </c>
    </row>
    <row r="779" s="261" customFormat="true" ht="18.75" hidden="false" customHeight="true" outlineLevel="0" collapsed="false">
      <c r="A779" s="262" t="n">
        <f aca="false">A778+1</f>
        <v>767</v>
      </c>
      <c r="B779" s="263"/>
      <c r="C779" s="263"/>
      <c r="D779" s="263"/>
      <c r="E779" s="266"/>
      <c r="F779" s="266"/>
      <c r="G779" s="267"/>
      <c r="H779" s="278"/>
      <c r="I779" s="281"/>
      <c r="J779" s="268"/>
      <c r="K779" s="269"/>
      <c r="L779" s="244" t="str">
        <f aca="false">IF(AND(K779&lt;&gt;"",J779&lt;&gt;""),MIN(IF(OR(J779="OZZ",J779="ZZ"),5000,13600),TRUNC(0.75*SUMIF($D$12:$D779,$D779,K$12:K779),2))-SUMIF($D$12:$D778,$D779,L$12:L778),"")</f>
        <v/>
      </c>
      <c r="M779" s="270" t="str">
        <f aca="false">IF(AND(K779&lt;&gt;"",J779&lt;&gt;"",AB779&lt;&gt;""),IF(OR(J779="OZZ",J779="ZZ"),0-SUMIF($D$12:$D778,$D779,M$12:M778),MIN(MIN(13600,TRUNC(0.75*SUMIF($D$12:$D$1442,$D779,K$12:K$1442),2)+SUMIF($D$12:$D779,$D779,AB$12:AB779))-SUMIF($D$12:$D778,$D779,M$12:M778)-SUMIF($D$12:$D$1442,$D779,L$12:L$1442),AB779)),"")</f>
        <v/>
      </c>
      <c r="N779" s="246" t="str">
        <f aca="false">IF(J779&lt;&gt;"",1000-SUMIF($D$12:$D778,$D779,N$12:N778),"")</f>
        <v/>
      </c>
      <c r="O779" s="268"/>
      <c r="P779" s="269"/>
      <c r="Q779" s="244" t="str">
        <f aca="false">IF(AND(P779&lt;&gt;"",O779&lt;&gt;""),MIN(IF(OR(O779="OZZ",O779="ZZ"),5000,13600),TRUNC(0.75*SUMIF($D$12:$D779,$D779,P$12:P779),2))-SUMIF($D$12:$D778,$D779,Q$12:Q778),"")</f>
        <v/>
      </c>
      <c r="R779" s="270" t="str">
        <f aca="false">IF(AND(P779&lt;&gt;"",O779&lt;&gt;"",AF779&lt;&gt;""),IF(OR(O779="OZZ",O779="ZZ"),0-SUMIF($D$12:$D778,$D779,R$12:R778),MIN(MIN(13600,TRUNC(0.75*SUMIF($D$12:$D$1442,$D779,P$12:P$1442),2)+SUMIF($D$12:$D779,$D779,AF$12:AF779))-SUMIF($D$12:$D778,$D779,R$12:R778)-SUMIF($D$12:$D$1442,$D779,Q$12:Q$1442),AF779)),"")</f>
        <v/>
      </c>
      <c r="S779" s="246" t="str">
        <f aca="false">IF(O779&lt;&gt;"",1000-SUMIF($D$12:$D778,$D779,S$12:S778),"")</f>
        <v/>
      </c>
      <c r="T779" s="268"/>
      <c r="U779" s="269"/>
      <c r="V779" s="244" t="str">
        <f aca="false">IF(AND(U779&lt;&gt;"",T779&lt;&gt;""),MIN(IF(OR(T779="OZZ",T779="ZZ"),5000,13600),TRUNC(0.75*SUMIF($D$12:$D779,$D779,U$12:U779),2))-SUMIF($D$12:$D778,$D779,V$12:V778),"")</f>
        <v/>
      </c>
      <c r="W779" s="248" t="str">
        <f aca="false">IF(AND(U779&lt;&gt;"",T779&lt;&gt;"",AJ779&lt;&gt;""),IF(OR(T779="OZZ",T779="ZZ"),0-SUMIF($D$12:$D778,$D779,W$12:W778),MIN(MIN(13600,TRUNC(0.75*SUMIF($D$12:$D$1442,$D779,U$12:U$1442),2)+SUMIF($D$12:$D779,$D779,AJ$12:AJ779))-SUMIF($D$12:$D778,$D779,W$12:W778)-SUMIF($D$12:$D$1442,$D779,V$12:V$1442),AJ779)),"")</f>
        <v/>
      </c>
      <c r="X779" s="246" t="str">
        <f aca="false">IF(T779&lt;&gt;"",1000-SUMIF($D$12:$D778,$D779,X$12:X778),"")</f>
        <v/>
      </c>
      <c r="Y779" s="272"/>
      <c r="Z779" s="273"/>
      <c r="AA779" s="273"/>
      <c r="AB779" s="252" t="str">
        <f aca="false">IF(K779&lt;&gt;"",ROUND(Y779,2)+ROUND(Z779,2)+ROUND(AA779,2),"")</f>
        <v/>
      </c>
      <c r="AC779" s="274"/>
      <c r="AD779" s="273"/>
      <c r="AE779" s="273"/>
      <c r="AF779" s="275" t="str">
        <f aca="false">IF(P779&lt;&gt;"",ROUND(AC779,2)+ROUND(AD779,2)+ROUND(AE779,2),"")</f>
        <v/>
      </c>
      <c r="AG779" s="274"/>
      <c r="AH779" s="273"/>
      <c r="AI779" s="273"/>
      <c r="AJ779" s="275" t="str">
        <f aca="false">IF(U779&lt;&gt;"",ROUND(AG779,2)+ROUND(AH779,2)+ROUND(AI779,2),"")</f>
        <v/>
      </c>
      <c r="AK779" s="255"/>
      <c r="AL779" s="255"/>
      <c r="AM779" s="256"/>
      <c r="AN779" s="257"/>
      <c r="AO779" s="258" t="str">
        <f aca="false">IF(D779&lt;&gt;"",IF(COUNTIF($D$12:$D779,$D779)&gt;1,0,IF(SUM(L779,Q779,V779)&gt;0,IF(AND(T779="",OR(O779&lt;&gt;"",J779&lt;&gt;"")),IF(O779&lt;&gt;"",O779,IF(J779&lt;&gt;"",J779,0)),IF(AND(O779&lt;&gt;"",J779&lt;&gt;"",O779=J779),O779,T779)),0)),"")</f>
        <v/>
      </c>
      <c r="AP779" s="258" t="str">
        <f aca="false">IF(D779&lt;&gt;"",IF(COUNTIF($D$12:$D779,$D779)&gt;1,0,IF(SUM(M779,R779,W779)&gt;0,IF(AND(T779="",OR(O779&lt;&gt;"",J779&lt;&gt;"")),IF(O779&lt;&gt;"",O779,IF(J779&lt;&gt;"",J779,0)),IF(AND(O779&lt;&gt;"",J779&lt;&gt;"",O779=J779),O779,T779)),0)),"")</f>
        <v/>
      </c>
      <c r="AQ779" s="258" t="str">
        <f aca="false">IF(D779&lt;&gt;"",IF(COUNTIF($D$12:$D779,$D779)&gt;1,0,IF(SUM(N779,S779,X779)&gt;0,IF(AND(T779="",OR(O779&lt;&gt;"",J779&lt;&gt;"")),IF(O779&lt;&gt;"",O779,IF(J779&lt;&gt;"",J779,0)),IF(AND(O779&lt;&gt;"",J779&lt;&gt;"",O779=J779),O779,T779)),0)),"")</f>
        <v/>
      </c>
      <c r="AR779" s="257" t="str">
        <f aca="false">IF(D779&lt;&gt;"",IF(J779="OZP12",L779,0),"")</f>
        <v/>
      </c>
      <c r="AS779" s="257" t="str">
        <f aca="false">IF(D779&lt;&gt;"",IF(O779="OZP12",Q779,0),"")</f>
        <v/>
      </c>
      <c r="AT779" s="257" t="str">
        <f aca="false">IF(D779&lt;&gt;"",IF(T779="OZP12",V779,0),"")</f>
        <v/>
      </c>
      <c r="AU779" s="257" t="str">
        <f aca="false">IF(D779&lt;&gt;"",IF(J779="TZP",L779,0),"")</f>
        <v/>
      </c>
      <c r="AV779" s="257" t="str">
        <f aca="false">IF(D779&lt;&gt;"",IF(O779="TZP",Q779,0),"")</f>
        <v/>
      </c>
      <c r="AW779" s="257" t="str">
        <f aca="false">IF(D779&lt;&gt;"",IF(T779="TZP",V779,0),"")</f>
        <v/>
      </c>
      <c r="AX779" s="257" t="str">
        <f aca="false">IF(D779&lt;&gt;"",IF(J779="OZZ",L779,0),"")</f>
        <v/>
      </c>
      <c r="AY779" s="257" t="str">
        <f aca="false">IF(D779&lt;&gt;"",IF(O779="OZZ",Q779,0),"")</f>
        <v/>
      </c>
      <c r="AZ779" s="257" t="str">
        <f aca="false">IF(D779&lt;&gt;"",IF(T779="OZZ",V779,0),"")</f>
        <v/>
      </c>
      <c r="BA779" s="260"/>
      <c r="BB779" s="257" t="str">
        <f aca="false">IF(D779&lt;&gt;"",IF(ISERROR(FIND("/",D779)),0,1),"")</f>
        <v/>
      </c>
      <c r="BC779" s="257" t="str">
        <f aca="false">IF(D779&lt;&gt;"",IF(BB779*1=0,D779,CONCATENATE(MID(D779,1,FIND("/",D779,1)-1),MID(D779,FIND("/",D779,1)+1,LEN(D779)))),"")</f>
        <v/>
      </c>
      <c r="BD779" s="286"/>
      <c r="BE779" s="257" t="str">
        <f aca="false">IF(D779&lt;&gt;"",IF(J779="OZP12",M779,0),"")</f>
        <v/>
      </c>
      <c r="BF779" s="257" t="str">
        <f aca="false">IF(D779&lt;&gt;"",IF(O779="OZP12",R779,0),"")</f>
        <v/>
      </c>
      <c r="BG779" s="257" t="str">
        <f aca="false">IF(D779&lt;&gt;"",IF(T779="OZP12",W779,0),"")</f>
        <v/>
      </c>
      <c r="BH779" s="257" t="str">
        <f aca="false">IF(D779&lt;&gt;"",IF(J779="TZP",M779,0),"")</f>
        <v/>
      </c>
      <c r="BI779" s="257" t="str">
        <f aca="false">IF(D779&lt;&gt;"",IF(O779="TZP",R779,0),"")</f>
        <v/>
      </c>
      <c r="BJ779" s="257" t="str">
        <f aca="false">IF(D779&lt;&gt;"",IF(T779="TZP",W779,0),"")</f>
        <v/>
      </c>
    </row>
    <row r="780" s="261" customFormat="true" ht="18.75" hidden="false" customHeight="true" outlineLevel="0" collapsed="false">
      <c r="A780" s="262" t="n">
        <f aca="false">A779+1</f>
        <v>768</v>
      </c>
      <c r="B780" s="263"/>
      <c r="C780" s="263"/>
      <c r="D780" s="263"/>
      <c r="E780" s="266"/>
      <c r="F780" s="266"/>
      <c r="G780" s="267"/>
      <c r="H780" s="278"/>
      <c r="I780" s="281"/>
      <c r="J780" s="268"/>
      <c r="K780" s="269"/>
      <c r="L780" s="244" t="str">
        <f aca="false">IF(AND(K780&lt;&gt;"",J780&lt;&gt;""),MIN(IF(OR(J780="OZZ",J780="ZZ"),5000,13600),TRUNC(0.75*SUMIF($D$12:$D780,$D780,K$12:K780),2))-SUMIF($D$12:$D779,$D780,L$12:L779),"")</f>
        <v/>
      </c>
      <c r="M780" s="270" t="str">
        <f aca="false">IF(AND(K780&lt;&gt;"",J780&lt;&gt;"",AB780&lt;&gt;""),IF(OR(J780="OZZ",J780="ZZ"),0-SUMIF($D$12:$D779,$D780,M$12:M779),MIN(MIN(13600,TRUNC(0.75*SUMIF($D$12:$D$1442,$D780,K$12:K$1442),2)+SUMIF($D$12:$D780,$D780,AB$12:AB780))-SUMIF($D$12:$D779,$D780,M$12:M779)-SUMIF($D$12:$D$1442,$D780,L$12:L$1442),AB780)),"")</f>
        <v/>
      </c>
      <c r="N780" s="246" t="str">
        <f aca="false">IF(J780&lt;&gt;"",1000-SUMIF($D$12:$D779,$D780,N$12:N779),"")</f>
        <v/>
      </c>
      <c r="O780" s="268"/>
      <c r="P780" s="269"/>
      <c r="Q780" s="244" t="str">
        <f aca="false">IF(AND(P780&lt;&gt;"",O780&lt;&gt;""),MIN(IF(OR(O780="OZZ",O780="ZZ"),5000,13600),TRUNC(0.75*SUMIF($D$12:$D780,$D780,P$12:P780),2))-SUMIF($D$12:$D779,$D780,Q$12:Q779),"")</f>
        <v/>
      </c>
      <c r="R780" s="270" t="str">
        <f aca="false">IF(AND(P780&lt;&gt;"",O780&lt;&gt;"",AF780&lt;&gt;""),IF(OR(O780="OZZ",O780="ZZ"),0-SUMIF($D$12:$D779,$D780,R$12:R779),MIN(MIN(13600,TRUNC(0.75*SUMIF($D$12:$D$1442,$D780,P$12:P$1442),2)+SUMIF($D$12:$D780,$D780,AF$12:AF780))-SUMIF($D$12:$D779,$D780,R$12:R779)-SUMIF($D$12:$D$1442,$D780,Q$12:Q$1442),AF780)),"")</f>
        <v/>
      </c>
      <c r="S780" s="246" t="str">
        <f aca="false">IF(O780&lt;&gt;"",1000-SUMIF($D$12:$D779,$D780,S$12:S779),"")</f>
        <v/>
      </c>
      <c r="T780" s="268"/>
      <c r="U780" s="269"/>
      <c r="V780" s="244" t="str">
        <f aca="false">IF(AND(U780&lt;&gt;"",T780&lt;&gt;""),MIN(IF(OR(T780="OZZ",T780="ZZ"),5000,13600),TRUNC(0.75*SUMIF($D$12:$D780,$D780,U$12:U780),2))-SUMIF($D$12:$D779,$D780,V$12:V779),"")</f>
        <v/>
      </c>
      <c r="W780" s="248" t="str">
        <f aca="false">IF(AND(U780&lt;&gt;"",T780&lt;&gt;"",AJ780&lt;&gt;""),IF(OR(T780="OZZ",T780="ZZ"),0-SUMIF($D$12:$D779,$D780,W$12:W779),MIN(MIN(13600,TRUNC(0.75*SUMIF($D$12:$D$1442,$D780,U$12:U$1442),2)+SUMIF($D$12:$D780,$D780,AJ$12:AJ780))-SUMIF($D$12:$D779,$D780,W$12:W779)-SUMIF($D$12:$D$1442,$D780,V$12:V$1442),AJ780)),"")</f>
        <v/>
      </c>
      <c r="X780" s="246" t="str">
        <f aca="false">IF(T780&lt;&gt;"",1000-SUMIF($D$12:$D779,$D780,X$12:X779),"")</f>
        <v/>
      </c>
      <c r="Y780" s="272"/>
      <c r="Z780" s="273"/>
      <c r="AA780" s="273"/>
      <c r="AB780" s="252" t="str">
        <f aca="false">IF(K780&lt;&gt;"",ROUND(Y780,2)+ROUND(Z780,2)+ROUND(AA780,2),"")</f>
        <v/>
      </c>
      <c r="AC780" s="274"/>
      <c r="AD780" s="273"/>
      <c r="AE780" s="273"/>
      <c r="AF780" s="275" t="str">
        <f aca="false">IF(P780&lt;&gt;"",ROUND(AC780,2)+ROUND(AD780,2)+ROUND(AE780,2),"")</f>
        <v/>
      </c>
      <c r="AG780" s="274"/>
      <c r="AH780" s="273"/>
      <c r="AI780" s="273"/>
      <c r="AJ780" s="275" t="str">
        <f aca="false">IF(U780&lt;&gt;"",ROUND(AG780,2)+ROUND(AH780,2)+ROUND(AI780,2),"")</f>
        <v/>
      </c>
      <c r="AK780" s="255"/>
      <c r="AL780" s="255"/>
      <c r="AM780" s="256"/>
      <c r="AN780" s="257"/>
      <c r="AO780" s="258" t="str">
        <f aca="false">IF(D780&lt;&gt;"",IF(COUNTIF($D$12:$D780,$D780)&gt;1,0,IF(SUM(L780,Q780,V780)&gt;0,IF(AND(T780="",OR(O780&lt;&gt;"",J780&lt;&gt;"")),IF(O780&lt;&gt;"",O780,IF(J780&lt;&gt;"",J780,0)),IF(AND(O780&lt;&gt;"",J780&lt;&gt;"",O780=J780),O780,T780)),0)),"")</f>
        <v/>
      </c>
      <c r="AP780" s="258" t="str">
        <f aca="false">IF(D780&lt;&gt;"",IF(COUNTIF($D$12:$D780,$D780)&gt;1,0,IF(SUM(M780,R780,W780)&gt;0,IF(AND(T780="",OR(O780&lt;&gt;"",J780&lt;&gt;"")),IF(O780&lt;&gt;"",O780,IF(J780&lt;&gt;"",J780,0)),IF(AND(O780&lt;&gt;"",J780&lt;&gt;"",O780=J780),O780,T780)),0)),"")</f>
        <v/>
      </c>
      <c r="AQ780" s="258" t="str">
        <f aca="false">IF(D780&lt;&gt;"",IF(COUNTIF($D$12:$D780,$D780)&gt;1,0,IF(SUM(N780,S780,X780)&gt;0,IF(AND(T780="",OR(O780&lt;&gt;"",J780&lt;&gt;"")),IF(O780&lt;&gt;"",O780,IF(J780&lt;&gt;"",J780,0)),IF(AND(O780&lt;&gt;"",J780&lt;&gt;"",O780=J780),O780,T780)),0)),"")</f>
        <v/>
      </c>
      <c r="AR780" s="257" t="str">
        <f aca="false">IF(D780&lt;&gt;"",IF(J780="OZP12",L780,0),"")</f>
        <v/>
      </c>
      <c r="AS780" s="257" t="str">
        <f aca="false">IF(D780&lt;&gt;"",IF(O780="OZP12",Q780,0),"")</f>
        <v/>
      </c>
      <c r="AT780" s="257" t="str">
        <f aca="false">IF(D780&lt;&gt;"",IF(T780="OZP12",V780,0),"")</f>
        <v/>
      </c>
      <c r="AU780" s="257" t="str">
        <f aca="false">IF(D780&lt;&gt;"",IF(J780="TZP",L780,0),"")</f>
        <v/>
      </c>
      <c r="AV780" s="257" t="str">
        <f aca="false">IF(D780&lt;&gt;"",IF(O780="TZP",Q780,0),"")</f>
        <v/>
      </c>
      <c r="AW780" s="257" t="str">
        <f aca="false">IF(D780&lt;&gt;"",IF(T780="TZP",V780,0),"")</f>
        <v/>
      </c>
      <c r="AX780" s="257" t="str">
        <f aca="false">IF(D780&lt;&gt;"",IF(J780="OZZ",L780,0),"")</f>
        <v/>
      </c>
      <c r="AY780" s="257" t="str">
        <f aca="false">IF(D780&lt;&gt;"",IF(O780="OZZ",Q780,0),"")</f>
        <v/>
      </c>
      <c r="AZ780" s="257" t="str">
        <f aca="false">IF(D780&lt;&gt;"",IF(T780="OZZ",V780,0),"")</f>
        <v/>
      </c>
      <c r="BA780" s="260"/>
      <c r="BB780" s="257" t="str">
        <f aca="false">IF(D780&lt;&gt;"",IF(ISERROR(FIND("/",D780)),0,1),"")</f>
        <v/>
      </c>
      <c r="BC780" s="257" t="str">
        <f aca="false">IF(D780&lt;&gt;"",IF(BB780*1=0,D780,CONCATENATE(MID(D780,1,FIND("/",D780,1)-1),MID(D780,FIND("/",D780,1)+1,LEN(D780)))),"")</f>
        <v/>
      </c>
      <c r="BD780" s="286"/>
      <c r="BE780" s="257" t="str">
        <f aca="false">IF(D780&lt;&gt;"",IF(J780="OZP12",M780,0),"")</f>
        <v/>
      </c>
      <c r="BF780" s="257" t="str">
        <f aca="false">IF(D780&lt;&gt;"",IF(O780="OZP12",R780,0),"")</f>
        <v/>
      </c>
      <c r="BG780" s="257" t="str">
        <f aca="false">IF(D780&lt;&gt;"",IF(T780="OZP12",W780,0),"")</f>
        <v/>
      </c>
      <c r="BH780" s="257" t="str">
        <f aca="false">IF(D780&lt;&gt;"",IF(J780="TZP",M780,0),"")</f>
        <v/>
      </c>
      <c r="BI780" s="257" t="str">
        <f aca="false">IF(D780&lt;&gt;"",IF(O780="TZP",R780,0),"")</f>
        <v/>
      </c>
      <c r="BJ780" s="257" t="str">
        <f aca="false">IF(D780&lt;&gt;"",IF(T780="TZP",W780,0),"")</f>
        <v/>
      </c>
    </row>
    <row r="781" s="261" customFormat="true" ht="18.75" hidden="false" customHeight="true" outlineLevel="0" collapsed="false">
      <c r="A781" s="262" t="n">
        <f aca="false">A780+1</f>
        <v>769</v>
      </c>
      <c r="B781" s="263"/>
      <c r="C781" s="263"/>
      <c r="D781" s="263"/>
      <c r="E781" s="266"/>
      <c r="F781" s="266"/>
      <c r="G781" s="267"/>
      <c r="H781" s="278"/>
      <c r="I781" s="281"/>
      <c r="J781" s="268"/>
      <c r="K781" s="269"/>
      <c r="L781" s="244" t="str">
        <f aca="false">IF(AND(K781&lt;&gt;"",J781&lt;&gt;""),MIN(IF(OR(J781="OZZ",J781="ZZ"),5000,13600),TRUNC(0.75*SUMIF($D$12:$D781,$D781,K$12:K781),2))-SUMIF($D$12:$D780,$D781,L$12:L780),"")</f>
        <v/>
      </c>
      <c r="M781" s="270" t="str">
        <f aca="false">IF(AND(K781&lt;&gt;"",J781&lt;&gt;"",AB781&lt;&gt;""),IF(OR(J781="OZZ",J781="ZZ"),0-SUMIF($D$12:$D780,$D781,M$12:M780),MIN(MIN(13600,TRUNC(0.75*SUMIF($D$12:$D$1442,$D781,K$12:K$1442),2)+SUMIF($D$12:$D781,$D781,AB$12:AB781))-SUMIF($D$12:$D780,$D781,M$12:M780)-SUMIF($D$12:$D$1442,$D781,L$12:L$1442),AB781)),"")</f>
        <v/>
      </c>
      <c r="N781" s="246" t="str">
        <f aca="false">IF(J781&lt;&gt;"",1000-SUMIF($D$12:$D780,$D781,N$12:N780),"")</f>
        <v/>
      </c>
      <c r="O781" s="268"/>
      <c r="P781" s="269"/>
      <c r="Q781" s="244" t="str">
        <f aca="false">IF(AND(P781&lt;&gt;"",O781&lt;&gt;""),MIN(IF(OR(O781="OZZ",O781="ZZ"),5000,13600),TRUNC(0.75*SUMIF($D$12:$D781,$D781,P$12:P781),2))-SUMIF($D$12:$D780,$D781,Q$12:Q780),"")</f>
        <v/>
      </c>
      <c r="R781" s="270" t="str">
        <f aca="false">IF(AND(P781&lt;&gt;"",O781&lt;&gt;"",AF781&lt;&gt;""),IF(OR(O781="OZZ",O781="ZZ"),0-SUMIF($D$12:$D780,$D781,R$12:R780),MIN(MIN(13600,TRUNC(0.75*SUMIF($D$12:$D$1442,$D781,P$12:P$1442),2)+SUMIF($D$12:$D781,$D781,AF$12:AF781))-SUMIF($D$12:$D780,$D781,R$12:R780)-SUMIF($D$12:$D$1442,$D781,Q$12:Q$1442),AF781)),"")</f>
        <v/>
      </c>
      <c r="S781" s="246" t="str">
        <f aca="false">IF(O781&lt;&gt;"",1000-SUMIF($D$12:$D780,$D781,S$12:S780),"")</f>
        <v/>
      </c>
      <c r="T781" s="268"/>
      <c r="U781" s="269"/>
      <c r="V781" s="244" t="str">
        <f aca="false">IF(AND(U781&lt;&gt;"",T781&lt;&gt;""),MIN(IF(OR(T781="OZZ",T781="ZZ"),5000,13600),TRUNC(0.75*SUMIF($D$12:$D781,$D781,U$12:U781),2))-SUMIF($D$12:$D780,$D781,V$12:V780),"")</f>
        <v/>
      </c>
      <c r="W781" s="248" t="str">
        <f aca="false">IF(AND(U781&lt;&gt;"",T781&lt;&gt;"",AJ781&lt;&gt;""),IF(OR(T781="OZZ",T781="ZZ"),0-SUMIF($D$12:$D780,$D781,W$12:W780),MIN(MIN(13600,TRUNC(0.75*SUMIF($D$12:$D$1442,$D781,U$12:U$1442),2)+SUMIF($D$12:$D781,$D781,AJ$12:AJ781))-SUMIF($D$12:$D780,$D781,W$12:W780)-SUMIF($D$12:$D$1442,$D781,V$12:V$1442),AJ781)),"")</f>
        <v/>
      </c>
      <c r="X781" s="246" t="str">
        <f aca="false">IF(T781&lt;&gt;"",1000-SUMIF($D$12:$D780,$D781,X$12:X780),"")</f>
        <v/>
      </c>
      <c r="Y781" s="272"/>
      <c r="Z781" s="273"/>
      <c r="AA781" s="273"/>
      <c r="AB781" s="252" t="str">
        <f aca="false">IF(K781&lt;&gt;"",ROUND(Y781,2)+ROUND(Z781,2)+ROUND(AA781,2),"")</f>
        <v/>
      </c>
      <c r="AC781" s="274"/>
      <c r="AD781" s="273"/>
      <c r="AE781" s="273"/>
      <c r="AF781" s="275" t="str">
        <f aca="false">IF(P781&lt;&gt;"",ROUND(AC781,2)+ROUND(AD781,2)+ROUND(AE781,2),"")</f>
        <v/>
      </c>
      <c r="AG781" s="274"/>
      <c r="AH781" s="273"/>
      <c r="AI781" s="273"/>
      <c r="AJ781" s="275" t="str">
        <f aca="false">IF(U781&lt;&gt;"",ROUND(AG781,2)+ROUND(AH781,2)+ROUND(AI781,2),"")</f>
        <v/>
      </c>
      <c r="AK781" s="255"/>
      <c r="AL781" s="255"/>
      <c r="AM781" s="256"/>
      <c r="AN781" s="257"/>
      <c r="AO781" s="258" t="str">
        <f aca="false">IF(D781&lt;&gt;"",IF(COUNTIF($D$12:$D781,$D781)&gt;1,0,IF(SUM(L781,Q781,V781)&gt;0,IF(AND(T781="",OR(O781&lt;&gt;"",J781&lt;&gt;"")),IF(O781&lt;&gt;"",O781,IF(J781&lt;&gt;"",J781,0)),IF(AND(O781&lt;&gt;"",J781&lt;&gt;"",O781=J781),O781,T781)),0)),"")</f>
        <v/>
      </c>
      <c r="AP781" s="258" t="str">
        <f aca="false">IF(D781&lt;&gt;"",IF(COUNTIF($D$12:$D781,$D781)&gt;1,0,IF(SUM(M781,R781,W781)&gt;0,IF(AND(T781="",OR(O781&lt;&gt;"",J781&lt;&gt;"")),IF(O781&lt;&gt;"",O781,IF(J781&lt;&gt;"",J781,0)),IF(AND(O781&lt;&gt;"",J781&lt;&gt;"",O781=J781),O781,T781)),0)),"")</f>
        <v/>
      </c>
      <c r="AQ781" s="258" t="str">
        <f aca="false">IF(D781&lt;&gt;"",IF(COUNTIF($D$12:$D781,$D781)&gt;1,0,IF(SUM(N781,S781,X781)&gt;0,IF(AND(T781="",OR(O781&lt;&gt;"",J781&lt;&gt;"")),IF(O781&lt;&gt;"",O781,IF(J781&lt;&gt;"",J781,0)),IF(AND(O781&lt;&gt;"",J781&lt;&gt;"",O781=J781),O781,T781)),0)),"")</f>
        <v/>
      </c>
      <c r="AR781" s="257" t="str">
        <f aca="false">IF(D781&lt;&gt;"",IF(J781="OZP12",L781,0),"")</f>
        <v/>
      </c>
      <c r="AS781" s="257" t="str">
        <f aca="false">IF(D781&lt;&gt;"",IF(O781="OZP12",Q781,0),"")</f>
        <v/>
      </c>
      <c r="AT781" s="257" t="str">
        <f aca="false">IF(D781&lt;&gt;"",IF(T781="OZP12",V781,0),"")</f>
        <v/>
      </c>
      <c r="AU781" s="257" t="str">
        <f aca="false">IF(D781&lt;&gt;"",IF(J781="TZP",L781,0),"")</f>
        <v/>
      </c>
      <c r="AV781" s="257" t="str">
        <f aca="false">IF(D781&lt;&gt;"",IF(O781="TZP",Q781,0),"")</f>
        <v/>
      </c>
      <c r="AW781" s="257" t="str">
        <f aca="false">IF(D781&lt;&gt;"",IF(T781="TZP",V781,0),"")</f>
        <v/>
      </c>
      <c r="AX781" s="257" t="str">
        <f aca="false">IF(D781&lt;&gt;"",IF(J781="OZZ",L781,0),"")</f>
        <v/>
      </c>
      <c r="AY781" s="257" t="str">
        <f aca="false">IF(D781&lt;&gt;"",IF(O781="OZZ",Q781,0),"")</f>
        <v/>
      </c>
      <c r="AZ781" s="257" t="str">
        <f aca="false">IF(D781&lt;&gt;"",IF(T781="OZZ",V781,0),"")</f>
        <v/>
      </c>
      <c r="BA781" s="260"/>
      <c r="BB781" s="257" t="str">
        <f aca="false">IF(D781&lt;&gt;"",IF(ISERROR(FIND("/",D781)),0,1),"")</f>
        <v/>
      </c>
      <c r="BC781" s="257" t="str">
        <f aca="false">IF(D781&lt;&gt;"",IF(BB781*1=0,D781,CONCATENATE(MID(D781,1,FIND("/",D781,1)-1),MID(D781,FIND("/",D781,1)+1,LEN(D781)))),"")</f>
        <v/>
      </c>
      <c r="BD781" s="286"/>
      <c r="BE781" s="257" t="str">
        <f aca="false">IF(D781&lt;&gt;"",IF(J781="OZP12",M781,0),"")</f>
        <v/>
      </c>
      <c r="BF781" s="257" t="str">
        <f aca="false">IF(D781&lt;&gt;"",IF(O781="OZP12",R781,0),"")</f>
        <v/>
      </c>
      <c r="BG781" s="257" t="str">
        <f aca="false">IF(D781&lt;&gt;"",IF(T781="OZP12",W781,0),"")</f>
        <v/>
      </c>
      <c r="BH781" s="257" t="str">
        <f aca="false">IF(D781&lt;&gt;"",IF(J781="TZP",M781,0),"")</f>
        <v/>
      </c>
      <c r="BI781" s="257" t="str">
        <f aca="false">IF(D781&lt;&gt;"",IF(O781="TZP",R781,0),"")</f>
        <v/>
      </c>
      <c r="BJ781" s="257" t="str">
        <f aca="false">IF(D781&lt;&gt;"",IF(T781="TZP",W781,0),"")</f>
        <v/>
      </c>
    </row>
    <row r="782" s="261" customFormat="true" ht="18.75" hidden="false" customHeight="true" outlineLevel="0" collapsed="false">
      <c r="A782" s="262" t="n">
        <f aca="false">A781+1</f>
        <v>770</v>
      </c>
      <c r="B782" s="263"/>
      <c r="C782" s="263"/>
      <c r="D782" s="263"/>
      <c r="E782" s="266"/>
      <c r="F782" s="266"/>
      <c r="G782" s="267"/>
      <c r="H782" s="278"/>
      <c r="I782" s="281"/>
      <c r="J782" s="268"/>
      <c r="K782" s="269"/>
      <c r="L782" s="244" t="str">
        <f aca="false">IF(AND(K782&lt;&gt;"",J782&lt;&gt;""),MIN(IF(OR(J782="OZZ",J782="ZZ"),5000,13600),TRUNC(0.75*SUMIF($D$12:$D782,$D782,K$12:K782),2))-SUMIF($D$12:$D781,$D782,L$12:L781),"")</f>
        <v/>
      </c>
      <c r="M782" s="270" t="str">
        <f aca="false">IF(AND(K782&lt;&gt;"",J782&lt;&gt;"",AB782&lt;&gt;""),IF(OR(J782="OZZ",J782="ZZ"),0-SUMIF($D$12:$D781,$D782,M$12:M781),MIN(MIN(13600,TRUNC(0.75*SUMIF($D$12:$D$1442,$D782,K$12:K$1442),2)+SUMIF($D$12:$D782,$D782,AB$12:AB782))-SUMIF($D$12:$D781,$D782,M$12:M781)-SUMIF($D$12:$D$1442,$D782,L$12:L$1442),AB782)),"")</f>
        <v/>
      </c>
      <c r="N782" s="246" t="str">
        <f aca="false">IF(J782&lt;&gt;"",1000-SUMIF($D$12:$D781,$D782,N$12:N781),"")</f>
        <v/>
      </c>
      <c r="O782" s="268"/>
      <c r="P782" s="269"/>
      <c r="Q782" s="244" t="str">
        <f aca="false">IF(AND(P782&lt;&gt;"",O782&lt;&gt;""),MIN(IF(OR(O782="OZZ",O782="ZZ"),5000,13600),TRUNC(0.75*SUMIF($D$12:$D782,$D782,P$12:P782),2))-SUMIF($D$12:$D781,$D782,Q$12:Q781),"")</f>
        <v/>
      </c>
      <c r="R782" s="270" t="str">
        <f aca="false">IF(AND(P782&lt;&gt;"",O782&lt;&gt;"",AF782&lt;&gt;""),IF(OR(O782="OZZ",O782="ZZ"),0-SUMIF($D$12:$D781,$D782,R$12:R781),MIN(MIN(13600,TRUNC(0.75*SUMIF($D$12:$D$1442,$D782,P$12:P$1442),2)+SUMIF($D$12:$D782,$D782,AF$12:AF782))-SUMIF($D$12:$D781,$D782,R$12:R781)-SUMIF($D$12:$D$1442,$D782,Q$12:Q$1442),AF782)),"")</f>
        <v/>
      </c>
      <c r="S782" s="246" t="str">
        <f aca="false">IF(O782&lt;&gt;"",1000-SUMIF($D$12:$D781,$D782,S$12:S781),"")</f>
        <v/>
      </c>
      <c r="T782" s="268"/>
      <c r="U782" s="269"/>
      <c r="V782" s="244" t="str">
        <f aca="false">IF(AND(U782&lt;&gt;"",T782&lt;&gt;""),MIN(IF(OR(T782="OZZ",T782="ZZ"),5000,13600),TRUNC(0.75*SUMIF($D$12:$D782,$D782,U$12:U782),2))-SUMIF($D$12:$D781,$D782,V$12:V781),"")</f>
        <v/>
      </c>
      <c r="W782" s="248" t="str">
        <f aca="false">IF(AND(U782&lt;&gt;"",T782&lt;&gt;"",AJ782&lt;&gt;""),IF(OR(T782="OZZ",T782="ZZ"),0-SUMIF($D$12:$D781,$D782,W$12:W781),MIN(MIN(13600,TRUNC(0.75*SUMIF($D$12:$D$1442,$D782,U$12:U$1442),2)+SUMIF($D$12:$D782,$D782,AJ$12:AJ782))-SUMIF($D$12:$D781,$D782,W$12:W781)-SUMIF($D$12:$D$1442,$D782,V$12:V$1442),AJ782)),"")</f>
        <v/>
      </c>
      <c r="X782" s="246" t="str">
        <f aca="false">IF(T782&lt;&gt;"",1000-SUMIF($D$12:$D781,$D782,X$12:X781),"")</f>
        <v/>
      </c>
      <c r="Y782" s="272"/>
      <c r="Z782" s="273"/>
      <c r="AA782" s="273"/>
      <c r="AB782" s="252" t="str">
        <f aca="false">IF(K782&lt;&gt;"",ROUND(Y782,2)+ROUND(Z782,2)+ROUND(AA782,2),"")</f>
        <v/>
      </c>
      <c r="AC782" s="274"/>
      <c r="AD782" s="273"/>
      <c r="AE782" s="273"/>
      <c r="AF782" s="275" t="str">
        <f aca="false">IF(P782&lt;&gt;"",ROUND(AC782,2)+ROUND(AD782,2)+ROUND(AE782,2),"")</f>
        <v/>
      </c>
      <c r="AG782" s="274"/>
      <c r="AH782" s="273"/>
      <c r="AI782" s="273"/>
      <c r="AJ782" s="275" t="str">
        <f aca="false">IF(U782&lt;&gt;"",ROUND(AG782,2)+ROUND(AH782,2)+ROUND(AI782,2),"")</f>
        <v/>
      </c>
      <c r="AK782" s="255"/>
      <c r="AL782" s="255"/>
      <c r="AM782" s="256"/>
      <c r="AN782" s="257"/>
      <c r="AO782" s="258" t="str">
        <f aca="false">IF(D782&lt;&gt;"",IF(COUNTIF($D$12:$D782,$D782)&gt;1,0,IF(SUM(L782,Q782,V782)&gt;0,IF(AND(T782="",OR(O782&lt;&gt;"",J782&lt;&gt;"")),IF(O782&lt;&gt;"",O782,IF(J782&lt;&gt;"",J782,0)),IF(AND(O782&lt;&gt;"",J782&lt;&gt;"",O782=J782),O782,T782)),0)),"")</f>
        <v/>
      </c>
      <c r="AP782" s="258" t="str">
        <f aca="false">IF(D782&lt;&gt;"",IF(COUNTIF($D$12:$D782,$D782)&gt;1,0,IF(SUM(M782,R782,W782)&gt;0,IF(AND(T782="",OR(O782&lt;&gt;"",J782&lt;&gt;"")),IF(O782&lt;&gt;"",O782,IF(J782&lt;&gt;"",J782,0)),IF(AND(O782&lt;&gt;"",J782&lt;&gt;"",O782=J782),O782,T782)),0)),"")</f>
        <v/>
      </c>
      <c r="AQ782" s="258" t="str">
        <f aca="false">IF(D782&lt;&gt;"",IF(COUNTIF($D$12:$D782,$D782)&gt;1,0,IF(SUM(N782,S782,X782)&gt;0,IF(AND(T782="",OR(O782&lt;&gt;"",J782&lt;&gt;"")),IF(O782&lt;&gt;"",O782,IF(J782&lt;&gt;"",J782,0)),IF(AND(O782&lt;&gt;"",J782&lt;&gt;"",O782=J782),O782,T782)),0)),"")</f>
        <v/>
      </c>
      <c r="AR782" s="257" t="str">
        <f aca="false">IF(D782&lt;&gt;"",IF(J782="OZP12",L782,0),"")</f>
        <v/>
      </c>
      <c r="AS782" s="257" t="str">
        <f aca="false">IF(D782&lt;&gt;"",IF(O782="OZP12",Q782,0),"")</f>
        <v/>
      </c>
      <c r="AT782" s="257" t="str">
        <f aca="false">IF(D782&lt;&gt;"",IF(T782="OZP12",V782,0),"")</f>
        <v/>
      </c>
      <c r="AU782" s="257" t="str">
        <f aca="false">IF(D782&lt;&gt;"",IF(J782="TZP",L782,0),"")</f>
        <v/>
      </c>
      <c r="AV782" s="257" t="str">
        <f aca="false">IF(D782&lt;&gt;"",IF(O782="TZP",Q782,0),"")</f>
        <v/>
      </c>
      <c r="AW782" s="257" t="str">
        <f aca="false">IF(D782&lt;&gt;"",IF(T782="TZP",V782,0),"")</f>
        <v/>
      </c>
      <c r="AX782" s="257" t="str">
        <f aca="false">IF(D782&lt;&gt;"",IF(J782="OZZ",L782,0),"")</f>
        <v/>
      </c>
      <c r="AY782" s="257" t="str">
        <f aca="false">IF(D782&lt;&gt;"",IF(O782="OZZ",Q782,0),"")</f>
        <v/>
      </c>
      <c r="AZ782" s="257" t="str">
        <f aca="false">IF(D782&lt;&gt;"",IF(T782="OZZ",V782,0),"")</f>
        <v/>
      </c>
      <c r="BA782" s="260"/>
      <c r="BB782" s="257" t="str">
        <f aca="false">IF(D782&lt;&gt;"",IF(ISERROR(FIND("/",D782)),0,1),"")</f>
        <v/>
      </c>
      <c r="BC782" s="257" t="str">
        <f aca="false">IF(D782&lt;&gt;"",IF(BB782*1=0,D782,CONCATENATE(MID(D782,1,FIND("/",D782,1)-1),MID(D782,FIND("/",D782,1)+1,LEN(D782)))),"")</f>
        <v/>
      </c>
      <c r="BD782" s="286"/>
      <c r="BE782" s="257" t="str">
        <f aca="false">IF(D782&lt;&gt;"",IF(J782="OZP12",M782,0),"")</f>
        <v/>
      </c>
      <c r="BF782" s="257" t="str">
        <f aca="false">IF(D782&lt;&gt;"",IF(O782="OZP12",R782,0),"")</f>
        <v/>
      </c>
      <c r="BG782" s="257" t="str">
        <f aca="false">IF(D782&lt;&gt;"",IF(T782="OZP12",W782,0),"")</f>
        <v/>
      </c>
      <c r="BH782" s="257" t="str">
        <f aca="false">IF(D782&lt;&gt;"",IF(J782="TZP",M782,0),"")</f>
        <v/>
      </c>
      <c r="BI782" s="257" t="str">
        <f aca="false">IF(D782&lt;&gt;"",IF(O782="TZP",R782,0),"")</f>
        <v/>
      </c>
      <c r="BJ782" s="257" t="str">
        <f aca="false">IF(D782&lt;&gt;"",IF(T782="TZP",W782,0),"")</f>
        <v/>
      </c>
    </row>
    <row r="783" s="261" customFormat="true" ht="18.75" hidden="false" customHeight="true" outlineLevel="0" collapsed="false">
      <c r="A783" s="262" t="n">
        <f aca="false">A782+1</f>
        <v>771</v>
      </c>
      <c r="B783" s="263"/>
      <c r="C783" s="263"/>
      <c r="D783" s="263"/>
      <c r="E783" s="266"/>
      <c r="F783" s="266"/>
      <c r="G783" s="267"/>
      <c r="H783" s="278"/>
      <c r="I783" s="281"/>
      <c r="J783" s="268"/>
      <c r="K783" s="269"/>
      <c r="L783" s="244" t="str">
        <f aca="false">IF(AND(K783&lt;&gt;"",J783&lt;&gt;""),MIN(IF(OR(J783="OZZ",J783="ZZ"),5000,13600),TRUNC(0.75*SUMIF($D$12:$D783,$D783,K$12:K783),2))-SUMIF($D$12:$D782,$D783,L$12:L782),"")</f>
        <v/>
      </c>
      <c r="M783" s="270" t="str">
        <f aca="false">IF(AND(K783&lt;&gt;"",J783&lt;&gt;"",AB783&lt;&gt;""),IF(OR(J783="OZZ",J783="ZZ"),0-SUMIF($D$12:$D782,$D783,M$12:M782),MIN(MIN(13600,TRUNC(0.75*SUMIF($D$12:$D$1442,$D783,K$12:K$1442),2)+SUMIF($D$12:$D783,$D783,AB$12:AB783))-SUMIF($D$12:$D782,$D783,M$12:M782)-SUMIF($D$12:$D$1442,$D783,L$12:L$1442),AB783)),"")</f>
        <v/>
      </c>
      <c r="N783" s="246" t="str">
        <f aca="false">IF(J783&lt;&gt;"",1000-SUMIF($D$12:$D782,$D783,N$12:N782),"")</f>
        <v/>
      </c>
      <c r="O783" s="268"/>
      <c r="P783" s="269"/>
      <c r="Q783" s="244" t="str">
        <f aca="false">IF(AND(P783&lt;&gt;"",O783&lt;&gt;""),MIN(IF(OR(O783="OZZ",O783="ZZ"),5000,13600),TRUNC(0.75*SUMIF($D$12:$D783,$D783,P$12:P783),2))-SUMIF($D$12:$D782,$D783,Q$12:Q782),"")</f>
        <v/>
      </c>
      <c r="R783" s="270" t="str">
        <f aca="false">IF(AND(P783&lt;&gt;"",O783&lt;&gt;"",AF783&lt;&gt;""),IF(OR(O783="OZZ",O783="ZZ"),0-SUMIF($D$12:$D782,$D783,R$12:R782),MIN(MIN(13600,TRUNC(0.75*SUMIF($D$12:$D$1442,$D783,P$12:P$1442),2)+SUMIF($D$12:$D783,$D783,AF$12:AF783))-SUMIF($D$12:$D782,$D783,R$12:R782)-SUMIF($D$12:$D$1442,$D783,Q$12:Q$1442),AF783)),"")</f>
        <v/>
      </c>
      <c r="S783" s="246" t="str">
        <f aca="false">IF(O783&lt;&gt;"",1000-SUMIF($D$12:$D782,$D783,S$12:S782),"")</f>
        <v/>
      </c>
      <c r="T783" s="268"/>
      <c r="U783" s="269"/>
      <c r="V783" s="244" t="str">
        <f aca="false">IF(AND(U783&lt;&gt;"",T783&lt;&gt;""),MIN(IF(OR(T783="OZZ",T783="ZZ"),5000,13600),TRUNC(0.75*SUMIF($D$12:$D783,$D783,U$12:U783),2))-SUMIF($D$12:$D782,$D783,V$12:V782),"")</f>
        <v/>
      </c>
      <c r="W783" s="248" t="str">
        <f aca="false">IF(AND(U783&lt;&gt;"",T783&lt;&gt;"",AJ783&lt;&gt;""),IF(OR(T783="OZZ",T783="ZZ"),0-SUMIF($D$12:$D782,$D783,W$12:W782),MIN(MIN(13600,TRUNC(0.75*SUMIF($D$12:$D$1442,$D783,U$12:U$1442),2)+SUMIF($D$12:$D783,$D783,AJ$12:AJ783))-SUMIF($D$12:$D782,$D783,W$12:W782)-SUMIF($D$12:$D$1442,$D783,V$12:V$1442),AJ783)),"")</f>
        <v/>
      </c>
      <c r="X783" s="246" t="str">
        <f aca="false">IF(T783&lt;&gt;"",1000-SUMIF($D$12:$D782,$D783,X$12:X782),"")</f>
        <v/>
      </c>
      <c r="Y783" s="272"/>
      <c r="Z783" s="273"/>
      <c r="AA783" s="273"/>
      <c r="AB783" s="252" t="str">
        <f aca="false">IF(K783&lt;&gt;"",ROUND(Y783,2)+ROUND(Z783,2)+ROUND(AA783,2),"")</f>
        <v/>
      </c>
      <c r="AC783" s="274"/>
      <c r="AD783" s="273"/>
      <c r="AE783" s="273"/>
      <c r="AF783" s="275" t="str">
        <f aca="false">IF(P783&lt;&gt;"",ROUND(AC783,2)+ROUND(AD783,2)+ROUND(AE783,2),"")</f>
        <v/>
      </c>
      <c r="AG783" s="274"/>
      <c r="AH783" s="273"/>
      <c r="AI783" s="273"/>
      <c r="AJ783" s="275" t="str">
        <f aca="false">IF(U783&lt;&gt;"",ROUND(AG783,2)+ROUND(AH783,2)+ROUND(AI783,2),"")</f>
        <v/>
      </c>
      <c r="AK783" s="255"/>
      <c r="AL783" s="255"/>
      <c r="AM783" s="256"/>
      <c r="AN783" s="257"/>
      <c r="AO783" s="258" t="str">
        <f aca="false">IF(D783&lt;&gt;"",IF(COUNTIF($D$12:$D783,$D783)&gt;1,0,IF(SUM(L783,Q783,V783)&gt;0,IF(AND(T783="",OR(O783&lt;&gt;"",J783&lt;&gt;"")),IF(O783&lt;&gt;"",O783,IF(J783&lt;&gt;"",J783,0)),IF(AND(O783&lt;&gt;"",J783&lt;&gt;"",O783=J783),O783,T783)),0)),"")</f>
        <v/>
      </c>
      <c r="AP783" s="258" t="str">
        <f aca="false">IF(D783&lt;&gt;"",IF(COUNTIF($D$12:$D783,$D783)&gt;1,0,IF(SUM(M783,R783,W783)&gt;0,IF(AND(T783="",OR(O783&lt;&gt;"",J783&lt;&gt;"")),IF(O783&lt;&gt;"",O783,IF(J783&lt;&gt;"",J783,0)),IF(AND(O783&lt;&gt;"",J783&lt;&gt;"",O783=J783),O783,T783)),0)),"")</f>
        <v/>
      </c>
      <c r="AQ783" s="258" t="str">
        <f aca="false">IF(D783&lt;&gt;"",IF(COUNTIF($D$12:$D783,$D783)&gt;1,0,IF(SUM(N783,S783,X783)&gt;0,IF(AND(T783="",OR(O783&lt;&gt;"",J783&lt;&gt;"")),IF(O783&lt;&gt;"",O783,IF(J783&lt;&gt;"",J783,0)),IF(AND(O783&lt;&gt;"",J783&lt;&gt;"",O783=J783),O783,T783)),0)),"")</f>
        <v/>
      </c>
      <c r="AR783" s="257" t="str">
        <f aca="false">IF(D783&lt;&gt;"",IF(J783="OZP12",L783,0),"")</f>
        <v/>
      </c>
      <c r="AS783" s="257" t="str">
        <f aca="false">IF(D783&lt;&gt;"",IF(O783="OZP12",Q783,0),"")</f>
        <v/>
      </c>
      <c r="AT783" s="257" t="str">
        <f aca="false">IF(D783&lt;&gt;"",IF(T783="OZP12",V783,0),"")</f>
        <v/>
      </c>
      <c r="AU783" s="257" t="str">
        <f aca="false">IF(D783&lt;&gt;"",IF(J783="TZP",L783,0),"")</f>
        <v/>
      </c>
      <c r="AV783" s="257" t="str">
        <f aca="false">IF(D783&lt;&gt;"",IF(O783="TZP",Q783,0),"")</f>
        <v/>
      </c>
      <c r="AW783" s="257" t="str">
        <f aca="false">IF(D783&lt;&gt;"",IF(T783="TZP",V783,0),"")</f>
        <v/>
      </c>
      <c r="AX783" s="257" t="str">
        <f aca="false">IF(D783&lt;&gt;"",IF(J783="OZZ",L783,0),"")</f>
        <v/>
      </c>
      <c r="AY783" s="257" t="str">
        <f aca="false">IF(D783&lt;&gt;"",IF(O783="OZZ",Q783,0),"")</f>
        <v/>
      </c>
      <c r="AZ783" s="257" t="str">
        <f aca="false">IF(D783&lt;&gt;"",IF(T783="OZZ",V783,0),"")</f>
        <v/>
      </c>
      <c r="BA783" s="260"/>
      <c r="BB783" s="257" t="str">
        <f aca="false">IF(D783&lt;&gt;"",IF(ISERROR(FIND("/",D783)),0,1),"")</f>
        <v/>
      </c>
      <c r="BC783" s="257" t="str">
        <f aca="false">IF(D783&lt;&gt;"",IF(BB783*1=0,D783,CONCATENATE(MID(D783,1,FIND("/",D783,1)-1),MID(D783,FIND("/",D783,1)+1,LEN(D783)))),"")</f>
        <v/>
      </c>
      <c r="BD783" s="286"/>
      <c r="BE783" s="257" t="str">
        <f aca="false">IF(D783&lt;&gt;"",IF(J783="OZP12",M783,0),"")</f>
        <v/>
      </c>
      <c r="BF783" s="257" t="str">
        <f aca="false">IF(D783&lt;&gt;"",IF(O783="OZP12",R783,0),"")</f>
        <v/>
      </c>
      <c r="BG783" s="257" t="str">
        <f aca="false">IF(D783&lt;&gt;"",IF(T783="OZP12",W783,0),"")</f>
        <v/>
      </c>
      <c r="BH783" s="257" t="str">
        <f aca="false">IF(D783&lt;&gt;"",IF(J783="TZP",M783,0),"")</f>
        <v/>
      </c>
      <c r="BI783" s="257" t="str">
        <f aca="false">IF(D783&lt;&gt;"",IF(O783="TZP",R783,0),"")</f>
        <v/>
      </c>
      <c r="BJ783" s="257" t="str">
        <f aca="false">IF(D783&lt;&gt;"",IF(T783="TZP",W783,0),"")</f>
        <v/>
      </c>
    </row>
    <row r="784" s="261" customFormat="true" ht="18.75" hidden="false" customHeight="true" outlineLevel="0" collapsed="false">
      <c r="A784" s="262" t="n">
        <f aca="false">A783+1</f>
        <v>772</v>
      </c>
      <c r="B784" s="263"/>
      <c r="C784" s="263"/>
      <c r="D784" s="263"/>
      <c r="E784" s="266"/>
      <c r="F784" s="266"/>
      <c r="G784" s="267"/>
      <c r="H784" s="278"/>
      <c r="I784" s="281"/>
      <c r="J784" s="268"/>
      <c r="K784" s="269"/>
      <c r="L784" s="244" t="str">
        <f aca="false">IF(AND(K784&lt;&gt;"",J784&lt;&gt;""),MIN(IF(OR(J784="OZZ",J784="ZZ"),5000,13600),TRUNC(0.75*SUMIF($D$12:$D784,$D784,K$12:K784),2))-SUMIF($D$12:$D783,$D784,L$12:L783),"")</f>
        <v/>
      </c>
      <c r="M784" s="270" t="str">
        <f aca="false">IF(AND(K784&lt;&gt;"",J784&lt;&gt;"",AB784&lt;&gt;""),IF(OR(J784="OZZ",J784="ZZ"),0-SUMIF($D$12:$D783,$D784,M$12:M783),MIN(MIN(13600,TRUNC(0.75*SUMIF($D$12:$D$1442,$D784,K$12:K$1442),2)+SUMIF($D$12:$D784,$D784,AB$12:AB784))-SUMIF($D$12:$D783,$D784,M$12:M783)-SUMIF($D$12:$D$1442,$D784,L$12:L$1442),AB784)),"")</f>
        <v/>
      </c>
      <c r="N784" s="246" t="str">
        <f aca="false">IF(J784&lt;&gt;"",1000-SUMIF($D$12:$D783,$D784,N$12:N783),"")</f>
        <v/>
      </c>
      <c r="O784" s="268"/>
      <c r="P784" s="269"/>
      <c r="Q784" s="244" t="str">
        <f aca="false">IF(AND(P784&lt;&gt;"",O784&lt;&gt;""),MIN(IF(OR(O784="OZZ",O784="ZZ"),5000,13600),TRUNC(0.75*SUMIF($D$12:$D784,$D784,P$12:P784),2))-SUMIF($D$12:$D783,$D784,Q$12:Q783),"")</f>
        <v/>
      </c>
      <c r="R784" s="270" t="str">
        <f aca="false">IF(AND(P784&lt;&gt;"",O784&lt;&gt;"",AF784&lt;&gt;""),IF(OR(O784="OZZ",O784="ZZ"),0-SUMIF($D$12:$D783,$D784,R$12:R783),MIN(MIN(13600,TRUNC(0.75*SUMIF($D$12:$D$1442,$D784,P$12:P$1442),2)+SUMIF($D$12:$D784,$D784,AF$12:AF784))-SUMIF($D$12:$D783,$D784,R$12:R783)-SUMIF($D$12:$D$1442,$D784,Q$12:Q$1442),AF784)),"")</f>
        <v/>
      </c>
      <c r="S784" s="246" t="str">
        <f aca="false">IF(O784&lt;&gt;"",1000-SUMIF($D$12:$D783,$D784,S$12:S783),"")</f>
        <v/>
      </c>
      <c r="T784" s="268"/>
      <c r="U784" s="269"/>
      <c r="V784" s="244" t="str">
        <f aca="false">IF(AND(U784&lt;&gt;"",T784&lt;&gt;""),MIN(IF(OR(T784="OZZ",T784="ZZ"),5000,13600),TRUNC(0.75*SUMIF($D$12:$D784,$D784,U$12:U784),2))-SUMIF($D$12:$D783,$D784,V$12:V783),"")</f>
        <v/>
      </c>
      <c r="W784" s="248" t="str">
        <f aca="false">IF(AND(U784&lt;&gt;"",T784&lt;&gt;"",AJ784&lt;&gt;""),IF(OR(T784="OZZ",T784="ZZ"),0-SUMIF($D$12:$D783,$D784,W$12:W783),MIN(MIN(13600,TRUNC(0.75*SUMIF($D$12:$D$1442,$D784,U$12:U$1442),2)+SUMIF($D$12:$D784,$D784,AJ$12:AJ784))-SUMIF($D$12:$D783,$D784,W$12:W783)-SUMIF($D$12:$D$1442,$D784,V$12:V$1442),AJ784)),"")</f>
        <v/>
      </c>
      <c r="X784" s="246" t="str">
        <f aca="false">IF(T784&lt;&gt;"",1000-SUMIF($D$12:$D783,$D784,X$12:X783),"")</f>
        <v/>
      </c>
      <c r="Y784" s="272"/>
      <c r="Z784" s="273"/>
      <c r="AA784" s="273"/>
      <c r="AB784" s="252" t="str">
        <f aca="false">IF(K784&lt;&gt;"",ROUND(Y784,2)+ROUND(Z784,2)+ROUND(AA784,2),"")</f>
        <v/>
      </c>
      <c r="AC784" s="274"/>
      <c r="AD784" s="273"/>
      <c r="AE784" s="273"/>
      <c r="AF784" s="275" t="str">
        <f aca="false">IF(P784&lt;&gt;"",ROUND(AC784,2)+ROUND(AD784,2)+ROUND(AE784,2),"")</f>
        <v/>
      </c>
      <c r="AG784" s="274"/>
      <c r="AH784" s="273"/>
      <c r="AI784" s="273"/>
      <c r="AJ784" s="275" t="str">
        <f aca="false">IF(U784&lt;&gt;"",ROUND(AG784,2)+ROUND(AH784,2)+ROUND(AI784,2),"")</f>
        <v/>
      </c>
      <c r="AK784" s="255"/>
      <c r="AL784" s="255"/>
      <c r="AM784" s="256"/>
      <c r="AN784" s="257"/>
      <c r="AO784" s="258" t="str">
        <f aca="false">IF(D784&lt;&gt;"",IF(COUNTIF($D$12:$D784,$D784)&gt;1,0,IF(SUM(L784,Q784,V784)&gt;0,IF(AND(T784="",OR(O784&lt;&gt;"",J784&lt;&gt;"")),IF(O784&lt;&gt;"",O784,IF(J784&lt;&gt;"",J784,0)),IF(AND(O784&lt;&gt;"",J784&lt;&gt;"",O784=J784),O784,T784)),0)),"")</f>
        <v/>
      </c>
      <c r="AP784" s="258" t="str">
        <f aca="false">IF(D784&lt;&gt;"",IF(COUNTIF($D$12:$D784,$D784)&gt;1,0,IF(SUM(M784,R784,W784)&gt;0,IF(AND(T784="",OR(O784&lt;&gt;"",J784&lt;&gt;"")),IF(O784&lt;&gt;"",O784,IF(J784&lt;&gt;"",J784,0)),IF(AND(O784&lt;&gt;"",J784&lt;&gt;"",O784=J784),O784,T784)),0)),"")</f>
        <v/>
      </c>
      <c r="AQ784" s="258" t="str">
        <f aca="false">IF(D784&lt;&gt;"",IF(COUNTIF($D$12:$D784,$D784)&gt;1,0,IF(SUM(N784,S784,X784)&gt;0,IF(AND(T784="",OR(O784&lt;&gt;"",J784&lt;&gt;"")),IF(O784&lt;&gt;"",O784,IF(J784&lt;&gt;"",J784,0)),IF(AND(O784&lt;&gt;"",J784&lt;&gt;"",O784=J784),O784,T784)),0)),"")</f>
        <v/>
      </c>
      <c r="AR784" s="257" t="str">
        <f aca="false">IF(D784&lt;&gt;"",IF(J784="OZP12",L784,0),"")</f>
        <v/>
      </c>
      <c r="AS784" s="257" t="str">
        <f aca="false">IF(D784&lt;&gt;"",IF(O784="OZP12",Q784,0),"")</f>
        <v/>
      </c>
      <c r="AT784" s="257" t="str">
        <f aca="false">IF(D784&lt;&gt;"",IF(T784="OZP12",V784,0),"")</f>
        <v/>
      </c>
      <c r="AU784" s="257" t="str">
        <f aca="false">IF(D784&lt;&gt;"",IF(J784="TZP",L784,0),"")</f>
        <v/>
      </c>
      <c r="AV784" s="257" t="str">
        <f aca="false">IF(D784&lt;&gt;"",IF(O784="TZP",Q784,0),"")</f>
        <v/>
      </c>
      <c r="AW784" s="257" t="str">
        <f aca="false">IF(D784&lt;&gt;"",IF(T784="TZP",V784,0),"")</f>
        <v/>
      </c>
      <c r="AX784" s="257" t="str">
        <f aca="false">IF(D784&lt;&gt;"",IF(J784="OZZ",L784,0),"")</f>
        <v/>
      </c>
      <c r="AY784" s="257" t="str">
        <f aca="false">IF(D784&lt;&gt;"",IF(O784="OZZ",Q784,0),"")</f>
        <v/>
      </c>
      <c r="AZ784" s="257" t="str">
        <f aca="false">IF(D784&lt;&gt;"",IF(T784="OZZ",V784,0),"")</f>
        <v/>
      </c>
      <c r="BA784" s="260"/>
      <c r="BB784" s="257" t="str">
        <f aca="false">IF(D784&lt;&gt;"",IF(ISERROR(FIND("/",D784)),0,1),"")</f>
        <v/>
      </c>
      <c r="BC784" s="257" t="str">
        <f aca="false">IF(D784&lt;&gt;"",IF(BB784*1=0,D784,CONCATENATE(MID(D784,1,FIND("/",D784,1)-1),MID(D784,FIND("/",D784,1)+1,LEN(D784)))),"")</f>
        <v/>
      </c>
      <c r="BD784" s="286"/>
      <c r="BE784" s="257" t="str">
        <f aca="false">IF(D784&lt;&gt;"",IF(J784="OZP12",M784,0),"")</f>
        <v/>
      </c>
      <c r="BF784" s="257" t="str">
        <f aca="false">IF(D784&lt;&gt;"",IF(O784="OZP12",R784,0),"")</f>
        <v/>
      </c>
      <c r="BG784" s="257" t="str">
        <f aca="false">IF(D784&lt;&gt;"",IF(T784="OZP12",W784,0),"")</f>
        <v/>
      </c>
      <c r="BH784" s="257" t="str">
        <f aca="false">IF(D784&lt;&gt;"",IF(J784="TZP",M784,0),"")</f>
        <v/>
      </c>
      <c r="BI784" s="257" t="str">
        <f aca="false">IF(D784&lt;&gt;"",IF(O784="TZP",R784,0),"")</f>
        <v/>
      </c>
      <c r="BJ784" s="257" t="str">
        <f aca="false">IF(D784&lt;&gt;"",IF(T784="TZP",W784,0),"")</f>
        <v/>
      </c>
    </row>
    <row r="785" s="261" customFormat="true" ht="18.75" hidden="false" customHeight="true" outlineLevel="0" collapsed="false">
      <c r="A785" s="262" t="n">
        <f aca="false">A784+1</f>
        <v>773</v>
      </c>
      <c r="B785" s="263"/>
      <c r="C785" s="263"/>
      <c r="D785" s="263"/>
      <c r="E785" s="266"/>
      <c r="F785" s="266"/>
      <c r="G785" s="267"/>
      <c r="H785" s="278"/>
      <c r="I785" s="281"/>
      <c r="J785" s="268"/>
      <c r="K785" s="269"/>
      <c r="L785" s="244" t="str">
        <f aca="false">IF(AND(K785&lt;&gt;"",J785&lt;&gt;""),MIN(IF(OR(J785="OZZ",J785="ZZ"),5000,13600),TRUNC(0.75*SUMIF($D$12:$D785,$D785,K$12:K785),2))-SUMIF($D$12:$D784,$D785,L$12:L784),"")</f>
        <v/>
      </c>
      <c r="M785" s="270" t="str">
        <f aca="false">IF(AND(K785&lt;&gt;"",J785&lt;&gt;"",AB785&lt;&gt;""),IF(OR(J785="OZZ",J785="ZZ"),0-SUMIF($D$12:$D784,$D785,M$12:M784),MIN(MIN(13600,TRUNC(0.75*SUMIF($D$12:$D$1442,$D785,K$12:K$1442),2)+SUMIF($D$12:$D785,$D785,AB$12:AB785))-SUMIF($D$12:$D784,$D785,M$12:M784)-SUMIF($D$12:$D$1442,$D785,L$12:L$1442),AB785)),"")</f>
        <v/>
      </c>
      <c r="N785" s="246" t="str">
        <f aca="false">IF(J785&lt;&gt;"",1000-SUMIF($D$12:$D784,$D785,N$12:N784),"")</f>
        <v/>
      </c>
      <c r="O785" s="268"/>
      <c r="P785" s="269"/>
      <c r="Q785" s="244" t="str">
        <f aca="false">IF(AND(P785&lt;&gt;"",O785&lt;&gt;""),MIN(IF(OR(O785="OZZ",O785="ZZ"),5000,13600),TRUNC(0.75*SUMIF($D$12:$D785,$D785,P$12:P785),2))-SUMIF($D$12:$D784,$D785,Q$12:Q784),"")</f>
        <v/>
      </c>
      <c r="R785" s="270" t="str">
        <f aca="false">IF(AND(P785&lt;&gt;"",O785&lt;&gt;"",AF785&lt;&gt;""),IF(OR(O785="OZZ",O785="ZZ"),0-SUMIF($D$12:$D784,$D785,R$12:R784),MIN(MIN(13600,TRUNC(0.75*SUMIF($D$12:$D$1442,$D785,P$12:P$1442),2)+SUMIF($D$12:$D785,$D785,AF$12:AF785))-SUMIF($D$12:$D784,$D785,R$12:R784)-SUMIF($D$12:$D$1442,$D785,Q$12:Q$1442),AF785)),"")</f>
        <v/>
      </c>
      <c r="S785" s="246" t="str">
        <f aca="false">IF(O785&lt;&gt;"",1000-SUMIF($D$12:$D784,$D785,S$12:S784),"")</f>
        <v/>
      </c>
      <c r="T785" s="268"/>
      <c r="U785" s="269"/>
      <c r="V785" s="244" t="str">
        <f aca="false">IF(AND(U785&lt;&gt;"",T785&lt;&gt;""),MIN(IF(OR(T785="OZZ",T785="ZZ"),5000,13600),TRUNC(0.75*SUMIF($D$12:$D785,$D785,U$12:U785),2))-SUMIF($D$12:$D784,$D785,V$12:V784),"")</f>
        <v/>
      </c>
      <c r="W785" s="248" t="str">
        <f aca="false">IF(AND(U785&lt;&gt;"",T785&lt;&gt;"",AJ785&lt;&gt;""),IF(OR(T785="OZZ",T785="ZZ"),0-SUMIF($D$12:$D784,$D785,W$12:W784),MIN(MIN(13600,TRUNC(0.75*SUMIF($D$12:$D$1442,$D785,U$12:U$1442),2)+SUMIF($D$12:$D785,$D785,AJ$12:AJ785))-SUMIF($D$12:$D784,$D785,W$12:W784)-SUMIF($D$12:$D$1442,$D785,V$12:V$1442),AJ785)),"")</f>
        <v/>
      </c>
      <c r="X785" s="246" t="str">
        <f aca="false">IF(T785&lt;&gt;"",1000-SUMIF($D$12:$D784,$D785,X$12:X784),"")</f>
        <v/>
      </c>
      <c r="Y785" s="272"/>
      <c r="Z785" s="273"/>
      <c r="AA785" s="273"/>
      <c r="AB785" s="252" t="str">
        <f aca="false">IF(K785&lt;&gt;"",ROUND(Y785,2)+ROUND(Z785,2)+ROUND(AA785,2),"")</f>
        <v/>
      </c>
      <c r="AC785" s="274"/>
      <c r="AD785" s="273"/>
      <c r="AE785" s="273"/>
      <c r="AF785" s="275" t="str">
        <f aca="false">IF(P785&lt;&gt;"",ROUND(AC785,2)+ROUND(AD785,2)+ROUND(AE785,2),"")</f>
        <v/>
      </c>
      <c r="AG785" s="274"/>
      <c r="AH785" s="273"/>
      <c r="AI785" s="273"/>
      <c r="AJ785" s="275" t="str">
        <f aca="false">IF(U785&lt;&gt;"",ROUND(AG785,2)+ROUND(AH785,2)+ROUND(AI785,2),"")</f>
        <v/>
      </c>
      <c r="AK785" s="255"/>
      <c r="AL785" s="255"/>
      <c r="AM785" s="256"/>
      <c r="AN785" s="257"/>
      <c r="AO785" s="258" t="str">
        <f aca="false">IF(D785&lt;&gt;"",IF(COUNTIF($D$12:$D785,$D785)&gt;1,0,IF(SUM(L785,Q785,V785)&gt;0,IF(AND(T785="",OR(O785&lt;&gt;"",J785&lt;&gt;"")),IF(O785&lt;&gt;"",O785,IF(J785&lt;&gt;"",J785,0)),IF(AND(O785&lt;&gt;"",J785&lt;&gt;"",O785=J785),O785,T785)),0)),"")</f>
        <v/>
      </c>
      <c r="AP785" s="258" t="str">
        <f aca="false">IF(D785&lt;&gt;"",IF(COUNTIF($D$12:$D785,$D785)&gt;1,0,IF(SUM(M785,R785,W785)&gt;0,IF(AND(T785="",OR(O785&lt;&gt;"",J785&lt;&gt;"")),IF(O785&lt;&gt;"",O785,IF(J785&lt;&gt;"",J785,0)),IF(AND(O785&lt;&gt;"",J785&lt;&gt;"",O785=J785),O785,T785)),0)),"")</f>
        <v/>
      </c>
      <c r="AQ785" s="258" t="str">
        <f aca="false">IF(D785&lt;&gt;"",IF(COUNTIF($D$12:$D785,$D785)&gt;1,0,IF(SUM(N785,S785,X785)&gt;0,IF(AND(T785="",OR(O785&lt;&gt;"",J785&lt;&gt;"")),IF(O785&lt;&gt;"",O785,IF(J785&lt;&gt;"",J785,0)),IF(AND(O785&lt;&gt;"",J785&lt;&gt;"",O785=J785),O785,T785)),0)),"")</f>
        <v/>
      </c>
      <c r="AR785" s="257" t="str">
        <f aca="false">IF(D785&lt;&gt;"",IF(J785="OZP12",L785,0),"")</f>
        <v/>
      </c>
      <c r="AS785" s="257" t="str">
        <f aca="false">IF(D785&lt;&gt;"",IF(O785="OZP12",Q785,0),"")</f>
        <v/>
      </c>
      <c r="AT785" s="257" t="str">
        <f aca="false">IF(D785&lt;&gt;"",IF(T785="OZP12",V785,0),"")</f>
        <v/>
      </c>
      <c r="AU785" s="257" t="str">
        <f aca="false">IF(D785&lt;&gt;"",IF(J785="TZP",L785,0),"")</f>
        <v/>
      </c>
      <c r="AV785" s="257" t="str">
        <f aca="false">IF(D785&lt;&gt;"",IF(O785="TZP",Q785,0),"")</f>
        <v/>
      </c>
      <c r="AW785" s="257" t="str">
        <f aca="false">IF(D785&lt;&gt;"",IF(T785="TZP",V785,0),"")</f>
        <v/>
      </c>
      <c r="AX785" s="257" t="str">
        <f aca="false">IF(D785&lt;&gt;"",IF(J785="OZZ",L785,0),"")</f>
        <v/>
      </c>
      <c r="AY785" s="257" t="str">
        <f aca="false">IF(D785&lt;&gt;"",IF(O785="OZZ",Q785,0),"")</f>
        <v/>
      </c>
      <c r="AZ785" s="257" t="str">
        <f aca="false">IF(D785&lt;&gt;"",IF(T785="OZZ",V785,0),"")</f>
        <v/>
      </c>
      <c r="BA785" s="260"/>
      <c r="BB785" s="257" t="str">
        <f aca="false">IF(D785&lt;&gt;"",IF(ISERROR(FIND("/",D785)),0,1),"")</f>
        <v/>
      </c>
      <c r="BC785" s="257" t="str">
        <f aca="false">IF(D785&lt;&gt;"",IF(BB785*1=0,D785,CONCATENATE(MID(D785,1,FIND("/",D785,1)-1),MID(D785,FIND("/",D785,1)+1,LEN(D785)))),"")</f>
        <v/>
      </c>
      <c r="BD785" s="286"/>
      <c r="BE785" s="257" t="str">
        <f aca="false">IF(D785&lt;&gt;"",IF(J785="OZP12",M785,0),"")</f>
        <v/>
      </c>
      <c r="BF785" s="257" t="str">
        <f aca="false">IF(D785&lt;&gt;"",IF(O785="OZP12",R785,0),"")</f>
        <v/>
      </c>
      <c r="BG785" s="257" t="str">
        <f aca="false">IF(D785&lt;&gt;"",IF(T785="OZP12",W785,0),"")</f>
        <v/>
      </c>
      <c r="BH785" s="257" t="str">
        <f aca="false">IF(D785&lt;&gt;"",IF(J785="TZP",M785,0),"")</f>
        <v/>
      </c>
      <c r="BI785" s="257" t="str">
        <f aca="false">IF(D785&lt;&gt;"",IF(O785="TZP",R785,0),"")</f>
        <v/>
      </c>
      <c r="BJ785" s="257" t="str">
        <f aca="false">IF(D785&lt;&gt;"",IF(T785="TZP",W785,0),"")</f>
        <v/>
      </c>
    </row>
    <row r="786" s="261" customFormat="true" ht="18.75" hidden="false" customHeight="true" outlineLevel="0" collapsed="false">
      <c r="A786" s="262" t="n">
        <f aca="false">A785+1</f>
        <v>774</v>
      </c>
      <c r="B786" s="263"/>
      <c r="C786" s="263"/>
      <c r="D786" s="263"/>
      <c r="E786" s="266"/>
      <c r="F786" s="266"/>
      <c r="G786" s="267"/>
      <c r="H786" s="278"/>
      <c r="I786" s="281"/>
      <c r="J786" s="268"/>
      <c r="K786" s="269"/>
      <c r="L786" s="244" t="str">
        <f aca="false">IF(AND(K786&lt;&gt;"",J786&lt;&gt;""),MIN(IF(OR(J786="OZZ",J786="ZZ"),5000,13600),TRUNC(0.75*SUMIF($D$12:$D786,$D786,K$12:K786),2))-SUMIF($D$12:$D785,$D786,L$12:L785),"")</f>
        <v/>
      </c>
      <c r="M786" s="270" t="str">
        <f aca="false">IF(AND(K786&lt;&gt;"",J786&lt;&gt;"",AB786&lt;&gt;""),IF(OR(J786="OZZ",J786="ZZ"),0-SUMIF($D$12:$D785,$D786,M$12:M785),MIN(MIN(13600,TRUNC(0.75*SUMIF($D$12:$D$1442,$D786,K$12:K$1442),2)+SUMIF($D$12:$D786,$D786,AB$12:AB786))-SUMIF($D$12:$D785,$D786,M$12:M785)-SUMIF($D$12:$D$1442,$D786,L$12:L$1442),AB786)),"")</f>
        <v/>
      </c>
      <c r="N786" s="246" t="str">
        <f aca="false">IF(J786&lt;&gt;"",1000-SUMIF($D$12:$D785,$D786,N$12:N785),"")</f>
        <v/>
      </c>
      <c r="O786" s="268"/>
      <c r="P786" s="269"/>
      <c r="Q786" s="244" t="str">
        <f aca="false">IF(AND(P786&lt;&gt;"",O786&lt;&gt;""),MIN(IF(OR(O786="OZZ",O786="ZZ"),5000,13600),TRUNC(0.75*SUMIF($D$12:$D786,$D786,P$12:P786),2))-SUMIF($D$12:$D785,$D786,Q$12:Q785),"")</f>
        <v/>
      </c>
      <c r="R786" s="270" t="str">
        <f aca="false">IF(AND(P786&lt;&gt;"",O786&lt;&gt;"",AF786&lt;&gt;""),IF(OR(O786="OZZ",O786="ZZ"),0-SUMIF($D$12:$D785,$D786,R$12:R785),MIN(MIN(13600,TRUNC(0.75*SUMIF($D$12:$D$1442,$D786,P$12:P$1442),2)+SUMIF($D$12:$D786,$D786,AF$12:AF786))-SUMIF($D$12:$D785,$D786,R$12:R785)-SUMIF($D$12:$D$1442,$D786,Q$12:Q$1442),AF786)),"")</f>
        <v/>
      </c>
      <c r="S786" s="246" t="str">
        <f aca="false">IF(O786&lt;&gt;"",1000-SUMIF($D$12:$D785,$D786,S$12:S785),"")</f>
        <v/>
      </c>
      <c r="T786" s="268"/>
      <c r="U786" s="269"/>
      <c r="V786" s="244" t="str">
        <f aca="false">IF(AND(U786&lt;&gt;"",T786&lt;&gt;""),MIN(IF(OR(T786="OZZ",T786="ZZ"),5000,13600),TRUNC(0.75*SUMIF($D$12:$D786,$D786,U$12:U786),2))-SUMIF($D$12:$D785,$D786,V$12:V785),"")</f>
        <v/>
      </c>
      <c r="W786" s="248" t="str">
        <f aca="false">IF(AND(U786&lt;&gt;"",T786&lt;&gt;"",AJ786&lt;&gt;""),IF(OR(T786="OZZ",T786="ZZ"),0-SUMIF($D$12:$D785,$D786,W$12:W785),MIN(MIN(13600,TRUNC(0.75*SUMIF($D$12:$D$1442,$D786,U$12:U$1442),2)+SUMIF($D$12:$D786,$D786,AJ$12:AJ786))-SUMIF($D$12:$D785,$D786,W$12:W785)-SUMIF($D$12:$D$1442,$D786,V$12:V$1442),AJ786)),"")</f>
        <v/>
      </c>
      <c r="X786" s="246" t="str">
        <f aca="false">IF(T786&lt;&gt;"",1000-SUMIF($D$12:$D785,$D786,X$12:X785),"")</f>
        <v/>
      </c>
      <c r="Y786" s="272"/>
      <c r="Z786" s="273"/>
      <c r="AA786" s="273"/>
      <c r="AB786" s="252" t="str">
        <f aca="false">IF(K786&lt;&gt;"",ROUND(Y786,2)+ROUND(Z786,2)+ROUND(AA786,2),"")</f>
        <v/>
      </c>
      <c r="AC786" s="274"/>
      <c r="AD786" s="273"/>
      <c r="AE786" s="273"/>
      <c r="AF786" s="275" t="str">
        <f aca="false">IF(P786&lt;&gt;"",ROUND(AC786,2)+ROUND(AD786,2)+ROUND(AE786,2),"")</f>
        <v/>
      </c>
      <c r="AG786" s="274"/>
      <c r="AH786" s="273"/>
      <c r="AI786" s="273"/>
      <c r="AJ786" s="275" t="str">
        <f aca="false">IF(U786&lt;&gt;"",ROUND(AG786,2)+ROUND(AH786,2)+ROUND(AI786,2),"")</f>
        <v/>
      </c>
      <c r="AK786" s="255"/>
      <c r="AL786" s="255"/>
      <c r="AM786" s="256"/>
      <c r="AN786" s="257"/>
      <c r="AO786" s="258" t="str">
        <f aca="false">IF(D786&lt;&gt;"",IF(COUNTIF($D$12:$D786,$D786)&gt;1,0,IF(SUM(L786,Q786,V786)&gt;0,IF(AND(T786="",OR(O786&lt;&gt;"",J786&lt;&gt;"")),IF(O786&lt;&gt;"",O786,IF(J786&lt;&gt;"",J786,0)),IF(AND(O786&lt;&gt;"",J786&lt;&gt;"",O786=J786),O786,T786)),0)),"")</f>
        <v/>
      </c>
      <c r="AP786" s="258" t="str">
        <f aca="false">IF(D786&lt;&gt;"",IF(COUNTIF($D$12:$D786,$D786)&gt;1,0,IF(SUM(M786,R786,W786)&gt;0,IF(AND(T786="",OR(O786&lt;&gt;"",J786&lt;&gt;"")),IF(O786&lt;&gt;"",O786,IF(J786&lt;&gt;"",J786,0)),IF(AND(O786&lt;&gt;"",J786&lt;&gt;"",O786=J786),O786,T786)),0)),"")</f>
        <v/>
      </c>
      <c r="AQ786" s="258" t="str">
        <f aca="false">IF(D786&lt;&gt;"",IF(COUNTIF($D$12:$D786,$D786)&gt;1,0,IF(SUM(N786,S786,X786)&gt;0,IF(AND(T786="",OR(O786&lt;&gt;"",J786&lt;&gt;"")),IF(O786&lt;&gt;"",O786,IF(J786&lt;&gt;"",J786,0)),IF(AND(O786&lt;&gt;"",J786&lt;&gt;"",O786=J786),O786,T786)),0)),"")</f>
        <v/>
      </c>
      <c r="AR786" s="257" t="str">
        <f aca="false">IF(D786&lt;&gt;"",IF(J786="OZP12",L786,0),"")</f>
        <v/>
      </c>
      <c r="AS786" s="257" t="str">
        <f aca="false">IF(D786&lt;&gt;"",IF(O786="OZP12",Q786,0),"")</f>
        <v/>
      </c>
      <c r="AT786" s="257" t="str">
        <f aca="false">IF(D786&lt;&gt;"",IF(T786="OZP12",V786,0),"")</f>
        <v/>
      </c>
      <c r="AU786" s="257" t="str">
        <f aca="false">IF(D786&lt;&gt;"",IF(J786="TZP",L786,0),"")</f>
        <v/>
      </c>
      <c r="AV786" s="257" t="str">
        <f aca="false">IF(D786&lt;&gt;"",IF(O786="TZP",Q786,0),"")</f>
        <v/>
      </c>
      <c r="AW786" s="257" t="str">
        <f aca="false">IF(D786&lt;&gt;"",IF(T786="TZP",V786,0),"")</f>
        <v/>
      </c>
      <c r="AX786" s="257" t="str">
        <f aca="false">IF(D786&lt;&gt;"",IF(J786="OZZ",L786,0),"")</f>
        <v/>
      </c>
      <c r="AY786" s="257" t="str">
        <f aca="false">IF(D786&lt;&gt;"",IF(O786="OZZ",Q786,0),"")</f>
        <v/>
      </c>
      <c r="AZ786" s="257" t="str">
        <f aca="false">IF(D786&lt;&gt;"",IF(T786="OZZ",V786,0),"")</f>
        <v/>
      </c>
      <c r="BA786" s="260"/>
      <c r="BB786" s="257" t="str">
        <f aca="false">IF(D786&lt;&gt;"",IF(ISERROR(FIND("/",D786)),0,1),"")</f>
        <v/>
      </c>
      <c r="BC786" s="257" t="str">
        <f aca="false">IF(D786&lt;&gt;"",IF(BB786*1=0,D786,CONCATENATE(MID(D786,1,FIND("/",D786,1)-1),MID(D786,FIND("/",D786,1)+1,LEN(D786)))),"")</f>
        <v/>
      </c>
      <c r="BD786" s="286"/>
      <c r="BE786" s="257" t="str">
        <f aca="false">IF(D786&lt;&gt;"",IF(J786="OZP12",M786,0),"")</f>
        <v/>
      </c>
      <c r="BF786" s="257" t="str">
        <f aca="false">IF(D786&lt;&gt;"",IF(O786="OZP12",R786,0),"")</f>
        <v/>
      </c>
      <c r="BG786" s="257" t="str">
        <f aca="false">IF(D786&lt;&gt;"",IF(T786="OZP12",W786,0),"")</f>
        <v/>
      </c>
      <c r="BH786" s="257" t="str">
        <f aca="false">IF(D786&lt;&gt;"",IF(J786="TZP",M786,0),"")</f>
        <v/>
      </c>
      <c r="BI786" s="257" t="str">
        <f aca="false">IF(D786&lt;&gt;"",IF(O786="TZP",R786,0),"")</f>
        <v/>
      </c>
      <c r="BJ786" s="257" t="str">
        <f aca="false">IF(D786&lt;&gt;"",IF(T786="TZP",W786,0),"")</f>
        <v/>
      </c>
    </row>
    <row r="787" s="261" customFormat="true" ht="18.75" hidden="false" customHeight="true" outlineLevel="0" collapsed="false">
      <c r="A787" s="262" t="n">
        <f aca="false">A786+1</f>
        <v>775</v>
      </c>
      <c r="B787" s="263"/>
      <c r="C787" s="263"/>
      <c r="D787" s="263"/>
      <c r="E787" s="266"/>
      <c r="F787" s="266"/>
      <c r="G787" s="267"/>
      <c r="H787" s="278"/>
      <c r="I787" s="281"/>
      <c r="J787" s="268"/>
      <c r="K787" s="269"/>
      <c r="L787" s="244" t="str">
        <f aca="false">IF(AND(K787&lt;&gt;"",J787&lt;&gt;""),MIN(IF(OR(J787="OZZ",J787="ZZ"),5000,13600),TRUNC(0.75*SUMIF($D$12:$D787,$D787,K$12:K787),2))-SUMIF($D$12:$D786,$D787,L$12:L786),"")</f>
        <v/>
      </c>
      <c r="M787" s="270" t="str">
        <f aca="false">IF(AND(K787&lt;&gt;"",J787&lt;&gt;"",AB787&lt;&gt;""),IF(OR(J787="OZZ",J787="ZZ"),0-SUMIF($D$12:$D786,$D787,M$12:M786),MIN(MIN(13600,TRUNC(0.75*SUMIF($D$12:$D$1442,$D787,K$12:K$1442),2)+SUMIF($D$12:$D787,$D787,AB$12:AB787))-SUMIF($D$12:$D786,$D787,M$12:M786)-SUMIF($D$12:$D$1442,$D787,L$12:L$1442),AB787)),"")</f>
        <v/>
      </c>
      <c r="N787" s="246" t="str">
        <f aca="false">IF(J787&lt;&gt;"",1000-SUMIF($D$12:$D786,$D787,N$12:N786),"")</f>
        <v/>
      </c>
      <c r="O787" s="268"/>
      <c r="P787" s="269"/>
      <c r="Q787" s="244" t="str">
        <f aca="false">IF(AND(P787&lt;&gt;"",O787&lt;&gt;""),MIN(IF(OR(O787="OZZ",O787="ZZ"),5000,13600),TRUNC(0.75*SUMIF($D$12:$D787,$D787,P$12:P787),2))-SUMIF($D$12:$D786,$D787,Q$12:Q786),"")</f>
        <v/>
      </c>
      <c r="R787" s="270" t="str">
        <f aca="false">IF(AND(P787&lt;&gt;"",O787&lt;&gt;"",AF787&lt;&gt;""),IF(OR(O787="OZZ",O787="ZZ"),0-SUMIF($D$12:$D786,$D787,R$12:R786),MIN(MIN(13600,TRUNC(0.75*SUMIF($D$12:$D$1442,$D787,P$12:P$1442),2)+SUMIF($D$12:$D787,$D787,AF$12:AF787))-SUMIF($D$12:$D786,$D787,R$12:R786)-SUMIF($D$12:$D$1442,$D787,Q$12:Q$1442),AF787)),"")</f>
        <v/>
      </c>
      <c r="S787" s="246" t="str">
        <f aca="false">IF(O787&lt;&gt;"",1000-SUMIF($D$12:$D786,$D787,S$12:S786),"")</f>
        <v/>
      </c>
      <c r="T787" s="268"/>
      <c r="U787" s="269"/>
      <c r="V787" s="244" t="str">
        <f aca="false">IF(AND(U787&lt;&gt;"",T787&lt;&gt;""),MIN(IF(OR(T787="OZZ",T787="ZZ"),5000,13600),TRUNC(0.75*SUMIF($D$12:$D787,$D787,U$12:U787),2))-SUMIF($D$12:$D786,$D787,V$12:V786),"")</f>
        <v/>
      </c>
      <c r="W787" s="248" t="str">
        <f aca="false">IF(AND(U787&lt;&gt;"",T787&lt;&gt;"",AJ787&lt;&gt;""),IF(OR(T787="OZZ",T787="ZZ"),0-SUMIF($D$12:$D786,$D787,W$12:W786),MIN(MIN(13600,TRUNC(0.75*SUMIF($D$12:$D$1442,$D787,U$12:U$1442),2)+SUMIF($D$12:$D787,$D787,AJ$12:AJ787))-SUMIF($D$12:$D786,$D787,W$12:W786)-SUMIF($D$12:$D$1442,$D787,V$12:V$1442),AJ787)),"")</f>
        <v/>
      </c>
      <c r="X787" s="246" t="str">
        <f aca="false">IF(T787&lt;&gt;"",1000-SUMIF($D$12:$D786,$D787,X$12:X786),"")</f>
        <v/>
      </c>
      <c r="Y787" s="272"/>
      <c r="Z787" s="273"/>
      <c r="AA787" s="273"/>
      <c r="AB787" s="252" t="str">
        <f aca="false">IF(K787&lt;&gt;"",ROUND(Y787,2)+ROUND(Z787,2)+ROUND(AA787,2),"")</f>
        <v/>
      </c>
      <c r="AC787" s="274"/>
      <c r="AD787" s="273"/>
      <c r="AE787" s="273"/>
      <c r="AF787" s="275" t="str">
        <f aca="false">IF(P787&lt;&gt;"",ROUND(AC787,2)+ROUND(AD787,2)+ROUND(AE787,2),"")</f>
        <v/>
      </c>
      <c r="AG787" s="274"/>
      <c r="AH787" s="273"/>
      <c r="AI787" s="273"/>
      <c r="AJ787" s="275" t="str">
        <f aca="false">IF(U787&lt;&gt;"",ROUND(AG787,2)+ROUND(AH787,2)+ROUND(AI787,2),"")</f>
        <v/>
      </c>
      <c r="AK787" s="255"/>
      <c r="AL787" s="255"/>
      <c r="AM787" s="256"/>
      <c r="AN787" s="257"/>
      <c r="AO787" s="258" t="str">
        <f aca="false">IF(D787&lt;&gt;"",IF(COUNTIF($D$12:$D787,$D787)&gt;1,0,IF(SUM(L787,Q787,V787)&gt;0,IF(AND(T787="",OR(O787&lt;&gt;"",J787&lt;&gt;"")),IF(O787&lt;&gt;"",O787,IF(J787&lt;&gt;"",J787,0)),IF(AND(O787&lt;&gt;"",J787&lt;&gt;"",O787=J787),O787,T787)),0)),"")</f>
        <v/>
      </c>
      <c r="AP787" s="258" t="str">
        <f aca="false">IF(D787&lt;&gt;"",IF(COUNTIF($D$12:$D787,$D787)&gt;1,0,IF(SUM(M787,R787,W787)&gt;0,IF(AND(T787="",OR(O787&lt;&gt;"",J787&lt;&gt;"")),IF(O787&lt;&gt;"",O787,IF(J787&lt;&gt;"",J787,0)),IF(AND(O787&lt;&gt;"",J787&lt;&gt;"",O787=J787),O787,T787)),0)),"")</f>
        <v/>
      </c>
      <c r="AQ787" s="258" t="str">
        <f aca="false">IF(D787&lt;&gt;"",IF(COUNTIF($D$12:$D787,$D787)&gt;1,0,IF(SUM(N787,S787,X787)&gt;0,IF(AND(T787="",OR(O787&lt;&gt;"",J787&lt;&gt;"")),IF(O787&lt;&gt;"",O787,IF(J787&lt;&gt;"",J787,0)),IF(AND(O787&lt;&gt;"",J787&lt;&gt;"",O787=J787),O787,T787)),0)),"")</f>
        <v/>
      </c>
      <c r="AR787" s="257" t="str">
        <f aca="false">IF(D787&lt;&gt;"",IF(J787="OZP12",L787,0),"")</f>
        <v/>
      </c>
      <c r="AS787" s="257" t="str">
        <f aca="false">IF(D787&lt;&gt;"",IF(O787="OZP12",Q787,0),"")</f>
        <v/>
      </c>
      <c r="AT787" s="257" t="str">
        <f aca="false">IF(D787&lt;&gt;"",IF(T787="OZP12",V787,0),"")</f>
        <v/>
      </c>
      <c r="AU787" s="257" t="str">
        <f aca="false">IF(D787&lt;&gt;"",IF(J787="TZP",L787,0),"")</f>
        <v/>
      </c>
      <c r="AV787" s="257" t="str">
        <f aca="false">IF(D787&lt;&gt;"",IF(O787="TZP",Q787,0),"")</f>
        <v/>
      </c>
      <c r="AW787" s="257" t="str">
        <f aca="false">IF(D787&lt;&gt;"",IF(T787="TZP",V787,0),"")</f>
        <v/>
      </c>
      <c r="AX787" s="257" t="str">
        <f aca="false">IF(D787&lt;&gt;"",IF(J787="OZZ",L787,0),"")</f>
        <v/>
      </c>
      <c r="AY787" s="257" t="str">
        <f aca="false">IF(D787&lt;&gt;"",IF(O787="OZZ",Q787,0),"")</f>
        <v/>
      </c>
      <c r="AZ787" s="257" t="str">
        <f aca="false">IF(D787&lt;&gt;"",IF(T787="OZZ",V787,0),"")</f>
        <v/>
      </c>
      <c r="BA787" s="260"/>
      <c r="BB787" s="257" t="str">
        <f aca="false">IF(D787&lt;&gt;"",IF(ISERROR(FIND("/",D787)),0,1),"")</f>
        <v/>
      </c>
      <c r="BC787" s="257" t="str">
        <f aca="false">IF(D787&lt;&gt;"",IF(BB787*1=0,D787,CONCATENATE(MID(D787,1,FIND("/",D787,1)-1),MID(D787,FIND("/",D787,1)+1,LEN(D787)))),"")</f>
        <v/>
      </c>
      <c r="BD787" s="286"/>
      <c r="BE787" s="257" t="str">
        <f aca="false">IF(D787&lt;&gt;"",IF(J787="OZP12",M787,0),"")</f>
        <v/>
      </c>
      <c r="BF787" s="257" t="str">
        <f aca="false">IF(D787&lt;&gt;"",IF(O787="OZP12",R787,0),"")</f>
        <v/>
      </c>
      <c r="BG787" s="257" t="str">
        <f aca="false">IF(D787&lt;&gt;"",IF(T787="OZP12",W787,0),"")</f>
        <v/>
      </c>
      <c r="BH787" s="257" t="str">
        <f aca="false">IF(D787&lt;&gt;"",IF(J787="TZP",M787,0),"")</f>
        <v/>
      </c>
      <c r="BI787" s="257" t="str">
        <f aca="false">IF(D787&lt;&gt;"",IF(O787="TZP",R787,0),"")</f>
        <v/>
      </c>
      <c r="BJ787" s="257" t="str">
        <f aca="false">IF(D787&lt;&gt;"",IF(T787="TZP",W787,0),"")</f>
        <v/>
      </c>
    </row>
    <row r="788" s="261" customFormat="true" ht="18.75" hidden="false" customHeight="true" outlineLevel="0" collapsed="false">
      <c r="A788" s="262" t="n">
        <f aca="false">A787+1</f>
        <v>776</v>
      </c>
      <c r="B788" s="263"/>
      <c r="C788" s="263"/>
      <c r="D788" s="263"/>
      <c r="E788" s="266"/>
      <c r="F788" s="266"/>
      <c r="G788" s="267"/>
      <c r="H788" s="278"/>
      <c r="I788" s="281"/>
      <c r="J788" s="268"/>
      <c r="K788" s="269"/>
      <c r="L788" s="244" t="str">
        <f aca="false">IF(AND(K788&lt;&gt;"",J788&lt;&gt;""),MIN(IF(OR(J788="OZZ",J788="ZZ"),5000,13600),TRUNC(0.75*SUMIF($D$12:$D788,$D788,K$12:K788),2))-SUMIF($D$12:$D787,$D788,L$12:L787),"")</f>
        <v/>
      </c>
      <c r="M788" s="270" t="str">
        <f aca="false">IF(AND(K788&lt;&gt;"",J788&lt;&gt;"",AB788&lt;&gt;""),IF(OR(J788="OZZ",J788="ZZ"),0-SUMIF($D$12:$D787,$D788,M$12:M787),MIN(MIN(13600,TRUNC(0.75*SUMIF($D$12:$D$1442,$D788,K$12:K$1442),2)+SUMIF($D$12:$D788,$D788,AB$12:AB788))-SUMIF($D$12:$D787,$D788,M$12:M787)-SUMIF($D$12:$D$1442,$D788,L$12:L$1442),AB788)),"")</f>
        <v/>
      </c>
      <c r="N788" s="246" t="str">
        <f aca="false">IF(J788&lt;&gt;"",1000-SUMIF($D$12:$D787,$D788,N$12:N787),"")</f>
        <v/>
      </c>
      <c r="O788" s="268"/>
      <c r="P788" s="269"/>
      <c r="Q788" s="244" t="str">
        <f aca="false">IF(AND(P788&lt;&gt;"",O788&lt;&gt;""),MIN(IF(OR(O788="OZZ",O788="ZZ"),5000,13600),TRUNC(0.75*SUMIF($D$12:$D788,$D788,P$12:P788),2))-SUMIF($D$12:$D787,$D788,Q$12:Q787),"")</f>
        <v/>
      </c>
      <c r="R788" s="270" t="str">
        <f aca="false">IF(AND(P788&lt;&gt;"",O788&lt;&gt;"",AF788&lt;&gt;""),IF(OR(O788="OZZ",O788="ZZ"),0-SUMIF($D$12:$D787,$D788,R$12:R787),MIN(MIN(13600,TRUNC(0.75*SUMIF($D$12:$D$1442,$D788,P$12:P$1442),2)+SUMIF($D$12:$D788,$D788,AF$12:AF788))-SUMIF($D$12:$D787,$D788,R$12:R787)-SUMIF($D$12:$D$1442,$D788,Q$12:Q$1442),AF788)),"")</f>
        <v/>
      </c>
      <c r="S788" s="246" t="str">
        <f aca="false">IF(O788&lt;&gt;"",1000-SUMIF($D$12:$D787,$D788,S$12:S787),"")</f>
        <v/>
      </c>
      <c r="T788" s="268"/>
      <c r="U788" s="269"/>
      <c r="V788" s="244" t="str">
        <f aca="false">IF(AND(U788&lt;&gt;"",T788&lt;&gt;""),MIN(IF(OR(T788="OZZ",T788="ZZ"),5000,13600),TRUNC(0.75*SUMIF($D$12:$D788,$D788,U$12:U788),2))-SUMIF($D$12:$D787,$D788,V$12:V787),"")</f>
        <v/>
      </c>
      <c r="W788" s="248" t="str">
        <f aca="false">IF(AND(U788&lt;&gt;"",T788&lt;&gt;"",AJ788&lt;&gt;""),IF(OR(T788="OZZ",T788="ZZ"),0-SUMIF($D$12:$D787,$D788,W$12:W787),MIN(MIN(13600,TRUNC(0.75*SUMIF($D$12:$D$1442,$D788,U$12:U$1442),2)+SUMIF($D$12:$D788,$D788,AJ$12:AJ788))-SUMIF($D$12:$D787,$D788,W$12:W787)-SUMIF($D$12:$D$1442,$D788,V$12:V$1442),AJ788)),"")</f>
        <v/>
      </c>
      <c r="X788" s="246" t="str">
        <f aca="false">IF(T788&lt;&gt;"",1000-SUMIF($D$12:$D787,$D788,X$12:X787),"")</f>
        <v/>
      </c>
      <c r="Y788" s="272"/>
      <c r="Z788" s="273"/>
      <c r="AA788" s="273"/>
      <c r="AB788" s="252" t="str">
        <f aca="false">IF(K788&lt;&gt;"",ROUND(Y788,2)+ROUND(Z788,2)+ROUND(AA788,2),"")</f>
        <v/>
      </c>
      <c r="AC788" s="274"/>
      <c r="AD788" s="273"/>
      <c r="AE788" s="273"/>
      <c r="AF788" s="275" t="str">
        <f aca="false">IF(P788&lt;&gt;"",ROUND(AC788,2)+ROUND(AD788,2)+ROUND(AE788,2),"")</f>
        <v/>
      </c>
      <c r="AG788" s="274"/>
      <c r="AH788" s="273"/>
      <c r="AI788" s="273"/>
      <c r="AJ788" s="275" t="str">
        <f aca="false">IF(U788&lt;&gt;"",ROUND(AG788,2)+ROUND(AH788,2)+ROUND(AI788,2),"")</f>
        <v/>
      </c>
      <c r="AK788" s="255"/>
      <c r="AL788" s="255"/>
      <c r="AM788" s="256"/>
      <c r="AN788" s="257"/>
      <c r="AO788" s="258" t="str">
        <f aca="false">IF(D788&lt;&gt;"",IF(COUNTIF($D$12:$D788,$D788)&gt;1,0,IF(SUM(L788,Q788,V788)&gt;0,IF(AND(T788="",OR(O788&lt;&gt;"",J788&lt;&gt;"")),IF(O788&lt;&gt;"",O788,IF(J788&lt;&gt;"",J788,0)),IF(AND(O788&lt;&gt;"",J788&lt;&gt;"",O788=J788),O788,T788)),0)),"")</f>
        <v/>
      </c>
      <c r="AP788" s="258" t="str">
        <f aca="false">IF(D788&lt;&gt;"",IF(COUNTIF($D$12:$D788,$D788)&gt;1,0,IF(SUM(M788,R788,W788)&gt;0,IF(AND(T788="",OR(O788&lt;&gt;"",J788&lt;&gt;"")),IF(O788&lt;&gt;"",O788,IF(J788&lt;&gt;"",J788,0)),IF(AND(O788&lt;&gt;"",J788&lt;&gt;"",O788=J788),O788,T788)),0)),"")</f>
        <v/>
      </c>
      <c r="AQ788" s="258" t="str">
        <f aca="false">IF(D788&lt;&gt;"",IF(COUNTIF($D$12:$D788,$D788)&gt;1,0,IF(SUM(N788,S788,X788)&gt;0,IF(AND(T788="",OR(O788&lt;&gt;"",J788&lt;&gt;"")),IF(O788&lt;&gt;"",O788,IF(J788&lt;&gt;"",J788,0)),IF(AND(O788&lt;&gt;"",J788&lt;&gt;"",O788=J788),O788,T788)),0)),"")</f>
        <v/>
      </c>
      <c r="AR788" s="257" t="str">
        <f aca="false">IF(D788&lt;&gt;"",IF(J788="OZP12",L788,0),"")</f>
        <v/>
      </c>
      <c r="AS788" s="257" t="str">
        <f aca="false">IF(D788&lt;&gt;"",IF(O788="OZP12",Q788,0),"")</f>
        <v/>
      </c>
      <c r="AT788" s="257" t="str">
        <f aca="false">IF(D788&lt;&gt;"",IF(T788="OZP12",V788,0),"")</f>
        <v/>
      </c>
      <c r="AU788" s="257" t="str">
        <f aca="false">IF(D788&lt;&gt;"",IF(J788="TZP",L788,0),"")</f>
        <v/>
      </c>
      <c r="AV788" s="257" t="str">
        <f aca="false">IF(D788&lt;&gt;"",IF(O788="TZP",Q788,0),"")</f>
        <v/>
      </c>
      <c r="AW788" s="257" t="str">
        <f aca="false">IF(D788&lt;&gt;"",IF(T788="TZP",V788,0),"")</f>
        <v/>
      </c>
      <c r="AX788" s="257" t="str">
        <f aca="false">IF(D788&lt;&gt;"",IF(J788="OZZ",L788,0),"")</f>
        <v/>
      </c>
      <c r="AY788" s="257" t="str">
        <f aca="false">IF(D788&lt;&gt;"",IF(O788="OZZ",Q788,0),"")</f>
        <v/>
      </c>
      <c r="AZ788" s="257" t="str">
        <f aca="false">IF(D788&lt;&gt;"",IF(T788="OZZ",V788,0),"")</f>
        <v/>
      </c>
      <c r="BA788" s="260"/>
      <c r="BB788" s="257" t="str">
        <f aca="false">IF(D788&lt;&gt;"",IF(ISERROR(FIND("/",D788)),0,1),"")</f>
        <v/>
      </c>
      <c r="BC788" s="257" t="str">
        <f aca="false">IF(D788&lt;&gt;"",IF(BB788*1=0,D788,CONCATENATE(MID(D788,1,FIND("/",D788,1)-1),MID(D788,FIND("/",D788,1)+1,LEN(D788)))),"")</f>
        <v/>
      </c>
      <c r="BD788" s="286"/>
      <c r="BE788" s="257" t="str">
        <f aca="false">IF(D788&lt;&gt;"",IF(J788="OZP12",M788,0),"")</f>
        <v/>
      </c>
      <c r="BF788" s="257" t="str">
        <f aca="false">IF(D788&lt;&gt;"",IF(O788="OZP12",R788,0),"")</f>
        <v/>
      </c>
      <c r="BG788" s="257" t="str">
        <f aca="false">IF(D788&lt;&gt;"",IF(T788="OZP12",W788,0),"")</f>
        <v/>
      </c>
      <c r="BH788" s="257" t="str">
        <f aca="false">IF(D788&lt;&gt;"",IF(J788="TZP",M788,0),"")</f>
        <v/>
      </c>
      <c r="BI788" s="257" t="str">
        <f aca="false">IF(D788&lt;&gt;"",IF(O788="TZP",R788,0),"")</f>
        <v/>
      </c>
      <c r="BJ788" s="257" t="str">
        <f aca="false">IF(D788&lt;&gt;"",IF(T788="TZP",W788,0),"")</f>
        <v/>
      </c>
    </row>
    <row r="789" s="261" customFormat="true" ht="18.75" hidden="false" customHeight="true" outlineLevel="0" collapsed="false">
      <c r="A789" s="262" t="n">
        <f aca="false">A788+1</f>
        <v>777</v>
      </c>
      <c r="B789" s="263"/>
      <c r="C789" s="263"/>
      <c r="D789" s="263"/>
      <c r="E789" s="266"/>
      <c r="F789" s="266"/>
      <c r="G789" s="267"/>
      <c r="H789" s="278"/>
      <c r="I789" s="281"/>
      <c r="J789" s="268"/>
      <c r="K789" s="269"/>
      <c r="L789" s="244" t="str">
        <f aca="false">IF(AND(K789&lt;&gt;"",J789&lt;&gt;""),MIN(IF(OR(J789="OZZ",J789="ZZ"),5000,13600),TRUNC(0.75*SUMIF($D$12:$D789,$D789,K$12:K789),2))-SUMIF($D$12:$D788,$D789,L$12:L788),"")</f>
        <v/>
      </c>
      <c r="M789" s="270" t="str">
        <f aca="false">IF(AND(K789&lt;&gt;"",J789&lt;&gt;"",AB789&lt;&gt;""),IF(OR(J789="OZZ",J789="ZZ"),0-SUMIF($D$12:$D788,$D789,M$12:M788),MIN(MIN(13600,TRUNC(0.75*SUMIF($D$12:$D$1442,$D789,K$12:K$1442),2)+SUMIF($D$12:$D789,$D789,AB$12:AB789))-SUMIF($D$12:$D788,$D789,M$12:M788)-SUMIF($D$12:$D$1442,$D789,L$12:L$1442),AB789)),"")</f>
        <v/>
      </c>
      <c r="N789" s="246" t="str">
        <f aca="false">IF(J789&lt;&gt;"",1000-SUMIF($D$12:$D788,$D789,N$12:N788),"")</f>
        <v/>
      </c>
      <c r="O789" s="268"/>
      <c r="P789" s="269"/>
      <c r="Q789" s="244" t="str">
        <f aca="false">IF(AND(P789&lt;&gt;"",O789&lt;&gt;""),MIN(IF(OR(O789="OZZ",O789="ZZ"),5000,13600),TRUNC(0.75*SUMIF($D$12:$D789,$D789,P$12:P789),2))-SUMIF($D$12:$D788,$D789,Q$12:Q788),"")</f>
        <v/>
      </c>
      <c r="R789" s="270" t="str">
        <f aca="false">IF(AND(P789&lt;&gt;"",O789&lt;&gt;"",AF789&lt;&gt;""),IF(OR(O789="OZZ",O789="ZZ"),0-SUMIF($D$12:$D788,$D789,R$12:R788),MIN(MIN(13600,TRUNC(0.75*SUMIF($D$12:$D$1442,$D789,P$12:P$1442),2)+SUMIF($D$12:$D789,$D789,AF$12:AF789))-SUMIF($D$12:$D788,$D789,R$12:R788)-SUMIF($D$12:$D$1442,$D789,Q$12:Q$1442),AF789)),"")</f>
        <v/>
      </c>
      <c r="S789" s="246" t="str">
        <f aca="false">IF(O789&lt;&gt;"",1000-SUMIF($D$12:$D788,$D789,S$12:S788),"")</f>
        <v/>
      </c>
      <c r="T789" s="268"/>
      <c r="U789" s="269"/>
      <c r="V789" s="244" t="str">
        <f aca="false">IF(AND(U789&lt;&gt;"",T789&lt;&gt;""),MIN(IF(OR(T789="OZZ",T789="ZZ"),5000,13600),TRUNC(0.75*SUMIF($D$12:$D789,$D789,U$12:U789),2))-SUMIF($D$12:$D788,$D789,V$12:V788),"")</f>
        <v/>
      </c>
      <c r="W789" s="248" t="str">
        <f aca="false">IF(AND(U789&lt;&gt;"",T789&lt;&gt;"",AJ789&lt;&gt;""),IF(OR(T789="OZZ",T789="ZZ"),0-SUMIF($D$12:$D788,$D789,W$12:W788),MIN(MIN(13600,TRUNC(0.75*SUMIF($D$12:$D$1442,$D789,U$12:U$1442),2)+SUMIF($D$12:$D789,$D789,AJ$12:AJ789))-SUMIF($D$12:$D788,$D789,W$12:W788)-SUMIF($D$12:$D$1442,$D789,V$12:V$1442),AJ789)),"")</f>
        <v/>
      </c>
      <c r="X789" s="246" t="str">
        <f aca="false">IF(T789&lt;&gt;"",1000-SUMIF($D$12:$D788,$D789,X$12:X788),"")</f>
        <v/>
      </c>
      <c r="Y789" s="272"/>
      <c r="Z789" s="273"/>
      <c r="AA789" s="273"/>
      <c r="AB789" s="252" t="str">
        <f aca="false">IF(K789&lt;&gt;"",ROUND(Y789,2)+ROUND(Z789,2)+ROUND(AA789,2),"")</f>
        <v/>
      </c>
      <c r="AC789" s="274"/>
      <c r="AD789" s="273"/>
      <c r="AE789" s="273"/>
      <c r="AF789" s="275" t="str">
        <f aca="false">IF(P789&lt;&gt;"",ROUND(AC789,2)+ROUND(AD789,2)+ROUND(AE789,2),"")</f>
        <v/>
      </c>
      <c r="AG789" s="274"/>
      <c r="AH789" s="273"/>
      <c r="AI789" s="273"/>
      <c r="AJ789" s="275" t="str">
        <f aca="false">IF(U789&lt;&gt;"",ROUND(AG789,2)+ROUND(AH789,2)+ROUND(AI789,2),"")</f>
        <v/>
      </c>
      <c r="AK789" s="255"/>
      <c r="AL789" s="255"/>
      <c r="AM789" s="256"/>
      <c r="AN789" s="257"/>
      <c r="AO789" s="258" t="str">
        <f aca="false">IF(D789&lt;&gt;"",IF(COUNTIF($D$12:$D789,$D789)&gt;1,0,IF(SUM(L789,Q789,V789)&gt;0,IF(AND(T789="",OR(O789&lt;&gt;"",J789&lt;&gt;"")),IF(O789&lt;&gt;"",O789,IF(J789&lt;&gt;"",J789,0)),IF(AND(O789&lt;&gt;"",J789&lt;&gt;"",O789=J789),O789,T789)),0)),"")</f>
        <v/>
      </c>
      <c r="AP789" s="258" t="str">
        <f aca="false">IF(D789&lt;&gt;"",IF(COUNTIF($D$12:$D789,$D789)&gt;1,0,IF(SUM(M789,R789,W789)&gt;0,IF(AND(T789="",OR(O789&lt;&gt;"",J789&lt;&gt;"")),IF(O789&lt;&gt;"",O789,IF(J789&lt;&gt;"",J789,0)),IF(AND(O789&lt;&gt;"",J789&lt;&gt;"",O789=J789),O789,T789)),0)),"")</f>
        <v/>
      </c>
      <c r="AQ789" s="258" t="str">
        <f aca="false">IF(D789&lt;&gt;"",IF(COUNTIF($D$12:$D789,$D789)&gt;1,0,IF(SUM(N789,S789,X789)&gt;0,IF(AND(T789="",OR(O789&lt;&gt;"",J789&lt;&gt;"")),IF(O789&lt;&gt;"",O789,IF(J789&lt;&gt;"",J789,0)),IF(AND(O789&lt;&gt;"",J789&lt;&gt;"",O789=J789),O789,T789)),0)),"")</f>
        <v/>
      </c>
      <c r="AR789" s="257" t="str">
        <f aca="false">IF(D789&lt;&gt;"",IF(J789="OZP12",L789,0),"")</f>
        <v/>
      </c>
      <c r="AS789" s="257" t="str">
        <f aca="false">IF(D789&lt;&gt;"",IF(O789="OZP12",Q789,0),"")</f>
        <v/>
      </c>
      <c r="AT789" s="257" t="str">
        <f aca="false">IF(D789&lt;&gt;"",IF(T789="OZP12",V789,0),"")</f>
        <v/>
      </c>
      <c r="AU789" s="257" t="str">
        <f aca="false">IF(D789&lt;&gt;"",IF(J789="TZP",L789,0),"")</f>
        <v/>
      </c>
      <c r="AV789" s="257" t="str">
        <f aca="false">IF(D789&lt;&gt;"",IF(O789="TZP",Q789,0),"")</f>
        <v/>
      </c>
      <c r="AW789" s="257" t="str">
        <f aca="false">IF(D789&lt;&gt;"",IF(T789="TZP",V789,0),"")</f>
        <v/>
      </c>
      <c r="AX789" s="257" t="str">
        <f aca="false">IF(D789&lt;&gt;"",IF(J789="OZZ",L789,0),"")</f>
        <v/>
      </c>
      <c r="AY789" s="257" t="str">
        <f aca="false">IF(D789&lt;&gt;"",IF(O789="OZZ",Q789,0),"")</f>
        <v/>
      </c>
      <c r="AZ789" s="257" t="str">
        <f aca="false">IF(D789&lt;&gt;"",IF(T789="OZZ",V789,0),"")</f>
        <v/>
      </c>
      <c r="BA789" s="260"/>
      <c r="BB789" s="257" t="str">
        <f aca="false">IF(D789&lt;&gt;"",IF(ISERROR(FIND("/",D789)),0,1),"")</f>
        <v/>
      </c>
      <c r="BC789" s="257" t="str">
        <f aca="false">IF(D789&lt;&gt;"",IF(BB789*1=0,D789,CONCATENATE(MID(D789,1,FIND("/",D789,1)-1),MID(D789,FIND("/",D789,1)+1,LEN(D789)))),"")</f>
        <v/>
      </c>
      <c r="BD789" s="286"/>
      <c r="BE789" s="257" t="str">
        <f aca="false">IF(D789&lt;&gt;"",IF(J789="OZP12",M789,0),"")</f>
        <v/>
      </c>
      <c r="BF789" s="257" t="str">
        <f aca="false">IF(D789&lt;&gt;"",IF(O789="OZP12",R789,0),"")</f>
        <v/>
      </c>
      <c r="BG789" s="257" t="str">
        <f aca="false">IF(D789&lt;&gt;"",IF(T789="OZP12",W789,0),"")</f>
        <v/>
      </c>
      <c r="BH789" s="257" t="str">
        <f aca="false">IF(D789&lt;&gt;"",IF(J789="TZP",M789,0),"")</f>
        <v/>
      </c>
      <c r="BI789" s="257" t="str">
        <f aca="false">IF(D789&lt;&gt;"",IF(O789="TZP",R789,0),"")</f>
        <v/>
      </c>
      <c r="BJ789" s="257" t="str">
        <f aca="false">IF(D789&lt;&gt;"",IF(T789="TZP",W789,0),"")</f>
        <v/>
      </c>
    </row>
    <row r="790" s="261" customFormat="true" ht="18.75" hidden="false" customHeight="true" outlineLevel="0" collapsed="false">
      <c r="A790" s="262" t="n">
        <f aca="false">A789+1</f>
        <v>778</v>
      </c>
      <c r="B790" s="263"/>
      <c r="C790" s="263"/>
      <c r="D790" s="263"/>
      <c r="E790" s="266"/>
      <c r="F790" s="266"/>
      <c r="G790" s="267"/>
      <c r="H790" s="278"/>
      <c r="I790" s="281"/>
      <c r="J790" s="268"/>
      <c r="K790" s="269"/>
      <c r="L790" s="244" t="str">
        <f aca="false">IF(AND(K790&lt;&gt;"",J790&lt;&gt;""),MIN(IF(OR(J790="OZZ",J790="ZZ"),5000,13600),TRUNC(0.75*SUMIF($D$12:$D790,$D790,K$12:K790),2))-SUMIF($D$12:$D789,$D790,L$12:L789),"")</f>
        <v/>
      </c>
      <c r="M790" s="270" t="str">
        <f aca="false">IF(AND(K790&lt;&gt;"",J790&lt;&gt;"",AB790&lt;&gt;""),IF(OR(J790="OZZ",J790="ZZ"),0-SUMIF($D$12:$D789,$D790,M$12:M789),MIN(MIN(13600,TRUNC(0.75*SUMIF($D$12:$D$1442,$D790,K$12:K$1442),2)+SUMIF($D$12:$D790,$D790,AB$12:AB790))-SUMIF($D$12:$D789,$D790,M$12:M789)-SUMIF($D$12:$D$1442,$D790,L$12:L$1442),AB790)),"")</f>
        <v/>
      </c>
      <c r="N790" s="246" t="str">
        <f aca="false">IF(J790&lt;&gt;"",1000-SUMIF($D$12:$D789,$D790,N$12:N789),"")</f>
        <v/>
      </c>
      <c r="O790" s="268"/>
      <c r="P790" s="269"/>
      <c r="Q790" s="244" t="str">
        <f aca="false">IF(AND(P790&lt;&gt;"",O790&lt;&gt;""),MIN(IF(OR(O790="OZZ",O790="ZZ"),5000,13600),TRUNC(0.75*SUMIF($D$12:$D790,$D790,P$12:P790),2))-SUMIF($D$12:$D789,$D790,Q$12:Q789),"")</f>
        <v/>
      </c>
      <c r="R790" s="270" t="str">
        <f aca="false">IF(AND(P790&lt;&gt;"",O790&lt;&gt;"",AF790&lt;&gt;""),IF(OR(O790="OZZ",O790="ZZ"),0-SUMIF($D$12:$D789,$D790,R$12:R789),MIN(MIN(13600,TRUNC(0.75*SUMIF($D$12:$D$1442,$D790,P$12:P$1442),2)+SUMIF($D$12:$D790,$D790,AF$12:AF790))-SUMIF($D$12:$D789,$D790,R$12:R789)-SUMIF($D$12:$D$1442,$D790,Q$12:Q$1442),AF790)),"")</f>
        <v/>
      </c>
      <c r="S790" s="246" t="str">
        <f aca="false">IF(O790&lt;&gt;"",1000-SUMIF($D$12:$D789,$D790,S$12:S789),"")</f>
        <v/>
      </c>
      <c r="T790" s="268"/>
      <c r="U790" s="269"/>
      <c r="V790" s="244" t="str">
        <f aca="false">IF(AND(U790&lt;&gt;"",T790&lt;&gt;""),MIN(IF(OR(T790="OZZ",T790="ZZ"),5000,13600),TRUNC(0.75*SUMIF($D$12:$D790,$D790,U$12:U790),2))-SUMIF($D$12:$D789,$D790,V$12:V789),"")</f>
        <v/>
      </c>
      <c r="W790" s="248" t="str">
        <f aca="false">IF(AND(U790&lt;&gt;"",T790&lt;&gt;"",AJ790&lt;&gt;""),IF(OR(T790="OZZ",T790="ZZ"),0-SUMIF($D$12:$D789,$D790,W$12:W789),MIN(MIN(13600,TRUNC(0.75*SUMIF($D$12:$D$1442,$D790,U$12:U$1442),2)+SUMIF($D$12:$D790,$D790,AJ$12:AJ790))-SUMIF($D$12:$D789,$D790,W$12:W789)-SUMIF($D$12:$D$1442,$D790,V$12:V$1442),AJ790)),"")</f>
        <v/>
      </c>
      <c r="X790" s="246" t="str">
        <f aca="false">IF(T790&lt;&gt;"",1000-SUMIF($D$12:$D789,$D790,X$12:X789),"")</f>
        <v/>
      </c>
      <c r="Y790" s="272"/>
      <c r="Z790" s="273"/>
      <c r="AA790" s="273"/>
      <c r="AB790" s="252" t="str">
        <f aca="false">IF(K790&lt;&gt;"",ROUND(Y790,2)+ROUND(Z790,2)+ROUND(AA790,2),"")</f>
        <v/>
      </c>
      <c r="AC790" s="274"/>
      <c r="AD790" s="273"/>
      <c r="AE790" s="273"/>
      <c r="AF790" s="275" t="str">
        <f aca="false">IF(P790&lt;&gt;"",ROUND(AC790,2)+ROUND(AD790,2)+ROUND(AE790,2),"")</f>
        <v/>
      </c>
      <c r="AG790" s="274"/>
      <c r="AH790" s="273"/>
      <c r="AI790" s="273"/>
      <c r="AJ790" s="275" t="str">
        <f aca="false">IF(U790&lt;&gt;"",ROUND(AG790,2)+ROUND(AH790,2)+ROUND(AI790,2),"")</f>
        <v/>
      </c>
      <c r="AK790" s="255"/>
      <c r="AL790" s="255"/>
      <c r="AM790" s="256"/>
      <c r="AN790" s="257"/>
      <c r="AO790" s="258" t="str">
        <f aca="false">IF(D790&lt;&gt;"",IF(COUNTIF($D$12:$D790,$D790)&gt;1,0,IF(SUM(L790,Q790,V790)&gt;0,IF(AND(T790="",OR(O790&lt;&gt;"",J790&lt;&gt;"")),IF(O790&lt;&gt;"",O790,IF(J790&lt;&gt;"",J790,0)),IF(AND(O790&lt;&gt;"",J790&lt;&gt;"",O790=J790),O790,T790)),0)),"")</f>
        <v/>
      </c>
      <c r="AP790" s="258" t="str">
        <f aca="false">IF(D790&lt;&gt;"",IF(COUNTIF($D$12:$D790,$D790)&gt;1,0,IF(SUM(M790,R790,W790)&gt;0,IF(AND(T790="",OR(O790&lt;&gt;"",J790&lt;&gt;"")),IF(O790&lt;&gt;"",O790,IF(J790&lt;&gt;"",J790,0)),IF(AND(O790&lt;&gt;"",J790&lt;&gt;"",O790=J790),O790,T790)),0)),"")</f>
        <v/>
      </c>
      <c r="AQ790" s="258" t="str">
        <f aca="false">IF(D790&lt;&gt;"",IF(COUNTIF($D$12:$D790,$D790)&gt;1,0,IF(SUM(N790,S790,X790)&gt;0,IF(AND(T790="",OR(O790&lt;&gt;"",J790&lt;&gt;"")),IF(O790&lt;&gt;"",O790,IF(J790&lt;&gt;"",J790,0)),IF(AND(O790&lt;&gt;"",J790&lt;&gt;"",O790=J790),O790,T790)),0)),"")</f>
        <v/>
      </c>
      <c r="AR790" s="257" t="str">
        <f aca="false">IF(D790&lt;&gt;"",IF(J790="OZP12",L790,0),"")</f>
        <v/>
      </c>
      <c r="AS790" s="257" t="str">
        <f aca="false">IF(D790&lt;&gt;"",IF(O790="OZP12",Q790,0),"")</f>
        <v/>
      </c>
      <c r="AT790" s="257" t="str">
        <f aca="false">IF(D790&lt;&gt;"",IF(T790="OZP12",V790,0),"")</f>
        <v/>
      </c>
      <c r="AU790" s="257" t="str">
        <f aca="false">IF(D790&lt;&gt;"",IF(J790="TZP",L790,0),"")</f>
        <v/>
      </c>
      <c r="AV790" s="257" t="str">
        <f aca="false">IF(D790&lt;&gt;"",IF(O790="TZP",Q790,0),"")</f>
        <v/>
      </c>
      <c r="AW790" s="257" t="str">
        <f aca="false">IF(D790&lt;&gt;"",IF(T790="TZP",V790,0),"")</f>
        <v/>
      </c>
      <c r="AX790" s="257" t="str">
        <f aca="false">IF(D790&lt;&gt;"",IF(J790="OZZ",L790,0),"")</f>
        <v/>
      </c>
      <c r="AY790" s="257" t="str">
        <f aca="false">IF(D790&lt;&gt;"",IF(O790="OZZ",Q790,0),"")</f>
        <v/>
      </c>
      <c r="AZ790" s="257" t="str">
        <f aca="false">IF(D790&lt;&gt;"",IF(T790="OZZ",V790,0),"")</f>
        <v/>
      </c>
      <c r="BA790" s="260"/>
      <c r="BB790" s="257" t="str">
        <f aca="false">IF(D790&lt;&gt;"",IF(ISERROR(FIND("/",D790)),0,1),"")</f>
        <v/>
      </c>
      <c r="BC790" s="257" t="str">
        <f aca="false">IF(D790&lt;&gt;"",IF(BB790*1=0,D790,CONCATENATE(MID(D790,1,FIND("/",D790,1)-1),MID(D790,FIND("/",D790,1)+1,LEN(D790)))),"")</f>
        <v/>
      </c>
      <c r="BD790" s="286"/>
      <c r="BE790" s="257" t="str">
        <f aca="false">IF(D790&lt;&gt;"",IF(J790="OZP12",M790,0),"")</f>
        <v/>
      </c>
      <c r="BF790" s="257" t="str">
        <f aca="false">IF(D790&lt;&gt;"",IF(O790="OZP12",R790,0),"")</f>
        <v/>
      </c>
      <c r="BG790" s="257" t="str">
        <f aca="false">IF(D790&lt;&gt;"",IF(T790="OZP12",W790,0),"")</f>
        <v/>
      </c>
      <c r="BH790" s="257" t="str">
        <f aca="false">IF(D790&lt;&gt;"",IF(J790="TZP",M790,0),"")</f>
        <v/>
      </c>
      <c r="BI790" s="257" t="str">
        <f aca="false">IF(D790&lt;&gt;"",IF(O790="TZP",R790,0),"")</f>
        <v/>
      </c>
      <c r="BJ790" s="257" t="str">
        <f aca="false">IF(D790&lt;&gt;"",IF(T790="TZP",W790,0),"")</f>
        <v/>
      </c>
    </row>
    <row r="791" s="261" customFormat="true" ht="18.75" hidden="false" customHeight="true" outlineLevel="0" collapsed="false">
      <c r="A791" s="262" t="n">
        <f aca="false">A790+1</f>
        <v>779</v>
      </c>
      <c r="B791" s="263"/>
      <c r="C791" s="263"/>
      <c r="D791" s="263"/>
      <c r="E791" s="266"/>
      <c r="F791" s="266"/>
      <c r="G791" s="267"/>
      <c r="H791" s="278"/>
      <c r="I791" s="281"/>
      <c r="J791" s="268"/>
      <c r="K791" s="269"/>
      <c r="L791" s="244" t="str">
        <f aca="false">IF(AND(K791&lt;&gt;"",J791&lt;&gt;""),MIN(IF(OR(J791="OZZ",J791="ZZ"),5000,13600),TRUNC(0.75*SUMIF($D$12:$D791,$D791,K$12:K791),2))-SUMIF($D$12:$D790,$D791,L$12:L790),"")</f>
        <v/>
      </c>
      <c r="M791" s="270" t="str">
        <f aca="false">IF(AND(K791&lt;&gt;"",J791&lt;&gt;"",AB791&lt;&gt;""),IF(OR(J791="OZZ",J791="ZZ"),0-SUMIF($D$12:$D790,$D791,M$12:M790),MIN(MIN(13600,TRUNC(0.75*SUMIF($D$12:$D$1442,$D791,K$12:K$1442),2)+SUMIF($D$12:$D791,$D791,AB$12:AB791))-SUMIF($D$12:$D790,$D791,M$12:M790)-SUMIF($D$12:$D$1442,$D791,L$12:L$1442),AB791)),"")</f>
        <v/>
      </c>
      <c r="N791" s="246" t="str">
        <f aca="false">IF(J791&lt;&gt;"",1000-SUMIF($D$12:$D790,$D791,N$12:N790),"")</f>
        <v/>
      </c>
      <c r="O791" s="268"/>
      <c r="P791" s="269"/>
      <c r="Q791" s="244" t="str">
        <f aca="false">IF(AND(P791&lt;&gt;"",O791&lt;&gt;""),MIN(IF(OR(O791="OZZ",O791="ZZ"),5000,13600),TRUNC(0.75*SUMIF($D$12:$D791,$D791,P$12:P791),2))-SUMIF($D$12:$D790,$D791,Q$12:Q790),"")</f>
        <v/>
      </c>
      <c r="R791" s="270" t="str">
        <f aca="false">IF(AND(P791&lt;&gt;"",O791&lt;&gt;"",AF791&lt;&gt;""),IF(OR(O791="OZZ",O791="ZZ"),0-SUMIF($D$12:$D790,$D791,R$12:R790),MIN(MIN(13600,TRUNC(0.75*SUMIF($D$12:$D$1442,$D791,P$12:P$1442),2)+SUMIF($D$12:$D791,$D791,AF$12:AF791))-SUMIF($D$12:$D790,$D791,R$12:R790)-SUMIF($D$12:$D$1442,$D791,Q$12:Q$1442),AF791)),"")</f>
        <v/>
      </c>
      <c r="S791" s="246" t="str">
        <f aca="false">IF(O791&lt;&gt;"",1000-SUMIF($D$12:$D790,$D791,S$12:S790),"")</f>
        <v/>
      </c>
      <c r="T791" s="268"/>
      <c r="U791" s="269"/>
      <c r="V791" s="244" t="str">
        <f aca="false">IF(AND(U791&lt;&gt;"",T791&lt;&gt;""),MIN(IF(OR(T791="OZZ",T791="ZZ"),5000,13600),TRUNC(0.75*SUMIF($D$12:$D791,$D791,U$12:U791),2))-SUMIF($D$12:$D790,$D791,V$12:V790),"")</f>
        <v/>
      </c>
      <c r="W791" s="248" t="str">
        <f aca="false">IF(AND(U791&lt;&gt;"",T791&lt;&gt;"",AJ791&lt;&gt;""),IF(OR(T791="OZZ",T791="ZZ"),0-SUMIF($D$12:$D790,$D791,W$12:W790),MIN(MIN(13600,TRUNC(0.75*SUMIF($D$12:$D$1442,$D791,U$12:U$1442),2)+SUMIF($D$12:$D791,$D791,AJ$12:AJ791))-SUMIF($D$12:$D790,$D791,W$12:W790)-SUMIF($D$12:$D$1442,$D791,V$12:V$1442),AJ791)),"")</f>
        <v/>
      </c>
      <c r="X791" s="246" t="str">
        <f aca="false">IF(T791&lt;&gt;"",1000-SUMIF($D$12:$D790,$D791,X$12:X790),"")</f>
        <v/>
      </c>
      <c r="Y791" s="272"/>
      <c r="Z791" s="273"/>
      <c r="AA791" s="273"/>
      <c r="AB791" s="252" t="str">
        <f aca="false">IF(K791&lt;&gt;"",ROUND(Y791,2)+ROUND(Z791,2)+ROUND(AA791,2),"")</f>
        <v/>
      </c>
      <c r="AC791" s="274"/>
      <c r="AD791" s="273"/>
      <c r="AE791" s="273"/>
      <c r="AF791" s="275" t="str">
        <f aca="false">IF(P791&lt;&gt;"",ROUND(AC791,2)+ROUND(AD791,2)+ROUND(AE791,2),"")</f>
        <v/>
      </c>
      <c r="AG791" s="274"/>
      <c r="AH791" s="273"/>
      <c r="AI791" s="273"/>
      <c r="AJ791" s="275" t="str">
        <f aca="false">IF(U791&lt;&gt;"",ROUND(AG791,2)+ROUND(AH791,2)+ROUND(AI791,2),"")</f>
        <v/>
      </c>
      <c r="AK791" s="255"/>
      <c r="AL791" s="255"/>
      <c r="AM791" s="256"/>
      <c r="AN791" s="257"/>
      <c r="AO791" s="258" t="str">
        <f aca="false">IF(D791&lt;&gt;"",IF(COUNTIF($D$12:$D791,$D791)&gt;1,0,IF(SUM(L791,Q791,V791)&gt;0,IF(AND(T791="",OR(O791&lt;&gt;"",J791&lt;&gt;"")),IF(O791&lt;&gt;"",O791,IF(J791&lt;&gt;"",J791,0)),IF(AND(O791&lt;&gt;"",J791&lt;&gt;"",O791=J791),O791,T791)),0)),"")</f>
        <v/>
      </c>
      <c r="AP791" s="258" t="str">
        <f aca="false">IF(D791&lt;&gt;"",IF(COUNTIF($D$12:$D791,$D791)&gt;1,0,IF(SUM(M791,R791,W791)&gt;0,IF(AND(T791="",OR(O791&lt;&gt;"",J791&lt;&gt;"")),IF(O791&lt;&gt;"",O791,IF(J791&lt;&gt;"",J791,0)),IF(AND(O791&lt;&gt;"",J791&lt;&gt;"",O791=J791),O791,T791)),0)),"")</f>
        <v/>
      </c>
      <c r="AQ791" s="258" t="str">
        <f aca="false">IF(D791&lt;&gt;"",IF(COUNTIF($D$12:$D791,$D791)&gt;1,0,IF(SUM(N791,S791,X791)&gt;0,IF(AND(T791="",OR(O791&lt;&gt;"",J791&lt;&gt;"")),IF(O791&lt;&gt;"",O791,IF(J791&lt;&gt;"",J791,0)),IF(AND(O791&lt;&gt;"",J791&lt;&gt;"",O791=J791),O791,T791)),0)),"")</f>
        <v/>
      </c>
      <c r="AR791" s="257" t="str">
        <f aca="false">IF(D791&lt;&gt;"",IF(J791="OZP12",L791,0),"")</f>
        <v/>
      </c>
      <c r="AS791" s="257" t="str">
        <f aca="false">IF(D791&lt;&gt;"",IF(O791="OZP12",Q791,0),"")</f>
        <v/>
      </c>
      <c r="AT791" s="257" t="str">
        <f aca="false">IF(D791&lt;&gt;"",IF(T791="OZP12",V791,0),"")</f>
        <v/>
      </c>
      <c r="AU791" s="257" t="str">
        <f aca="false">IF(D791&lt;&gt;"",IF(J791="TZP",L791,0),"")</f>
        <v/>
      </c>
      <c r="AV791" s="257" t="str">
        <f aca="false">IF(D791&lt;&gt;"",IF(O791="TZP",Q791,0),"")</f>
        <v/>
      </c>
      <c r="AW791" s="257" t="str">
        <f aca="false">IF(D791&lt;&gt;"",IF(T791="TZP",V791,0),"")</f>
        <v/>
      </c>
      <c r="AX791" s="257" t="str">
        <f aca="false">IF(D791&lt;&gt;"",IF(J791="OZZ",L791,0),"")</f>
        <v/>
      </c>
      <c r="AY791" s="257" t="str">
        <f aca="false">IF(D791&lt;&gt;"",IF(O791="OZZ",Q791,0),"")</f>
        <v/>
      </c>
      <c r="AZ791" s="257" t="str">
        <f aca="false">IF(D791&lt;&gt;"",IF(T791="OZZ",V791,0),"")</f>
        <v/>
      </c>
      <c r="BA791" s="260"/>
      <c r="BB791" s="257" t="str">
        <f aca="false">IF(D791&lt;&gt;"",IF(ISERROR(FIND("/",D791)),0,1),"")</f>
        <v/>
      </c>
      <c r="BC791" s="257" t="str">
        <f aca="false">IF(D791&lt;&gt;"",IF(BB791*1=0,D791,CONCATENATE(MID(D791,1,FIND("/",D791,1)-1),MID(D791,FIND("/",D791,1)+1,LEN(D791)))),"")</f>
        <v/>
      </c>
      <c r="BD791" s="286"/>
      <c r="BE791" s="257" t="str">
        <f aca="false">IF(D791&lt;&gt;"",IF(J791="OZP12",M791,0),"")</f>
        <v/>
      </c>
      <c r="BF791" s="257" t="str">
        <f aca="false">IF(D791&lt;&gt;"",IF(O791="OZP12",R791,0),"")</f>
        <v/>
      </c>
      <c r="BG791" s="257" t="str">
        <f aca="false">IF(D791&lt;&gt;"",IF(T791="OZP12",W791,0),"")</f>
        <v/>
      </c>
      <c r="BH791" s="257" t="str">
        <f aca="false">IF(D791&lt;&gt;"",IF(J791="TZP",M791,0),"")</f>
        <v/>
      </c>
      <c r="BI791" s="257" t="str">
        <f aca="false">IF(D791&lt;&gt;"",IF(O791="TZP",R791,0),"")</f>
        <v/>
      </c>
      <c r="BJ791" s="257" t="str">
        <f aca="false">IF(D791&lt;&gt;"",IF(T791="TZP",W791,0),"")</f>
        <v/>
      </c>
    </row>
    <row r="792" s="261" customFormat="true" ht="18.75" hidden="false" customHeight="true" outlineLevel="0" collapsed="false">
      <c r="A792" s="262" t="n">
        <f aca="false">A791+1</f>
        <v>780</v>
      </c>
      <c r="B792" s="263"/>
      <c r="C792" s="263"/>
      <c r="D792" s="263"/>
      <c r="E792" s="266"/>
      <c r="F792" s="266"/>
      <c r="G792" s="267"/>
      <c r="H792" s="278"/>
      <c r="I792" s="281"/>
      <c r="J792" s="268"/>
      <c r="K792" s="269"/>
      <c r="L792" s="244" t="str">
        <f aca="false">IF(AND(K792&lt;&gt;"",J792&lt;&gt;""),MIN(IF(OR(J792="OZZ",J792="ZZ"),5000,13600),TRUNC(0.75*SUMIF($D$12:$D792,$D792,K$12:K792),2))-SUMIF($D$12:$D791,$D792,L$12:L791),"")</f>
        <v/>
      </c>
      <c r="M792" s="270" t="str">
        <f aca="false">IF(AND(K792&lt;&gt;"",J792&lt;&gt;"",AB792&lt;&gt;""),IF(OR(J792="OZZ",J792="ZZ"),0-SUMIF($D$12:$D791,$D792,M$12:M791),MIN(MIN(13600,TRUNC(0.75*SUMIF($D$12:$D$1442,$D792,K$12:K$1442),2)+SUMIF($D$12:$D792,$D792,AB$12:AB792))-SUMIF($D$12:$D791,$D792,M$12:M791)-SUMIF($D$12:$D$1442,$D792,L$12:L$1442),AB792)),"")</f>
        <v/>
      </c>
      <c r="N792" s="246" t="str">
        <f aca="false">IF(J792&lt;&gt;"",1000-SUMIF($D$12:$D791,$D792,N$12:N791),"")</f>
        <v/>
      </c>
      <c r="O792" s="268"/>
      <c r="P792" s="269"/>
      <c r="Q792" s="244" t="str">
        <f aca="false">IF(AND(P792&lt;&gt;"",O792&lt;&gt;""),MIN(IF(OR(O792="OZZ",O792="ZZ"),5000,13600),TRUNC(0.75*SUMIF($D$12:$D792,$D792,P$12:P792),2))-SUMIF($D$12:$D791,$D792,Q$12:Q791),"")</f>
        <v/>
      </c>
      <c r="R792" s="270" t="str">
        <f aca="false">IF(AND(P792&lt;&gt;"",O792&lt;&gt;"",AF792&lt;&gt;""),IF(OR(O792="OZZ",O792="ZZ"),0-SUMIF($D$12:$D791,$D792,R$12:R791),MIN(MIN(13600,TRUNC(0.75*SUMIF($D$12:$D$1442,$D792,P$12:P$1442),2)+SUMIF($D$12:$D792,$D792,AF$12:AF792))-SUMIF($D$12:$D791,$D792,R$12:R791)-SUMIF($D$12:$D$1442,$D792,Q$12:Q$1442),AF792)),"")</f>
        <v/>
      </c>
      <c r="S792" s="246" t="str">
        <f aca="false">IF(O792&lt;&gt;"",1000-SUMIF($D$12:$D791,$D792,S$12:S791),"")</f>
        <v/>
      </c>
      <c r="T792" s="268"/>
      <c r="U792" s="269"/>
      <c r="V792" s="244" t="str">
        <f aca="false">IF(AND(U792&lt;&gt;"",T792&lt;&gt;""),MIN(IF(OR(T792="OZZ",T792="ZZ"),5000,13600),TRUNC(0.75*SUMIF($D$12:$D792,$D792,U$12:U792),2))-SUMIF($D$12:$D791,$D792,V$12:V791),"")</f>
        <v/>
      </c>
      <c r="W792" s="248" t="str">
        <f aca="false">IF(AND(U792&lt;&gt;"",T792&lt;&gt;"",AJ792&lt;&gt;""),IF(OR(T792="OZZ",T792="ZZ"),0-SUMIF($D$12:$D791,$D792,W$12:W791),MIN(MIN(13600,TRUNC(0.75*SUMIF($D$12:$D$1442,$D792,U$12:U$1442),2)+SUMIF($D$12:$D792,$D792,AJ$12:AJ792))-SUMIF($D$12:$D791,$D792,W$12:W791)-SUMIF($D$12:$D$1442,$D792,V$12:V$1442),AJ792)),"")</f>
        <v/>
      </c>
      <c r="X792" s="246" t="str">
        <f aca="false">IF(T792&lt;&gt;"",1000-SUMIF($D$12:$D791,$D792,X$12:X791),"")</f>
        <v/>
      </c>
      <c r="Y792" s="272"/>
      <c r="Z792" s="273"/>
      <c r="AA792" s="273"/>
      <c r="AB792" s="252" t="str">
        <f aca="false">IF(K792&lt;&gt;"",ROUND(Y792,2)+ROUND(Z792,2)+ROUND(AA792,2),"")</f>
        <v/>
      </c>
      <c r="AC792" s="274"/>
      <c r="AD792" s="273"/>
      <c r="AE792" s="273"/>
      <c r="AF792" s="275" t="str">
        <f aca="false">IF(P792&lt;&gt;"",ROUND(AC792,2)+ROUND(AD792,2)+ROUND(AE792,2),"")</f>
        <v/>
      </c>
      <c r="AG792" s="274"/>
      <c r="AH792" s="273"/>
      <c r="AI792" s="273"/>
      <c r="AJ792" s="275" t="str">
        <f aca="false">IF(U792&lt;&gt;"",ROUND(AG792,2)+ROUND(AH792,2)+ROUND(AI792,2),"")</f>
        <v/>
      </c>
      <c r="AK792" s="255"/>
      <c r="AL792" s="255"/>
      <c r="AM792" s="256"/>
      <c r="AN792" s="257"/>
      <c r="AO792" s="258" t="str">
        <f aca="false">IF(D792&lt;&gt;"",IF(COUNTIF($D$12:$D792,$D792)&gt;1,0,IF(SUM(L792,Q792,V792)&gt;0,IF(AND(T792="",OR(O792&lt;&gt;"",J792&lt;&gt;"")),IF(O792&lt;&gt;"",O792,IF(J792&lt;&gt;"",J792,0)),IF(AND(O792&lt;&gt;"",J792&lt;&gt;"",O792=J792),O792,T792)),0)),"")</f>
        <v/>
      </c>
      <c r="AP792" s="258" t="str">
        <f aca="false">IF(D792&lt;&gt;"",IF(COUNTIF($D$12:$D792,$D792)&gt;1,0,IF(SUM(M792,R792,W792)&gt;0,IF(AND(T792="",OR(O792&lt;&gt;"",J792&lt;&gt;"")),IF(O792&lt;&gt;"",O792,IF(J792&lt;&gt;"",J792,0)),IF(AND(O792&lt;&gt;"",J792&lt;&gt;"",O792=J792),O792,T792)),0)),"")</f>
        <v/>
      </c>
      <c r="AQ792" s="258" t="str">
        <f aca="false">IF(D792&lt;&gt;"",IF(COUNTIF($D$12:$D792,$D792)&gt;1,0,IF(SUM(N792,S792,X792)&gt;0,IF(AND(T792="",OR(O792&lt;&gt;"",J792&lt;&gt;"")),IF(O792&lt;&gt;"",O792,IF(J792&lt;&gt;"",J792,0)),IF(AND(O792&lt;&gt;"",J792&lt;&gt;"",O792=J792),O792,T792)),0)),"")</f>
        <v/>
      </c>
      <c r="AR792" s="257" t="str">
        <f aca="false">IF(D792&lt;&gt;"",IF(J792="OZP12",L792,0),"")</f>
        <v/>
      </c>
      <c r="AS792" s="257" t="str">
        <f aca="false">IF(D792&lt;&gt;"",IF(O792="OZP12",Q792,0),"")</f>
        <v/>
      </c>
      <c r="AT792" s="257" t="str">
        <f aca="false">IF(D792&lt;&gt;"",IF(T792="OZP12",V792,0),"")</f>
        <v/>
      </c>
      <c r="AU792" s="257" t="str">
        <f aca="false">IF(D792&lt;&gt;"",IF(J792="TZP",L792,0),"")</f>
        <v/>
      </c>
      <c r="AV792" s="257" t="str">
        <f aca="false">IF(D792&lt;&gt;"",IF(O792="TZP",Q792,0),"")</f>
        <v/>
      </c>
      <c r="AW792" s="257" t="str">
        <f aca="false">IF(D792&lt;&gt;"",IF(T792="TZP",V792,0),"")</f>
        <v/>
      </c>
      <c r="AX792" s="257" t="str">
        <f aca="false">IF(D792&lt;&gt;"",IF(J792="OZZ",L792,0),"")</f>
        <v/>
      </c>
      <c r="AY792" s="257" t="str">
        <f aca="false">IF(D792&lt;&gt;"",IF(O792="OZZ",Q792,0),"")</f>
        <v/>
      </c>
      <c r="AZ792" s="257" t="str">
        <f aca="false">IF(D792&lt;&gt;"",IF(T792="OZZ",V792,0),"")</f>
        <v/>
      </c>
      <c r="BA792" s="260"/>
      <c r="BB792" s="257" t="str">
        <f aca="false">IF(D792&lt;&gt;"",IF(ISERROR(FIND("/",D792)),0,1),"")</f>
        <v/>
      </c>
      <c r="BC792" s="257" t="str">
        <f aca="false">IF(D792&lt;&gt;"",IF(BB792*1=0,D792,CONCATENATE(MID(D792,1,FIND("/",D792,1)-1),MID(D792,FIND("/",D792,1)+1,LEN(D792)))),"")</f>
        <v/>
      </c>
      <c r="BD792" s="286"/>
      <c r="BE792" s="257" t="str">
        <f aca="false">IF(D792&lt;&gt;"",IF(J792="OZP12",M792,0),"")</f>
        <v/>
      </c>
      <c r="BF792" s="257" t="str">
        <f aca="false">IF(D792&lt;&gt;"",IF(O792="OZP12",R792,0),"")</f>
        <v/>
      </c>
      <c r="BG792" s="257" t="str">
        <f aca="false">IF(D792&lt;&gt;"",IF(T792="OZP12",W792,0),"")</f>
        <v/>
      </c>
      <c r="BH792" s="257" t="str">
        <f aca="false">IF(D792&lt;&gt;"",IF(J792="TZP",M792,0),"")</f>
        <v/>
      </c>
      <c r="BI792" s="257" t="str">
        <f aca="false">IF(D792&lt;&gt;"",IF(O792="TZP",R792,0),"")</f>
        <v/>
      </c>
      <c r="BJ792" s="257" t="str">
        <f aca="false">IF(D792&lt;&gt;"",IF(T792="TZP",W792,0),"")</f>
        <v/>
      </c>
    </row>
    <row r="793" s="261" customFormat="true" ht="18.75" hidden="false" customHeight="true" outlineLevel="0" collapsed="false">
      <c r="A793" s="262" t="n">
        <f aca="false">A792+1</f>
        <v>781</v>
      </c>
      <c r="B793" s="263"/>
      <c r="C793" s="263"/>
      <c r="D793" s="263"/>
      <c r="E793" s="266"/>
      <c r="F793" s="266"/>
      <c r="G793" s="267"/>
      <c r="H793" s="278"/>
      <c r="I793" s="281"/>
      <c r="J793" s="268"/>
      <c r="K793" s="269"/>
      <c r="L793" s="244" t="str">
        <f aca="false">IF(AND(K793&lt;&gt;"",J793&lt;&gt;""),MIN(IF(OR(J793="OZZ",J793="ZZ"),5000,13600),TRUNC(0.75*SUMIF($D$12:$D793,$D793,K$12:K793),2))-SUMIF($D$12:$D792,$D793,L$12:L792),"")</f>
        <v/>
      </c>
      <c r="M793" s="270" t="str">
        <f aca="false">IF(AND(K793&lt;&gt;"",J793&lt;&gt;"",AB793&lt;&gt;""),IF(OR(J793="OZZ",J793="ZZ"),0-SUMIF($D$12:$D792,$D793,M$12:M792),MIN(MIN(13600,TRUNC(0.75*SUMIF($D$12:$D$1442,$D793,K$12:K$1442),2)+SUMIF($D$12:$D793,$D793,AB$12:AB793))-SUMIF($D$12:$D792,$D793,M$12:M792)-SUMIF($D$12:$D$1442,$D793,L$12:L$1442),AB793)),"")</f>
        <v/>
      </c>
      <c r="N793" s="246" t="str">
        <f aca="false">IF(J793&lt;&gt;"",1000-SUMIF($D$12:$D792,$D793,N$12:N792),"")</f>
        <v/>
      </c>
      <c r="O793" s="268"/>
      <c r="P793" s="269"/>
      <c r="Q793" s="244" t="str">
        <f aca="false">IF(AND(P793&lt;&gt;"",O793&lt;&gt;""),MIN(IF(OR(O793="OZZ",O793="ZZ"),5000,13600),TRUNC(0.75*SUMIF($D$12:$D793,$D793,P$12:P793),2))-SUMIF($D$12:$D792,$D793,Q$12:Q792),"")</f>
        <v/>
      </c>
      <c r="R793" s="270" t="str">
        <f aca="false">IF(AND(P793&lt;&gt;"",O793&lt;&gt;"",AF793&lt;&gt;""),IF(OR(O793="OZZ",O793="ZZ"),0-SUMIF($D$12:$D792,$D793,R$12:R792),MIN(MIN(13600,TRUNC(0.75*SUMIF($D$12:$D$1442,$D793,P$12:P$1442),2)+SUMIF($D$12:$D793,$D793,AF$12:AF793))-SUMIF($D$12:$D792,$D793,R$12:R792)-SUMIF($D$12:$D$1442,$D793,Q$12:Q$1442),AF793)),"")</f>
        <v/>
      </c>
      <c r="S793" s="246" t="str">
        <f aca="false">IF(O793&lt;&gt;"",1000-SUMIF($D$12:$D792,$D793,S$12:S792),"")</f>
        <v/>
      </c>
      <c r="T793" s="268"/>
      <c r="U793" s="269"/>
      <c r="V793" s="244" t="str">
        <f aca="false">IF(AND(U793&lt;&gt;"",T793&lt;&gt;""),MIN(IF(OR(T793="OZZ",T793="ZZ"),5000,13600),TRUNC(0.75*SUMIF($D$12:$D793,$D793,U$12:U793),2))-SUMIF($D$12:$D792,$D793,V$12:V792),"")</f>
        <v/>
      </c>
      <c r="W793" s="248" t="str">
        <f aca="false">IF(AND(U793&lt;&gt;"",T793&lt;&gt;"",AJ793&lt;&gt;""),IF(OR(T793="OZZ",T793="ZZ"),0-SUMIF($D$12:$D792,$D793,W$12:W792),MIN(MIN(13600,TRUNC(0.75*SUMIF($D$12:$D$1442,$D793,U$12:U$1442),2)+SUMIF($D$12:$D793,$D793,AJ$12:AJ793))-SUMIF($D$12:$D792,$D793,W$12:W792)-SUMIF($D$12:$D$1442,$D793,V$12:V$1442),AJ793)),"")</f>
        <v/>
      </c>
      <c r="X793" s="246" t="str">
        <f aca="false">IF(T793&lt;&gt;"",1000-SUMIF($D$12:$D792,$D793,X$12:X792),"")</f>
        <v/>
      </c>
      <c r="Y793" s="272"/>
      <c r="Z793" s="273"/>
      <c r="AA793" s="273"/>
      <c r="AB793" s="252" t="str">
        <f aca="false">IF(K793&lt;&gt;"",ROUND(Y793,2)+ROUND(Z793,2)+ROUND(AA793,2),"")</f>
        <v/>
      </c>
      <c r="AC793" s="274"/>
      <c r="AD793" s="273"/>
      <c r="AE793" s="273"/>
      <c r="AF793" s="275" t="str">
        <f aca="false">IF(P793&lt;&gt;"",ROUND(AC793,2)+ROUND(AD793,2)+ROUND(AE793,2),"")</f>
        <v/>
      </c>
      <c r="AG793" s="274"/>
      <c r="AH793" s="273"/>
      <c r="AI793" s="273"/>
      <c r="AJ793" s="275" t="str">
        <f aca="false">IF(U793&lt;&gt;"",ROUND(AG793,2)+ROUND(AH793,2)+ROUND(AI793,2),"")</f>
        <v/>
      </c>
      <c r="AK793" s="255"/>
      <c r="AL793" s="255"/>
      <c r="AM793" s="256"/>
      <c r="AN793" s="257"/>
      <c r="AO793" s="258" t="str">
        <f aca="false">IF(D793&lt;&gt;"",IF(COUNTIF($D$12:$D793,$D793)&gt;1,0,IF(SUM(L793,Q793,V793)&gt;0,IF(AND(T793="",OR(O793&lt;&gt;"",J793&lt;&gt;"")),IF(O793&lt;&gt;"",O793,IF(J793&lt;&gt;"",J793,0)),IF(AND(O793&lt;&gt;"",J793&lt;&gt;"",O793=J793),O793,T793)),0)),"")</f>
        <v/>
      </c>
      <c r="AP793" s="258" t="str">
        <f aca="false">IF(D793&lt;&gt;"",IF(COUNTIF($D$12:$D793,$D793)&gt;1,0,IF(SUM(M793,R793,W793)&gt;0,IF(AND(T793="",OR(O793&lt;&gt;"",J793&lt;&gt;"")),IF(O793&lt;&gt;"",O793,IF(J793&lt;&gt;"",J793,0)),IF(AND(O793&lt;&gt;"",J793&lt;&gt;"",O793=J793),O793,T793)),0)),"")</f>
        <v/>
      </c>
      <c r="AQ793" s="258" t="str">
        <f aca="false">IF(D793&lt;&gt;"",IF(COUNTIF($D$12:$D793,$D793)&gt;1,0,IF(SUM(N793,S793,X793)&gt;0,IF(AND(T793="",OR(O793&lt;&gt;"",J793&lt;&gt;"")),IF(O793&lt;&gt;"",O793,IF(J793&lt;&gt;"",J793,0)),IF(AND(O793&lt;&gt;"",J793&lt;&gt;"",O793=J793),O793,T793)),0)),"")</f>
        <v/>
      </c>
      <c r="AR793" s="257" t="str">
        <f aca="false">IF(D793&lt;&gt;"",IF(J793="OZP12",L793,0),"")</f>
        <v/>
      </c>
      <c r="AS793" s="257" t="str">
        <f aca="false">IF(D793&lt;&gt;"",IF(O793="OZP12",Q793,0),"")</f>
        <v/>
      </c>
      <c r="AT793" s="257" t="str">
        <f aca="false">IF(D793&lt;&gt;"",IF(T793="OZP12",V793,0),"")</f>
        <v/>
      </c>
      <c r="AU793" s="257" t="str">
        <f aca="false">IF(D793&lt;&gt;"",IF(J793="TZP",L793,0),"")</f>
        <v/>
      </c>
      <c r="AV793" s="257" t="str">
        <f aca="false">IF(D793&lt;&gt;"",IF(O793="TZP",Q793,0),"")</f>
        <v/>
      </c>
      <c r="AW793" s="257" t="str">
        <f aca="false">IF(D793&lt;&gt;"",IF(T793="TZP",V793,0),"")</f>
        <v/>
      </c>
      <c r="AX793" s="257" t="str">
        <f aca="false">IF(D793&lt;&gt;"",IF(J793="OZZ",L793,0),"")</f>
        <v/>
      </c>
      <c r="AY793" s="257" t="str">
        <f aca="false">IF(D793&lt;&gt;"",IF(O793="OZZ",Q793,0),"")</f>
        <v/>
      </c>
      <c r="AZ793" s="257" t="str">
        <f aca="false">IF(D793&lt;&gt;"",IF(T793="OZZ",V793,0),"")</f>
        <v/>
      </c>
      <c r="BA793" s="260"/>
      <c r="BB793" s="257" t="str">
        <f aca="false">IF(D793&lt;&gt;"",IF(ISERROR(FIND("/",D793)),0,1),"")</f>
        <v/>
      </c>
      <c r="BC793" s="257" t="str">
        <f aca="false">IF(D793&lt;&gt;"",IF(BB793*1=0,D793,CONCATENATE(MID(D793,1,FIND("/",D793,1)-1),MID(D793,FIND("/",D793,1)+1,LEN(D793)))),"")</f>
        <v/>
      </c>
      <c r="BD793" s="286"/>
      <c r="BE793" s="257" t="str">
        <f aca="false">IF(D793&lt;&gt;"",IF(J793="OZP12",M793,0),"")</f>
        <v/>
      </c>
      <c r="BF793" s="257" t="str">
        <f aca="false">IF(D793&lt;&gt;"",IF(O793="OZP12",R793,0),"")</f>
        <v/>
      </c>
      <c r="BG793" s="257" t="str">
        <f aca="false">IF(D793&lt;&gt;"",IF(T793="OZP12",W793,0),"")</f>
        <v/>
      </c>
      <c r="BH793" s="257" t="str">
        <f aca="false">IF(D793&lt;&gt;"",IF(J793="TZP",M793,0),"")</f>
        <v/>
      </c>
      <c r="BI793" s="257" t="str">
        <f aca="false">IF(D793&lt;&gt;"",IF(O793="TZP",R793,0),"")</f>
        <v/>
      </c>
      <c r="BJ793" s="257" t="str">
        <f aca="false">IF(D793&lt;&gt;"",IF(T793="TZP",W793,0),"")</f>
        <v/>
      </c>
    </row>
    <row r="794" s="261" customFormat="true" ht="18.75" hidden="false" customHeight="true" outlineLevel="0" collapsed="false">
      <c r="A794" s="262" t="n">
        <f aca="false">A793+1</f>
        <v>782</v>
      </c>
      <c r="B794" s="263"/>
      <c r="C794" s="263"/>
      <c r="D794" s="263"/>
      <c r="E794" s="266"/>
      <c r="F794" s="266"/>
      <c r="G794" s="267"/>
      <c r="H794" s="278"/>
      <c r="I794" s="281"/>
      <c r="J794" s="268"/>
      <c r="K794" s="269"/>
      <c r="L794" s="244" t="str">
        <f aca="false">IF(AND(K794&lt;&gt;"",J794&lt;&gt;""),MIN(IF(OR(J794="OZZ",J794="ZZ"),5000,13600),TRUNC(0.75*SUMIF($D$12:$D794,$D794,K$12:K794),2))-SUMIF($D$12:$D793,$D794,L$12:L793),"")</f>
        <v/>
      </c>
      <c r="M794" s="270" t="str">
        <f aca="false">IF(AND(K794&lt;&gt;"",J794&lt;&gt;"",AB794&lt;&gt;""),IF(OR(J794="OZZ",J794="ZZ"),0-SUMIF($D$12:$D793,$D794,M$12:M793),MIN(MIN(13600,TRUNC(0.75*SUMIF($D$12:$D$1442,$D794,K$12:K$1442),2)+SUMIF($D$12:$D794,$D794,AB$12:AB794))-SUMIF($D$12:$D793,$D794,M$12:M793)-SUMIF($D$12:$D$1442,$D794,L$12:L$1442),AB794)),"")</f>
        <v/>
      </c>
      <c r="N794" s="246" t="str">
        <f aca="false">IF(J794&lt;&gt;"",1000-SUMIF($D$12:$D793,$D794,N$12:N793),"")</f>
        <v/>
      </c>
      <c r="O794" s="268"/>
      <c r="P794" s="269"/>
      <c r="Q794" s="244" t="str">
        <f aca="false">IF(AND(P794&lt;&gt;"",O794&lt;&gt;""),MIN(IF(OR(O794="OZZ",O794="ZZ"),5000,13600),TRUNC(0.75*SUMIF($D$12:$D794,$D794,P$12:P794),2))-SUMIF($D$12:$D793,$D794,Q$12:Q793),"")</f>
        <v/>
      </c>
      <c r="R794" s="270" t="str">
        <f aca="false">IF(AND(P794&lt;&gt;"",O794&lt;&gt;"",AF794&lt;&gt;""),IF(OR(O794="OZZ",O794="ZZ"),0-SUMIF($D$12:$D793,$D794,R$12:R793),MIN(MIN(13600,TRUNC(0.75*SUMIF($D$12:$D$1442,$D794,P$12:P$1442),2)+SUMIF($D$12:$D794,$D794,AF$12:AF794))-SUMIF($D$12:$D793,$D794,R$12:R793)-SUMIF($D$12:$D$1442,$D794,Q$12:Q$1442),AF794)),"")</f>
        <v/>
      </c>
      <c r="S794" s="246" t="str">
        <f aca="false">IF(O794&lt;&gt;"",1000-SUMIF($D$12:$D793,$D794,S$12:S793),"")</f>
        <v/>
      </c>
      <c r="T794" s="268"/>
      <c r="U794" s="269"/>
      <c r="V794" s="244" t="str">
        <f aca="false">IF(AND(U794&lt;&gt;"",T794&lt;&gt;""),MIN(IF(OR(T794="OZZ",T794="ZZ"),5000,13600),TRUNC(0.75*SUMIF($D$12:$D794,$D794,U$12:U794),2))-SUMIF($D$12:$D793,$D794,V$12:V793),"")</f>
        <v/>
      </c>
      <c r="W794" s="248" t="str">
        <f aca="false">IF(AND(U794&lt;&gt;"",T794&lt;&gt;"",AJ794&lt;&gt;""),IF(OR(T794="OZZ",T794="ZZ"),0-SUMIF($D$12:$D793,$D794,W$12:W793),MIN(MIN(13600,TRUNC(0.75*SUMIF($D$12:$D$1442,$D794,U$12:U$1442),2)+SUMIF($D$12:$D794,$D794,AJ$12:AJ794))-SUMIF($D$12:$D793,$D794,W$12:W793)-SUMIF($D$12:$D$1442,$D794,V$12:V$1442),AJ794)),"")</f>
        <v/>
      </c>
      <c r="X794" s="246" t="str">
        <f aca="false">IF(T794&lt;&gt;"",1000-SUMIF($D$12:$D793,$D794,X$12:X793),"")</f>
        <v/>
      </c>
      <c r="Y794" s="272"/>
      <c r="Z794" s="273"/>
      <c r="AA794" s="273"/>
      <c r="AB794" s="252" t="str">
        <f aca="false">IF(K794&lt;&gt;"",ROUND(Y794,2)+ROUND(Z794,2)+ROUND(AA794,2),"")</f>
        <v/>
      </c>
      <c r="AC794" s="274"/>
      <c r="AD794" s="273"/>
      <c r="AE794" s="273"/>
      <c r="AF794" s="275" t="str">
        <f aca="false">IF(P794&lt;&gt;"",ROUND(AC794,2)+ROUND(AD794,2)+ROUND(AE794,2),"")</f>
        <v/>
      </c>
      <c r="AG794" s="274"/>
      <c r="AH794" s="273"/>
      <c r="AI794" s="273"/>
      <c r="AJ794" s="275" t="str">
        <f aca="false">IF(U794&lt;&gt;"",ROUND(AG794,2)+ROUND(AH794,2)+ROUND(AI794,2),"")</f>
        <v/>
      </c>
      <c r="AK794" s="255"/>
      <c r="AL794" s="255"/>
      <c r="AM794" s="256"/>
      <c r="AN794" s="257"/>
      <c r="AO794" s="258" t="str">
        <f aca="false">IF(D794&lt;&gt;"",IF(COUNTIF($D$12:$D794,$D794)&gt;1,0,IF(SUM(L794,Q794,V794)&gt;0,IF(AND(T794="",OR(O794&lt;&gt;"",J794&lt;&gt;"")),IF(O794&lt;&gt;"",O794,IF(J794&lt;&gt;"",J794,0)),IF(AND(O794&lt;&gt;"",J794&lt;&gt;"",O794=J794),O794,T794)),0)),"")</f>
        <v/>
      </c>
      <c r="AP794" s="258" t="str">
        <f aca="false">IF(D794&lt;&gt;"",IF(COUNTIF($D$12:$D794,$D794)&gt;1,0,IF(SUM(M794,R794,W794)&gt;0,IF(AND(T794="",OR(O794&lt;&gt;"",J794&lt;&gt;"")),IF(O794&lt;&gt;"",O794,IF(J794&lt;&gt;"",J794,0)),IF(AND(O794&lt;&gt;"",J794&lt;&gt;"",O794=J794),O794,T794)),0)),"")</f>
        <v/>
      </c>
      <c r="AQ794" s="258" t="str">
        <f aca="false">IF(D794&lt;&gt;"",IF(COUNTIF($D$12:$D794,$D794)&gt;1,0,IF(SUM(N794,S794,X794)&gt;0,IF(AND(T794="",OR(O794&lt;&gt;"",J794&lt;&gt;"")),IF(O794&lt;&gt;"",O794,IF(J794&lt;&gt;"",J794,0)),IF(AND(O794&lt;&gt;"",J794&lt;&gt;"",O794=J794),O794,T794)),0)),"")</f>
        <v/>
      </c>
      <c r="AR794" s="257" t="str">
        <f aca="false">IF(D794&lt;&gt;"",IF(J794="OZP12",L794,0),"")</f>
        <v/>
      </c>
      <c r="AS794" s="257" t="str">
        <f aca="false">IF(D794&lt;&gt;"",IF(O794="OZP12",Q794,0),"")</f>
        <v/>
      </c>
      <c r="AT794" s="257" t="str">
        <f aca="false">IF(D794&lt;&gt;"",IF(T794="OZP12",V794,0),"")</f>
        <v/>
      </c>
      <c r="AU794" s="257" t="str">
        <f aca="false">IF(D794&lt;&gt;"",IF(J794="TZP",L794,0),"")</f>
        <v/>
      </c>
      <c r="AV794" s="257" t="str">
        <f aca="false">IF(D794&lt;&gt;"",IF(O794="TZP",Q794,0),"")</f>
        <v/>
      </c>
      <c r="AW794" s="257" t="str">
        <f aca="false">IF(D794&lt;&gt;"",IF(T794="TZP",V794,0),"")</f>
        <v/>
      </c>
      <c r="AX794" s="257" t="str">
        <f aca="false">IF(D794&lt;&gt;"",IF(J794="OZZ",L794,0),"")</f>
        <v/>
      </c>
      <c r="AY794" s="257" t="str">
        <f aca="false">IF(D794&lt;&gt;"",IF(O794="OZZ",Q794,0),"")</f>
        <v/>
      </c>
      <c r="AZ794" s="257" t="str">
        <f aca="false">IF(D794&lt;&gt;"",IF(T794="OZZ",V794,0),"")</f>
        <v/>
      </c>
      <c r="BA794" s="260"/>
      <c r="BB794" s="257" t="str">
        <f aca="false">IF(D794&lt;&gt;"",IF(ISERROR(FIND("/",D794)),0,1),"")</f>
        <v/>
      </c>
      <c r="BC794" s="257" t="str">
        <f aca="false">IF(D794&lt;&gt;"",IF(BB794*1=0,D794,CONCATENATE(MID(D794,1,FIND("/",D794,1)-1),MID(D794,FIND("/",D794,1)+1,LEN(D794)))),"")</f>
        <v/>
      </c>
      <c r="BD794" s="286"/>
      <c r="BE794" s="257" t="str">
        <f aca="false">IF(D794&lt;&gt;"",IF(J794="OZP12",M794,0),"")</f>
        <v/>
      </c>
      <c r="BF794" s="257" t="str">
        <f aca="false">IF(D794&lt;&gt;"",IF(O794="OZP12",R794,0),"")</f>
        <v/>
      </c>
      <c r="BG794" s="257" t="str">
        <f aca="false">IF(D794&lt;&gt;"",IF(T794="OZP12",W794,0),"")</f>
        <v/>
      </c>
      <c r="BH794" s="257" t="str">
        <f aca="false">IF(D794&lt;&gt;"",IF(J794="TZP",M794,0),"")</f>
        <v/>
      </c>
      <c r="BI794" s="257" t="str">
        <f aca="false">IF(D794&lt;&gt;"",IF(O794="TZP",R794,0),"")</f>
        <v/>
      </c>
      <c r="BJ794" s="257" t="str">
        <f aca="false">IF(D794&lt;&gt;"",IF(T794="TZP",W794,0),"")</f>
        <v/>
      </c>
    </row>
    <row r="795" s="261" customFormat="true" ht="18.75" hidden="false" customHeight="true" outlineLevel="0" collapsed="false">
      <c r="A795" s="262" t="n">
        <f aca="false">A794+1</f>
        <v>783</v>
      </c>
      <c r="B795" s="263"/>
      <c r="C795" s="263"/>
      <c r="D795" s="263"/>
      <c r="E795" s="266"/>
      <c r="F795" s="266"/>
      <c r="G795" s="267"/>
      <c r="H795" s="278"/>
      <c r="I795" s="281"/>
      <c r="J795" s="268"/>
      <c r="K795" s="269"/>
      <c r="L795" s="244" t="str">
        <f aca="false">IF(AND(K795&lt;&gt;"",J795&lt;&gt;""),MIN(IF(OR(J795="OZZ",J795="ZZ"),5000,13600),TRUNC(0.75*SUMIF($D$12:$D795,$D795,K$12:K795),2))-SUMIF($D$12:$D794,$D795,L$12:L794),"")</f>
        <v/>
      </c>
      <c r="M795" s="270" t="str">
        <f aca="false">IF(AND(K795&lt;&gt;"",J795&lt;&gt;"",AB795&lt;&gt;""),IF(OR(J795="OZZ",J795="ZZ"),0-SUMIF($D$12:$D794,$D795,M$12:M794),MIN(MIN(13600,TRUNC(0.75*SUMIF($D$12:$D$1442,$D795,K$12:K$1442),2)+SUMIF($D$12:$D795,$D795,AB$12:AB795))-SUMIF($D$12:$D794,$D795,M$12:M794)-SUMIF($D$12:$D$1442,$D795,L$12:L$1442),AB795)),"")</f>
        <v/>
      </c>
      <c r="N795" s="246" t="str">
        <f aca="false">IF(J795&lt;&gt;"",1000-SUMIF($D$12:$D794,$D795,N$12:N794),"")</f>
        <v/>
      </c>
      <c r="O795" s="268"/>
      <c r="P795" s="269"/>
      <c r="Q795" s="244" t="str">
        <f aca="false">IF(AND(P795&lt;&gt;"",O795&lt;&gt;""),MIN(IF(OR(O795="OZZ",O795="ZZ"),5000,13600),TRUNC(0.75*SUMIF($D$12:$D795,$D795,P$12:P795),2))-SUMIF($D$12:$D794,$D795,Q$12:Q794),"")</f>
        <v/>
      </c>
      <c r="R795" s="270" t="str">
        <f aca="false">IF(AND(P795&lt;&gt;"",O795&lt;&gt;"",AF795&lt;&gt;""),IF(OR(O795="OZZ",O795="ZZ"),0-SUMIF($D$12:$D794,$D795,R$12:R794),MIN(MIN(13600,TRUNC(0.75*SUMIF($D$12:$D$1442,$D795,P$12:P$1442),2)+SUMIF($D$12:$D795,$D795,AF$12:AF795))-SUMIF($D$12:$D794,$D795,R$12:R794)-SUMIF($D$12:$D$1442,$D795,Q$12:Q$1442),AF795)),"")</f>
        <v/>
      </c>
      <c r="S795" s="246" t="str">
        <f aca="false">IF(O795&lt;&gt;"",1000-SUMIF($D$12:$D794,$D795,S$12:S794),"")</f>
        <v/>
      </c>
      <c r="T795" s="268"/>
      <c r="U795" s="269"/>
      <c r="V795" s="244" t="str">
        <f aca="false">IF(AND(U795&lt;&gt;"",T795&lt;&gt;""),MIN(IF(OR(T795="OZZ",T795="ZZ"),5000,13600),TRUNC(0.75*SUMIF($D$12:$D795,$D795,U$12:U795),2))-SUMIF($D$12:$D794,$D795,V$12:V794),"")</f>
        <v/>
      </c>
      <c r="W795" s="248" t="str">
        <f aca="false">IF(AND(U795&lt;&gt;"",T795&lt;&gt;"",AJ795&lt;&gt;""),IF(OR(T795="OZZ",T795="ZZ"),0-SUMIF($D$12:$D794,$D795,W$12:W794),MIN(MIN(13600,TRUNC(0.75*SUMIF($D$12:$D$1442,$D795,U$12:U$1442),2)+SUMIF($D$12:$D795,$D795,AJ$12:AJ795))-SUMIF($D$12:$D794,$D795,W$12:W794)-SUMIF($D$12:$D$1442,$D795,V$12:V$1442),AJ795)),"")</f>
        <v/>
      </c>
      <c r="X795" s="246" t="str">
        <f aca="false">IF(T795&lt;&gt;"",1000-SUMIF($D$12:$D794,$D795,X$12:X794),"")</f>
        <v/>
      </c>
      <c r="Y795" s="272"/>
      <c r="Z795" s="273"/>
      <c r="AA795" s="273"/>
      <c r="AB795" s="252" t="str">
        <f aca="false">IF(K795&lt;&gt;"",ROUND(Y795,2)+ROUND(Z795,2)+ROUND(AA795,2),"")</f>
        <v/>
      </c>
      <c r="AC795" s="274"/>
      <c r="AD795" s="273"/>
      <c r="AE795" s="273"/>
      <c r="AF795" s="275" t="str">
        <f aca="false">IF(P795&lt;&gt;"",ROUND(AC795,2)+ROUND(AD795,2)+ROUND(AE795,2),"")</f>
        <v/>
      </c>
      <c r="AG795" s="274"/>
      <c r="AH795" s="273"/>
      <c r="AI795" s="273"/>
      <c r="AJ795" s="275" t="str">
        <f aca="false">IF(U795&lt;&gt;"",ROUND(AG795,2)+ROUND(AH795,2)+ROUND(AI795,2),"")</f>
        <v/>
      </c>
      <c r="AK795" s="255"/>
      <c r="AL795" s="255"/>
      <c r="AM795" s="256"/>
      <c r="AN795" s="257"/>
      <c r="AO795" s="258" t="str">
        <f aca="false">IF(D795&lt;&gt;"",IF(COUNTIF($D$12:$D795,$D795)&gt;1,0,IF(SUM(L795,Q795,V795)&gt;0,IF(AND(T795="",OR(O795&lt;&gt;"",J795&lt;&gt;"")),IF(O795&lt;&gt;"",O795,IF(J795&lt;&gt;"",J795,0)),IF(AND(O795&lt;&gt;"",J795&lt;&gt;"",O795=J795),O795,T795)),0)),"")</f>
        <v/>
      </c>
      <c r="AP795" s="258" t="str">
        <f aca="false">IF(D795&lt;&gt;"",IF(COUNTIF($D$12:$D795,$D795)&gt;1,0,IF(SUM(M795,R795,W795)&gt;0,IF(AND(T795="",OR(O795&lt;&gt;"",J795&lt;&gt;"")),IF(O795&lt;&gt;"",O795,IF(J795&lt;&gt;"",J795,0)),IF(AND(O795&lt;&gt;"",J795&lt;&gt;"",O795=J795),O795,T795)),0)),"")</f>
        <v/>
      </c>
      <c r="AQ795" s="258" t="str">
        <f aca="false">IF(D795&lt;&gt;"",IF(COUNTIF($D$12:$D795,$D795)&gt;1,0,IF(SUM(N795,S795,X795)&gt;0,IF(AND(T795="",OR(O795&lt;&gt;"",J795&lt;&gt;"")),IF(O795&lt;&gt;"",O795,IF(J795&lt;&gt;"",J795,0)),IF(AND(O795&lt;&gt;"",J795&lt;&gt;"",O795=J795),O795,T795)),0)),"")</f>
        <v/>
      </c>
      <c r="AR795" s="257" t="str">
        <f aca="false">IF(D795&lt;&gt;"",IF(J795="OZP12",L795,0),"")</f>
        <v/>
      </c>
      <c r="AS795" s="257" t="str">
        <f aca="false">IF(D795&lt;&gt;"",IF(O795="OZP12",Q795,0),"")</f>
        <v/>
      </c>
      <c r="AT795" s="257" t="str">
        <f aca="false">IF(D795&lt;&gt;"",IF(T795="OZP12",V795,0),"")</f>
        <v/>
      </c>
      <c r="AU795" s="257" t="str">
        <f aca="false">IF(D795&lt;&gt;"",IF(J795="TZP",L795,0),"")</f>
        <v/>
      </c>
      <c r="AV795" s="257" t="str">
        <f aca="false">IF(D795&lt;&gt;"",IF(O795="TZP",Q795,0),"")</f>
        <v/>
      </c>
      <c r="AW795" s="257" t="str">
        <f aca="false">IF(D795&lt;&gt;"",IF(T795="TZP",V795,0),"")</f>
        <v/>
      </c>
      <c r="AX795" s="257" t="str">
        <f aca="false">IF(D795&lt;&gt;"",IF(J795="OZZ",L795,0),"")</f>
        <v/>
      </c>
      <c r="AY795" s="257" t="str">
        <f aca="false">IF(D795&lt;&gt;"",IF(O795="OZZ",Q795,0),"")</f>
        <v/>
      </c>
      <c r="AZ795" s="257" t="str">
        <f aca="false">IF(D795&lt;&gt;"",IF(T795="OZZ",V795,0),"")</f>
        <v/>
      </c>
      <c r="BA795" s="260"/>
      <c r="BB795" s="257" t="str">
        <f aca="false">IF(D795&lt;&gt;"",IF(ISERROR(FIND("/",D795)),0,1),"")</f>
        <v/>
      </c>
      <c r="BC795" s="257" t="str">
        <f aca="false">IF(D795&lt;&gt;"",IF(BB795*1=0,D795,CONCATENATE(MID(D795,1,FIND("/",D795,1)-1),MID(D795,FIND("/",D795,1)+1,LEN(D795)))),"")</f>
        <v/>
      </c>
      <c r="BD795" s="286"/>
      <c r="BE795" s="257" t="str">
        <f aca="false">IF(D795&lt;&gt;"",IF(J795="OZP12",M795,0),"")</f>
        <v/>
      </c>
      <c r="BF795" s="257" t="str">
        <f aca="false">IF(D795&lt;&gt;"",IF(O795="OZP12",R795,0),"")</f>
        <v/>
      </c>
      <c r="BG795" s="257" t="str">
        <f aca="false">IF(D795&lt;&gt;"",IF(T795="OZP12",W795,0),"")</f>
        <v/>
      </c>
      <c r="BH795" s="257" t="str">
        <f aca="false">IF(D795&lt;&gt;"",IF(J795="TZP",M795,0),"")</f>
        <v/>
      </c>
      <c r="BI795" s="257" t="str">
        <f aca="false">IF(D795&lt;&gt;"",IF(O795="TZP",R795,0),"")</f>
        <v/>
      </c>
      <c r="BJ795" s="257" t="str">
        <f aca="false">IF(D795&lt;&gt;"",IF(T795="TZP",W795,0),"")</f>
        <v/>
      </c>
    </row>
    <row r="796" s="261" customFormat="true" ht="18.75" hidden="false" customHeight="true" outlineLevel="0" collapsed="false">
      <c r="A796" s="262" t="n">
        <f aca="false">A795+1</f>
        <v>784</v>
      </c>
      <c r="B796" s="263"/>
      <c r="C796" s="263"/>
      <c r="D796" s="263"/>
      <c r="E796" s="266"/>
      <c r="F796" s="266"/>
      <c r="G796" s="267"/>
      <c r="H796" s="278"/>
      <c r="I796" s="281"/>
      <c r="J796" s="268"/>
      <c r="K796" s="269"/>
      <c r="L796" s="244" t="str">
        <f aca="false">IF(AND(K796&lt;&gt;"",J796&lt;&gt;""),MIN(IF(OR(J796="OZZ",J796="ZZ"),5000,13600),TRUNC(0.75*SUMIF($D$12:$D796,$D796,K$12:K796),2))-SUMIF($D$12:$D795,$D796,L$12:L795),"")</f>
        <v/>
      </c>
      <c r="M796" s="270" t="str">
        <f aca="false">IF(AND(K796&lt;&gt;"",J796&lt;&gt;"",AB796&lt;&gt;""),IF(OR(J796="OZZ",J796="ZZ"),0-SUMIF($D$12:$D795,$D796,M$12:M795),MIN(MIN(13600,TRUNC(0.75*SUMIF($D$12:$D$1442,$D796,K$12:K$1442),2)+SUMIF($D$12:$D796,$D796,AB$12:AB796))-SUMIF($D$12:$D795,$D796,M$12:M795)-SUMIF($D$12:$D$1442,$D796,L$12:L$1442),AB796)),"")</f>
        <v/>
      </c>
      <c r="N796" s="246" t="str">
        <f aca="false">IF(J796&lt;&gt;"",1000-SUMIF($D$12:$D795,$D796,N$12:N795),"")</f>
        <v/>
      </c>
      <c r="O796" s="268"/>
      <c r="P796" s="269"/>
      <c r="Q796" s="244" t="str">
        <f aca="false">IF(AND(P796&lt;&gt;"",O796&lt;&gt;""),MIN(IF(OR(O796="OZZ",O796="ZZ"),5000,13600),TRUNC(0.75*SUMIF($D$12:$D796,$D796,P$12:P796),2))-SUMIF($D$12:$D795,$D796,Q$12:Q795),"")</f>
        <v/>
      </c>
      <c r="R796" s="270" t="str">
        <f aca="false">IF(AND(P796&lt;&gt;"",O796&lt;&gt;"",AF796&lt;&gt;""),IF(OR(O796="OZZ",O796="ZZ"),0-SUMIF($D$12:$D795,$D796,R$12:R795),MIN(MIN(13600,TRUNC(0.75*SUMIF($D$12:$D$1442,$D796,P$12:P$1442),2)+SUMIF($D$12:$D796,$D796,AF$12:AF796))-SUMIF($D$12:$D795,$D796,R$12:R795)-SUMIF($D$12:$D$1442,$D796,Q$12:Q$1442),AF796)),"")</f>
        <v/>
      </c>
      <c r="S796" s="246" t="str">
        <f aca="false">IF(O796&lt;&gt;"",1000-SUMIF($D$12:$D795,$D796,S$12:S795),"")</f>
        <v/>
      </c>
      <c r="T796" s="268"/>
      <c r="U796" s="269"/>
      <c r="V796" s="244" t="str">
        <f aca="false">IF(AND(U796&lt;&gt;"",T796&lt;&gt;""),MIN(IF(OR(T796="OZZ",T796="ZZ"),5000,13600),TRUNC(0.75*SUMIF($D$12:$D796,$D796,U$12:U796),2))-SUMIF($D$12:$D795,$D796,V$12:V795),"")</f>
        <v/>
      </c>
      <c r="W796" s="248" t="str">
        <f aca="false">IF(AND(U796&lt;&gt;"",T796&lt;&gt;"",AJ796&lt;&gt;""),IF(OR(T796="OZZ",T796="ZZ"),0-SUMIF($D$12:$D795,$D796,W$12:W795),MIN(MIN(13600,TRUNC(0.75*SUMIF($D$12:$D$1442,$D796,U$12:U$1442),2)+SUMIF($D$12:$D796,$D796,AJ$12:AJ796))-SUMIF($D$12:$D795,$D796,W$12:W795)-SUMIF($D$12:$D$1442,$D796,V$12:V$1442),AJ796)),"")</f>
        <v/>
      </c>
      <c r="X796" s="246" t="str">
        <f aca="false">IF(T796&lt;&gt;"",1000-SUMIF($D$12:$D795,$D796,X$12:X795),"")</f>
        <v/>
      </c>
      <c r="Y796" s="272"/>
      <c r="Z796" s="273"/>
      <c r="AA796" s="273"/>
      <c r="AB796" s="252" t="str">
        <f aca="false">IF(K796&lt;&gt;"",ROUND(Y796,2)+ROUND(Z796,2)+ROUND(AA796,2),"")</f>
        <v/>
      </c>
      <c r="AC796" s="274"/>
      <c r="AD796" s="273"/>
      <c r="AE796" s="273"/>
      <c r="AF796" s="275" t="str">
        <f aca="false">IF(P796&lt;&gt;"",ROUND(AC796,2)+ROUND(AD796,2)+ROUND(AE796,2),"")</f>
        <v/>
      </c>
      <c r="AG796" s="274"/>
      <c r="AH796" s="273"/>
      <c r="AI796" s="273"/>
      <c r="AJ796" s="275" t="str">
        <f aca="false">IF(U796&lt;&gt;"",ROUND(AG796,2)+ROUND(AH796,2)+ROUND(AI796,2),"")</f>
        <v/>
      </c>
      <c r="AK796" s="255"/>
      <c r="AL796" s="255"/>
      <c r="AM796" s="256"/>
      <c r="AN796" s="257"/>
      <c r="AO796" s="258" t="str">
        <f aca="false">IF(D796&lt;&gt;"",IF(COUNTIF($D$12:$D796,$D796)&gt;1,0,IF(SUM(L796,Q796,V796)&gt;0,IF(AND(T796="",OR(O796&lt;&gt;"",J796&lt;&gt;"")),IF(O796&lt;&gt;"",O796,IF(J796&lt;&gt;"",J796,0)),IF(AND(O796&lt;&gt;"",J796&lt;&gt;"",O796=J796),O796,T796)),0)),"")</f>
        <v/>
      </c>
      <c r="AP796" s="258" t="str">
        <f aca="false">IF(D796&lt;&gt;"",IF(COUNTIF($D$12:$D796,$D796)&gt;1,0,IF(SUM(M796,R796,W796)&gt;0,IF(AND(T796="",OR(O796&lt;&gt;"",J796&lt;&gt;"")),IF(O796&lt;&gt;"",O796,IF(J796&lt;&gt;"",J796,0)),IF(AND(O796&lt;&gt;"",J796&lt;&gt;"",O796=J796),O796,T796)),0)),"")</f>
        <v/>
      </c>
      <c r="AQ796" s="258" t="str">
        <f aca="false">IF(D796&lt;&gt;"",IF(COUNTIF($D$12:$D796,$D796)&gt;1,0,IF(SUM(N796,S796,X796)&gt;0,IF(AND(T796="",OR(O796&lt;&gt;"",J796&lt;&gt;"")),IF(O796&lt;&gt;"",O796,IF(J796&lt;&gt;"",J796,0)),IF(AND(O796&lt;&gt;"",J796&lt;&gt;"",O796=J796),O796,T796)),0)),"")</f>
        <v/>
      </c>
      <c r="AR796" s="257" t="str">
        <f aca="false">IF(D796&lt;&gt;"",IF(J796="OZP12",L796,0),"")</f>
        <v/>
      </c>
      <c r="AS796" s="257" t="str">
        <f aca="false">IF(D796&lt;&gt;"",IF(O796="OZP12",Q796,0),"")</f>
        <v/>
      </c>
      <c r="AT796" s="257" t="str">
        <f aca="false">IF(D796&lt;&gt;"",IF(T796="OZP12",V796,0),"")</f>
        <v/>
      </c>
      <c r="AU796" s="257" t="str">
        <f aca="false">IF(D796&lt;&gt;"",IF(J796="TZP",L796,0),"")</f>
        <v/>
      </c>
      <c r="AV796" s="257" t="str">
        <f aca="false">IF(D796&lt;&gt;"",IF(O796="TZP",Q796,0),"")</f>
        <v/>
      </c>
      <c r="AW796" s="257" t="str">
        <f aca="false">IF(D796&lt;&gt;"",IF(T796="TZP",V796,0),"")</f>
        <v/>
      </c>
      <c r="AX796" s="257" t="str">
        <f aca="false">IF(D796&lt;&gt;"",IF(J796="OZZ",L796,0),"")</f>
        <v/>
      </c>
      <c r="AY796" s="257" t="str">
        <f aca="false">IF(D796&lt;&gt;"",IF(O796="OZZ",Q796,0),"")</f>
        <v/>
      </c>
      <c r="AZ796" s="257" t="str">
        <f aca="false">IF(D796&lt;&gt;"",IF(T796="OZZ",V796,0),"")</f>
        <v/>
      </c>
      <c r="BA796" s="260"/>
      <c r="BB796" s="257" t="str">
        <f aca="false">IF(D796&lt;&gt;"",IF(ISERROR(FIND("/",D796)),0,1),"")</f>
        <v/>
      </c>
      <c r="BC796" s="257" t="str">
        <f aca="false">IF(D796&lt;&gt;"",IF(BB796*1=0,D796,CONCATENATE(MID(D796,1,FIND("/",D796,1)-1),MID(D796,FIND("/",D796,1)+1,LEN(D796)))),"")</f>
        <v/>
      </c>
      <c r="BD796" s="286"/>
      <c r="BE796" s="257" t="str">
        <f aca="false">IF(D796&lt;&gt;"",IF(J796="OZP12",M796,0),"")</f>
        <v/>
      </c>
      <c r="BF796" s="257" t="str">
        <f aca="false">IF(D796&lt;&gt;"",IF(O796="OZP12",R796,0),"")</f>
        <v/>
      </c>
      <c r="BG796" s="257" t="str">
        <f aca="false">IF(D796&lt;&gt;"",IF(T796="OZP12",W796,0),"")</f>
        <v/>
      </c>
      <c r="BH796" s="257" t="str">
        <f aca="false">IF(D796&lt;&gt;"",IF(J796="TZP",M796,0),"")</f>
        <v/>
      </c>
      <c r="BI796" s="257" t="str">
        <f aca="false">IF(D796&lt;&gt;"",IF(O796="TZP",R796,0),"")</f>
        <v/>
      </c>
      <c r="BJ796" s="257" t="str">
        <f aca="false">IF(D796&lt;&gt;"",IF(T796="TZP",W796,0),"")</f>
        <v/>
      </c>
    </row>
    <row r="797" s="261" customFormat="true" ht="18.75" hidden="false" customHeight="true" outlineLevel="0" collapsed="false">
      <c r="A797" s="262" t="n">
        <f aca="false">A796+1</f>
        <v>785</v>
      </c>
      <c r="B797" s="263"/>
      <c r="C797" s="263"/>
      <c r="D797" s="263"/>
      <c r="E797" s="266"/>
      <c r="F797" s="266"/>
      <c r="G797" s="267"/>
      <c r="H797" s="278"/>
      <c r="I797" s="281"/>
      <c r="J797" s="268"/>
      <c r="K797" s="269"/>
      <c r="L797" s="244" t="str">
        <f aca="false">IF(AND(K797&lt;&gt;"",J797&lt;&gt;""),MIN(IF(OR(J797="OZZ",J797="ZZ"),5000,13600),TRUNC(0.75*SUMIF($D$12:$D797,$D797,K$12:K797),2))-SUMIF($D$12:$D796,$D797,L$12:L796),"")</f>
        <v/>
      </c>
      <c r="M797" s="270" t="str">
        <f aca="false">IF(AND(K797&lt;&gt;"",J797&lt;&gt;"",AB797&lt;&gt;""),IF(OR(J797="OZZ",J797="ZZ"),0-SUMIF($D$12:$D796,$D797,M$12:M796),MIN(MIN(13600,TRUNC(0.75*SUMIF($D$12:$D$1442,$D797,K$12:K$1442),2)+SUMIF($D$12:$D797,$D797,AB$12:AB797))-SUMIF($D$12:$D796,$D797,M$12:M796)-SUMIF($D$12:$D$1442,$D797,L$12:L$1442),AB797)),"")</f>
        <v/>
      </c>
      <c r="N797" s="246" t="str">
        <f aca="false">IF(J797&lt;&gt;"",1000-SUMIF($D$12:$D796,$D797,N$12:N796),"")</f>
        <v/>
      </c>
      <c r="O797" s="268"/>
      <c r="P797" s="269"/>
      <c r="Q797" s="244" t="str">
        <f aca="false">IF(AND(P797&lt;&gt;"",O797&lt;&gt;""),MIN(IF(OR(O797="OZZ",O797="ZZ"),5000,13600),TRUNC(0.75*SUMIF($D$12:$D797,$D797,P$12:P797),2))-SUMIF($D$12:$D796,$D797,Q$12:Q796),"")</f>
        <v/>
      </c>
      <c r="R797" s="270" t="str">
        <f aca="false">IF(AND(P797&lt;&gt;"",O797&lt;&gt;"",AF797&lt;&gt;""),IF(OR(O797="OZZ",O797="ZZ"),0-SUMIF($D$12:$D796,$D797,R$12:R796),MIN(MIN(13600,TRUNC(0.75*SUMIF($D$12:$D$1442,$D797,P$12:P$1442),2)+SUMIF($D$12:$D797,$D797,AF$12:AF797))-SUMIF($D$12:$D796,$D797,R$12:R796)-SUMIF($D$12:$D$1442,$D797,Q$12:Q$1442),AF797)),"")</f>
        <v/>
      </c>
      <c r="S797" s="246" t="str">
        <f aca="false">IF(O797&lt;&gt;"",1000-SUMIF($D$12:$D796,$D797,S$12:S796),"")</f>
        <v/>
      </c>
      <c r="T797" s="268"/>
      <c r="U797" s="269"/>
      <c r="V797" s="244" t="str">
        <f aca="false">IF(AND(U797&lt;&gt;"",T797&lt;&gt;""),MIN(IF(OR(T797="OZZ",T797="ZZ"),5000,13600),TRUNC(0.75*SUMIF($D$12:$D797,$D797,U$12:U797),2))-SUMIF($D$12:$D796,$D797,V$12:V796),"")</f>
        <v/>
      </c>
      <c r="W797" s="248" t="str">
        <f aca="false">IF(AND(U797&lt;&gt;"",T797&lt;&gt;"",AJ797&lt;&gt;""),IF(OR(T797="OZZ",T797="ZZ"),0-SUMIF($D$12:$D796,$D797,W$12:W796),MIN(MIN(13600,TRUNC(0.75*SUMIF($D$12:$D$1442,$D797,U$12:U$1442),2)+SUMIF($D$12:$D797,$D797,AJ$12:AJ797))-SUMIF($D$12:$D796,$D797,W$12:W796)-SUMIF($D$12:$D$1442,$D797,V$12:V$1442),AJ797)),"")</f>
        <v/>
      </c>
      <c r="X797" s="246" t="str">
        <f aca="false">IF(T797&lt;&gt;"",1000-SUMIF($D$12:$D796,$D797,X$12:X796),"")</f>
        <v/>
      </c>
      <c r="Y797" s="272"/>
      <c r="Z797" s="273"/>
      <c r="AA797" s="273"/>
      <c r="AB797" s="252" t="str">
        <f aca="false">IF(K797&lt;&gt;"",ROUND(Y797,2)+ROUND(Z797,2)+ROUND(AA797,2),"")</f>
        <v/>
      </c>
      <c r="AC797" s="274"/>
      <c r="AD797" s="273"/>
      <c r="AE797" s="273"/>
      <c r="AF797" s="275" t="str">
        <f aca="false">IF(P797&lt;&gt;"",ROUND(AC797,2)+ROUND(AD797,2)+ROUND(AE797,2),"")</f>
        <v/>
      </c>
      <c r="AG797" s="274"/>
      <c r="AH797" s="273"/>
      <c r="AI797" s="273"/>
      <c r="AJ797" s="275" t="str">
        <f aca="false">IF(U797&lt;&gt;"",ROUND(AG797,2)+ROUND(AH797,2)+ROUND(AI797,2),"")</f>
        <v/>
      </c>
      <c r="AK797" s="255"/>
      <c r="AL797" s="255"/>
      <c r="AM797" s="256"/>
      <c r="AN797" s="257"/>
      <c r="AO797" s="258" t="str">
        <f aca="false">IF(D797&lt;&gt;"",IF(COUNTIF($D$12:$D797,$D797)&gt;1,0,IF(SUM(L797,Q797,V797)&gt;0,IF(AND(T797="",OR(O797&lt;&gt;"",J797&lt;&gt;"")),IF(O797&lt;&gt;"",O797,IF(J797&lt;&gt;"",J797,0)),IF(AND(O797&lt;&gt;"",J797&lt;&gt;"",O797=J797),O797,T797)),0)),"")</f>
        <v/>
      </c>
      <c r="AP797" s="258" t="str">
        <f aca="false">IF(D797&lt;&gt;"",IF(COUNTIF($D$12:$D797,$D797)&gt;1,0,IF(SUM(M797,R797,W797)&gt;0,IF(AND(T797="",OR(O797&lt;&gt;"",J797&lt;&gt;"")),IF(O797&lt;&gt;"",O797,IF(J797&lt;&gt;"",J797,0)),IF(AND(O797&lt;&gt;"",J797&lt;&gt;"",O797=J797),O797,T797)),0)),"")</f>
        <v/>
      </c>
      <c r="AQ797" s="258" t="str">
        <f aca="false">IF(D797&lt;&gt;"",IF(COUNTIF($D$12:$D797,$D797)&gt;1,0,IF(SUM(N797,S797,X797)&gt;0,IF(AND(T797="",OR(O797&lt;&gt;"",J797&lt;&gt;"")),IF(O797&lt;&gt;"",O797,IF(J797&lt;&gt;"",J797,0)),IF(AND(O797&lt;&gt;"",J797&lt;&gt;"",O797=J797),O797,T797)),0)),"")</f>
        <v/>
      </c>
      <c r="AR797" s="257" t="str">
        <f aca="false">IF(D797&lt;&gt;"",IF(J797="OZP12",L797,0),"")</f>
        <v/>
      </c>
      <c r="AS797" s="257" t="str">
        <f aca="false">IF(D797&lt;&gt;"",IF(O797="OZP12",Q797,0),"")</f>
        <v/>
      </c>
      <c r="AT797" s="257" t="str">
        <f aca="false">IF(D797&lt;&gt;"",IF(T797="OZP12",V797,0),"")</f>
        <v/>
      </c>
      <c r="AU797" s="257" t="str">
        <f aca="false">IF(D797&lt;&gt;"",IF(J797="TZP",L797,0),"")</f>
        <v/>
      </c>
      <c r="AV797" s="257" t="str">
        <f aca="false">IF(D797&lt;&gt;"",IF(O797="TZP",Q797,0),"")</f>
        <v/>
      </c>
      <c r="AW797" s="257" t="str">
        <f aca="false">IF(D797&lt;&gt;"",IF(T797="TZP",V797,0),"")</f>
        <v/>
      </c>
      <c r="AX797" s="257" t="str">
        <f aca="false">IF(D797&lt;&gt;"",IF(J797="OZZ",L797,0),"")</f>
        <v/>
      </c>
      <c r="AY797" s="257" t="str">
        <f aca="false">IF(D797&lt;&gt;"",IF(O797="OZZ",Q797,0),"")</f>
        <v/>
      </c>
      <c r="AZ797" s="257" t="str">
        <f aca="false">IF(D797&lt;&gt;"",IF(T797="OZZ",V797,0),"")</f>
        <v/>
      </c>
      <c r="BA797" s="260"/>
      <c r="BB797" s="257" t="str">
        <f aca="false">IF(D797&lt;&gt;"",IF(ISERROR(FIND("/",D797)),0,1),"")</f>
        <v/>
      </c>
      <c r="BC797" s="257" t="str">
        <f aca="false">IF(D797&lt;&gt;"",IF(BB797*1=0,D797,CONCATENATE(MID(D797,1,FIND("/",D797,1)-1),MID(D797,FIND("/",D797,1)+1,LEN(D797)))),"")</f>
        <v/>
      </c>
      <c r="BD797" s="286"/>
      <c r="BE797" s="257" t="str">
        <f aca="false">IF(D797&lt;&gt;"",IF(J797="OZP12",M797,0),"")</f>
        <v/>
      </c>
      <c r="BF797" s="257" t="str">
        <f aca="false">IF(D797&lt;&gt;"",IF(O797="OZP12",R797,0),"")</f>
        <v/>
      </c>
      <c r="BG797" s="257" t="str">
        <f aca="false">IF(D797&lt;&gt;"",IF(T797="OZP12",W797,0),"")</f>
        <v/>
      </c>
      <c r="BH797" s="257" t="str">
        <f aca="false">IF(D797&lt;&gt;"",IF(J797="TZP",M797,0),"")</f>
        <v/>
      </c>
      <c r="BI797" s="257" t="str">
        <f aca="false">IF(D797&lt;&gt;"",IF(O797="TZP",R797,0),"")</f>
        <v/>
      </c>
      <c r="BJ797" s="257" t="str">
        <f aca="false">IF(D797&lt;&gt;"",IF(T797="TZP",W797,0),"")</f>
        <v/>
      </c>
    </row>
    <row r="798" s="261" customFormat="true" ht="18.75" hidden="false" customHeight="true" outlineLevel="0" collapsed="false">
      <c r="A798" s="262" t="n">
        <f aca="false">A797+1</f>
        <v>786</v>
      </c>
      <c r="B798" s="263"/>
      <c r="C798" s="263"/>
      <c r="D798" s="263"/>
      <c r="E798" s="266"/>
      <c r="F798" s="266"/>
      <c r="G798" s="267"/>
      <c r="H798" s="278"/>
      <c r="I798" s="281"/>
      <c r="J798" s="268"/>
      <c r="K798" s="269"/>
      <c r="L798" s="244" t="str">
        <f aca="false">IF(AND(K798&lt;&gt;"",J798&lt;&gt;""),MIN(IF(OR(J798="OZZ",J798="ZZ"),5000,13600),TRUNC(0.75*SUMIF($D$12:$D798,$D798,K$12:K798),2))-SUMIF($D$12:$D797,$D798,L$12:L797),"")</f>
        <v/>
      </c>
      <c r="M798" s="270" t="str">
        <f aca="false">IF(AND(K798&lt;&gt;"",J798&lt;&gt;"",AB798&lt;&gt;""),IF(OR(J798="OZZ",J798="ZZ"),0-SUMIF($D$12:$D797,$D798,M$12:M797),MIN(MIN(13600,TRUNC(0.75*SUMIF($D$12:$D$1442,$D798,K$12:K$1442),2)+SUMIF($D$12:$D798,$D798,AB$12:AB798))-SUMIF($D$12:$D797,$D798,M$12:M797)-SUMIF($D$12:$D$1442,$D798,L$12:L$1442),AB798)),"")</f>
        <v/>
      </c>
      <c r="N798" s="246" t="str">
        <f aca="false">IF(J798&lt;&gt;"",1000-SUMIF($D$12:$D797,$D798,N$12:N797),"")</f>
        <v/>
      </c>
      <c r="O798" s="268"/>
      <c r="P798" s="269"/>
      <c r="Q798" s="244" t="str">
        <f aca="false">IF(AND(P798&lt;&gt;"",O798&lt;&gt;""),MIN(IF(OR(O798="OZZ",O798="ZZ"),5000,13600),TRUNC(0.75*SUMIF($D$12:$D798,$D798,P$12:P798),2))-SUMIF($D$12:$D797,$D798,Q$12:Q797),"")</f>
        <v/>
      </c>
      <c r="R798" s="270" t="str">
        <f aca="false">IF(AND(P798&lt;&gt;"",O798&lt;&gt;"",AF798&lt;&gt;""),IF(OR(O798="OZZ",O798="ZZ"),0-SUMIF($D$12:$D797,$D798,R$12:R797),MIN(MIN(13600,TRUNC(0.75*SUMIF($D$12:$D$1442,$D798,P$12:P$1442),2)+SUMIF($D$12:$D798,$D798,AF$12:AF798))-SUMIF($D$12:$D797,$D798,R$12:R797)-SUMIF($D$12:$D$1442,$D798,Q$12:Q$1442),AF798)),"")</f>
        <v/>
      </c>
      <c r="S798" s="246" t="str">
        <f aca="false">IF(O798&lt;&gt;"",1000-SUMIF($D$12:$D797,$D798,S$12:S797),"")</f>
        <v/>
      </c>
      <c r="T798" s="268"/>
      <c r="U798" s="269"/>
      <c r="V798" s="244" t="str">
        <f aca="false">IF(AND(U798&lt;&gt;"",T798&lt;&gt;""),MIN(IF(OR(T798="OZZ",T798="ZZ"),5000,13600),TRUNC(0.75*SUMIF($D$12:$D798,$D798,U$12:U798),2))-SUMIF($D$12:$D797,$D798,V$12:V797),"")</f>
        <v/>
      </c>
      <c r="W798" s="248" t="str">
        <f aca="false">IF(AND(U798&lt;&gt;"",T798&lt;&gt;"",AJ798&lt;&gt;""),IF(OR(T798="OZZ",T798="ZZ"),0-SUMIF($D$12:$D797,$D798,W$12:W797),MIN(MIN(13600,TRUNC(0.75*SUMIF($D$12:$D$1442,$D798,U$12:U$1442),2)+SUMIF($D$12:$D798,$D798,AJ$12:AJ798))-SUMIF($D$12:$D797,$D798,W$12:W797)-SUMIF($D$12:$D$1442,$D798,V$12:V$1442),AJ798)),"")</f>
        <v/>
      </c>
      <c r="X798" s="246" t="str">
        <f aca="false">IF(T798&lt;&gt;"",1000-SUMIF($D$12:$D797,$D798,X$12:X797),"")</f>
        <v/>
      </c>
      <c r="Y798" s="272"/>
      <c r="Z798" s="273"/>
      <c r="AA798" s="273"/>
      <c r="AB798" s="252" t="str">
        <f aca="false">IF(K798&lt;&gt;"",ROUND(Y798,2)+ROUND(Z798,2)+ROUND(AA798,2),"")</f>
        <v/>
      </c>
      <c r="AC798" s="274"/>
      <c r="AD798" s="273"/>
      <c r="AE798" s="273"/>
      <c r="AF798" s="275" t="str">
        <f aca="false">IF(P798&lt;&gt;"",ROUND(AC798,2)+ROUND(AD798,2)+ROUND(AE798,2),"")</f>
        <v/>
      </c>
      <c r="AG798" s="274"/>
      <c r="AH798" s="273"/>
      <c r="AI798" s="273"/>
      <c r="AJ798" s="275" t="str">
        <f aca="false">IF(U798&lt;&gt;"",ROUND(AG798,2)+ROUND(AH798,2)+ROUND(AI798,2),"")</f>
        <v/>
      </c>
      <c r="AK798" s="255"/>
      <c r="AL798" s="255"/>
      <c r="AM798" s="256"/>
      <c r="AN798" s="257"/>
      <c r="AO798" s="258" t="str">
        <f aca="false">IF(D798&lt;&gt;"",IF(COUNTIF($D$12:$D798,$D798)&gt;1,0,IF(SUM(L798,Q798,V798)&gt;0,IF(AND(T798="",OR(O798&lt;&gt;"",J798&lt;&gt;"")),IF(O798&lt;&gt;"",O798,IF(J798&lt;&gt;"",J798,0)),IF(AND(O798&lt;&gt;"",J798&lt;&gt;"",O798=J798),O798,T798)),0)),"")</f>
        <v/>
      </c>
      <c r="AP798" s="258" t="str">
        <f aca="false">IF(D798&lt;&gt;"",IF(COUNTIF($D$12:$D798,$D798)&gt;1,0,IF(SUM(M798,R798,W798)&gt;0,IF(AND(T798="",OR(O798&lt;&gt;"",J798&lt;&gt;"")),IF(O798&lt;&gt;"",O798,IF(J798&lt;&gt;"",J798,0)),IF(AND(O798&lt;&gt;"",J798&lt;&gt;"",O798=J798),O798,T798)),0)),"")</f>
        <v/>
      </c>
      <c r="AQ798" s="258" t="str">
        <f aca="false">IF(D798&lt;&gt;"",IF(COUNTIF($D$12:$D798,$D798)&gt;1,0,IF(SUM(N798,S798,X798)&gt;0,IF(AND(T798="",OR(O798&lt;&gt;"",J798&lt;&gt;"")),IF(O798&lt;&gt;"",O798,IF(J798&lt;&gt;"",J798,0)),IF(AND(O798&lt;&gt;"",J798&lt;&gt;"",O798=J798),O798,T798)),0)),"")</f>
        <v/>
      </c>
      <c r="AR798" s="257" t="str">
        <f aca="false">IF(D798&lt;&gt;"",IF(J798="OZP12",L798,0),"")</f>
        <v/>
      </c>
      <c r="AS798" s="257" t="str">
        <f aca="false">IF(D798&lt;&gt;"",IF(O798="OZP12",Q798,0),"")</f>
        <v/>
      </c>
      <c r="AT798" s="257" t="str">
        <f aca="false">IF(D798&lt;&gt;"",IF(T798="OZP12",V798,0),"")</f>
        <v/>
      </c>
      <c r="AU798" s="257" t="str">
        <f aca="false">IF(D798&lt;&gt;"",IF(J798="TZP",L798,0),"")</f>
        <v/>
      </c>
      <c r="AV798" s="257" t="str">
        <f aca="false">IF(D798&lt;&gt;"",IF(O798="TZP",Q798,0),"")</f>
        <v/>
      </c>
      <c r="AW798" s="257" t="str">
        <f aca="false">IF(D798&lt;&gt;"",IF(T798="TZP",V798,0),"")</f>
        <v/>
      </c>
      <c r="AX798" s="257" t="str">
        <f aca="false">IF(D798&lt;&gt;"",IF(J798="OZZ",L798,0),"")</f>
        <v/>
      </c>
      <c r="AY798" s="257" t="str">
        <f aca="false">IF(D798&lt;&gt;"",IF(O798="OZZ",Q798,0),"")</f>
        <v/>
      </c>
      <c r="AZ798" s="257" t="str">
        <f aca="false">IF(D798&lt;&gt;"",IF(T798="OZZ",V798,0),"")</f>
        <v/>
      </c>
      <c r="BA798" s="260"/>
      <c r="BB798" s="257" t="str">
        <f aca="false">IF(D798&lt;&gt;"",IF(ISERROR(FIND("/",D798)),0,1),"")</f>
        <v/>
      </c>
      <c r="BC798" s="257" t="str">
        <f aca="false">IF(D798&lt;&gt;"",IF(BB798*1=0,D798,CONCATENATE(MID(D798,1,FIND("/",D798,1)-1),MID(D798,FIND("/",D798,1)+1,LEN(D798)))),"")</f>
        <v/>
      </c>
      <c r="BD798" s="286"/>
      <c r="BE798" s="257" t="str">
        <f aca="false">IF(D798&lt;&gt;"",IF(J798="OZP12",M798,0),"")</f>
        <v/>
      </c>
      <c r="BF798" s="257" t="str">
        <f aca="false">IF(D798&lt;&gt;"",IF(O798="OZP12",R798,0),"")</f>
        <v/>
      </c>
      <c r="BG798" s="257" t="str">
        <f aca="false">IF(D798&lt;&gt;"",IF(T798="OZP12",W798,0),"")</f>
        <v/>
      </c>
      <c r="BH798" s="257" t="str">
        <f aca="false">IF(D798&lt;&gt;"",IF(J798="TZP",M798,0),"")</f>
        <v/>
      </c>
      <c r="BI798" s="257" t="str">
        <f aca="false">IF(D798&lt;&gt;"",IF(O798="TZP",R798,0),"")</f>
        <v/>
      </c>
      <c r="BJ798" s="257" t="str">
        <f aca="false">IF(D798&lt;&gt;"",IF(T798="TZP",W798,0),"")</f>
        <v/>
      </c>
    </row>
    <row r="799" s="261" customFormat="true" ht="18.75" hidden="false" customHeight="true" outlineLevel="0" collapsed="false">
      <c r="A799" s="262" t="n">
        <f aca="false">A798+1</f>
        <v>787</v>
      </c>
      <c r="B799" s="263"/>
      <c r="C799" s="263"/>
      <c r="D799" s="263"/>
      <c r="E799" s="266"/>
      <c r="F799" s="266"/>
      <c r="G799" s="267"/>
      <c r="H799" s="278"/>
      <c r="I799" s="281"/>
      <c r="J799" s="268"/>
      <c r="K799" s="269"/>
      <c r="L799" s="244" t="str">
        <f aca="false">IF(AND(K799&lt;&gt;"",J799&lt;&gt;""),MIN(IF(OR(J799="OZZ",J799="ZZ"),5000,13600),TRUNC(0.75*SUMIF($D$12:$D799,$D799,K$12:K799),2))-SUMIF($D$12:$D798,$D799,L$12:L798),"")</f>
        <v/>
      </c>
      <c r="M799" s="270" t="str">
        <f aca="false">IF(AND(K799&lt;&gt;"",J799&lt;&gt;"",AB799&lt;&gt;""),IF(OR(J799="OZZ",J799="ZZ"),0-SUMIF($D$12:$D798,$D799,M$12:M798),MIN(MIN(13600,TRUNC(0.75*SUMIF($D$12:$D$1442,$D799,K$12:K$1442),2)+SUMIF($D$12:$D799,$D799,AB$12:AB799))-SUMIF($D$12:$D798,$D799,M$12:M798)-SUMIF($D$12:$D$1442,$D799,L$12:L$1442),AB799)),"")</f>
        <v/>
      </c>
      <c r="N799" s="246" t="str">
        <f aca="false">IF(J799&lt;&gt;"",1000-SUMIF($D$12:$D798,$D799,N$12:N798),"")</f>
        <v/>
      </c>
      <c r="O799" s="268"/>
      <c r="P799" s="269"/>
      <c r="Q799" s="244" t="str">
        <f aca="false">IF(AND(P799&lt;&gt;"",O799&lt;&gt;""),MIN(IF(OR(O799="OZZ",O799="ZZ"),5000,13600),TRUNC(0.75*SUMIF($D$12:$D799,$D799,P$12:P799),2))-SUMIF($D$12:$D798,$D799,Q$12:Q798),"")</f>
        <v/>
      </c>
      <c r="R799" s="270" t="str">
        <f aca="false">IF(AND(P799&lt;&gt;"",O799&lt;&gt;"",AF799&lt;&gt;""),IF(OR(O799="OZZ",O799="ZZ"),0-SUMIF($D$12:$D798,$D799,R$12:R798),MIN(MIN(13600,TRUNC(0.75*SUMIF($D$12:$D$1442,$D799,P$12:P$1442),2)+SUMIF($D$12:$D799,$D799,AF$12:AF799))-SUMIF($D$12:$D798,$D799,R$12:R798)-SUMIF($D$12:$D$1442,$D799,Q$12:Q$1442),AF799)),"")</f>
        <v/>
      </c>
      <c r="S799" s="246" t="str">
        <f aca="false">IF(O799&lt;&gt;"",1000-SUMIF($D$12:$D798,$D799,S$12:S798),"")</f>
        <v/>
      </c>
      <c r="T799" s="268"/>
      <c r="U799" s="269"/>
      <c r="V799" s="244" t="str">
        <f aca="false">IF(AND(U799&lt;&gt;"",T799&lt;&gt;""),MIN(IF(OR(T799="OZZ",T799="ZZ"),5000,13600),TRUNC(0.75*SUMIF($D$12:$D799,$D799,U$12:U799),2))-SUMIF($D$12:$D798,$D799,V$12:V798),"")</f>
        <v/>
      </c>
      <c r="W799" s="248" t="str">
        <f aca="false">IF(AND(U799&lt;&gt;"",T799&lt;&gt;"",AJ799&lt;&gt;""),IF(OR(T799="OZZ",T799="ZZ"),0-SUMIF($D$12:$D798,$D799,W$12:W798),MIN(MIN(13600,TRUNC(0.75*SUMIF($D$12:$D$1442,$D799,U$12:U$1442),2)+SUMIF($D$12:$D799,$D799,AJ$12:AJ799))-SUMIF($D$12:$D798,$D799,W$12:W798)-SUMIF($D$12:$D$1442,$D799,V$12:V$1442),AJ799)),"")</f>
        <v/>
      </c>
      <c r="X799" s="246" t="str">
        <f aca="false">IF(T799&lt;&gt;"",1000-SUMIF($D$12:$D798,$D799,X$12:X798),"")</f>
        <v/>
      </c>
      <c r="Y799" s="272"/>
      <c r="Z799" s="273"/>
      <c r="AA799" s="273"/>
      <c r="AB799" s="252" t="str">
        <f aca="false">IF(K799&lt;&gt;"",ROUND(Y799,2)+ROUND(Z799,2)+ROUND(AA799,2),"")</f>
        <v/>
      </c>
      <c r="AC799" s="274"/>
      <c r="AD799" s="273"/>
      <c r="AE799" s="273"/>
      <c r="AF799" s="275" t="str">
        <f aca="false">IF(P799&lt;&gt;"",ROUND(AC799,2)+ROUND(AD799,2)+ROUND(AE799,2),"")</f>
        <v/>
      </c>
      <c r="AG799" s="274"/>
      <c r="AH799" s="273"/>
      <c r="AI799" s="273"/>
      <c r="AJ799" s="275" t="str">
        <f aca="false">IF(U799&lt;&gt;"",ROUND(AG799,2)+ROUND(AH799,2)+ROUND(AI799,2),"")</f>
        <v/>
      </c>
      <c r="AK799" s="255"/>
      <c r="AL799" s="255"/>
      <c r="AM799" s="256"/>
      <c r="AN799" s="257"/>
      <c r="AO799" s="258" t="str">
        <f aca="false">IF(D799&lt;&gt;"",IF(COUNTIF($D$12:$D799,$D799)&gt;1,0,IF(SUM(L799,Q799,V799)&gt;0,IF(AND(T799="",OR(O799&lt;&gt;"",J799&lt;&gt;"")),IF(O799&lt;&gt;"",O799,IF(J799&lt;&gt;"",J799,0)),IF(AND(O799&lt;&gt;"",J799&lt;&gt;"",O799=J799),O799,T799)),0)),"")</f>
        <v/>
      </c>
      <c r="AP799" s="258" t="str">
        <f aca="false">IF(D799&lt;&gt;"",IF(COUNTIF($D$12:$D799,$D799)&gt;1,0,IF(SUM(M799,R799,W799)&gt;0,IF(AND(T799="",OR(O799&lt;&gt;"",J799&lt;&gt;"")),IF(O799&lt;&gt;"",O799,IF(J799&lt;&gt;"",J799,0)),IF(AND(O799&lt;&gt;"",J799&lt;&gt;"",O799=J799),O799,T799)),0)),"")</f>
        <v/>
      </c>
      <c r="AQ799" s="258" t="str">
        <f aca="false">IF(D799&lt;&gt;"",IF(COUNTIF($D$12:$D799,$D799)&gt;1,0,IF(SUM(N799,S799,X799)&gt;0,IF(AND(T799="",OR(O799&lt;&gt;"",J799&lt;&gt;"")),IF(O799&lt;&gt;"",O799,IF(J799&lt;&gt;"",J799,0)),IF(AND(O799&lt;&gt;"",J799&lt;&gt;"",O799=J799),O799,T799)),0)),"")</f>
        <v/>
      </c>
      <c r="AR799" s="257" t="str">
        <f aca="false">IF(D799&lt;&gt;"",IF(J799="OZP12",L799,0),"")</f>
        <v/>
      </c>
      <c r="AS799" s="257" t="str">
        <f aca="false">IF(D799&lt;&gt;"",IF(O799="OZP12",Q799,0),"")</f>
        <v/>
      </c>
      <c r="AT799" s="257" t="str">
        <f aca="false">IF(D799&lt;&gt;"",IF(T799="OZP12",V799,0),"")</f>
        <v/>
      </c>
      <c r="AU799" s="257" t="str">
        <f aca="false">IF(D799&lt;&gt;"",IF(J799="TZP",L799,0),"")</f>
        <v/>
      </c>
      <c r="AV799" s="257" t="str">
        <f aca="false">IF(D799&lt;&gt;"",IF(O799="TZP",Q799,0),"")</f>
        <v/>
      </c>
      <c r="AW799" s="257" t="str">
        <f aca="false">IF(D799&lt;&gt;"",IF(T799="TZP",V799,0),"")</f>
        <v/>
      </c>
      <c r="AX799" s="257" t="str">
        <f aca="false">IF(D799&lt;&gt;"",IF(J799="OZZ",L799,0),"")</f>
        <v/>
      </c>
      <c r="AY799" s="257" t="str">
        <f aca="false">IF(D799&lt;&gt;"",IF(O799="OZZ",Q799,0),"")</f>
        <v/>
      </c>
      <c r="AZ799" s="257" t="str">
        <f aca="false">IF(D799&lt;&gt;"",IF(T799="OZZ",V799,0),"")</f>
        <v/>
      </c>
      <c r="BA799" s="260"/>
      <c r="BB799" s="257" t="str">
        <f aca="false">IF(D799&lt;&gt;"",IF(ISERROR(FIND("/",D799)),0,1),"")</f>
        <v/>
      </c>
      <c r="BC799" s="257" t="str">
        <f aca="false">IF(D799&lt;&gt;"",IF(BB799*1=0,D799,CONCATENATE(MID(D799,1,FIND("/",D799,1)-1),MID(D799,FIND("/",D799,1)+1,LEN(D799)))),"")</f>
        <v/>
      </c>
      <c r="BD799" s="286"/>
      <c r="BE799" s="257" t="str">
        <f aca="false">IF(D799&lt;&gt;"",IF(J799="OZP12",M799,0),"")</f>
        <v/>
      </c>
      <c r="BF799" s="257" t="str">
        <f aca="false">IF(D799&lt;&gt;"",IF(O799="OZP12",R799,0),"")</f>
        <v/>
      </c>
      <c r="BG799" s="257" t="str">
        <f aca="false">IF(D799&lt;&gt;"",IF(T799="OZP12",W799,0),"")</f>
        <v/>
      </c>
      <c r="BH799" s="257" t="str">
        <f aca="false">IF(D799&lt;&gt;"",IF(J799="TZP",M799,0),"")</f>
        <v/>
      </c>
      <c r="BI799" s="257" t="str">
        <f aca="false">IF(D799&lt;&gt;"",IF(O799="TZP",R799,0),"")</f>
        <v/>
      </c>
      <c r="BJ799" s="257" t="str">
        <f aca="false">IF(D799&lt;&gt;"",IF(T799="TZP",W799,0),"")</f>
        <v/>
      </c>
    </row>
    <row r="800" s="261" customFormat="true" ht="18.75" hidden="false" customHeight="true" outlineLevel="0" collapsed="false">
      <c r="A800" s="262" t="n">
        <f aca="false">A799+1</f>
        <v>788</v>
      </c>
      <c r="B800" s="263"/>
      <c r="C800" s="263"/>
      <c r="D800" s="263"/>
      <c r="E800" s="266"/>
      <c r="F800" s="266"/>
      <c r="G800" s="267"/>
      <c r="H800" s="278"/>
      <c r="I800" s="281"/>
      <c r="J800" s="268"/>
      <c r="K800" s="269"/>
      <c r="L800" s="244" t="str">
        <f aca="false">IF(AND(K800&lt;&gt;"",J800&lt;&gt;""),MIN(IF(OR(J800="OZZ",J800="ZZ"),5000,13600),TRUNC(0.75*SUMIF($D$12:$D800,$D800,K$12:K800),2))-SUMIF($D$12:$D799,$D800,L$12:L799),"")</f>
        <v/>
      </c>
      <c r="M800" s="270" t="str">
        <f aca="false">IF(AND(K800&lt;&gt;"",J800&lt;&gt;"",AB800&lt;&gt;""),IF(OR(J800="OZZ",J800="ZZ"),0-SUMIF($D$12:$D799,$D800,M$12:M799),MIN(MIN(13600,TRUNC(0.75*SUMIF($D$12:$D$1442,$D800,K$12:K$1442),2)+SUMIF($D$12:$D800,$D800,AB$12:AB800))-SUMIF($D$12:$D799,$D800,M$12:M799)-SUMIF($D$12:$D$1442,$D800,L$12:L$1442),AB800)),"")</f>
        <v/>
      </c>
      <c r="N800" s="246" t="str">
        <f aca="false">IF(J800&lt;&gt;"",1000-SUMIF($D$12:$D799,$D800,N$12:N799),"")</f>
        <v/>
      </c>
      <c r="O800" s="268"/>
      <c r="P800" s="269"/>
      <c r="Q800" s="244" t="str">
        <f aca="false">IF(AND(P800&lt;&gt;"",O800&lt;&gt;""),MIN(IF(OR(O800="OZZ",O800="ZZ"),5000,13600),TRUNC(0.75*SUMIF($D$12:$D800,$D800,P$12:P800),2))-SUMIF($D$12:$D799,$D800,Q$12:Q799),"")</f>
        <v/>
      </c>
      <c r="R800" s="270" t="str">
        <f aca="false">IF(AND(P800&lt;&gt;"",O800&lt;&gt;"",AF800&lt;&gt;""),IF(OR(O800="OZZ",O800="ZZ"),0-SUMIF($D$12:$D799,$D800,R$12:R799),MIN(MIN(13600,TRUNC(0.75*SUMIF($D$12:$D$1442,$D800,P$12:P$1442),2)+SUMIF($D$12:$D800,$D800,AF$12:AF800))-SUMIF($D$12:$D799,$D800,R$12:R799)-SUMIF($D$12:$D$1442,$D800,Q$12:Q$1442),AF800)),"")</f>
        <v/>
      </c>
      <c r="S800" s="246" t="str">
        <f aca="false">IF(O800&lt;&gt;"",1000-SUMIF($D$12:$D799,$D800,S$12:S799),"")</f>
        <v/>
      </c>
      <c r="T800" s="268"/>
      <c r="U800" s="269"/>
      <c r="V800" s="244" t="str">
        <f aca="false">IF(AND(U800&lt;&gt;"",T800&lt;&gt;""),MIN(IF(OR(T800="OZZ",T800="ZZ"),5000,13600),TRUNC(0.75*SUMIF($D$12:$D800,$D800,U$12:U800),2))-SUMIF($D$12:$D799,$D800,V$12:V799),"")</f>
        <v/>
      </c>
      <c r="W800" s="248" t="str">
        <f aca="false">IF(AND(U800&lt;&gt;"",T800&lt;&gt;"",AJ800&lt;&gt;""),IF(OR(T800="OZZ",T800="ZZ"),0-SUMIF($D$12:$D799,$D800,W$12:W799),MIN(MIN(13600,TRUNC(0.75*SUMIF($D$12:$D$1442,$D800,U$12:U$1442),2)+SUMIF($D$12:$D800,$D800,AJ$12:AJ800))-SUMIF($D$12:$D799,$D800,W$12:W799)-SUMIF($D$12:$D$1442,$D800,V$12:V$1442),AJ800)),"")</f>
        <v/>
      </c>
      <c r="X800" s="246" t="str">
        <f aca="false">IF(T800&lt;&gt;"",1000-SUMIF($D$12:$D799,$D800,X$12:X799),"")</f>
        <v/>
      </c>
      <c r="Y800" s="272"/>
      <c r="Z800" s="273"/>
      <c r="AA800" s="273"/>
      <c r="AB800" s="252" t="str">
        <f aca="false">IF(K800&lt;&gt;"",ROUND(Y800,2)+ROUND(Z800,2)+ROUND(AA800,2),"")</f>
        <v/>
      </c>
      <c r="AC800" s="274"/>
      <c r="AD800" s="273"/>
      <c r="AE800" s="273"/>
      <c r="AF800" s="275" t="str">
        <f aca="false">IF(P800&lt;&gt;"",ROUND(AC800,2)+ROUND(AD800,2)+ROUND(AE800,2),"")</f>
        <v/>
      </c>
      <c r="AG800" s="274"/>
      <c r="AH800" s="273"/>
      <c r="AI800" s="273"/>
      <c r="AJ800" s="275" t="str">
        <f aca="false">IF(U800&lt;&gt;"",ROUND(AG800,2)+ROUND(AH800,2)+ROUND(AI800,2),"")</f>
        <v/>
      </c>
      <c r="AK800" s="255"/>
      <c r="AL800" s="255"/>
      <c r="AM800" s="256"/>
      <c r="AN800" s="257"/>
      <c r="AO800" s="258" t="str">
        <f aca="false">IF(D800&lt;&gt;"",IF(COUNTIF($D$12:$D800,$D800)&gt;1,0,IF(SUM(L800,Q800,V800)&gt;0,IF(AND(T800="",OR(O800&lt;&gt;"",J800&lt;&gt;"")),IF(O800&lt;&gt;"",O800,IF(J800&lt;&gt;"",J800,0)),IF(AND(O800&lt;&gt;"",J800&lt;&gt;"",O800=J800),O800,T800)),0)),"")</f>
        <v/>
      </c>
      <c r="AP800" s="258" t="str">
        <f aca="false">IF(D800&lt;&gt;"",IF(COUNTIF($D$12:$D800,$D800)&gt;1,0,IF(SUM(M800,R800,W800)&gt;0,IF(AND(T800="",OR(O800&lt;&gt;"",J800&lt;&gt;"")),IF(O800&lt;&gt;"",O800,IF(J800&lt;&gt;"",J800,0)),IF(AND(O800&lt;&gt;"",J800&lt;&gt;"",O800=J800),O800,T800)),0)),"")</f>
        <v/>
      </c>
      <c r="AQ800" s="258" t="str">
        <f aca="false">IF(D800&lt;&gt;"",IF(COUNTIF($D$12:$D800,$D800)&gt;1,0,IF(SUM(N800,S800,X800)&gt;0,IF(AND(T800="",OR(O800&lt;&gt;"",J800&lt;&gt;"")),IF(O800&lt;&gt;"",O800,IF(J800&lt;&gt;"",J800,0)),IF(AND(O800&lt;&gt;"",J800&lt;&gt;"",O800=J800),O800,T800)),0)),"")</f>
        <v/>
      </c>
      <c r="AR800" s="257" t="str">
        <f aca="false">IF(D800&lt;&gt;"",IF(J800="OZP12",L800,0),"")</f>
        <v/>
      </c>
      <c r="AS800" s="257" t="str">
        <f aca="false">IF(D800&lt;&gt;"",IF(O800="OZP12",Q800,0),"")</f>
        <v/>
      </c>
      <c r="AT800" s="257" t="str">
        <f aca="false">IF(D800&lt;&gt;"",IF(T800="OZP12",V800,0),"")</f>
        <v/>
      </c>
      <c r="AU800" s="257" t="str">
        <f aca="false">IF(D800&lt;&gt;"",IF(J800="TZP",L800,0),"")</f>
        <v/>
      </c>
      <c r="AV800" s="257" t="str">
        <f aca="false">IF(D800&lt;&gt;"",IF(O800="TZP",Q800,0),"")</f>
        <v/>
      </c>
      <c r="AW800" s="257" t="str">
        <f aca="false">IF(D800&lt;&gt;"",IF(T800="TZP",V800,0),"")</f>
        <v/>
      </c>
      <c r="AX800" s="257" t="str">
        <f aca="false">IF(D800&lt;&gt;"",IF(J800="OZZ",L800,0),"")</f>
        <v/>
      </c>
      <c r="AY800" s="257" t="str">
        <f aca="false">IF(D800&lt;&gt;"",IF(O800="OZZ",Q800,0),"")</f>
        <v/>
      </c>
      <c r="AZ800" s="257" t="str">
        <f aca="false">IF(D800&lt;&gt;"",IF(T800="OZZ",V800,0),"")</f>
        <v/>
      </c>
      <c r="BA800" s="260"/>
      <c r="BB800" s="257" t="str">
        <f aca="false">IF(D800&lt;&gt;"",IF(ISERROR(FIND("/",D800)),0,1),"")</f>
        <v/>
      </c>
      <c r="BC800" s="257" t="str">
        <f aca="false">IF(D800&lt;&gt;"",IF(BB800*1=0,D800,CONCATENATE(MID(D800,1,FIND("/",D800,1)-1),MID(D800,FIND("/",D800,1)+1,LEN(D800)))),"")</f>
        <v/>
      </c>
      <c r="BD800" s="286"/>
      <c r="BE800" s="257" t="str">
        <f aca="false">IF(D800&lt;&gt;"",IF(J800="OZP12",M800,0),"")</f>
        <v/>
      </c>
      <c r="BF800" s="257" t="str">
        <f aca="false">IF(D800&lt;&gt;"",IF(O800="OZP12",R800,0),"")</f>
        <v/>
      </c>
      <c r="BG800" s="257" t="str">
        <f aca="false">IF(D800&lt;&gt;"",IF(T800="OZP12",W800,0),"")</f>
        <v/>
      </c>
      <c r="BH800" s="257" t="str">
        <f aca="false">IF(D800&lt;&gt;"",IF(J800="TZP",M800,0),"")</f>
        <v/>
      </c>
      <c r="BI800" s="257" t="str">
        <f aca="false">IF(D800&lt;&gt;"",IF(O800="TZP",R800,0),"")</f>
        <v/>
      </c>
      <c r="BJ800" s="257" t="str">
        <f aca="false">IF(D800&lt;&gt;"",IF(T800="TZP",W800,0),"")</f>
        <v/>
      </c>
    </row>
    <row r="801" s="261" customFormat="true" ht="18.75" hidden="false" customHeight="true" outlineLevel="0" collapsed="false">
      <c r="A801" s="262" t="n">
        <f aca="false">A800+1</f>
        <v>789</v>
      </c>
      <c r="B801" s="263"/>
      <c r="C801" s="263"/>
      <c r="D801" s="263"/>
      <c r="E801" s="266"/>
      <c r="F801" s="266"/>
      <c r="G801" s="267"/>
      <c r="H801" s="278"/>
      <c r="I801" s="281"/>
      <c r="J801" s="268"/>
      <c r="K801" s="269"/>
      <c r="L801" s="244" t="str">
        <f aca="false">IF(AND(K801&lt;&gt;"",J801&lt;&gt;""),MIN(IF(OR(J801="OZZ",J801="ZZ"),5000,13600),TRUNC(0.75*SUMIF($D$12:$D801,$D801,K$12:K801),2))-SUMIF($D$12:$D800,$D801,L$12:L800),"")</f>
        <v/>
      </c>
      <c r="M801" s="270" t="str">
        <f aca="false">IF(AND(K801&lt;&gt;"",J801&lt;&gt;"",AB801&lt;&gt;""),IF(OR(J801="OZZ",J801="ZZ"),0-SUMIF($D$12:$D800,$D801,M$12:M800),MIN(MIN(13600,TRUNC(0.75*SUMIF($D$12:$D$1442,$D801,K$12:K$1442),2)+SUMIF($D$12:$D801,$D801,AB$12:AB801))-SUMIF($D$12:$D800,$D801,M$12:M800)-SUMIF($D$12:$D$1442,$D801,L$12:L$1442),AB801)),"")</f>
        <v/>
      </c>
      <c r="N801" s="246" t="str">
        <f aca="false">IF(J801&lt;&gt;"",1000-SUMIF($D$12:$D800,$D801,N$12:N800),"")</f>
        <v/>
      </c>
      <c r="O801" s="268"/>
      <c r="P801" s="269"/>
      <c r="Q801" s="244" t="str">
        <f aca="false">IF(AND(P801&lt;&gt;"",O801&lt;&gt;""),MIN(IF(OR(O801="OZZ",O801="ZZ"),5000,13600),TRUNC(0.75*SUMIF($D$12:$D801,$D801,P$12:P801),2))-SUMIF($D$12:$D800,$D801,Q$12:Q800),"")</f>
        <v/>
      </c>
      <c r="R801" s="270" t="str">
        <f aca="false">IF(AND(P801&lt;&gt;"",O801&lt;&gt;"",AF801&lt;&gt;""),IF(OR(O801="OZZ",O801="ZZ"),0-SUMIF($D$12:$D800,$D801,R$12:R800),MIN(MIN(13600,TRUNC(0.75*SUMIF($D$12:$D$1442,$D801,P$12:P$1442),2)+SUMIF($D$12:$D801,$D801,AF$12:AF801))-SUMIF($D$12:$D800,$D801,R$12:R800)-SUMIF($D$12:$D$1442,$D801,Q$12:Q$1442),AF801)),"")</f>
        <v/>
      </c>
      <c r="S801" s="246" t="str">
        <f aca="false">IF(O801&lt;&gt;"",1000-SUMIF($D$12:$D800,$D801,S$12:S800),"")</f>
        <v/>
      </c>
      <c r="T801" s="268"/>
      <c r="U801" s="269"/>
      <c r="V801" s="244" t="str">
        <f aca="false">IF(AND(U801&lt;&gt;"",T801&lt;&gt;""),MIN(IF(OR(T801="OZZ",T801="ZZ"),5000,13600),TRUNC(0.75*SUMIF($D$12:$D801,$D801,U$12:U801),2))-SUMIF($D$12:$D800,$D801,V$12:V800),"")</f>
        <v/>
      </c>
      <c r="W801" s="248" t="str">
        <f aca="false">IF(AND(U801&lt;&gt;"",T801&lt;&gt;"",AJ801&lt;&gt;""),IF(OR(T801="OZZ",T801="ZZ"),0-SUMIF($D$12:$D800,$D801,W$12:W800),MIN(MIN(13600,TRUNC(0.75*SUMIF($D$12:$D$1442,$D801,U$12:U$1442),2)+SUMIF($D$12:$D801,$D801,AJ$12:AJ801))-SUMIF($D$12:$D800,$D801,W$12:W800)-SUMIF($D$12:$D$1442,$D801,V$12:V$1442),AJ801)),"")</f>
        <v/>
      </c>
      <c r="X801" s="246" t="str">
        <f aca="false">IF(T801&lt;&gt;"",1000-SUMIF($D$12:$D800,$D801,X$12:X800),"")</f>
        <v/>
      </c>
      <c r="Y801" s="272"/>
      <c r="Z801" s="273"/>
      <c r="AA801" s="273"/>
      <c r="AB801" s="252" t="str">
        <f aca="false">IF(K801&lt;&gt;"",ROUND(Y801,2)+ROUND(Z801,2)+ROUND(AA801,2),"")</f>
        <v/>
      </c>
      <c r="AC801" s="274"/>
      <c r="AD801" s="273"/>
      <c r="AE801" s="273"/>
      <c r="AF801" s="275" t="str">
        <f aca="false">IF(P801&lt;&gt;"",ROUND(AC801,2)+ROUND(AD801,2)+ROUND(AE801,2),"")</f>
        <v/>
      </c>
      <c r="AG801" s="274"/>
      <c r="AH801" s="273"/>
      <c r="AI801" s="273"/>
      <c r="AJ801" s="275" t="str">
        <f aca="false">IF(U801&lt;&gt;"",ROUND(AG801,2)+ROUND(AH801,2)+ROUND(AI801,2),"")</f>
        <v/>
      </c>
      <c r="AK801" s="255"/>
      <c r="AL801" s="255"/>
      <c r="AM801" s="256"/>
      <c r="AN801" s="257"/>
      <c r="AO801" s="258" t="str">
        <f aca="false">IF(D801&lt;&gt;"",IF(COUNTIF($D$12:$D801,$D801)&gt;1,0,IF(SUM(L801,Q801,V801)&gt;0,IF(AND(T801="",OR(O801&lt;&gt;"",J801&lt;&gt;"")),IF(O801&lt;&gt;"",O801,IF(J801&lt;&gt;"",J801,0)),IF(AND(O801&lt;&gt;"",J801&lt;&gt;"",O801=J801),O801,T801)),0)),"")</f>
        <v/>
      </c>
      <c r="AP801" s="258" t="str">
        <f aca="false">IF(D801&lt;&gt;"",IF(COUNTIF($D$12:$D801,$D801)&gt;1,0,IF(SUM(M801,R801,W801)&gt;0,IF(AND(T801="",OR(O801&lt;&gt;"",J801&lt;&gt;"")),IF(O801&lt;&gt;"",O801,IF(J801&lt;&gt;"",J801,0)),IF(AND(O801&lt;&gt;"",J801&lt;&gt;"",O801=J801),O801,T801)),0)),"")</f>
        <v/>
      </c>
      <c r="AQ801" s="258" t="str">
        <f aca="false">IF(D801&lt;&gt;"",IF(COUNTIF($D$12:$D801,$D801)&gt;1,0,IF(SUM(N801,S801,X801)&gt;0,IF(AND(T801="",OR(O801&lt;&gt;"",J801&lt;&gt;"")),IF(O801&lt;&gt;"",O801,IF(J801&lt;&gt;"",J801,0)),IF(AND(O801&lt;&gt;"",J801&lt;&gt;"",O801=J801),O801,T801)),0)),"")</f>
        <v/>
      </c>
      <c r="AR801" s="257" t="str">
        <f aca="false">IF(D801&lt;&gt;"",IF(J801="OZP12",L801,0),"")</f>
        <v/>
      </c>
      <c r="AS801" s="257" t="str">
        <f aca="false">IF(D801&lt;&gt;"",IF(O801="OZP12",Q801,0),"")</f>
        <v/>
      </c>
      <c r="AT801" s="257" t="str">
        <f aca="false">IF(D801&lt;&gt;"",IF(T801="OZP12",V801,0),"")</f>
        <v/>
      </c>
      <c r="AU801" s="257" t="str">
        <f aca="false">IF(D801&lt;&gt;"",IF(J801="TZP",L801,0),"")</f>
        <v/>
      </c>
      <c r="AV801" s="257" t="str">
        <f aca="false">IF(D801&lt;&gt;"",IF(O801="TZP",Q801,0),"")</f>
        <v/>
      </c>
      <c r="AW801" s="257" t="str">
        <f aca="false">IF(D801&lt;&gt;"",IF(T801="TZP",V801,0),"")</f>
        <v/>
      </c>
      <c r="AX801" s="257" t="str">
        <f aca="false">IF(D801&lt;&gt;"",IF(J801="OZZ",L801,0),"")</f>
        <v/>
      </c>
      <c r="AY801" s="257" t="str">
        <f aca="false">IF(D801&lt;&gt;"",IF(O801="OZZ",Q801,0),"")</f>
        <v/>
      </c>
      <c r="AZ801" s="257" t="str">
        <f aca="false">IF(D801&lt;&gt;"",IF(T801="OZZ",V801,0),"")</f>
        <v/>
      </c>
      <c r="BA801" s="260"/>
      <c r="BB801" s="257" t="str">
        <f aca="false">IF(D801&lt;&gt;"",IF(ISERROR(FIND("/",D801)),0,1),"")</f>
        <v/>
      </c>
      <c r="BC801" s="257" t="str">
        <f aca="false">IF(D801&lt;&gt;"",IF(BB801*1=0,D801,CONCATENATE(MID(D801,1,FIND("/",D801,1)-1),MID(D801,FIND("/",D801,1)+1,LEN(D801)))),"")</f>
        <v/>
      </c>
      <c r="BD801" s="286"/>
      <c r="BE801" s="257" t="str">
        <f aca="false">IF(D801&lt;&gt;"",IF(J801="OZP12",M801,0),"")</f>
        <v/>
      </c>
      <c r="BF801" s="257" t="str">
        <f aca="false">IF(D801&lt;&gt;"",IF(O801="OZP12",R801,0),"")</f>
        <v/>
      </c>
      <c r="BG801" s="257" t="str">
        <f aca="false">IF(D801&lt;&gt;"",IF(T801="OZP12",W801,0),"")</f>
        <v/>
      </c>
      <c r="BH801" s="257" t="str">
        <f aca="false">IF(D801&lt;&gt;"",IF(J801="TZP",M801,0),"")</f>
        <v/>
      </c>
      <c r="BI801" s="257" t="str">
        <f aca="false">IF(D801&lt;&gt;"",IF(O801="TZP",R801,0),"")</f>
        <v/>
      </c>
      <c r="BJ801" s="257" t="str">
        <f aca="false">IF(D801&lt;&gt;"",IF(T801="TZP",W801,0),"")</f>
        <v/>
      </c>
    </row>
    <row r="802" s="261" customFormat="true" ht="18.75" hidden="false" customHeight="true" outlineLevel="0" collapsed="false">
      <c r="A802" s="262" t="n">
        <f aca="false">A801+1</f>
        <v>790</v>
      </c>
      <c r="B802" s="263"/>
      <c r="C802" s="263"/>
      <c r="D802" s="263"/>
      <c r="E802" s="266"/>
      <c r="F802" s="266"/>
      <c r="G802" s="267"/>
      <c r="H802" s="278"/>
      <c r="I802" s="281"/>
      <c r="J802" s="268"/>
      <c r="K802" s="269"/>
      <c r="L802" s="244" t="str">
        <f aca="false">IF(AND(K802&lt;&gt;"",J802&lt;&gt;""),MIN(IF(OR(J802="OZZ",J802="ZZ"),5000,13600),TRUNC(0.75*SUMIF($D$12:$D802,$D802,K$12:K802),2))-SUMIF($D$12:$D801,$D802,L$12:L801),"")</f>
        <v/>
      </c>
      <c r="M802" s="270" t="str">
        <f aca="false">IF(AND(K802&lt;&gt;"",J802&lt;&gt;"",AB802&lt;&gt;""),IF(OR(J802="OZZ",J802="ZZ"),0-SUMIF($D$12:$D801,$D802,M$12:M801),MIN(MIN(13600,TRUNC(0.75*SUMIF($D$12:$D$1442,$D802,K$12:K$1442),2)+SUMIF($D$12:$D802,$D802,AB$12:AB802))-SUMIF($D$12:$D801,$D802,M$12:M801)-SUMIF($D$12:$D$1442,$D802,L$12:L$1442),AB802)),"")</f>
        <v/>
      </c>
      <c r="N802" s="246" t="str">
        <f aca="false">IF(J802&lt;&gt;"",1000-SUMIF($D$12:$D801,$D802,N$12:N801),"")</f>
        <v/>
      </c>
      <c r="O802" s="268"/>
      <c r="P802" s="269"/>
      <c r="Q802" s="244" t="str">
        <f aca="false">IF(AND(P802&lt;&gt;"",O802&lt;&gt;""),MIN(IF(OR(O802="OZZ",O802="ZZ"),5000,13600),TRUNC(0.75*SUMIF($D$12:$D802,$D802,P$12:P802),2))-SUMIF($D$12:$D801,$D802,Q$12:Q801),"")</f>
        <v/>
      </c>
      <c r="R802" s="270" t="str">
        <f aca="false">IF(AND(P802&lt;&gt;"",O802&lt;&gt;"",AF802&lt;&gt;""),IF(OR(O802="OZZ",O802="ZZ"),0-SUMIF($D$12:$D801,$D802,R$12:R801),MIN(MIN(13600,TRUNC(0.75*SUMIF($D$12:$D$1442,$D802,P$12:P$1442),2)+SUMIF($D$12:$D802,$D802,AF$12:AF802))-SUMIF($D$12:$D801,$D802,R$12:R801)-SUMIF($D$12:$D$1442,$D802,Q$12:Q$1442),AF802)),"")</f>
        <v/>
      </c>
      <c r="S802" s="246" t="str">
        <f aca="false">IF(O802&lt;&gt;"",1000-SUMIF($D$12:$D801,$D802,S$12:S801),"")</f>
        <v/>
      </c>
      <c r="T802" s="268"/>
      <c r="U802" s="269"/>
      <c r="V802" s="244" t="str">
        <f aca="false">IF(AND(U802&lt;&gt;"",T802&lt;&gt;""),MIN(IF(OR(T802="OZZ",T802="ZZ"),5000,13600),TRUNC(0.75*SUMIF($D$12:$D802,$D802,U$12:U802),2))-SUMIF($D$12:$D801,$D802,V$12:V801),"")</f>
        <v/>
      </c>
      <c r="W802" s="248" t="str">
        <f aca="false">IF(AND(U802&lt;&gt;"",T802&lt;&gt;"",AJ802&lt;&gt;""),IF(OR(T802="OZZ",T802="ZZ"),0-SUMIF($D$12:$D801,$D802,W$12:W801),MIN(MIN(13600,TRUNC(0.75*SUMIF($D$12:$D$1442,$D802,U$12:U$1442),2)+SUMIF($D$12:$D802,$D802,AJ$12:AJ802))-SUMIF($D$12:$D801,$D802,W$12:W801)-SUMIF($D$12:$D$1442,$D802,V$12:V$1442),AJ802)),"")</f>
        <v/>
      </c>
      <c r="X802" s="246" t="str">
        <f aca="false">IF(T802&lt;&gt;"",1000-SUMIF($D$12:$D801,$D802,X$12:X801),"")</f>
        <v/>
      </c>
      <c r="Y802" s="272"/>
      <c r="Z802" s="273"/>
      <c r="AA802" s="273"/>
      <c r="AB802" s="252" t="str">
        <f aca="false">IF(K802&lt;&gt;"",ROUND(Y802,2)+ROUND(Z802,2)+ROUND(AA802,2),"")</f>
        <v/>
      </c>
      <c r="AC802" s="274"/>
      <c r="AD802" s="273"/>
      <c r="AE802" s="273"/>
      <c r="AF802" s="275" t="str">
        <f aca="false">IF(P802&lt;&gt;"",ROUND(AC802,2)+ROUND(AD802,2)+ROUND(AE802,2),"")</f>
        <v/>
      </c>
      <c r="AG802" s="274"/>
      <c r="AH802" s="273"/>
      <c r="AI802" s="273"/>
      <c r="AJ802" s="275" t="str">
        <f aca="false">IF(U802&lt;&gt;"",ROUND(AG802,2)+ROUND(AH802,2)+ROUND(AI802,2),"")</f>
        <v/>
      </c>
      <c r="AK802" s="255"/>
      <c r="AL802" s="255"/>
      <c r="AM802" s="256"/>
      <c r="AN802" s="257"/>
      <c r="AO802" s="258" t="str">
        <f aca="false">IF(D802&lt;&gt;"",IF(COUNTIF($D$12:$D802,$D802)&gt;1,0,IF(SUM(L802,Q802,V802)&gt;0,IF(AND(T802="",OR(O802&lt;&gt;"",J802&lt;&gt;"")),IF(O802&lt;&gt;"",O802,IF(J802&lt;&gt;"",J802,0)),IF(AND(O802&lt;&gt;"",J802&lt;&gt;"",O802=J802),O802,T802)),0)),"")</f>
        <v/>
      </c>
      <c r="AP802" s="258" t="str">
        <f aca="false">IF(D802&lt;&gt;"",IF(COUNTIF($D$12:$D802,$D802)&gt;1,0,IF(SUM(M802,R802,W802)&gt;0,IF(AND(T802="",OR(O802&lt;&gt;"",J802&lt;&gt;"")),IF(O802&lt;&gt;"",O802,IF(J802&lt;&gt;"",J802,0)),IF(AND(O802&lt;&gt;"",J802&lt;&gt;"",O802=J802),O802,T802)),0)),"")</f>
        <v/>
      </c>
      <c r="AQ802" s="258" t="str">
        <f aca="false">IF(D802&lt;&gt;"",IF(COUNTIF($D$12:$D802,$D802)&gt;1,0,IF(SUM(N802,S802,X802)&gt;0,IF(AND(T802="",OR(O802&lt;&gt;"",J802&lt;&gt;"")),IF(O802&lt;&gt;"",O802,IF(J802&lt;&gt;"",J802,0)),IF(AND(O802&lt;&gt;"",J802&lt;&gt;"",O802=J802),O802,T802)),0)),"")</f>
        <v/>
      </c>
      <c r="AR802" s="257" t="str">
        <f aca="false">IF(D802&lt;&gt;"",IF(J802="OZP12",L802,0),"")</f>
        <v/>
      </c>
      <c r="AS802" s="257" t="str">
        <f aca="false">IF(D802&lt;&gt;"",IF(O802="OZP12",Q802,0),"")</f>
        <v/>
      </c>
      <c r="AT802" s="257" t="str">
        <f aca="false">IF(D802&lt;&gt;"",IF(T802="OZP12",V802,0),"")</f>
        <v/>
      </c>
      <c r="AU802" s="257" t="str">
        <f aca="false">IF(D802&lt;&gt;"",IF(J802="TZP",L802,0),"")</f>
        <v/>
      </c>
      <c r="AV802" s="257" t="str">
        <f aca="false">IF(D802&lt;&gt;"",IF(O802="TZP",Q802,0),"")</f>
        <v/>
      </c>
      <c r="AW802" s="257" t="str">
        <f aca="false">IF(D802&lt;&gt;"",IF(T802="TZP",V802,0),"")</f>
        <v/>
      </c>
      <c r="AX802" s="257" t="str">
        <f aca="false">IF(D802&lt;&gt;"",IF(J802="OZZ",L802,0),"")</f>
        <v/>
      </c>
      <c r="AY802" s="257" t="str">
        <f aca="false">IF(D802&lt;&gt;"",IF(O802="OZZ",Q802,0),"")</f>
        <v/>
      </c>
      <c r="AZ802" s="257" t="str">
        <f aca="false">IF(D802&lt;&gt;"",IF(T802="OZZ",V802,0),"")</f>
        <v/>
      </c>
      <c r="BA802" s="260"/>
      <c r="BB802" s="257" t="str">
        <f aca="false">IF(D802&lt;&gt;"",IF(ISERROR(FIND("/",D802)),0,1),"")</f>
        <v/>
      </c>
      <c r="BC802" s="257" t="str">
        <f aca="false">IF(D802&lt;&gt;"",IF(BB802*1=0,D802,CONCATENATE(MID(D802,1,FIND("/",D802,1)-1),MID(D802,FIND("/",D802,1)+1,LEN(D802)))),"")</f>
        <v/>
      </c>
      <c r="BD802" s="286"/>
      <c r="BE802" s="257" t="str">
        <f aca="false">IF(D802&lt;&gt;"",IF(J802="OZP12",M802,0),"")</f>
        <v/>
      </c>
      <c r="BF802" s="257" t="str">
        <f aca="false">IF(D802&lt;&gt;"",IF(O802="OZP12",R802,0),"")</f>
        <v/>
      </c>
      <c r="BG802" s="257" t="str">
        <f aca="false">IF(D802&lt;&gt;"",IF(T802="OZP12",W802,0),"")</f>
        <v/>
      </c>
      <c r="BH802" s="257" t="str">
        <f aca="false">IF(D802&lt;&gt;"",IF(J802="TZP",M802,0),"")</f>
        <v/>
      </c>
      <c r="BI802" s="257" t="str">
        <f aca="false">IF(D802&lt;&gt;"",IF(O802="TZP",R802,0),"")</f>
        <v/>
      </c>
      <c r="BJ802" s="257" t="str">
        <f aca="false">IF(D802&lt;&gt;"",IF(T802="TZP",W802,0),"")</f>
        <v/>
      </c>
    </row>
    <row r="803" s="261" customFormat="true" ht="18.75" hidden="false" customHeight="true" outlineLevel="0" collapsed="false">
      <c r="A803" s="262" t="n">
        <f aca="false">A802+1</f>
        <v>791</v>
      </c>
      <c r="B803" s="263"/>
      <c r="C803" s="263"/>
      <c r="D803" s="263"/>
      <c r="E803" s="266"/>
      <c r="F803" s="266"/>
      <c r="G803" s="267"/>
      <c r="H803" s="278"/>
      <c r="I803" s="281"/>
      <c r="J803" s="268"/>
      <c r="K803" s="269"/>
      <c r="L803" s="244" t="str">
        <f aca="false">IF(AND(K803&lt;&gt;"",J803&lt;&gt;""),MIN(IF(OR(J803="OZZ",J803="ZZ"),5000,13600),TRUNC(0.75*SUMIF($D$12:$D803,$D803,K$12:K803),2))-SUMIF($D$12:$D802,$D803,L$12:L802),"")</f>
        <v/>
      </c>
      <c r="M803" s="270" t="str">
        <f aca="false">IF(AND(K803&lt;&gt;"",J803&lt;&gt;"",AB803&lt;&gt;""),IF(OR(J803="OZZ",J803="ZZ"),0-SUMIF($D$12:$D802,$D803,M$12:M802),MIN(MIN(13600,TRUNC(0.75*SUMIF($D$12:$D$1442,$D803,K$12:K$1442),2)+SUMIF($D$12:$D803,$D803,AB$12:AB803))-SUMIF($D$12:$D802,$D803,M$12:M802)-SUMIF($D$12:$D$1442,$D803,L$12:L$1442),AB803)),"")</f>
        <v/>
      </c>
      <c r="N803" s="246" t="str">
        <f aca="false">IF(J803&lt;&gt;"",1000-SUMIF($D$12:$D802,$D803,N$12:N802),"")</f>
        <v/>
      </c>
      <c r="O803" s="268"/>
      <c r="P803" s="269"/>
      <c r="Q803" s="244" t="str">
        <f aca="false">IF(AND(P803&lt;&gt;"",O803&lt;&gt;""),MIN(IF(OR(O803="OZZ",O803="ZZ"),5000,13600),TRUNC(0.75*SUMIF($D$12:$D803,$D803,P$12:P803),2))-SUMIF($D$12:$D802,$D803,Q$12:Q802),"")</f>
        <v/>
      </c>
      <c r="R803" s="270" t="str">
        <f aca="false">IF(AND(P803&lt;&gt;"",O803&lt;&gt;"",AF803&lt;&gt;""),IF(OR(O803="OZZ",O803="ZZ"),0-SUMIF($D$12:$D802,$D803,R$12:R802),MIN(MIN(13600,TRUNC(0.75*SUMIF($D$12:$D$1442,$D803,P$12:P$1442),2)+SUMIF($D$12:$D803,$D803,AF$12:AF803))-SUMIF($D$12:$D802,$D803,R$12:R802)-SUMIF($D$12:$D$1442,$D803,Q$12:Q$1442),AF803)),"")</f>
        <v/>
      </c>
      <c r="S803" s="246" t="str">
        <f aca="false">IF(O803&lt;&gt;"",1000-SUMIF($D$12:$D802,$D803,S$12:S802),"")</f>
        <v/>
      </c>
      <c r="T803" s="268"/>
      <c r="U803" s="269"/>
      <c r="V803" s="244" t="str">
        <f aca="false">IF(AND(U803&lt;&gt;"",T803&lt;&gt;""),MIN(IF(OR(T803="OZZ",T803="ZZ"),5000,13600),TRUNC(0.75*SUMIF($D$12:$D803,$D803,U$12:U803),2))-SUMIF($D$12:$D802,$D803,V$12:V802),"")</f>
        <v/>
      </c>
      <c r="W803" s="248" t="str">
        <f aca="false">IF(AND(U803&lt;&gt;"",T803&lt;&gt;"",AJ803&lt;&gt;""),IF(OR(T803="OZZ",T803="ZZ"),0-SUMIF($D$12:$D802,$D803,W$12:W802),MIN(MIN(13600,TRUNC(0.75*SUMIF($D$12:$D$1442,$D803,U$12:U$1442),2)+SUMIF($D$12:$D803,$D803,AJ$12:AJ803))-SUMIF($D$12:$D802,$D803,W$12:W802)-SUMIF($D$12:$D$1442,$D803,V$12:V$1442),AJ803)),"")</f>
        <v/>
      </c>
      <c r="X803" s="246" t="str">
        <f aca="false">IF(T803&lt;&gt;"",1000-SUMIF($D$12:$D802,$D803,X$12:X802),"")</f>
        <v/>
      </c>
      <c r="Y803" s="272"/>
      <c r="Z803" s="273"/>
      <c r="AA803" s="273"/>
      <c r="AB803" s="252" t="str">
        <f aca="false">IF(K803&lt;&gt;"",ROUND(Y803,2)+ROUND(Z803,2)+ROUND(AA803,2),"")</f>
        <v/>
      </c>
      <c r="AC803" s="274"/>
      <c r="AD803" s="273"/>
      <c r="AE803" s="273"/>
      <c r="AF803" s="275" t="str">
        <f aca="false">IF(P803&lt;&gt;"",ROUND(AC803,2)+ROUND(AD803,2)+ROUND(AE803,2),"")</f>
        <v/>
      </c>
      <c r="AG803" s="274"/>
      <c r="AH803" s="273"/>
      <c r="AI803" s="273"/>
      <c r="AJ803" s="275" t="str">
        <f aca="false">IF(U803&lt;&gt;"",ROUND(AG803,2)+ROUND(AH803,2)+ROUND(AI803,2),"")</f>
        <v/>
      </c>
      <c r="AK803" s="255"/>
      <c r="AL803" s="255"/>
      <c r="AM803" s="256"/>
      <c r="AN803" s="257"/>
      <c r="AO803" s="258" t="str">
        <f aca="false">IF(D803&lt;&gt;"",IF(COUNTIF($D$12:$D803,$D803)&gt;1,0,IF(SUM(L803,Q803,V803)&gt;0,IF(AND(T803="",OR(O803&lt;&gt;"",J803&lt;&gt;"")),IF(O803&lt;&gt;"",O803,IF(J803&lt;&gt;"",J803,0)),IF(AND(O803&lt;&gt;"",J803&lt;&gt;"",O803=J803),O803,T803)),0)),"")</f>
        <v/>
      </c>
      <c r="AP803" s="258" t="str">
        <f aca="false">IF(D803&lt;&gt;"",IF(COUNTIF($D$12:$D803,$D803)&gt;1,0,IF(SUM(M803,R803,W803)&gt;0,IF(AND(T803="",OR(O803&lt;&gt;"",J803&lt;&gt;"")),IF(O803&lt;&gt;"",O803,IF(J803&lt;&gt;"",J803,0)),IF(AND(O803&lt;&gt;"",J803&lt;&gt;"",O803=J803),O803,T803)),0)),"")</f>
        <v/>
      </c>
      <c r="AQ803" s="258" t="str">
        <f aca="false">IF(D803&lt;&gt;"",IF(COUNTIF($D$12:$D803,$D803)&gt;1,0,IF(SUM(N803,S803,X803)&gt;0,IF(AND(T803="",OR(O803&lt;&gt;"",J803&lt;&gt;"")),IF(O803&lt;&gt;"",O803,IF(J803&lt;&gt;"",J803,0)),IF(AND(O803&lt;&gt;"",J803&lt;&gt;"",O803=J803),O803,T803)),0)),"")</f>
        <v/>
      </c>
      <c r="AR803" s="257" t="str">
        <f aca="false">IF(D803&lt;&gt;"",IF(J803="OZP12",L803,0),"")</f>
        <v/>
      </c>
      <c r="AS803" s="257" t="str">
        <f aca="false">IF(D803&lt;&gt;"",IF(O803="OZP12",Q803,0),"")</f>
        <v/>
      </c>
      <c r="AT803" s="257" t="str">
        <f aca="false">IF(D803&lt;&gt;"",IF(T803="OZP12",V803,0),"")</f>
        <v/>
      </c>
      <c r="AU803" s="257" t="str">
        <f aca="false">IF(D803&lt;&gt;"",IF(J803="TZP",L803,0),"")</f>
        <v/>
      </c>
      <c r="AV803" s="257" t="str">
        <f aca="false">IF(D803&lt;&gt;"",IF(O803="TZP",Q803,0),"")</f>
        <v/>
      </c>
      <c r="AW803" s="257" t="str">
        <f aca="false">IF(D803&lt;&gt;"",IF(T803="TZP",V803,0),"")</f>
        <v/>
      </c>
      <c r="AX803" s="257" t="str">
        <f aca="false">IF(D803&lt;&gt;"",IF(J803="OZZ",L803,0),"")</f>
        <v/>
      </c>
      <c r="AY803" s="257" t="str">
        <f aca="false">IF(D803&lt;&gt;"",IF(O803="OZZ",Q803,0),"")</f>
        <v/>
      </c>
      <c r="AZ803" s="257" t="str">
        <f aca="false">IF(D803&lt;&gt;"",IF(T803="OZZ",V803,0),"")</f>
        <v/>
      </c>
      <c r="BA803" s="260"/>
      <c r="BB803" s="257" t="str">
        <f aca="false">IF(D803&lt;&gt;"",IF(ISERROR(FIND("/",D803)),0,1),"")</f>
        <v/>
      </c>
      <c r="BC803" s="257" t="str">
        <f aca="false">IF(D803&lt;&gt;"",IF(BB803*1=0,D803,CONCATENATE(MID(D803,1,FIND("/",D803,1)-1),MID(D803,FIND("/",D803,1)+1,LEN(D803)))),"")</f>
        <v/>
      </c>
      <c r="BD803" s="286"/>
      <c r="BE803" s="257" t="str">
        <f aca="false">IF(D803&lt;&gt;"",IF(J803="OZP12",M803,0),"")</f>
        <v/>
      </c>
      <c r="BF803" s="257" t="str">
        <f aca="false">IF(D803&lt;&gt;"",IF(O803="OZP12",R803,0),"")</f>
        <v/>
      </c>
      <c r="BG803" s="257" t="str">
        <f aca="false">IF(D803&lt;&gt;"",IF(T803="OZP12",W803,0),"")</f>
        <v/>
      </c>
      <c r="BH803" s="257" t="str">
        <f aca="false">IF(D803&lt;&gt;"",IF(J803="TZP",M803,0),"")</f>
        <v/>
      </c>
      <c r="BI803" s="257" t="str">
        <f aca="false">IF(D803&lt;&gt;"",IF(O803="TZP",R803,0),"")</f>
        <v/>
      </c>
      <c r="BJ803" s="257" t="str">
        <f aca="false">IF(D803&lt;&gt;"",IF(T803="TZP",W803,0),"")</f>
        <v/>
      </c>
    </row>
    <row r="804" s="261" customFormat="true" ht="18.75" hidden="false" customHeight="true" outlineLevel="0" collapsed="false">
      <c r="A804" s="262" t="n">
        <f aca="false">A803+1</f>
        <v>792</v>
      </c>
      <c r="B804" s="263"/>
      <c r="C804" s="263"/>
      <c r="D804" s="263"/>
      <c r="E804" s="266"/>
      <c r="F804" s="266"/>
      <c r="G804" s="267"/>
      <c r="H804" s="278"/>
      <c r="I804" s="281"/>
      <c r="J804" s="268"/>
      <c r="K804" s="269"/>
      <c r="L804" s="244" t="str">
        <f aca="false">IF(AND(K804&lt;&gt;"",J804&lt;&gt;""),MIN(IF(OR(J804="OZZ",J804="ZZ"),5000,13600),TRUNC(0.75*SUMIF($D$12:$D804,$D804,K$12:K804),2))-SUMIF($D$12:$D803,$D804,L$12:L803),"")</f>
        <v/>
      </c>
      <c r="M804" s="270" t="str">
        <f aca="false">IF(AND(K804&lt;&gt;"",J804&lt;&gt;"",AB804&lt;&gt;""),IF(OR(J804="OZZ",J804="ZZ"),0-SUMIF($D$12:$D803,$D804,M$12:M803),MIN(MIN(13600,TRUNC(0.75*SUMIF($D$12:$D$1442,$D804,K$12:K$1442),2)+SUMIF($D$12:$D804,$D804,AB$12:AB804))-SUMIF($D$12:$D803,$D804,M$12:M803)-SUMIF($D$12:$D$1442,$D804,L$12:L$1442),AB804)),"")</f>
        <v/>
      </c>
      <c r="N804" s="246" t="str">
        <f aca="false">IF(J804&lt;&gt;"",1000-SUMIF($D$12:$D803,$D804,N$12:N803),"")</f>
        <v/>
      </c>
      <c r="O804" s="268"/>
      <c r="P804" s="269"/>
      <c r="Q804" s="244" t="str">
        <f aca="false">IF(AND(P804&lt;&gt;"",O804&lt;&gt;""),MIN(IF(OR(O804="OZZ",O804="ZZ"),5000,13600),TRUNC(0.75*SUMIF($D$12:$D804,$D804,P$12:P804),2))-SUMIF($D$12:$D803,$D804,Q$12:Q803),"")</f>
        <v/>
      </c>
      <c r="R804" s="270" t="str">
        <f aca="false">IF(AND(P804&lt;&gt;"",O804&lt;&gt;"",AF804&lt;&gt;""),IF(OR(O804="OZZ",O804="ZZ"),0-SUMIF($D$12:$D803,$D804,R$12:R803),MIN(MIN(13600,TRUNC(0.75*SUMIF($D$12:$D$1442,$D804,P$12:P$1442),2)+SUMIF($D$12:$D804,$D804,AF$12:AF804))-SUMIF($D$12:$D803,$D804,R$12:R803)-SUMIF($D$12:$D$1442,$D804,Q$12:Q$1442),AF804)),"")</f>
        <v/>
      </c>
      <c r="S804" s="246" t="str">
        <f aca="false">IF(O804&lt;&gt;"",1000-SUMIF($D$12:$D803,$D804,S$12:S803),"")</f>
        <v/>
      </c>
      <c r="T804" s="268"/>
      <c r="U804" s="269"/>
      <c r="V804" s="244" t="str">
        <f aca="false">IF(AND(U804&lt;&gt;"",T804&lt;&gt;""),MIN(IF(OR(T804="OZZ",T804="ZZ"),5000,13600),TRUNC(0.75*SUMIF($D$12:$D804,$D804,U$12:U804),2))-SUMIF($D$12:$D803,$D804,V$12:V803),"")</f>
        <v/>
      </c>
      <c r="W804" s="248" t="str">
        <f aca="false">IF(AND(U804&lt;&gt;"",T804&lt;&gt;"",AJ804&lt;&gt;""),IF(OR(T804="OZZ",T804="ZZ"),0-SUMIF($D$12:$D803,$D804,W$12:W803),MIN(MIN(13600,TRUNC(0.75*SUMIF($D$12:$D$1442,$D804,U$12:U$1442),2)+SUMIF($D$12:$D804,$D804,AJ$12:AJ804))-SUMIF($D$12:$D803,$D804,W$12:W803)-SUMIF($D$12:$D$1442,$D804,V$12:V$1442),AJ804)),"")</f>
        <v/>
      </c>
      <c r="X804" s="246" t="str">
        <f aca="false">IF(T804&lt;&gt;"",1000-SUMIF($D$12:$D803,$D804,X$12:X803),"")</f>
        <v/>
      </c>
      <c r="Y804" s="272"/>
      <c r="Z804" s="273"/>
      <c r="AA804" s="273"/>
      <c r="AB804" s="252" t="str">
        <f aca="false">IF(K804&lt;&gt;"",ROUND(Y804,2)+ROUND(Z804,2)+ROUND(AA804,2),"")</f>
        <v/>
      </c>
      <c r="AC804" s="274"/>
      <c r="AD804" s="273"/>
      <c r="AE804" s="273"/>
      <c r="AF804" s="275" t="str">
        <f aca="false">IF(P804&lt;&gt;"",ROUND(AC804,2)+ROUND(AD804,2)+ROUND(AE804,2),"")</f>
        <v/>
      </c>
      <c r="AG804" s="274"/>
      <c r="AH804" s="273"/>
      <c r="AI804" s="273"/>
      <c r="AJ804" s="275" t="str">
        <f aca="false">IF(U804&lt;&gt;"",ROUND(AG804,2)+ROUND(AH804,2)+ROUND(AI804,2),"")</f>
        <v/>
      </c>
      <c r="AK804" s="255"/>
      <c r="AL804" s="255"/>
      <c r="AM804" s="256"/>
      <c r="AN804" s="257"/>
      <c r="AO804" s="258" t="str">
        <f aca="false">IF(D804&lt;&gt;"",IF(COUNTIF($D$12:$D804,$D804)&gt;1,0,IF(SUM(L804,Q804,V804)&gt;0,IF(AND(T804="",OR(O804&lt;&gt;"",J804&lt;&gt;"")),IF(O804&lt;&gt;"",O804,IF(J804&lt;&gt;"",J804,0)),IF(AND(O804&lt;&gt;"",J804&lt;&gt;"",O804=J804),O804,T804)),0)),"")</f>
        <v/>
      </c>
      <c r="AP804" s="258" t="str">
        <f aca="false">IF(D804&lt;&gt;"",IF(COUNTIF($D$12:$D804,$D804)&gt;1,0,IF(SUM(M804,R804,W804)&gt;0,IF(AND(T804="",OR(O804&lt;&gt;"",J804&lt;&gt;"")),IF(O804&lt;&gt;"",O804,IF(J804&lt;&gt;"",J804,0)),IF(AND(O804&lt;&gt;"",J804&lt;&gt;"",O804=J804),O804,T804)),0)),"")</f>
        <v/>
      </c>
      <c r="AQ804" s="258" t="str">
        <f aca="false">IF(D804&lt;&gt;"",IF(COUNTIF($D$12:$D804,$D804)&gt;1,0,IF(SUM(N804,S804,X804)&gt;0,IF(AND(T804="",OR(O804&lt;&gt;"",J804&lt;&gt;"")),IF(O804&lt;&gt;"",O804,IF(J804&lt;&gt;"",J804,0)),IF(AND(O804&lt;&gt;"",J804&lt;&gt;"",O804=J804),O804,T804)),0)),"")</f>
        <v/>
      </c>
      <c r="AR804" s="257" t="str">
        <f aca="false">IF(D804&lt;&gt;"",IF(J804="OZP12",L804,0),"")</f>
        <v/>
      </c>
      <c r="AS804" s="257" t="str">
        <f aca="false">IF(D804&lt;&gt;"",IF(O804="OZP12",Q804,0),"")</f>
        <v/>
      </c>
      <c r="AT804" s="257" t="str">
        <f aca="false">IF(D804&lt;&gt;"",IF(T804="OZP12",V804,0),"")</f>
        <v/>
      </c>
      <c r="AU804" s="257" t="str">
        <f aca="false">IF(D804&lt;&gt;"",IF(J804="TZP",L804,0),"")</f>
        <v/>
      </c>
      <c r="AV804" s="257" t="str">
        <f aca="false">IF(D804&lt;&gt;"",IF(O804="TZP",Q804,0),"")</f>
        <v/>
      </c>
      <c r="AW804" s="257" t="str">
        <f aca="false">IF(D804&lt;&gt;"",IF(T804="TZP",V804,0),"")</f>
        <v/>
      </c>
      <c r="AX804" s="257" t="str">
        <f aca="false">IF(D804&lt;&gt;"",IF(J804="OZZ",L804,0),"")</f>
        <v/>
      </c>
      <c r="AY804" s="257" t="str">
        <f aca="false">IF(D804&lt;&gt;"",IF(O804="OZZ",Q804,0),"")</f>
        <v/>
      </c>
      <c r="AZ804" s="257" t="str">
        <f aca="false">IF(D804&lt;&gt;"",IF(T804="OZZ",V804,0),"")</f>
        <v/>
      </c>
      <c r="BA804" s="260"/>
      <c r="BB804" s="257" t="str">
        <f aca="false">IF(D804&lt;&gt;"",IF(ISERROR(FIND("/",D804)),0,1),"")</f>
        <v/>
      </c>
      <c r="BC804" s="257" t="str">
        <f aca="false">IF(D804&lt;&gt;"",IF(BB804*1=0,D804,CONCATENATE(MID(D804,1,FIND("/",D804,1)-1),MID(D804,FIND("/",D804,1)+1,LEN(D804)))),"")</f>
        <v/>
      </c>
      <c r="BD804" s="286"/>
      <c r="BE804" s="257" t="str">
        <f aca="false">IF(D804&lt;&gt;"",IF(J804="OZP12",M804,0),"")</f>
        <v/>
      </c>
      <c r="BF804" s="257" t="str">
        <f aca="false">IF(D804&lt;&gt;"",IF(O804="OZP12",R804,0),"")</f>
        <v/>
      </c>
      <c r="BG804" s="257" t="str">
        <f aca="false">IF(D804&lt;&gt;"",IF(T804="OZP12",W804,0),"")</f>
        <v/>
      </c>
      <c r="BH804" s="257" t="str">
        <f aca="false">IF(D804&lt;&gt;"",IF(J804="TZP",M804,0),"")</f>
        <v/>
      </c>
      <c r="BI804" s="257" t="str">
        <f aca="false">IF(D804&lt;&gt;"",IF(O804="TZP",R804,0),"")</f>
        <v/>
      </c>
      <c r="BJ804" s="257" t="str">
        <f aca="false">IF(D804&lt;&gt;"",IF(T804="TZP",W804,0),"")</f>
        <v/>
      </c>
    </row>
    <row r="805" s="261" customFormat="true" ht="18.75" hidden="false" customHeight="true" outlineLevel="0" collapsed="false">
      <c r="A805" s="262" t="n">
        <f aca="false">A804+1</f>
        <v>793</v>
      </c>
      <c r="B805" s="263"/>
      <c r="C805" s="263"/>
      <c r="D805" s="263"/>
      <c r="E805" s="266"/>
      <c r="F805" s="266"/>
      <c r="G805" s="267"/>
      <c r="H805" s="278"/>
      <c r="I805" s="281"/>
      <c r="J805" s="268"/>
      <c r="K805" s="269"/>
      <c r="L805" s="244" t="str">
        <f aca="false">IF(AND(K805&lt;&gt;"",J805&lt;&gt;""),MIN(IF(OR(J805="OZZ",J805="ZZ"),5000,13600),TRUNC(0.75*SUMIF($D$12:$D805,$D805,K$12:K805),2))-SUMIF($D$12:$D804,$D805,L$12:L804),"")</f>
        <v/>
      </c>
      <c r="M805" s="270" t="str">
        <f aca="false">IF(AND(K805&lt;&gt;"",J805&lt;&gt;"",AB805&lt;&gt;""),IF(OR(J805="OZZ",J805="ZZ"),0-SUMIF($D$12:$D804,$D805,M$12:M804),MIN(MIN(13600,TRUNC(0.75*SUMIF($D$12:$D$1442,$D805,K$12:K$1442),2)+SUMIF($D$12:$D805,$D805,AB$12:AB805))-SUMIF($D$12:$D804,$D805,M$12:M804)-SUMIF($D$12:$D$1442,$D805,L$12:L$1442),AB805)),"")</f>
        <v/>
      </c>
      <c r="N805" s="246" t="str">
        <f aca="false">IF(J805&lt;&gt;"",1000-SUMIF($D$12:$D804,$D805,N$12:N804),"")</f>
        <v/>
      </c>
      <c r="O805" s="268"/>
      <c r="P805" s="269"/>
      <c r="Q805" s="244" t="str">
        <f aca="false">IF(AND(P805&lt;&gt;"",O805&lt;&gt;""),MIN(IF(OR(O805="OZZ",O805="ZZ"),5000,13600),TRUNC(0.75*SUMIF($D$12:$D805,$D805,P$12:P805),2))-SUMIF($D$12:$D804,$D805,Q$12:Q804),"")</f>
        <v/>
      </c>
      <c r="R805" s="270" t="str">
        <f aca="false">IF(AND(P805&lt;&gt;"",O805&lt;&gt;"",AF805&lt;&gt;""),IF(OR(O805="OZZ",O805="ZZ"),0-SUMIF($D$12:$D804,$D805,R$12:R804),MIN(MIN(13600,TRUNC(0.75*SUMIF($D$12:$D$1442,$D805,P$12:P$1442),2)+SUMIF($D$12:$D805,$D805,AF$12:AF805))-SUMIF($D$12:$D804,$D805,R$12:R804)-SUMIF($D$12:$D$1442,$D805,Q$12:Q$1442),AF805)),"")</f>
        <v/>
      </c>
      <c r="S805" s="246" t="str">
        <f aca="false">IF(O805&lt;&gt;"",1000-SUMIF($D$12:$D804,$D805,S$12:S804),"")</f>
        <v/>
      </c>
      <c r="T805" s="268"/>
      <c r="U805" s="269"/>
      <c r="V805" s="244" t="str">
        <f aca="false">IF(AND(U805&lt;&gt;"",T805&lt;&gt;""),MIN(IF(OR(T805="OZZ",T805="ZZ"),5000,13600),TRUNC(0.75*SUMIF($D$12:$D805,$D805,U$12:U805),2))-SUMIF($D$12:$D804,$D805,V$12:V804),"")</f>
        <v/>
      </c>
      <c r="W805" s="248" t="str">
        <f aca="false">IF(AND(U805&lt;&gt;"",T805&lt;&gt;"",AJ805&lt;&gt;""),IF(OR(T805="OZZ",T805="ZZ"),0-SUMIF($D$12:$D804,$D805,W$12:W804),MIN(MIN(13600,TRUNC(0.75*SUMIF($D$12:$D$1442,$D805,U$12:U$1442),2)+SUMIF($D$12:$D805,$D805,AJ$12:AJ805))-SUMIF($D$12:$D804,$D805,W$12:W804)-SUMIF($D$12:$D$1442,$D805,V$12:V$1442),AJ805)),"")</f>
        <v/>
      </c>
      <c r="X805" s="246" t="str">
        <f aca="false">IF(T805&lt;&gt;"",1000-SUMIF($D$12:$D804,$D805,X$12:X804),"")</f>
        <v/>
      </c>
      <c r="Y805" s="272"/>
      <c r="Z805" s="273"/>
      <c r="AA805" s="273"/>
      <c r="AB805" s="252" t="str">
        <f aca="false">IF(K805&lt;&gt;"",ROUND(Y805,2)+ROUND(Z805,2)+ROUND(AA805,2),"")</f>
        <v/>
      </c>
      <c r="AC805" s="274"/>
      <c r="AD805" s="273"/>
      <c r="AE805" s="273"/>
      <c r="AF805" s="275" t="str">
        <f aca="false">IF(P805&lt;&gt;"",ROUND(AC805,2)+ROUND(AD805,2)+ROUND(AE805,2),"")</f>
        <v/>
      </c>
      <c r="AG805" s="274"/>
      <c r="AH805" s="273"/>
      <c r="AI805" s="273"/>
      <c r="AJ805" s="275" t="str">
        <f aca="false">IF(U805&lt;&gt;"",ROUND(AG805,2)+ROUND(AH805,2)+ROUND(AI805,2),"")</f>
        <v/>
      </c>
      <c r="AK805" s="255"/>
      <c r="AL805" s="255"/>
      <c r="AM805" s="256"/>
      <c r="AN805" s="257"/>
      <c r="AO805" s="258" t="str">
        <f aca="false">IF(D805&lt;&gt;"",IF(COUNTIF($D$12:$D805,$D805)&gt;1,0,IF(SUM(L805,Q805,V805)&gt;0,IF(AND(T805="",OR(O805&lt;&gt;"",J805&lt;&gt;"")),IF(O805&lt;&gt;"",O805,IF(J805&lt;&gt;"",J805,0)),IF(AND(O805&lt;&gt;"",J805&lt;&gt;"",O805=J805),O805,T805)),0)),"")</f>
        <v/>
      </c>
      <c r="AP805" s="258" t="str">
        <f aca="false">IF(D805&lt;&gt;"",IF(COUNTIF($D$12:$D805,$D805)&gt;1,0,IF(SUM(M805,R805,W805)&gt;0,IF(AND(T805="",OR(O805&lt;&gt;"",J805&lt;&gt;"")),IF(O805&lt;&gt;"",O805,IF(J805&lt;&gt;"",J805,0)),IF(AND(O805&lt;&gt;"",J805&lt;&gt;"",O805=J805),O805,T805)),0)),"")</f>
        <v/>
      </c>
      <c r="AQ805" s="258" t="str">
        <f aca="false">IF(D805&lt;&gt;"",IF(COUNTIF($D$12:$D805,$D805)&gt;1,0,IF(SUM(N805,S805,X805)&gt;0,IF(AND(T805="",OR(O805&lt;&gt;"",J805&lt;&gt;"")),IF(O805&lt;&gt;"",O805,IF(J805&lt;&gt;"",J805,0)),IF(AND(O805&lt;&gt;"",J805&lt;&gt;"",O805=J805),O805,T805)),0)),"")</f>
        <v/>
      </c>
      <c r="AR805" s="257" t="str">
        <f aca="false">IF(D805&lt;&gt;"",IF(J805="OZP12",L805,0),"")</f>
        <v/>
      </c>
      <c r="AS805" s="257" t="str">
        <f aca="false">IF(D805&lt;&gt;"",IF(O805="OZP12",Q805,0),"")</f>
        <v/>
      </c>
      <c r="AT805" s="257" t="str">
        <f aca="false">IF(D805&lt;&gt;"",IF(T805="OZP12",V805,0),"")</f>
        <v/>
      </c>
      <c r="AU805" s="257" t="str">
        <f aca="false">IF(D805&lt;&gt;"",IF(J805="TZP",L805,0),"")</f>
        <v/>
      </c>
      <c r="AV805" s="257" t="str">
        <f aca="false">IF(D805&lt;&gt;"",IF(O805="TZP",Q805,0),"")</f>
        <v/>
      </c>
      <c r="AW805" s="257" t="str">
        <f aca="false">IF(D805&lt;&gt;"",IF(T805="TZP",V805,0),"")</f>
        <v/>
      </c>
      <c r="AX805" s="257" t="str">
        <f aca="false">IF(D805&lt;&gt;"",IF(J805="OZZ",L805,0),"")</f>
        <v/>
      </c>
      <c r="AY805" s="257" t="str">
        <f aca="false">IF(D805&lt;&gt;"",IF(O805="OZZ",Q805,0),"")</f>
        <v/>
      </c>
      <c r="AZ805" s="257" t="str">
        <f aca="false">IF(D805&lt;&gt;"",IF(T805="OZZ",V805,0),"")</f>
        <v/>
      </c>
      <c r="BA805" s="260"/>
      <c r="BB805" s="257" t="str">
        <f aca="false">IF(D805&lt;&gt;"",IF(ISERROR(FIND("/",D805)),0,1),"")</f>
        <v/>
      </c>
      <c r="BC805" s="257" t="str">
        <f aca="false">IF(D805&lt;&gt;"",IF(BB805*1=0,D805,CONCATENATE(MID(D805,1,FIND("/",D805,1)-1),MID(D805,FIND("/",D805,1)+1,LEN(D805)))),"")</f>
        <v/>
      </c>
      <c r="BD805" s="286"/>
      <c r="BE805" s="257" t="str">
        <f aca="false">IF(D805&lt;&gt;"",IF(J805="OZP12",M805,0),"")</f>
        <v/>
      </c>
      <c r="BF805" s="257" t="str">
        <f aca="false">IF(D805&lt;&gt;"",IF(O805="OZP12",R805,0),"")</f>
        <v/>
      </c>
      <c r="BG805" s="257" t="str">
        <f aca="false">IF(D805&lt;&gt;"",IF(T805="OZP12",W805,0),"")</f>
        <v/>
      </c>
      <c r="BH805" s="257" t="str">
        <f aca="false">IF(D805&lt;&gt;"",IF(J805="TZP",M805,0),"")</f>
        <v/>
      </c>
      <c r="BI805" s="257" t="str">
        <f aca="false">IF(D805&lt;&gt;"",IF(O805="TZP",R805,0),"")</f>
        <v/>
      </c>
      <c r="BJ805" s="257" t="str">
        <f aca="false">IF(D805&lt;&gt;"",IF(T805="TZP",W805,0),"")</f>
        <v/>
      </c>
    </row>
    <row r="806" s="261" customFormat="true" ht="18.75" hidden="false" customHeight="true" outlineLevel="0" collapsed="false">
      <c r="A806" s="262" t="n">
        <f aca="false">A805+1</f>
        <v>794</v>
      </c>
      <c r="B806" s="263"/>
      <c r="C806" s="263"/>
      <c r="D806" s="263"/>
      <c r="E806" s="266"/>
      <c r="F806" s="266"/>
      <c r="G806" s="267"/>
      <c r="H806" s="278"/>
      <c r="I806" s="281"/>
      <c r="J806" s="268"/>
      <c r="K806" s="269"/>
      <c r="L806" s="244" t="str">
        <f aca="false">IF(AND(K806&lt;&gt;"",J806&lt;&gt;""),MIN(IF(OR(J806="OZZ",J806="ZZ"),5000,13600),TRUNC(0.75*SUMIF($D$12:$D806,$D806,K$12:K806),2))-SUMIF($D$12:$D805,$D806,L$12:L805),"")</f>
        <v/>
      </c>
      <c r="M806" s="270" t="str">
        <f aca="false">IF(AND(K806&lt;&gt;"",J806&lt;&gt;"",AB806&lt;&gt;""),IF(OR(J806="OZZ",J806="ZZ"),0-SUMIF($D$12:$D805,$D806,M$12:M805),MIN(MIN(13600,TRUNC(0.75*SUMIF($D$12:$D$1442,$D806,K$12:K$1442),2)+SUMIF($D$12:$D806,$D806,AB$12:AB806))-SUMIF($D$12:$D805,$D806,M$12:M805)-SUMIF($D$12:$D$1442,$D806,L$12:L$1442),AB806)),"")</f>
        <v/>
      </c>
      <c r="N806" s="246" t="str">
        <f aca="false">IF(J806&lt;&gt;"",1000-SUMIF($D$12:$D805,$D806,N$12:N805),"")</f>
        <v/>
      </c>
      <c r="O806" s="268"/>
      <c r="P806" s="269"/>
      <c r="Q806" s="244" t="str">
        <f aca="false">IF(AND(P806&lt;&gt;"",O806&lt;&gt;""),MIN(IF(OR(O806="OZZ",O806="ZZ"),5000,13600),TRUNC(0.75*SUMIF($D$12:$D806,$D806,P$12:P806),2))-SUMIF($D$12:$D805,$D806,Q$12:Q805),"")</f>
        <v/>
      </c>
      <c r="R806" s="270" t="str">
        <f aca="false">IF(AND(P806&lt;&gt;"",O806&lt;&gt;"",AF806&lt;&gt;""),IF(OR(O806="OZZ",O806="ZZ"),0-SUMIF($D$12:$D805,$D806,R$12:R805),MIN(MIN(13600,TRUNC(0.75*SUMIF($D$12:$D$1442,$D806,P$12:P$1442),2)+SUMIF($D$12:$D806,$D806,AF$12:AF806))-SUMIF($D$12:$D805,$D806,R$12:R805)-SUMIF($D$12:$D$1442,$D806,Q$12:Q$1442),AF806)),"")</f>
        <v/>
      </c>
      <c r="S806" s="246" t="str">
        <f aca="false">IF(O806&lt;&gt;"",1000-SUMIF($D$12:$D805,$D806,S$12:S805),"")</f>
        <v/>
      </c>
      <c r="T806" s="268"/>
      <c r="U806" s="269"/>
      <c r="V806" s="244" t="str">
        <f aca="false">IF(AND(U806&lt;&gt;"",T806&lt;&gt;""),MIN(IF(OR(T806="OZZ",T806="ZZ"),5000,13600),TRUNC(0.75*SUMIF($D$12:$D806,$D806,U$12:U806),2))-SUMIF($D$12:$D805,$D806,V$12:V805),"")</f>
        <v/>
      </c>
      <c r="W806" s="248" t="str">
        <f aca="false">IF(AND(U806&lt;&gt;"",T806&lt;&gt;"",AJ806&lt;&gt;""),IF(OR(T806="OZZ",T806="ZZ"),0-SUMIF($D$12:$D805,$D806,W$12:W805),MIN(MIN(13600,TRUNC(0.75*SUMIF($D$12:$D$1442,$D806,U$12:U$1442),2)+SUMIF($D$12:$D806,$D806,AJ$12:AJ806))-SUMIF($D$12:$D805,$D806,W$12:W805)-SUMIF($D$12:$D$1442,$D806,V$12:V$1442),AJ806)),"")</f>
        <v/>
      </c>
      <c r="X806" s="246" t="str">
        <f aca="false">IF(T806&lt;&gt;"",1000-SUMIF($D$12:$D805,$D806,X$12:X805),"")</f>
        <v/>
      </c>
      <c r="Y806" s="272"/>
      <c r="Z806" s="273"/>
      <c r="AA806" s="273"/>
      <c r="AB806" s="252" t="str">
        <f aca="false">IF(K806&lt;&gt;"",ROUND(Y806,2)+ROUND(Z806,2)+ROUND(AA806,2),"")</f>
        <v/>
      </c>
      <c r="AC806" s="274"/>
      <c r="AD806" s="273"/>
      <c r="AE806" s="273"/>
      <c r="AF806" s="275" t="str">
        <f aca="false">IF(P806&lt;&gt;"",ROUND(AC806,2)+ROUND(AD806,2)+ROUND(AE806,2),"")</f>
        <v/>
      </c>
      <c r="AG806" s="274"/>
      <c r="AH806" s="273"/>
      <c r="AI806" s="273"/>
      <c r="AJ806" s="275" t="str">
        <f aca="false">IF(U806&lt;&gt;"",ROUND(AG806,2)+ROUND(AH806,2)+ROUND(AI806,2),"")</f>
        <v/>
      </c>
      <c r="AK806" s="255"/>
      <c r="AL806" s="255"/>
      <c r="AM806" s="256"/>
      <c r="AN806" s="257"/>
      <c r="AO806" s="258" t="str">
        <f aca="false">IF(D806&lt;&gt;"",IF(COUNTIF($D$12:$D806,$D806)&gt;1,0,IF(SUM(L806,Q806,V806)&gt;0,IF(AND(T806="",OR(O806&lt;&gt;"",J806&lt;&gt;"")),IF(O806&lt;&gt;"",O806,IF(J806&lt;&gt;"",J806,0)),IF(AND(O806&lt;&gt;"",J806&lt;&gt;"",O806=J806),O806,T806)),0)),"")</f>
        <v/>
      </c>
      <c r="AP806" s="258" t="str">
        <f aca="false">IF(D806&lt;&gt;"",IF(COUNTIF($D$12:$D806,$D806)&gt;1,0,IF(SUM(M806,R806,W806)&gt;0,IF(AND(T806="",OR(O806&lt;&gt;"",J806&lt;&gt;"")),IF(O806&lt;&gt;"",O806,IF(J806&lt;&gt;"",J806,0)),IF(AND(O806&lt;&gt;"",J806&lt;&gt;"",O806=J806),O806,T806)),0)),"")</f>
        <v/>
      </c>
      <c r="AQ806" s="258" t="str">
        <f aca="false">IF(D806&lt;&gt;"",IF(COUNTIF($D$12:$D806,$D806)&gt;1,0,IF(SUM(N806,S806,X806)&gt;0,IF(AND(T806="",OR(O806&lt;&gt;"",J806&lt;&gt;"")),IF(O806&lt;&gt;"",O806,IF(J806&lt;&gt;"",J806,0)),IF(AND(O806&lt;&gt;"",J806&lt;&gt;"",O806=J806),O806,T806)),0)),"")</f>
        <v/>
      </c>
      <c r="AR806" s="257" t="str">
        <f aca="false">IF(D806&lt;&gt;"",IF(J806="OZP12",L806,0),"")</f>
        <v/>
      </c>
      <c r="AS806" s="257" t="str">
        <f aca="false">IF(D806&lt;&gt;"",IF(O806="OZP12",Q806,0),"")</f>
        <v/>
      </c>
      <c r="AT806" s="257" t="str">
        <f aca="false">IF(D806&lt;&gt;"",IF(T806="OZP12",V806,0),"")</f>
        <v/>
      </c>
      <c r="AU806" s="257" t="str">
        <f aca="false">IF(D806&lt;&gt;"",IF(J806="TZP",L806,0),"")</f>
        <v/>
      </c>
      <c r="AV806" s="257" t="str">
        <f aca="false">IF(D806&lt;&gt;"",IF(O806="TZP",Q806,0),"")</f>
        <v/>
      </c>
      <c r="AW806" s="257" t="str">
        <f aca="false">IF(D806&lt;&gt;"",IF(T806="TZP",V806,0),"")</f>
        <v/>
      </c>
      <c r="AX806" s="257" t="str">
        <f aca="false">IF(D806&lt;&gt;"",IF(J806="OZZ",L806,0),"")</f>
        <v/>
      </c>
      <c r="AY806" s="257" t="str">
        <f aca="false">IF(D806&lt;&gt;"",IF(O806="OZZ",Q806,0),"")</f>
        <v/>
      </c>
      <c r="AZ806" s="257" t="str">
        <f aca="false">IF(D806&lt;&gt;"",IF(T806="OZZ",V806,0),"")</f>
        <v/>
      </c>
      <c r="BA806" s="260"/>
      <c r="BB806" s="257" t="str">
        <f aca="false">IF(D806&lt;&gt;"",IF(ISERROR(FIND("/",D806)),0,1),"")</f>
        <v/>
      </c>
      <c r="BC806" s="257" t="str">
        <f aca="false">IF(D806&lt;&gt;"",IF(BB806*1=0,D806,CONCATENATE(MID(D806,1,FIND("/",D806,1)-1),MID(D806,FIND("/",D806,1)+1,LEN(D806)))),"")</f>
        <v/>
      </c>
      <c r="BD806" s="286"/>
      <c r="BE806" s="257" t="str">
        <f aca="false">IF(D806&lt;&gt;"",IF(J806="OZP12",M806,0),"")</f>
        <v/>
      </c>
      <c r="BF806" s="257" t="str">
        <f aca="false">IF(D806&lt;&gt;"",IF(O806="OZP12",R806,0),"")</f>
        <v/>
      </c>
      <c r="BG806" s="257" t="str">
        <f aca="false">IF(D806&lt;&gt;"",IF(T806="OZP12",W806,0),"")</f>
        <v/>
      </c>
      <c r="BH806" s="257" t="str">
        <f aca="false">IF(D806&lt;&gt;"",IF(J806="TZP",M806,0),"")</f>
        <v/>
      </c>
      <c r="BI806" s="257" t="str">
        <f aca="false">IF(D806&lt;&gt;"",IF(O806="TZP",R806,0),"")</f>
        <v/>
      </c>
      <c r="BJ806" s="257" t="str">
        <f aca="false">IF(D806&lt;&gt;"",IF(T806="TZP",W806,0),"")</f>
        <v/>
      </c>
    </row>
    <row r="807" s="261" customFormat="true" ht="18.75" hidden="false" customHeight="true" outlineLevel="0" collapsed="false">
      <c r="A807" s="262" t="n">
        <f aca="false">A806+1</f>
        <v>795</v>
      </c>
      <c r="B807" s="263"/>
      <c r="C807" s="263"/>
      <c r="D807" s="263"/>
      <c r="E807" s="266"/>
      <c r="F807" s="266"/>
      <c r="G807" s="267"/>
      <c r="H807" s="278"/>
      <c r="I807" s="281"/>
      <c r="J807" s="268"/>
      <c r="K807" s="269"/>
      <c r="L807" s="244" t="str">
        <f aca="false">IF(AND(K807&lt;&gt;"",J807&lt;&gt;""),MIN(IF(OR(J807="OZZ",J807="ZZ"),5000,13600),TRUNC(0.75*SUMIF($D$12:$D807,$D807,K$12:K807),2))-SUMIF($D$12:$D806,$D807,L$12:L806),"")</f>
        <v/>
      </c>
      <c r="M807" s="270" t="str">
        <f aca="false">IF(AND(K807&lt;&gt;"",J807&lt;&gt;"",AB807&lt;&gt;""),IF(OR(J807="OZZ",J807="ZZ"),0-SUMIF($D$12:$D806,$D807,M$12:M806),MIN(MIN(13600,TRUNC(0.75*SUMIF($D$12:$D$1442,$D807,K$12:K$1442),2)+SUMIF($D$12:$D807,$D807,AB$12:AB807))-SUMIF($D$12:$D806,$D807,M$12:M806)-SUMIF($D$12:$D$1442,$D807,L$12:L$1442),AB807)),"")</f>
        <v/>
      </c>
      <c r="N807" s="246" t="str">
        <f aca="false">IF(J807&lt;&gt;"",1000-SUMIF($D$12:$D806,$D807,N$12:N806),"")</f>
        <v/>
      </c>
      <c r="O807" s="268"/>
      <c r="P807" s="269"/>
      <c r="Q807" s="244" t="str">
        <f aca="false">IF(AND(P807&lt;&gt;"",O807&lt;&gt;""),MIN(IF(OR(O807="OZZ",O807="ZZ"),5000,13600),TRUNC(0.75*SUMIF($D$12:$D807,$D807,P$12:P807),2))-SUMIF($D$12:$D806,$D807,Q$12:Q806),"")</f>
        <v/>
      </c>
      <c r="R807" s="270" t="str">
        <f aca="false">IF(AND(P807&lt;&gt;"",O807&lt;&gt;"",AF807&lt;&gt;""),IF(OR(O807="OZZ",O807="ZZ"),0-SUMIF($D$12:$D806,$D807,R$12:R806),MIN(MIN(13600,TRUNC(0.75*SUMIF($D$12:$D$1442,$D807,P$12:P$1442),2)+SUMIF($D$12:$D807,$D807,AF$12:AF807))-SUMIF($D$12:$D806,$D807,R$12:R806)-SUMIF($D$12:$D$1442,$D807,Q$12:Q$1442),AF807)),"")</f>
        <v/>
      </c>
      <c r="S807" s="246" t="str">
        <f aca="false">IF(O807&lt;&gt;"",1000-SUMIF($D$12:$D806,$D807,S$12:S806),"")</f>
        <v/>
      </c>
      <c r="T807" s="268"/>
      <c r="U807" s="269"/>
      <c r="V807" s="244" t="str">
        <f aca="false">IF(AND(U807&lt;&gt;"",T807&lt;&gt;""),MIN(IF(OR(T807="OZZ",T807="ZZ"),5000,13600),TRUNC(0.75*SUMIF($D$12:$D807,$D807,U$12:U807),2))-SUMIF($D$12:$D806,$D807,V$12:V806),"")</f>
        <v/>
      </c>
      <c r="W807" s="248" t="str">
        <f aca="false">IF(AND(U807&lt;&gt;"",T807&lt;&gt;"",AJ807&lt;&gt;""),IF(OR(T807="OZZ",T807="ZZ"),0-SUMIF($D$12:$D806,$D807,W$12:W806),MIN(MIN(13600,TRUNC(0.75*SUMIF($D$12:$D$1442,$D807,U$12:U$1442),2)+SUMIF($D$12:$D807,$D807,AJ$12:AJ807))-SUMIF($D$12:$D806,$D807,W$12:W806)-SUMIF($D$12:$D$1442,$D807,V$12:V$1442),AJ807)),"")</f>
        <v/>
      </c>
      <c r="X807" s="246" t="str">
        <f aca="false">IF(T807&lt;&gt;"",1000-SUMIF($D$12:$D806,$D807,X$12:X806),"")</f>
        <v/>
      </c>
      <c r="Y807" s="272"/>
      <c r="Z807" s="273"/>
      <c r="AA807" s="273"/>
      <c r="AB807" s="252" t="str">
        <f aca="false">IF(K807&lt;&gt;"",ROUND(Y807,2)+ROUND(Z807,2)+ROUND(AA807,2),"")</f>
        <v/>
      </c>
      <c r="AC807" s="274"/>
      <c r="AD807" s="273"/>
      <c r="AE807" s="273"/>
      <c r="AF807" s="275" t="str">
        <f aca="false">IF(P807&lt;&gt;"",ROUND(AC807,2)+ROUND(AD807,2)+ROUND(AE807,2),"")</f>
        <v/>
      </c>
      <c r="AG807" s="274"/>
      <c r="AH807" s="273"/>
      <c r="AI807" s="273"/>
      <c r="AJ807" s="275" t="str">
        <f aca="false">IF(U807&lt;&gt;"",ROUND(AG807,2)+ROUND(AH807,2)+ROUND(AI807,2),"")</f>
        <v/>
      </c>
      <c r="AK807" s="255"/>
      <c r="AL807" s="255"/>
      <c r="AM807" s="256"/>
      <c r="AN807" s="257"/>
      <c r="AO807" s="258" t="str">
        <f aca="false">IF(D807&lt;&gt;"",IF(COUNTIF($D$12:$D807,$D807)&gt;1,0,IF(SUM(L807,Q807,V807)&gt;0,IF(AND(T807="",OR(O807&lt;&gt;"",J807&lt;&gt;"")),IF(O807&lt;&gt;"",O807,IF(J807&lt;&gt;"",J807,0)),IF(AND(O807&lt;&gt;"",J807&lt;&gt;"",O807=J807),O807,T807)),0)),"")</f>
        <v/>
      </c>
      <c r="AP807" s="258" t="str">
        <f aca="false">IF(D807&lt;&gt;"",IF(COUNTIF($D$12:$D807,$D807)&gt;1,0,IF(SUM(M807,R807,W807)&gt;0,IF(AND(T807="",OR(O807&lt;&gt;"",J807&lt;&gt;"")),IF(O807&lt;&gt;"",O807,IF(J807&lt;&gt;"",J807,0)),IF(AND(O807&lt;&gt;"",J807&lt;&gt;"",O807=J807),O807,T807)),0)),"")</f>
        <v/>
      </c>
      <c r="AQ807" s="258" t="str">
        <f aca="false">IF(D807&lt;&gt;"",IF(COUNTIF($D$12:$D807,$D807)&gt;1,0,IF(SUM(N807,S807,X807)&gt;0,IF(AND(T807="",OR(O807&lt;&gt;"",J807&lt;&gt;"")),IF(O807&lt;&gt;"",O807,IF(J807&lt;&gt;"",J807,0)),IF(AND(O807&lt;&gt;"",J807&lt;&gt;"",O807=J807),O807,T807)),0)),"")</f>
        <v/>
      </c>
      <c r="AR807" s="257" t="str">
        <f aca="false">IF(D807&lt;&gt;"",IF(J807="OZP12",L807,0),"")</f>
        <v/>
      </c>
      <c r="AS807" s="257" t="str">
        <f aca="false">IF(D807&lt;&gt;"",IF(O807="OZP12",Q807,0),"")</f>
        <v/>
      </c>
      <c r="AT807" s="257" t="str">
        <f aca="false">IF(D807&lt;&gt;"",IF(T807="OZP12",V807,0),"")</f>
        <v/>
      </c>
      <c r="AU807" s="257" t="str">
        <f aca="false">IF(D807&lt;&gt;"",IF(J807="TZP",L807,0),"")</f>
        <v/>
      </c>
      <c r="AV807" s="257" t="str">
        <f aca="false">IF(D807&lt;&gt;"",IF(O807="TZP",Q807,0),"")</f>
        <v/>
      </c>
      <c r="AW807" s="257" t="str">
        <f aca="false">IF(D807&lt;&gt;"",IF(T807="TZP",V807,0),"")</f>
        <v/>
      </c>
      <c r="AX807" s="257" t="str">
        <f aca="false">IF(D807&lt;&gt;"",IF(J807="OZZ",L807,0),"")</f>
        <v/>
      </c>
      <c r="AY807" s="257" t="str">
        <f aca="false">IF(D807&lt;&gt;"",IF(O807="OZZ",Q807,0),"")</f>
        <v/>
      </c>
      <c r="AZ807" s="257" t="str">
        <f aca="false">IF(D807&lt;&gt;"",IF(T807="OZZ",V807,0),"")</f>
        <v/>
      </c>
      <c r="BA807" s="260"/>
      <c r="BB807" s="257" t="str">
        <f aca="false">IF(D807&lt;&gt;"",IF(ISERROR(FIND("/",D807)),0,1),"")</f>
        <v/>
      </c>
      <c r="BC807" s="257" t="str">
        <f aca="false">IF(D807&lt;&gt;"",IF(BB807*1=0,D807,CONCATENATE(MID(D807,1,FIND("/",D807,1)-1),MID(D807,FIND("/",D807,1)+1,LEN(D807)))),"")</f>
        <v/>
      </c>
      <c r="BD807" s="286"/>
      <c r="BE807" s="257" t="str">
        <f aca="false">IF(D807&lt;&gt;"",IF(J807="OZP12",M807,0),"")</f>
        <v/>
      </c>
      <c r="BF807" s="257" t="str">
        <f aca="false">IF(D807&lt;&gt;"",IF(O807="OZP12",R807,0),"")</f>
        <v/>
      </c>
      <c r="BG807" s="257" t="str">
        <f aca="false">IF(D807&lt;&gt;"",IF(T807="OZP12",W807,0),"")</f>
        <v/>
      </c>
      <c r="BH807" s="257" t="str">
        <f aca="false">IF(D807&lt;&gt;"",IF(J807="TZP",M807,0),"")</f>
        <v/>
      </c>
      <c r="BI807" s="257" t="str">
        <f aca="false">IF(D807&lt;&gt;"",IF(O807="TZP",R807,0),"")</f>
        <v/>
      </c>
      <c r="BJ807" s="257" t="str">
        <f aca="false">IF(D807&lt;&gt;"",IF(T807="TZP",W807,0),"")</f>
        <v/>
      </c>
    </row>
    <row r="808" s="261" customFormat="true" ht="18.75" hidden="false" customHeight="true" outlineLevel="0" collapsed="false">
      <c r="A808" s="262" t="n">
        <f aca="false">A807+1</f>
        <v>796</v>
      </c>
      <c r="B808" s="263"/>
      <c r="C808" s="263"/>
      <c r="D808" s="263"/>
      <c r="E808" s="266"/>
      <c r="F808" s="266"/>
      <c r="G808" s="267"/>
      <c r="H808" s="278"/>
      <c r="I808" s="281"/>
      <c r="J808" s="268"/>
      <c r="K808" s="269"/>
      <c r="L808" s="244" t="str">
        <f aca="false">IF(AND(K808&lt;&gt;"",J808&lt;&gt;""),MIN(IF(OR(J808="OZZ",J808="ZZ"),5000,13600),TRUNC(0.75*SUMIF($D$12:$D808,$D808,K$12:K808),2))-SUMIF($D$12:$D807,$D808,L$12:L807),"")</f>
        <v/>
      </c>
      <c r="M808" s="270" t="str">
        <f aca="false">IF(AND(K808&lt;&gt;"",J808&lt;&gt;"",AB808&lt;&gt;""),IF(OR(J808="OZZ",J808="ZZ"),0-SUMIF($D$12:$D807,$D808,M$12:M807),MIN(MIN(13600,TRUNC(0.75*SUMIF($D$12:$D$1442,$D808,K$12:K$1442),2)+SUMIF($D$12:$D808,$D808,AB$12:AB808))-SUMIF($D$12:$D807,$D808,M$12:M807)-SUMIF($D$12:$D$1442,$D808,L$12:L$1442),AB808)),"")</f>
        <v/>
      </c>
      <c r="N808" s="246" t="str">
        <f aca="false">IF(J808&lt;&gt;"",1000-SUMIF($D$12:$D807,$D808,N$12:N807),"")</f>
        <v/>
      </c>
      <c r="O808" s="268"/>
      <c r="P808" s="269"/>
      <c r="Q808" s="244" t="str">
        <f aca="false">IF(AND(P808&lt;&gt;"",O808&lt;&gt;""),MIN(IF(OR(O808="OZZ",O808="ZZ"),5000,13600),TRUNC(0.75*SUMIF($D$12:$D808,$D808,P$12:P808),2))-SUMIF($D$12:$D807,$D808,Q$12:Q807),"")</f>
        <v/>
      </c>
      <c r="R808" s="270" t="str">
        <f aca="false">IF(AND(P808&lt;&gt;"",O808&lt;&gt;"",AF808&lt;&gt;""),IF(OR(O808="OZZ",O808="ZZ"),0-SUMIF($D$12:$D807,$D808,R$12:R807),MIN(MIN(13600,TRUNC(0.75*SUMIF($D$12:$D$1442,$D808,P$12:P$1442),2)+SUMIF($D$12:$D808,$D808,AF$12:AF808))-SUMIF($D$12:$D807,$D808,R$12:R807)-SUMIF($D$12:$D$1442,$D808,Q$12:Q$1442),AF808)),"")</f>
        <v/>
      </c>
      <c r="S808" s="246" t="str">
        <f aca="false">IF(O808&lt;&gt;"",1000-SUMIF($D$12:$D807,$D808,S$12:S807),"")</f>
        <v/>
      </c>
      <c r="T808" s="268"/>
      <c r="U808" s="269"/>
      <c r="V808" s="244" t="str">
        <f aca="false">IF(AND(U808&lt;&gt;"",T808&lt;&gt;""),MIN(IF(OR(T808="OZZ",T808="ZZ"),5000,13600),TRUNC(0.75*SUMIF($D$12:$D808,$D808,U$12:U808),2))-SUMIF($D$12:$D807,$D808,V$12:V807),"")</f>
        <v/>
      </c>
      <c r="W808" s="248" t="str">
        <f aca="false">IF(AND(U808&lt;&gt;"",T808&lt;&gt;"",AJ808&lt;&gt;""),IF(OR(T808="OZZ",T808="ZZ"),0-SUMIF($D$12:$D807,$D808,W$12:W807),MIN(MIN(13600,TRUNC(0.75*SUMIF($D$12:$D$1442,$D808,U$12:U$1442),2)+SUMIF($D$12:$D808,$D808,AJ$12:AJ808))-SUMIF($D$12:$D807,$D808,W$12:W807)-SUMIF($D$12:$D$1442,$D808,V$12:V$1442),AJ808)),"")</f>
        <v/>
      </c>
      <c r="X808" s="246" t="str">
        <f aca="false">IF(T808&lt;&gt;"",1000-SUMIF($D$12:$D807,$D808,X$12:X807),"")</f>
        <v/>
      </c>
      <c r="Y808" s="272"/>
      <c r="Z808" s="273"/>
      <c r="AA808" s="273"/>
      <c r="AB808" s="252" t="str">
        <f aca="false">IF(K808&lt;&gt;"",ROUND(Y808,2)+ROUND(Z808,2)+ROUND(AA808,2),"")</f>
        <v/>
      </c>
      <c r="AC808" s="274"/>
      <c r="AD808" s="273"/>
      <c r="AE808" s="273"/>
      <c r="AF808" s="275" t="str">
        <f aca="false">IF(P808&lt;&gt;"",ROUND(AC808,2)+ROUND(AD808,2)+ROUND(AE808,2),"")</f>
        <v/>
      </c>
      <c r="AG808" s="274"/>
      <c r="AH808" s="273"/>
      <c r="AI808" s="273"/>
      <c r="AJ808" s="275" t="str">
        <f aca="false">IF(U808&lt;&gt;"",ROUND(AG808,2)+ROUND(AH808,2)+ROUND(AI808,2),"")</f>
        <v/>
      </c>
      <c r="AK808" s="255"/>
      <c r="AL808" s="255"/>
      <c r="AM808" s="256"/>
      <c r="AN808" s="257"/>
      <c r="AO808" s="258" t="str">
        <f aca="false">IF(D808&lt;&gt;"",IF(COUNTIF($D$12:$D808,$D808)&gt;1,0,IF(SUM(L808,Q808,V808)&gt;0,IF(AND(T808="",OR(O808&lt;&gt;"",J808&lt;&gt;"")),IF(O808&lt;&gt;"",O808,IF(J808&lt;&gt;"",J808,0)),IF(AND(O808&lt;&gt;"",J808&lt;&gt;"",O808=J808),O808,T808)),0)),"")</f>
        <v/>
      </c>
      <c r="AP808" s="258" t="str">
        <f aca="false">IF(D808&lt;&gt;"",IF(COUNTIF($D$12:$D808,$D808)&gt;1,0,IF(SUM(M808,R808,W808)&gt;0,IF(AND(T808="",OR(O808&lt;&gt;"",J808&lt;&gt;"")),IF(O808&lt;&gt;"",O808,IF(J808&lt;&gt;"",J808,0)),IF(AND(O808&lt;&gt;"",J808&lt;&gt;"",O808=J808),O808,T808)),0)),"")</f>
        <v/>
      </c>
      <c r="AQ808" s="258" t="str">
        <f aca="false">IF(D808&lt;&gt;"",IF(COUNTIF($D$12:$D808,$D808)&gt;1,0,IF(SUM(N808,S808,X808)&gt;0,IF(AND(T808="",OR(O808&lt;&gt;"",J808&lt;&gt;"")),IF(O808&lt;&gt;"",O808,IF(J808&lt;&gt;"",J808,0)),IF(AND(O808&lt;&gt;"",J808&lt;&gt;"",O808=J808),O808,T808)),0)),"")</f>
        <v/>
      </c>
      <c r="AR808" s="257" t="str">
        <f aca="false">IF(D808&lt;&gt;"",IF(J808="OZP12",L808,0),"")</f>
        <v/>
      </c>
      <c r="AS808" s="257" t="str">
        <f aca="false">IF(D808&lt;&gt;"",IF(O808="OZP12",Q808,0),"")</f>
        <v/>
      </c>
      <c r="AT808" s="257" t="str">
        <f aca="false">IF(D808&lt;&gt;"",IF(T808="OZP12",V808,0),"")</f>
        <v/>
      </c>
      <c r="AU808" s="257" t="str">
        <f aca="false">IF(D808&lt;&gt;"",IF(J808="TZP",L808,0),"")</f>
        <v/>
      </c>
      <c r="AV808" s="257" t="str">
        <f aca="false">IF(D808&lt;&gt;"",IF(O808="TZP",Q808,0),"")</f>
        <v/>
      </c>
      <c r="AW808" s="257" t="str">
        <f aca="false">IF(D808&lt;&gt;"",IF(T808="TZP",V808,0),"")</f>
        <v/>
      </c>
      <c r="AX808" s="257" t="str">
        <f aca="false">IF(D808&lt;&gt;"",IF(J808="OZZ",L808,0),"")</f>
        <v/>
      </c>
      <c r="AY808" s="257" t="str">
        <f aca="false">IF(D808&lt;&gt;"",IF(O808="OZZ",Q808,0),"")</f>
        <v/>
      </c>
      <c r="AZ808" s="257" t="str">
        <f aca="false">IF(D808&lt;&gt;"",IF(T808="OZZ",V808,0),"")</f>
        <v/>
      </c>
      <c r="BA808" s="260"/>
      <c r="BB808" s="257" t="str">
        <f aca="false">IF(D808&lt;&gt;"",IF(ISERROR(FIND("/",D808)),0,1),"")</f>
        <v/>
      </c>
      <c r="BC808" s="257" t="str">
        <f aca="false">IF(D808&lt;&gt;"",IF(BB808*1=0,D808,CONCATENATE(MID(D808,1,FIND("/",D808,1)-1),MID(D808,FIND("/",D808,1)+1,LEN(D808)))),"")</f>
        <v/>
      </c>
      <c r="BD808" s="286"/>
      <c r="BE808" s="257" t="str">
        <f aca="false">IF(D808&lt;&gt;"",IF(J808="OZP12",M808,0),"")</f>
        <v/>
      </c>
      <c r="BF808" s="257" t="str">
        <f aca="false">IF(D808&lt;&gt;"",IF(O808="OZP12",R808,0),"")</f>
        <v/>
      </c>
      <c r="BG808" s="257" t="str">
        <f aca="false">IF(D808&lt;&gt;"",IF(T808="OZP12",W808,0),"")</f>
        <v/>
      </c>
      <c r="BH808" s="257" t="str">
        <f aca="false">IF(D808&lt;&gt;"",IF(J808="TZP",M808,0),"")</f>
        <v/>
      </c>
      <c r="BI808" s="257" t="str">
        <f aca="false">IF(D808&lt;&gt;"",IF(O808="TZP",R808,0),"")</f>
        <v/>
      </c>
      <c r="BJ808" s="257" t="str">
        <f aca="false">IF(D808&lt;&gt;"",IF(T808="TZP",W808,0),"")</f>
        <v/>
      </c>
    </row>
    <row r="809" s="261" customFormat="true" ht="18.75" hidden="false" customHeight="true" outlineLevel="0" collapsed="false">
      <c r="A809" s="262" t="n">
        <f aca="false">A808+1</f>
        <v>797</v>
      </c>
      <c r="B809" s="263"/>
      <c r="C809" s="263"/>
      <c r="D809" s="263"/>
      <c r="E809" s="266"/>
      <c r="F809" s="266"/>
      <c r="G809" s="267"/>
      <c r="H809" s="278"/>
      <c r="I809" s="281"/>
      <c r="J809" s="268"/>
      <c r="K809" s="269"/>
      <c r="L809" s="244" t="str">
        <f aca="false">IF(AND(K809&lt;&gt;"",J809&lt;&gt;""),MIN(IF(OR(J809="OZZ",J809="ZZ"),5000,13600),TRUNC(0.75*SUMIF($D$12:$D809,$D809,K$12:K809),2))-SUMIF($D$12:$D808,$D809,L$12:L808),"")</f>
        <v/>
      </c>
      <c r="M809" s="270" t="str">
        <f aca="false">IF(AND(K809&lt;&gt;"",J809&lt;&gt;"",AB809&lt;&gt;""),IF(OR(J809="OZZ",J809="ZZ"),0-SUMIF($D$12:$D808,$D809,M$12:M808),MIN(MIN(13600,TRUNC(0.75*SUMIF($D$12:$D$1442,$D809,K$12:K$1442),2)+SUMIF($D$12:$D809,$D809,AB$12:AB809))-SUMIF($D$12:$D808,$D809,M$12:M808)-SUMIF($D$12:$D$1442,$D809,L$12:L$1442),AB809)),"")</f>
        <v/>
      </c>
      <c r="N809" s="246" t="str">
        <f aca="false">IF(J809&lt;&gt;"",1000-SUMIF($D$12:$D808,$D809,N$12:N808),"")</f>
        <v/>
      </c>
      <c r="O809" s="268"/>
      <c r="P809" s="269"/>
      <c r="Q809" s="244" t="str">
        <f aca="false">IF(AND(P809&lt;&gt;"",O809&lt;&gt;""),MIN(IF(OR(O809="OZZ",O809="ZZ"),5000,13600),TRUNC(0.75*SUMIF($D$12:$D809,$D809,P$12:P809),2))-SUMIF($D$12:$D808,$D809,Q$12:Q808),"")</f>
        <v/>
      </c>
      <c r="R809" s="270" t="str">
        <f aca="false">IF(AND(P809&lt;&gt;"",O809&lt;&gt;"",AF809&lt;&gt;""),IF(OR(O809="OZZ",O809="ZZ"),0-SUMIF($D$12:$D808,$D809,R$12:R808),MIN(MIN(13600,TRUNC(0.75*SUMIF($D$12:$D$1442,$D809,P$12:P$1442),2)+SUMIF($D$12:$D809,$D809,AF$12:AF809))-SUMIF($D$12:$D808,$D809,R$12:R808)-SUMIF($D$12:$D$1442,$D809,Q$12:Q$1442),AF809)),"")</f>
        <v/>
      </c>
      <c r="S809" s="246" t="str">
        <f aca="false">IF(O809&lt;&gt;"",1000-SUMIF($D$12:$D808,$D809,S$12:S808),"")</f>
        <v/>
      </c>
      <c r="T809" s="268"/>
      <c r="U809" s="269"/>
      <c r="V809" s="244" t="str">
        <f aca="false">IF(AND(U809&lt;&gt;"",T809&lt;&gt;""),MIN(IF(OR(T809="OZZ",T809="ZZ"),5000,13600),TRUNC(0.75*SUMIF($D$12:$D809,$D809,U$12:U809),2))-SUMIF($D$12:$D808,$D809,V$12:V808),"")</f>
        <v/>
      </c>
      <c r="W809" s="248" t="str">
        <f aca="false">IF(AND(U809&lt;&gt;"",T809&lt;&gt;"",AJ809&lt;&gt;""),IF(OR(T809="OZZ",T809="ZZ"),0-SUMIF($D$12:$D808,$D809,W$12:W808),MIN(MIN(13600,TRUNC(0.75*SUMIF($D$12:$D$1442,$D809,U$12:U$1442),2)+SUMIF($D$12:$D809,$D809,AJ$12:AJ809))-SUMIF($D$12:$D808,$D809,W$12:W808)-SUMIF($D$12:$D$1442,$D809,V$12:V$1442),AJ809)),"")</f>
        <v/>
      </c>
      <c r="X809" s="246" t="str">
        <f aca="false">IF(T809&lt;&gt;"",1000-SUMIF($D$12:$D808,$D809,X$12:X808),"")</f>
        <v/>
      </c>
      <c r="Y809" s="272"/>
      <c r="Z809" s="273"/>
      <c r="AA809" s="273"/>
      <c r="AB809" s="252" t="str">
        <f aca="false">IF(K809&lt;&gt;"",ROUND(Y809,2)+ROUND(Z809,2)+ROUND(AA809,2),"")</f>
        <v/>
      </c>
      <c r="AC809" s="274"/>
      <c r="AD809" s="273"/>
      <c r="AE809" s="273"/>
      <c r="AF809" s="275" t="str">
        <f aca="false">IF(P809&lt;&gt;"",ROUND(AC809,2)+ROUND(AD809,2)+ROUND(AE809,2),"")</f>
        <v/>
      </c>
      <c r="AG809" s="274"/>
      <c r="AH809" s="273"/>
      <c r="AI809" s="273"/>
      <c r="AJ809" s="275" t="str">
        <f aca="false">IF(U809&lt;&gt;"",ROUND(AG809,2)+ROUND(AH809,2)+ROUND(AI809,2),"")</f>
        <v/>
      </c>
      <c r="AK809" s="255"/>
      <c r="AL809" s="255"/>
      <c r="AM809" s="256"/>
      <c r="AN809" s="257"/>
      <c r="AO809" s="258" t="str">
        <f aca="false">IF(D809&lt;&gt;"",IF(COUNTIF($D$12:$D809,$D809)&gt;1,0,IF(SUM(L809,Q809,V809)&gt;0,IF(AND(T809="",OR(O809&lt;&gt;"",J809&lt;&gt;"")),IF(O809&lt;&gt;"",O809,IF(J809&lt;&gt;"",J809,0)),IF(AND(O809&lt;&gt;"",J809&lt;&gt;"",O809=J809),O809,T809)),0)),"")</f>
        <v/>
      </c>
      <c r="AP809" s="258" t="str">
        <f aca="false">IF(D809&lt;&gt;"",IF(COUNTIF($D$12:$D809,$D809)&gt;1,0,IF(SUM(M809,R809,W809)&gt;0,IF(AND(T809="",OR(O809&lt;&gt;"",J809&lt;&gt;"")),IF(O809&lt;&gt;"",O809,IF(J809&lt;&gt;"",J809,0)),IF(AND(O809&lt;&gt;"",J809&lt;&gt;"",O809=J809),O809,T809)),0)),"")</f>
        <v/>
      </c>
      <c r="AQ809" s="258" t="str">
        <f aca="false">IF(D809&lt;&gt;"",IF(COUNTIF($D$12:$D809,$D809)&gt;1,0,IF(SUM(N809,S809,X809)&gt;0,IF(AND(T809="",OR(O809&lt;&gt;"",J809&lt;&gt;"")),IF(O809&lt;&gt;"",O809,IF(J809&lt;&gt;"",J809,0)),IF(AND(O809&lt;&gt;"",J809&lt;&gt;"",O809=J809),O809,T809)),0)),"")</f>
        <v/>
      </c>
      <c r="AR809" s="257" t="str">
        <f aca="false">IF(D809&lt;&gt;"",IF(J809="OZP12",L809,0),"")</f>
        <v/>
      </c>
      <c r="AS809" s="257" t="str">
        <f aca="false">IF(D809&lt;&gt;"",IF(O809="OZP12",Q809,0),"")</f>
        <v/>
      </c>
      <c r="AT809" s="257" t="str">
        <f aca="false">IF(D809&lt;&gt;"",IF(T809="OZP12",V809,0),"")</f>
        <v/>
      </c>
      <c r="AU809" s="257" t="str">
        <f aca="false">IF(D809&lt;&gt;"",IF(J809="TZP",L809,0),"")</f>
        <v/>
      </c>
      <c r="AV809" s="257" t="str">
        <f aca="false">IF(D809&lt;&gt;"",IF(O809="TZP",Q809,0),"")</f>
        <v/>
      </c>
      <c r="AW809" s="257" t="str">
        <f aca="false">IF(D809&lt;&gt;"",IF(T809="TZP",V809,0),"")</f>
        <v/>
      </c>
      <c r="AX809" s="257" t="str">
        <f aca="false">IF(D809&lt;&gt;"",IF(J809="OZZ",L809,0),"")</f>
        <v/>
      </c>
      <c r="AY809" s="257" t="str">
        <f aca="false">IF(D809&lt;&gt;"",IF(O809="OZZ",Q809,0),"")</f>
        <v/>
      </c>
      <c r="AZ809" s="257" t="str">
        <f aca="false">IF(D809&lt;&gt;"",IF(T809="OZZ",V809,0),"")</f>
        <v/>
      </c>
      <c r="BA809" s="260"/>
      <c r="BB809" s="257" t="str">
        <f aca="false">IF(D809&lt;&gt;"",IF(ISERROR(FIND("/",D809)),0,1),"")</f>
        <v/>
      </c>
      <c r="BC809" s="257" t="str">
        <f aca="false">IF(D809&lt;&gt;"",IF(BB809*1=0,D809,CONCATENATE(MID(D809,1,FIND("/",D809,1)-1),MID(D809,FIND("/",D809,1)+1,LEN(D809)))),"")</f>
        <v/>
      </c>
      <c r="BD809" s="286"/>
      <c r="BE809" s="257" t="str">
        <f aca="false">IF(D809&lt;&gt;"",IF(J809="OZP12",M809,0),"")</f>
        <v/>
      </c>
      <c r="BF809" s="257" t="str">
        <f aca="false">IF(D809&lt;&gt;"",IF(O809="OZP12",R809,0),"")</f>
        <v/>
      </c>
      <c r="BG809" s="257" t="str">
        <f aca="false">IF(D809&lt;&gt;"",IF(T809="OZP12",W809,0),"")</f>
        <v/>
      </c>
      <c r="BH809" s="257" t="str">
        <f aca="false">IF(D809&lt;&gt;"",IF(J809="TZP",M809,0),"")</f>
        <v/>
      </c>
      <c r="BI809" s="257" t="str">
        <f aca="false">IF(D809&lt;&gt;"",IF(O809="TZP",R809,0),"")</f>
        <v/>
      </c>
      <c r="BJ809" s="257" t="str">
        <f aca="false">IF(D809&lt;&gt;"",IF(T809="TZP",W809,0),"")</f>
        <v/>
      </c>
    </row>
    <row r="810" s="261" customFormat="true" ht="18.75" hidden="false" customHeight="true" outlineLevel="0" collapsed="false">
      <c r="A810" s="262" t="n">
        <f aca="false">A809+1</f>
        <v>798</v>
      </c>
      <c r="B810" s="263"/>
      <c r="C810" s="263"/>
      <c r="D810" s="263"/>
      <c r="E810" s="266"/>
      <c r="F810" s="266"/>
      <c r="G810" s="267"/>
      <c r="H810" s="278"/>
      <c r="I810" s="281"/>
      <c r="J810" s="268"/>
      <c r="K810" s="269"/>
      <c r="L810" s="244" t="str">
        <f aca="false">IF(AND(K810&lt;&gt;"",J810&lt;&gt;""),MIN(IF(OR(J810="OZZ",J810="ZZ"),5000,13600),TRUNC(0.75*SUMIF($D$12:$D810,$D810,K$12:K810),2))-SUMIF($D$12:$D809,$D810,L$12:L809),"")</f>
        <v/>
      </c>
      <c r="M810" s="270" t="str">
        <f aca="false">IF(AND(K810&lt;&gt;"",J810&lt;&gt;"",AB810&lt;&gt;""),IF(OR(J810="OZZ",J810="ZZ"),0-SUMIF($D$12:$D809,$D810,M$12:M809),MIN(MIN(13600,TRUNC(0.75*SUMIF($D$12:$D$1442,$D810,K$12:K$1442),2)+SUMIF($D$12:$D810,$D810,AB$12:AB810))-SUMIF($D$12:$D809,$D810,M$12:M809)-SUMIF($D$12:$D$1442,$D810,L$12:L$1442),AB810)),"")</f>
        <v/>
      </c>
      <c r="N810" s="246" t="str">
        <f aca="false">IF(J810&lt;&gt;"",1000-SUMIF($D$12:$D809,$D810,N$12:N809),"")</f>
        <v/>
      </c>
      <c r="O810" s="268"/>
      <c r="P810" s="269"/>
      <c r="Q810" s="244" t="str">
        <f aca="false">IF(AND(P810&lt;&gt;"",O810&lt;&gt;""),MIN(IF(OR(O810="OZZ",O810="ZZ"),5000,13600),TRUNC(0.75*SUMIF($D$12:$D810,$D810,P$12:P810),2))-SUMIF($D$12:$D809,$D810,Q$12:Q809),"")</f>
        <v/>
      </c>
      <c r="R810" s="270" t="str">
        <f aca="false">IF(AND(P810&lt;&gt;"",O810&lt;&gt;"",AF810&lt;&gt;""),IF(OR(O810="OZZ",O810="ZZ"),0-SUMIF($D$12:$D809,$D810,R$12:R809),MIN(MIN(13600,TRUNC(0.75*SUMIF($D$12:$D$1442,$D810,P$12:P$1442),2)+SUMIF($D$12:$D810,$D810,AF$12:AF810))-SUMIF($D$12:$D809,$D810,R$12:R809)-SUMIF($D$12:$D$1442,$D810,Q$12:Q$1442),AF810)),"")</f>
        <v/>
      </c>
      <c r="S810" s="246" t="str">
        <f aca="false">IF(O810&lt;&gt;"",1000-SUMIF($D$12:$D809,$D810,S$12:S809),"")</f>
        <v/>
      </c>
      <c r="T810" s="268"/>
      <c r="U810" s="269"/>
      <c r="V810" s="244" t="str">
        <f aca="false">IF(AND(U810&lt;&gt;"",T810&lt;&gt;""),MIN(IF(OR(T810="OZZ",T810="ZZ"),5000,13600),TRUNC(0.75*SUMIF($D$12:$D810,$D810,U$12:U810),2))-SUMIF($D$12:$D809,$D810,V$12:V809),"")</f>
        <v/>
      </c>
      <c r="W810" s="248" t="str">
        <f aca="false">IF(AND(U810&lt;&gt;"",T810&lt;&gt;"",AJ810&lt;&gt;""),IF(OR(T810="OZZ",T810="ZZ"),0-SUMIF($D$12:$D809,$D810,W$12:W809),MIN(MIN(13600,TRUNC(0.75*SUMIF($D$12:$D$1442,$D810,U$12:U$1442),2)+SUMIF($D$12:$D810,$D810,AJ$12:AJ810))-SUMIF($D$12:$D809,$D810,W$12:W809)-SUMIF($D$12:$D$1442,$D810,V$12:V$1442),AJ810)),"")</f>
        <v/>
      </c>
      <c r="X810" s="246" t="str">
        <f aca="false">IF(T810&lt;&gt;"",1000-SUMIF($D$12:$D809,$D810,X$12:X809),"")</f>
        <v/>
      </c>
      <c r="Y810" s="272"/>
      <c r="Z810" s="273"/>
      <c r="AA810" s="273"/>
      <c r="AB810" s="252" t="str">
        <f aca="false">IF(K810&lt;&gt;"",ROUND(Y810,2)+ROUND(Z810,2)+ROUND(AA810,2),"")</f>
        <v/>
      </c>
      <c r="AC810" s="274"/>
      <c r="AD810" s="273"/>
      <c r="AE810" s="273"/>
      <c r="AF810" s="275" t="str">
        <f aca="false">IF(P810&lt;&gt;"",ROUND(AC810,2)+ROUND(AD810,2)+ROUND(AE810,2),"")</f>
        <v/>
      </c>
      <c r="AG810" s="274"/>
      <c r="AH810" s="273"/>
      <c r="AI810" s="273"/>
      <c r="AJ810" s="275" t="str">
        <f aca="false">IF(U810&lt;&gt;"",ROUND(AG810,2)+ROUND(AH810,2)+ROUND(AI810,2),"")</f>
        <v/>
      </c>
      <c r="AK810" s="255"/>
      <c r="AL810" s="255"/>
      <c r="AM810" s="256"/>
      <c r="AN810" s="257"/>
      <c r="AO810" s="258" t="str">
        <f aca="false">IF(D810&lt;&gt;"",IF(COUNTIF($D$12:$D810,$D810)&gt;1,0,IF(SUM(L810,Q810,V810)&gt;0,IF(AND(T810="",OR(O810&lt;&gt;"",J810&lt;&gt;"")),IF(O810&lt;&gt;"",O810,IF(J810&lt;&gt;"",J810,0)),IF(AND(O810&lt;&gt;"",J810&lt;&gt;"",O810=J810),O810,T810)),0)),"")</f>
        <v/>
      </c>
      <c r="AP810" s="258" t="str">
        <f aca="false">IF(D810&lt;&gt;"",IF(COUNTIF($D$12:$D810,$D810)&gt;1,0,IF(SUM(M810,R810,W810)&gt;0,IF(AND(T810="",OR(O810&lt;&gt;"",J810&lt;&gt;"")),IF(O810&lt;&gt;"",O810,IF(J810&lt;&gt;"",J810,0)),IF(AND(O810&lt;&gt;"",J810&lt;&gt;"",O810=J810),O810,T810)),0)),"")</f>
        <v/>
      </c>
      <c r="AQ810" s="258" t="str">
        <f aca="false">IF(D810&lt;&gt;"",IF(COUNTIF($D$12:$D810,$D810)&gt;1,0,IF(SUM(N810,S810,X810)&gt;0,IF(AND(T810="",OR(O810&lt;&gt;"",J810&lt;&gt;"")),IF(O810&lt;&gt;"",O810,IF(J810&lt;&gt;"",J810,0)),IF(AND(O810&lt;&gt;"",J810&lt;&gt;"",O810=J810),O810,T810)),0)),"")</f>
        <v/>
      </c>
      <c r="AR810" s="257" t="str">
        <f aca="false">IF(D810&lt;&gt;"",IF(J810="OZP12",L810,0),"")</f>
        <v/>
      </c>
      <c r="AS810" s="257" t="str">
        <f aca="false">IF(D810&lt;&gt;"",IF(O810="OZP12",Q810,0),"")</f>
        <v/>
      </c>
      <c r="AT810" s="257" t="str">
        <f aca="false">IF(D810&lt;&gt;"",IF(T810="OZP12",V810,0),"")</f>
        <v/>
      </c>
      <c r="AU810" s="257" t="str">
        <f aca="false">IF(D810&lt;&gt;"",IF(J810="TZP",L810,0),"")</f>
        <v/>
      </c>
      <c r="AV810" s="257" t="str">
        <f aca="false">IF(D810&lt;&gt;"",IF(O810="TZP",Q810,0),"")</f>
        <v/>
      </c>
      <c r="AW810" s="257" t="str">
        <f aca="false">IF(D810&lt;&gt;"",IF(T810="TZP",V810,0),"")</f>
        <v/>
      </c>
      <c r="AX810" s="257" t="str">
        <f aca="false">IF(D810&lt;&gt;"",IF(J810="OZZ",L810,0),"")</f>
        <v/>
      </c>
      <c r="AY810" s="257" t="str">
        <f aca="false">IF(D810&lt;&gt;"",IF(O810="OZZ",Q810,0),"")</f>
        <v/>
      </c>
      <c r="AZ810" s="257" t="str">
        <f aca="false">IF(D810&lt;&gt;"",IF(T810="OZZ",V810,0),"")</f>
        <v/>
      </c>
      <c r="BA810" s="260"/>
      <c r="BB810" s="257" t="str">
        <f aca="false">IF(D810&lt;&gt;"",IF(ISERROR(FIND("/",D810)),0,1),"")</f>
        <v/>
      </c>
      <c r="BC810" s="257" t="str">
        <f aca="false">IF(D810&lt;&gt;"",IF(BB810*1=0,D810,CONCATENATE(MID(D810,1,FIND("/",D810,1)-1),MID(D810,FIND("/",D810,1)+1,LEN(D810)))),"")</f>
        <v/>
      </c>
      <c r="BD810" s="286"/>
      <c r="BE810" s="257" t="str">
        <f aca="false">IF(D810&lt;&gt;"",IF(J810="OZP12",M810,0),"")</f>
        <v/>
      </c>
      <c r="BF810" s="257" t="str">
        <f aca="false">IF(D810&lt;&gt;"",IF(O810="OZP12",R810,0),"")</f>
        <v/>
      </c>
      <c r="BG810" s="257" t="str">
        <f aca="false">IF(D810&lt;&gt;"",IF(T810="OZP12",W810,0),"")</f>
        <v/>
      </c>
      <c r="BH810" s="257" t="str">
        <f aca="false">IF(D810&lt;&gt;"",IF(J810="TZP",M810,0),"")</f>
        <v/>
      </c>
      <c r="BI810" s="257" t="str">
        <f aca="false">IF(D810&lt;&gt;"",IF(O810="TZP",R810,0),"")</f>
        <v/>
      </c>
      <c r="BJ810" s="257" t="str">
        <f aca="false">IF(D810&lt;&gt;"",IF(T810="TZP",W810,0),"")</f>
        <v/>
      </c>
    </row>
    <row r="811" s="261" customFormat="true" ht="18.75" hidden="false" customHeight="true" outlineLevel="0" collapsed="false">
      <c r="A811" s="262" t="n">
        <f aca="false">A810+1</f>
        <v>799</v>
      </c>
      <c r="B811" s="263"/>
      <c r="C811" s="263"/>
      <c r="D811" s="263"/>
      <c r="E811" s="266"/>
      <c r="F811" s="266"/>
      <c r="G811" s="267"/>
      <c r="H811" s="278"/>
      <c r="I811" s="281"/>
      <c r="J811" s="268"/>
      <c r="K811" s="269"/>
      <c r="L811" s="244" t="str">
        <f aca="false">IF(AND(K811&lt;&gt;"",J811&lt;&gt;""),MIN(IF(OR(J811="OZZ",J811="ZZ"),5000,13600),TRUNC(0.75*SUMIF($D$12:$D811,$D811,K$12:K811),2))-SUMIF($D$12:$D810,$D811,L$12:L810),"")</f>
        <v/>
      </c>
      <c r="M811" s="270" t="str">
        <f aca="false">IF(AND(K811&lt;&gt;"",J811&lt;&gt;"",AB811&lt;&gt;""),IF(OR(J811="OZZ",J811="ZZ"),0-SUMIF($D$12:$D810,$D811,M$12:M810),MIN(MIN(13600,TRUNC(0.75*SUMIF($D$12:$D$1442,$D811,K$12:K$1442),2)+SUMIF($D$12:$D811,$D811,AB$12:AB811))-SUMIF($D$12:$D810,$D811,M$12:M810)-SUMIF($D$12:$D$1442,$D811,L$12:L$1442),AB811)),"")</f>
        <v/>
      </c>
      <c r="N811" s="246" t="str">
        <f aca="false">IF(J811&lt;&gt;"",1000-SUMIF($D$12:$D810,$D811,N$12:N810),"")</f>
        <v/>
      </c>
      <c r="O811" s="268"/>
      <c r="P811" s="269"/>
      <c r="Q811" s="244" t="str">
        <f aca="false">IF(AND(P811&lt;&gt;"",O811&lt;&gt;""),MIN(IF(OR(O811="OZZ",O811="ZZ"),5000,13600),TRUNC(0.75*SUMIF($D$12:$D811,$D811,P$12:P811),2))-SUMIF($D$12:$D810,$D811,Q$12:Q810),"")</f>
        <v/>
      </c>
      <c r="R811" s="270" t="str">
        <f aca="false">IF(AND(P811&lt;&gt;"",O811&lt;&gt;"",AF811&lt;&gt;""),IF(OR(O811="OZZ",O811="ZZ"),0-SUMIF($D$12:$D810,$D811,R$12:R810),MIN(MIN(13600,TRUNC(0.75*SUMIF($D$12:$D$1442,$D811,P$12:P$1442),2)+SUMIF($D$12:$D811,$D811,AF$12:AF811))-SUMIF($D$12:$D810,$D811,R$12:R810)-SUMIF($D$12:$D$1442,$D811,Q$12:Q$1442),AF811)),"")</f>
        <v/>
      </c>
      <c r="S811" s="246" t="str">
        <f aca="false">IF(O811&lt;&gt;"",1000-SUMIF($D$12:$D810,$D811,S$12:S810),"")</f>
        <v/>
      </c>
      <c r="T811" s="268"/>
      <c r="U811" s="269"/>
      <c r="V811" s="244" t="str">
        <f aca="false">IF(AND(U811&lt;&gt;"",T811&lt;&gt;""),MIN(IF(OR(T811="OZZ",T811="ZZ"),5000,13600),TRUNC(0.75*SUMIF($D$12:$D811,$D811,U$12:U811),2))-SUMIF($D$12:$D810,$D811,V$12:V810),"")</f>
        <v/>
      </c>
      <c r="W811" s="248" t="str">
        <f aca="false">IF(AND(U811&lt;&gt;"",T811&lt;&gt;"",AJ811&lt;&gt;""),IF(OR(T811="OZZ",T811="ZZ"),0-SUMIF($D$12:$D810,$D811,W$12:W810),MIN(MIN(13600,TRUNC(0.75*SUMIF($D$12:$D$1442,$D811,U$12:U$1442),2)+SUMIF($D$12:$D811,$D811,AJ$12:AJ811))-SUMIF($D$12:$D810,$D811,W$12:W810)-SUMIF($D$12:$D$1442,$D811,V$12:V$1442),AJ811)),"")</f>
        <v/>
      </c>
      <c r="X811" s="246" t="str">
        <f aca="false">IF(T811&lt;&gt;"",1000-SUMIF($D$12:$D810,$D811,X$12:X810),"")</f>
        <v/>
      </c>
      <c r="Y811" s="272"/>
      <c r="Z811" s="273"/>
      <c r="AA811" s="273"/>
      <c r="AB811" s="252" t="str">
        <f aca="false">IF(K811&lt;&gt;"",ROUND(Y811,2)+ROUND(Z811,2)+ROUND(AA811,2),"")</f>
        <v/>
      </c>
      <c r="AC811" s="274"/>
      <c r="AD811" s="273"/>
      <c r="AE811" s="273"/>
      <c r="AF811" s="275" t="str">
        <f aca="false">IF(P811&lt;&gt;"",ROUND(AC811,2)+ROUND(AD811,2)+ROUND(AE811,2),"")</f>
        <v/>
      </c>
      <c r="AG811" s="274"/>
      <c r="AH811" s="273"/>
      <c r="AI811" s="273"/>
      <c r="AJ811" s="275" t="str">
        <f aca="false">IF(U811&lt;&gt;"",ROUND(AG811,2)+ROUND(AH811,2)+ROUND(AI811,2),"")</f>
        <v/>
      </c>
      <c r="AK811" s="255"/>
      <c r="AL811" s="255"/>
      <c r="AM811" s="256"/>
      <c r="AN811" s="257"/>
      <c r="AO811" s="258" t="str">
        <f aca="false">IF(D811&lt;&gt;"",IF(COUNTIF($D$12:$D811,$D811)&gt;1,0,IF(SUM(L811,Q811,V811)&gt;0,IF(AND(T811="",OR(O811&lt;&gt;"",J811&lt;&gt;"")),IF(O811&lt;&gt;"",O811,IF(J811&lt;&gt;"",J811,0)),IF(AND(O811&lt;&gt;"",J811&lt;&gt;"",O811=J811),O811,T811)),0)),"")</f>
        <v/>
      </c>
      <c r="AP811" s="258" t="str">
        <f aca="false">IF(D811&lt;&gt;"",IF(COUNTIF($D$12:$D811,$D811)&gt;1,0,IF(SUM(M811,R811,W811)&gt;0,IF(AND(T811="",OR(O811&lt;&gt;"",J811&lt;&gt;"")),IF(O811&lt;&gt;"",O811,IF(J811&lt;&gt;"",J811,0)),IF(AND(O811&lt;&gt;"",J811&lt;&gt;"",O811=J811),O811,T811)),0)),"")</f>
        <v/>
      </c>
      <c r="AQ811" s="258" t="str">
        <f aca="false">IF(D811&lt;&gt;"",IF(COUNTIF($D$12:$D811,$D811)&gt;1,0,IF(SUM(N811,S811,X811)&gt;0,IF(AND(T811="",OR(O811&lt;&gt;"",J811&lt;&gt;"")),IF(O811&lt;&gt;"",O811,IF(J811&lt;&gt;"",J811,0)),IF(AND(O811&lt;&gt;"",J811&lt;&gt;"",O811=J811),O811,T811)),0)),"")</f>
        <v/>
      </c>
      <c r="AR811" s="257" t="str">
        <f aca="false">IF(D811&lt;&gt;"",IF(J811="OZP12",L811,0),"")</f>
        <v/>
      </c>
      <c r="AS811" s="257" t="str">
        <f aca="false">IF(D811&lt;&gt;"",IF(O811="OZP12",Q811,0),"")</f>
        <v/>
      </c>
      <c r="AT811" s="257" t="str">
        <f aca="false">IF(D811&lt;&gt;"",IF(T811="OZP12",V811,0),"")</f>
        <v/>
      </c>
      <c r="AU811" s="257" t="str">
        <f aca="false">IF(D811&lt;&gt;"",IF(J811="TZP",L811,0),"")</f>
        <v/>
      </c>
      <c r="AV811" s="257" t="str">
        <f aca="false">IF(D811&lt;&gt;"",IF(O811="TZP",Q811,0),"")</f>
        <v/>
      </c>
      <c r="AW811" s="257" t="str">
        <f aca="false">IF(D811&lt;&gt;"",IF(T811="TZP",V811,0),"")</f>
        <v/>
      </c>
      <c r="AX811" s="257" t="str">
        <f aca="false">IF(D811&lt;&gt;"",IF(J811="OZZ",L811,0),"")</f>
        <v/>
      </c>
      <c r="AY811" s="257" t="str">
        <f aca="false">IF(D811&lt;&gt;"",IF(O811="OZZ",Q811,0),"")</f>
        <v/>
      </c>
      <c r="AZ811" s="257" t="str">
        <f aca="false">IF(D811&lt;&gt;"",IF(T811="OZZ",V811,0),"")</f>
        <v/>
      </c>
      <c r="BA811" s="260"/>
      <c r="BB811" s="257" t="str">
        <f aca="false">IF(D811&lt;&gt;"",IF(ISERROR(FIND("/",D811)),0,1),"")</f>
        <v/>
      </c>
      <c r="BC811" s="257" t="str">
        <f aca="false">IF(D811&lt;&gt;"",IF(BB811*1=0,D811,CONCATENATE(MID(D811,1,FIND("/",D811,1)-1),MID(D811,FIND("/",D811,1)+1,LEN(D811)))),"")</f>
        <v/>
      </c>
      <c r="BD811" s="286"/>
      <c r="BE811" s="257" t="str">
        <f aca="false">IF(D811&lt;&gt;"",IF(J811="OZP12",M811,0),"")</f>
        <v/>
      </c>
      <c r="BF811" s="257" t="str">
        <f aca="false">IF(D811&lt;&gt;"",IF(O811="OZP12",R811,0),"")</f>
        <v/>
      </c>
      <c r="BG811" s="257" t="str">
        <f aca="false">IF(D811&lt;&gt;"",IF(T811="OZP12",W811,0),"")</f>
        <v/>
      </c>
      <c r="BH811" s="257" t="str">
        <f aca="false">IF(D811&lt;&gt;"",IF(J811="TZP",M811,0),"")</f>
        <v/>
      </c>
      <c r="BI811" s="257" t="str">
        <f aca="false">IF(D811&lt;&gt;"",IF(O811="TZP",R811,0),"")</f>
        <v/>
      </c>
      <c r="BJ811" s="257" t="str">
        <f aca="false">IF(D811&lt;&gt;"",IF(T811="TZP",W811,0),"")</f>
        <v/>
      </c>
    </row>
    <row r="812" s="261" customFormat="true" ht="18.75" hidden="false" customHeight="true" outlineLevel="0" collapsed="false">
      <c r="A812" s="262" t="n">
        <f aca="false">A811+1</f>
        <v>800</v>
      </c>
      <c r="B812" s="263"/>
      <c r="C812" s="263"/>
      <c r="D812" s="263"/>
      <c r="E812" s="266"/>
      <c r="F812" s="266"/>
      <c r="G812" s="267"/>
      <c r="H812" s="278"/>
      <c r="I812" s="281"/>
      <c r="J812" s="268"/>
      <c r="K812" s="269"/>
      <c r="L812" s="244" t="str">
        <f aca="false">IF(AND(K812&lt;&gt;"",J812&lt;&gt;""),MIN(IF(OR(J812="OZZ",J812="ZZ"),5000,13600),TRUNC(0.75*SUMIF($D$12:$D812,$D812,K$12:K812),2))-SUMIF($D$12:$D811,$D812,L$12:L811),"")</f>
        <v/>
      </c>
      <c r="M812" s="270" t="str">
        <f aca="false">IF(AND(K812&lt;&gt;"",J812&lt;&gt;"",AB812&lt;&gt;""),IF(OR(J812="OZZ",J812="ZZ"),0-SUMIF($D$12:$D811,$D812,M$12:M811),MIN(MIN(13600,TRUNC(0.75*SUMIF($D$12:$D$1442,$D812,K$12:K$1442),2)+SUMIF($D$12:$D812,$D812,AB$12:AB812))-SUMIF($D$12:$D811,$D812,M$12:M811)-SUMIF($D$12:$D$1442,$D812,L$12:L$1442),AB812)),"")</f>
        <v/>
      </c>
      <c r="N812" s="246" t="str">
        <f aca="false">IF(J812&lt;&gt;"",1000-SUMIF($D$12:$D811,$D812,N$12:N811),"")</f>
        <v/>
      </c>
      <c r="O812" s="268"/>
      <c r="P812" s="269"/>
      <c r="Q812" s="244" t="str">
        <f aca="false">IF(AND(P812&lt;&gt;"",O812&lt;&gt;""),MIN(IF(OR(O812="OZZ",O812="ZZ"),5000,13600),TRUNC(0.75*SUMIF($D$12:$D812,$D812,P$12:P812),2))-SUMIF($D$12:$D811,$D812,Q$12:Q811),"")</f>
        <v/>
      </c>
      <c r="R812" s="270" t="str">
        <f aca="false">IF(AND(P812&lt;&gt;"",O812&lt;&gt;"",AF812&lt;&gt;""),IF(OR(O812="OZZ",O812="ZZ"),0-SUMIF($D$12:$D811,$D812,R$12:R811),MIN(MIN(13600,TRUNC(0.75*SUMIF($D$12:$D$1442,$D812,P$12:P$1442),2)+SUMIF($D$12:$D812,$D812,AF$12:AF812))-SUMIF($D$12:$D811,$D812,R$12:R811)-SUMIF($D$12:$D$1442,$D812,Q$12:Q$1442),AF812)),"")</f>
        <v/>
      </c>
      <c r="S812" s="246" t="str">
        <f aca="false">IF(O812&lt;&gt;"",1000-SUMIF($D$12:$D811,$D812,S$12:S811),"")</f>
        <v/>
      </c>
      <c r="T812" s="268"/>
      <c r="U812" s="269"/>
      <c r="V812" s="244" t="str">
        <f aca="false">IF(AND(U812&lt;&gt;"",T812&lt;&gt;""),MIN(IF(OR(T812="OZZ",T812="ZZ"),5000,13600),TRUNC(0.75*SUMIF($D$12:$D812,$D812,U$12:U812),2))-SUMIF($D$12:$D811,$D812,V$12:V811),"")</f>
        <v/>
      </c>
      <c r="W812" s="248" t="str">
        <f aca="false">IF(AND(U812&lt;&gt;"",T812&lt;&gt;"",AJ812&lt;&gt;""),IF(OR(T812="OZZ",T812="ZZ"),0-SUMIF($D$12:$D811,$D812,W$12:W811),MIN(MIN(13600,TRUNC(0.75*SUMIF($D$12:$D$1442,$D812,U$12:U$1442),2)+SUMIF($D$12:$D812,$D812,AJ$12:AJ812))-SUMIF($D$12:$D811,$D812,W$12:W811)-SUMIF($D$12:$D$1442,$D812,V$12:V$1442),AJ812)),"")</f>
        <v/>
      </c>
      <c r="X812" s="246" t="str">
        <f aca="false">IF(T812&lt;&gt;"",1000-SUMIF($D$12:$D811,$D812,X$12:X811),"")</f>
        <v/>
      </c>
      <c r="Y812" s="272"/>
      <c r="Z812" s="273"/>
      <c r="AA812" s="273"/>
      <c r="AB812" s="252" t="str">
        <f aca="false">IF(K812&lt;&gt;"",ROUND(Y812,2)+ROUND(Z812,2)+ROUND(AA812,2),"")</f>
        <v/>
      </c>
      <c r="AC812" s="274"/>
      <c r="AD812" s="273"/>
      <c r="AE812" s="273"/>
      <c r="AF812" s="275" t="str">
        <f aca="false">IF(P812&lt;&gt;"",ROUND(AC812,2)+ROUND(AD812,2)+ROUND(AE812,2),"")</f>
        <v/>
      </c>
      <c r="AG812" s="274"/>
      <c r="AH812" s="273"/>
      <c r="AI812" s="273"/>
      <c r="AJ812" s="275" t="str">
        <f aca="false">IF(U812&lt;&gt;"",ROUND(AG812,2)+ROUND(AH812,2)+ROUND(AI812,2),"")</f>
        <v/>
      </c>
      <c r="AK812" s="255"/>
      <c r="AL812" s="255"/>
      <c r="AM812" s="256"/>
      <c r="AN812" s="257"/>
      <c r="AO812" s="258" t="str">
        <f aca="false">IF(D812&lt;&gt;"",IF(COUNTIF($D$12:$D812,$D812)&gt;1,0,IF(SUM(L812,Q812,V812)&gt;0,IF(AND(T812="",OR(O812&lt;&gt;"",J812&lt;&gt;"")),IF(O812&lt;&gt;"",O812,IF(J812&lt;&gt;"",J812,0)),IF(AND(O812&lt;&gt;"",J812&lt;&gt;"",O812=J812),O812,T812)),0)),"")</f>
        <v/>
      </c>
      <c r="AP812" s="258" t="str">
        <f aca="false">IF(D812&lt;&gt;"",IF(COUNTIF($D$12:$D812,$D812)&gt;1,0,IF(SUM(M812,R812,W812)&gt;0,IF(AND(T812="",OR(O812&lt;&gt;"",J812&lt;&gt;"")),IF(O812&lt;&gt;"",O812,IF(J812&lt;&gt;"",J812,0)),IF(AND(O812&lt;&gt;"",J812&lt;&gt;"",O812=J812),O812,T812)),0)),"")</f>
        <v/>
      </c>
      <c r="AQ812" s="258" t="str">
        <f aca="false">IF(D812&lt;&gt;"",IF(COUNTIF($D$12:$D812,$D812)&gt;1,0,IF(SUM(N812,S812,X812)&gt;0,IF(AND(T812="",OR(O812&lt;&gt;"",J812&lt;&gt;"")),IF(O812&lt;&gt;"",O812,IF(J812&lt;&gt;"",J812,0)),IF(AND(O812&lt;&gt;"",J812&lt;&gt;"",O812=J812),O812,T812)),0)),"")</f>
        <v/>
      </c>
      <c r="AR812" s="257" t="str">
        <f aca="false">IF(D812&lt;&gt;"",IF(J812="OZP12",L812,0),"")</f>
        <v/>
      </c>
      <c r="AS812" s="257" t="str">
        <f aca="false">IF(D812&lt;&gt;"",IF(O812="OZP12",Q812,0),"")</f>
        <v/>
      </c>
      <c r="AT812" s="257" t="str">
        <f aca="false">IF(D812&lt;&gt;"",IF(T812="OZP12",V812,0),"")</f>
        <v/>
      </c>
      <c r="AU812" s="257" t="str">
        <f aca="false">IF(D812&lt;&gt;"",IF(J812="TZP",L812,0),"")</f>
        <v/>
      </c>
      <c r="AV812" s="257" t="str">
        <f aca="false">IF(D812&lt;&gt;"",IF(O812="TZP",Q812,0),"")</f>
        <v/>
      </c>
      <c r="AW812" s="257" t="str">
        <f aca="false">IF(D812&lt;&gt;"",IF(T812="TZP",V812,0),"")</f>
        <v/>
      </c>
      <c r="AX812" s="257" t="str">
        <f aca="false">IF(D812&lt;&gt;"",IF(J812="OZZ",L812,0),"")</f>
        <v/>
      </c>
      <c r="AY812" s="257" t="str">
        <f aca="false">IF(D812&lt;&gt;"",IF(O812="OZZ",Q812,0),"")</f>
        <v/>
      </c>
      <c r="AZ812" s="257" t="str">
        <f aca="false">IF(D812&lt;&gt;"",IF(T812="OZZ",V812,0),"")</f>
        <v/>
      </c>
      <c r="BA812" s="260"/>
      <c r="BB812" s="257" t="str">
        <f aca="false">IF(D812&lt;&gt;"",IF(ISERROR(FIND("/",D812)),0,1),"")</f>
        <v/>
      </c>
      <c r="BC812" s="257" t="str">
        <f aca="false">IF(D812&lt;&gt;"",IF(BB812*1=0,D812,CONCATENATE(MID(D812,1,FIND("/",D812,1)-1),MID(D812,FIND("/",D812,1)+1,LEN(D812)))),"")</f>
        <v/>
      </c>
      <c r="BD812" s="286"/>
      <c r="BE812" s="257" t="str">
        <f aca="false">IF(D812&lt;&gt;"",IF(J812="OZP12",M812,0),"")</f>
        <v/>
      </c>
      <c r="BF812" s="257" t="str">
        <f aca="false">IF(D812&lt;&gt;"",IF(O812="OZP12",R812,0),"")</f>
        <v/>
      </c>
      <c r="BG812" s="257" t="str">
        <f aca="false">IF(D812&lt;&gt;"",IF(T812="OZP12",W812,0),"")</f>
        <v/>
      </c>
      <c r="BH812" s="257" t="str">
        <f aca="false">IF(D812&lt;&gt;"",IF(J812="TZP",M812,0),"")</f>
        <v/>
      </c>
      <c r="BI812" s="257" t="str">
        <f aca="false">IF(D812&lt;&gt;"",IF(O812="TZP",R812,0),"")</f>
        <v/>
      </c>
      <c r="BJ812" s="257" t="str">
        <f aca="false">IF(D812&lt;&gt;"",IF(T812="TZP",W812,0),"")</f>
        <v/>
      </c>
    </row>
    <row r="813" s="261" customFormat="true" ht="18.75" hidden="false" customHeight="true" outlineLevel="0" collapsed="false">
      <c r="A813" s="262" t="n">
        <f aca="false">A812+1</f>
        <v>801</v>
      </c>
      <c r="B813" s="263"/>
      <c r="C813" s="263"/>
      <c r="D813" s="263"/>
      <c r="E813" s="266"/>
      <c r="F813" s="266"/>
      <c r="G813" s="267"/>
      <c r="H813" s="278"/>
      <c r="I813" s="281"/>
      <c r="J813" s="268"/>
      <c r="K813" s="269"/>
      <c r="L813" s="244" t="str">
        <f aca="false">IF(AND(K813&lt;&gt;"",J813&lt;&gt;""),MIN(IF(OR(J813="OZZ",J813="ZZ"),5000,13600),TRUNC(0.75*SUMIF($D$12:$D813,$D813,K$12:K813),2))-SUMIF($D$12:$D812,$D813,L$12:L812),"")</f>
        <v/>
      </c>
      <c r="M813" s="270" t="str">
        <f aca="false">IF(AND(K813&lt;&gt;"",J813&lt;&gt;"",AB813&lt;&gt;""),IF(OR(J813="OZZ",J813="ZZ"),0-SUMIF($D$12:$D812,$D813,M$12:M812),MIN(MIN(13600,TRUNC(0.75*SUMIF($D$12:$D$1442,$D813,K$12:K$1442),2)+SUMIF($D$12:$D813,$D813,AB$12:AB813))-SUMIF($D$12:$D812,$D813,M$12:M812)-SUMIF($D$12:$D$1442,$D813,L$12:L$1442),AB813)),"")</f>
        <v/>
      </c>
      <c r="N813" s="246" t="str">
        <f aca="false">IF(J813&lt;&gt;"",1000-SUMIF($D$12:$D812,$D813,N$12:N812),"")</f>
        <v/>
      </c>
      <c r="O813" s="268"/>
      <c r="P813" s="269"/>
      <c r="Q813" s="244" t="str">
        <f aca="false">IF(AND(P813&lt;&gt;"",O813&lt;&gt;""),MIN(IF(OR(O813="OZZ",O813="ZZ"),5000,13600),TRUNC(0.75*SUMIF($D$12:$D813,$D813,P$12:P813),2))-SUMIF($D$12:$D812,$D813,Q$12:Q812),"")</f>
        <v/>
      </c>
      <c r="R813" s="270" t="str">
        <f aca="false">IF(AND(P813&lt;&gt;"",O813&lt;&gt;"",AF813&lt;&gt;""),IF(OR(O813="OZZ",O813="ZZ"),0-SUMIF($D$12:$D812,$D813,R$12:R812),MIN(MIN(13600,TRUNC(0.75*SUMIF($D$12:$D$1442,$D813,P$12:P$1442),2)+SUMIF($D$12:$D813,$D813,AF$12:AF813))-SUMIF($D$12:$D812,$D813,R$12:R812)-SUMIF($D$12:$D$1442,$D813,Q$12:Q$1442),AF813)),"")</f>
        <v/>
      </c>
      <c r="S813" s="246" t="str">
        <f aca="false">IF(O813&lt;&gt;"",1000-SUMIF($D$12:$D812,$D813,S$12:S812),"")</f>
        <v/>
      </c>
      <c r="T813" s="268"/>
      <c r="U813" s="269"/>
      <c r="V813" s="244" t="str">
        <f aca="false">IF(AND(U813&lt;&gt;"",T813&lt;&gt;""),MIN(IF(OR(T813="OZZ",T813="ZZ"),5000,13600),TRUNC(0.75*SUMIF($D$12:$D813,$D813,U$12:U813),2))-SUMIF($D$12:$D812,$D813,V$12:V812),"")</f>
        <v/>
      </c>
      <c r="W813" s="248" t="str">
        <f aca="false">IF(AND(U813&lt;&gt;"",T813&lt;&gt;"",AJ813&lt;&gt;""),IF(OR(T813="OZZ",T813="ZZ"),0-SUMIF($D$12:$D812,$D813,W$12:W812),MIN(MIN(13600,TRUNC(0.75*SUMIF($D$12:$D$1442,$D813,U$12:U$1442),2)+SUMIF($D$12:$D813,$D813,AJ$12:AJ813))-SUMIF($D$12:$D812,$D813,W$12:W812)-SUMIF($D$12:$D$1442,$D813,V$12:V$1442),AJ813)),"")</f>
        <v/>
      </c>
      <c r="X813" s="246" t="str">
        <f aca="false">IF(T813&lt;&gt;"",1000-SUMIF($D$12:$D812,$D813,X$12:X812),"")</f>
        <v/>
      </c>
      <c r="Y813" s="272"/>
      <c r="Z813" s="273"/>
      <c r="AA813" s="273"/>
      <c r="AB813" s="252" t="str">
        <f aca="false">IF(K813&lt;&gt;"",ROUND(Y813,2)+ROUND(Z813,2)+ROUND(AA813,2),"")</f>
        <v/>
      </c>
      <c r="AC813" s="274"/>
      <c r="AD813" s="273"/>
      <c r="AE813" s="273"/>
      <c r="AF813" s="275" t="str">
        <f aca="false">IF(P813&lt;&gt;"",ROUND(AC813,2)+ROUND(AD813,2)+ROUND(AE813,2),"")</f>
        <v/>
      </c>
      <c r="AG813" s="274"/>
      <c r="AH813" s="273"/>
      <c r="AI813" s="273"/>
      <c r="AJ813" s="275" t="str">
        <f aca="false">IF(U813&lt;&gt;"",ROUND(AG813,2)+ROUND(AH813,2)+ROUND(AI813,2),"")</f>
        <v/>
      </c>
      <c r="AK813" s="255"/>
      <c r="AL813" s="255"/>
      <c r="AM813" s="256"/>
      <c r="AN813" s="257"/>
      <c r="AO813" s="258" t="str">
        <f aca="false">IF(D813&lt;&gt;"",IF(COUNTIF($D$12:$D813,$D813)&gt;1,0,IF(SUM(L813,Q813,V813)&gt;0,IF(AND(T813="",OR(O813&lt;&gt;"",J813&lt;&gt;"")),IF(O813&lt;&gt;"",O813,IF(J813&lt;&gt;"",J813,0)),IF(AND(O813&lt;&gt;"",J813&lt;&gt;"",O813=J813),O813,T813)),0)),"")</f>
        <v/>
      </c>
      <c r="AP813" s="258" t="str">
        <f aca="false">IF(D813&lt;&gt;"",IF(COUNTIF($D$12:$D813,$D813)&gt;1,0,IF(SUM(M813,R813,W813)&gt;0,IF(AND(T813="",OR(O813&lt;&gt;"",J813&lt;&gt;"")),IF(O813&lt;&gt;"",O813,IF(J813&lt;&gt;"",J813,0)),IF(AND(O813&lt;&gt;"",J813&lt;&gt;"",O813=J813),O813,T813)),0)),"")</f>
        <v/>
      </c>
      <c r="AQ813" s="258" t="str">
        <f aca="false">IF(D813&lt;&gt;"",IF(COUNTIF($D$12:$D813,$D813)&gt;1,0,IF(SUM(N813,S813,X813)&gt;0,IF(AND(T813="",OR(O813&lt;&gt;"",J813&lt;&gt;"")),IF(O813&lt;&gt;"",O813,IF(J813&lt;&gt;"",J813,0)),IF(AND(O813&lt;&gt;"",J813&lt;&gt;"",O813=J813),O813,T813)),0)),"")</f>
        <v/>
      </c>
      <c r="AR813" s="257" t="str">
        <f aca="false">IF(D813&lt;&gt;"",IF(J813="OZP12",L813,0),"")</f>
        <v/>
      </c>
      <c r="AS813" s="257" t="str">
        <f aca="false">IF(D813&lt;&gt;"",IF(O813="OZP12",Q813,0),"")</f>
        <v/>
      </c>
      <c r="AT813" s="257" t="str">
        <f aca="false">IF(D813&lt;&gt;"",IF(T813="OZP12",V813,0),"")</f>
        <v/>
      </c>
      <c r="AU813" s="257" t="str">
        <f aca="false">IF(D813&lt;&gt;"",IF(J813="TZP",L813,0),"")</f>
        <v/>
      </c>
      <c r="AV813" s="257" t="str">
        <f aca="false">IF(D813&lt;&gt;"",IF(O813="TZP",Q813,0),"")</f>
        <v/>
      </c>
      <c r="AW813" s="257" t="str">
        <f aca="false">IF(D813&lt;&gt;"",IF(T813="TZP",V813,0),"")</f>
        <v/>
      </c>
      <c r="AX813" s="257" t="str">
        <f aca="false">IF(D813&lt;&gt;"",IF(J813="OZZ",L813,0),"")</f>
        <v/>
      </c>
      <c r="AY813" s="257" t="str">
        <f aca="false">IF(D813&lt;&gt;"",IF(O813="OZZ",Q813,0),"")</f>
        <v/>
      </c>
      <c r="AZ813" s="257" t="str">
        <f aca="false">IF(D813&lt;&gt;"",IF(T813="OZZ",V813,0),"")</f>
        <v/>
      </c>
      <c r="BA813" s="260"/>
      <c r="BB813" s="257" t="str">
        <f aca="false">IF(D813&lt;&gt;"",IF(ISERROR(FIND("/",D813)),0,1),"")</f>
        <v/>
      </c>
      <c r="BC813" s="257" t="str">
        <f aca="false">IF(D813&lt;&gt;"",IF(BB813*1=0,D813,CONCATENATE(MID(D813,1,FIND("/",D813,1)-1),MID(D813,FIND("/",D813,1)+1,LEN(D813)))),"")</f>
        <v/>
      </c>
      <c r="BD813" s="286"/>
      <c r="BE813" s="257" t="str">
        <f aca="false">IF(D813&lt;&gt;"",IF(J813="OZP12",M813,0),"")</f>
        <v/>
      </c>
      <c r="BF813" s="257" t="str">
        <f aca="false">IF(D813&lt;&gt;"",IF(O813="OZP12",R813,0),"")</f>
        <v/>
      </c>
      <c r="BG813" s="257" t="str">
        <f aca="false">IF(D813&lt;&gt;"",IF(T813="OZP12",W813,0),"")</f>
        <v/>
      </c>
      <c r="BH813" s="257" t="str">
        <f aca="false">IF(D813&lt;&gt;"",IF(J813="TZP",M813,0),"")</f>
        <v/>
      </c>
      <c r="BI813" s="257" t="str">
        <f aca="false">IF(D813&lt;&gt;"",IF(O813="TZP",R813,0),"")</f>
        <v/>
      </c>
      <c r="BJ813" s="257" t="str">
        <f aca="false">IF(D813&lt;&gt;"",IF(T813="TZP",W813,0),"")</f>
        <v/>
      </c>
    </row>
    <row r="814" s="261" customFormat="true" ht="18.75" hidden="false" customHeight="true" outlineLevel="0" collapsed="false">
      <c r="A814" s="262" t="n">
        <f aca="false">A813+1</f>
        <v>802</v>
      </c>
      <c r="B814" s="263"/>
      <c r="C814" s="263"/>
      <c r="D814" s="263"/>
      <c r="E814" s="266"/>
      <c r="F814" s="266"/>
      <c r="G814" s="267"/>
      <c r="H814" s="278"/>
      <c r="I814" s="281"/>
      <c r="J814" s="268"/>
      <c r="K814" s="269"/>
      <c r="L814" s="244" t="str">
        <f aca="false">IF(AND(K814&lt;&gt;"",J814&lt;&gt;""),MIN(IF(OR(J814="OZZ",J814="ZZ"),5000,13600),TRUNC(0.75*SUMIF($D$12:$D814,$D814,K$12:K814),2))-SUMIF($D$12:$D813,$D814,L$12:L813),"")</f>
        <v/>
      </c>
      <c r="M814" s="270" t="str">
        <f aca="false">IF(AND(K814&lt;&gt;"",J814&lt;&gt;"",AB814&lt;&gt;""),IF(OR(J814="OZZ",J814="ZZ"),0-SUMIF($D$12:$D813,$D814,M$12:M813),MIN(MIN(13600,TRUNC(0.75*SUMIF($D$12:$D$1442,$D814,K$12:K$1442),2)+SUMIF($D$12:$D814,$D814,AB$12:AB814))-SUMIF($D$12:$D813,$D814,M$12:M813)-SUMIF($D$12:$D$1442,$D814,L$12:L$1442),AB814)),"")</f>
        <v/>
      </c>
      <c r="N814" s="246" t="str">
        <f aca="false">IF(J814&lt;&gt;"",1000-SUMIF($D$12:$D813,$D814,N$12:N813),"")</f>
        <v/>
      </c>
      <c r="O814" s="268"/>
      <c r="P814" s="269"/>
      <c r="Q814" s="244" t="str">
        <f aca="false">IF(AND(P814&lt;&gt;"",O814&lt;&gt;""),MIN(IF(OR(O814="OZZ",O814="ZZ"),5000,13600),TRUNC(0.75*SUMIF($D$12:$D814,$D814,P$12:P814),2))-SUMIF($D$12:$D813,$D814,Q$12:Q813),"")</f>
        <v/>
      </c>
      <c r="R814" s="270" t="str">
        <f aca="false">IF(AND(P814&lt;&gt;"",O814&lt;&gt;"",AF814&lt;&gt;""),IF(OR(O814="OZZ",O814="ZZ"),0-SUMIF($D$12:$D813,$D814,R$12:R813),MIN(MIN(13600,TRUNC(0.75*SUMIF($D$12:$D$1442,$D814,P$12:P$1442),2)+SUMIF($D$12:$D814,$D814,AF$12:AF814))-SUMIF($D$12:$D813,$D814,R$12:R813)-SUMIF($D$12:$D$1442,$D814,Q$12:Q$1442),AF814)),"")</f>
        <v/>
      </c>
      <c r="S814" s="246" t="str">
        <f aca="false">IF(O814&lt;&gt;"",1000-SUMIF($D$12:$D813,$D814,S$12:S813),"")</f>
        <v/>
      </c>
      <c r="T814" s="268"/>
      <c r="U814" s="269"/>
      <c r="V814" s="244" t="str">
        <f aca="false">IF(AND(U814&lt;&gt;"",T814&lt;&gt;""),MIN(IF(OR(T814="OZZ",T814="ZZ"),5000,13600),TRUNC(0.75*SUMIF($D$12:$D814,$D814,U$12:U814),2))-SUMIF($D$12:$D813,$D814,V$12:V813),"")</f>
        <v/>
      </c>
      <c r="W814" s="248" t="str">
        <f aca="false">IF(AND(U814&lt;&gt;"",T814&lt;&gt;"",AJ814&lt;&gt;""),IF(OR(T814="OZZ",T814="ZZ"),0-SUMIF($D$12:$D813,$D814,W$12:W813),MIN(MIN(13600,TRUNC(0.75*SUMIF($D$12:$D$1442,$D814,U$12:U$1442),2)+SUMIF($D$12:$D814,$D814,AJ$12:AJ814))-SUMIF($D$12:$D813,$D814,W$12:W813)-SUMIF($D$12:$D$1442,$D814,V$12:V$1442),AJ814)),"")</f>
        <v/>
      </c>
      <c r="X814" s="246" t="str">
        <f aca="false">IF(T814&lt;&gt;"",1000-SUMIF($D$12:$D813,$D814,X$12:X813),"")</f>
        <v/>
      </c>
      <c r="Y814" s="272"/>
      <c r="Z814" s="273"/>
      <c r="AA814" s="273"/>
      <c r="AB814" s="252" t="str">
        <f aca="false">IF(K814&lt;&gt;"",ROUND(Y814,2)+ROUND(Z814,2)+ROUND(AA814,2),"")</f>
        <v/>
      </c>
      <c r="AC814" s="274"/>
      <c r="AD814" s="273"/>
      <c r="AE814" s="273"/>
      <c r="AF814" s="275" t="str">
        <f aca="false">IF(P814&lt;&gt;"",ROUND(AC814,2)+ROUND(AD814,2)+ROUND(AE814,2),"")</f>
        <v/>
      </c>
      <c r="AG814" s="274"/>
      <c r="AH814" s="273"/>
      <c r="AI814" s="273"/>
      <c r="AJ814" s="275" t="str">
        <f aca="false">IF(U814&lt;&gt;"",ROUND(AG814,2)+ROUND(AH814,2)+ROUND(AI814,2),"")</f>
        <v/>
      </c>
      <c r="AK814" s="255"/>
      <c r="AL814" s="255"/>
      <c r="AM814" s="256"/>
      <c r="AN814" s="257"/>
      <c r="AO814" s="258" t="str">
        <f aca="false">IF(D814&lt;&gt;"",IF(COUNTIF($D$12:$D814,$D814)&gt;1,0,IF(SUM(L814,Q814,V814)&gt;0,IF(AND(T814="",OR(O814&lt;&gt;"",J814&lt;&gt;"")),IF(O814&lt;&gt;"",O814,IF(J814&lt;&gt;"",J814,0)),IF(AND(O814&lt;&gt;"",J814&lt;&gt;"",O814=J814),O814,T814)),0)),"")</f>
        <v/>
      </c>
      <c r="AP814" s="258" t="str">
        <f aca="false">IF(D814&lt;&gt;"",IF(COUNTIF($D$12:$D814,$D814)&gt;1,0,IF(SUM(M814,R814,W814)&gt;0,IF(AND(T814="",OR(O814&lt;&gt;"",J814&lt;&gt;"")),IF(O814&lt;&gt;"",O814,IF(J814&lt;&gt;"",J814,0)),IF(AND(O814&lt;&gt;"",J814&lt;&gt;"",O814=J814),O814,T814)),0)),"")</f>
        <v/>
      </c>
      <c r="AQ814" s="258" t="str">
        <f aca="false">IF(D814&lt;&gt;"",IF(COUNTIF($D$12:$D814,$D814)&gt;1,0,IF(SUM(N814,S814,X814)&gt;0,IF(AND(T814="",OR(O814&lt;&gt;"",J814&lt;&gt;"")),IF(O814&lt;&gt;"",O814,IF(J814&lt;&gt;"",J814,0)),IF(AND(O814&lt;&gt;"",J814&lt;&gt;"",O814=J814),O814,T814)),0)),"")</f>
        <v/>
      </c>
      <c r="AR814" s="257" t="str">
        <f aca="false">IF(D814&lt;&gt;"",IF(J814="OZP12",L814,0),"")</f>
        <v/>
      </c>
      <c r="AS814" s="257" t="str">
        <f aca="false">IF(D814&lt;&gt;"",IF(O814="OZP12",Q814,0),"")</f>
        <v/>
      </c>
      <c r="AT814" s="257" t="str">
        <f aca="false">IF(D814&lt;&gt;"",IF(T814="OZP12",V814,0),"")</f>
        <v/>
      </c>
      <c r="AU814" s="257" t="str">
        <f aca="false">IF(D814&lt;&gt;"",IF(J814="TZP",L814,0),"")</f>
        <v/>
      </c>
      <c r="AV814" s="257" t="str">
        <f aca="false">IF(D814&lt;&gt;"",IF(O814="TZP",Q814,0),"")</f>
        <v/>
      </c>
      <c r="AW814" s="257" t="str">
        <f aca="false">IF(D814&lt;&gt;"",IF(T814="TZP",V814,0),"")</f>
        <v/>
      </c>
      <c r="AX814" s="257" t="str">
        <f aca="false">IF(D814&lt;&gt;"",IF(J814="OZZ",L814,0),"")</f>
        <v/>
      </c>
      <c r="AY814" s="257" t="str">
        <f aca="false">IF(D814&lt;&gt;"",IF(O814="OZZ",Q814,0),"")</f>
        <v/>
      </c>
      <c r="AZ814" s="257" t="str">
        <f aca="false">IF(D814&lt;&gt;"",IF(T814="OZZ",V814,0),"")</f>
        <v/>
      </c>
      <c r="BA814" s="260"/>
      <c r="BB814" s="257" t="str">
        <f aca="false">IF(D814&lt;&gt;"",IF(ISERROR(FIND("/",D814)),0,1),"")</f>
        <v/>
      </c>
      <c r="BC814" s="257" t="str">
        <f aca="false">IF(D814&lt;&gt;"",IF(BB814*1=0,D814,CONCATENATE(MID(D814,1,FIND("/",D814,1)-1),MID(D814,FIND("/",D814,1)+1,LEN(D814)))),"")</f>
        <v/>
      </c>
      <c r="BD814" s="286"/>
      <c r="BE814" s="257" t="str">
        <f aca="false">IF(D814&lt;&gt;"",IF(J814="OZP12",M814,0),"")</f>
        <v/>
      </c>
      <c r="BF814" s="257" t="str">
        <f aca="false">IF(D814&lt;&gt;"",IF(O814="OZP12",R814,0),"")</f>
        <v/>
      </c>
      <c r="BG814" s="257" t="str">
        <f aca="false">IF(D814&lt;&gt;"",IF(T814="OZP12",W814,0),"")</f>
        <v/>
      </c>
      <c r="BH814" s="257" t="str">
        <f aca="false">IF(D814&lt;&gt;"",IF(J814="TZP",M814,0),"")</f>
        <v/>
      </c>
      <c r="BI814" s="257" t="str">
        <f aca="false">IF(D814&lt;&gt;"",IF(O814="TZP",R814,0),"")</f>
        <v/>
      </c>
      <c r="BJ814" s="257" t="str">
        <f aca="false">IF(D814&lt;&gt;"",IF(T814="TZP",W814,0),"")</f>
        <v/>
      </c>
    </row>
    <row r="815" s="261" customFormat="true" ht="18.75" hidden="false" customHeight="true" outlineLevel="0" collapsed="false">
      <c r="A815" s="262" t="n">
        <f aca="false">A814+1</f>
        <v>803</v>
      </c>
      <c r="B815" s="263"/>
      <c r="C815" s="263"/>
      <c r="D815" s="263"/>
      <c r="E815" s="266"/>
      <c r="F815" s="266"/>
      <c r="G815" s="267"/>
      <c r="H815" s="278"/>
      <c r="I815" s="281"/>
      <c r="J815" s="268"/>
      <c r="K815" s="269"/>
      <c r="L815" s="244" t="str">
        <f aca="false">IF(AND(K815&lt;&gt;"",J815&lt;&gt;""),MIN(IF(OR(J815="OZZ",J815="ZZ"),5000,13600),TRUNC(0.75*SUMIF($D$12:$D815,$D815,K$12:K815),2))-SUMIF($D$12:$D814,$D815,L$12:L814),"")</f>
        <v/>
      </c>
      <c r="M815" s="270" t="str">
        <f aca="false">IF(AND(K815&lt;&gt;"",J815&lt;&gt;"",AB815&lt;&gt;""),IF(OR(J815="OZZ",J815="ZZ"),0-SUMIF($D$12:$D814,$D815,M$12:M814),MIN(MIN(13600,TRUNC(0.75*SUMIF($D$12:$D$1442,$D815,K$12:K$1442),2)+SUMIF($D$12:$D815,$D815,AB$12:AB815))-SUMIF($D$12:$D814,$D815,M$12:M814)-SUMIF($D$12:$D$1442,$D815,L$12:L$1442),AB815)),"")</f>
        <v/>
      </c>
      <c r="N815" s="246" t="str">
        <f aca="false">IF(J815&lt;&gt;"",1000-SUMIF($D$12:$D814,$D815,N$12:N814),"")</f>
        <v/>
      </c>
      <c r="O815" s="268"/>
      <c r="P815" s="269"/>
      <c r="Q815" s="244" t="str">
        <f aca="false">IF(AND(P815&lt;&gt;"",O815&lt;&gt;""),MIN(IF(OR(O815="OZZ",O815="ZZ"),5000,13600),TRUNC(0.75*SUMIF($D$12:$D815,$D815,P$12:P815),2))-SUMIF($D$12:$D814,$D815,Q$12:Q814),"")</f>
        <v/>
      </c>
      <c r="R815" s="270" t="str">
        <f aca="false">IF(AND(P815&lt;&gt;"",O815&lt;&gt;"",AF815&lt;&gt;""),IF(OR(O815="OZZ",O815="ZZ"),0-SUMIF($D$12:$D814,$D815,R$12:R814),MIN(MIN(13600,TRUNC(0.75*SUMIF($D$12:$D$1442,$D815,P$12:P$1442),2)+SUMIF($D$12:$D815,$D815,AF$12:AF815))-SUMIF($D$12:$D814,$D815,R$12:R814)-SUMIF($D$12:$D$1442,$D815,Q$12:Q$1442),AF815)),"")</f>
        <v/>
      </c>
      <c r="S815" s="246" t="str">
        <f aca="false">IF(O815&lt;&gt;"",1000-SUMIF($D$12:$D814,$D815,S$12:S814),"")</f>
        <v/>
      </c>
      <c r="T815" s="268"/>
      <c r="U815" s="269"/>
      <c r="V815" s="244" t="str">
        <f aca="false">IF(AND(U815&lt;&gt;"",T815&lt;&gt;""),MIN(IF(OR(T815="OZZ",T815="ZZ"),5000,13600),TRUNC(0.75*SUMIF($D$12:$D815,$D815,U$12:U815),2))-SUMIF($D$12:$D814,$D815,V$12:V814),"")</f>
        <v/>
      </c>
      <c r="W815" s="248" t="str">
        <f aca="false">IF(AND(U815&lt;&gt;"",T815&lt;&gt;"",AJ815&lt;&gt;""),IF(OR(T815="OZZ",T815="ZZ"),0-SUMIF($D$12:$D814,$D815,W$12:W814),MIN(MIN(13600,TRUNC(0.75*SUMIF($D$12:$D$1442,$D815,U$12:U$1442),2)+SUMIF($D$12:$D815,$D815,AJ$12:AJ815))-SUMIF($D$12:$D814,$D815,W$12:W814)-SUMIF($D$12:$D$1442,$D815,V$12:V$1442),AJ815)),"")</f>
        <v/>
      </c>
      <c r="X815" s="246" t="str">
        <f aca="false">IF(T815&lt;&gt;"",1000-SUMIF($D$12:$D814,$D815,X$12:X814),"")</f>
        <v/>
      </c>
      <c r="Y815" s="272"/>
      <c r="Z815" s="273"/>
      <c r="AA815" s="273"/>
      <c r="AB815" s="252" t="str">
        <f aca="false">IF(K815&lt;&gt;"",ROUND(Y815,2)+ROUND(Z815,2)+ROUND(AA815,2),"")</f>
        <v/>
      </c>
      <c r="AC815" s="274"/>
      <c r="AD815" s="273"/>
      <c r="AE815" s="273"/>
      <c r="AF815" s="275" t="str">
        <f aca="false">IF(P815&lt;&gt;"",ROUND(AC815,2)+ROUND(AD815,2)+ROUND(AE815,2),"")</f>
        <v/>
      </c>
      <c r="AG815" s="274"/>
      <c r="AH815" s="273"/>
      <c r="AI815" s="273"/>
      <c r="AJ815" s="275" t="str">
        <f aca="false">IF(U815&lt;&gt;"",ROUND(AG815,2)+ROUND(AH815,2)+ROUND(AI815,2),"")</f>
        <v/>
      </c>
      <c r="AK815" s="255"/>
      <c r="AL815" s="255"/>
      <c r="AM815" s="256"/>
      <c r="AN815" s="257"/>
      <c r="AO815" s="258" t="str">
        <f aca="false">IF(D815&lt;&gt;"",IF(COUNTIF($D$12:$D815,$D815)&gt;1,0,IF(SUM(L815,Q815,V815)&gt;0,IF(AND(T815="",OR(O815&lt;&gt;"",J815&lt;&gt;"")),IF(O815&lt;&gt;"",O815,IF(J815&lt;&gt;"",J815,0)),IF(AND(O815&lt;&gt;"",J815&lt;&gt;"",O815=J815),O815,T815)),0)),"")</f>
        <v/>
      </c>
      <c r="AP815" s="258" t="str">
        <f aca="false">IF(D815&lt;&gt;"",IF(COUNTIF($D$12:$D815,$D815)&gt;1,0,IF(SUM(M815,R815,W815)&gt;0,IF(AND(T815="",OR(O815&lt;&gt;"",J815&lt;&gt;"")),IF(O815&lt;&gt;"",O815,IF(J815&lt;&gt;"",J815,0)),IF(AND(O815&lt;&gt;"",J815&lt;&gt;"",O815=J815),O815,T815)),0)),"")</f>
        <v/>
      </c>
      <c r="AQ815" s="258" t="str">
        <f aca="false">IF(D815&lt;&gt;"",IF(COUNTIF($D$12:$D815,$D815)&gt;1,0,IF(SUM(N815,S815,X815)&gt;0,IF(AND(T815="",OR(O815&lt;&gt;"",J815&lt;&gt;"")),IF(O815&lt;&gt;"",O815,IF(J815&lt;&gt;"",J815,0)),IF(AND(O815&lt;&gt;"",J815&lt;&gt;"",O815=J815),O815,T815)),0)),"")</f>
        <v/>
      </c>
      <c r="AR815" s="257" t="str">
        <f aca="false">IF(D815&lt;&gt;"",IF(J815="OZP12",L815,0),"")</f>
        <v/>
      </c>
      <c r="AS815" s="257" t="str">
        <f aca="false">IF(D815&lt;&gt;"",IF(O815="OZP12",Q815,0),"")</f>
        <v/>
      </c>
      <c r="AT815" s="257" t="str">
        <f aca="false">IF(D815&lt;&gt;"",IF(T815="OZP12",V815,0),"")</f>
        <v/>
      </c>
      <c r="AU815" s="257" t="str">
        <f aca="false">IF(D815&lt;&gt;"",IF(J815="TZP",L815,0),"")</f>
        <v/>
      </c>
      <c r="AV815" s="257" t="str">
        <f aca="false">IF(D815&lt;&gt;"",IF(O815="TZP",Q815,0),"")</f>
        <v/>
      </c>
      <c r="AW815" s="257" t="str">
        <f aca="false">IF(D815&lt;&gt;"",IF(T815="TZP",V815,0),"")</f>
        <v/>
      </c>
      <c r="AX815" s="257" t="str">
        <f aca="false">IF(D815&lt;&gt;"",IF(J815="OZZ",L815,0),"")</f>
        <v/>
      </c>
      <c r="AY815" s="257" t="str">
        <f aca="false">IF(D815&lt;&gt;"",IF(O815="OZZ",Q815,0),"")</f>
        <v/>
      </c>
      <c r="AZ815" s="257" t="str">
        <f aca="false">IF(D815&lt;&gt;"",IF(T815="OZZ",V815,0),"")</f>
        <v/>
      </c>
      <c r="BA815" s="260"/>
      <c r="BB815" s="257" t="str">
        <f aca="false">IF(D815&lt;&gt;"",IF(ISERROR(FIND("/",D815)),0,1),"")</f>
        <v/>
      </c>
      <c r="BC815" s="257" t="str">
        <f aca="false">IF(D815&lt;&gt;"",IF(BB815*1=0,D815,CONCATENATE(MID(D815,1,FIND("/",D815,1)-1),MID(D815,FIND("/",D815,1)+1,LEN(D815)))),"")</f>
        <v/>
      </c>
      <c r="BD815" s="286"/>
      <c r="BE815" s="257" t="str">
        <f aca="false">IF(D815&lt;&gt;"",IF(J815="OZP12",M815,0),"")</f>
        <v/>
      </c>
      <c r="BF815" s="257" t="str">
        <f aca="false">IF(D815&lt;&gt;"",IF(O815="OZP12",R815,0),"")</f>
        <v/>
      </c>
      <c r="BG815" s="257" t="str">
        <f aca="false">IF(D815&lt;&gt;"",IF(T815="OZP12",W815,0),"")</f>
        <v/>
      </c>
      <c r="BH815" s="257" t="str">
        <f aca="false">IF(D815&lt;&gt;"",IF(J815="TZP",M815,0),"")</f>
        <v/>
      </c>
      <c r="BI815" s="257" t="str">
        <f aca="false">IF(D815&lt;&gt;"",IF(O815="TZP",R815,0),"")</f>
        <v/>
      </c>
      <c r="BJ815" s="257" t="str">
        <f aca="false">IF(D815&lt;&gt;"",IF(T815="TZP",W815,0),"")</f>
        <v/>
      </c>
    </row>
    <row r="816" s="261" customFormat="true" ht="18.75" hidden="false" customHeight="true" outlineLevel="0" collapsed="false">
      <c r="A816" s="262" t="n">
        <f aca="false">A815+1</f>
        <v>804</v>
      </c>
      <c r="B816" s="263"/>
      <c r="C816" s="263"/>
      <c r="D816" s="263"/>
      <c r="E816" s="266"/>
      <c r="F816" s="266"/>
      <c r="G816" s="267"/>
      <c r="H816" s="278"/>
      <c r="I816" s="281"/>
      <c r="J816" s="268"/>
      <c r="K816" s="269"/>
      <c r="L816" s="244" t="str">
        <f aca="false">IF(AND(K816&lt;&gt;"",J816&lt;&gt;""),MIN(IF(OR(J816="OZZ",J816="ZZ"),5000,13600),TRUNC(0.75*SUMIF($D$12:$D816,$D816,K$12:K816),2))-SUMIF($D$12:$D815,$D816,L$12:L815),"")</f>
        <v/>
      </c>
      <c r="M816" s="270" t="str">
        <f aca="false">IF(AND(K816&lt;&gt;"",J816&lt;&gt;"",AB816&lt;&gt;""),IF(OR(J816="OZZ",J816="ZZ"),0-SUMIF($D$12:$D815,$D816,M$12:M815),MIN(MIN(13600,TRUNC(0.75*SUMIF($D$12:$D$1442,$D816,K$12:K$1442),2)+SUMIF($D$12:$D816,$D816,AB$12:AB816))-SUMIF($D$12:$D815,$D816,M$12:M815)-SUMIF($D$12:$D$1442,$D816,L$12:L$1442),AB816)),"")</f>
        <v/>
      </c>
      <c r="N816" s="246" t="str">
        <f aca="false">IF(J816&lt;&gt;"",1000-SUMIF($D$12:$D815,$D816,N$12:N815),"")</f>
        <v/>
      </c>
      <c r="O816" s="268"/>
      <c r="P816" s="269"/>
      <c r="Q816" s="244" t="str">
        <f aca="false">IF(AND(P816&lt;&gt;"",O816&lt;&gt;""),MIN(IF(OR(O816="OZZ",O816="ZZ"),5000,13600),TRUNC(0.75*SUMIF($D$12:$D816,$D816,P$12:P816),2))-SUMIF($D$12:$D815,$D816,Q$12:Q815),"")</f>
        <v/>
      </c>
      <c r="R816" s="270" t="str">
        <f aca="false">IF(AND(P816&lt;&gt;"",O816&lt;&gt;"",AF816&lt;&gt;""),IF(OR(O816="OZZ",O816="ZZ"),0-SUMIF($D$12:$D815,$D816,R$12:R815),MIN(MIN(13600,TRUNC(0.75*SUMIF($D$12:$D$1442,$D816,P$12:P$1442),2)+SUMIF($D$12:$D816,$D816,AF$12:AF816))-SUMIF($D$12:$D815,$D816,R$12:R815)-SUMIF($D$12:$D$1442,$D816,Q$12:Q$1442),AF816)),"")</f>
        <v/>
      </c>
      <c r="S816" s="246" t="str">
        <f aca="false">IF(O816&lt;&gt;"",1000-SUMIF($D$12:$D815,$D816,S$12:S815),"")</f>
        <v/>
      </c>
      <c r="T816" s="268"/>
      <c r="U816" s="269"/>
      <c r="V816" s="244" t="str">
        <f aca="false">IF(AND(U816&lt;&gt;"",T816&lt;&gt;""),MIN(IF(OR(T816="OZZ",T816="ZZ"),5000,13600),TRUNC(0.75*SUMIF($D$12:$D816,$D816,U$12:U816),2))-SUMIF($D$12:$D815,$D816,V$12:V815),"")</f>
        <v/>
      </c>
      <c r="W816" s="248" t="str">
        <f aca="false">IF(AND(U816&lt;&gt;"",T816&lt;&gt;"",AJ816&lt;&gt;""),IF(OR(T816="OZZ",T816="ZZ"),0-SUMIF($D$12:$D815,$D816,W$12:W815),MIN(MIN(13600,TRUNC(0.75*SUMIF($D$12:$D$1442,$D816,U$12:U$1442),2)+SUMIF($D$12:$D816,$D816,AJ$12:AJ816))-SUMIF($D$12:$D815,$D816,W$12:W815)-SUMIF($D$12:$D$1442,$D816,V$12:V$1442),AJ816)),"")</f>
        <v/>
      </c>
      <c r="X816" s="246" t="str">
        <f aca="false">IF(T816&lt;&gt;"",1000-SUMIF($D$12:$D815,$D816,X$12:X815),"")</f>
        <v/>
      </c>
      <c r="Y816" s="272"/>
      <c r="Z816" s="273"/>
      <c r="AA816" s="273"/>
      <c r="AB816" s="252" t="str">
        <f aca="false">IF(K816&lt;&gt;"",ROUND(Y816,2)+ROUND(Z816,2)+ROUND(AA816,2),"")</f>
        <v/>
      </c>
      <c r="AC816" s="274"/>
      <c r="AD816" s="273"/>
      <c r="AE816" s="273"/>
      <c r="AF816" s="275" t="str">
        <f aca="false">IF(P816&lt;&gt;"",ROUND(AC816,2)+ROUND(AD816,2)+ROUND(AE816,2),"")</f>
        <v/>
      </c>
      <c r="AG816" s="274"/>
      <c r="AH816" s="273"/>
      <c r="AI816" s="273"/>
      <c r="AJ816" s="275" t="str">
        <f aca="false">IF(U816&lt;&gt;"",ROUND(AG816,2)+ROUND(AH816,2)+ROUND(AI816,2),"")</f>
        <v/>
      </c>
      <c r="AK816" s="255"/>
      <c r="AL816" s="255"/>
      <c r="AM816" s="256"/>
      <c r="AN816" s="257"/>
      <c r="AO816" s="258" t="str">
        <f aca="false">IF(D816&lt;&gt;"",IF(COUNTIF($D$12:$D816,$D816)&gt;1,0,IF(SUM(L816,Q816,V816)&gt;0,IF(AND(T816="",OR(O816&lt;&gt;"",J816&lt;&gt;"")),IF(O816&lt;&gt;"",O816,IF(J816&lt;&gt;"",J816,0)),IF(AND(O816&lt;&gt;"",J816&lt;&gt;"",O816=J816),O816,T816)),0)),"")</f>
        <v/>
      </c>
      <c r="AP816" s="258" t="str">
        <f aca="false">IF(D816&lt;&gt;"",IF(COUNTIF($D$12:$D816,$D816)&gt;1,0,IF(SUM(M816,R816,W816)&gt;0,IF(AND(T816="",OR(O816&lt;&gt;"",J816&lt;&gt;"")),IF(O816&lt;&gt;"",O816,IF(J816&lt;&gt;"",J816,0)),IF(AND(O816&lt;&gt;"",J816&lt;&gt;"",O816=J816),O816,T816)),0)),"")</f>
        <v/>
      </c>
      <c r="AQ816" s="258" t="str">
        <f aca="false">IF(D816&lt;&gt;"",IF(COUNTIF($D$12:$D816,$D816)&gt;1,0,IF(SUM(N816,S816,X816)&gt;0,IF(AND(T816="",OR(O816&lt;&gt;"",J816&lt;&gt;"")),IF(O816&lt;&gt;"",O816,IF(J816&lt;&gt;"",J816,0)),IF(AND(O816&lt;&gt;"",J816&lt;&gt;"",O816=J816),O816,T816)),0)),"")</f>
        <v/>
      </c>
      <c r="AR816" s="257" t="str">
        <f aca="false">IF(D816&lt;&gt;"",IF(J816="OZP12",L816,0),"")</f>
        <v/>
      </c>
      <c r="AS816" s="257" t="str">
        <f aca="false">IF(D816&lt;&gt;"",IF(O816="OZP12",Q816,0),"")</f>
        <v/>
      </c>
      <c r="AT816" s="257" t="str">
        <f aca="false">IF(D816&lt;&gt;"",IF(T816="OZP12",V816,0),"")</f>
        <v/>
      </c>
      <c r="AU816" s="257" t="str">
        <f aca="false">IF(D816&lt;&gt;"",IF(J816="TZP",L816,0),"")</f>
        <v/>
      </c>
      <c r="AV816" s="257" t="str">
        <f aca="false">IF(D816&lt;&gt;"",IF(O816="TZP",Q816,0),"")</f>
        <v/>
      </c>
      <c r="AW816" s="257" t="str">
        <f aca="false">IF(D816&lt;&gt;"",IF(T816="TZP",V816,0),"")</f>
        <v/>
      </c>
      <c r="AX816" s="257" t="str">
        <f aca="false">IF(D816&lt;&gt;"",IF(J816="OZZ",L816,0),"")</f>
        <v/>
      </c>
      <c r="AY816" s="257" t="str">
        <f aca="false">IF(D816&lt;&gt;"",IF(O816="OZZ",Q816,0),"")</f>
        <v/>
      </c>
      <c r="AZ816" s="257" t="str">
        <f aca="false">IF(D816&lt;&gt;"",IF(T816="OZZ",V816,0),"")</f>
        <v/>
      </c>
      <c r="BA816" s="260"/>
      <c r="BB816" s="257" t="str">
        <f aca="false">IF(D816&lt;&gt;"",IF(ISERROR(FIND("/",D816)),0,1),"")</f>
        <v/>
      </c>
      <c r="BC816" s="257" t="str">
        <f aca="false">IF(D816&lt;&gt;"",IF(BB816*1=0,D816,CONCATENATE(MID(D816,1,FIND("/",D816,1)-1),MID(D816,FIND("/",D816,1)+1,LEN(D816)))),"")</f>
        <v/>
      </c>
      <c r="BD816" s="286"/>
      <c r="BE816" s="257" t="str">
        <f aca="false">IF(D816&lt;&gt;"",IF(J816="OZP12",M816,0),"")</f>
        <v/>
      </c>
      <c r="BF816" s="257" t="str">
        <f aca="false">IF(D816&lt;&gt;"",IF(O816="OZP12",R816,0),"")</f>
        <v/>
      </c>
      <c r="BG816" s="257" t="str">
        <f aca="false">IF(D816&lt;&gt;"",IF(T816="OZP12",W816,0),"")</f>
        <v/>
      </c>
      <c r="BH816" s="257" t="str">
        <f aca="false">IF(D816&lt;&gt;"",IF(J816="TZP",M816,0),"")</f>
        <v/>
      </c>
      <c r="BI816" s="257" t="str">
        <f aca="false">IF(D816&lt;&gt;"",IF(O816="TZP",R816,0),"")</f>
        <v/>
      </c>
      <c r="BJ816" s="257" t="str">
        <f aca="false">IF(D816&lt;&gt;"",IF(T816="TZP",W816,0),"")</f>
        <v/>
      </c>
    </row>
    <row r="817" s="261" customFormat="true" ht="18.75" hidden="false" customHeight="true" outlineLevel="0" collapsed="false">
      <c r="A817" s="262" t="n">
        <f aca="false">A816+1</f>
        <v>805</v>
      </c>
      <c r="B817" s="263"/>
      <c r="C817" s="263"/>
      <c r="D817" s="263"/>
      <c r="E817" s="266"/>
      <c r="F817" s="266"/>
      <c r="G817" s="267"/>
      <c r="H817" s="278"/>
      <c r="I817" s="281"/>
      <c r="J817" s="268"/>
      <c r="K817" s="269"/>
      <c r="L817" s="244" t="str">
        <f aca="false">IF(AND(K817&lt;&gt;"",J817&lt;&gt;""),MIN(IF(OR(J817="OZZ",J817="ZZ"),5000,13600),TRUNC(0.75*SUMIF($D$12:$D817,$D817,K$12:K817),2))-SUMIF($D$12:$D816,$D817,L$12:L816),"")</f>
        <v/>
      </c>
      <c r="M817" s="270" t="str">
        <f aca="false">IF(AND(K817&lt;&gt;"",J817&lt;&gt;"",AB817&lt;&gt;""),IF(OR(J817="OZZ",J817="ZZ"),0-SUMIF($D$12:$D816,$D817,M$12:M816),MIN(MIN(13600,TRUNC(0.75*SUMIF($D$12:$D$1442,$D817,K$12:K$1442),2)+SUMIF($D$12:$D817,$D817,AB$12:AB817))-SUMIF($D$12:$D816,$D817,M$12:M816)-SUMIF($D$12:$D$1442,$D817,L$12:L$1442),AB817)),"")</f>
        <v/>
      </c>
      <c r="N817" s="246" t="str">
        <f aca="false">IF(J817&lt;&gt;"",1000-SUMIF($D$12:$D816,$D817,N$12:N816),"")</f>
        <v/>
      </c>
      <c r="O817" s="268"/>
      <c r="P817" s="269"/>
      <c r="Q817" s="244" t="str">
        <f aca="false">IF(AND(P817&lt;&gt;"",O817&lt;&gt;""),MIN(IF(OR(O817="OZZ",O817="ZZ"),5000,13600),TRUNC(0.75*SUMIF($D$12:$D817,$D817,P$12:P817),2))-SUMIF($D$12:$D816,$D817,Q$12:Q816),"")</f>
        <v/>
      </c>
      <c r="R817" s="270" t="str">
        <f aca="false">IF(AND(P817&lt;&gt;"",O817&lt;&gt;"",AF817&lt;&gt;""),IF(OR(O817="OZZ",O817="ZZ"),0-SUMIF($D$12:$D816,$D817,R$12:R816),MIN(MIN(13600,TRUNC(0.75*SUMIF($D$12:$D$1442,$D817,P$12:P$1442),2)+SUMIF($D$12:$D817,$D817,AF$12:AF817))-SUMIF($D$12:$D816,$D817,R$12:R816)-SUMIF($D$12:$D$1442,$D817,Q$12:Q$1442),AF817)),"")</f>
        <v/>
      </c>
      <c r="S817" s="246" t="str">
        <f aca="false">IF(O817&lt;&gt;"",1000-SUMIF($D$12:$D816,$D817,S$12:S816),"")</f>
        <v/>
      </c>
      <c r="T817" s="268"/>
      <c r="U817" s="269"/>
      <c r="V817" s="244" t="str">
        <f aca="false">IF(AND(U817&lt;&gt;"",T817&lt;&gt;""),MIN(IF(OR(T817="OZZ",T817="ZZ"),5000,13600),TRUNC(0.75*SUMIF($D$12:$D817,$D817,U$12:U817),2))-SUMIF($D$12:$D816,$D817,V$12:V816),"")</f>
        <v/>
      </c>
      <c r="W817" s="248" t="str">
        <f aca="false">IF(AND(U817&lt;&gt;"",T817&lt;&gt;"",AJ817&lt;&gt;""),IF(OR(T817="OZZ",T817="ZZ"),0-SUMIF($D$12:$D816,$D817,W$12:W816),MIN(MIN(13600,TRUNC(0.75*SUMIF($D$12:$D$1442,$D817,U$12:U$1442),2)+SUMIF($D$12:$D817,$D817,AJ$12:AJ817))-SUMIF($D$12:$D816,$D817,W$12:W816)-SUMIF($D$12:$D$1442,$D817,V$12:V$1442),AJ817)),"")</f>
        <v/>
      </c>
      <c r="X817" s="246" t="str">
        <f aca="false">IF(T817&lt;&gt;"",1000-SUMIF($D$12:$D816,$D817,X$12:X816),"")</f>
        <v/>
      </c>
      <c r="Y817" s="272"/>
      <c r="Z817" s="273"/>
      <c r="AA817" s="273"/>
      <c r="AB817" s="252" t="str">
        <f aca="false">IF(K817&lt;&gt;"",ROUND(Y817,2)+ROUND(Z817,2)+ROUND(AA817,2),"")</f>
        <v/>
      </c>
      <c r="AC817" s="274"/>
      <c r="AD817" s="273"/>
      <c r="AE817" s="273"/>
      <c r="AF817" s="275" t="str">
        <f aca="false">IF(P817&lt;&gt;"",ROUND(AC817,2)+ROUND(AD817,2)+ROUND(AE817,2),"")</f>
        <v/>
      </c>
      <c r="AG817" s="274"/>
      <c r="AH817" s="273"/>
      <c r="AI817" s="273"/>
      <c r="AJ817" s="275" t="str">
        <f aca="false">IF(U817&lt;&gt;"",ROUND(AG817,2)+ROUND(AH817,2)+ROUND(AI817,2),"")</f>
        <v/>
      </c>
      <c r="AK817" s="255"/>
      <c r="AL817" s="255"/>
      <c r="AM817" s="256"/>
      <c r="AN817" s="257"/>
      <c r="AO817" s="258" t="str">
        <f aca="false">IF(D817&lt;&gt;"",IF(COUNTIF($D$12:$D817,$D817)&gt;1,0,IF(SUM(L817,Q817,V817)&gt;0,IF(AND(T817="",OR(O817&lt;&gt;"",J817&lt;&gt;"")),IF(O817&lt;&gt;"",O817,IF(J817&lt;&gt;"",J817,0)),IF(AND(O817&lt;&gt;"",J817&lt;&gt;"",O817=J817),O817,T817)),0)),"")</f>
        <v/>
      </c>
      <c r="AP817" s="258" t="str">
        <f aca="false">IF(D817&lt;&gt;"",IF(COUNTIF($D$12:$D817,$D817)&gt;1,0,IF(SUM(M817,R817,W817)&gt;0,IF(AND(T817="",OR(O817&lt;&gt;"",J817&lt;&gt;"")),IF(O817&lt;&gt;"",O817,IF(J817&lt;&gt;"",J817,0)),IF(AND(O817&lt;&gt;"",J817&lt;&gt;"",O817=J817),O817,T817)),0)),"")</f>
        <v/>
      </c>
      <c r="AQ817" s="258" t="str">
        <f aca="false">IF(D817&lt;&gt;"",IF(COUNTIF($D$12:$D817,$D817)&gt;1,0,IF(SUM(N817,S817,X817)&gt;0,IF(AND(T817="",OR(O817&lt;&gt;"",J817&lt;&gt;"")),IF(O817&lt;&gt;"",O817,IF(J817&lt;&gt;"",J817,0)),IF(AND(O817&lt;&gt;"",J817&lt;&gt;"",O817=J817),O817,T817)),0)),"")</f>
        <v/>
      </c>
      <c r="AR817" s="257" t="str">
        <f aca="false">IF(D817&lt;&gt;"",IF(J817="OZP12",L817,0),"")</f>
        <v/>
      </c>
      <c r="AS817" s="257" t="str">
        <f aca="false">IF(D817&lt;&gt;"",IF(O817="OZP12",Q817,0),"")</f>
        <v/>
      </c>
      <c r="AT817" s="257" t="str">
        <f aca="false">IF(D817&lt;&gt;"",IF(T817="OZP12",V817,0),"")</f>
        <v/>
      </c>
      <c r="AU817" s="257" t="str">
        <f aca="false">IF(D817&lt;&gt;"",IF(J817="TZP",L817,0),"")</f>
        <v/>
      </c>
      <c r="AV817" s="257" t="str">
        <f aca="false">IF(D817&lt;&gt;"",IF(O817="TZP",Q817,0),"")</f>
        <v/>
      </c>
      <c r="AW817" s="257" t="str">
        <f aca="false">IF(D817&lt;&gt;"",IF(T817="TZP",V817,0),"")</f>
        <v/>
      </c>
      <c r="AX817" s="257" t="str">
        <f aca="false">IF(D817&lt;&gt;"",IF(J817="OZZ",L817,0),"")</f>
        <v/>
      </c>
      <c r="AY817" s="257" t="str">
        <f aca="false">IF(D817&lt;&gt;"",IF(O817="OZZ",Q817,0),"")</f>
        <v/>
      </c>
      <c r="AZ817" s="257" t="str">
        <f aca="false">IF(D817&lt;&gt;"",IF(T817="OZZ",V817,0),"")</f>
        <v/>
      </c>
      <c r="BA817" s="260"/>
      <c r="BB817" s="257" t="str">
        <f aca="false">IF(D817&lt;&gt;"",IF(ISERROR(FIND("/",D817)),0,1),"")</f>
        <v/>
      </c>
      <c r="BC817" s="257" t="str">
        <f aca="false">IF(D817&lt;&gt;"",IF(BB817*1=0,D817,CONCATENATE(MID(D817,1,FIND("/",D817,1)-1),MID(D817,FIND("/",D817,1)+1,LEN(D817)))),"")</f>
        <v/>
      </c>
      <c r="BD817" s="286"/>
      <c r="BE817" s="257" t="str">
        <f aca="false">IF(D817&lt;&gt;"",IF(J817="OZP12",M817,0),"")</f>
        <v/>
      </c>
      <c r="BF817" s="257" t="str">
        <f aca="false">IF(D817&lt;&gt;"",IF(O817="OZP12",R817,0),"")</f>
        <v/>
      </c>
      <c r="BG817" s="257" t="str">
        <f aca="false">IF(D817&lt;&gt;"",IF(T817="OZP12",W817,0),"")</f>
        <v/>
      </c>
      <c r="BH817" s="257" t="str">
        <f aca="false">IF(D817&lt;&gt;"",IF(J817="TZP",M817,0),"")</f>
        <v/>
      </c>
      <c r="BI817" s="257" t="str">
        <f aca="false">IF(D817&lt;&gt;"",IF(O817="TZP",R817,0),"")</f>
        <v/>
      </c>
      <c r="BJ817" s="257" t="str">
        <f aca="false">IF(D817&lt;&gt;"",IF(T817="TZP",W817,0),"")</f>
        <v/>
      </c>
    </row>
    <row r="818" s="261" customFormat="true" ht="18.75" hidden="false" customHeight="true" outlineLevel="0" collapsed="false">
      <c r="A818" s="262" t="n">
        <f aca="false">A817+1</f>
        <v>806</v>
      </c>
      <c r="B818" s="263"/>
      <c r="C818" s="263"/>
      <c r="D818" s="263"/>
      <c r="E818" s="266"/>
      <c r="F818" s="266"/>
      <c r="G818" s="267"/>
      <c r="H818" s="278"/>
      <c r="I818" s="281"/>
      <c r="J818" s="268"/>
      <c r="K818" s="269"/>
      <c r="L818" s="244" t="str">
        <f aca="false">IF(AND(K818&lt;&gt;"",J818&lt;&gt;""),MIN(IF(OR(J818="OZZ",J818="ZZ"),5000,13600),TRUNC(0.75*SUMIF($D$12:$D818,$D818,K$12:K818),2))-SUMIF($D$12:$D817,$D818,L$12:L817),"")</f>
        <v/>
      </c>
      <c r="M818" s="270" t="str">
        <f aca="false">IF(AND(K818&lt;&gt;"",J818&lt;&gt;"",AB818&lt;&gt;""),IF(OR(J818="OZZ",J818="ZZ"),0-SUMIF($D$12:$D817,$D818,M$12:M817),MIN(MIN(13600,TRUNC(0.75*SUMIF($D$12:$D$1442,$D818,K$12:K$1442),2)+SUMIF($D$12:$D818,$D818,AB$12:AB818))-SUMIF($D$12:$D817,$D818,M$12:M817)-SUMIF($D$12:$D$1442,$D818,L$12:L$1442),AB818)),"")</f>
        <v/>
      </c>
      <c r="N818" s="246" t="str">
        <f aca="false">IF(J818&lt;&gt;"",1000-SUMIF($D$12:$D817,$D818,N$12:N817),"")</f>
        <v/>
      </c>
      <c r="O818" s="268"/>
      <c r="P818" s="269"/>
      <c r="Q818" s="244" t="str">
        <f aca="false">IF(AND(P818&lt;&gt;"",O818&lt;&gt;""),MIN(IF(OR(O818="OZZ",O818="ZZ"),5000,13600),TRUNC(0.75*SUMIF($D$12:$D818,$D818,P$12:P818),2))-SUMIF($D$12:$D817,$D818,Q$12:Q817),"")</f>
        <v/>
      </c>
      <c r="R818" s="270" t="str">
        <f aca="false">IF(AND(P818&lt;&gt;"",O818&lt;&gt;"",AF818&lt;&gt;""),IF(OR(O818="OZZ",O818="ZZ"),0-SUMIF($D$12:$D817,$D818,R$12:R817),MIN(MIN(13600,TRUNC(0.75*SUMIF($D$12:$D$1442,$D818,P$12:P$1442),2)+SUMIF($D$12:$D818,$D818,AF$12:AF818))-SUMIF($D$12:$D817,$D818,R$12:R817)-SUMIF($D$12:$D$1442,$D818,Q$12:Q$1442),AF818)),"")</f>
        <v/>
      </c>
      <c r="S818" s="246" t="str">
        <f aca="false">IF(O818&lt;&gt;"",1000-SUMIF($D$12:$D817,$D818,S$12:S817),"")</f>
        <v/>
      </c>
      <c r="T818" s="268"/>
      <c r="U818" s="269"/>
      <c r="V818" s="244" t="str">
        <f aca="false">IF(AND(U818&lt;&gt;"",T818&lt;&gt;""),MIN(IF(OR(T818="OZZ",T818="ZZ"),5000,13600),TRUNC(0.75*SUMIF($D$12:$D818,$D818,U$12:U818),2))-SUMIF($D$12:$D817,$D818,V$12:V817),"")</f>
        <v/>
      </c>
      <c r="W818" s="248" t="str">
        <f aca="false">IF(AND(U818&lt;&gt;"",T818&lt;&gt;"",AJ818&lt;&gt;""),IF(OR(T818="OZZ",T818="ZZ"),0-SUMIF($D$12:$D817,$D818,W$12:W817),MIN(MIN(13600,TRUNC(0.75*SUMIF($D$12:$D$1442,$D818,U$12:U$1442),2)+SUMIF($D$12:$D818,$D818,AJ$12:AJ818))-SUMIF($D$12:$D817,$D818,W$12:W817)-SUMIF($D$12:$D$1442,$D818,V$12:V$1442),AJ818)),"")</f>
        <v/>
      </c>
      <c r="X818" s="246" t="str">
        <f aca="false">IF(T818&lt;&gt;"",1000-SUMIF($D$12:$D817,$D818,X$12:X817),"")</f>
        <v/>
      </c>
      <c r="Y818" s="272"/>
      <c r="Z818" s="273"/>
      <c r="AA818" s="273"/>
      <c r="AB818" s="252" t="str">
        <f aca="false">IF(K818&lt;&gt;"",ROUND(Y818,2)+ROUND(Z818,2)+ROUND(AA818,2),"")</f>
        <v/>
      </c>
      <c r="AC818" s="274"/>
      <c r="AD818" s="273"/>
      <c r="AE818" s="273"/>
      <c r="AF818" s="275" t="str">
        <f aca="false">IF(P818&lt;&gt;"",ROUND(AC818,2)+ROUND(AD818,2)+ROUND(AE818,2),"")</f>
        <v/>
      </c>
      <c r="AG818" s="274"/>
      <c r="AH818" s="273"/>
      <c r="AI818" s="273"/>
      <c r="AJ818" s="275" t="str">
        <f aca="false">IF(U818&lt;&gt;"",ROUND(AG818,2)+ROUND(AH818,2)+ROUND(AI818,2),"")</f>
        <v/>
      </c>
      <c r="AK818" s="255"/>
      <c r="AL818" s="255"/>
      <c r="AM818" s="256"/>
      <c r="AN818" s="257"/>
      <c r="AO818" s="258" t="str">
        <f aca="false">IF(D818&lt;&gt;"",IF(COUNTIF($D$12:$D818,$D818)&gt;1,0,IF(SUM(L818,Q818,V818)&gt;0,IF(AND(T818="",OR(O818&lt;&gt;"",J818&lt;&gt;"")),IF(O818&lt;&gt;"",O818,IF(J818&lt;&gt;"",J818,0)),IF(AND(O818&lt;&gt;"",J818&lt;&gt;"",O818=J818),O818,T818)),0)),"")</f>
        <v/>
      </c>
      <c r="AP818" s="258" t="str">
        <f aca="false">IF(D818&lt;&gt;"",IF(COUNTIF($D$12:$D818,$D818)&gt;1,0,IF(SUM(M818,R818,W818)&gt;0,IF(AND(T818="",OR(O818&lt;&gt;"",J818&lt;&gt;"")),IF(O818&lt;&gt;"",O818,IF(J818&lt;&gt;"",J818,0)),IF(AND(O818&lt;&gt;"",J818&lt;&gt;"",O818=J818),O818,T818)),0)),"")</f>
        <v/>
      </c>
      <c r="AQ818" s="258" t="str">
        <f aca="false">IF(D818&lt;&gt;"",IF(COUNTIF($D$12:$D818,$D818)&gt;1,0,IF(SUM(N818,S818,X818)&gt;0,IF(AND(T818="",OR(O818&lt;&gt;"",J818&lt;&gt;"")),IF(O818&lt;&gt;"",O818,IF(J818&lt;&gt;"",J818,0)),IF(AND(O818&lt;&gt;"",J818&lt;&gt;"",O818=J818),O818,T818)),0)),"")</f>
        <v/>
      </c>
      <c r="AR818" s="257" t="str">
        <f aca="false">IF(D818&lt;&gt;"",IF(J818="OZP12",L818,0),"")</f>
        <v/>
      </c>
      <c r="AS818" s="257" t="str">
        <f aca="false">IF(D818&lt;&gt;"",IF(O818="OZP12",Q818,0),"")</f>
        <v/>
      </c>
      <c r="AT818" s="257" t="str">
        <f aca="false">IF(D818&lt;&gt;"",IF(T818="OZP12",V818,0),"")</f>
        <v/>
      </c>
      <c r="AU818" s="257" t="str">
        <f aca="false">IF(D818&lt;&gt;"",IF(J818="TZP",L818,0),"")</f>
        <v/>
      </c>
      <c r="AV818" s="257" t="str">
        <f aca="false">IF(D818&lt;&gt;"",IF(O818="TZP",Q818,0),"")</f>
        <v/>
      </c>
      <c r="AW818" s="257" t="str">
        <f aca="false">IF(D818&lt;&gt;"",IF(T818="TZP",V818,0),"")</f>
        <v/>
      </c>
      <c r="AX818" s="257" t="str">
        <f aca="false">IF(D818&lt;&gt;"",IF(J818="OZZ",L818,0),"")</f>
        <v/>
      </c>
      <c r="AY818" s="257" t="str">
        <f aca="false">IF(D818&lt;&gt;"",IF(O818="OZZ",Q818,0),"")</f>
        <v/>
      </c>
      <c r="AZ818" s="257" t="str">
        <f aca="false">IF(D818&lt;&gt;"",IF(T818="OZZ",V818,0),"")</f>
        <v/>
      </c>
      <c r="BA818" s="260"/>
      <c r="BB818" s="257" t="str">
        <f aca="false">IF(D818&lt;&gt;"",IF(ISERROR(FIND("/",D818)),0,1),"")</f>
        <v/>
      </c>
      <c r="BC818" s="257" t="str">
        <f aca="false">IF(D818&lt;&gt;"",IF(BB818*1=0,D818,CONCATENATE(MID(D818,1,FIND("/",D818,1)-1),MID(D818,FIND("/",D818,1)+1,LEN(D818)))),"")</f>
        <v/>
      </c>
      <c r="BD818" s="286"/>
      <c r="BE818" s="257" t="str">
        <f aca="false">IF(D818&lt;&gt;"",IF(J818="OZP12",M818,0),"")</f>
        <v/>
      </c>
      <c r="BF818" s="257" t="str">
        <f aca="false">IF(D818&lt;&gt;"",IF(O818="OZP12",R818,0),"")</f>
        <v/>
      </c>
      <c r="BG818" s="257" t="str">
        <f aca="false">IF(D818&lt;&gt;"",IF(T818="OZP12",W818,0),"")</f>
        <v/>
      </c>
      <c r="BH818" s="257" t="str">
        <f aca="false">IF(D818&lt;&gt;"",IF(J818="TZP",M818,0),"")</f>
        <v/>
      </c>
      <c r="BI818" s="257" t="str">
        <f aca="false">IF(D818&lt;&gt;"",IF(O818="TZP",R818,0),"")</f>
        <v/>
      </c>
      <c r="BJ818" s="257" t="str">
        <f aca="false">IF(D818&lt;&gt;"",IF(T818="TZP",W818,0),"")</f>
        <v/>
      </c>
    </row>
    <row r="819" s="261" customFormat="true" ht="18.75" hidden="false" customHeight="true" outlineLevel="0" collapsed="false">
      <c r="A819" s="262" t="n">
        <f aca="false">A818+1</f>
        <v>807</v>
      </c>
      <c r="B819" s="263"/>
      <c r="C819" s="263"/>
      <c r="D819" s="263"/>
      <c r="E819" s="266"/>
      <c r="F819" s="266"/>
      <c r="G819" s="267"/>
      <c r="H819" s="278"/>
      <c r="I819" s="281"/>
      <c r="J819" s="268"/>
      <c r="K819" s="269"/>
      <c r="L819" s="244" t="str">
        <f aca="false">IF(AND(K819&lt;&gt;"",J819&lt;&gt;""),MIN(IF(OR(J819="OZZ",J819="ZZ"),5000,13600),TRUNC(0.75*SUMIF($D$12:$D819,$D819,K$12:K819),2))-SUMIF($D$12:$D818,$D819,L$12:L818),"")</f>
        <v/>
      </c>
      <c r="M819" s="270" t="str">
        <f aca="false">IF(AND(K819&lt;&gt;"",J819&lt;&gt;"",AB819&lt;&gt;""),IF(OR(J819="OZZ",J819="ZZ"),0-SUMIF($D$12:$D818,$D819,M$12:M818),MIN(MIN(13600,TRUNC(0.75*SUMIF($D$12:$D$1442,$D819,K$12:K$1442),2)+SUMIF($D$12:$D819,$D819,AB$12:AB819))-SUMIF($D$12:$D818,$D819,M$12:M818)-SUMIF($D$12:$D$1442,$D819,L$12:L$1442),AB819)),"")</f>
        <v/>
      </c>
      <c r="N819" s="246" t="str">
        <f aca="false">IF(J819&lt;&gt;"",1000-SUMIF($D$12:$D818,$D819,N$12:N818),"")</f>
        <v/>
      </c>
      <c r="O819" s="268"/>
      <c r="P819" s="269"/>
      <c r="Q819" s="244" t="str">
        <f aca="false">IF(AND(P819&lt;&gt;"",O819&lt;&gt;""),MIN(IF(OR(O819="OZZ",O819="ZZ"),5000,13600),TRUNC(0.75*SUMIF($D$12:$D819,$D819,P$12:P819),2))-SUMIF($D$12:$D818,$D819,Q$12:Q818),"")</f>
        <v/>
      </c>
      <c r="R819" s="270" t="str">
        <f aca="false">IF(AND(P819&lt;&gt;"",O819&lt;&gt;"",AF819&lt;&gt;""),IF(OR(O819="OZZ",O819="ZZ"),0-SUMIF($D$12:$D818,$D819,R$12:R818),MIN(MIN(13600,TRUNC(0.75*SUMIF($D$12:$D$1442,$D819,P$12:P$1442),2)+SUMIF($D$12:$D819,$D819,AF$12:AF819))-SUMIF($D$12:$D818,$D819,R$12:R818)-SUMIF($D$12:$D$1442,$D819,Q$12:Q$1442),AF819)),"")</f>
        <v/>
      </c>
      <c r="S819" s="246" t="str">
        <f aca="false">IF(O819&lt;&gt;"",1000-SUMIF($D$12:$D818,$D819,S$12:S818),"")</f>
        <v/>
      </c>
      <c r="T819" s="268"/>
      <c r="U819" s="269"/>
      <c r="V819" s="244" t="str">
        <f aca="false">IF(AND(U819&lt;&gt;"",T819&lt;&gt;""),MIN(IF(OR(T819="OZZ",T819="ZZ"),5000,13600),TRUNC(0.75*SUMIF($D$12:$D819,$D819,U$12:U819),2))-SUMIF($D$12:$D818,$D819,V$12:V818),"")</f>
        <v/>
      </c>
      <c r="W819" s="248" t="str">
        <f aca="false">IF(AND(U819&lt;&gt;"",T819&lt;&gt;"",AJ819&lt;&gt;""),IF(OR(T819="OZZ",T819="ZZ"),0-SUMIF($D$12:$D818,$D819,W$12:W818),MIN(MIN(13600,TRUNC(0.75*SUMIF($D$12:$D$1442,$D819,U$12:U$1442),2)+SUMIF($D$12:$D819,$D819,AJ$12:AJ819))-SUMIF($D$12:$D818,$D819,W$12:W818)-SUMIF($D$12:$D$1442,$D819,V$12:V$1442),AJ819)),"")</f>
        <v/>
      </c>
      <c r="X819" s="246" t="str">
        <f aca="false">IF(T819&lt;&gt;"",1000-SUMIF($D$12:$D818,$D819,X$12:X818),"")</f>
        <v/>
      </c>
      <c r="Y819" s="272"/>
      <c r="Z819" s="273"/>
      <c r="AA819" s="273"/>
      <c r="AB819" s="252" t="str">
        <f aca="false">IF(K819&lt;&gt;"",ROUND(Y819,2)+ROUND(Z819,2)+ROUND(AA819,2),"")</f>
        <v/>
      </c>
      <c r="AC819" s="274"/>
      <c r="AD819" s="273"/>
      <c r="AE819" s="273"/>
      <c r="AF819" s="275" t="str">
        <f aca="false">IF(P819&lt;&gt;"",ROUND(AC819,2)+ROUND(AD819,2)+ROUND(AE819,2),"")</f>
        <v/>
      </c>
      <c r="AG819" s="274"/>
      <c r="AH819" s="273"/>
      <c r="AI819" s="273"/>
      <c r="AJ819" s="275" t="str">
        <f aca="false">IF(U819&lt;&gt;"",ROUND(AG819,2)+ROUND(AH819,2)+ROUND(AI819,2),"")</f>
        <v/>
      </c>
      <c r="AK819" s="255"/>
      <c r="AL819" s="255"/>
      <c r="AM819" s="256"/>
      <c r="AN819" s="257"/>
      <c r="AO819" s="258" t="str">
        <f aca="false">IF(D819&lt;&gt;"",IF(COUNTIF($D$12:$D819,$D819)&gt;1,0,IF(SUM(L819,Q819,V819)&gt;0,IF(AND(T819="",OR(O819&lt;&gt;"",J819&lt;&gt;"")),IF(O819&lt;&gt;"",O819,IF(J819&lt;&gt;"",J819,0)),IF(AND(O819&lt;&gt;"",J819&lt;&gt;"",O819=J819),O819,T819)),0)),"")</f>
        <v/>
      </c>
      <c r="AP819" s="258" t="str">
        <f aca="false">IF(D819&lt;&gt;"",IF(COUNTIF($D$12:$D819,$D819)&gt;1,0,IF(SUM(M819,R819,W819)&gt;0,IF(AND(T819="",OR(O819&lt;&gt;"",J819&lt;&gt;"")),IF(O819&lt;&gt;"",O819,IF(J819&lt;&gt;"",J819,0)),IF(AND(O819&lt;&gt;"",J819&lt;&gt;"",O819=J819),O819,T819)),0)),"")</f>
        <v/>
      </c>
      <c r="AQ819" s="258" t="str">
        <f aca="false">IF(D819&lt;&gt;"",IF(COUNTIF($D$12:$D819,$D819)&gt;1,0,IF(SUM(N819,S819,X819)&gt;0,IF(AND(T819="",OR(O819&lt;&gt;"",J819&lt;&gt;"")),IF(O819&lt;&gt;"",O819,IF(J819&lt;&gt;"",J819,0)),IF(AND(O819&lt;&gt;"",J819&lt;&gt;"",O819=J819),O819,T819)),0)),"")</f>
        <v/>
      </c>
      <c r="AR819" s="257" t="str">
        <f aca="false">IF(D819&lt;&gt;"",IF(J819="OZP12",L819,0),"")</f>
        <v/>
      </c>
      <c r="AS819" s="257" t="str">
        <f aca="false">IF(D819&lt;&gt;"",IF(O819="OZP12",Q819,0),"")</f>
        <v/>
      </c>
      <c r="AT819" s="257" t="str">
        <f aca="false">IF(D819&lt;&gt;"",IF(T819="OZP12",V819,0),"")</f>
        <v/>
      </c>
      <c r="AU819" s="257" t="str">
        <f aca="false">IF(D819&lt;&gt;"",IF(J819="TZP",L819,0),"")</f>
        <v/>
      </c>
      <c r="AV819" s="257" t="str">
        <f aca="false">IF(D819&lt;&gt;"",IF(O819="TZP",Q819,0),"")</f>
        <v/>
      </c>
      <c r="AW819" s="257" t="str">
        <f aca="false">IF(D819&lt;&gt;"",IF(T819="TZP",V819,0),"")</f>
        <v/>
      </c>
      <c r="AX819" s="257" t="str">
        <f aca="false">IF(D819&lt;&gt;"",IF(J819="OZZ",L819,0),"")</f>
        <v/>
      </c>
      <c r="AY819" s="257" t="str">
        <f aca="false">IF(D819&lt;&gt;"",IF(O819="OZZ",Q819,0),"")</f>
        <v/>
      </c>
      <c r="AZ819" s="257" t="str">
        <f aca="false">IF(D819&lt;&gt;"",IF(T819="OZZ",V819,0),"")</f>
        <v/>
      </c>
      <c r="BA819" s="260"/>
      <c r="BB819" s="257" t="str">
        <f aca="false">IF(D819&lt;&gt;"",IF(ISERROR(FIND("/",D819)),0,1),"")</f>
        <v/>
      </c>
      <c r="BC819" s="257" t="str">
        <f aca="false">IF(D819&lt;&gt;"",IF(BB819*1=0,D819,CONCATENATE(MID(D819,1,FIND("/",D819,1)-1),MID(D819,FIND("/",D819,1)+1,LEN(D819)))),"")</f>
        <v/>
      </c>
      <c r="BD819" s="286"/>
      <c r="BE819" s="257" t="str">
        <f aca="false">IF(D819&lt;&gt;"",IF(J819="OZP12",M819,0),"")</f>
        <v/>
      </c>
      <c r="BF819" s="257" t="str">
        <f aca="false">IF(D819&lt;&gt;"",IF(O819="OZP12",R819,0),"")</f>
        <v/>
      </c>
      <c r="BG819" s="257" t="str">
        <f aca="false">IF(D819&lt;&gt;"",IF(T819="OZP12",W819,0),"")</f>
        <v/>
      </c>
      <c r="BH819" s="257" t="str">
        <f aca="false">IF(D819&lt;&gt;"",IF(J819="TZP",M819,0),"")</f>
        <v/>
      </c>
      <c r="BI819" s="257" t="str">
        <f aca="false">IF(D819&lt;&gt;"",IF(O819="TZP",R819,0),"")</f>
        <v/>
      </c>
      <c r="BJ819" s="257" t="str">
        <f aca="false">IF(D819&lt;&gt;"",IF(T819="TZP",W819,0),"")</f>
        <v/>
      </c>
    </row>
    <row r="820" s="261" customFormat="true" ht="18.75" hidden="false" customHeight="true" outlineLevel="0" collapsed="false">
      <c r="A820" s="262" t="n">
        <f aca="false">A819+1</f>
        <v>808</v>
      </c>
      <c r="B820" s="263"/>
      <c r="C820" s="263"/>
      <c r="D820" s="263"/>
      <c r="E820" s="266"/>
      <c r="F820" s="266"/>
      <c r="G820" s="267"/>
      <c r="H820" s="278"/>
      <c r="I820" s="281"/>
      <c r="J820" s="268"/>
      <c r="K820" s="269"/>
      <c r="L820" s="244" t="str">
        <f aca="false">IF(AND(K820&lt;&gt;"",J820&lt;&gt;""),MIN(IF(OR(J820="OZZ",J820="ZZ"),5000,13600),TRUNC(0.75*SUMIF($D$12:$D820,$D820,K$12:K820),2))-SUMIF($D$12:$D819,$D820,L$12:L819),"")</f>
        <v/>
      </c>
      <c r="M820" s="270" t="str">
        <f aca="false">IF(AND(K820&lt;&gt;"",J820&lt;&gt;"",AB820&lt;&gt;""),IF(OR(J820="OZZ",J820="ZZ"),0-SUMIF($D$12:$D819,$D820,M$12:M819),MIN(MIN(13600,TRUNC(0.75*SUMIF($D$12:$D$1442,$D820,K$12:K$1442),2)+SUMIF($D$12:$D820,$D820,AB$12:AB820))-SUMIF($D$12:$D819,$D820,M$12:M819)-SUMIF($D$12:$D$1442,$D820,L$12:L$1442),AB820)),"")</f>
        <v/>
      </c>
      <c r="N820" s="246" t="str">
        <f aca="false">IF(J820&lt;&gt;"",1000-SUMIF($D$12:$D819,$D820,N$12:N819),"")</f>
        <v/>
      </c>
      <c r="O820" s="268"/>
      <c r="P820" s="269"/>
      <c r="Q820" s="244" t="str">
        <f aca="false">IF(AND(P820&lt;&gt;"",O820&lt;&gt;""),MIN(IF(OR(O820="OZZ",O820="ZZ"),5000,13600),TRUNC(0.75*SUMIF($D$12:$D820,$D820,P$12:P820),2))-SUMIF($D$12:$D819,$D820,Q$12:Q819),"")</f>
        <v/>
      </c>
      <c r="R820" s="270" t="str">
        <f aca="false">IF(AND(P820&lt;&gt;"",O820&lt;&gt;"",AF820&lt;&gt;""),IF(OR(O820="OZZ",O820="ZZ"),0-SUMIF($D$12:$D819,$D820,R$12:R819),MIN(MIN(13600,TRUNC(0.75*SUMIF($D$12:$D$1442,$D820,P$12:P$1442),2)+SUMIF($D$12:$D820,$D820,AF$12:AF820))-SUMIF($D$12:$D819,$D820,R$12:R819)-SUMIF($D$12:$D$1442,$D820,Q$12:Q$1442),AF820)),"")</f>
        <v/>
      </c>
      <c r="S820" s="246" t="str">
        <f aca="false">IF(O820&lt;&gt;"",1000-SUMIF($D$12:$D819,$D820,S$12:S819),"")</f>
        <v/>
      </c>
      <c r="T820" s="268"/>
      <c r="U820" s="269"/>
      <c r="V820" s="244" t="str">
        <f aca="false">IF(AND(U820&lt;&gt;"",T820&lt;&gt;""),MIN(IF(OR(T820="OZZ",T820="ZZ"),5000,13600),TRUNC(0.75*SUMIF($D$12:$D820,$D820,U$12:U820),2))-SUMIF($D$12:$D819,$D820,V$12:V819),"")</f>
        <v/>
      </c>
      <c r="W820" s="248" t="str">
        <f aca="false">IF(AND(U820&lt;&gt;"",T820&lt;&gt;"",AJ820&lt;&gt;""),IF(OR(T820="OZZ",T820="ZZ"),0-SUMIF($D$12:$D819,$D820,W$12:W819),MIN(MIN(13600,TRUNC(0.75*SUMIF($D$12:$D$1442,$D820,U$12:U$1442),2)+SUMIF($D$12:$D820,$D820,AJ$12:AJ820))-SUMIF($D$12:$D819,$D820,W$12:W819)-SUMIF($D$12:$D$1442,$D820,V$12:V$1442),AJ820)),"")</f>
        <v/>
      </c>
      <c r="X820" s="246" t="str">
        <f aca="false">IF(T820&lt;&gt;"",1000-SUMIF($D$12:$D819,$D820,X$12:X819),"")</f>
        <v/>
      </c>
      <c r="Y820" s="272"/>
      <c r="Z820" s="273"/>
      <c r="AA820" s="273"/>
      <c r="AB820" s="252" t="str">
        <f aca="false">IF(K820&lt;&gt;"",ROUND(Y820,2)+ROUND(Z820,2)+ROUND(AA820,2),"")</f>
        <v/>
      </c>
      <c r="AC820" s="274"/>
      <c r="AD820" s="273"/>
      <c r="AE820" s="273"/>
      <c r="AF820" s="275" t="str">
        <f aca="false">IF(P820&lt;&gt;"",ROUND(AC820,2)+ROUND(AD820,2)+ROUND(AE820,2),"")</f>
        <v/>
      </c>
      <c r="AG820" s="274"/>
      <c r="AH820" s="273"/>
      <c r="AI820" s="273"/>
      <c r="AJ820" s="275" t="str">
        <f aca="false">IF(U820&lt;&gt;"",ROUND(AG820,2)+ROUND(AH820,2)+ROUND(AI820,2),"")</f>
        <v/>
      </c>
      <c r="AK820" s="255"/>
      <c r="AL820" s="255"/>
      <c r="AM820" s="256"/>
      <c r="AN820" s="257"/>
      <c r="AO820" s="258" t="str">
        <f aca="false">IF(D820&lt;&gt;"",IF(COUNTIF($D$12:$D820,$D820)&gt;1,0,IF(SUM(L820,Q820,V820)&gt;0,IF(AND(T820="",OR(O820&lt;&gt;"",J820&lt;&gt;"")),IF(O820&lt;&gt;"",O820,IF(J820&lt;&gt;"",J820,0)),IF(AND(O820&lt;&gt;"",J820&lt;&gt;"",O820=J820),O820,T820)),0)),"")</f>
        <v/>
      </c>
      <c r="AP820" s="258" t="str">
        <f aca="false">IF(D820&lt;&gt;"",IF(COUNTIF($D$12:$D820,$D820)&gt;1,0,IF(SUM(M820,R820,W820)&gt;0,IF(AND(T820="",OR(O820&lt;&gt;"",J820&lt;&gt;"")),IF(O820&lt;&gt;"",O820,IF(J820&lt;&gt;"",J820,0)),IF(AND(O820&lt;&gt;"",J820&lt;&gt;"",O820=J820),O820,T820)),0)),"")</f>
        <v/>
      </c>
      <c r="AQ820" s="258" t="str">
        <f aca="false">IF(D820&lt;&gt;"",IF(COUNTIF($D$12:$D820,$D820)&gt;1,0,IF(SUM(N820,S820,X820)&gt;0,IF(AND(T820="",OR(O820&lt;&gt;"",J820&lt;&gt;"")),IF(O820&lt;&gt;"",O820,IF(J820&lt;&gt;"",J820,0)),IF(AND(O820&lt;&gt;"",J820&lt;&gt;"",O820=J820),O820,T820)),0)),"")</f>
        <v/>
      </c>
      <c r="AR820" s="257" t="str">
        <f aca="false">IF(D820&lt;&gt;"",IF(J820="OZP12",L820,0),"")</f>
        <v/>
      </c>
      <c r="AS820" s="257" t="str">
        <f aca="false">IF(D820&lt;&gt;"",IF(O820="OZP12",Q820,0),"")</f>
        <v/>
      </c>
      <c r="AT820" s="257" t="str">
        <f aca="false">IF(D820&lt;&gt;"",IF(T820="OZP12",V820,0),"")</f>
        <v/>
      </c>
      <c r="AU820" s="257" t="str">
        <f aca="false">IF(D820&lt;&gt;"",IF(J820="TZP",L820,0),"")</f>
        <v/>
      </c>
      <c r="AV820" s="257" t="str">
        <f aca="false">IF(D820&lt;&gt;"",IF(O820="TZP",Q820,0),"")</f>
        <v/>
      </c>
      <c r="AW820" s="257" t="str">
        <f aca="false">IF(D820&lt;&gt;"",IF(T820="TZP",V820,0),"")</f>
        <v/>
      </c>
      <c r="AX820" s="257" t="str">
        <f aca="false">IF(D820&lt;&gt;"",IF(J820="OZZ",L820,0),"")</f>
        <v/>
      </c>
      <c r="AY820" s="257" t="str">
        <f aca="false">IF(D820&lt;&gt;"",IF(O820="OZZ",Q820,0),"")</f>
        <v/>
      </c>
      <c r="AZ820" s="257" t="str">
        <f aca="false">IF(D820&lt;&gt;"",IF(T820="OZZ",V820,0),"")</f>
        <v/>
      </c>
      <c r="BA820" s="260"/>
      <c r="BB820" s="257" t="str">
        <f aca="false">IF(D820&lt;&gt;"",IF(ISERROR(FIND("/",D820)),0,1),"")</f>
        <v/>
      </c>
      <c r="BC820" s="257" t="str">
        <f aca="false">IF(D820&lt;&gt;"",IF(BB820*1=0,D820,CONCATENATE(MID(D820,1,FIND("/",D820,1)-1),MID(D820,FIND("/",D820,1)+1,LEN(D820)))),"")</f>
        <v/>
      </c>
      <c r="BD820" s="286"/>
      <c r="BE820" s="257" t="str">
        <f aca="false">IF(D820&lt;&gt;"",IF(J820="OZP12",M820,0),"")</f>
        <v/>
      </c>
      <c r="BF820" s="257" t="str">
        <f aca="false">IF(D820&lt;&gt;"",IF(O820="OZP12",R820,0),"")</f>
        <v/>
      </c>
      <c r="BG820" s="257" t="str">
        <f aca="false">IF(D820&lt;&gt;"",IF(T820="OZP12",W820,0),"")</f>
        <v/>
      </c>
      <c r="BH820" s="257" t="str">
        <f aca="false">IF(D820&lt;&gt;"",IF(J820="TZP",M820,0),"")</f>
        <v/>
      </c>
      <c r="BI820" s="257" t="str">
        <f aca="false">IF(D820&lt;&gt;"",IF(O820="TZP",R820,0),"")</f>
        <v/>
      </c>
      <c r="BJ820" s="257" t="str">
        <f aca="false">IF(D820&lt;&gt;"",IF(T820="TZP",W820,0),"")</f>
        <v/>
      </c>
    </row>
    <row r="821" s="261" customFormat="true" ht="18.75" hidden="false" customHeight="true" outlineLevel="0" collapsed="false">
      <c r="A821" s="262" t="n">
        <f aca="false">A820+1</f>
        <v>809</v>
      </c>
      <c r="B821" s="263"/>
      <c r="C821" s="263"/>
      <c r="D821" s="263"/>
      <c r="E821" s="266"/>
      <c r="F821" s="266"/>
      <c r="G821" s="267"/>
      <c r="H821" s="278"/>
      <c r="I821" s="281"/>
      <c r="J821" s="268"/>
      <c r="K821" s="269"/>
      <c r="L821" s="244" t="str">
        <f aca="false">IF(AND(K821&lt;&gt;"",J821&lt;&gt;""),MIN(IF(OR(J821="OZZ",J821="ZZ"),5000,13600),TRUNC(0.75*SUMIF($D$12:$D821,$D821,K$12:K821),2))-SUMIF($D$12:$D820,$D821,L$12:L820),"")</f>
        <v/>
      </c>
      <c r="M821" s="270" t="str">
        <f aca="false">IF(AND(K821&lt;&gt;"",J821&lt;&gt;"",AB821&lt;&gt;""),IF(OR(J821="OZZ",J821="ZZ"),0-SUMIF($D$12:$D820,$D821,M$12:M820),MIN(MIN(13600,TRUNC(0.75*SUMIF($D$12:$D$1442,$D821,K$12:K$1442),2)+SUMIF($D$12:$D821,$D821,AB$12:AB821))-SUMIF($D$12:$D820,$D821,M$12:M820)-SUMIF($D$12:$D$1442,$D821,L$12:L$1442),AB821)),"")</f>
        <v/>
      </c>
      <c r="N821" s="246" t="str">
        <f aca="false">IF(J821&lt;&gt;"",1000-SUMIF($D$12:$D820,$D821,N$12:N820),"")</f>
        <v/>
      </c>
      <c r="O821" s="268"/>
      <c r="P821" s="269"/>
      <c r="Q821" s="244" t="str">
        <f aca="false">IF(AND(P821&lt;&gt;"",O821&lt;&gt;""),MIN(IF(OR(O821="OZZ",O821="ZZ"),5000,13600),TRUNC(0.75*SUMIF($D$12:$D821,$D821,P$12:P821),2))-SUMIF($D$12:$D820,$D821,Q$12:Q820),"")</f>
        <v/>
      </c>
      <c r="R821" s="270" t="str">
        <f aca="false">IF(AND(P821&lt;&gt;"",O821&lt;&gt;"",AF821&lt;&gt;""),IF(OR(O821="OZZ",O821="ZZ"),0-SUMIF($D$12:$D820,$D821,R$12:R820),MIN(MIN(13600,TRUNC(0.75*SUMIF($D$12:$D$1442,$D821,P$12:P$1442),2)+SUMIF($D$12:$D821,$D821,AF$12:AF821))-SUMIF($D$12:$D820,$D821,R$12:R820)-SUMIF($D$12:$D$1442,$D821,Q$12:Q$1442),AF821)),"")</f>
        <v/>
      </c>
      <c r="S821" s="246" t="str">
        <f aca="false">IF(O821&lt;&gt;"",1000-SUMIF($D$12:$D820,$D821,S$12:S820),"")</f>
        <v/>
      </c>
      <c r="T821" s="268"/>
      <c r="U821" s="269"/>
      <c r="V821" s="244" t="str">
        <f aca="false">IF(AND(U821&lt;&gt;"",T821&lt;&gt;""),MIN(IF(OR(T821="OZZ",T821="ZZ"),5000,13600),TRUNC(0.75*SUMIF($D$12:$D821,$D821,U$12:U821),2))-SUMIF($D$12:$D820,$D821,V$12:V820),"")</f>
        <v/>
      </c>
      <c r="W821" s="248" t="str">
        <f aca="false">IF(AND(U821&lt;&gt;"",T821&lt;&gt;"",AJ821&lt;&gt;""),IF(OR(T821="OZZ",T821="ZZ"),0-SUMIF($D$12:$D820,$D821,W$12:W820),MIN(MIN(13600,TRUNC(0.75*SUMIF($D$12:$D$1442,$D821,U$12:U$1442),2)+SUMIF($D$12:$D821,$D821,AJ$12:AJ821))-SUMIF($D$12:$D820,$D821,W$12:W820)-SUMIF($D$12:$D$1442,$D821,V$12:V$1442),AJ821)),"")</f>
        <v/>
      </c>
      <c r="X821" s="246" t="str">
        <f aca="false">IF(T821&lt;&gt;"",1000-SUMIF($D$12:$D820,$D821,X$12:X820),"")</f>
        <v/>
      </c>
      <c r="Y821" s="272"/>
      <c r="Z821" s="273"/>
      <c r="AA821" s="273"/>
      <c r="AB821" s="252" t="str">
        <f aca="false">IF(K821&lt;&gt;"",ROUND(Y821,2)+ROUND(Z821,2)+ROUND(AA821,2),"")</f>
        <v/>
      </c>
      <c r="AC821" s="274"/>
      <c r="AD821" s="273"/>
      <c r="AE821" s="273"/>
      <c r="AF821" s="275" t="str">
        <f aca="false">IF(P821&lt;&gt;"",ROUND(AC821,2)+ROUND(AD821,2)+ROUND(AE821,2),"")</f>
        <v/>
      </c>
      <c r="AG821" s="274"/>
      <c r="AH821" s="273"/>
      <c r="AI821" s="273"/>
      <c r="AJ821" s="275" t="str">
        <f aca="false">IF(U821&lt;&gt;"",ROUND(AG821,2)+ROUND(AH821,2)+ROUND(AI821,2),"")</f>
        <v/>
      </c>
      <c r="AK821" s="255"/>
      <c r="AL821" s="255"/>
      <c r="AM821" s="256"/>
      <c r="AN821" s="257"/>
      <c r="AO821" s="258" t="str">
        <f aca="false">IF(D821&lt;&gt;"",IF(COUNTIF($D$12:$D821,$D821)&gt;1,0,IF(SUM(L821,Q821,V821)&gt;0,IF(AND(T821="",OR(O821&lt;&gt;"",J821&lt;&gt;"")),IF(O821&lt;&gt;"",O821,IF(J821&lt;&gt;"",J821,0)),IF(AND(O821&lt;&gt;"",J821&lt;&gt;"",O821=J821),O821,T821)),0)),"")</f>
        <v/>
      </c>
      <c r="AP821" s="258" t="str">
        <f aca="false">IF(D821&lt;&gt;"",IF(COUNTIF($D$12:$D821,$D821)&gt;1,0,IF(SUM(M821,R821,W821)&gt;0,IF(AND(T821="",OR(O821&lt;&gt;"",J821&lt;&gt;"")),IF(O821&lt;&gt;"",O821,IF(J821&lt;&gt;"",J821,0)),IF(AND(O821&lt;&gt;"",J821&lt;&gt;"",O821=J821),O821,T821)),0)),"")</f>
        <v/>
      </c>
      <c r="AQ821" s="258" t="str">
        <f aca="false">IF(D821&lt;&gt;"",IF(COUNTIF($D$12:$D821,$D821)&gt;1,0,IF(SUM(N821,S821,X821)&gt;0,IF(AND(T821="",OR(O821&lt;&gt;"",J821&lt;&gt;"")),IF(O821&lt;&gt;"",O821,IF(J821&lt;&gt;"",J821,0)),IF(AND(O821&lt;&gt;"",J821&lt;&gt;"",O821=J821),O821,T821)),0)),"")</f>
        <v/>
      </c>
      <c r="AR821" s="257" t="str">
        <f aca="false">IF(D821&lt;&gt;"",IF(J821="OZP12",L821,0),"")</f>
        <v/>
      </c>
      <c r="AS821" s="257" t="str">
        <f aca="false">IF(D821&lt;&gt;"",IF(O821="OZP12",Q821,0),"")</f>
        <v/>
      </c>
      <c r="AT821" s="257" t="str">
        <f aca="false">IF(D821&lt;&gt;"",IF(T821="OZP12",V821,0),"")</f>
        <v/>
      </c>
      <c r="AU821" s="257" t="str">
        <f aca="false">IF(D821&lt;&gt;"",IF(J821="TZP",L821,0),"")</f>
        <v/>
      </c>
      <c r="AV821" s="257" t="str">
        <f aca="false">IF(D821&lt;&gt;"",IF(O821="TZP",Q821,0),"")</f>
        <v/>
      </c>
      <c r="AW821" s="257" t="str">
        <f aca="false">IF(D821&lt;&gt;"",IF(T821="TZP",V821,0),"")</f>
        <v/>
      </c>
      <c r="AX821" s="257" t="str">
        <f aca="false">IF(D821&lt;&gt;"",IF(J821="OZZ",L821,0),"")</f>
        <v/>
      </c>
      <c r="AY821" s="257" t="str">
        <f aca="false">IF(D821&lt;&gt;"",IF(O821="OZZ",Q821,0),"")</f>
        <v/>
      </c>
      <c r="AZ821" s="257" t="str">
        <f aca="false">IF(D821&lt;&gt;"",IF(T821="OZZ",V821,0),"")</f>
        <v/>
      </c>
      <c r="BA821" s="260"/>
      <c r="BB821" s="257" t="str">
        <f aca="false">IF(D821&lt;&gt;"",IF(ISERROR(FIND("/",D821)),0,1),"")</f>
        <v/>
      </c>
      <c r="BC821" s="257" t="str">
        <f aca="false">IF(D821&lt;&gt;"",IF(BB821*1=0,D821,CONCATENATE(MID(D821,1,FIND("/",D821,1)-1),MID(D821,FIND("/",D821,1)+1,LEN(D821)))),"")</f>
        <v/>
      </c>
      <c r="BD821" s="286"/>
      <c r="BE821" s="257" t="str">
        <f aca="false">IF(D821&lt;&gt;"",IF(J821="OZP12",M821,0),"")</f>
        <v/>
      </c>
      <c r="BF821" s="257" t="str">
        <f aca="false">IF(D821&lt;&gt;"",IF(O821="OZP12",R821,0),"")</f>
        <v/>
      </c>
      <c r="BG821" s="257" t="str">
        <f aca="false">IF(D821&lt;&gt;"",IF(T821="OZP12",W821,0),"")</f>
        <v/>
      </c>
      <c r="BH821" s="257" t="str">
        <f aca="false">IF(D821&lt;&gt;"",IF(J821="TZP",M821,0),"")</f>
        <v/>
      </c>
      <c r="BI821" s="257" t="str">
        <f aca="false">IF(D821&lt;&gt;"",IF(O821="TZP",R821,0),"")</f>
        <v/>
      </c>
      <c r="BJ821" s="257" t="str">
        <f aca="false">IF(D821&lt;&gt;"",IF(T821="TZP",W821,0),"")</f>
        <v/>
      </c>
    </row>
    <row r="822" s="261" customFormat="true" ht="18.75" hidden="false" customHeight="true" outlineLevel="0" collapsed="false">
      <c r="A822" s="262" t="n">
        <f aca="false">A821+1</f>
        <v>810</v>
      </c>
      <c r="B822" s="263"/>
      <c r="C822" s="263"/>
      <c r="D822" s="263"/>
      <c r="E822" s="266"/>
      <c r="F822" s="266"/>
      <c r="G822" s="267"/>
      <c r="H822" s="278"/>
      <c r="I822" s="281"/>
      <c r="J822" s="268"/>
      <c r="K822" s="269"/>
      <c r="L822" s="244" t="str">
        <f aca="false">IF(AND(K822&lt;&gt;"",J822&lt;&gt;""),MIN(IF(OR(J822="OZZ",J822="ZZ"),5000,13600),TRUNC(0.75*SUMIF($D$12:$D822,$D822,K$12:K822),2))-SUMIF($D$12:$D821,$D822,L$12:L821),"")</f>
        <v/>
      </c>
      <c r="M822" s="270" t="str">
        <f aca="false">IF(AND(K822&lt;&gt;"",J822&lt;&gt;"",AB822&lt;&gt;""),IF(OR(J822="OZZ",J822="ZZ"),0-SUMIF($D$12:$D821,$D822,M$12:M821),MIN(MIN(13600,TRUNC(0.75*SUMIF($D$12:$D$1442,$D822,K$12:K$1442),2)+SUMIF($D$12:$D822,$D822,AB$12:AB822))-SUMIF($D$12:$D821,$D822,M$12:M821)-SUMIF($D$12:$D$1442,$D822,L$12:L$1442),AB822)),"")</f>
        <v/>
      </c>
      <c r="N822" s="246" t="str">
        <f aca="false">IF(J822&lt;&gt;"",1000-SUMIF($D$12:$D821,$D822,N$12:N821),"")</f>
        <v/>
      </c>
      <c r="O822" s="268"/>
      <c r="P822" s="269"/>
      <c r="Q822" s="244" t="str">
        <f aca="false">IF(AND(P822&lt;&gt;"",O822&lt;&gt;""),MIN(IF(OR(O822="OZZ",O822="ZZ"),5000,13600),TRUNC(0.75*SUMIF($D$12:$D822,$D822,P$12:P822),2))-SUMIF($D$12:$D821,$D822,Q$12:Q821),"")</f>
        <v/>
      </c>
      <c r="R822" s="270" t="str">
        <f aca="false">IF(AND(P822&lt;&gt;"",O822&lt;&gt;"",AF822&lt;&gt;""),IF(OR(O822="OZZ",O822="ZZ"),0-SUMIF($D$12:$D821,$D822,R$12:R821),MIN(MIN(13600,TRUNC(0.75*SUMIF($D$12:$D$1442,$D822,P$12:P$1442),2)+SUMIF($D$12:$D822,$D822,AF$12:AF822))-SUMIF($D$12:$D821,$D822,R$12:R821)-SUMIF($D$12:$D$1442,$D822,Q$12:Q$1442),AF822)),"")</f>
        <v/>
      </c>
      <c r="S822" s="246" t="str">
        <f aca="false">IF(O822&lt;&gt;"",1000-SUMIF($D$12:$D821,$D822,S$12:S821),"")</f>
        <v/>
      </c>
      <c r="T822" s="268"/>
      <c r="U822" s="269"/>
      <c r="V822" s="244" t="str">
        <f aca="false">IF(AND(U822&lt;&gt;"",T822&lt;&gt;""),MIN(IF(OR(T822="OZZ",T822="ZZ"),5000,13600),TRUNC(0.75*SUMIF($D$12:$D822,$D822,U$12:U822),2))-SUMIF($D$12:$D821,$D822,V$12:V821),"")</f>
        <v/>
      </c>
      <c r="W822" s="248" t="str">
        <f aca="false">IF(AND(U822&lt;&gt;"",T822&lt;&gt;"",AJ822&lt;&gt;""),IF(OR(T822="OZZ",T822="ZZ"),0-SUMIF($D$12:$D821,$D822,W$12:W821),MIN(MIN(13600,TRUNC(0.75*SUMIF($D$12:$D$1442,$D822,U$12:U$1442),2)+SUMIF($D$12:$D822,$D822,AJ$12:AJ822))-SUMIF($D$12:$D821,$D822,W$12:W821)-SUMIF($D$12:$D$1442,$D822,V$12:V$1442),AJ822)),"")</f>
        <v/>
      </c>
      <c r="X822" s="246" t="str">
        <f aca="false">IF(T822&lt;&gt;"",1000-SUMIF($D$12:$D821,$D822,X$12:X821),"")</f>
        <v/>
      </c>
      <c r="Y822" s="272"/>
      <c r="Z822" s="273"/>
      <c r="AA822" s="273"/>
      <c r="AB822" s="252" t="str">
        <f aca="false">IF(K822&lt;&gt;"",ROUND(Y822,2)+ROUND(Z822,2)+ROUND(AA822,2),"")</f>
        <v/>
      </c>
      <c r="AC822" s="274"/>
      <c r="AD822" s="273"/>
      <c r="AE822" s="273"/>
      <c r="AF822" s="275" t="str">
        <f aca="false">IF(P822&lt;&gt;"",ROUND(AC822,2)+ROUND(AD822,2)+ROUND(AE822,2),"")</f>
        <v/>
      </c>
      <c r="AG822" s="274"/>
      <c r="AH822" s="273"/>
      <c r="AI822" s="273"/>
      <c r="AJ822" s="275" t="str">
        <f aca="false">IF(U822&lt;&gt;"",ROUND(AG822,2)+ROUND(AH822,2)+ROUND(AI822,2),"")</f>
        <v/>
      </c>
      <c r="AK822" s="255"/>
      <c r="AL822" s="255"/>
      <c r="AM822" s="256"/>
      <c r="AN822" s="257"/>
      <c r="AO822" s="258" t="str">
        <f aca="false">IF(D822&lt;&gt;"",IF(COUNTIF($D$12:$D822,$D822)&gt;1,0,IF(SUM(L822,Q822,V822)&gt;0,IF(AND(T822="",OR(O822&lt;&gt;"",J822&lt;&gt;"")),IF(O822&lt;&gt;"",O822,IF(J822&lt;&gt;"",J822,0)),IF(AND(O822&lt;&gt;"",J822&lt;&gt;"",O822=J822),O822,T822)),0)),"")</f>
        <v/>
      </c>
      <c r="AP822" s="258" t="str">
        <f aca="false">IF(D822&lt;&gt;"",IF(COUNTIF($D$12:$D822,$D822)&gt;1,0,IF(SUM(M822,R822,W822)&gt;0,IF(AND(T822="",OR(O822&lt;&gt;"",J822&lt;&gt;"")),IF(O822&lt;&gt;"",O822,IF(J822&lt;&gt;"",J822,0)),IF(AND(O822&lt;&gt;"",J822&lt;&gt;"",O822=J822),O822,T822)),0)),"")</f>
        <v/>
      </c>
      <c r="AQ822" s="258" t="str">
        <f aca="false">IF(D822&lt;&gt;"",IF(COUNTIF($D$12:$D822,$D822)&gt;1,0,IF(SUM(N822,S822,X822)&gt;0,IF(AND(T822="",OR(O822&lt;&gt;"",J822&lt;&gt;"")),IF(O822&lt;&gt;"",O822,IF(J822&lt;&gt;"",J822,0)),IF(AND(O822&lt;&gt;"",J822&lt;&gt;"",O822=J822),O822,T822)),0)),"")</f>
        <v/>
      </c>
      <c r="AR822" s="257" t="str">
        <f aca="false">IF(D822&lt;&gt;"",IF(J822="OZP12",L822,0),"")</f>
        <v/>
      </c>
      <c r="AS822" s="257" t="str">
        <f aca="false">IF(D822&lt;&gt;"",IF(O822="OZP12",Q822,0),"")</f>
        <v/>
      </c>
      <c r="AT822" s="257" t="str">
        <f aca="false">IF(D822&lt;&gt;"",IF(T822="OZP12",V822,0),"")</f>
        <v/>
      </c>
      <c r="AU822" s="257" t="str">
        <f aca="false">IF(D822&lt;&gt;"",IF(J822="TZP",L822,0),"")</f>
        <v/>
      </c>
      <c r="AV822" s="257" t="str">
        <f aca="false">IF(D822&lt;&gt;"",IF(O822="TZP",Q822,0),"")</f>
        <v/>
      </c>
      <c r="AW822" s="257" t="str">
        <f aca="false">IF(D822&lt;&gt;"",IF(T822="TZP",V822,0),"")</f>
        <v/>
      </c>
      <c r="AX822" s="257" t="str">
        <f aca="false">IF(D822&lt;&gt;"",IF(J822="OZZ",L822,0),"")</f>
        <v/>
      </c>
      <c r="AY822" s="257" t="str">
        <f aca="false">IF(D822&lt;&gt;"",IF(O822="OZZ",Q822,0),"")</f>
        <v/>
      </c>
      <c r="AZ822" s="257" t="str">
        <f aca="false">IF(D822&lt;&gt;"",IF(T822="OZZ",V822,0),"")</f>
        <v/>
      </c>
      <c r="BA822" s="260"/>
      <c r="BB822" s="257" t="str">
        <f aca="false">IF(D822&lt;&gt;"",IF(ISERROR(FIND("/",D822)),0,1),"")</f>
        <v/>
      </c>
      <c r="BC822" s="257" t="str">
        <f aca="false">IF(D822&lt;&gt;"",IF(BB822*1=0,D822,CONCATENATE(MID(D822,1,FIND("/",D822,1)-1),MID(D822,FIND("/",D822,1)+1,LEN(D822)))),"")</f>
        <v/>
      </c>
      <c r="BD822" s="286"/>
      <c r="BE822" s="257" t="str">
        <f aca="false">IF(D822&lt;&gt;"",IF(J822="OZP12",M822,0),"")</f>
        <v/>
      </c>
      <c r="BF822" s="257" t="str">
        <f aca="false">IF(D822&lt;&gt;"",IF(O822="OZP12",R822,0),"")</f>
        <v/>
      </c>
      <c r="BG822" s="257" t="str">
        <f aca="false">IF(D822&lt;&gt;"",IF(T822="OZP12",W822,0),"")</f>
        <v/>
      </c>
      <c r="BH822" s="257" t="str">
        <f aca="false">IF(D822&lt;&gt;"",IF(J822="TZP",M822,0),"")</f>
        <v/>
      </c>
      <c r="BI822" s="257" t="str">
        <f aca="false">IF(D822&lt;&gt;"",IF(O822="TZP",R822,0),"")</f>
        <v/>
      </c>
      <c r="BJ822" s="257" t="str">
        <f aca="false">IF(D822&lt;&gt;"",IF(T822="TZP",W822,0),"")</f>
        <v/>
      </c>
    </row>
    <row r="823" s="261" customFormat="true" ht="18.75" hidden="false" customHeight="true" outlineLevel="0" collapsed="false">
      <c r="A823" s="262" t="n">
        <f aca="false">A822+1</f>
        <v>811</v>
      </c>
      <c r="B823" s="263"/>
      <c r="C823" s="263"/>
      <c r="D823" s="263"/>
      <c r="E823" s="266"/>
      <c r="F823" s="266"/>
      <c r="G823" s="267"/>
      <c r="H823" s="278"/>
      <c r="I823" s="281"/>
      <c r="J823" s="268"/>
      <c r="K823" s="269"/>
      <c r="L823" s="244" t="str">
        <f aca="false">IF(AND(K823&lt;&gt;"",J823&lt;&gt;""),MIN(IF(OR(J823="OZZ",J823="ZZ"),5000,13600),TRUNC(0.75*SUMIF($D$12:$D823,$D823,K$12:K823),2))-SUMIF($D$12:$D822,$D823,L$12:L822),"")</f>
        <v/>
      </c>
      <c r="M823" s="270" t="str">
        <f aca="false">IF(AND(K823&lt;&gt;"",J823&lt;&gt;"",AB823&lt;&gt;""),IF(OR(J823="OZZ",J823="ZZ"),0-SUMIF($D$12:$D822,$D823,M$12:M822),MIN(MIN(13600,TRUNC(0.75*SUMIF($D$12:$D$1442,$D823,K$12:K$1442),2)+SUMIF($D$12:$D823,$D823,AB$12:AB823))-SUMIF($D$12:$D822,$D823,M$12:M822)-SUMIF($D$12:$D$1442,$D823,L$12:L$1442),AB823)),"")</f>
        <v/>
      </c>
      <c r="N823" s="246" t="str">
        <f aca="false">IF(J823&lt;&gt;"",1000-SUMIF($D$12:$D822,$D823,N$12:N822),"")</f>
        <v/>
      </c>
      <c r="O823" s="268"/>
      <c r="P823" s="269"/>
      <c r="Q823" s="244" t="str">
        <f aca="false">IF(AND(P823&lt;&gt;"",O823&lt;&gt;""),MIN(IF(OR(O823="OZZ",O823="ZZ"),5000,13600),TRUNC(0.75*SUMIF($D$12:$D823,$D823,P$12:P823),2))-SUMIF($D$12:$D822,$D823,Q$12:Q822),"")</f>
        <v/>
      </c>
      <c r="R823" s="270" t="str">
        <f aca="false">IF(AND(P823&lt;&gt;"",O823&lt;&gt;"",AF823&lt;&gt;""),IF(OR(O823="OZZ",O823="ZZ"),0-SUMIF($D$12:$D822,$D823,R$12:R822),MIN(MIN(13600,TRUNC(0.75*SUMIF($D$12:$D$1442,$D823,P$12:P$1442),2)+SUMIF($D$12:$D823,$D823,AF$12:AF823))-SUMIF($D$12:$D822,$D823,R$12:R822)-SUMIF($D$12:$D$1442,$D823,Q$12:Q$1442),AF823)),"")</f>
        <v/>
      </c>
      <c r="S823" s="246" t="str">
        <f aca="false">IF(O823&lt;&gt;"",1000-SUMIF($D$12:$D822,$D823,S$12:S822),"")</f>
        <v/>
      </c>
      <c r="T823" s="268"/>
      <c r="U823" s="269"/>
      <c r="V823" s="244" t="str">
        <f aca="false">IF(AND(U823&lt;&gt;"",T823&lt;&gt;""),MIN(IF(OR(T823="OZZ",T823="ZZ"),5000,13600),TRUNC(0.75*SUMIF($D$12:$D823,$D823,U$12:U823),2))-SUMIF($D$12:$D822,$D823,V$12:V822),"")</f>
        <v/>
      </c>
      <c r="W823" s="248" t="str">
        <f aca="false">IF(AND(U823&lt;&gt;"",T823&lt;&gt;"",AJ823&lt;&gt;""),IF(OR(T823="OZZ",T823="ZZ"),0-SUMIF($D$12:$D822,$D823,W$12:W822),MIN(MIN(13600,TRUNC(0.75*SUMIF($D$12:$D$1442,$D823,U$12:U$1442),2)+SUMIF($D$12:$D823,$D823,AJ$12:AJ823))-SUMIF($D$12:$D822,$D823,W$12:W822)-SUMIF($D$12:$D$1442,$D823,V$12:V$1442),AJ823)),"")</f>
        <v/>
      </c>
      <c r="X823" s="246" t="str">
        <f aca="false">IF(T823&lt;&gt;"",1000-SUMIF($D$12:$D822,$D823,X$12:X822),"")</f>
        <v/>
      </c>
      <c r="Y823" s="272"/>
      <c r="Z823" s="273"/>
      <c r="AA823" s="273"/>
      <c r="AB823" s="252" t="str">
        <f aca="false">IF(K823&lt;&gt;"",ROUND(Y823,2)+ROUND(Z823,2)+ROUND(AA823,2),"")</f>
        <v/>
      </c>
      <c r="AC823" s="274"/>
      <c r="AD823" s="273"/>
      <c r="AE823" s="273"/>
      <c r="AF823" s="275" t="str">
        <f aca="false">IF(P823&lt;&gt;"",ROUND(AC823,2)+ROUND(AD823,2)+ROUND(AE823,2),"")</f>
        <v/>
      </c>
      <c r="AG823" s="274"/>
      <c r="AH823" s="273"/>
      <c r="AI823" s="273"/>
      <c r="AJ823" s="275" t="str">
        <f aca="false">IF(U823&lt;&gt;"",ROUND(AG823,2)+ROUND(AH823,2)+ROUND(AI823,2),"")</f>
        <v/>
      </c>
      <c r="AK823" s="255"/>
      <c r="AL823" s="255"/>
      <c r="AM823" s="256"/>
      <c r="AN823" s="257"/>
      <c r="AO823" s="258" t="str">
        <f aca="false">IF(D823&lt;&gt;"",IF(COUNTIF($D$12:$D823,$D823)&gt;1,0,IF(SUM(L823,Q823,V823)&gt;0,IF(AND(T823="",OR(O823&lt;&gt;"",J823&lt;&gt;"")),IF(O823&lt;&gt;"",O823,IF(J823&lt;&gt;"",J823,0)),IF(AND(O823&lt;&gt;"",J823&lt;&gt;"",O823=J823),O823,T823)),0)),"")</f>
        <v/>
      </c>
      <c r="AP823" s="258" t="str">
        <f aca="false">IF(D823&lt;&gt;"",IF(COUNTIF($D$12:$D823,$D823)&gt;1,0,IF(SUM(M823,R823,W823)&gt;0,IF(AND(T823="",OR(O823&lt;&gt;"",J823&lt;&gt;"")),IF(O823&lt;&gt;"",O823,IF(J823&lt;&gt;"",J823,0)),IF(AND(O823&lt;&gt;"",J823&lt;&gt;"",O823=J823),O823,T823)),0)),"")</f>
        <v/>
      </c>
      <c r="AQ823" s="258" t="str">
        <f aca="false">IF(D823&lt;&gt;"",IF(COUNTIF($D$12:$D823,$D823)&gt;1,0,IF(SUM(N823,S823,X823)&gt;0,IF(AND(T823="",OR(O823&lt;&gt;"",J823&lt;&gt;"")),IF(O823&lt;&gt;"",O823,IF(J823&lt;&gt;"",J823,0)),IF(AND(O823&lt;&gt;"",J823&lt;&gt;"",O823=J823),O823,T823)),0)),"")</f>
        <v/>
      </c>
      <c r="AR823" s="257" t="str">
        <f aca="false">IF(D823&lt;&gt;"",IF(J823="OZP12",L823,0),"")</f>
        <v/>
      </c>
      <c r="AS823" s="257" t="str">
        <f aca="false">IF(D823&lt;&gt;"",IF(O823="OZP12",Q823,0),"")</f>
        <v/>
      </c>
      <c r="AT823" s="257" t="str">
        <f aca="false">IF(D823&lt;&gt;"",IF(T823="OZP12",V823,0),"")</f>
        <v/>
      </c>
      <c r="AU823" s="257" t="str">
        <f aca="false">IF(D823&lt;&gt;"",IF(J823="TZP",L823,0),"")</f>
        <v/>
      </c>
      <c r="AV823" s="257" t="str">
        <f aca="false">IF(D823&lt;&gt;"",IF(O823="TZP",Q823,0),"")</f>
        <v/>
      </c>
      <c r="AW823" s="257" t="str">
        <f aca="false">IF(D823&lt;&gt;"",IF(T823="TZP",V823,0),"")</f>
        <v/>
      </c>
      <c r="AX823" s="257" t="str">
        <f aca="false">IF(D823&lt;&gt;"",IF(J823="OZZ",L823,0),"")</f>
        <v/>
      </c>
      <c r="AY823" s="257" t="str">
        <f aca="false">IF(D823&lt;&gt;"",IF(O823="OZZ",Q823,0),"")</f>
        <v/>
      </c>
      <c r="AZ823" s="257" t="str">
        <f aca="false">IF(D823&lt;&gt;"",IF(T823="OZZ",V823,0),"")</f>
        <v/>
      </c>
      <c r="BA823" s="260"/>
      <c r="BB823" s="257" t="str">
        <f aca="false">IF(D823&lt;&gt;"",IF(ISERROR(FIND("/",D823)),0,1),"")</f>
        <v/>
      </c>
      <c r="BC823" s="257" t="str">
        <f aca="false">IF(D823&lt;&gt;"",IF(BB823*1=0,D823,CONCATENATE(MID(D823,1,FIND("/",D823,1)-1),MID(D823,FIND("/",D823,1)+1,LEN(D823)))),"")</f>
        <v/>
      </c>
      <c r="BD823" s="286"/>
      <c r="BE823" s="257" t="str">
        <f aca="false">IF(D823&lt;&gt;"",IF(J823="OZP12",M823,0),"")</f>
        <v/>
      </c>
      <c r="BF823" s="257" t="str">
        <f aca="false">IF(D823&lt;&gt;"",IF(O823="OZP12",R823,0),"")</f>
        <v/>
      </c>
      <c r="BG823" s="257" t="str">
        <f aca="false">IF(D823&lt;&gt;"",IF(T823="OZP12",W823,0),"")</f>
        <v/>
      </c>
      <c r="BH823" s="257" t="str">
        <f aca="false">IF(D823&lt;&gt;"",IF(J823="TZP",M823,0),"")</f>
        <v/>
      </c>
      <c r="BI823" s="257" t="str">
        <f aca="false">IF(D823&lt;&gt;"",IF(O823="TZP",R823,0),"")</f>
        <v/>
      </c>
      <c r="BJ823" s="257" t="str">
        <f aca="false">IF(D823&lt;&gt;"",IF(T823="TZP",W823,0),"")</f>
        <v/>
      </c>
    </row>
    <row r="824" s="261" customFormat="true" ht="18.75" hidden="false" customHeight="true" outlineLevel="0" collapsed="false">
      <c r="A824" s="262" t="n">
        <f aca="false">A823+1</f>
        <v>812</v>
      </c>
      <c r="B824" s="263"/>
      <c r="C824" s="263"/>
      <c r="D824" s="263"/>
      <c r="E824" s="266"/>
      <c r="F824" s="266"/>
      <c r="G824" s="267"/>
      <c r="H824" s="278"/>
      <c r="I824" s="281"/>
      <c r="J824" s="268"/>
      <c r="K824" s="269"/>
      <c r="L824" s="244" t="str">
        <f aca="false">IF(AND(K824&lt;&gt;"",J824&lt;&gt;""),MIN(IF(OR(J824="OZZ",J824="ZZ"),5000,13600),TRUNC(0.75*SUMIF($D$12:$D824,$D824,K$12:K824),2))-SUMIF($D$12:$D823,$D824,L$12:L823),"")</f>
        <v/>
      </c>
      <c r="M824" s="270" t="str">
        <f aca="false">IF(AND(K824&lt;&gt;"",J824&lt;&gt;"",AB824&lt;&gt;""),IF(OR(J824="OZZ",J824="ZZ"),0-SUMIF($D$12:$D823,$D824,M$12:M823),MIN(MIN(13600,TRUNC(0.75*SUMIF($D$12:$D$1442,$D824,K$12:K$1442),2)+SUMIF($D$12:$D824,$D824,AB$12:AB824))-SUMIF($D$12:$D823,$D824,M$12:M823)-SUMIF($D$12:$D$1442,$D824,L$12:L$1442),AB824)),"")</f>
        <v/>
      </c>
      <c r="N824" s="246" t="str">
        <f aca="false">IF(J824&lt;&gt;"",1000-SUMIF($D$12:$D823,$D824,N$12:N823),"")</f>
        <v/>
      </c>
      <c r="O824" s="268"/>
      <c r="P824" s="269"/>
      <c r="Q824" s="244" t="str">
        <f aca="false">IF(AND(P824&lt;&gt;"",O824&lt;&gt;""),MIN(IF(OR(O824="OZZ",O824="ZZ"),5000,13600),TRUNC(0.75*SUMIF($D$12:$D824,$D824,P$12:P824),2))-SUMIF($D$12:$D823,$D824,Q$12:Q823),"")</f>
        <v/>
      </c>
      <c r="R824" s="270" t="str">
        <f aca="false">IF(AND(P824&lt;&gt;"",O824&lt;&gt;"",AF824&lt;&gt;""),IF(OR(O824="OZZ",O824="ZZ"),0-SUMIF($D$12:$D823,$D824,R$12:R823),MIN(MIN(13600,TRUNC(0.75*SUMIF($D$12:$D$1442,$D824,P$12:P$1442),2)+SUMIF($D$12:$D824,$D824,AF$12:AF824))-SUMIF($D$12:$D823,$D824,R$12:R823)-SUMIF($D$12:$D$1442,$D824,Q$12:Q$1442),AF824)),"")</f>
        <v/>
      </c>
      <c r="S824" s="246" t="str">
        <f aca="false">IF(O824&lt;&gt;"",1000-SUMIF($D$12:$D823,$D824,S$12:S823),"")</f>
        <v/>
      </c>
      <c r="T824" s="268"/>
      <c r="U824" s="269"/>
      <c r="V824" s="244" t="str">
        <f aca="false">IF(AND(U824&lt;&gt;"",T824&lt;&gt;""),MIN(IF(OR(T824="OZZ",T824="ZZ"),5000,13600),TRUNC(0.75*SUMIF($D$12:$D824,$D824,U$12:U824),2))-SUMIF($D$12:$D823,$D824,V$12:V823),"")</f>
        <v/>
      </c>
      <c r="W824" s="248" t="str">
        <f aca="false">IF(AND(U824&lt;&gt;"",T824&lt;&gt;"",AJ824&lt;&gt;""),IF(OR(T824="OZZ",T824="ZZ"),0-SUMIF($D$12:$D823,$D824,W$12:W823),MIN(MIN(13600,TRUNC(0.75*SUMIF($D$12:$D$1442,$D824,U$12:U$1442),2)+SUMIF($D$12:$D824,$D824,AJ$12:AJ824))-SUMIF($D$12:$D823,$D824,W$12:W823)-SUMIF($D$12:$D$1442,$D824,V$12:V$1442),AJ824)),"")</f>
        <v/>
      </c>
      <c r="X824" s="246" t="str">
        <f aca="false">IF(T824&lt;&gt;"",1000-SUMIF($D$12:$D823,$D824,X$12:X823),"")</f>
        <v/>
      </c>
      <c r="Y824" s="272"/>
      <c r="Z824" s="273"/>
      <c r="AA824" s="273"/>
      <c r="AB824" s="252" t="str">
        <f aca="false">IF(K824&lt;&gt;"",ROUND(Y824,2)+ROUND(Z824,2)+ROUND(AA824,2),"")</f>
        <v/>
      </c>
      <c r="AC824" s="274"/>
      <c r="AD824" s="273"/>
      <c r="AE824" s="273"/>
      <c r="AF824" s="275" t="str">
        <f aca="false">IF(P824&lt;&gt;"",ROUND(AC824,2)+ROUND(AD824,2)+ROUND(AE824,2),"")</f>
        <v/>
      </c>
      <c r="AG824" s="274"/>
      <c r="AH824" s="273"/>
      <c r="AI824" s="273"/>
      <c r="AJ824" s="275" t="str">
        <f aca="false">IF(U824&lt;&gt;"",ROUND(AG824,2)+ROUND(AH824,2)+ROUND(AI824,2),"")</f>
        <v/>
      </c>
      <c r="AK824" s="255"/>
      <c r="AL824" s="255"/>
      <c r="AM824" s="256"/>
      <c r="AN824" s="257"/>
      <c r="AO824" s="258" t="str">
        <f aca="false">IF(D824&lt;&gt;"",IF(COUNTIF($D$12:$D824,$D824)&gt;1,0,IF(SUM(L824,Q824,V824)&gt;0,IF(AND(T824="",OR(O824&lt;&gt;"",J824&lt;&gt;"")),IF(O824&lt;&gt;"",O824,IF(J824&lt;&gt;"",J824,0)),IF(AND(O824&lt;&gt;"",J824&lt;&gt;"",O824=J824),O824,T824)),0)),"")</f>
        <v/>
      </c>
      <c r="AP824" s="258" t="str">
        <f aca="false">IF(D824&lt;&gt;"",IF(COUNTIF($D$12:$D824,$D824)&gt;1,0,IF(SUM(M824,R824,W824)&gt;0,IF(AND(T824="",OR(O824&lt;&gt;"",J824&lt;&gt;"")),IF(O824&lt;&gt;"",O824,IF(J824&lt;&gt;"",J824,0)),IF(AND(O824&lt;&gt;"",J824&lt;&gt;"",O824=J824),O824,T824)),0)),"")</f>
        <v/>
      </c>
      <c r="AQ824" s="258" t="str">
        <f aca="false">IF(D824&lt;&gt;"",IF(COUNTIF($D$12:$D824,$D824)&gt;1,0,IF(SUM(N824,S824,X824)&gt;0,IF(AND(T824="",OR(O824&lt;&gt;"",J824&lt;&gt;"")),IF(O824&lt;&gt;"",O824,IF(J824&lt;&gt;"",J824,0)),IF(AND(O824&lt;&gt;"",J824&lt;&gt;"",O824=J824),O824,T824)),0)),"")</f>
        <v/>
      </c>
      <c r="AR824" s="257" t="str">
        <f aca="false">IF(D824&lt;&gt;"",IF(J824="OZP12",L824,0),"")</f>
        <v/>
      </c>
      <c r="AS824" s="257" t="str">
        <f aca="false">IF(D824&lt;&gt;"",IF(O824="OZP12",Q824,0),"")</f>
        <v/>
      </c>
      <c r="AT824" s="257" t="str">
        <f aca="false">IF(D824&lt;&gt;"",IF(T824="OZP12",V824,0),"")</f>
        <v/>
      </c>
      <c r="AU824" s="257" t="str">
        <f aca="false">IF(D824&lt;&gt;"",IF(J824="TZP",L824,0),"")</f>
        <v/>
      </c>
      <c r="AV824" s="257" t="str">
        <f aca="false">IF(D824&lt;&gt;"",IF(O824="TZP",Q824,0),"")</f>
        <v/>
      </c>
      <c r="AW824" s="257" t="str">
        <f aca="false">IF(D824&lt;&gt;"",IF(T824="TZP",V824,0),"")</f>
        <v/>
      </c>
      <c r="AX824" s="257" t="str">
        <f aca="false">IF(D824&lt;&gt;"",IF(J824="OZZ",L824,0),"")</f>
        <v/>
      </c>
      <c r="AY824" s="257" t="str">
        <f aca="false">IF(D824&lt;&gt;"",IF(O824="OZZ",Q824,0),"")</f>
        <v/>
      </c>
      <c r="AZ824" s="257" t="str">
        <f aca="false">IF(D824&lt;&gt;"",IF(T824="OZZ",V824,0),"")</f>
        <v/>
      </c>
      <c r="BA824" s="260"/>
      <c r="BB824" s="257" t="str">
        <f aca="false">IF(D824&lt;&gt;"",IF(ISERROR(FIND("/",D824)),0,1),"")</f>
        <v/>
      </c>
      <c r="BC824" s="257" t="str">
        <f aca="false">IF(D824&lt;&gt;"",IF(BB824*1=0,D824,CONCATENATE(MID(D824,1,FIND("/",D824,1)-1),MID(D824,FIND("/",D824,1)+1,LEN(D824)))),"")</f>
        <v/>
      </c>
      <c r="BD824" s="286"/>
      <c r="BE824" s="257" t="str">
        <f aca="false">IF(D824&lt;&gt;"",IF(J824="OZP12",M824,0),"")</f>
        <v/>
      </c>
      <c r="BF824" s="257" t="str">
        <f aca="false">IF(D824&lt;&gt;"",IF(O824="OZP12",R824,0),"")</f>
        <v/>
      </c>
      <c r="BG824" s="257" t="str">
        <f aca="false">IF(D824&lt;&gt;"",IF(T824="OZP12",W824,0),"")</f>
        <v/>
      </c>
      <c r="BH824" s="257" t="str">
        <f aca="false">IF(D824&lt;&gt;"",IF(J824="TZP",M824,0),"")</f>
        <v/>
      </c>
      <c r="BI824" s="257" t="str">
        <f aca="false">IF(D824&lt;&gt;"",IF(O824="TZP",R824,0),"")</f>
        <v/>
      </c>
      <c r="BJ824" s="257" t="str">
        <f aca="false">IF(D824&lt;&gt;"",IF(T824="TZP",W824,0),"")</f>
        <v/>
      </c>
    </row>
    <row r="825" s="261" customFormat="true" ht="18.75" hidden="false" customHeight="true" outlineLevel="0" collapsed="false">
      <c r="A825" s="262" t="n">
        <f aca="false">A824+1</f>
        <v>813</v>
      </c>
      <c r="B825" s="263"/>
      <c r="C825" s="263"/>
      <c r="D825" s="263"/>
      <c r="E825" s="266"/>
      <c r="F825" s="266"/>
      <c r="G825" s="267"/>
      <c r="H825" s="278"/>
      <c r="I825" s="281"/>
      <c r="J825" s="268"/>
      <c r="K825" s="269"/>
      <c r="L825" s="244" t="str">
        <f aca="false">IF(AND(K825&lt;&gt;"",J825&lt;&gt;""),MIN(IF(OR(J825="OZZ",J825="ZZ"),5000,13600),TRUNC(0.75*SUMIF($D$12:$D825,$D825,K$12:K825),2))-SUMIF($D$12:$D824,$D825,L$12:L824),"")</f>
        <v/>
      </c>
      <c r="M825" s="270" t="str">
        <f aca="false">IF(AND(K825&lt;&gt;"",J825&lt;&gt;"",AB825&lt;&gt;""),IF(OR(J825="OZZ",J825="ZZ"),0-SUMIF($D$12:$D824,$D825,M$12:M824),MIN(MIN(13600,TRUNC(0.75*SUMIF($D$12:$D$1442,$D825,K$12:K$1442),2)+SUMIF($D$12:$D825,$D825,AB$12:AB825))-SUMIF($D$12:$D824,$D825,M$12:M824)-SUMIF($D$12:$D$1442,$D825,L$12:L$1442),AB825)),"")</f>
        <v/>
      </c>
      <c r="N825" s="246" t="str">
        <f aca="false">IF(J825&lt;&gt;"",1000-SUMIF($D$12:$D824,$D825,N$12:N824),"")</f>
        <v/>
      </c>
      <c r="O825" s="268"/>
      <c r="P825" s="269"/>
      <c r="Q825" s="244" t="str">
        <f aca="false">IF(AND(P825&lt;&gt;"",O825&lt;&gt;""),MIN(IF(OR(O825="OZZ",O825="ZZ"),5000,13600),TRUNC(0.75*SUMIF($D$12:$D825,$D825,P$12:P825),2))-SUMIF($D$12:$D824,$D825,Q$12:Q824),"")</f>
        <v/>
      </c>
      <c r="R825" s="270" t="str">
        <f aca="false">IF(AND(P825&lt;&gt;"",O825&lt;&gt;"",AF825&lt;&gt;""),IF(OR(O825="OZZ",O825="ZZ"),0-SUMIF($D$12:$D824,$D825,R$12:R824),MIN(MIN(13600,TRUNC(0.75*SUMIF($D$12:$D$1442,$D825,P$12:P$1442),2)+SUMIF($D$12:$D825,$D825,AF$12:AF825))-SUMIF($D$12:$D824,$D825,R$12:R824)-SUMIF($D$12:$D$1442,$D825,Q$12:Q$1442),AF825)),"")</f>
        <v/>
      </c>
      <c r="S825" s="246" t="str">
        <f aca="false">IF(O825&lt;&gt;"",1000-SUMIF($D$12:$D824,$D825,S$12:S824),"")</f>
        <v/>
      </c>
      <c r="T825" s="268"/>
      <c r="U825" s="269"/>
      <c r="V825" s="244" t="str">
        <f aca="false">IF(AND(U825&lt;&gt;"",T825&lt;&gt;""),MIN(IF(OR(T825="OZZ",T825="ZZ"),5000,13600),TRUNC(0.75*SUMIF($D$12:$D825,$D825,U$12:U825),2))-SUMIF($D$12:$D824,$D825,V$12:V824),"")</f>
        <v/>
      </c>
      <c r="W825" s="248" t="str">
        <f aca="false">IF(AND(U825&lt;&gt;"",T825&lt;&gt;"",AJ825&lt;&gt;""),IF(OR(T825="OZZ",T825="ZZ"),0-SUMIF($D$12:$D824,$D825,W$12:W824),MIN(MIN(13600,TRUNC(0.75*SUMIF($D$12:$D$1442,$D825,U$12:U$1442),2)+SUMIF($D$12:$D825,$D825,AJ$12:AJ825))-SUMIF($D$12:$D824,$D825,W$12:W824)-SUMIF($D$12:$D$1442,$D825,V$12:V$1442),AJ825)),"")</f>
        <v/>
      </c>
      <c r="X825" s="246" t="str">
        <f aca="false">IF(T825&lt;&gt;"",1000-SUMIF($D$12:$D824,$D825,X$12:X824),"")</f>
        <v/>
      </c>
      <c r="Y825" s="272"/>
      <c r="Z825" s="273"/>
      <c r="AA825" s="273"/>
      <c r="AB825" s="252" t="str">
        <f aca="false">IF(K825&lt;&gt;"",ROUND(Y825,2)+ROUND(Z825,2)+ROUND(AA825,2),"")</f>
        <v/>
      </c>
      <c r="AC825" s="274"/>
      <c r="AD825" s="273"/>
      <c r="AE825" s="273"/>
      <c r="AF825" s="275" t="str">
        <f aca="false">IF(P825&lt;&gt;"",ROUND(AC825,2)+ROUND(AD825,2)+ROUND(AE825,2),"")</f>
        <v/>
      </c>
      <c r="AG825" s="274"/>
      <c r="AH825" s="273"/>
      <c r="AI825" s="273"/>
      <c r="AJ825" s="275" t="str">
        <f aca="false">IF(U825&lt;&gt;"",ROUND(AG825,2)+ROUND(AH825,2)+ROUND(AI825,2),"")</f>
        <v/>
      </c>
      <c r="AK825" s="255"/>
      <c r="AL825" s="255"/>
      <c r="AM825" s="256"/>
      <c r="AN825" s="257"/>
      <c r="AO825" s="258" t="str">
        <f aca="false">IF(D825&lt;&gt;"",IF(COUNTIF($D$12:$D825,$D825)&gt;1,0,IF(SUM(L825,Q825,V825)&gt;0,IF(AND(T825="",OR(O825&lt;&gt;"",J825&lt;&gt;"")),IF(O825&lt;&gt;"",O825,IF(J825&lt;&gt;"",J825,0)),IF(AND(O825&lt;&gt;"",J825&lt;&gt;"",O825=J825),O825,T825)),0)),"")</f>
        <v/>
      </c>
      <c r="AP825" s="258" t="str">
        <f aca="false">IF(D825&lt;&gt;"",IF(COUNTIF($D$12:$D825,$D825)&gt;1,0,IF(SUM(M825,R825,W825)&gt;0,IF(AND(T825="",OR(O825&lt;&gt;"",J825&lt;&gt;"")),IF(O825&lt;&gt;"",O825,IF(J825&lt;&gt;"",J825,0)),IF(AND(O825&lt;&gt;"",J825&lt;&gt;"",O825=J825),O825,T825)),0)),"")</f>
        <v/>
      </c>
      <c r="AQ825" s="258" t="str">
        <f aca="false">IF(D825&lt;&gt;"",IF(COUNTIF($D$12:$D825,$D825)&gt;1,0,IF(SUM(N825,S825,X825)&gt;0,IF(AND(T825="",OR(O825&lt;&gt;"",J825&lt;&gt;"")),IF(O825&lt;&gt;"",O825,IF(J825&lt;&gt;"",J825,0)),IF(AND(O825&lt;&gt;"",J825&lt;&gt;"",O825=J825),O825,T825)),0)),"")</f>
        <v/>
      </c>
      <c r="AR825" s="257" t="str">
        <f aca="false">IF(D825&lt;&gt;"",IF(J825="OZP12",L825,0),"")</f>
        <v/>
      </c>
      <c r="AS825" s="257" t="str">
        <f aca="false">IF(D825&lt;&gt;"",IF(O825="OZP12",Q825,0),"")</f>
        <v/>
      </c>
      <c r="AT825" s="257" t="str">
        <f aca="false">IF(D825&lt;&gt;"",IF(T825="OZP12",V825,0),"")</f>
        <v/>
      </c>
      <c r="AU825" s="257" t="str">
        <f aca="false">IF(D825&lt;&gt;"",IF(J825="TZP",L825,0),"")</f>
        <v/>
      </c>
      <c r="AV825" s="257" t="str">
        <f aca="false">IF(D825&lt;&gt;"",IF(O825="TZP",Q825,0),"")</f>
        <v/>
      </c>
      <c r="AW825" s="257" t="str">
        <f aca="false">IF(D825&lt;&gt;"",IF(T825="TZP",V825,0),"")</f>
        <v/>
      </c>
      <c r="AX825" s="257" t="str">
        <f aca="false">IF(D825&lt;&gt;"",IF(J825="OZZ",L825,0),"")</f>
        <v/>
      </c>
      <c r="AY825" s="257" t="str">
        <f aca="false">IF(D825&lt;&gt;"",IF(O825="OZZ",Q825,0),"")</f>
        <v/>
      </c>
      <c r="AZ825" s="257" t="str">
        <f aca="false">IF(D825&lt;&gt;"",IF(T825="OZZ",V825,0),"")</f>
        <v/>
      </c>
      <c r="BA825" s="260"/>
      <c r="BB825" s="257" t="str">
        <f aca="false">IF(D825&lt;&gt;"",IF(ISERROR(FIND("/",D825)),0,1),"")</f>
        <v/>
      </c>
      <c r="BC825" s="257" t="str">
        <f aca="false">IF(D825&lt;&gt;"",IF(BB825*1=0,D825,CONCATENATE(MID(D825,1,FIND("/",D825,1)-1),MID(D825,FIND("/",D825,1)+1,LEN(D825)))),"")</f>
        <v/>
      </c>
      <c r="BD825" s="286"/>
      <c r="BE825" s="257" t="str">
        <f aca="false">IF(D825&lt;&gt;"",IF(J825="OZP12",M825,0),"")</f>
        <v/>
      </c>
      <c r="BF825" s="257" t="str">
        <f aca="false">IF(D825&lt;&gt;"",IF(O825="OZP12",R825,0),"")</f>
        <v/>
      </c>
      <c r="BG825" s="257" t="str">
        <f aca="false">IF(D825&lt;&gt;"",IF(T825="OZP12",W825,0),"")</f>
        <v/>
      </c>
      <c r="BH825" s="257" t="str">
        <f aca="false">IF(D825&lt;&gt;"",IF(J825="TZP",M825,0),"")</f>
        <v/>
      </c>
      <c r="BI825" s="257" t="str">
        <f aca="false">IF(D825&lt;&gt;"",IF(O825="TZP",R825,0),"")</f>
        <v/>
      </c>
      <c r="BJ825" s="257" t="str">
        <f aca="false">IF(D825&lt;&gt;"",IF(T825="TZP",W825,0),"")</f>
        <v/>
      </c>
    </row>
    <row r="826" s="261" customFormat="true" ht="18.75" hidden="false" customHeight="true" outlineLevel="0" collapsed="false">
      <c r="A826" s="262" t="n">
        <f aca="false">A825+1</f>
        <v>814</v>
      </c>
      <c r="B826" s="263"/>
      <c r="C826" s="263"/>
      <c r="D826" s="263"/>
      <c r="E826" s="266"/>
      <c r="F826" s="266"/>
      <c r="G826" s="267"/>
      <c r="H826" s="278"/>
      <c r="I826" s="281"/>
      <c r="J826" s="268"/>
      <c r="K826" s="269"/>
      <c r="L826" s="244" t="str">
        <f aca="false">IF(AND(K826&lt;&gt;"",J826&lt;&gt;""),MIN(IF(OR(J826="OZZ",J826="ZZ"),5000,13600),TRUNC(0.75*SUMIF($D$12:$D826,$D826,K$12:K826),2))-SUMIF($D$12:$D825,$D826,L$12:L825),"")</f>
        <v/>
      </c>
      <c r="M826" s="270" t="str">
        <f aca="false">IF(AND(K826&lt;&gt;"",J826&lt;&gt;"",AB826&lt;&gt;""),IF(OR(J826="OZZ",J826="ZZ"),0-SUMIF($D$12:$D825,$D826,M$12:M825),MIN(MIN(13600,TRUNC(0.75*SUMIF($D$12:$D$1442,$D826,K$12:K$1442),2)+SUMIF($D$12:$D826,$D826,AB$12:AB826))-SUMIF($D$12:$D825,$D826,M$12:M825)-SUMIF($D$12:$D$1442,$D826,L$12:L$1442),AB826)),"")</f>
        <v/>
      </c>
      <c r="N826" s="246" t="str">
        <f aca="false">IF(J826&lt;&gt;"",1000-SUMIF($D$12:$D825,$D826,N$12:N825),"")</f>
        <v/>
      </c>
      <c r="O826" s="268"/>
      <c r="P826" s="269"/>
      <c r="Q826" s="244" t="str">
        <f aca="false">IF(AND(P826&lt;&gt;"",O826&lt;&gt;""),MIN(IF(OR(O826="OZZ",O826="ZZ"),5000,13600),TRUNC(0.75*SUMIF($D$12:$D826,$D826,P$12:P826),2))-SUMIF($D$12:$D825,$D826,Q$12:Q825),"")</f>
        <v/>
      </c>
      <c r="R826" s="270" t="str">
        <f aca="false">IF(AND(P826&lt;&gt;"",O826&lt;&gt;"",AF826&lt;&gt;""),IF(OR(O826="OZZ",O826="ZZ"),0-SUMIF($D$12:$D825,$D826,R$12:R825),MIN(MIN(13600,TRUNC(0.75*SUMIF($D$12:$D$1442,$D826,P$12:P$1442),2)+SUMIF($D$12:$D826,$D826,AF$12:AF826))-SUMIF($D$12:$D825,$D826,R$12:R825)-SUMIF($D$12:$D$1442,$D826,Q$12:Q$1442),AF826)),"")</f>
        <v/>
      </c>
      <c r="S826" s="246" t="str">
        <f aca="false">IF(O826&lt;&gt;"",1000-SUMIF($D$12:$D825,$D826,S$12:S825),"")</f>
        <v/>
      </c>
      <c r="T826" s="268"/>
      <c r="U826" s="269"/>
      <c r="V826" s="244" t="str">
        <f aca="false">IF(AND(U826&lt;&gt;"",T826&lt;&gt;""),MIN(IF(OR(T826="OZZ",T826="ZZ"),5000,13600),TRUNC(0.75*SUMIF($D$12:$D826,$D826,U$12:U826),2))-SUMIF($D$12:$D825,$D826,V$12:V825),"")</f>
        <v/>
      </c>
      <c r="W826" s="248" t="str">
        <f aca="false">IF(AND(U826&lt;&gt;"",T826&lt;&gt;"",AJ826&lt;&gt;""),IF(OR(T826="OZZ",T826="ZZ"),0-SUMIF($D$12:$D825,$D826,W$12:W825),MIN(MIN(13600,TRUNC(0.75*SUMIF($D$12:$D$1442,$D826,U$12:U$1442),2)+SUMIF($D$12:$D826,$D826,AJ$12:AJ826))-SUMIF($D$12:$D825,$D826,W$12:W825)-SUMIF($D$12:$D$1442,$D826,V$12:V$1442),AJ826)),"")</f>
        <v/>
      </c>
      <c r="X826" s="246" t="str">
        <f aca="false">IF(T826&lt;&gt;"",1000-SUMIF($D$12:$D825,$D826,X$12:X825),"")</f>
        <v/>
      </c>
      <c r="Y826" s="272"/>
      <c r="Z826" s="273"/>
      <c r="AA826" s="273"/>
      <c r="AB826" s="252" t="str">
        <f aca="false">IF(K826&lt;&gt;"",ROUND(Y826,2)+ROUND(Z826,2)+ROUND(AA826,2),"")</f>
        <v/>
      </c>
      <c r="AC826" s="274"/>
      <c r="AD826" s="273"/>
      <c r="AE826" s="273"/>
      <c r="AF826" s="275" t="str">
        <f aca="false">IF(P826&lt;&gt;"",ROUND(AC826,2)+ROUND(AD826,2)+ROUND(AE826,2),"")</f>
        <v/>
      </c>
      <c r="AG826" s="274"/>
      <c r="AH826" s="273"/>
      <c r="AI826" s="273"/>
      <c r="AJ826" s="275" t="str">
        <f aca="false">IF(U826&lt;&gt;"",ROUND(AG826,2)+ROUND(AH826,2)+ROUND(AI826,2),"")</f>
        <v/>
      </c>
      <c r="AK826" s="255"/>
      <c r="AL826" s="255"/>
      <c r="AM826" s="256"/>
      <c r="AN826" s="257"/>
      <c r="AO826" s="258" t="str">
        <f aca="false">IF(D826&lt;&gt;"",IF(COUNTIF($D$12:$D826,$D826)&gt;1,0,IF(SUM(L826,Q826,V826)&gt;0,IF(AND(T826="",OR(O826&lt;&gt;"",J826&lt;&gt;"")),IF(O826&lt;&gt;"",O826,IF(J826&lt;&gt;"",J826,0)),IF(AND(O826&lt;&gt;"",J826&lt;&gt;"",O826=J826),O826,T826)),0)),"")</f>
        <v/>
      </c>
      <c r="AP826" s="258" t="str">
        <f aca="false">IF(D826&lt;&gt;"",IF(COUNTIF($D$12:$D826,$D826)&gt;1,0,IF(SUM(M826,R826,W826)&gt;0,IF(AND(T826="",OR(O826&lt;&gt;"",J826&lt;&gt;"")),IF(O826&lt;&gt;"",O826,IF(J826&lt;&gt;"",J826,0)),IF(AND(O826&lt;&gt;"",J826&lt;&gt;"",O826=J826),O826,T826)),0)),"")</f>
        <v/>
      </c>
      <c r="AQ826" s="258" t="str">
        <f aca="false">IF(D826&lt;&gt;"",IF(COUNTIF($D$12:$D826,$D826)&gt;1,0,IF(SUM(N826,S826,X826)&gt;0,IF(AND(T826="",OR(O826&lt;&gt;"",J826&lt;&gt;"")),IF(O826&lt;&gt;"",O826,IF(J826&lt;&gt;"",J826,0)),IF(AND(O826&lt;&gt;"",J826&lt;&gt;"",O826=J826),O826,T826)),0)),"")</f>
        <v/>
      </c>
      <c r="AR826" s="257" t="str">
        <f aca="false">IF(D826&lt;&gt;"",IF(J826="OZP12",L826,0),"")</f>
        <v/>
      </c>
      <c r="AS826" s="257" t="str">
        <f aca="false">IF(D826&lt;&gt;"",IF(O826="OZP12",Q826,0),"")</f>
        <v/>
      </c>
      <c r="AT826" s="257" t="str">
        <f aca="false">IF(D826&lt;&gt;"",IF(T826="OZP12",V826,0),"")</f>
        <v/>
      </c>
      <c r="AU826" s="257" t="str">
        <f aca="false">IF(D826&lt;&gt;"",IF(J826="TZP",L826,0),"")</f>
        <v/>
      </c>
      <c r="AV826" s="257" t="str">
        <f aca="false">IF(D826&lt;&gt;"",IF(O826="TZP",Q826,0),"")</f>
        <v/>
      </c>
      <c r="AW826" s="257" t="str">
        <f aca="false">IF(D826&lt;&gt;"",IF(T826="TZP",V826,0),"")</f>
        <v/>
      </c>
      <c r="AX826" s="257" t="str">
        <f aca="false">IF(D826&lt;&gt;"",IF(J826="OZZ",L826,0),"")</f>
        <v/>
      </c>
      <c r="AY826" s="257" t="str">
        <f aca="false">IF(D826&lt;&gt;"",IF(O826="OZZ",Q826,0),"")</f>
        <v/>
      </c>
      <c r="AZ826" s="257" t="str">
        <f aca="false">IF(D826&lt;&gt;"",IF(T826="OZZ",V826,0),"")</f>
        <v/>
      </c>
      <c r="BA826" s="260"/>
      <c r="BB826" s="257" t="str">
        <f aca="false">IF(D826&lt;&gt;"",IF(ISERROR(FIND("/",D826)),0,1),"")</f>
        <v/>
      </c>
      <c r="BC826" s="257" t="str">
        <f aca="false">IF(D826&lt;&gt;"",IF(BB826*1=0,D826,CONCATENATE(MID(D826,1,FIND("/",D826,1)-1),MID(D826,FIND("/",D826,1)+1,LEN(D826)))),"")</f>
        <v/>
      </c>
      <c r="BD826" s="286"/>
      <c r="BE826" s="257" t="str">
        <f aca="false">IF(D826&lt;&gt;"",IF(J826="OZP12",M826,0),"")</f>
        <v/>
      </c>
      <c r="BF826" s="257" t="str">
        <f aca="false">IF(D826&lt;&gt;"",IF(O826="OZP12",R826,0),"")</f>
        <v/>
      </c>
      <c r="BG826" s="257" t="str">
        <f aca="false">IF(D826&lt;&gt;"",IF(T826="OZP12",W826,0),"")</f>
        <v/>
      </c>
      <c r="BH826" s="257" t="str">
        <f aca="false">IF(D826&lt;&gt;"",IF(J826="TZP",M826,0),"")</f>
        <v/>
      </c>
      <c r="BI826" s="257" t="str">
        <f aca="false">IF(D826&lt;&gt;"",IF(O826="TZP",R826,0),"")</f>
        <v/>
      </c>
      <c r="BJ826" s="257" t="str">
        <f aca="false">IF(D826&lt;&gt;"",IF(T826="TZP",W826,0),"")</f>
        <v/>
      </c>
    </row>
    <row r="827" s="261" customFormat="true" ht="18.75" hidden="false" customHeight="true" outlineLevel="0" collapsed="false">
      <c r="A827" s="262" t="n">
        <f aca="false">A826+1</f>
        <v>815</v>
      </c>
      <c r="B827" s="263"/>
      <c r="C827" s="263"/>
      <c r="D827" s="263"/>
      <c r="E827" s="266"/>
      <c r="F827" s="266"/>
      <c r="G827" s="267"/>
      <c r="H827" s="278"/>
      <c r="I827" s="281"/>
      <c r="J827" s="268"/>
      <c r="K827" s="269"/>
      <c r="L827" s="244" t="str">
        <f aca="false">IF(AND(K827&lt;&gt;"",J827&lt;&gt;""),MIN(IF(OR(J827="OZZ",J827="ZZ"),5000,13600),TRUNC(0.75*SUMIF($D$12:$D827,$D827,K$12:K827),2))-SUMIF($D$12:$D826,$D827,L$12:L826),"")</f>
        <v/>
      </c>
      <c r="M827" s="270" t="str">
        <f aca="false">IF(AND(K827&lt;&gt;"",J827&lt;&gt;"",AB827&lt;&gt;""),IF(OR(J827="OZZ",J827="ZZ"),0-SUMIF($D$12:$D826,$D827,M$12:M826),MIN(MIN(13600,TRUNC(0.75*SUMIF($D$12:$D$1442,$D827,K$12:K$1442),2)+SUMIF($D$12:$D827,$D827,AB$12:AB827))-SUMIF($D$12:$D826,$D827,M$12:M826)-SUMIF($D$12:$D$1442,$D827,L$12:L$1442),AB827)),"")</f>
        <v/>
      </c>
      <c r="N827" s="246" t="str">
        <f aca="false">IF(J827&lt;&gt;"",1000-SUMIF($D$12:$D826,$D827,N$12:N826),"")</f>
        <v/>
      </c>
      <c r="O827" s="268"/>
      <c r="P827" s="269"/>
      <c r="Q827" s="244" t="str">
        <f aca="false">IF(AND(P827&lt;&gt;"",O827&lt;&gt;""),MIN(IF(OR(O827="OZZ",O827="ZZ"),5000,13600),TRUNC(0.75*SUMIF($D$12:$D827,$D827,P$12:P827),2))-SUMIF($D$12:$D826,$D827,Q$12:Q826),"")</f>
        <v/>
      </c>
      <c r="R827" s="270" t="str">
        <f aca="false">IF(AND(P827&lt;&gt;"",O827&lt;&gt;"",AF827&lt;&gt;""),IF(OR(O827="OZZ",O827="ZZ"),0-SUMIF($D$12:$D826,$D827,R$12:R826),MIN(MIN(13600,TRUNC(0.75*SUMIF($D$12:$D$1442,$D827,P$12:P$1442),2)+SUMIF($D$12:$D827,$D827,AF$12:AF827))-SUMIF($D$12:$D826,$D827,R$12:R826)-SUMIF($D$12:$D$1442,$D827,Q$12:Q$1442),AF827)),"")</f>
        <v/>
      </c>
      <c r="S827" s="246" t="str">
        <f aca="false">IF(O827&lt;&gt;"",1000-SUMIF($D$12:$D826,$D827,S$12:S826),"")</f>
        <v/>
      </c>
      <c r="T827" s="268"/>
      <c r="U827" s="269"/>
      <c r="V827" s="244" t="str">
        <f aca="false">IF(AND(U827&lt;&gt;"",T827&lt;&gt;""),MIN(IF(OR(T827="OZZ",T827="ZZ"),5000,13600),TRUNC(0.75*SUMIF($D$12:$D827,$D827,U$12:U827),2))-SUMIF($D$12:$D826,$D827,V$12:V826),"")</f>
        <v/>
      </c>
      <c r="W827" s="248" t="str">
        <f aca="false">IF(AND(U827&lt;&gt;"",T827&lt;&gt;"",AJ827&lt;&gt;""),IF(OR(T827="OZZ",T827="ZZ"),0-SUMIF($D$12:$D826,$D827,W$12:W826),MIN(MIN(13600,TRUNC(0.75*SUMIF($D$12:$D$1442,$D827,U$12:U$1442),2)+SUMIF($D$12:$D827,$D827,AJ$12:AJ827))-SUMIF($D$12:$D826,$D827,W$12:W826)-SUMIF($D$12:$D$1442,$D827,V$12:V$1442),AJ827)),"")</f>
        <v/>
      </c>
      <c r="X827" s="246" t="str">
        <f aca="false">IF(T827&lt;&gt;"",1000-SUMIF($D$12:$D826,$D827,X$12:X826),"")</f>
        <v/>
      </c>
      <c r="Y827" s="272"/>
      <c r="Z827" s="273"/>
      <c r="AA827" s="273"/>
      <c r="AB827" s="252" t="str">
        <f aca="false">IF(K827&lt;&gt;"",ROUND(Y827,2)+ROUND(Z827,2)+ROUND(AA827,2),"")</f>
        <v/>
      </c>
      <c r="AC827" s="274"/>
      <c r="AD827" s="273"/>
      <c r="AE827" s="273"/>
      <c r="AF827" s="275" t="str">
        <f aca="false">IF(P827&lt;&gt;"",ROUND(AC827,2)+ROUND(AD827,2)+ROUND(AE827,2),"")</f>
        <v/>
      </c>
      <c r="AG827" s="274"/>
      <c r="AH827" s="273"/>
      <c r="AI827" s="273"/>
      <c r="AJ827" s="275" t="str">
        <f aca="false">IF(U827&lt;&gt;"",ROUND(AG827,2)+ROUND(AH827,2)+ROUND(AI827,2),"")</f>
        <v/>
      </c>
      <c r="AK827" s="255"/>
      <c r="AL827" s="255"/>
      <c r="AM827" s="256"/>
      <c r="AN827" s="257"/>
      <c r="AO827" s="258" t="str">
        <f aca="false">IF(D827&lt;&gt;"",IF(COUNTIF($D$12:$D827,$D827)&gt;1,0,IF(SUM(L827,Q827,V827)&gt;0,IF(AND(T827="",OR(O827&lt;&gt;"",J827&lt;&gt;"")),IF(O827&lt;&gt;"",O827,IF(J827&lt;&gt;"",J827,0)),IF(AND(O827&lt;&gt;"",J827&lt;&gt;"",O827=J827),O827,T827)),0)),"")</f>
        <v/>
      </c>
      <c r="AP827" s="258" t="str">
        <f aca="false">IF(D827&lt;&gt;"",IF(COUNTIF($D$12:$D827,$D827)&gt;1,0,IF(SUM(M827,R827,W827)&gt;0,IF(AND(T827="",OR(O827&lt;&gt;"",J827&lt;&gt;"")),IF(O827&lt;&gt;"",O827,IF(J827&lt;&gt;"",J827,0)),IF(AND(O827&lt;&gt;"",J827&lt;&gt;"",O827=J827),O827,T827)),0)),"")</f>
        <v/>
      </c>
      <c r="AQ827" s="258" t="str">
        <f aca="false">IF(D827&lt;&gt;"",IF(COUNTIF($D$12:$D827,$D827)&gt;1,0,IF(SUM(N827,S827,X827)&gt;0,IF(AND(T827="",OR(O827&lt;&gt;"",J827&lt;&gt;"")),IF(O827&lt;&gt;"",O827,IF(J827&lt;&gt;"",J827,0)),IF(AND(O827&lt;&gt;"",J827&lt;&gt;"",O827=J827),O827,T827)),0)),"")</f>
        <v/>
      </c>
      <c r="AR827" s="257" t="str">
        <f aca="false">IF(D827&lt;&gt;"",IF(J827="OZP12",L827,0),"")</f>
        <v/>
      </c>
      <c r="AS827" s="257" t="str">
        <f aca="false">IF(D827&lt;&gt;"",IF(O827="OZP12",Q827,0),"")</f>
        <v/>
      </c>
      <c r="AT827" s="257" t="str">
        <f aca="false">IF(D827&lt;&gt;"",IF(T827="OZP12",V827,0),"")</f>
        <v/>
      </c>
      <c r="AU827" s="257" t="str">
        <f aca="false">IF(D827&lt;&gt;"",IF(J827="TZP",L827,0),"")</f>
        <v/>
      </c>
      <c r="AV827" s="257" t="str">
        <f aca="false">IF(D827&lt;&gt;"",IF(O827="TZP",Q827,0),"")</f>
        <v/>
      </c>
      <c r="AW827" s="257" t="str">
        <f aca="false">IF(D827&lt;&gt;"",IF(T827="TZP",V827,0),"")</f>
        <v/>
      </c>
      <c r="AX827" s="257" t="str">
        <f aca="false">IF(D827&lt;&gt;"",IF(J827="OZZ",L827,0),"")</f>
        <v/>
      </c>
      <c r="AY827" s="257" t="str">
        <f aca="false">IF(D827&lt;&gt;"",IF(O827="OZZ",Q827,0),"")</f>
        <v/>
      </c>
      <c r="AZ827" s="257" t="str">
        <f aca="false">IF(D827&lt;&gt;"",IF(T827="OZZ",V827,0),"")</f>
        <v/>
      </c>
      <c r="BA827" s="260"/>
      <c r="BB827" s="257" t="str">
        <f aca="false">IF(D827&lt;&gt;"",IF(ISERROR(FIND("/",D827)),0,1),"")</f>
        <v/>
      </c>
      <c r="BC827" s="257" t="str">
        <f aca="false">IF(D827&lt;&gt;"",IF(BB827*1=0,D827,CONCATENATE(MID(D827,1,FIND("/",D827,1)-1),MID(D827,FIND("/",D827,1)+1,LEN(D827)))),"")</f>
        <v/>
      </c>
      <c r="BD827" s="286"/>
      <c r="BE827" s="257" t="str">
        <f aca="false">IF(D827&lt;&gt;"",IF(J827="OZP12",M827,0),"")</f>
        <v/>
      </c>
      <c r="BF827" s="257" t="str">
        <f aca="false">IF(D827&lt;&gt;"",IF(O827="OZP12",R827,0),"")</f>
        <v/>
      </c>
      <c r="BG827" s="257" t="str">
        <f aca="false">IF(D827&lt;&gt;"",IF(T827="OZP12",W827,0),"")</f>
        <v/>
      </c>
      <c r="BH827" s="257" t="str">
        <f aca="false">IF(D827&lt;&gt;"",IF(J827="TZP",M827,0),"")</f>
        <v/>
      </c>
      <c r="BI827" s="257" t="str">
        <f aca="false">IF(D827&lt;&gt;"",IF(O827="TZP",R827,0),"")</f>
        <v/>
      </c>
      <c r="BJ827" s="257" t="str">
        <f aca="false">IF(D827&lt;&gt;"",IF(T827="TZP",W827,0),"")</f>
        <v/>
      </c>
    </row>
    <row r="828" s="261" customFormat="true" ht="18.75" hidden="false" customHeight="true" outlineLevel="0" collapsed="false">
      <c r="A828" s="262" t="n">
        <f aca="false">A827+1</f>
        <v>816</v>
      </c>
      <c r="B828" s="263"/>
      <c r="C828" s="263"/>
      <c r="D828" s="263"/>
      <c r="E828" s="266"/>
      <c r="F828" s="266"/>
      <c r="G828" s="267"/>
      <c r="H828" s="278"/>
      <c r="I828" s="281"/>
      <c r="J828" s="268"/>
      <c r="K828" s="269"/>
      <c r="L828" s="244" t="str">
        <f aca="false">IF(AND(K828&lt;&gt;"",J828&lt;&gt;""),MIN(IF(OR(J828="OZZ",J828="ZZ"),5000,13600),TRUNC(0.75*SUMIF($D$12:$D828,$D828,K$12:K828),2))-SUMIF($D$12:$D827,$D828,L$12:L827),"")</f>
        <v/>
      </c>
      <c r="M828" s="270" t="str">
        <f aca="false">IF(AND(K828&lt;&gt;"",J828&lt;&gt;"",AB828&lt;&gt;""),IF(OR(J828="OZZ",J828="ZZ"),0-SUMIF($D$12:$D827,$D828,M$12:M827),MIN(MIN(13600,TRUNC(0.75*SUMIF($D$12:$D$1442,$D828,K$12:K$1442),2)+SUMIF($D$12:$D828,$D828,AB$12:AB828))-SUMIF($D$12:$D827,$D828,M$12:M827)-SUMIF($D$12:$D$1442,$D828,L$12:L$1442),AB828)),"")</f>
        <v/>
      </c>
      <c r="N828" s="246" t="str">
        <f aca="false">IF(J828&lt;&gt;"",1000-SUMIF($D$12:$D827,$D828,N$12:N827),"")</f>
        <v/>
      </c>
      <c r="O828" s="268"/>
      <c r="P828" s="269"/>
      <c r="Q828" s="244" t="str">
        <f aca="false">IF(AND(P828&lt;&gt;"",O828&lt;&gt;""),MIN(IF(OR(O828="OZZ",O828="ZZ"),5000,13600),TRUNC(0.75*SUMIF($D$12:$D828,$D828,P$12:P828),2))-SUMIF($D$12:$D827,$D828,Q$12:Q827),"")</f>
        <v/>
      </c>
      <c r="R828" s="270" t="str">
        <f aca="false">IF(AND(P828&lt;&gt;"",O828&lt;&gt;"",AF828&lt;&gt;""),IF(OR(O828="OZZ",O828="ZZ"),0-SUMIF($D$12:$D827,$D828,R$12:R827),MIN(MIN(13600,TRUNC(0.75*SUMIF($D$12:$D$1442,$D828,P$12:P$1442),2)+SUMIF($D$12:$D828,$D828,AF$12:AF828))-SUMIF($D$12:$D827,$D828,R$12:R827)-SUMIF($D$12:$D$1442,$D828,Q$12:Q$1442),AF828)),"")</f>
        <v/>
      </c>
      <c r="S828" s="246" t="str">
        <f aca="false">IF(O828&lt;&gt;"",1000-SUMIF($D$12:$D827,$D828,S$12:S827),"")</f>
        <v/>
      </c>
      <c r="T828" s="268"/>
      <c r="U828" s="269"/>
      <c r="V828" s="244" t="str">
        <f aca="false">IF(AND(U828&lt;&gt;"",T828&lt;&gt;""),MIN(IF(OR(T828="OZZ",T828="ZZ"),5000,13600),TRUNC(0.75*SUMIF($D$12:$D828,$D828,U$12:U828),2))-SUMIF($D$12:$D827,$D828,V$12:V827),"")</f>
        <v/>
      </c>
      <c r="W828" s="248" t="str">
        <f aca="false">IF(AND(U828&lt;&gt;"",T828&lt;&gt;"",AJ828&lt;&gt;""),IF(OR(T828="OZZ",T828="ZZ"),0-SUMIF($D$12:$D827,$D828,W$12:W827),MIN(MIN(13600,TRUNC(0.75*SUMIF($D$12:$D$1442,$D828,U$12:U$1442),2)+SUMIF($D$12:$D828,$D828,AJ$12:AJ828))-SUMIF($D$12:$D827,$D828,W$12:W827)-SUMIF($D$12:$D$1442,$D828,V$12:V$1442),AJ828)),"")</f>
        <v/>
      </c>
      <c r="X828" s="246" t="str">
        <f aca="false">IF(T828&lt;&gt;"",1000-SUMIF($D$12:$D827,$D828,X$12:X827),"")</f>
        <v/>
      </c>
      <c r="Y828" s="272"/>
      <c r="Z828" s="273"/>
      <c r="AA828" s="273"/>
      <c r="AB828" s="252" t="str">
        <f aca="false">IF(K828&lt;&gt;"",ROUND(Y828,2)+ROUND(Z828,2)+ROUND(AA828,2),"")</f>
        <v/>
      </c>
      <c r="AC828" s="274"/>
      <c r="AD828" s="273"/>
      <c r="AE828" s="273"/>
      <c r="AF828" s="275" t="str">
        <f aca="false">IF(P828&lt;&gt;"",ROUND(AC828,2)+ROUND(AD828,2)+ROUND(AE828,2),"")</f>
        <v/>
      </c>
      <c r="AG828" s="274"/>
      <c r="AH828" s="273"/>
      <c r="AI828" s="273"/>
      <c r="AJ828" s="275" t="str">
        <f aca="false">IF(U828&lt;&gt;"",ROUND(AG828,2)+ROUND(AH828,2)+ROUND(AI828,2),"")</f>
        <v/>
      </c>
      <c r="AK828" s="255"/>
      <c r="AL828" s="255"/>
      <c r="AM828" s="256"/>
      <c r="AN828" s="257"/>
      <c r="AO828" s="258" t="str">
        <f aca="false">IF(D828&lt;&gt;"",IF(COUNTIF($D$12:$D828,$D828)&gt;1,0,IF(SUM(L828,Q828,V828)&gt;0,IF(AND(T828="",OR(O828&lt;&gt;"",J828&lt;&gt;"")),IF(O828&lt;&gt;"",O828,IF(J828&lt;&gt;"",J828,0)),IF(AND(O828&lt;&gt;"",J828&lt;&gt;"",O828=J828),O828,T828)),0)),"")</f>
        <v/>
      </c>
      <c r="AP828" s="258" t="str">
        <f aca="false">IF(D828&lt;&gt;"",IF(COUNTIF($D$12:$D828,$D828)&gt;1,0,IF(SUM(M828,R828,W828)&gt;0,IF(AND(T828="",OR(O828&lt;&gt;"",J828&lt;&gt;"")),IF(O828&lt;&gt;"",O828,IF(J828&lt;&gt;"",J828,0)),IF(AND(O828&lt;&gt;"",J828&lt;&gt;"",O828=J828),O828,T828)),0)),"")</f>
        <v/>
      </c>
      <c r="AQ828" s="258" t="str">
        <f aca="false">IF(D828&lt;&gt;"",IF(COUNTIF($D$12:$D828,$D828)&gt;1,0,IF(SUM(N828,S828,X828)&gt;0,IF(AND(T828="",OR(O828&lt;&gt;"",J828&lt;&gt;"")),IF(O828&lt;&gt;"",O828,IF(J828&lt;&gt;"",J828,0)),IF(AND(O828&lt;&gt;"",J828&lt;&gt;"",O828=J828),O828,T828)),0)),"")</f>
        <v/>
      </c>
      <c r="AR828" s="257" t="str">
        <f aca="false">IF(D828&lt;&gt;"",IF(J828="OZP12",L828,0),"")</f>
        <v/>
      </c>
      <c r="AS828" s="257" t="str">
        <f aca="false">IF(D828&lt;&gt;"",IF(O828="OZP12",Q828,0),"")</f>
        <v/>
      </c>
      <c r="AT828" s="257" t="str">
        <f aca="false">IF(D828&lt;&gt;"",IF(T828="OZP12",V828,0),"")</f>
        <v/>
      </c>
      <c r="AU828" s="257" t="str">
        <f aca="false">IF(D828&lt;&gt;"",IF(J828="TZP",L828,0),"")</f>
        <v/>
      </c>
      <c r="AV828" s="257" t="str">
        <f aca="false">IF(D828&lt;&gt;"",IF(O828="TZP",Q828,0),"")</f>
        <v/>
      </c>
      <c r="AW828" s="257" t="str">
        <f aca="false">IF(D828&lt;&gt;"",IF(T828="TZP",V828,0),"")</f>
        <v/>
      </c>
      <c r="AX828" s="257" t="str">
        <f aca="false">IF(D828&lt;&gt;"",IF(J828="OZZ",L828,0),"")</f>
        <v/>
      </c>
      <c r="AY828" s="257" t="str">
        <f aca="false">IF(D828&lt;&gt;"",IF(O828="OZZ",Q828,0),"")</f>
        <v/>
      </c>
      <c r="AZ828" s="257" t="str">
        <f aca="false">IF(D828&lt;&gt;"",IF(T828="OZZ",V828,0),"")</f>
        <v/>
      </c>
      <c r="BA828" s="260"/>
      <c r="BB828" s="257" t="str">
        <f aca="false">IF(D828&lt;&gt;"",IF(ISERROR(FIND("/",D828)),0,1),"")</f>
        <v/>
      </c>
      <c r="BC828" s="257" t="str">
        <f aca="false">IF(D828&lt;&gt;"",IF(BB828*1=0,D828,CONCATENATE(MID(D828,1,FIND("/",D828,1)-1),MID(D828,FIND("/",D828,1)+1,LEN(D828)))),"")</f>
        <v/>
      </c>
      <c r="BD828" s="286"/>
      <c r="BE828" s="257" t="str">
        <f aca="false">IF(D828&lt;&gt;"",IF(J828="OZP12",M828,0),"")</f>
        <v/>
      </c>
      <c r="BF828" s="257" t="str">
        <f aca="false">IF(D828&lt;&gt;"",IF(O828="OZP12",R828,0),"")</f>
        <v/>
      </c>
      <c r="BG828" s="257" t="str">
        <f aca="false">IF(D828&lt;&gt;"",IF(T828="OZP12",W828,0),"")</f>
        <v/>
      </c>
      <c r="BH828" s="257" t="str">
        <f aca="false">IF(D828&lt;&gt;"",IF(J828="TZP",M828,0),"")</f>
        <v/>
      </c>
      <c r="BI828" s="257" t="str">
        <f aca="false">IF(D828&lt;&gt;"",IF(O828="TZP",R828,0),"")</f>
        <v/>
      </c>
      <c r="BJ828" s="257" t="str">
        <f aca="false">IF(D828&lt;&gt;"",IF(T828="TZP",W828,0),"")</f>
        <v/>
      </c>
    </row>
    <row r="829" s="261" customFormat="true" ht="18.75" hidden="false" customHeight="true" outlineLevel="0" collapsed="false">
      <c r="A829" s="262" t="n">
        <f aca="false">A828+1</f>
        <v>817</v>
      </c>
      <c r="B829" s="263"/>
      <c r="C829" s="263"/>
      <c r="D829" s="263"/>
      <c r="E829" s="266"/>
      <c r="F829" s="266"/>
      <c r="G829" s="267"/>
      <c r="H829" s="278"/>
      <c r="I829" s="281"/>
      <c r="J829" s="268"/>
      <c r="K829" s="269"/>
      <c r="L829" s="244" t="str">
        <f aca="false">IF(AND(K829&lt;&gt;"",J829&lt;&gt;""),MIN(IF(OR(J829="OZZ",J829="ZZ"),5000,13600),TRUNC(0.75*SUMIF($D$12:$D829,$D829,K$12:K829),2))-SUMIF($D$12:$D828,$D829,L$12:L828),"")</f>
        <v/>
      </c>
      <c r="M829" s="270" t="str">
        <f aca="false">IF(AND(K829&lt;&gt;"",J829&lt;&gt;"",AB829&lt;&gt;""),IF(OR(J829="OZZ",J829="ZZ"),0-SUMIF($D$12:$D828,$D829,M$12:M828),MIN(MIN(13600,TRUNC(0.75*SUMIF($D$12:$D$1442,$D829,K$12:K$1442),2)+SUMIF($D$12:$D829,$D829,AB$12:AB829))-SUMIF($D$12:$D828,$D829,M$12:M828)-SUMIF($D$12:$D$1442,$D829,L$12:L$1442),AB829)),"")</f>
        <v/>
      </c>
      <c r="N829" s="246" t="str">
        <f aca="false">IF(J829&lt;&gt;"",1000-SUMIF($D$12:$D828,$D829,N$12:N828),"")</f>
        <v/>
      </c>
      <c r="O829" s="268"/>
      <c r="P829" s="269"/>
      <c r="Q829" s="244" t="str">
        <f aca="false">IF(AND(P829&lt;&gt;"",O829&lt;&gt;""),MIN(IF(OR(O829="OZZ",O829="ZZ"),5000,13600),TRUNC(0.75*SUMIF($D$12:$D829,$D829,P$12:P829),2))-SUMIF($D$12:$D828,$D829,Q$12:Q828),"")</f>
        <v/>
      </c>
      <c r="R829" s="270" t="str">
        <f aca="false">IF(AND(P829&lt;&gt;"",O829&lt;&gt;"",AF829&lt;&gt;""),IF(OR(O829="OZZ",O829="ZZ"),0-SUMIF($D$12:$D828,$D829,R$12:R828),MIN(MIN(13600,TRUNC(0.75*SUMIF($D$12:$D$1442,$D829,P$12:P$1442),2)+SUMIF($D$12:$D829,$D829,AF$12:AF829))-SUMIF($D$12:$D828,$D829,R$12:R828)-SUMIF($D$12:$D$1442,$D829,Q$12:Q$1442),AF829)),"")</f>
        <v/>
      </c>
      <c r="S829" s="246" t="str">
        <f aca="false">IF(O829&lt;&gt;"",1000-SUMIF($D$12:$D828,$D829,S$12:S828),"")</f>
        <v/>
      </c>
      <c r="T829" s="268"/>
      <c r="U829" s="269"/>
      <c r="V829" s="244" t="str">
        <f aca="false">IF(AND(U829&lt;&gt;"",T829&lt;&gt;""),MIN(IF(OR(T829="OZZ",T829="ZZ"),5000,13600),TRUNC(0.75*SUMIF($D$12:$D829,$D829,U$12:U829),2))-SUMIF($D$12:$D828,$D829,V$12:V828),"")</f>
        <v/>
      </c>
      <c r="W829" s="248" t="str">
        <f aca="false">IF(AND(U829&lt;&gt;"",T829&lt;&gt;"",AJ829&lt;&gt;""),IF(OR(T829="OZZ",T829="ZZ"),0-SUMIF($D$12:$D828,$D829,W$12:W828),MIN(MIN(13600,TRUNC(0.75*SUMIF($D$12:$D$1442,$D829,U$12:U$1442),2)+SUMIF($D$12:$D829,$D829,AJ$12:AJ829))-SUMIF($D$12:$D828,$D829,W$12:W828)-SUMIF($D$12:$D$1442,$D829,V$12:V$1442),AJ829)),"")</f>
        <v/>
      </c>
      <c r="X829" s="246" t="str">
        <f aca="false">IF(T829&lt;&gt;"",1000-SUMIF($D$12:$D828,$D829,X$12:X828),"")</f>
        <v/>
      </c>
      <c r="Y829" s="272"/>
      <c r="Z829" s="273"/>
      <c r="AA829" s="273"/>
      <c r="AB829" s="252" t="str">
        <f aca="false">IF(K829&lt;&gt;"",ROUND(Y829,2)+ROUND(Z829,2)+ROUND(AA829,2),"")</f>
        <v/>
      </c>
      <c r="AC829" s="274"/>
      <c r="AD829" s="273"/>
      <c r="AE829" s="273"/>
      <c r="AF829" s="275" t="str">
        <f aca="false">IF(P829&lt;&gt;"",ROUND(AC829,2)+ROUND(AD829,2)+ROUND(AE829,2),"")</f>
        <v/>
      </c>
      <c r="AG829" s="274"/>
      <c r="AH829" s="273"/>
      <c r="AI829" s="273"/>
      <c r="AJ829" s="275" t="str">
        <f aca="false">IF(U829&lt;&gt;"",ROUND(AG829,2)+ROUND(AH829,2)+ROUND(AI829,2),"")</f>
        <v/>
      </c>
      <c r="AK829" s="255"/>
      <c r="AL829" s="255"/>
      <c r="AM829" s="256"/>
      <c r="AN829" s="257"/>
      <c r="AO829" s="258" t="str">
        <f aca="false">IF(D829&lt;&gt;"",IF(COUNTIF($D$12:$D829,$D829)&gt;1,0,IF(SUM(L829,Q829,V829)&gt;0,IF(AND(T829="",OR(O829&lt;&gt;"",J829&lt;&gt;"")),IF(O829&lt;&gt;"",O829,IF(J829&lt;&gt;"",J829,0)),IF(AND(O829&lt;&gt;"",J829&lt;&gt;"",O829=J829),O829,T829)),0)),"")</f>
        <v/>
      </c>
      <c r="AP829" s="258" t="str">
        <f aca="false">IF(D829&lt;&gt;"",IF(COUNTIF($D$12:$D829,$D829)&gt;1,0,IF(SUM(M829,R829,W829)&gt;0,IF(AND(T829="",OR(O829&lt;&gt;"",J829&lt;&gt;"")),IF(O829&lt;&gt;"",O829,IF(J829&lt;&gt;"",J829,0)),IF(AND(O829&lt;&gt;"",J829&lt;&gt;"",O829=J829),O829,T829)),0)),"")</f>
        <v/>
      </c>
      <c r="AQ829" s="258" t="str">
        <f aca="false">IF(D829&lt;&gt;"",IF(COUNTIF($D$12:$D829,$D829)&gt;1,0,IF(SUM(N829,S829,X829)&gt;0,IF(AND(T829="",OR(O829&lt;&gt;"",J829&lt;&gt;"")),IF(O829&lt;&gt;"",O829,IF(J829&lt;&gt;"",J829,0)),IF(AND(O829&lt;&gt;"",J829&lt;&gt;"",O829=J829),O829,T829)),0)),"")</f>
        <v/>
      </c>
      <c r="AR829" s="257" t="str">
        <f aca="false">IF(D829&lt;&gt;"",IF(J829="OZP12",L829,0),"")</f>
        <v/>
      </c>
      <c r="AS829" s="257" t="str">
        <f aca="false">IF(D829&lt;&gt;"",IF(O829="OZP12",Q829,0),"")</f>
        <v/>
      </c>
      <c r="AT829" s="257" t="str">
        <f aca="false">IF(D829&lt;&gt;"",IF(T829="OZP12",V829,0),"")</f>
        <v/>
      </c>
      <c r="AU829" s="257" t="str">
        <f aca="false">IF(D829&lt;&gt;"",IF(J829="TZP",L829,0),"")</f>
        <v/>
      </c>
      <c r="AV829" s="257" t="str">
        <f aca="false">IF(D829&lt;&gt;"",IF(O829="TZP",Q829,0),"")</f>
        <v/>
      </c>
      <c r="AW829" s="257" t="str">
        <f aca="false">IF(D829&lt;&gt;"",IF(T829="TZP",V829,0),"")</f>
        <v/>
      </c>
      <c r="AX829" s="257" t="str">
        <f aca="false">IF(D829&lt;&gt;"",IF(J829="OZZ",L829,0),"")</f>
        <v/>
      </c>
      <c r="AY829" s="257" t="str">
        <f aca="false">IF(D829&lt;&gt;"",IF(O829="OZZ",Q829,0),"")</f>
        <v/>
      </c>
      <c r="AZ829" s="257" t="str">
        <f aca="false">IF(D829&lt;&gt;"",IF(T829="OZZ",V829,0),"")</f>
        <v/>
      </c>
      <c r="BA829" s="260"/>
      <c r="BB829" s="257" t="str">
        <f aca="false">IF(D829&lt;&gt;"",IF(ISERROR(FIND("/",D829)),0,1),"")</f>
        <v/>
      </c>
      <c r="BC829" s="257" t="str">
        <f aca="false">IF(D829&lt;&gt;"",IF(BB829*1=0,D829,CONCATENATE(MID(D829,1,FIND("/",D829,1)-1),MID(D829,FIND("/",D829,1)+1,LEN(D829)))),"")</f>
        <v/>
      </c>
      <c r="BD829" s="286"/>
      <c r="BE829" s="257" t="str">
        <f aca="false">IF(D829&lt;&gt;"",IF(J829="OZP12",M829,0),"")</f>
        <v/>
      </c>
      <c r="BF829" s="257" t="str">
        <f aca="false">IF(D829&lt;&gt;"",IF(O829="OZP12",R829,0),"")</f>
        <v/>
      </c>
      <c r="BG829" s="257" t="str">
        <f aca="false">IF(D829&lt;&gt;"",IF(T829="OZP12",W829,0),"")</f>
        <v/>
      </c>
      <c r="BH829" s="257" t="str">
        <f aca="false">IF(D829&lt;&gt;"",IF(J829="TZP",M829,0),"")</f>
        <v/>
      </c>
      <c r="BI829" s="257" t="str">
        <f aca="false">IF(D829&lt;&gt;"",IF(O829="TZP",R829,0),"")</f>
        <v/>
      </c>
      <c r="BJ829" s="257" t="str">
        <f aca="false">IF(D829&lt;&gt;"",IF(T829="TZP",W829,0),"")</f>
        <v/>
      </c>
    </row>
    <row r="830" s="261" customFormat="true" ht="18.75" hidden="false" customHeight="true" outlineLevel="0" collapsed="false">
      <c r="A830" s="262" t="n">
        <f aca="false">A829+1</f>
        <v>818</v>
      </c>
      <c r="B830" s="263"/>
      <c r="C830" s="263"/>
      <c r="D830" s="263"/>
      <c r="E830" s="266"/>
      <c r="F830" s="266"/>
      <c r="G830" s="267"/>
      <c r="H830" s="278"/>
      <c r="I830" s="281"/>
      <c r="J830" s="268"/>
      <c r="K830" s="269"/>
      <c r="L830" s="244" t="str">
        <f aca="false">IF(AND(K830&lt;&gt;"",J830&lt;&gt;""),MIN(IF(OR(J830="OZZ",J830="ZZ"),5000,13600),TRUNC(0.75*SUMIF($D$12:$D830,$D830,K$12:K830),2))-SUMIF($D$12:$D829,$D830,L$12:L829),"")</f>
        <v/>
      </c>
      <c r="M830" s="270" t="str">
        <f aca="false">IF(AND(K830&lt;&gt;"",J830&lt;&gt;"",AB830&lt;&gt;""),IF(OR(J830="OZZ",J830="ZZ"),0-SUMIF($D$12:$D829,$D830,M$12:M829),MIN(MIN(13600,TRUNC(0.75*SUMIF($D$12:$D$1442,$D830,K$12:K$1442),2)+SUMIF($D$12:$D830,$D830,AB$12:AB830))-SUMIF($D$12:$D829,$D830,M$12:M829)-SUMIF($D$12:$D$1442,$D830,L$12:L$1442),AB830)),"")</f>
        <v/>
      </c>
      <c r="N830" s="246" t="str">
        <f aca="false">IF(J830&lt;&gt;"",1000-SUMIF($D$12:$D829,$D830,N$12:N829),"")</f>
        <v/>
      </c>
      <c r="O830" s="268"/>
      <c r="P830" s="269"/>
      <c r="Q830" s="244" t="str">
        <f aca="false">IF(AND(P830&lt;&gt;"",O830&lt;&gt;""),MIN(IF(OR(O830="OZZ",O830="ZZ"),5000,13600),TRUNC(0.75*SUMIF($D$12:$D830,$D830,P$12:P830),2))-SUMIF($D$12:$D829,$D830,Q$12:Q829),"")</f>
        <v/>
      </c>
      <c r="R830" s="270" t="str">
        <f aca="false">IF(AND(P830&lt;&gt;"",O830&lt;&gt;"",AF830&lt;&gt;""),IF(OR(O830="OZZ",O830="ZZ"),0-SUMIF($D$12:$D829,$D830,R$12:R829),MIN(MIN(13600,TRUNC(0.75*SUMIF($D$12:$D$1442,$D830,P$12:P$1442),2)+SUMIF($D$12:$D830,$D830,AF$12:AF830))-SUMIF($D$12:$D829,$D830,R$12:R829)-SUMIF($D$12:$D$1442,$D830,Q$12:Q$1442),AF830)),"")</f>
        <v/>
      </c>
      <c r="S830" s="246" t="str">
        <f aca="false">IF(O830&lt;&gt;"",1000-SUMIF($D$12:$D829,$D830,S$12:S829),"")</f>
        <v/>
      </c>
      <c r="T830" s="268"/>
      <c r="U830" s="269"/>
      <c r="V830" s="244" t="str">
        <f aca="false">IF(AND(U830&lt;&gt;"",T830&lt;&gt;""),MIN(IF(OR(T830="OZZ",T830="ZZ"),5000,13600),TRUNC(0.75*SUMIF($D$12:$D830,$D830,U$12:U830),2))-SUMIF($D$12:$D829,$D830,V$12:V829),"")</f>
        <v/>
      </c>
      <c r="W830" s="248" t="str">
        <f aca="false">IF(AND(U830&lt;&gt;"",T830&lt;&gt;"",AJ830&lt;&gt;""),IF(OR(T830="OZZ",T830="ZZ"),0-SUMIF($D$12:$D829,$D830,W$12:W829),MIN(MIN(13600,TRUNC(0.75*SUMIF($D$12:$D$1442,$D830,U$12:U$1442),2)+SUMIF($D$12:$D830,$D830,AJ$12:AJ830))-SUMIF($D$12:$D829,$D830,W$12:W829)-SUMIF($D$12:$D$1442,$D830,V$12:V$1442),AJ830)),"")</f>
        <v/>
      </c>
      <c r="X830" s="246" t="str">
        <f aca="false">IF(T830&lt;&gt;"",1000-SUMIF($D$12:$D829,$D830,X$12:X829),"")</f>
        <v/>
      </c>
      <c r="Y830" s="272"/>
      <c r="Z830" s="273"/>
      <c r="AA830" s="273"/>
      <c r="AB830" s="252" t="str">
        <f aca="false">IF(K830&lt;&gt;"",ROUND(Y830,2)+ROUND(Z830,2)+ROUND(AA830,2),"")</f>
        <v/>
      </c>
      <c r="AC830" s="274"/>
      <c r="AD830" s="273"/>
      <c r="AE830" s="273"/>
      <c r="AF830" s="275" t="str">
        <f aca="false">IF(P830&lt;&gt;"",ROUND(AC830,2)+ROUND(AD830,2)+ROUND(AE830,2),"")</f>
        <v/>
      </c>
      <c r="AG830" s="274"/>
      <c r="AH830" s="273"/>
      <c r="AI830" s="273"/>
      <c r="AJ830" s="275" t="str">
        <f aca="false">IF(U830&lt;&gt;"",ROUND(AG830,2)+ROUND(AH830,2)+ROUND(AI830,2),"")</f>
        <v/>
      </c>
      <c r="AK830" s="255"/>
      <c r="AL830" s="255"/>
      <c r="AM830" s="256"/>
      <c r="AN830" s="257"/>
      <c r="AO830" s="258" t="str">
        <f aca="false">IF(D830&lt;&gt;"",IF(COUNTIF($D$12:$D830,$D830)&gt;1,0,IF(SUM(L830,Q830,V830)&gt;0,IF(AND(T830="",OR(O830&lt;&gt;"",J830&lt;&gt;"")),IF(O830&lt;&gt;"",O830,IF(J830&lt;&gt;"",J830,0)),IF(AND(O830&lt;&gt;"",J830&lt;&gt;"",O830=J830),O830,T830)),0)),"")</f>
        <v/>
      </c>
      <c r="AP830" s="258" t="str">
        <f aca="false">IF(D830&lt;&gt;"",IF(COUNTIF($D$12:$D830,$D830)&gt;1,0,IF(SUM(M830,R830,W830)&gt;0,IF(AND(T830="",OR(O830&lt;&gt;"",J830&lt;&gt;"")),IF(O830&lt;&gt;"",O830,IF(J830&lt;&gt;"",J830,0)),IF(AND(O830&lt;&gt;"",J830&lt;&gt;"",O830=J830),O830,T830)),0)),"")</f>
        <v/>
      </c>
      <c r="AQ830" s="258" t="str">
        <f aca="false">IF(D830&lt;&gt;"",IF(COUNTIF($D$12:$D830,$D830)&gt;1,0,IF(SUM(N830,S830,X830)&gt;0,IF(AND(T830="",OR(O830&lt;&gt;"",J830&lt;&gt;"")),IF(O830&lt;&gt;"",O830,IF(J830&lt;&gt;"",J830,0)),IF(AND(O830&lt;&gt;"",J830&lt;&gt;"",O830=J830),O830,T830)),0)),"")</f>
        <v/>
      </c>
      <c r="AR830" s="257" t="str">
        <f aca="false">IF(D830&lt;&gt;"",IF(J830="OZP12",L830,0),"")</f>
        <v/>
      </c>
      <c r="AS830" s="257" t="str">
        <f aca="false">IF(D830&lt;&gt;"",IF(O830="OZP12",Q830,0),"")</f>
        <v/>
      </c>
      <c r="AT830" s="257" t="str">
        <f aca="false">IF(D830&lt;&gt;"",IF(T830="OZP12",V830,0),"")</f>
        <v/>
      </c>
      <c r="AU830" s="257" t="str">
        <f aca="false">IF(D830&lt;&gt;"",IF(J830="TZP",L830,0),"")</f>
        <v/>
      </c>
      <c r="AV830" s="257" t="str">
        <f aca="false">IF(D830&lt;&gt;"",IF(O830="TZP",Q830,0),"")</f>
        <v/>
      </c>
      <c r="AW830" s="257" t="str">
        <f aca="false">IF(D830&lt;&gt;"",IF(T830="TZP",V830,0),"")</f>
        <v/>
      </c>
      <c r="AX830" s="257" t="str">
        <f aca="false">IF(D830&lt;&gt;"",IF(J830="OZZ",L830,0),"")</f>
        <v/>
      </c>
      <c r="AY830" s="257" t="str">
        <f aca="false">IF(D830&lt;&gt;"",IF(O830="OZZ",Q830,0),"")</f>
        <v/>
      </c>
      <c r="AZ830" s="257" t="str">
        <f aca="false">IF(D830&lt;&gt;"",IF(T830="OZZ",V830,0),"")</f>
        <v/>
      </c>
      <c r="BA830" s="260"/>
      <c r="BB830" s="257" t="str">
        <f aca="false">IF(D830&lt;&gt;"",IF(ISERROR(FIND("/",D830)),0,1),"")</f>
        <v/>
      </c>
      <c r="BC830" s="257" t="str">
        <f aca="false">IF(D830&lt;&gt;"",IF(BB830*1=0,D830,CONCATENATE(MID(D830,1,FIND("/",D830,1)-1),MID(D830,FIND("/",D830,1)+1,LEN(D830)))),"")</f>
        <v/>
      </c>
      <c r="BD830" s="286"/>
      <c r="BE830" s="257" t="str">
        <f aca="false">IF(D830&lt;&gt;"",IF(J830="OZP12",M830,0),"")</f>
        <v/>
      </c>
      <c r="BF830" s="257" t="str">
        <f aca="false">IF(D830&lt;&gt;"",IF(O830="OZP12",R830,0),"")</f>
        <v/>
      </c>
      <c r="BG830" s="257" t="str">
        <f aca="false">IF(D830&lt;&gt;"",IF(T830="OZP12",W830,0),"")</f>
        <v/>
      </c>
      <c r="BH830" s="257" t="str">
        <f aca="false">IF(D830&lt;&gt;"",IF(J830="TZP",M830,0),"")</f>
        <v/>
      </c>
      <c r="BI830" s="257" t="str">
        <f aca="false">IF(D830&lt;&gt;"",IF(O830="TZP",R830,0),"")</f>
        <v/>
      </c>
      <c r="BJ830" s="257" t="str">
        <f aca="false">IF(D830&lt;&gt;"",IF(T830="TZP",W830,0),"")</f>
        <v/>
      </c>
    </row>
    <row r="831" s="261" customFormat="true" ht="18.75" hidden="false" customHeight="true" outlineLevel="0" collapsed="false">
      <c r="A831" s="262" t="n">
        <f aca="false">A830+1</f>
        <v>819</v>
      </c>
      <c r="B831" s="263"/>
      <c r="C831" s="263"/>
      <c r="D831" s="263"/>
      <c r="E831" s="266"/>
      <c r="F831" s="266"/>
      <c r="G831" s="267"/>
      <c r="H831" s="278"/>
      <c r="I831" s="281"/>
      <c r="J831" s="268"/>
      <c r="K831" s="269"/>
      <c r="L831" s="244" t="str">
        <f aca="false">IF(AND(K831&lt;&gt;"",J831&lt;&gt;""),MIN(IF(OR(J831="OZZ",J831="ZZ"),5000,13600),TRUNC(0.75*SUMIF($D$12:$D831,$D831,K$12:K831),2))-SUMIF($D$12:$D830,$D831,L$12:L830),"")</f>
        <v/>
      </c>
      <c r="M831" s="270" t="str">
        <f aca="false">IF(AND(K831&lt;&gt;"",J831&lt;&gt;"",AB831&lt;&gt;""),IF(OR(J831="OZZ",J831="ZZ"),0-SUMIF($D$12:$D830,$D831,M$12:M830),MIN(MIN(13600,TRUNC(0.75*SUMIF($D$12:$D$1442,$D831,K$12:K$1442),2)+SUMIF($D$12:$D831,$D831,AB$12:AB831))-SUMIF($D$12:$D830,$D831,M$12:M830)-SUMIF($D$12:$D$1442,$D831,L$12:L$1442),AB831)),"")</f>
        <v/>
      </c>
      <c r="N831" s="246" t="str">
        <f aca="false">IF(J831&lt;&gt;"",1000-SUMIF($D$12:$D830,$D831,N$12:N830),"")</f>
        <v/>
      </c>
      <c r="O831" s="268"/>
      <c r="P831" s="269"/>
      <c r="Q831" s="244" t="str">
        <f aca="false">IF(AND(P831&lt;&gt;"",O831&lt;&gt;""),MIN(IF(OR(O831="OZZ",O831="ZZ"),5000,13600),TRUNC(0.75*SUMIF($D$12:$D831,$D831,P$12:P831),2))-SUMIF($D$12:$D830,$D831,Q$12:Q830),"")</f>
        <v/>
      </c>
      <c r="R831" s="270" t="str">
        <f aca="false">IF(AND(P831&lt;&gt;"",O831&lt;&gt;"",AF831&lt;&gt;""),IF(OR(O831="OZZ",O831="ZZ"),0-SUMIF($D$12:$D830,$D831,R$12:R830),MIN(MIN(13600,TRUNC(0.75*SUMIF($D$12:$D$1442,$D831,P$12:P$1442),2)+SUMIF($D$12:$D831,$D831,AF$12:AF831))-SUMIF($D$12:$D830,$D831,R$12:R830)-SUMIF($D$12:$D$1442,$D831,Q$12:Q$1442),AF831)),"")</f>
        <v/>
      </c>
      <c r="S831" s="246" t="str">
        <f aca="false">IF(O831&lt;&gt;"",1000-SUMIF($D$12:$D830,$D831,S$12:S830),"")</f>
        <v/>
      </c>
      <c r="T831" s="268"/>
      <c r="U831" s="269"/>
      <c r="V831" s="244" t="str">
        <f aca="false">IF(AND(U831&lt;&gt;"",T831&lt;&gt;""),MIN(IF(OR(T831="OZZ",T831="ZZ"),5000,13600),TRUNC(0.75*SUMIF($D$12:$D831,$D831,U$12:U831),2))-SUMIF($D$12:$D830,$D831,V$12:V830),"")</f>
        <v/>
      </c>
      <c r="W831" s="248" t="str">
        <f aca="false">IF(AND(U831&lt;&gt;"",T831&lt;&gt;"",AJ831&lt;&gt;""),IF(OR(T831="OZZ",T831="ZZ"),0-SUMIF($D$12:$D830,$D831,W$12:W830),MIN(MIN(13600,TRUNC(0.75*SUMIF($D$12:$D$1442,$D831,U$12:U$1442),2)+SUMIF($D$12:$D831,$D831,AJ$12:AJ831))-SUMIF($D$12:$D830,$D831,W$12:W830)-SUMIF($D$12:$D$1442,$D831,V$12:V$1442),AJ831)),"")</f>
        <v/>
      </c>
      <c r="X831" s="246" t="str">
        <f aca="false">IF(T831&lt;&gt;"",1000-SUMIF($D$12:$D830,$D831,X$12:X830),"")</f>
        <v/>
      </c>
      <c r="Y831" s="272"/>
      <c r="Z831" s="273"/>
      <c r="AA831" s="273"/>
      <c r="AB831" s="252" t="str">
        <f aca="false">IF(K831&lt;&gt;"",ROUND(Y831,2)+ROUND(Z831,2)+ROUND(AA831,2),"")</f>
        <v/>
      </c>
      <c r="AC831" s="274"/>
      <c r="AD831" s="273"/>
      <c r="AE831" s="273"/>
      <c r="AF831" s="275" t="str">
        <f aca="false">IF(P831&lt;&gt;"",ROUND(AC831,2)+ROUND(AD831,2)+ROUND(AE831,2),"")</f>
        <v/>
      </c>
      <c r="AG831" s="274"/>
      <c r="AH831" s="273"/>
      <c r="AI831" s="273"/>
      <c r="AJ831" s="275" t="str">
        <f aca="false">IF(U831&lt;&gt;"",ROUND(AG831,2)+ROUND(AH831,2)+ROUND(AI831,2),"")</f>
        <v/>
      </c>
      <c r="AK831" s="255"/>
      <c r="AL831" s="255"/>
      <c r="AM831" s="256"/>
      <c r="AN831" s="257"/>
      <c r="AO831" s="258" t="str">
        <f aca="false">IF(D831&lt;&gt;"",IF(COUNTIF($D$12:$D831,$D831)&gt;1,0,IF(SUM(L831,Q831,V831)&gt;0,IF(AND(T831="",OR(O831&lt;&gt;"",J831&lt;&gt;"")),IF(O831&lt;&gt;"",O831,IF(J831&lt;&gt;"",J831,0)),IF(AND(O831&lt;&gt;"",J831&lt;&gt;"",O831=J831),O831,T831)),0)),"")</f>
        <v/>
      </c>
      <c r="AP831" s="258" t="str">
        <f aca="false">IF(D831&lt;&gt;"",IF(COUNTIF($D$12:$D831,$D831)&gt;1,0,IF(SUM(M831,R831,W831)&gt;0,IF(AND(T831="",OR(O831&lt;&gt;"",J831&lt;&gt;"")),IF(O831&lt;&gt;"",O831,IF(J831&lt;&gt;"",J831,0)),IF(AND(O831&lt;&gt;"",J831&lt;&gt;"",O831=J831),O831,T831)),0)),"")</f>
        <v/>
      </c>
      <c r="AQ831" s="258" t="str">
        <f aca="false">IF(D831&lt;&gt;"",IF(COUNTIF($D$12:$D831,$D831)&gt;1,0,IF(SUM(N831,S831,X831)&gt;0,IF(AND(T831="",OR(O831&lt;&gt;"",J831&lt;&gt;"")),IF(O831&lt;&gt;"",O831,IF(J831&lt;&gt;"",J831,0)),IF(AND(O831&lt;&gt;"",J831&lt;&gt;"",O831=J831),O831,T831)),0)),"")</f>
        <v/>
      </c>
      <c r="AR831" s="257" t="str">
        <f aca="false">IF(D831&lt;&gt;"",IF(J831="OZP12",L831,0),"")</f>
        <v/>
      </c>
      <c r="AS831" s="257" t="str">
        <f aca="false">IF(D831&lt;&gt;"",IF(O831="OZP12",Q831,0),"")</f>
        <v/>
      </c>
      <c r="AT831" s="257" t="str">
        <f aca="false">IF(D831&lt;&gt;"",IF(T831="OZP12",V831,0),"")</f>
        <v/>
      </c>
      <c r="AU831" s="257" t="str">
        <f aca="false">IF(D831&lt;&gt;"",IF(J831="TZP",L831,0),"")</f>
        <v/>
      </c>
      <c r="AV831" s="257" t="str">
        <f aca="false">IF(D831&lt;&gt;"",IF(O831="TZP",Q831,0),"")</f>
        <v/>
      </c>
      <c r="AW831" s="257" t="str">
        <f aca="false">IF(D831&lt;&gt;"",IF(T831="TZP",V831,0),"")</f>
        <v/>
      </c>
      <c r="AX831" s="257" t="str">
        <f aca="false">IF(D831&lt;&gt;"",IF(J831="OZZ",L831,0),"")</f>
        <v/>
      </c>
      <c r="AY831" s="257" t="str">
        <f aca="false">IF(D831&lt;&gt;"",IF(O831="OZZ",Q831,0),"")</f>
        <v/>
      </c>
      <c r="AZ831" s="257" t="str">
        <f aca="false">IF(D831&lt;&gt;"",IF(T831="OZZ",V831,0),"")</f>
        <v/>
      </c>
      <c r="BA831" s="260"/>
      <c r="BB831" s="257" t="str">
        <f aca="false">IF(D831&lt;&gt;"",IF(ISERROR(FIND("/",D831)),0,1),"")</f>
        <v/>
      </c>
      <c r="BC831" s="257" t="str">
        <f aca="false">IF(D831&lt;&gt;"",IF(BB831*1=0,D831,CONCATENATE(MID(D831,1,FIND("/",D831,1)-1),MID(D831,FIND("/",D831,1)+1,LEN(D831)))),"")</f>
        <v/>
      </c>
      <c r="BD831" s="286"/>
      <c r="BE831" s="257" t="str">
        <f aca="false">IF(D831&lt;&gt;"",IF(J831="OZP12",M831,0),"")</f>
        <v/>
      </c>
      <c r="BF831" s="257" t="str">
        <f aca="false">IF(D831&lt;&gt;"",IF(O831="OZP12",R831,0),"")</f>
        <v/>
      </c>
      <c r="BG831" s="257" t="str">
        <f aca="false">IF(D831&lt;&gt;"",IF(T831="OZP12",W831,0),"")</f>
        <v/>
      </c>
      <c r="BH831" s="257" t="str">
        <f aca="false">IF(D831&lt;&gt;"",IF(J831="TZP",M831,0),"")</f>
        <v/>
      </c>
      <c r="BI831" s="257" t="str">
        <f aca="false">IF(D831&lt;&gt;"",IF(O831="TZP",R831,0),"")</f>
        <v/>
      </c>
      <c r="BJ831" s="257" t="str">
        <f aca="false">IF(D831&lt;&gt;"",IF(T831="TZP",W831,0),"")</f>
        <v/>
      </c>
    </row>
    <row r="832" s="261" customFormat="true" ht="18.75" hidden="false" customHeight="true" outlineLevel="0" collapsed="false">
      <c r="A832" s="262" t="n">
        <f aca="false">A831+1</f>
        <v>820</v>
      </c>
      <c r="B832" s="263"/>
      <c r="C832" s="263"/>
      <c r="D832" s="263"/>
      <c r="E832" s="266"/>
      <c r="F832" s="266"/>
      <c r="G832" s="267"/>
      <c r="H832" s="278"/>
      <c r="I832" s="281"/>
      <c r="J832" s="268"/>
      <c r="K832" s="269"/>
      <c r="L832" s="244" t="str">
        <f aca="false">IF(AND(K832&lt;&gt;"",J832&lt;&gt;""),MIN(IF(OR(J832="OZZ",J832="ZZ"),5000,13600),TRUNC(0.75*SUMIF($D$12:$D832,$D832,K$12:K832),2))-SUMIF($D$12:$D831,$D832,L$12:L831),"")</f>
        <v/>
      </c>
      <c r="M832" s="270" t="str">
        <f aca="false">IF(AND(K832&lt;&gt;"",J832&lt;&gt;"",AB832&lt;&gt;""),IF(OR(J832="OZZ",J832="ZZ"),0-SUMIF($D$12:$D831,$D832,M$12:M831),MIN(MIN(13600,TRUNC(0.75*SUMIF($D$12:$D$1442,$D832,K$12:K$1442),2)+SUMIF($D$12:$D832,$D832,AB$12:AB832))-SUMIF($D$12:$D831,$D832,M$12:M831)-SUMIF($D$12:$D$1442,$D832,L$12:L$1442),AB832)),"")</f>
        <v/>
      </c>
      <c r="N832" s="246" t="str">
        <f aca="false">IF(J832&lt;&gt;"",1000-SUMIF($D$12:$D831,$D832,N$12:N831),"")</f>
        <v/>
      </c>
      <c r="O832" s="268"/>
      <c r="P832" s="269"/>
      <c r="Q832" s="244" t="str">
        <f aca="false">IF(AND(P832&lt;&gt;"",O832&lt;&gt;""),MIN(IF(OR(O832="OZZ",O832="ZZ"),5000,13600),TRUNC(0.75*SUMIF($D$12:$D832,$D832,P$12:P832),2))-SUMIF($D$12:$D831,$D832,Q$12:Q831),"")</f>
        <v/>
      </c>
      <c r="R832" s="270" t="str">
        <f aca="false">IF(AND(P832&lt;&gt;"",O832&lt;&gt;"",AF832&lt;&gt;""),IF(OR(O832="OZZ",O832="ZZ"),0-SUMIF($D$12:$D831,$D832,R$12:R831),MIN(MIN(13600,TRUNC(0.75*SUMIF($D$12:$D$1442,$D832,P$12:P$1442),2)+SUMIF($D$12:$D832,$D832,AF$12:AF832))-SUMIF($D$12:$D831,$D832,R$12:R831)-SUMIF($D$12:$D$1442,$D832,Q$12:Q$1442),AF832)),"")</f>
        <v/>
      </c>
      <c r="S832" s="246" t="str">
        <f aca="false">IF(O832&lt;&gt;"",1000-SUMIF($D$12:$D831,$D832,S$12:S831),"")</f>
        <v/>
      </c>
      <c r="T832" s="268"/>
      <c r="U832" s="269"/>
      <c r="V832" s="244" t="str">
        <f aca="false">IF(AND(U832&lt;&gt;"",T832&lt;&gt;""),MIN(IF(OR(T832="OZZ",T832="ZZ"),5000,13600),TRUNC(0.75*SUMIF($D$12:$D832,$D832,U$12:U832),2))-SUMIF($D$12:$D831,$D832,V$12:V831),"")</f>
        <v/>
      </c>
      <c r="W832" s="248" t="str">
        <f aca="false">IF(AND(U832&lt;&gt;"",T832&lt;&gt;"",AJ832&lt;&gt;""),IF(OR(T832="OZZ",T832="ZZ"),0-SUMIF($D$12:$D831,$D832,W$12:W831),MIN(MIN(13600,TRUNC(0.75*SUMIF($D$12:$D$1442,$D832,U$12:U$1442),2)+SUMIF($D$12:$D832,$D832,AJ$12:AJ832))-SUMIF($D$12:$D831,$D832,W$12:W831)-SUMIF($D$12:$D$1442,$D832,V$12:V$1442),AJ832)),"")</f>
        <v/>
      </c>
      <c r="X832" s="246" t="str">
        <f aca="false">IF(T832&lt;&gt;"",1000-SUMIF($D$12:$D831,$D832,X$12:X831),"")</f>
        <v/>
      </c>
      <c r="Y832" s="272"/>
      <c r="Z832" s="273"/>
      <c r="AA832" s="273"/>
      <c r="AB832" s="252" t="str">
        <f aca="false">IF(K832&lt;&gt;"",ROUND(Y832,2)+ROUND(Z832,2)+ROUND(AA832,2),"")</f>
        <v/>
      </c>
      <c r="AC832" s="274"/>
      <c r="AD832" s="273"/>
      <c r="AE832" s="273"/>
      <c r="AF832" s="275" t="str">
        <f aca="false">IF(P832&lt;&gt;"",ROUND(AC832,2)+ROUND(AD832,2)+ROUND(AE832,2),"")</f>
        <v/>
      </c>
      <c r="AG832" s="274"/>
      <c r="AH832" s="273"/>
      <c r="AI832" s="273"/>
      <c r="AJ832" s="275" t="str">
        <f aca="false">IF(U832&lt;&gt;"",ROUND(AG832,2)+ROUND(AH832,2)+ROUND(AI832,2),"")</f>
        <v/>
      </c>
      <c r="AK832" s="255"/>
      <c r="AL832" s="255"/>
      <c r="AM832" s="256"/>
      <c r="AN832" s="257"/>
      <c r="AO832" s="258" t="str">
        <f aca="false">IF(D832&lt;&gt;"",IF(COUNTIF($D$12:$D832,$D832)&gt;1,0,IF(SUM(L832,Q832,V832)&gt;0,IF(AND(T832="",OR(O832&lt;&gt;"",J832&lt;&gt;"")),IF(O832&lt;&gt;"",O832,IF(J832&lt;&gt;"",J832,0)),IF(AND(O832&lt;&gt;"",J832&lt;&gt;"",O832=J832),O832,T832)),0)),"")</f>
        <v/>
      </c>
      <c r="AP832" s="258" t="str">
        <f aca="false">IF(D832&lt;&gt;"",IF(COUNTIF($D$12:$D832,$D832)&gt;1,0,IF(SUM(M832,R832,W832)&gt;0,IF(AND(T832="",OR(O832&lt;&gt;"",J832&lt;&gt;"")),IF(O832&lt;&gt;"",O832,IF(J832&lt;&gt;"",J832,0)),IF(AND(O832&lt;&gt;"",J832&lt;&gt;"",O832=J832),O832,T832)),0)),"")</f>
        <v/>
      </c>
      <c r="AQ832" s="258" t="str">
        <f aca="false">IF(D832&lt;&gt;"",IF(COUNTIF($D$12:$D832,$D832)&gt;1,0,IF(SUM(N832,S832,X832)&gt;0,IF(AND(T832="",OR(O832&lt;&gt;"",J832&lt;&gt;"")),IF(O832&lt;&gt;"",O832,IF(J832&lt;&gt;"",J832,0)),IF(AND(O832&lt;&gt;"",J832&lt;&gt;"",O832=J832),O832,T832)),0)),"")</f>
        <v/>
      </c>
      <c r="AR832" s="257" t="str">
        <f aca="false">IF(D832&lt;&gt;"",IF(J832="OZP12",L832,0),"")</f>
        <v/>
      </c>
      <c r="AS832" s="257" t="str">
        <f aca="false">IF(D832&lt;&gt;"",IF(O832="OZP12",Q832,0),"")</f>
        <v/>
      </c>
      <c r="AT832" s="257" t="str">
        <f aca="false">IF(D832&lt;&gt;"",IF(T832="OZP12",V832,0),"")</f>
        <v/>
      </c>
      <c r="AU832" s="257" t="str">
        <f aca="false">IF(D832&lt;&gt;"",IF(J832="TZP",L832,0),"")</f>
        <v/>
      </c>
      <c r="AV832" s="257" t="str">
        <f aca="false">IF(D832&lt;&gt;"",IF(O832="TZP",Q832,0),"")</f>
        <v/>
      </c>
      <c r="AW832" s="257" t="str">
        <f aca="false">IF(D832&lt;&gt;"",IF(T832="TZP",V832,0),"")</f>
        <v/>
      </c>
      <c r="AX832" s="257" t="str">
        <f aca="false">IF(D832&lt;&gt;"",IF(J832="OZZ",L832,0),"")</f>
        <v/>
      </c>
      <c r="AY832" s="257" t="str">
        <f aca="false">IF(D832&lt;&gt;"",IF(O832="OZZ",Q832,0),"")</f>
        <v/>
      </c>
      <c r="AZ832" s="257" t="str">
        <f aca="false">IF(D832&lt;&gt;"",IF(T832="OZZ",V832,0),"")</f>
        <v/>
      </c>
      <c r="BA832" s="260"/>
      <c r="BB832" s="257" t="str">
        <f aca="false">IF(D832&lt;&gt;"",IF(ISERROR(FIND("/",D832)),0,1),"")</f>
        <v/>
      </c>
      <c r="BC832" s="257" t="str">
        <f aca="false">IF(D832&lt;&gt;"",IF(BB832*1=0,D832,CONCATENATE(MID(D832,1,FIND("/",D832,1)-1),MID(D832,FIND("/",D832,1)+1,LEN(D832)))),"")</f>
        <v/>
      </c>
      <c r="BD832" s="286"/>
      <c r="BE832" s="257" t="str">
        <f aca="false">IF(D832&lt;&gt;"",IF(J832="OZP12",M832,0),"")</f>
        <v/>
      </c>
      <c r="BF832" s="257" t="str">
        <f aca="false">IF(D832&lt;&gt;"",IF(O832="OZP12",R832,0),"")</f>
        <v/>
      </c>
      <c r="BG832" s="257" t="str">
        <f aca="false">IF(D832&lt;&gt;"",IF(T832="OZP12",W832,0),"")</f>
        <v/>
      </c>
      <c r="BH832" s="257" t="str">
        <f aca="false">IF(D832&lt;&gt;"",IF(J832="TZP",M832,0),"")</f>
        <v/>
      </c>
      <c r="BI832" s="257" t="str">
        <f aca="false">IF(D832&lt;&gt;"",IF(O832="TZP",R832,0),"")</f>
        <v/>
      </c>
      <c r="BJ832" s="257" t="str">
        <f aca="false">IF(D832&lt;&gt;"",IF(T832="TZP",W832,0),"")</f>
        <v/>
      </c>
    </row>
    <row r="833" s="261" customFormat="true" ht="18.75" hidden="false" customHeight="true" outlineLevel="0" collapsed="false">
      <c r="A833" s="262" t="n">
        <f aca="false">A832+1</f>
        <v>821</v>
      </c>
      <c r="B833" s="263"/>
      <c r="C833" s="263"/>
      <c r="D833" s="263"/>
      <c r="E833" s="266"/>
      <c r="F833" s="266"/>
      <c r="G833" s="267"/>
      <c r="H833" s="278"/>
      <c r="I833" s="281"/>
      <c r="J833" s="268"/>
      <c r="K833" s="269"/>
      <c r="L833" s="244" t="str">
        <f aca="false">IF(AND(K833&lt;&gt;"",J833&lt;&gt;""),MIN(IF(OR(J833="OZZ",J833="ZZ"),5000,13600),TRUNC(0.75*SUMIF($D$12:$D833,$D833,K$12:K833),2))-SUMIF($D$12:$D832,$D833,L$12:L832),"")</f>
        <v/>
      </c>
      <c r="M833" s="270" t="str">
        <f aca="false">IF(AND(K833&lt;&gt;"",J833&lt;&gt;"",AB833&lt;&gt;""),IF(OR(J833="OZZ",J833="ZZ"),0-SUMIF($D$12:$D832,$D833,M$12:M832),MIN(MIN(13600,TRUNC(0.75*SUMIF($D$12:$D$1442,$D833,K$12:K$1442),2)+SUMIF($D$12:$D833,$D833,AB$12:AB833))-SUMIF($D$12:$D832,$D833,M$12:M832)-SUMIF($D$12:$D$1442,$D833,L$12:L$1442),AB833)),"")</f>
        <v/>
      </c>
      <c r="N833" s="246" t="str">
        <f aca="false">IF(J833&lt;&gt;"",1000-SUMIF($D$12:$D832,$D833,N$12:N832),"")</f>
        <v/>
      </c>
      <c r="O833" s="268"/>
      <c r="P833" s="269"/>
      <c r="Q833" s="244" t="str">
        <f aca="false">IF(AND(P833&lt;&gt;"",O833&lt;&gt;""),MIN(IF(OR(O833="OZZ",O833="ZZ"),5000,13600),TRUNC(0.75*SUMIF($D$12:$D833,$D833,P$12:P833),2))-SUMIF($D$12:$D832,$D833,Q$12:Q832),"")</f>
        <v/>
      </c>
      <c r="R833" s="270" t="str">
        <f aca="false">IF(AND(P833&lt;&gt;"",O833&lt;&gt;"",AF833&lt;&gt;""),IF(OR(O833="OZZ",O833="ZZ"),0-SUMIF($D$12:$D832,$D833,R$12:R832),MIN(MIN(13600,TRUNC(0.75*SUMIF($D$12:$D$1442,$D833,P$12:P$1442),2)+SUMIF($D$12:$D833,$D833,AF$12:AF833))-SUMIF($D$12:$D832,$D833,R$12:R832)-SUMIF($D$12:$D$1442,$D833,Q$12:Q$1442),AF833)),"")</f>
        <v/>
      </c>
      <c r="S833" s="246" t="str">
        <f aca="false">IF(O833&lt;&gt;"",1000-SUMIF($D$12:$D832,$D833,S$12:S832),"")</f>
        <v/>
      </c>
      <c r="T833" s="268"/>
      <c r="U833" s="269"/>
      <c r="V833" s="244" t="str">
        <f aca="false">IF(AND(U833&lt;&gt;"",T833&lt;&gt;""),MIN(IF(OR(T833="OZZ",T833="ZZ"),5000,13600),TRUNC(0.75*SUMIF($D$12:$D833,$D833,U$12:U833),2))-SUMIF($D$12:$D832,$D833,V$12:V832),"")</f>
        <v/>
      </c>
      <c r="W833" s="248" t="str">
        <f aca="false">IF(AND(U833&lt;&gt;"",T833&lt;&gt;"",AJ833&lt;&gt;""),IF(OR(T833="OZZ",T833="ZZ"),0-SUMIF($D$12:$D832,$D833,W$12:W832),MIN(MIN(13600,TRUNC(0.75*SUMIF($D$12:$D$1442,$D833,U$12:U$1442),2)+SUMIF($D$12:$D833,$D833,AJ$12:AJ833))-SUMIF($D$12:$D832,$D833,W$12:W832)-SUMIF($D$12:$D$1442,$D833,V$12:V$1442),AJ833)),"")</f>
        <v/>
      </c>
      <c r="X833" s="246" t="str">
        <f aca="false">IF(T833&lt;&gt;"",1000-SUMIF($D$12:$D832,$D833,X$12:X832),"")</f>
        <v/>
      </c>
      <c r="Y833" s="272"/>
      <c r="Z833" s="273"/>
      <c r="AA833" s="273"/>
      <c r="AB833" s="252" t="str">
        <f aca="false">IF(K833&lt;&gt;"",ROUND(Y833,2)+ROUND(Z833,2)+ROUND(AA833,2),"")</f>
        <v/>
      </c>
      <c r="AC833" s="274"/>
      <c r="AD833" s="273"/>
      <c r="AE833" s="273"/>
      <c r="AF833" s="275" t="str">
        <f aca="false">IF(P833&lt;&gt;"",ROUND(AC833,2)+ROUND(AD833,2)+ROUND(AE833,2),"")</f>
        <v/>
      </c>
      <c r="AG833" s="274"/>
      <c r="AH833" s="273"/>
      <c r="AI833" s="273"/>
      <c r="AJ833" s="275" t="str">
        <f aca="false">IF(U833&lt;&gt;"",ROUND(AG833,2)+ROUND(AH833,2)+ROUND(AI833,2),"")</f>
        <v/>
      </c>
      <c r="AK833" s="255"/>
      <c r="AL833" s="255"/>
      <c r="AM833" s="256"/>
      <c r="AN833" s="257"/>
      <c r="AO833" s="258" t="str">
        <f aca="false">IF(D833&lt;&gt;"",IF(COUNTIF($D$12:$D833,$D833)&gt;1,0,IF(SUM(L833,Q833,V833)&gt;0,IF(AND(T833="",OR(O833&lt;&gt;"",J833&lt;&gt;"")),IF(O833&lt;&gt;"",O833,IF(J833&lt;&gt;"",J833,0)),IF(AND(O833&lt;&gt;"",J833&lt;&gt;"",O833=J833),O833,T833)),0)),"")</f>
        <v/>
      </c>
      <c r="AP833" s="258" t="str">
        <f aca="false">IF(D833&lt;&gt;"",IF(COUNTIF($D$12:$D833,$D833)&gt;1,0,IF(SUM(M833,R833,W833)&gt;0,IF(AND(T833="",OR(O833&lt;&gt;"",J833&lt;&gt;"")),IF(O833&lt;&gt;"",O833,IF(J833&lt;&gt;"",J833,0)),IF(AND(O833&lt;&gt;"",J833&lt;&gt;"",O833=J833),O833,T833)),0)),"")</f>
        <v/>
      </c>
      <c r="AQ833" s="258" t="str">
        <f aca="false">IF(D833&lt;&gt;"",IF(COUNTIF($D$12:$D833,$D833)&gt;1,0,IF(SUM(N833,S833,X833)&gt;0,IF(AND(T833="",OR(O833&lt;&gt;"",J833&lt;&gt;"")),IF(O833&lt;&gt;"",O833,IF(J833&lt;&gt;"",J833,0)),IF(AND(O833&lt;&gt;"",J833&lt;&gt;"",O833=J833),O833,T833)),0)),"")</f>
        <v/>
      </c>
      <c r="AR833" s="257" t="str">
        <f aca="false">IF(D833&lt;&gt;"",IF(J833="OZP12",L833,0),"")</f>
        <v/>
      </c>
      <c r="AS833" s="257" t="str">
        <f aca="false">IF(D833&lt;&gt;"",IF(O833="OZP12",Q833,0),"")</f>
        <v/>
      </c>
      <c r="AT833" s="257" t="str">
        <f aca="false">IF(D833&lt;&gt;"",IF(T833="OZP12",V833,0),"")</f>
        <v/>
      </c>
      <c r="AU833" s="257" t="str">
        <f aca="false">IF(D833&lt;&gt;"",IF(J833="TZP",L833,0),"")</f>
        <v/>
      </c>
      <c r="AV833" s="257" t="str">
        <f aca="false">IF(D833&lt;&gt;"",IF(O833="TZP",Q833,0),"")</f>
        <v/>
      </c>
      <c r="AW833" s="257" t="str">
        <f aca="false">IF(D833&lt;&gt;"",IF(T833="TZP",V833,0),"")</f>
        <v/>
      </c>
      <c r="AX833" s="257" t="str">
        <f aca="false">IF(D833&lt;&gt;"",IF(J833="OZZ",L833,0),"")</f>
        <v/>
      </c>
      <c r="AY833" s="257" t="str">
        <f aca="false">IF(D833&lt;&gt;"",IF(O833="OZZ",Q833,0),"")</f>
        <v/>
      </c>
      <c r="AZ833" s="257" t="str">
        <f aca="false">IF(D833&lt;&gt;"",IF(T833="OZZ",V833,0),"")</f>
        <v/>
      </c>
      <c r="BA833" s="260"/>
      <c r="BB833" s="257" t="str">
        <f aca="false">IF(D833&lt;&gt;"",IF(ISERROR(FIND("/",D833)),0,1),"")</f>
        <v/>
      </c>
      <c r="BC833" s="257" t="str">
        <f aca="false">IF(D833&lt;&gt;"",IF(BB833*1=0,D833,CONCATENATE(MID(D833,1,FIND("/",D833,1)-1),MID(D833,FIND("/",D833,1)+1,LEN(D833)))),"")</f>
        <v/>
      </c>
      <c r="BD833" s="286"/>
      <c r="BE833" s="257" t="str">
        <f aca="false">IF(D833&lt;&gt;"",IF(J833="OZP12",M833,0),"")</f>
        <v/>
      </c>
      <c r="BF833" s="257" t="str">
        <f aca="false">IF(D833&lt;&gt;"",IF(O833="OZP12",R833,0),"")</f>
        <v/>
      </c>
      <c r="BG833" s="257" t="str">
        <f aca="false">IF(D833&lt;&gt;"",IF(T833="OZP12",W833,0),"")</f>
        <v/>
      </c>
      <c r="BH833" s="257" t="str">
        <f aca="false">IF(D833&lt;&gt;"",IF(J833="TZP",M833,0),"")</f>
        <v/>
      </c>
      <c r="BI833" s="257" t="str">
        <f aca="false">IF(D833&lt;&gt;"",IF(O833="TZP",R833,0),"")</f>
        <v/>
      </c>
      <c r="BJ833" s="257" t="str">
        <f aca="false">IF(D833&lt;&gt;"",IF(T833="TZP",W833,0),"")</f>
        <v/>
      </c>
    </row>
    <row r="834" s="261" customFormat="true" ht="18.75" hidden="false" customHeight="true" outlineLevel="0" collapsed="false">
      <c r="A834" s="262" t="n">
        <f aca="false">A833+1</f>
        <v>822</v>
      </c>
      <c r="B834" s="263"/>
      <c r="C834" s="263"/>
      <c r="D834" s="263"/>
      <c r="E834" s="266"/>
      <c r="F834" s="266"/>
      <c r="G834" s="267"/>
      <c r="H834" s="278"/>
      <c r="I834" s="281"/>
      <c r="J834" s="268"/>
      <c r="K834" s="269"/>
      <c r="L834" s="244" t="str">
        <f aca="false">IF(AND(K834&lt;&gt;"",J834&lt;&gt;""),MIN(IF(OR(J834="OZZ",J834="ZZ"),5000,13600),TRUNC(0.75*SUMIF($D$12:$D834,$D834,K$12:K834),2))-SUMIF($D$12:$D833,$D834,L$12:L833),"")</f>
        <v/>
      </c>
      <c r="M834" s="270" t="str">
        <f aca="false">IF(AND(K834&lt;&gt;"",J834&lt;&gt;"",AB834&lt;&gt;""),IF(OR(J834="OZZ",J834="ZZ"),0-SUMIF($D$12:$D833,$D834,M$12:M833),MIN(MIN(13600,TRUNC(0.75*SUMIF($D$12:$D$1442,$D834,K$12:K$1442),2)+SUMIF($D$12:$D834,$D834,AB$12:AB834))-SUMIF($D$12:$D833,$D834,M$12:M833)-SUMIF($D$12:$D$1442,$D834,L$12:L$1442),AB834)),"")</f>
        <v/>
      </c>
      <c r="N834" s="246" t="str">
        <f aca="false">IF(J834&lt;&gt;"",1000-SUMIF($D$12:$D833,$D834,N$12:N833),"")</f>
        <v/>
      </c>
      <c r="O834" s="268"/>
      <c r="P834" s="269"/>
      <c r="Q834" s="244" t="str">
        <f aca="false">IF(AND(P834&lt;&gt;"",O834&lt;&gt;""),MIN(IF(OR(O834="OZZ",O834="ZZ"),5000,13600),TRUNC(0.75*SUMIF($D$12:$D834,$D834,P$12:P834),2))-SUMIF($D$12:$D833,$D834,Q$12:Q833),"")</f>
        <v/>
      </c>
      <c r="R834" s="270" t="str">
        <f aca="false">IF(AND(P834&lt;&gt;"",O834&lt;&gt;"",AF834&lt;&gt;""),IF(OR(O834="OZZ",O834="ZZ"),0-SUMIF($D$12:$D833,$D834,R$12:R833),MIN(MIN(13600,TRUNC(0.75*SUMIF($D$12:$D$1442,$D834,P$12:P$1442),2)+SUMIF($D$12:$D834,$D834,AF$12:AF834))-SUMIF($D$12:$D833,$D834,R$12:R833)-SUMIF($D$12:$D$1442,$D834,Q$12:Q$1442),AF834)),"")</f>
        <v/>
      </c>
      <c r="S834" s="246" t="str">
        <f aca="false">IF(O834&lt;&gt;"",1000-SUMIF($D$12:$D833,$D834,S$12:S833),"")</f>
        <v/>
      </c>
      <c r="T834" s="268"/>
      <c r="U834" s="269"/>
      <c r="V834" s="244" t="str">
        <f aca="false">IF(AND(U834&lt;&gt;"",T834&lt;&gt;""),MIN(IF(OR(T834="OZZ",T834="ZZ"),5000,13600),TRUNC(0.75*SUMIF($D$12:$D834,$D834,U$12:U834),2))-SUMIF($D$12:$D833,$D834,V$12:V833),"")</f>
        <v/>
      </c>
      <c r="W834" s="248" t="str">
        <f aca="false">IF(AND(U834&lt;&gt;"",T834&lt;&gt;"",AJ834&lt;&gt;""),IF(OR(T834="OZZ",T834="ZZ"),0-SUMIF($D$12:$D833,$D834,W$12:W833),MIN(MIN(13600,TRUNC(0.75*SUMIF($D$12:$D$1442,$D834,U$12:U$1442),2)+SUMIF($D$12:$D834,$D834,AJ$12:AJ834))-SUMIF($D$12:$D833,$D834,W$12:W833)-SUMIF($D$12:$D$1442,$D834,V$12:V$1442),AJ834)),"")</f>
        <v/>
      </c>
      <c r="X834" s="246" t="str">
        <f aca="false">IF(T834&lt;&gt;"",1000-SUMIF($D$12:$D833,$D834,X$12:X833),"")</f>
        <v/>
      </c>
      <c r="Y834" s="272"/>
      <c r="Z834" s="273"/>
      <c r="AA834" s="273"/>
      <c r="AB834" s="252" t="str">
        <f aca="false">IF(K834&lt;&gt;"",ROUND(Y834,2)+ROUND(Z834,2)+ROUND(AA834,2),"")</f>
        <v/>
      </c>
      <c r="AC834" s="274"/>
      <c r="AD834" s="273"/>
      <c r="AE834" s="273"/>
      <c r="AF834" s="275" t="str">
        <f aca="false">IF(P834&lt;&gt;"",ROUND(AC834,2)+ROUND(AD834,2)+ROUND(AE834,2),"")</f>
        <v/>
      </c>
      <c r="AG834" s="274"/>
      <c r="AH834" s="273"/>
      <c r="AI834" s="273"/>
      <c r="AJ834" s="275" t="str">
        <f aca="false">IF(U834&lt;&gt;"",ROUND(AG834,2)+ROUND(AH834,2)+ROUND(AI834,2),"")</f>
        <v/>
      </c>
      <c r="AK834" s="255"/>
      <c r="AL834" s="255"/>
      <c r="AM834" s="256"/>
      <c r="AN834" s="257"/>
      <c r="AO834" s="258" t="str">
        <f aca="false">IF(D834&lt;&gt;"",IF(COUNTIF($D$12:$D834,$D834)&gt;1,0,IF(SUM(L834,Q834,V834)&gt;0,IF(AND(T834="",OR(O834&lt;&gt;"",J834&lt;&gt;"")),IF(O834&lt;&gt;"",O834,IF(J834&lt;&gt;"",J834,0)),IF(AND(O834&lt;&gt;"",J834&lt;&gt;"",O834=J834),O834,T834)),0)),"")</f>
        <v/>
      </c>
      <c r="AP834" s="258" t="str">
        <f aca="false">IF(D834&lt;&gt;"",IF(COUNTIF($D$12:$D834,$D834)&gt;1,0,IF(SUM(M834,R834,W834)&gt;0,IF(AND(T834="",OR(O834&lt;&gt;"",J834&lt;&gt;"")),IF(O834&lt;&gt;"",O834,IF(J834&lt;&gt;"",J834,0)),IF(AND(O834&lt;&gt;"",J834&lt;&gt;"",O834=J834),O834,T834)),0)),"")</f>
        <v/>
      </c>
      <c r="AQ834" s="258" t="str">
        <f aca="false">IF(D834&lt;&gt;"",IF(COUNTIF($D$12:$D834,$D834)&gt;1,0,IF(SUM(N834,S834,X834)&gt;0,IF(AND(T834="",OR(O834&lt;&gt;"",J834&lt;&gt;"")),IF(O834&lt;&gt;"",O834,IF(J834&lt;&gt;"",J834,0)),IF(AND(O834&lt;&gt;"",J834&lt;&gt;"",O834=J834),O834,T834)),0)),"")</f>
        <v/>
      </c>
      <c r="AR834" s="257" t="str">
        <f aca="false">IF(D834&lt;&gt;"",IF(J834="OZP12",L834,0),"")</f>
        <v/>
      </c>
      <c r="AS834" s="257" t="str">
        <f aca="false">IF(D834&lt;&gt;"",IF(O834="OZP12",Q834,0),"")</f>
        <v/>
      </c>
      <c r="AT834" s="257" t="str">
        <f aca="false">IF(D834&lt;&gt;"",IF(T834="OZP12",V834,0),"")</f>
        <v/>
      </c>
      <c r="AU834" s="257" t="str">
        <f aca="false">IF(D834&lt;&gt;"",IF(J834="TZP",L834,0),"")</f>
        <v/>
      </c>
      <c r="AV834" s="257" t="str">
        <f aca="false">IF(D834&lt;&gt;"",IF(O834="TZP",Q834,0),"")</f>
        <v/>
      </c>
      <c r="AW834" s="257" t="str">
        <f aca="false">IF(D834&lt;&gt;"",IF(T834="TZP",V834,0),"")</f>
        <v/>
      </c>
      <c r="AX834" s="257" t="str">
        <f aca="false">IF(D834&lt;&gt;"",IF(J834="OZZ",L834,0),"")</f>
        <v/>
      </c>
      <c r="AY834" s="257" t="str">
        <f aca="false">IF(D834&lt;&gt;"",IF(O834="OZZ",Q834,0),"")</f>
        <v/>
      </c>
      <c r="AZ834" s="257" t="str">
        <f aca="false">IF(D834&lt;&gt;"",IF(T834="OZZ",V834,0),"")</f>
        <v/>
      </c>
      <c r="BA834" s="260"/>
      <c r="BB834" s="257" t="str">
        <f aca="false">IF(D834&lt;&gt;"",IF(ISERROR(FIND("/",D834)),0,1),"")</f>
        <v/>
      </c>
      <c r="BC834" s="257" t="str">
        <f aca="false">IF(D834&lt;&gt;"",IF(BB834*1=0,D834,CONCATENATE(MID(D834,1,FIND("/",D834,1)-1),MID(D834,FIND("/",D834,1)+1,LEN(D834)))),"")</f>
        <v/>
      </c>
      <c r="BD834" s="286"/>
      <c r="BE834" s="257" t="str">
        <f aca="false">IF(D834&lt;&gt;"",IF(J834="OZP12",M834,0),"")</f>
        <v/>
      </c>
      <c r="BF834" s="257" t="str">
        <f aca="false">IF(D834&lt;&gt;"",IF(O834="OZP12",R834,0),"")</f>
        <v/>
      </c>
      <c r="BG834" s="257" t="str">
        <f aca="false">IF(D834&lt;&gt;"",IF(T834="OZP12",W834,0),"")</f>
        <v/>
      </c>
      <c r="BH834" s="257" t="str">
        <f aca="false">IF(D834&lt;&gt;"",IF(J834="TZP",M834,0),"")</f>
        <v/>
      </c>
      <c r="BI834" s="257" t="str">
        <f aca="false">IF(D834&lt;&gt;"",IF(O834="TZP",R834,0),"")</f>
        <v/>
      </c>
      <c r="BJ834" s="257" t="str">
        <f aca="false">IF(D834&lt;&gt;"",IF(T834="TZP",W834,0),"")</f>
        <v/>
      </c>
    </row>
    <row r="835" s="261" customFormat="true" ht="18.75" hidden="false" customHeight="true" outlineLevel="0" collapsed="false">
      <c r="A835" s="262" t="n">
        <f aca="false">A834+1</f>
        <v>823</v>
      </c>
      <c r="B835" s="263"/>
      <c r="C835" s="263"/>
      <c r="D835" s="263"/>
      <c r="E835" s="266"/>
      <c r="F835" s="266"/>
      <c r="G835" s="267"/>
      <c r="H835" s="278"/>
      <c r="I835" s="281"/>
      <c r="J835" s="268"/>
      <c r="K835" s="269"/>
      <c r="L835" s="244" t="str">
        <f aca="false">IF(AND(K835&lt;&gt;"",J835&lt;&gt;""),MIN(IF(OR(J835="OZZ",J835="ZZ"),5000,13600),TRUNC(0.75*SUMIF($D$12:$D835,$D835,K$12:K835),2))-SUMIF($D$12:$D834,$D835,L$12:L834),"")</f>
        <v/>
      </c>
      <c r="M835" s="270" t="str">
        <f aca="false">IF(AND(K835&lt;&gt;"",J835&lt;&gt;"",AB835&lt;&gt;""),IF(OR(J835="OZZ",J835="ZZ"),0-SUMIF($D$12:$D834,$D835,M$12:M834),MIN(MIN(13600,TRUNC(0.75*SUMIF($D$12:$D$1442,$D835,K$12:K$1442),2)+SUMIF($D$12:$D835,$D835,AB$12:AB835))-SUMIF($D$12:$D834,$D835,M$12:M834)-SUMIF($D$12:$D$1442,$D835,L$12:L$1442),AB835)),"")</f>
        <v/>
      </c>
      <c r="N835" s="246" t="str">
        <f aca="false">IF(J835&lt;&gt;"",1000-SUMIF($D$12:$D834,$D835,N$12:N834),"")</f>
        <v/>
      </c>
      <c r="O835" s="268"/>
      <c r="P835" s="269"/>
      <c r="Q835" s="244" t="str">
        <f aca="false">IF(AND(P835&lt;&gt;"",O835&lt;&gt;""),MIN(IF(OR(O835="OZZ",O835="ZZ"),5000,13600),TRUNC(0.75*SUMIF($D$12:$D835,$D835,P$12:P835),2))-SUMIF($D$12:$D834,$D835,Q$12:Q834),"")</f>
        <v/>
      </c>
      <c r="R835" s="270" t="str">
        <f aca="false">IF(AND(P835&lt;&gt;"",O835&lt;&gt;"",AF835&lt;&gt;""),IF(OR(O835="OZZ",O835="ZZ"),0-SUMIF($D$12:$D834,$D835,R$12:R834),MIN(MIN(13600,TRUNC(0.75*SUMIF($D$12:$D$1442,$D835,P$12:P$1442),2)+SUMIF($D$12:$D835,$D835,AF$12:AF835))-SUMIF($D$12:$D834,$D835,R$12:R834)-SUMIF($D$12:$D$1442,$D835,Q$12:Q$1442),AF835)),"")</f>
        <v/>
      </c>
      <c r="S835" s="246" t="str">
        <f aca="false">IF(O835&lt;&gt;"",1000-SUMIF($D$12:$D834,$D835,S$12:S834),"")</f>
        <v/>
      </c>
      <c r="T835" s="268"/>
      <c r="U835" s="269"/>
      <c r="V835" s="244" t="str">
        <f aca="false">IF(AND(U835&lt;&gt;"",T835&lt;&gt;""),MIN(IF(OR(T835="OZZ",T835="ZZ"),5000,13600),TRUNC(0.75*SUMIF($D$12:$D835,$D835,U$12:U835),2))-SUMIF($D$12:$D834,$D835,V$12:V834),"")</f>
        <v/>
      </c>
      <c r="W835" s="248" t="str">
        <f aca="false">IF(AND(U835&lt;&gt;"",T835&lt;&gt;"",AJ835&lt;&gt;""),IF(OR(T835="OZZ",T835="ZZ"),0-SUMIF($D$12:$D834,$D835,W$12:W834),MIN(MIN(13600,TRUNC(0.75*SUMIF($D$12:$D$1442,$D835,U$12:U$1442),2)+SUMIF($D$12:$D835,$D835,AJ$12:AJ835))-SUMIF($D$12:$D834,$D835,W$12:W834)-SUMIF($D$12:$D$1442,$D835,V$12:V$1442),AJ835)),"")</f>
        <v/>
      </c>
      <c r="X835" s="246" t="str">
        <f aca="false">IF(T835&lt;&gt;"",1000-SUMIF($D$12:$D834,$D835,X$12:X834),"")</f>
        <v/>
      </c>
      <c r="Y835" s="272"/>
      <c r="Z835" s="273"/>
      <c r="AA835" s="273"/>
      <c r="AB835" s="252" t="str">
        <f aca="false">IF(K835&lt;&gt;"",ROUND(Y835,2)+ROUND(Z835,2)+ROUND(AA835,2),"")</f>
        <v/>
      </c>
      <c r="AC835" s="274"/>
      <c r="AD835" s="273"/>
      <c r="AE835" s="273"/>
      <c r="AF835" s="275" t="str">
        <f aca="false">IF(P835&lt;&gt;"",ROUND(AC835,2)+ROUND(AD835,2)+ROUND(AE835,2),"")</f>
        <v/>
      </c>
      <c r="AG835" s="274"/>
      <c r="AH835" s="273"/>
      <c r="AI835" s="273"/>
      <c r="AJ835" s="275" t="str">
        <f aca="false">IF(U835&lt;&gt;"",ROUND(AG835,2)+ROUND(AH835,2)+ROUND(AI835,2),"")</f>
        <v/>
      </c>
      <c r="AK835" s="255"/>
      <c r="AL835" s="255"/>
      <c r="AM835" s="256"/>
      <c r="AN835" s="257"/>
      <c r="AO835" s="258" t="str">
        <f aca="false">IF(D835&lt;&gt;"",IF(COUNTIF($D$12:$D835,$D835)&gt;1,0,IF(SUM(L835,Q835,V835)&gt;0,IF(AND(T835="",OR(O835&lt;&gt;"",J835&lt;&gt;"")),IF(O835&lt;&gt;"",O835,IF(J835&lt;&gt;"",J835,0)),IF(AND(O835&lt;&gt;"",J835&lt;&gt;"",O835=J835),O835,T835)),0)),"")</f>
        <v/>
      </c>
      <c r="AP835" s="258" t="str">
        <f aca="false">IF(D835&lt;&gt;"",IF(COUNTIF($D$12:$D835,$D835)&gt;1,0,IF(SUM(M835,R835,W835)&gt;0,IF(AND(T835="",OR(O835&lt;&gt;"",J835&lt;&gt;"")),IF(O835&lt;&gt;"",O835,IF(J835&lt;&gt;"",J835,0)),IF(AND(O835&lt;&gt;"",J835&lt;&gt;"",O835=J835),O835,T835)),0)),"")</f>
        <v/>
      </c>
      <c r="AQ835" s="258" t="str">
        <f aca="false">IF(D835&lt;&gt;"",IF(COUNTIF($D$12:$D835,$D835)&gt;1,0,IF(SUM(N835,S835,X835)&gt;0,IF(AND(T835="",OR(O835&lt;&gt;"",J835&lt;&gt;"")),IF(O835&lt;&gt;"",O835,IF(J835&lt;&gt;"",J835,0)),IF(AND(O835&lt;&gt;"",J835&lt;&gt;"",O835=J835),O835,T835)),0)),"")</f>
        <v/>
      </c>
      <c r="AR835" s="257" t="str">
        <f aca="false">IF(D835&lt;&gt;"",IF(J835="OZP12",L835,0),"")</f>
        <v/>
      </c>
      <c r="AS835" s="257" t="str">
        <f aca="false">IF(D835&lt;&gt;"",IF(O835="OZP12",Q835,0),"")</f>
        <v/>
      </c>
      <c r="AT835" s="257" t="str">
        <f aca="false">IF(D835&lt;&gt;"",IF(T835="OZP12",V835,0),"")</f>
        <v/>
      </c>
      <c r="AU835" s="257" t="str">
        <f aca="false">IF(D835&lt;&gt;"",IF(J835="TZP",L835,0),"")</f>
        <v/>
      </c>
      <c r="AV835" s="257" t="str">
        <f aca="false">IF(D835&lt;&gt;"",IF(O835="TZP",Q835,0),"")</f>
        <v/>
      </c>
      <c r="AW835" s="257" t="str">
        <f aca="false">IF(D835&lt;&gt;"",IF(T835="TZP",V835,0),"")</f>
        <v/>
      </c>
      <c r="AX835" s="257" t="str">
        <f aca="false">IF(D835&lt;&gt;"",IF(J835="OZZ",L835,0),"")</f>
        <v/>
      </c>
      <c r="AY835" s="257" t="str">
        <f aca="false">IF(D835&lt;&gt;"",IF(O835="OZZ",Q835,0),"")</f>
        <v/>
      </c>
      <c r="AZ835" s="257" t="str">
        <f aca="false">IF(D835&lt;&gt;"",IF(T835="OZZ",V835,0),"")</f>
        <v/>
      </c>
      <c r="BA835" s="260"/>
      <c r="BB835" s="257" t="str">
        <f aca="false">IF(D835&lt;&gt;"",IF(ISERROR(FIND("/",D835)),0,1),"")</f>
        <v/>
      </c>
      <c r="BC835" s="257" t="str">
        <f aca="false">IF(D835&lt;&gt;"",IF(BB835*1=0,D835,CONCATENATE(MID(D835,1,FIND("/",D835,1)-1),MID(D835,FIND("/",D835,1)+1,LEN(D835)))),"")</f>
        <v/>
      </c>
      <c r="BD835" s="286"/>
      <c r="BE835" s="257" t="str">
        <f aca="false">IF(D835&lt;&gt;"",IF(J835="OZP12",M835,0),"")</f>
        <v/>
      </c>
      <c r="BF835" s="257" t="str">
        <f aca="false">IF(D835&lt;&gt;"",IF(O835="OZP12",R835,0),"")</f>
        <v/>
      </c>
      <c r="BG835" s="257" t="str">
        <f aca="false">IF(D835&lt;&gt;"",IF(T835="OZP12",W835,0),"")</f>
        <v/>
      </c>
      <c r="BH835" s="257" t="str">
        <f aca="false">IF(D835&lt;&gt;"",IF(J835="TZP",M835,0),"")</f>
        <v/>
      </c>
      <c r="BI835" s="257" t="str">
        <f aca="false">IF(D835&lt;&gt;"",IF(O835="TZP",R835,0),"")</f>
        <v/>
      </c>
      <c r="BJ835" s="257" t="str">
        <f aca="false">IF(D835&lt;&gt;"",IF(T835="TZP",W835,0),"")</f>
        <v/>
      </c>
    </row>
    <row r="836" s="261" customFormat="true" ht="18.75" hidden="false" customHeight="true" outlineLevel="0" collapsed="false">
      <c r="A836" s="262" t="n">
        <f aca="false">A835+1</f>
        <v>824</v>
      </c>
      <c r="B836" s="263"/>
      <c r="C836" s="263"/>
      <c r="D836" s="263"/>
      <c r="E836" s="266"/>
      <c r="F836" s="266"/>
      <c r="G836" s="267"/>
      <c r="H836" s="278"/>
      <c r="I836" s="281"/>
      <c r="J836" s="268"/>
      <c r="K836" s="269"/>
      <c r="L836" s="244" t="str">
        <f aca="false">IF(AND(K836&lt;&gt;"",J836&lt;&gt;""),MIN(IF(OR(J836="OZZ",J836="ZZ"),5000,13600),TRUNC(0.75*SUMIF($D$12:$D836,$D836,K$12:K836),2))-SUMIF($D$12:$D835,$D836,L$12:L835),"")</f>
        <v/>
      </c>
      <c r="M836" s="270" t="str">
        <f aca="false">IF(AND(K836&lt;&gt;"",J836&lt;&gt;"",AB836&lt;&gt;""),IF(OR(J836="OZZ",J836="ZZ"),0-SUMIF($D$12:$D835,$D836,M$12:M835),MIN(MIN(13600,TRUNC(0.75*SUMIF($D$12:$D$1442,$D836,K$12:K$1442),2)+SUMIF($D$12:$D836,$D836,AB$12:AB836))-SUMIF($D$12:$D835,$D836,M$12:M835)-SUMIF($D$12:$D$1442,$D836,L$12:L$1442),AB836)),"")</f>
        <v/>
      </c>
      <c r="N836" s="246" t="str">
        <f aca="false">IF(J836&lt;&gt;"",1000-SUMIF($D$12:$D835,$D836,N$12:N835),"")</f>
        <v/>
      </c>
      <c r="O836" s="268"/>
      <c r="P836" s="269"/>
      <c r="Q836" s="244" t="str">
        <f aca="false">IF(AND(P836&lt;&gt;"",O836&lt;&gt;""),MIN(IF(OR(O836="OZZ",O836="ZZ"),5000,13600),TRUNC(0.75*SUMIF($D$12:$D836,$D836,P$12:P836),2))-SUMIF($D$12:$D835,$D836,Q$12:Q835),"")</f>
        <v/>
      </c>
      <c r="R836" s="270" t="str">
        <f aca="false">IF(AND(P836&lt;&gt;"",O836&lt;&gt;"",AF836&lt;&gt;""),IF(OR(O836="OZZ",O836="ZZ"),0-SUMIF($D$12:$D835,$D836,R$12:R835),MIN(MIN(13600,TRUNC(0.75*SUMIF($D$12:$D$1442,$D836,P$12:P$1442),2)+SUMIF($D$12:$D836,$D836,AF$12:AF836))-SUMIF($D$12:$D835,$D836,R$12:R835)-SUMIF($D$12:$D$1442,$D836,Q$12:Q$1442),AF836)),"")</f>
        <v/>
      </c>
      <c r="S836" s="246" t="str">
        <f aca="false">IF(O836&lt;&gt;"",1000-SUMIF($D$12:$D835,$D836,S$12:S835),"")</f>
        <v/>
      </c>
      <c r="T836" s="268"/>
      <c r="U836" s="269"/>
      <c r="V836" s="244" t="str">
        <f aca="false">IF(AND(U836&lt;&gt;"",T836&lt;&gt;""),MIN(IF(OR(T836="OZZ",T836="ZZ"),5000,13600),TRUNC(0.75*SUMIF($D$12:$D836,$D836,U$12:U836),2))-SUMIF($D$12:$D835,$D836,V$12:V835),"")</f>
        <v/>
      </c>
      <c r="W836" s="248" t="str">
        <f aca="false">IF(AND(U836&lt;&gt;"",T836&lt;&gt;"",AJ836&lt;&gt;""),IF(OR(T836="OZZ",T836="ZZ"),0-SUMIF($D$12:$D835,$D836,W$12:W835),MIN(MIN(13600,TRUNC(0.75*SUMIF($D$12:$D$1442,$D836,U$12:U$1442),2)+SUMIF($D$12:$D836,$D836,AJ$12:AJ836))-SUMIF($D$12:$D835,$D836,W$12:W835)-SUMIF($D$12:$D$1442,$D836,V$12:V$1442),AJ836)),"")</f>
        <v/>
      </c>
      <c r="X836" s="246" t="str">
        <f aca="false">IF(T836&lt;&gt;"",1000-SUMIF($D$12:$D835,$D836,X$12:X835),"")</f>
        <v/>
      </c>
      <c r="Y836" s="272"/>
      <c r="Z836" s="273"/>
      <c r="AA836" s="273"/>
      <c r="AB836" s="252" t="str">
        <f aca="false">IF(K836&lt;&gt;"",ROUND(Y836,2)+ROUND(Z836,2)+ROUND(AA836,2),"")</f>
        <v/>
      </c>
      <c r="AC836" s="274"/>
      <c r="AD836" s="273"/>
      <c r="AE836" s="273"/>
      <c r="AF836" s="275" t="str">
        <f aca="false">IF(P836&lt;&gt;"",ROUND(AC836,2)+ROUND(AD836,2)+ROUND(AE836,2),"")</f>
        <v/>
      </c>
      <c r="AG836" s="274"/>
      <c r="AH836" s="273"/>
      <c r="AI836" s="273"/>
      <c r="AJ836" s="275" t="str">
        <f aca="false">IF(U836&lt;&gt;"",ROUND(AG836,2)+ROUND(AH836,2)+ROUND(AI836,2),"")</f>
        <v/>
      </c>
      <c r="AK836" s="255"/>
      <c r="AL836" s="255"/>
      <c r="AM836" s="256"/>
      <c r="AN836" s="257"/>
      <c r="AO836" s="258" t="str">
        <f aca="false">IF(D836&lt;&gt;"",IF(COUNTIF($D$12:$D836,$D836)&gt;1,0,IF(SUM(L836,Q836,V836)&gt;0,IF(AND(T836="",OR(O836&lt;&gt;"",J836&lt;&gt;"")),IF(O836&lt;&gt;"",O836,IF(J836&lt;&gt;"",J836,0)),IF(AND(O836&lt;&gt;"",J836&lt;&gt;"",O836=J836),O836,T836)),0)),"")</f>
        <v/>
      </c>
      <c r="AP836" s="258" t="str">
        <f aca="false">IF(D836&lt;&gt;"",IF(COUNTIF($D$12:$D836,$D836)&gt;1,0,IF(SUM(M836,R836,W836)&gt;0,IF(AND(T836="",OR(O836&lt;&gt;"",J836&lt;&gt;"")),IF(O836&lt;&gt;"",O836,IF(J836&lt;&gt;"",J836,0)),IF(AND(O836&lt;&gt;"",J836&lt;&gt;"",O836=J836),O836,T836)),0)),"")</f>
        <v/>
      </c>
      <c r="AQ836" s="258" t="str">
        <f aca="false">IF(D836&lt;&gt;"",IF(COUNTIF($D$12:$D836,$D836)&gt;1,0,IF(SUM(N836,S836,X836)&gt;0,IF(AND(T836="",OR(O836&lt;&gt;"",J836&lt;&gt;"")),IF(O836&lt;&gt;"",O836,IF(J836&lt;&gt;"",J836,0)),IF(AND(O836&lt;&gt;"",J836&lt;&gt;"",O836=J836),O836,T836)),0)),"")</f>
        <v/>
      </c>
      <c r="AR836" s="257" t="str">
        <f aca="false">IF(D836&lt;&gt;"",IF(J836="OZP12",L836,0),"")</f>
        <v/>
      </c>
      <c r="AS836" s="257" t="str">
        <f aca="false">IF(D836&lt;&gt;"",IF(O836="OZP12",Q836,0),"")</f>
        <v/>
      </c>
      <c r="AT836" s="257" t="str">
        <f aca="false">IF(D836&lt;&gt;"",IF(T836="OZP12",V836,0),"")</f>
        <v/>
      </c>
      <c r="AU836" s="257" t="str">
        <f aca="false">IF(D836&lt;&gt;"",IF(J836="TZP",L836,0),"")</f>
        <v/>
      </c>
      <c r="AV836" s="257" t="str">
        <f aca="false">IF(D836&lt;&gt;"",IF(O836="TZP",Q836,0),"")</f>
        <v/>
      </c>
      <c r="AW836" s="257" t="str">
        <f aca="false">IF(D836&lt;&gt;"",IF(T836="TZP",V836,0),"")</f>
        <v/>
      </c>
      <c r="AX836" s="257" t="str">
        <f aca="false">IF(D836&lt;&gt;"",IF(J836="OZZ",L836,0),"")</f>
        <v/>
      </c>
      <c r="AY836" s="257" t="str">
        <f aca="false">IF(D836&lt;&gt;"",IF(O836="OZZ",Q836,0),"")</f>
        <v/>
      </c>
      <c r="AZ836" s="257" t="str">
        <f aca="false">IF(D836&lt;&gt;"",IF(T836="OZZ",V836,0),"")</f>
        <v/>
      </c>
      <c r="BA836" s="260"/>
      <c r="BB836" s="257" t="str">
        <f aca="false">IF(D836&lt;&gt;"",IF(ISERROR(FIND("/",D836)),0,1),"")</f>
        <v/>
      </c>
      <c r="BC836" s="257" t="str">
        <f aca="false">IF(D836&lt;&gt;"",IF(BB836*1=0,D836,CONCATENATE(MID(D836,1,FIND("/",D836,1)-1),MID(D836,FIND("/",D836,1)+1,LEN(D836)))),"")</f>
        <v/>
      </c>
      <c r="BD836" s="286"/>
      <c r="BE836" s="257" t="str">
        <f aca="false">IF(D836&lt;&gt;"",IF(J836="OZP12",M836,0),"")</f>
        <v/>
      </c>
      <c r="BF836" s="257" t="str">
        <f aca="false">IF(D836&lt;&gt;"",IF(O836="OZP12",R836,0),"")</f>
        <v/>
      </c>
      <c r="BG836" s="257" t="str">
        <f aca="false">IF(D836&lt;&gt;"",IF(T836="OZP12",W836,0),"")</f>
        <v/>
      </c>
      <c r="BH836" s="257" t="str">
        <f aca="false">IF(D836&lt;&gt;"",IF(J836="TZP",M836,0),"")</f>
        <v/>
      </c>
      <c r="BI836" s="257" t="str">
        <f aca="false">IF(D836&lt;&gt;"",IF(O836="TZP",R836,0),"")</f>
        <v/>
      </c>
      <c r="BJ836" s="257" t="str">
        <f aca="false">IF(D836&lt;&gt;"",IF(T836="TZP",W836,0),"")</f>
        <v/>
      </c>
    </row>
    <row r="837" s="261" customFormat="true" ht="18.75" hidden="false" customHeight="true" outlineLevel="0" collapsed="false">
      <c r="A837" s="262" t="n">
        <f aca="false">A836+1</f>
        <v>825</v>
      </c>
      <c r="B837" s="263"/>
      <c r="C837" s="263"/>
      <c r="D837" s="263"/>
      <c r="E837" s="266"/>
      <c r="F837" s="266"/>
      <c r="G837" s="267"/>
      <c r="H837" s="278"/>
      <c r="I837" s="281"/>
      <c r="J837" s="268"/>
      <c r="K837" s="269"/>
      <c r="L837" s="244" t="str">
        <f aca="false">IF(AND(K837&lt;&gt;"",J837&lt;&gt;""),MIN(IF(OR(J837="OZZ",J837="ZZ"),5000,13600),TRUNC(0.75*SUMIF($D$12:$D837,$D837,K$12:K837),2))-SUMIF($D$12:$D836,$D837,L$12:L836),"")</f>
        <v/>
      </c>
      <c r="M837" s="270" t="str">
        <f aca="false">IF(AND(K837&lt;&gt;"",J837&lt;&gt;"",AB837&lt;&gt;""),IF(OR(J837="OZZ",J837="ZZ"),0-SUMIF($D$12:$D836,$D837,M$12:M836),MIN(MIN(13600,TRUNC(0.75*SUMIF($D$12:$D$1442,$D837,K$12:K$1442),2)+SUMIF($D$12:$D837,$D837,AB$12:AB837))-SUMIF($D$12:$D836,$D837,M$12:M836)-SUMIF($D$12:$D$1442,$D837,L$12:L$1442),AB837)),"")</f>
        <v/>
      </c>
      <c r="N837" s="246" t="str">
        <f aca="false">IF(J837&lt;&gt;"",1000-SUMIF($D$12:$D836,$D837,N$12:N836),"")</f>
        <v/>
      </c>
      <c r="O837" s="268"/>
      <c r="P837" s="269"/>
      <c r="Q837" s="244" t="str">
        <f aca="false">IF(AND(P837&lt;&gt;"",O837&lt;&gt;""),MIN(IF(OR(O837="OZZ",O837="ZZ"),5000,13600),TRUNC(0.75*SUMIF($D$12:$D837,$D837,P$12:P837),2))-SUMIF($D$12:$D836,$D837,Q$12:Q836),"")</f>
        <v/>
      </c>
      <c r="R837" s="270" t="str">
        <f aca="false">IF(AND(P837&lt;&gt;"",O837&lt;&gt;"",AF837&lt;&gt;""),IF(OR(O837="OZZ",O837="ZZ"),0-SUMIF($D$12:$D836,$D837,R$12:R836),MIN(MIN(13600,TRUNC(0.75*SUMIF($D$12:$D$1442,$D837,P$12:P$1442),2)+SUMIF($D$12:$D837,$D837,AF$12:AF837))-SUMIF($D$12:$D836,$D837,R$12:R836)-SUMIF($D$12:$D$1442,$D837,Q$12:Q$1442),AF837)),"")</f>
        <v/>
      </c>
      <c r="S837" s="246" t="str">
        <f aca="false">IF(O837&lt;&gt;"",1000-SUMIF($D$12:$D836,$D837,S$12:S836),"")</f>
        <v/>
      </c>
      <c r="T837" s="268"/>
      <c r="U837" s="269"/>
      <c r="V837" s="244" t="str">
        <f aca="false">IF(AND(U837&lt;&gt;"",T837&lt;&gt;""),MIN(IF(OR(T837="OZZ",T837="ZZ"),5000,13600),TRUNC(0.75*SUMIF($D$12:$D837,$D837,U$12:U837),2))-SUMIF($D$12:$D836,$D837,V$12:V836),"")</f>
        <v/>
      </c>
      <c r="W837" s="248" t="str">
        <f aca="false">IF(AND(U837&lt;&gt;"",T837&lt;&gt;"",AJ837&lt;&gt;""),IF(OR(T837="OZZ",T837="ZZ"),0-SUMIF($D$12:$D836,$D837,W$12:W836),MIN(MIN(13600,TRUNC(0.75*SUMIF($D$12:$D$1442,$D837,U$12:U$1442),2)+SUMIF($D$12:$D837,$D837,AJ$12:AJ837))-SUMIF($D$12:$D836,$D837,W$12:W836)-SUMIF($D$12:$D$1442,$D837,V$12:V$1442),AJ837)),"")</f>
        <v/>
      </c>
      <c r="X837" s="246" t="str">
        <f aca="false">IF(T837&lt;&gt;"",1000-SUMIF($D$12:$D836,$D837,X$12:X836),"")</f>
        <v/>
      </c>
      <c r="Y837" s="272"/>
      <c r="Z837" s="273"/>
      <c r="AA837" s="273"/>
      <c r="AB837" s="252" t="str">
        <f aca="false">IF(K837&lt;&gt;"",ROUND(Y837,2)+ROUND(Z837,2)+ROUND(AA837,2),"")</f>
        <v/>
      </c>
      <c r="AC837" s="274"/>
      <c r="AD837" s="273"/>
      <c r="AE837" s="273"/>
      <c r="AF837" s="275" t="str">
        <f aca="false">IF(P837&lt;&gt;"",ROUND(AC837,2)+ROUND(AD837,2)+ROUND(AE837,2),"")</f>
        <v/>
      </c>
      <c r="AG837" s="274"/>
      <c r="AH837" s="273"/>
      <c r="AI837" s="273"/>
      <c r="AJ837" s="275" t="str">
        <f aca="false">IF(U837&lt;&gt;"",ROUND(AG837,2)+ROUND(AH837,2)+ROUND(AI837,2),"")</f>
        <v/>
      </c>
      <c r="AK837" s="255"/>
      <c r="AL837" s="255"/>
      <c r="AM837" s="256"/>
      <c r="AN837" s="257"/>
      <c r="AO837" s="258" t="str">
        <f aca="false">IF(D837&lt;&gt;"",IF(COUNTIF($D$12:$D837,$D837)&gt;1,0,IF(SUM(L837,Q837,V837)&gt;0,IF(AND(T837="",OR(O837&lt;&gt;"",J837&lt;&gt;"")),IF(O837&lt;&gt;"",O837,IF(J837&lt;&gt;"",J837,0)),IF(AND(O837&lt;&gt;"",J837&lt;&gt;"",O837=J837),O837,T837)),0)),"")</f>
        <v/>
      </c>
      <c r="AP837" s="258" t="str">
        <f aca="false">IF(D837&lt;&gt;"",IF(COUNTIF($D$12:$D837,$D837)&gt;1,0,IF(SUM(M837,R837,W837)&gt;0,IF(AND(T837="",OR(O837&lt;&gt;"",J837&lt;&gt;"")),IF(O837&lt;&gt;"",O837,IF(J837&lt;&gt;"",J837,0)),IF(AND(O837&lt;&gt;"",J837&lt;&gt;"",O837=J837),O837,T837)),0)),"")</f>
        <v/>
      </c>
      <c r="AQ837" s="258" t="str">
        <f aca="false">IF(D837&lt;&gt;"",IF(COUNTIF($D$12:$D837,$D837)&gt;1,0,IF(SUM(N837,S837,X837)&gt;0,IF(AND(T837="",OR(O837&lt;&gt;"",J837&lt;&gt;"")),IF(O837&lt;&gt;"",O837,IF(J837&lt;&gt;"",J837,0)),IF(AND(O837&lt;&gt;"",J837&lt;&gt;"",O837=J837),O837,T837)),0)),"")</f>
        <v/>
      </c>
      <c r="AR837" s="257" t="str">
        <f aca="false">IF(D837&lt;&gt;"",IF(J837="OZP12",L837,0),"")</f>
        <v/>
      </c>
      <c r="AS837" s="257" t="str">
        <f aca="false">IF(D837&lt;&gt;"",IF(O837="OZP12",Q837,0),"")</f>
        <v/>
      </c>
      <c r="AT837" s="257" t="str">
        <f aca="false">IF(D837&lt;&gt;"",IF(T837="OZP12",V837,0),"")</f>
        <v/>
      </c>
      <c r="AU837" s="257" t="str">
        <f aca="false">IF(D837&lt;&gt;"",IF(J837="TZP",L837,0),"")</f>
        <v/>
      </c>
      <c r="AV837" s="257" t="str">
        <f aca="false">IF(D837&lt;&gt;"",IF(O837="TZP",Q837,0),"")</f>
        <v/>
      </c>
      <c r="AW837" s="257" t="str">
        <f aca="false">IF(D837&lt;&gt;"",IF(T837="TZP",V837,0),"")</f>
        <v/>
      </c>
      <c r="AX837" s="257" t="str">
        <f aca="false">IF(D837&lt;&gt;"",IF(J837="OZZ",L837,0),"")</f>
        <v/>
      </c>
      <c r="AY837" s="257" t="str">
        <f aca="false">IF(D837&lt;&gt;"",IF(O837="OZZ",Q837,0),"")</f>
        <v/>
      </c>
      <c r="AZ837" s="257" t="str">
        <f aca="false">IF(D837&lt;&gt;"",IF(T837="OZZ",V837,0),"")</f>
        <v/>
      </c>
      <c r="BA837" s="260"/>
      <c r="BB837" s="257" t="str">
        <f aca="false">IF(D837&lt;&gt;"",IF(ISERROR(FIND("/",D837)),0,1),"")</f>
        <v/>
      </c>
      <c r="BC837" s="257" t="str">
        <f aca="false">IF(D837&lt;&gt;"",IF(BB837*1=0,D837,CONCATENATE(MID(D837,1,FIND("/",D837,1)-1),MID(D837,FIND("/",D837,1)+1,LEN(D837)))),"")</f>
        <v/>
      </c>
      <c r="BD837" s="286"/>
      <c r="BE837" s="257" t="str">
        <f aca="false">IF(D837&lt;&gt;"",IF(J837="OZP12",M837,0),"")</f>
        <v/>
      </c>
      <c r="BF837" s="257" t="str">
        <f aca="false">IF(D837&lt;&gt;"",IF(O837="OZP12",R837,0),"")</f>
        <v/>
      </c>
      <c r="BG837" s="257" t="str">
        <f aca="false">IF(D837&lt;&gt;"",IF(T837="OZP12",W837,0),"")</f>
        <v/>
      </c>
      <c r="BH837" s="257" t="str">
        <f aca="false">IF(D837&lt;&gt;"",IF(J837="TZP",M837,0),"")</f>
        <v/>
      </c>
      <c r="BI837" s="257" t="str">
        <f aca="false">IF(D837&lt;&gt;"",IF(O837="TZP",R837,0),"")</f>
        <v/>
      </c>
      <c r="BJ837" s="257" t="str">
        <f aca="false">IF(D837&lt;&gt;"",IF(T837="TZP",W837,0),"")</f>
        <v/>
      </c>
    </row>
    <row r="838" s="261" customFormat="true" ht="18.75" hidden="false" customHeight="true" outlineLevel="0" collapsed="false">
      <c r="A838" s="262" t="n">
        <f aca="false">A837+1</f>
        <v>826</v>
      </c>
      <c r="B838" s="263"/>
      <c r="C838" s="263"/>
      <c r="D838" s="263"/>
      <c r="E838" s="266"/>
      <c r="F838" s="266"/>
      <c r="G838" s="267"/>
      <c r="H838" s="278"/>
      <c r="I838" s="281"/>
      <c r="J838" s="268"/>
      <c r="K838" s="269"/>
      <c r="L838" s="244" t="str">
        <f aca="false">IF(AND(K838&lt;&gt;"",J838&lt;&gt;""),MIN(IF(OR(J838="OZZ",J838="ZZ"),5000,13600),TRUNC(0.75*SUMIF($D$12:$D838,$D838,K$12:K838),2))-SUMIF($D$12:$D837,$D838,L$12:L837),"")</f>
        <v/>
      </c>
      <c r="M838" s="270" t="str">
        <f aca="false">IF(AND(K838&lt;&gt;"",J838&lt;&gt;"",AB838&lt;&gt;""),IF(OR(J838="OZZ",J838="ZZ"),0-SUMIF($D$12:$D837,$D838,M$12:M837),MIN(MIN(13600,TRUNC(0.75*SUMIF($D$12:$D$1442,$D838,K$12:K$1442),2)+SUMIF($D$12:$D838,$D838,AB$12:AB838))-SUMIF($D$12:$D837,$D838,M$12:M837)-SUMIF($D$12:$D$1442,$D838,L$12:L$1442),AB838)),"")</f>
        <v/>
      </c>
      <c r="N838" s="246" t="str">
        <f aca="false">IF(J838&lt;&gt;"",1000-SUMIF($D$12:$D837,$D838,N$12:N837),"")</f>
        <v/>
      </c>
      <c r="O838" s="268"/>
      <c r="P838" s="269"/>
      <c r="Q838" s="244" t="str">
        <f aca="false">IF(AND(P838&lt;&gt;"",O838&lt;&gt;""),MIN(IF(OR(O838="OZZ",O838="ZZ"),5000,13600),TRUNC(0.75*SUMIF($D$12:$D838,$D838,P$12:P838),2))-SUMIF($D$12:$D837,$D838,Q$12:Q837),"")</f>
        <v/>
      </c>
      <c r="R838" s="270" t="str">
        <f aca="false">IF(AND(P838&lt;&gt;"",O838&lt;&gt;"",AF838&lt;&gt;""),IF(OR(O838="OZZ",O838="ZZ"),0-SUMIF($D$12:$D837,$D838,R$12:R837),MIN(MIN(13600,TRUNC(0.75*SUMIF($D$12:$D$1442,$D838,P$12:P$1442),2)+SUMIF($D$12:$D838,$D838,AF$12:AF838))-SUMIF($D$12:$D837,$D838,R$12:R837)-SUMIF($D$12:$D$1442,$D838,Q$12:Q$1442),AF838)),"")</f>
        <v/>
      </c>
      <c r="S838" s="246" t="str">
        <f aca="false">IF(O838&lt;&gt;"",1000-SUMIF($D$12:$D837,$D838,S$12:S837),"")</f>
        <v/>
      </c>
      <c r="T838" s="268"/>
      <c r="U838" s="269"/>
      <c r="V838" s="244" t="str">
        <f aca="false">IF(AND(U838&lt;&gt;"",T838&lt;&gt;""),MIN(IF(OR(T838="OZZ",T838="ZZ"),5000,13600),TRUNC(0.75*SUMIF($D$12:$D838,$D838,U$12:U838),2))-SUMIF($D$12:$D837,$D838,V$12:V837),"")</f>
        <v/>
      </c>
      <c r="W838" s="248" t="str">
        <f aca="false">IF(AND(U838&lt;&gt;"",T838&lt;&gt;"",AJ838&lt;&gt;""),IF(OR(T838="OZZ",T838="ZZ"),0-SUMIF($D$12:$D837,$D838,W$12:W837),MIN(MIN(13600,TRUNC(0.75*SUMIF($D$12:$D$1442,$D838,U$12:U$1442),2)+SUMIF($D$12:$D838,$D838,AJ$12:AJ838))-SUMIF($D$12:$D837,$D838,W$12:W837)-SUMIF($D$12:$D$1442,$D838,V$12:V$1442),AJ838)),"")</f>
        <v/>
      </c>
      <c r="X838" s="246" t="str">
        <f aca="false">IF(T838&lt;&gt;"",1000-SUMIF($D$12:$D837,$D838,X$12:X837),"")</f>
        <v/>
      </c>
      <c r="Y838" s="272"/>
      <c r="Z838" s="273"/>
      <c r="AA838" s="273"/>
      <c r="AB838" s="252" t="str">
        <f aca="false">IF(K838&lt;&gt;"",ROUND(Y838,2)+ROUND(Z838,2)+ROUND(AA838,2),"")</f>
        <v/>
      </c>
      <c r="AC838" s="274"/>
      <c r="AD838" s="273"/>
      <c r="AE838" s="273"/>
      <c r="AF838" s="275" t="str">
        <f aca="false">IF(P838&lt;&gt;"",ROUND(AC838,2)+ROUND(AD838,2)+ROUND(AE838,2),"")</f>
        <v/>
      </c>
      <c r="AG838" s="274"/>
      <c r="AH838" s="273"/>
      <c r="AI838" s="273"/>
      <c r="AJ838" s="275" t="str">
        <f aca="false">IF(U838&lt;&gt;"",ROUND(AG838,2)+ROUND(AH838,2)+ROUND(AI838,2),"")</f>
        <v/>
      </c>
      <c r="AK838" s="255"/>
      <c r="AL838" s="255"/>
      <c r="AM838" s="256"/>
      <c r="AN838" s="257"/>
      <c r="AO838" s="258" t="str">
        <f aca="false">IF(D838&lt;&gt;"",IF(COUNTIF($D$12:$D838,$D838)&gt;1,0,IF(SUM(L838,Q838,V838)&gt;0,IF(AND(T838="",OR(O838&lt;&gt;"",J838&lt;&gt;"")),IF(O838&lt;&gt;"",O838,IF(J838&lt;&gt;"",J838,0)),IF(AND(O838&lt;&gt;"",J838&lt;&gt;"",O838=J838),O838,T838)),0)),"")</f>
        <v/>
      </c>
      <c r="AP838" s="258" t="str">
        <f aca="false">IF(D838&lt;&gt;"",IF(COUNTIF($D$12:$D838,$D838)&gt;1,0,IF(SUM(M838,R838,W838)&gt;0,IF(AND(T838="",OR(O838&lt;&gt;"",J838&lt;&gt;"")),IF(O838&lt;&gt;"",O838,IF(J838&lt;&gt;"",J838,0)),IF(AND(O838&lt;&gt;"",J838&lt;&gt;"",O838=J838),O838,T838)),0)),"")</f>
        <v/>
      </c>
      <c r="AQ838" s="258" t="str">
        <f aca="false">IF(D838&lt;&gt;"",IF(COUNTIF($D$12:$D838,$D838)&gt;1,0,IF(SUM(N838,S838,X838)&gt;0,IF(AND(T838="",OR(O838&lt;&gt;"",J838&lt;&gt;"")),IF(O838&lt;&gt;"",O838,IF(J838&lt;&gt;"",J838,0)),IF(AND(O838&lt;&gt;"",J838&lt;&gt;"",O838=J838),O838,T838)),0)),"")</f>
        <v/>
      </c>
      <c r="AR838" s="257" t="str">
        <f aca="false">IF(D838&lt;&gt;"",IF(J838="OZP12",L838,0),"")</f>
        <v/>
      </c>
      <c r="AS838" s="257" t="str">
        <f aca="false">IF(D838&lt;&gt;"",IF(O838="OZP12",Q838,0),"")</f>
        <v/>
      </c>
      <c r="AT838" s="257" t="str">
        <f aca="false">IF(D838&lt;&gt;"",IF(T838="OZP12",V838,0),"")</f>
        <v/>
      </c>
      <c r="AU838" s="257" t="str">
        <f aca="false">IF(D838&lt;&gt;"",IF(J838="TZP",L838,0),"")</f>
        <v/>
      </c>
      <c r="AV838" s="257" t="str">
        <f aca="false">IF(D838&lt;&gt;"",IF(O838="TZP",Q838,0),"")</f>
        <v/>
      </c>
      <c r="AW838" s="257" t="str">
        <f aca="false">IF(D838&lt;&gt;"",IF(T838="TZP",V838,0),"")</f>
        <v/>
      </c>
      <c r="AX838" s="257" t="str">
        <f aca="false">IF(D838&lt;&gt;"",IF(J838="OZZ",L838,0),"")</f>
        <v/>
      </c>
      <c r="AY838" s="257" t="str">
        <f aca="false">IF(D838&lt;&gt;"",IF(O838="OZZ",Q838,0),"")</f>
        <v/>
      </c>
      <c r="AZ838" s="257" t="str">
        <f aca="false">IF(D838&lt;&gt;"",IF(T838="OZZ",V838,0),"")</f>
        <v/>
      </c>
      <c r="BA838" s="260"/>
      <c r="BB838" s="257" t="str">
        <f aca="false">IF(D838&lt;&gt;"",IF(ISERROR(FIND("/",D838)),0,1),"")</f>
        <v/>
      </c>
      <c r="BC838" s="257" t="str">
        <f aca="false">IF(D838&lt;&gt;"",IF(BB838*1=0,D838,CONCATENATE(MID(D838,1,FIND("/",D838,1)-1),MID(D838,FIND("/",D838,1)+1,LEN(D838)))),"")</f>
        <v/>
      </c>
      <c r="BD838" s="286"/>
      <c r="BE838" s="257" t="str">
        <f aca="false">IF(D838&lt;&gt;"",IF(J838="OZP12",M838,0),"")</f>
        <v/>
      </c>
      <c r="BF838" s="257" t="str">
        <f aca="false">IF(D838&lt;&gt;"",IF(O838="OZP12",R838,0),"")</f>
        <v/>
      </c>
      <c r="BG838" s="257" t="str">
        <f aca="false">IF(D838&lt;&gt;"",IF(T838="OZP12",W838,0),"")</f>
        <v/>
      </c>
      <c r="BH838" s="257" t="str">
        <f aca="false">IF(D838&lt;&gt;"",IF(J838="TZP",M838,0),"")</f>
        <v/>
      </c>
      <c r="BI838" s="257" t="str">
        <f aca="false">IF(D838&lt;&gt;"",IF(O838="TZP",R838,0),"")</f>
        <v/>
      </c>
      <c r="BJ838" s="257" t="str">
        <f aca="false">IF(D838&lt;&gt;"",IF(T838="TZP",W838,0),"")</f>
        <v/>
      </c>
    </row>
    <row r="839" s="261" customFormat="true" ht="18.75" hidden="false" customHeight="true" outlineLevel="0" collapsed="false">
      <c r="A839" s="262" t="n">
        <f aca="false">A838+1</f>
        <v>827</v>
      </c>
      <c r="B839" s="263"/>
      <c r="C839" s="263"/>
      <c r="D839" s="263"/>
      <c r="E839" s="266"/>
      <c r="F839" s="266"/>
      <c r="G839" s="267"/>
      <c r="H839" s="278"/>
      <c r="I839" s="281"/>
      <c r="J839" s="268"/>
      <c r="K839" s="269"/>
      <c r="L839" s="244" t="str">
        <f aca="false">IF(AND(K839&lt;&gt;"",J839&lt;&gt;""),MIN(IF(OR(J839="OZZ",J839="ZZ"),5000,13600),TRUNC(0.75*SUMIF($D$12:$D839,$D839,K$12:K839),2))-SUMIF($D$12:$D838,$D839,L$12:L838),"")</f>
        <v/>
      </c>
      <c r="M839" s="270" t="str">
        <f aca="false">IF(AND(K839&lt;&gt;"",J839&lt;&gt;"",AB839&lt;&gt;""),IF(OR(J839="OZZ",J839="ZZ"),0-SUMIF($D$12:$D838,$D839,M$12:M838),MIN(MIN(13600,TRUNC(0.75*SUMIF($D$12:$D$1442,$D839,K$12:K$1442),2)+SUMIF($D$12:$D839,$D839,AB$12:AB839))-SUMIF($D$12:$D838,$D839,M$12:M838)-SUMIF($D$12:$D$1442,$D839,L$12:L$1442),AB839)),"")</f>
        <v/>
      </c>
      <c r="N839" s="246" t="str">
        <f aca="false">IF(J839&lt;&gt;"",1000-SUMIF($D$12:$D838,$D839,N$12:N838),"")</f>
        <v/>
      </c>
      <c r="O839" s="268"/>
      <c r="P839" s="269"/>
      <c r="Q839" s="244" t="str">
        <f aca="false">IF(AND(P839&lt;&gt;"",O839&lt;&gt;""),MIN(IF(OR(O839="OZZ",O839="ZZ"),5000,13600),TRUNC(0.75*SUMIF($D$12:$D839,$D839,P$12:P839),2))-SUMIF($D$12:$D838,$D839,Q$12:Q838),"")</f>
        <v/>
      </c>
      <c r="R839" s="270" t="str">
        <f aca="false">IF(AND(P839&lt;&gt;"",O839&lt;&gt;"",AF839&lt;&gt;""),IF(OR(O839="OZZ",O839="ZZ"),0-SUMIF($D$12:$D838,$D839,R$12:R838),MIN(MIN(13600,TRUNC(0.75*SUMIF($D$12:$D$1442,$D839,P$12:P$1442),2)+SUMIF($D$12:$D839,$D839,AF$12:AF839))-SUMIF($D$12:$D838,$D839,R$12:R838)-SUMIF($D$12:$D$1442,$D839,Q$12:Q$1442),AF839)),"")</f>
        <v/>
      </c>
      <c r="S839" s="246" t="str">
        <f aca="false">IF(O839&lt;&gt;"",1000-SUMIF($D$12:$D838,$D839,S$12:S838),"")</f>
        <v/>
      </c>
      <c r="T839" s="268"/>
      <c r="U839" s="269"/>
      <c r="V839" s="244" t="str">
        <f aca="false">IF(AND(U839&lt;&gt;"",T839&lt;&gt;""),MIN(IF(OR(T839="OZZ",T839="ZZ"),5000,13600),TRUNC(0.75*SUMIF($D$12:$D839,$D839,U$12:U839),2))-SUMIF($D$12:$D838,$D839,V$12:V838),"")</f>
        <v/>
      </c>
      <c r="W839" s="248" t="str">
        <f aca="false">IF(AND(U839&lt;&gt;"",T839&lt;&gt;"",AJ839&lt;&gt;""),IF(OR(T839="OZZ",T839="ZZ"),0-SUMIF($D$12:$D838,$D839,W$12:W838),MIN(MIN(13600,TRUNC(0.75*SUMIF($D$12:$D$1442,$D839,U$12:U$1442),2)+SUMIF($D$12:$D839,$D839,AJ$12:AJ839))-SUMIF($D$12:$D838,$D839,W$12:W838)-SUMIF($D$12:$D$1442,$D839,V$12:V$1442),AJ839)),"")</f>
        <v/>
      </c>
      <c r="X839" s="246" t="str">
        <f aca="false">IF(T839&lt;&gt;"",1000-SUMIF($D$12:$D838,$D839,X$12:X838),"")</f>
        <v/>
      </c>
      <c r="Y839" s="272"/>
      <c r="Z839" s="273"/>
      <c r="AA839" s="273"/>
      <c r="AB839" s="252" t="str">
        <f aca="false">IF(K839&lt;&gt;"",ROUND(Y839,2)+ROUND(Z839,2)+ROUND(AA839,2),"")</f>
        <v/>
      </c>
      <c r="AC839" s="274"/>
      <c r="AD839" s="273"/>
      <c r="AE839" s="273"/>
      <c r="AF839" s="275" t="str">
        <f aca="false">IF(P839&lt;&gt;"",ROUND(AC839,2)+ROUND(AD839,2)+ROUND(AE839,2),"")</f>
        <v/>
      </c>
      <c r="AG839" s="274"/>
      <c r="AH839" s="273"/>
      <c r="AI839" s="273"/>
      <c r="AJ839" s="275" t="str">
        <f aca="false">IF(U839&lt;&gt;"",ROUND(AG839,2)+ROUND(AH839,2)+ROUND(AI839,2),"")</f>
        <v/>
      </c>
      <c r="AK839" s="255"/>
      <c r="AL839" s="255"/>
      <c r="AM839" s="256"/>
      <c r="AN839" s="257"/>
      <c r="AO839" s="258" t="str">
        <f aca="false">IF(D839&lt;&gt;"",IF(COUNTIF($D$12:$D839,$D839)&gt;1,0,IF(SUM(L839,Q839,V839)&gt;0,IF(AND(T839="",OR(O839&lt;&gt;"",J839&lt;&gt;"")),IF(O839&lt;&gt;"",O839,IF(J839&lt;&gt;"",J839,0)),IF(AND(O839&lt;&gt;"",J839&lt;&gt;"",O839=J839),O839,T839)),0)),"")</f>
        <v/>
      </c>
      <c r="AP839" s="258" t="str">
        <f aca="false">IF(D839&lt;&gt;"",IF(COUNTIF($D$12:$D839,$D839)&gt;1,0,IF(SUM(M839,R839,W839)&gt;0,IF(AND(T839="",OR(O839&lt;&gt;"",J839&lt;&gt;"")),IF(O839&lt;&gt;"",O839,IF(J839&lt;&gt;"",J839,0)),IF(AND(O839&lt;&gt;"",J839&lt;&gt;"",O839=J839),O839,T839)),0)),"")</f>
        <v/>
      </c>
      <c r="AQ839" s="258" t="str">
        <f aca="false">IF(D839&lt;&gt;"",IF(COUNTIF($D$12:$D839,$D839)&gt;1,0,IF(SUM(N839,S839,X839)&gt;0,IF(AND(T839="",OR(O839&lt;&gt;"",J839&lt;&gt;"")),IF(O839&lt;&gt;"",O839,IF(J839&lt;&gt;"",J839,0)),IF(AND(O839&lt;&gt;"",J839&lt;&gt;"",O839=J839),O839,T839)),0)),"")</f>
        <v/>
      </c>
      <c r="AR839" s="257" t="str">
        <f aca="false">IF(D839&lt;&gt;"",IF(J839="OZP12",L839,0),"")</f>
        <v/>
      </c>
      <c r="AS839" s="257" t="str">
        <f aca="false">IF(D839&lt;&gt;"",IF(O839="OZP12",Q839,0),"")</f>
        <v/>
      </c>
      <c r="AT839" s="257" t="str">
        <f aca="false">IF(D839&lt;&gt;"",IF(T839="OZP12",V839,0),"")</f>
        <v/>
      </c>
      <c r="AU839" s="257" t="str">
        <f aca="false">IF(D839&lt;&gt;"",IF(J839="TZP",L839,0),"")</f>
        <v/>
      </c>
      <c r="AV839" s="257" t="str">
        <f aca="false">IF(D839&lt;&gt;"",IF(O839="TZP",Q839,0),"")</f>
        <v/>
      </c>
      <c r="AW839" s="257" t="str">
        <f aca="false">IF(D839&lt;&gt;"",IF(T839="TZP",V839,0),"")</f>
        <v/>
      </c>
      <c r="AX839" s="257" t="str">
        <f aca="false">IF(D839&lt;&gt;"",IF(J839="OZZ",L839,0),"")</f>
        <v/>
      </c>
      <c r="AY839" s="257" t="str">
        <f aca="false">IF(D839&lt;&gt;"",IF(O839="OZZ",Q839,0),"")</f>
        <v/>
      </c>
      <c r="AZ839" s="257" t="str">
        <f aca="false">IF(D839&lt;&gt;"",IF(T839="OZZ",V839,0),"")</f>
        <v/>
      </c>
      <c r="BA839" s="260"/>
      <c r="BB839" s="257" t="str">
        <f aca="false">IF(D839&lt;&gt;"",IF(ISERROR(FIND("/",D839)),0,1),"")</f>
        <v/>
      </c>
      <c r="BC839" s="257" t="str">
        <f aca="false">IF(D839&lt;&gt;"",IF(BB839*1=0,D839,CONCATENATE(MID(D839,1,FIND("/",D839,1)-1),MID(D839,FIND("/",D839,1)+1,LEN(D839)))),"")</f>
        <v/>
      </c>
      <c r="BD839" s="286"/>
      <c r="BE839" s="257" t="str">
        <f aca="false">IF(D839&lt;&gt;"",IF(J839="OZP12",M839,0),"")</f>
        <v/>
      </c>
      <c r="BF839" s="257" t="str">
        <f aca="false">IF(D839&lt;&gt;"",IF(O839="OZP12",R839,0),"")</f>
        <v/>
      </c>
      <c r="BG839" s="257" t="str">
        <f aca="false">IF(D839&lt;&gt;"",IF(T839="OZP12",W839,0),"")</f>
        <v/>
      </c>
      <c r="BH839" s="257" t="str">
        <f aca="false">IF(D839&lt;&gt;"",IF(J839="TZP",M839,0),"")</f>
        <v/>
      </c>
      <c r="BI839" s="257" t="str">
        <f aca="false">IF(D839&lt;&gt;"",IF(O839="TZP",R839,0),"")</f>
        <v/>
      </c>
      <c r="BJ839" s="257" t="str">
        <f aca="false">IF(D839&lt;&gt;"",IF(T839="TZP",W839,0),"")</f>
        <v/>
      </c>
    </row>
    <row r="840" s="261" customFormat="true" ht="18.75" hidden="false" customHeight="true" outlineLevel="0" collapsed="false">
      <c r="A840" s="262" t="n">
        <f aca="false">A839+1</f>
        <v>828</v>
      </c>
      <c r="B840" s="263"/>
      <c r="C840" s="263"/>
      <c r="D840" s="263"/>
      <c r="E840" s="266"/>
      <c r="F840" s="266"/>
      <c r="G840" s="267"/>
      <c r="H840" s="278"/>
      <c r="I840" s="281"/>
      <c r="J840" s="268"/>
      <c r="K840" s="269"/>
      <c r="L840" s="244" t="str">
        <f aca="false">IF(AND(K840&lt;&gt;"",J840&lt;&gt;""),MIN(IF(OR(J840="OZZ",J840="ZZ"),5000,13600),TRUNC(0.75*SUMIF($D$12:$D840,$D840,K$12:K840),2))-SUMIF($D$12:$D839,$D840,L$12:L839),"")</f>
        <v/>
      </c>
      <c r="M840" s="270" t="str">
        <f aca="false">IF(AND(K840&lt;&gt;"",J840&lt;&gt;"",AB840&lt;&gt;""),IF(OR(J840="OZZ",J840="ZZ"),0-SUMIF($D$12:$D839,$D840,M$12:M839),MIN(MIN(13600,TRUNC(0.75*SUMIF($D$12:$D$1442,$D840,K$12:K$1442),2)+SUMIF($D$12:$D840,$D840,AB$12:AB840))-SUMIF($D$12:$D839,$D840,M$12:M839)-SUMIF($D$12:$D$1442,$D840,L$12:L$1442),AB840)),"")</f>
        <v/>
      </c>
      <c r="N840" s="246" t="str">
        <f aca="false">IF(J840&lt;&gt;"",1000-SUMIF($D$12:$D839,$D840,N$12:N839),"")</f>
        <v/>
      </c>
      <c r="O840" s="268"/>
      <c r="P840" s="269"/>
      <c r="Q840" s="244" t="str">
        <f aca="false">IF(AND(P840&lt;&gt;"",O840&lt;&gt;""),MIN(IF(OR(O840="OZZ",O840="ZZ"),5000,13600),TRUNC(0.75*SUMIF($D$12:$D840,$D840,P$12:P840),2))-SUMIF($D$12:$D839,$D840,Q$12:Q839),"")</f>
        <v/>
      </c>
      <c r="R840" s="270" t="str">
        <f aca="false">IF(AND(P840&lt;&gt;"",O840&lt;&gt;"",AF840&lt;&gt;""),IF(OR(O840="OZZ",O840="ZZ"),0-SUMIF($D$12:$D839,$D840,R$12:R839),MIN(MIN(13600,TRUNC(0.75*SUMIF($D$12:$D$1442,$D840,P$12:P$1442),2)+SUMIF($D$12:$D840,$D840,AF$12:AF840))-SUMIF($D$12:$D839,$D840,R$12:R839)-SUMIF($D$12:$D$1442,$D840,Q$12:Q$1442),AF840)),"")</f>
        <v/>
      </c>
      <c r="S840" s="246" t="str">
        <f aca="false">IF(O840&lt;&gt;"",1000-SUMIF($D$12:$D839,$D840,S$12:S839),"")</f>
        <v/>
      </c>
      <c r="T840" s="268"/>
      <c r="U840" s="269"/>
      <c r="V840" s="244" t="str">
        <f aca="false">IF(AND(U840&lt;&gt;"",T840&lt;&gt;""),MIN(IF(OR(T840="OZZ",T840="ZZ"),5000,13600),TRUNC(0.75*SUMIF($D$12:$D840,$D840,U$12:U840),2))-SUMIF($D$12:$D839,$D840,V$12:V839),"")</f>
        <v/>
      </c>
      <c r="W840" s="248" t="str">
        <f aca="false">IF(AND(U840&lt;&gt;"",T840&lt;&gt;"",AJ840&lt;&gt;""),IF(OR(T840="OZZ",T840="ZZ"),0-SUMIF($D$12:$D839,$D840,W$12:W839),MIN(MIN(13600,TRUNC(0.75*SUMIF($D$12:$D$1442,$D840,U$12:U$1442),2)+SUMIF($D$12:$D840,$D840,AJ$12:AJ840))-SUMIF($D$12:$D839,$D840,W$12:W839)-SUMIF($D$12:$D$1442,$D840,V$12:V$1442),AJ840)),"")</f>
        <v/>
      </c>
      <c r="X840" s="246" t="str">
        <f aca="false">IF(T840&lt;&gt;"",1000-SUMIF($D$12:$D839,$D840,X$12:X839),"")</f>
        <v/>
      </c>
      <c r="Y840" s="272"/>
      <c r="Z840" s="273"/>
      <c r="AA840" s="273"/>
      <c r="AB840" s="252" t="str">
        <f aca="false">IF(K840&lt;&gt;"",ROUND(Y840,2)+ROUND(Z840,2)+ROUND(AA840,2),"")</f>
        <v/>
      </c>
      <c r="AC840" s="274"/>
      <c r="AD840" s="273"/>
      <c r="AE840" s="273"/>
      <c r="AF840" s="275" t="str">
        <f aca="false">IF(P840&lt;&gt;"",ROUND(AC840,2)+ROUND(AD840,2)+ROUND(AE840,2),"")</f>
        <v/>
      </c>
      <c r="AG840" s="274"/>
      <c r="AH840" s="273"/>
      <c r="AI840" s="273"/>
      <c r="AJ840" s="275" t="str">
        <f aca="false">IF(U840&lt;&gt;"",ROUND(AG840,2)+ROUND(AH840,2)+ROUND(AI840,2),"")</f>
        <v/>
      </c>
      <c r="AK840" s="255"/>
      <c r="AL840" s="255"/>
      <c r="AM840" s="256"/>
      <c r="AN840" s="257"/>
      <c r="AO840" s="258" t="str">
        <f aca="false">IF(D840&lt;&gt;"",IF(COUNTIF($D$12:$D840,$D840)&gt;1,0,IF(SUM(L840,Q840,V840)&gt;0,IF(AND(T840="",OR(O840&lt;&gt;"",J840&lt;&gt;"")),IF(O840&lt;&gt;"",O840,IF(J840&lt;&gt;"",J840,0)),IF(AND(O840&lt;&gt;"",J840&lt;&gt;"",O840=J840),O840,T840)),0)),"")</f>
        <v/>
      </c>
      <c r="AP840" s="258" t="str">
        <f aca="false">IF(D840&lt;&gt;"",IF(COUNTIF($D$12:$D840,$D840)&gt;1,0,IF(SUM(M840,R840,W840)&gt;0,IF(AND(T840="",OR(O840&lt;&gt;"",J840&lt;&gt;"")),IF(O840&lt;&gt;"",O840,IF(J840&lt;&gt;"",J840,0)),IF(AND(O840&lt;&gt;"",J840&lt;&gt;"",O840=J840),O840,T840)),0)),"")</f>
        <v/>
      </c>
      <c r="AQ840" s="258" t="str">
        <f aca="false">IF(D840&lt;&gt;"",IF(COUNTIF($D$12:$D840,$D840)&gt;1,0,IF(SUM(N840,S840,X840)&gt;0,IF(AND(T840="",OR(O840&lt;&gt;"",J840&lt;&gt;"")),IF(O840&lt;&gt;"",O840,IF(J840&lt;&gt;"",J840,0)),IF(AND(O840&lt;&gt;"",J840&lt;&gt;"",O840=J840),O840,T840)),0)),"")</f>
        <v/>
      </c>
      <c r="AR840" s="257" t="str">
        <f aca="false">IF(D840&lt;&gt;"",IF(J840="OZP12",L840,0),"")</f>
        <v/>
      </c>
      <c r="AS840" s="257" t="str">
        <f aca="false">IF(D840&lt;&gt;"",IF(O840="OZP12",Q840,0),"")</f>
        <v/>
      </c>
      <c r="AT840" s="257" t="str">
        <f aca="false">IF(D840&lt;&gt;"",IF(T840="OZP12",V840,0),"")</f>
        <v/>
      </c>
      <c r="AU840" s="257" t="str">
        <f aca="false">IF(D840&lt;&gt;"",IF(J840="TZP",L840,0),"")</f>
        <v/>
      </c>
      <c r="AV840" s="257" t="str">
        <f aca="false">IF(D840&lt;&gt;"",IF(O840="TZP",Q840,0),"")</f>
        <v/>
      </c>
      <c r="AW840" s="257" t="str">
        <f aca="false">IF(D840&lt;&gt;"",IF(T840="TZP",V840,0),"")</f>
        <v/>
      </c>
      <c r="AX840" s="257" t="str">
        <f aca="false">IF(D840&lt;&gt;"",IF(J840="OZZ",L840,0),"")</f>
        <v/>
      </c>
      <c r="AY840" s="257" t="str">
        <f aca="false">IF(D840&lt;&gt;"",IF(O840="OZZ",Q840,0),"")</f>
        <v/>
      </c>
      <c r="AZ840" s="257" t="str">
        <f aca="false">IF(D840&lt;&gt;"",IF(T840="OZZ",V840,0),"")</f>
        <v/>
      </c>
      <c r="BA840" s="260"/>
      <c r="BB840" s="257" t="str">
        <f aca="false">IF(D840&lt;&gt;"",IF(ISERROR(FIND("/",D840)),0,1),"")</f>
        <v/>
      </c>
      <c r="BC840" s="257" t="str">
        <f aca="false">IF(D840&lt;&gt;"",IF(BB840*1=0,D840,CONCATENATE(MID(D840,1,FIND("/",D840,1)-1),MID(D840,FIND("/",D840,1)+1,LEN(D840)))),"")</f>
        <v/>
      </c>
      <c r="BD840" s="286"/>
      <c r="BE840" s="257" t="str">
        <f aca="false">IF(D840&lt;&gt;"",IF(J840="OZP12",M840,0),"")</f>
        <v/>
      </c>
      <c r="BF840" s="257" t="str">
        <f aca="false">IF(D840&lt;&gt;"",IF(O840="OZP12",R840,0),"")</f>
        <v/>
      </c>
      <c r="BG840" s="257" t="str">
        <f aca="false">IF(D840&lt;&gt;"",IF(T840="OZP12",W840,0),"")</f>
        <v/>
      </c>
      <c r="BH840" s="257" t="str">
        <f aca="false">IF(D840&lt;&gt;"",IF(J840="TZP",M840,0),"")</f>
        <v/>
      </c>
      <c r="BI840" s="257" t="str">
        <f aca="false">IF(D840&lt;&gt;"",IF(O840="TZP",R840,0),"")</f>
        <v/>
      </c>
      <c r="BJ840" s="257" t="str">
        <f aca="false">IF(D840&lt;&gt;"",IF(T840="TZP",W840,0),"")</f>
        <v/>
      </c>
    </row>
    <row r="841" s="261" customFormat="true" ht="18.75" hidden="false" customHeight="true" outlineLevel="0" collapsed="false">
      <c r="A841" s="262" t="n">
        <f aca="false">A840+1</f>
        <v>829</v>
      </c>
      <c r="B841" s="263"/>
      <c r="C841" s="263"/>
      <c r="D841" s="263"/>
      <c r="E841" s="266"/>
      <c r="F841" s="266"/>
      <c r="G841" s="267"/>
      <c r="H841" s="278"/>
      <c r="I841" s="281"/>
      <c r="J841" s="268"/>
      <c r="K841" s="269"/>
      <c r="L841" s="244" t="str">
        <f aca="false">IF(AND(K841&lt;&gt;"",J841&lt;&gt;""),MIN(IF(OR(J841="OZZ",J841="ZZ"),5000,13600),TRUNC(0.75*SUMIF($D$12:$D841,$D841,K$12:K841),2))-SUMIF($D$12:$D840,$D841,L$12:L840),"")</f>
        <v/>
      </c>
      <c r="M841" s="270" t="str">
        <f aca="false">IF(AND(K841&lt;&gt;"",J841&lt;&gt;"",AB841&lt;&gt;""),IF(OR(J841="OZZ",J841="ZZ"),0-SUMIF($D$12:$D840,$D841,M$12:M840),MIN(MIN(13600,TRUNC(0.75*SUMIF($D$12:$D$1442,$D841,K$12:K$1442),2)+SUMIF($D$12:$D841,$D841,AB$12:AB841))-SUMIF($D$12:$D840,$D841,M$12:M840)-SUMIF($D$12:$D$1442,$D841,L$12:L$1442),AB841)),"")</f>
        <v/>
      </c>
      <c r="N841" s="246" t="str">
        <f aca="false">IF(J841&lt;&gt;"",1000-SUMIF($D$12:$D840,$D841,N$12:N840),"")</f>
        <v/>
      </c>
      <c r="O841" s="268"/>
      <c r="P841" s="269"/>
      <c r="Q841" s="244" t="str">
        <f aca="false">IF(AND(P841&lt;&gt;"",O841&lt;&gt;""),MIN(IF(OR(O841="OZZ",O841="ZZ"),5000,13600),TRUNC(0.75*SUMIF($D$12:$D841,$D841,P$12:P841),2))-SUMIF($D$12:$D840,$D841,Q$12:Q840),"")</f>
        <v/>
      </c>
      <c r="R841" s="270" t="str">
        <f aca="false">IF(AND(P841&lt;&gt;"",O841&lt;&gt;"",AF841&lt;&gt;""),IF(OR(O841="OZZ",O841="ZZ"),0-SUMIF($D$12:$D840,$D841,R$12:R840),MIN(MIN(13600,TRUNC(0.75*SUMIF($D$12:$D$1442,$D841,P$12:P$1442),2)+SUMIF($D$12:$D841,$D841,AF$12:AF841))-SUMIF($D$12:$D840,$D841,R$12:R840)-SUMIF($D$12:$D$1442,$D841,Q$12:Q$1442),AF841)),"")</f>
        <v/>
      </c>
      <c r="S841" s="246" t="str">
        <f aca="false">IF(O841&lt;&gt;"",1000-SUMIF($D$12:$D840,$D841,S$12:S840),"")</f>
        <v/>
      </c>
      <c r="T841" s="268"/>
      <c r="U841" s="269"/>
      <c r="V841" s="244" t="str">
        <f aca="false">IF(AND(U841&lt;&gt;"",T841&lt;&gt;""),MIN(IF(OR(T841="OZZ",T841="ZZ"),5000,13600),TRUNC(0.75*SUMIF($D$12:$D841,$D841,U$12:U841),2))-SUMIF($D$12:$D840,$D841,V$12:V840),"")</f>
        <v/>
      </c>
      <c r="W841" s="248" t="str">
        <f aca="false">IF(AND(U841&lt;&gt;"",T841&lt;&gt;"",AJ841&lt;&gt;""),IF(OR(T841="OZZ",T841="ZZ"),0-SUMIF($D$12:$D840,$D841,W$12:W840),MIN(MIN(13600,TRUNC(0.75*SUMIF($D$12:$D$1442,$D841,U$12:U$1442),2)+SUMIF($D$12:$D841,$D841,AJ$12:AJ841))-SUMIF($D$12:$D840,$D841,W$12:W840)-SUMIF($D$12:$D$1442,$D841,V$12:V$1442),AJ841)),"")</f>
        <v/>
      </c>
      <c r="X841" s="246" t="str">
        <f aca="false">IF(T841&lt;&gt;"",1000-SUMIF($D$12:$D840,$D841,X$12:X840),"")</f>
        <v/>
      </c>
      <c r="Y841" s="272"/>
      <c r="Z841" s="273"/>
      <c r="AA841" s="273"/>
      <c r="AB841" s="252" t="str">
        <f aca="false">IF(K841&lt;&gt;"",ROUND(Y841,2)+ROUND(Z841,2)+ROUND(AA841,2),"")</f>
        <v/>
      </c>
      <c r="AC841" s="274"/>
      <c r="AD841" s="273"/>
      <c r="AE841" s="273"/>
      <c r="AF841" s="275" t="str">
        <f aca="false">IF(P841&lt;&gt;"",ROUND(AC841,2)+ROUND(AD841,2)+ROUND(AE841,2),"")</f>
        <v/>
      </c>
      <c r="AG841" s="274"/>
      <c r="AH841" s="273"/>
      <c r="AI841" s="273"/>
      <c r="AJ841" s="275" t="str">
        <f aca="false">IF(U841&lt;&gt;"",ROUND(AG841,2)+ROUND(AH841,2)+ROUND(AI841,2),"")</f>
        <v/>
      </c>
      <c r="AK841" s="255"/>
      <c r="AL841" s="255"/>
      <c r="AM841" s="256"/>
      <c r="AN841" s="257"/>
      <c r="AO841" s="258" t="str">
        <f aca="false">IF(D841&lt;&gt;"",IF(COUNTIF($D$12:$D841,$D841)&gt;1,0,IF(SUM(L841,Q841,V841)&gt;0,IF(AND(T841="",OR(O841&lt;&gt;"",J841&lt;&gt;"")),IF(O841&lt;&gt;"",O841,IF(J841&lt;&gt;"",J841,0)),IF(AND(O841&lt;&gt;"",J841&lt;&gt;"",O841=J841),O841,T841)),0)),"")</f>
        <v/>
      </c>
      <c r="AP841" s="258" t="str">
        <f aca="false">IF(D841&lt;&gt;"",IF(COUNTIF($D$12:$D841,$D841)&gt;1,0,IF(SUM(M841,R841,W841)&gt;0,IF(AND(T841="",OR(O841&lt;&gt;"",J841&lt;&gt;"")),IF(O841&lt;&gt;"",O841,IF(J841&lt;&gt;"",J841,0)),IF(AND(O841&lt;&gt;"",J841&lt;&gt;"",O841=J841),O841,T841)),0)),"")</f>
        <v/>
      </c>
      <c r="AQ841" s="258" t="str">
        <f aca="false">IF(D841&lt;&gt;"",IF(COUNTIF($D$12:$D841,$D841)&gt;1,0,IF(SUM(N841,S841,X841)&gt;0,IF(AND(T841="",OR(O841&lt;&gt;"",J841&lt;&gt;"")),IF(O841&lt;&gt;"",O841,IF(J841&lt;&gt;"",J841,0)),IF(AND(O841&lt;&gt;"",J841&lt;&gt;"",O841=J841),O841,T841)),0)),"")</f>
        <v/>
      </c>
      <c r="AR841" s="257" t="str">
        <f aca="false">IF(D841&lt;&gt;"",IF(J841="OZP12",L841,0),"")</f>
        <v/>
      </c>
      <c r="AS841" s="257" t="str">
        <f aca="false">IF(D841&lt;&gt;"",IF(O841="OZP12",Q841,0),"")</f>
        <v/>
      </c>
      <c r="AT841" s="257" t="str">
        <f aca="false">IF(D841&lt;&gt;"",IF(T841="OZP12",V841,0),"")</f>
        <v/>
      </c>
      <c r="AU841" s="257" t="str">
        <f aca="false">IF(D841&lt;&gt;"",IF(J841="TZP",L841,0),"")</f>
        <v/>
      </c>
      <c r="AV841" s="257" t="str">
        <f aca="false">IF(D841&lt;&gt;"",IF(O841="TZP",Q841,0),"")</f>
        <v/>
      </c>
      <c r="AW841" s="257" t="str">
        <f aca="false">IF(D841&lt;&gt;"",IF(T841="TZP",V841,0),"")</f>
        <v/>
      </c>
      <c r="AX841" s="257" t="str">
        <f aca="false">IF(D841&lt;&gt;"",IF(J841="OZZ",L841,0),"")</f>
        <v/>
      </c>
      <c r="AY841" s="257" t="str">
        <f aca="false">IF(D841&lt;&gt;"",IF(O841="OZZ",Q841,0),"")</f>
        <v/>
      </c>
      <c r="AZ841" s="257" t="str">
        <f aca="false">IF(D841&lt;&gt;"",IF(T841="OZZ",V841,0),"")</f>
        <v/>
      </c>
      <c r="BA841" s="260"/>
      <c r="BB841" s="257" t="str">
        <f aca="false">IF(D841&lt;&gt;"",IF(ISERROR(FIND("/",D841)),0,1),"")</f>
        <v/>
      </c>
      <c r="BC841" s="257" t="str">
        <f aca="false">IF(D841&lt;&gt;"",IF(BB841*1=0,D841,CONCATENATE(MID(D841,1,FIND("/",D841,1)-1),MID(D841,FIND("/",D841,1)+1,LEN(D841)))),"")</f>
        <v/>
      </c>
      <c r="BD841" s="286"/>
      <c r="BE841" s="257" t="str">
        <f aca="false">IF(D841&lt;&gt;"",IF(J841="OZP12",M841,0),"")</f>
        <v/>
      </c>
      <c r="BF841" s="257" t="str">
        <f aca="false">IF(D841&lt;&gt;"",IF(O841="OZP12",R841,0),"")</f>
        <v/>
      </c>
      <c r="BG841" s="257" t="str">
        <f aca="false">IF(D841&lt;&gt;"",IF(T841="OZP12",W841,0),"")</f>
        <v/>
      </c>
      <c r="BH841" s="257" t="str">
        <f aca="false">IF(D841&lt;&gt;"",IF(J841="TZP",M841,0),"")</f>
        <v/>
      </c>
      <c r="BI841" s="257" t="str">
        <f aca="false">IF(D841&lt;&gt;"",IF(O841="TZP",R841,0),"")</f>
        <v/>
      </c>
      <c r="BJ841" s="257" t="str">
        <f aca="false">IF(D841&lt;&gt;"",IF(T841="TZP",W841,0),"")</f>
        <v/>
      </c>
    </row>
    <row r="842" s="261" customFormat="true" ht="18.75" hidden="false" customHeight="true" outlineLevel="0" collapsed="false">
      <c r="A842" s="262" t="n">
        <f aca="false">A841+1</f>
        <v>830</v>
      </c>
      <c r="B842" s="263"/>
      <c r="C842" s="263"/>
      <c r="D842" s="263"/>
      <c r="E842" s="266"/>
      <c r="F842" s="266"/>
      <c r="G842" s="267"/>
      <c r="H842" s="278"/>
      <c r="I842" s="281"/>
      <c r="J842" s="268"/>
      <c r="K842" s="269"/>
      <c r="L842" s="244" t="str">
        <f aca="false">IF(AND(K842&lt;&gt;"",J842&lt;&gt;""),MIN(IF(OR(J842="OZZ",J842="ZZ"),5000,13600),TRUNC(0.75*SUMIF($D$12:$D842,$D842,K$12:K842),2))-SUMIF($D$12:$D841,$D842,L$12:L841),"")</f>
        <v/>
      </c>
      <c r="M842" s="270" t="str">
        <f aca="false">IF(AND(K842&lt;&gt;"",J842&lt;&gt;"",AB842&lt;&gt;""),IF(OR(J842="OZZ",J842="ZZ"),0-SUMIF($D$12:$D841,$D842,M$12:M841),MIN(MIN(13600,TRUNC(0.75*SUMIF($D$12:$D$1442,$D842,K$12:K$1442),2)+SUMIF($D$12:$D842,$D842,AB$12:AB842))-SUMIF($D$12:$D841,$D842,M$12:M841)-SUMIF($D$12:$D$1442,$D842,L$12:L$1442),AB842)),"")</f>
        <v/>
      </c>
      <c r="N842" s="246" t="str">
        <f aca="false">IF(J842&lt;&gt;"",1000-SUMIF($D$12:$D841,$D842,N$12:N841),"")</f>
        <v/>
      </c>
      <c r="O842" s="268"/>
      <c r="P842" s="269"/>
      <c r="Q842" s="244" t="str">
        <f aca="false">IF(AND(P842&lt;&gt;"",O842&lt;&gt;""),MIN(IF(OR(O842="OZZ",O842="ZZ"),5000,13600),TRUNC(0.75*SUMIF($D$12:$D842,$D842,P$12:P842),2))-SUMIF($D$12:$D841,$D842,Q$12:Q841),"")</f>
        <v/>
      </c>
      <c r="R842" s="270" t="str">
        <f aca="false">IF(AND(P842&lt;&gt;"",O842&lt;&gt;"",AF842&lt;&gt;""),IF(OR(O842="OZZ",O842="ZZ"),0-SUMIF($D$12:$D841,$D842,R$12:R841),MIN(MIN(13600,TRUNC(0.75*SUMIF($D$12:$D$1442,$D842,P$12:P$1442),2)+SUMIF($D$12:$D842,$D842,AF$12:AF842))-SUMIF($D$12:$D841,$D842,R$12:R841)-SUMIF($D$12:$D$1442,$D842,Q$12:Q$1442),AF842)),"")</f>
        <v/>
      </c>
      <c r="S842" s="246" t="str">
        <f aca="false">IF(O842&lt;&gt;"",1000-SUMIF($D$12:$D841,$D842,S$12:S841),"")</f>
        <v/>
      </c>
      <c r="T842" s="268"/>
      <c r="U842" s="269"/>
      <c r="V842" s="244" t="str">
        <f aca="false">IF(AND(U842&lt;&gt;"",T842&lt;&gt;""),MIN(IF(OR(T842="OZZ",T842="ZZ"),5000,13600),TRUNC(0.75*SUMIF($D$12:$D842,$D842,U$12:U842),2))-SUMIF($D$12:$D841,$D842,V$12:V841),"")</f>
        <v/>
      </c>
      <c r="W842" s="248" t="str">
        <f aca="false">IF(AND(U842&lt;&gt;"",T842&lt;&gt;"",AJ842&lt;&gt;""),IF(OR(T842="OZZ",T842="ZZ"),0-SUMIF($D$12:$D841,$D842,W$12:W841),MIN(MIN(13600,TRUNC(0.75*SUMIF($D$12:$D$1442,$D842,U$12:U$1442),2)+SUMIF($D$12:$D842,$D842,AJ$12:AJ842))-SUMIF($D$12:$D841,$D842,W$12:W841)-SUMIF($D$12:$D$1442,$D842,V$12:V$1442),AJ842)),"")</f>
        <v/>
      </c>
      <c r="X842" s="246" t="str">
        <f aca="false">IF(T842&lt;&gt;"",1000-SUMIF($D$12:$D841,$D842,X$12:X841),"")</f>
        <v/>
      </c>
      <c r="Y842" s="272"/>
      <c r="Z842" s="273"/>
      <c r="AA842" s="273"/>
      <c r="AB842" s="252" t="str">
        <f aca="false">IF(K842&lt;&gt;"",ROUND(Y842,2)+ROUND(Z842,2)+ROUND(AA842,2),"")</f>
        <v/>
      </c>
      <c r="AC842" s="274"/>
      <c r="AD842" s="273"/>
      <c r="AE842" s="273"/>
      <c r="AF842" s="275" t="str">
        <f aca="false">IF(P842&lt;&gt;"",ROUND(AC842,2)+ROUND(AD842,2)+ROUND(AE842,2),"")</f>
        <v/>
      </c>
      <c r="AG842" s="274"/>
      <c r="AH842" s="273"/>
      <c r="AI842" s="273"/>
      <c r="AJ842" s="275" t="str">
        <f aca="false">IF(U842&lt;&gt;"",ROUND(AG842,2)+ROUND(AH842,2)+ROUND(AI842,2),"")</f>
        <v/>
      </c>
      <c r="AK842" s="255"/>
      <c r="AL842" s="255"/>
      <c r="AM842" s="256"/>
      <c r="AN842" s="257"/>
      <c r="AO842" s="258" t="str">
        <f aca="false">IF(D842&lt;&gt;"",IF(COUNTIF($D$12:$D842,$D842)&gt;1,0,IF(SUM(L842,Q842,V842)&gt;0,IF(AND(T842="",OR(O842&lt;&gt;"",J842&lt;&gt;"")),IF(O842&lt;&gt;"",O842,IF(J842&lt;&gt;"",J842,0)),IF(AND(O842&lt;&gt;"",J842&lt;&gt;"",O842=J842),O842,T842)),0)),"")</f>
        <v/>
      </c>
      <c r="AP842" s="258" t="str">
        <f aca="false">IF(D842&lt;&gt;"",IF(COUNTIF($D$12:$D842,$D842)&gt;1,0,IF(SUM(M842,R842,W842)&gt;0,IF(AND(T842="",OR(O842&lt;&gt;"",J842&lt;&gt;"")),IF(O842&lt;&gt;"",O842,IF(J842&lt;&gt;"",J842,0)),IF(AND(O842&lt;&gt;"",J842&lt;&gt;"",O842=J842),O842,T842)),0)),"")</f>
        <v/>
      </c>
      <c r="AQ842" s="258" t="str">
        <f aca="false">IF(D842&lt;&gt;"",IF(COUNTIF($D$12:$D842,$D842)&gt;1,0,IF(SUM(N842,S842,X842)&gt;0,IF(AND(T842="",OR(O842&lt;&gt;"",J842&lt;&gt;"")),IF(O842&lt;&gt;"",O842,IF(J842&lt;&gt;"",J842,0)),IF(AND(O842&lt;&gt;"",J842&lt;&gt;"",O842=J842),O842,T842)),0)),"")</f>
        <v/>
      </c>
      <c r="AR842" s="257" t="str">
        <f aca="false">IF(D842&lt;&gt;"",IF(J842="OZP12",L842,0),"")</f>
        <v/>
      </c>
      <c r="AS842" s="257" t="str">
        <f aca="false">IF(D842&lt;&gt;"",IF(O842="OZP12",Q842,0),"")</f>
        <v/>
      </c>
      <c r="AT842" s="257" t="str">
        <f aca="false">IF(D842&lt;&gt;"",IF(T842="OZP12",V842,0),"")</f>
        <v/>
      </c>
      <c r="AU842" s="257" t="str">
        <f aca="false">IF(D842&lt;&gt;"",IF(J842="TZP",L842,0),"")</f>
        <v/>
      </c>
      <c r="AV842" s="257" t="str">
        <f aca="false">IF(D842&lt;&gt;"",IF(O842="TZP",Q842,0),"")</f>
        <v/>
      </c>
      <c r="AW842" s="257" t="str">
        <f aca="false">IF(D842&lt;&gt;"",IF(T842="TZP",V842,0),"")</f>
        <v/>
      </c>
      <c r="AX842" s="257" t="str">
        <f aca="false">IF(D842&lt;&gt;"",IF(J842="OZZ",L842,0),"")</f>
        <v/>
      </c>
      <c r="AY842" s="257" t="str">
        <f aca="false">IF(D842&lt;&gt;"",IF(O842="OZZ",Q842,0),"")</f>
        <v/>
      </c>
      <c r="AZ842" s="257" t="str">
        <f aca="false">IF(D842&lt;&gt;"",IF(T842="OZZ",V842,0),"")</f>
        <v/>
      </c>
      <c r="BA842" s="260"/>
      <c r="BB842" s="257" t="str">
        <f aca="false">IF(D842&lt;&gt;"",IF(ISERROR(FIND("/",D842)),0,1),"")</f>
        <v/>
      </c>
      <c r="BC842" s="257" t="str">
        <f aca="false">IF(D842&lt;&gt;"",IF(BB842*1=0,D842,CONCATENATE(MID(D842,1,FIND("/",D842,1)-1),MID(D842,FIND("/",D842,1)+1,LEN(D842)))),"")</f>
        <v/>
      </c>
      <c r="BD842" s="286"/>
      <c r="BE842" s="257" t="str">
        <f aca="false">IF(D842&lt;&gt;"",IF(J842="OZP12",M842,0),"")</f>
        <v/>
      </c>
      <c r="BF842" s="257" t="str">
        <f aca="false">IF(D842&lt;&gt;"",IF(O842="OZP12",R842,0),"")</f>
        <v/>
      </c>
      <c r="BG842" s="257" t="str">
        <f aca="false">IF(D842&lt;&gt;"",IF(T842="OZP12",W842,0),"")</f>
        <v/>
      </c>
      <c r="BH842" s="257" t="str">
        <f aca="false">IF(D842&lt;&gt;"",IF(J842="TZP",M842,0),"")</f>
        <v/>
      </c>
      <c r="BI842" s="257" t="str">
        <f aca="false">IF(D842&lt;&gt;"",IF(O842="TZP",R842,0),"")</f>
        <v/>
      </c>
      <c r="BJ842" s="257" t="str">
        <f aca="false">IF(D842&lt;&gt;"",IF(T842="TZP",W842,0),"")</f>
        <v/>
      </c>
    </row>
    <row r="843" s="261" customFormat="true" ht="18.75" hidden="false" customHeight="true" outlineLevel="0" collapsed="false">
      <c r="A843" s="262" t="n">
        <f aca="false">A842+1</f>
        <v>831</v>
      </c>
      <c r="B843" s="263"/>
      <c r="C843" s="263"/>
      <c r="D843" s="263"/>
      <c r="E843" s="266"/>
      <c r="F843" s="266"/>
      <c r="G843" s="267"/>
      <c r="H843" s="278"/>
      <c r="I843" s="281"/>
      <c r="J843" s="268"/>
      <c r="K843" s="269"/>
      <c r="L843" s="244" t="str">
        <f aca="false">IF(AND(K843&lt;&gt;"",J843&lt;&gt;""),MIN(IF(OR(J843="OZZ",J843="ZZ"),5000,13600),TRUNC(0.75*SUMIF($D$12:$D843,$D843,K$12:K843),2))-SUMIF($D$12:$D842,$D843,L$12:L842),"")</f>
        <v/>
      </c>
      <c r="M843" s="270" t="str">
        <f aca="false">IF(AND(K843&lt;&gt;"",J843&lt;&gt;"",AB843&lt;&gt;""),IF(OR(J843="OZZ",J843="ZZ"),0-SUMIF($D$12:$D842,$D843,M$12:M842),MIN(MIN(13600,TRUNC(0.75*SUMIF($D$12:$D$1442,$D843,K$12:K$1442),2)+SUMIF($D$12:$D843,$D843,AB$12:AB843))-SUMIF($D$12:$D842,$D843,M$12:M842)-SUMIF($D$12:$D$1442,$D843,L$12:L$1442),AB843)),"")</f>
        <v/>
      </c>
      <c r="N843" s="246" t="str">
        <f aca="false">IF(J843&lt;&gt;"",1000-SUMIF($D$12:$D842,$D843,N$12:N842),"")</f>
        <v/>
      </c>
      <c r="O843" s="268"/>
      <c r="P843" s="269"/>
      <c r="Q843" s="244" t="str">
        <f aca="false">IF(AND(P843&lt;&gt;"",O843&lt;&gt;""),MIN(IF(OR(O843="OZZ",O843="ZZ"),5000,13600),TRUNC(0.75*SUMIF($D$12:$D843,$D843,P$12:P843),2))-SUMIF($D$12:$D842,$D843,Q$12:Q842),"")</f>
        <v/>
      </c>
      <c r="R843" s="270" t="str">
        <f aca="false">IF(AND(P843&lt;&gt;"",O843&lt;&gt;"",AF843&lt;&gt;""),IF(OR(O843="OZZ",O843="ZZ"),0-SUMIF($D$12:$D842,$D843,R$12:R842),MIN(MIN(13600,TRUNC(0.75*SUMIF($D$12:$D$1442,$D843,P$12:P$1442),2)+SUMIF($D$12:$D843,$D843,AF$12:AF843))-SUMIF($D$12:$D842,$D843,R$12:R842)-SUMIF($D$12:$D$1442,$D843,Q$12:Q$1442),AF843)),"")</f>
        <v/>
      </c>
      <c r="S843" s="246" t="str">
        <f aca="false">IF(O843&lt;&gt;"",1000-SUMIF($D$12:$D842,$D843,S$12:S842),"")</f>
        <v/>
      </c>
      <c r="T843" s="268"/>
      <c r="U843" s="269"/>
      <c r="V843" s="244" t="str">
        <f aca="false">IF(AND(U843&lt;&gt;"",T843&lt;&gt;""),MIN(IF(OR(T843="OZZ",T843="ZZ"),5000,13600),TRUNC(0.75*SUMIF($D$12:$D843,$D843,U$12:U843),2))-SUMIF($D$12:$D842,$D843,V$12:V842),"")</f>
        <v/>
      </c>
      <c r="W843" s="248" t="str">
        <f aca="false">IF(AND(U843&lt;&gt;"",T843&lt;&gt;"",AJ843&lt;&gt;""),IF(OR(T843="OZZ",T843="ZZ"),0-SUMIF($D$12:$D842,$D843,W$12:W842),MIN(MIN(13600,TRUNC(0.75*SUMIF($D$12:$D$1442,$D843,U$12:U$1442),2)+SUMIF($D$12:$D843,$D843,AJ$12:AJ843))-SUMIF($D$12:$D842,$D843,W$12:W842)-SUMIF($D$12:$D$1442,$D843,V$12:V$1442),AJ843)),"")</f>
        <v/>
      </c>
      <c r="X843" s="246" t="str">
        <f aca="false">IF(T843&lt;&gt;"",1000-SUMIF($D$12:$D842,$D843,X$12:X842),"")</f>
        <v/>
      </c>
      <c r="Y843" s="272"/>
      <c r="Z843" s="273"/>
      <c r="AA843" s="273"/>
      <c r="AB843" s="252" t="str">
        <f aca="false">IF(K843&lt;&gt;"",ROUND(Y843,2)+ROUND(Z843,2)+ROUND(AA843,2),"")</f>
        <v/>
      </c>
      <c r="AC843" s="274"/>
      <c r="AD843" s="273"/>
      <c r="AE843" s="273"/>
      <c r="AF843" s="275" t="str">
        <f aca="false">IF(P843&lt;&gt;"",ROUND(AC843,2)+ROUND(AD843,2)+ROUND(AE843,2),"")</f>
        <v/>
      </c>
      <c r="AG843" s="274"/>
      <c r="AH843" s="273"/>
      <c r="AI843" s="273"/>
      <c r="AJ843" s="275" t="str">
        <f aca="false">IF(U843&lt;&gt;"",ROUND(AG843,2)+ROUND(AH843,2)+ROUND(AI843,2),"")</f>
        <v/>
      </c>
      <c r="AK843" s="255"/>
      <c r="AL843" s="255"/>
      <c r="AM843" s="256"/>
      <c r="AN843" s="257"/>
      <c r="AO843" s="258" t="str">
        <f aca="false">IF(D843&lt;&gt;"",IF(COUNTIF($D$12:$D843,$D843)&gt;1,0,IF(SUM(L843,Q843,V843)&gt;0,IF(AND(T843="",OR(O843&lt;&gt;"",J843&lt;&gt;"")),IF(O843&lt;&gt;"",O843,IF(J843&lt;&gt;"",J843,0)),IF(AND(O843&lt;&gt;"",J843&lt;&gt;"",O843=J843),O843,T843)),0)),"")</f>
        <v/>
      </c>
      <c r="AP843" s="258" t="str">
        <f aca="false">IF(D843&lt;&gt;"",IF(COUNTIF($D$12:$D843,$D843)&gt;1,0,IF(SUM(M843,R843,W843)&gt;0,IF(AND(T843="",OR(O843&lt;&gt;"",J843&lt;&gt;"")),IF(O843&lt;&gt;"",O843,IF(J843&lt;&gt;"",J843,0)),IF(AND(O843&lt;&gt;"",J843&lt;&gt;"",O843=J843),O843,T843)),0)),"")</f>
        <v/>
      </c>
      <c r="AQ843" s="258" t="str">
        <f aca="false">IF(D843&lt;&gt;"",IF(COUNTIF($D$12:$D843,$D843)&gt;1,0,IF(SUM(N843,S843,X843)&gt;0,IF(AND(T843="",OR(O843&lt;&gt;"",J843&lt;&gt;"")),IF(O843&lt;&gt;"",O843,IF(J843&lt;&gt;"",J843,0)),IF(AND(O843&lt;&gt;"",J843&lt;&gt;"",O843=J843),O843,T843)),0)),"")</f>
        <v/>
      </c>
      <c r="AR843" s="257" t="str">
        <f aca="false">IF(D843&lt;&gt;"",IF(J843="OZP12",L843,0),"")</f>
        <v/>
      </c>
      <c r="AS843" s="257" t="str">
        <f aca="false">IF(D843&lt;&gt;"",IF(O843="OZP12",Q843,0),"")</f>
        <v/>
      </c>
      <c r="AT843" s="257" t="str">
        <f aca="false">IF(D843&lt;&gt;"",IF(T843="OZP12",V843,0),"")</f>
        <v/>
      </c>
      <c r="AU843" s="257" t="str">
        <f aca="false">IF(D843&lt;&gt;"",IF(J843="TZP",L843,0),"")</f>
        <v/>
      </c>
      <c r="AV843" s="257" t="str">
        <f aca="false">IF(D843&lt;&gt;"",IF(O843="TZP",Q843,0),"")</f>
        <v/>
      </c>
      <c r="AW843" s="257" t="str">
        <f aca="false">IF(D843&lt;&gt;"",IF(T843="TZP",V843,0),"")</f>
        <v/>
      </c>
      <c r="AX843" s="257" t="str">
        <f aca="false">IF(D843&lt;&gt;"",IF(J843="OZZ",L843,0),"")</f>
        <v/>
      </c>
      <c r="AY843" s="257" t="str">
        <f aca="false">IF(D843&lt;&gt;"",IF(O843="OZZ",Q843,0),"")</f>
        <v/>
      </c>
      <c r="AZ843" s="257" t="str">
        <f aca="false">IF(D843&lt;&gt;"",IF(T843="OZZ",V843,0),"")</f>
        <v/>
      </c>
      <c r="BA843" s="260"/>
      <c r="BB843" s="257" t="str">
        <f aca="false">IF(D843&lt;&gt;"",IF(ISERROR(FIND("/",D843)),0,1),"")</f>
        <v/>
      </c>
      <c r="BC843" s="257" t="str">
        <f aca="false">IF(D843&lt;&gt;"",IF(BB843*1=0,D843,CONCATENATE(MID(D843,1,FIND("/",D843,1)-1),MID(D843,FIND("/",D843,1)+1,LEN(D843)))),"")</f>
        <v/>
      </c>
      <c r="BD843" s="286"/>
      <c r="BE843" s="257" t="str">
        <f aca="false">IF(D843&lt;&gt;"",IF(J843="OZP12",M843,0),"")</f>
        <v/>
      </c>
      <c r="BF843" s="257" t="str">
        <f aca="false">IF(D843&lt;&gt;"",IF(O843="OZP12",R843,0),"")</f>
        <v/>
      </c>
      <c r="BG843" s="257" t="str">
        <f aca="false">IF(D843&lt;&gt;"",IF(T843="OZP12",W843,0),"")</f>
        <v/>
      </c>
      <c r="BH843" s="257" t="str">
        <f aca="false">IF(D843&lt;&gt;"",IF(J843="TZP",M843,0),"")</f>
        <v/>
      </c>
      <c r="BI843" s="257" t="str">
        <f aca="false">IF(D843&lt;&gt;"",IF(O843="TZP",R843,0),"")</f>
        <v/>
      </c>
      <c r="BJ843" s="257" t="str">
        <f aca="false">IF(D843&lt;&gt;"",IF(T843="TZP",W843,0),"")</f>
        <v/>
      </c>
    </row>
    <row r="844" s="261" customFormat="true" ht="18.75" hidden="false" customHeight="true" outlineLevel="0" collapsed="false">
      <c r="A844" s="262" t="n">
        <f aca="false">A843+1</f>
        <v>832</v>
      </c>
      <c r="B844" s="263"/>
      <c r="C844" s="263"/>
      <c r="D844" s="263"/>
      <c r="E844" s="266"/>
      <c r="F844" s="266"/>
      <c r="G844" s="267"/>
      <c r="H844" s="278"/>
      <c r="I844" s="281"/>
      <c r="J844" s="268"/>
      <c r="K844" s="269"/>
      <c r="L844" s="244" t="str">
        <f aca="false">IF(AND(K844&lt;&gt;"",J844&lt;&gt;""),MIN(IF(OR(J844="OZZ",J844="ZZ"),5000,13600),TRUNC(0.75*SUMIF($D$12:$D844,$D844,K$12:K844),2))-SUMIF($D$12:$D843,$D844,L$12:L843),"")</f>
        <v/>
      </c>
      <c r="M844" s="270" t="str">
        <f aca="false">IF(AND(K844&lt;&gt;"",J844&lt;&gt;"",AB844&lt;&gt;""),IF(OR(J844="OZZ",J844="ZZ"),0-SUMIF($D$12:$D843,$D844,M$12:M843),MIN(MIN(13600,TRUNC(0.75*SUMIF($D$12:$D$1442,$D844,K$12:K$1442),2)+SUMIF($D$12:$D844,$D844,AB$12:AB844))-SUMIF($D$12:$D843,$D844,M$12:M843)-SUMIF($D$12:$D$1442,$D844,L$12:L$1442),AB844)),"")</f>
        <v/>
      </c>
      <c r="N844" s="246" t="str">
        <f aca="false">IF(J844&lt;&gt;"",1000-SUMIF($D$12:$D843,$D844,N$12:N843),"")</f>
        <v/>
      </c>
      <c r="O844" s="268"/>
      <c r="P844" s="269"/>
      <c r="Q844" s="244" t="str">
        <f aca="false">IF(AND(P844&lt;&gt;"",O844&lt;&gt;""),MIN(IF(OR(O844="OZZ",O844="ZZ"),5000,13600),TRUNC(0.75*SUMIF($D$12:$D844,$D844,P$12:P844),2))-SUMIF($D$12:$D843,$D844,Q$12:Q843),"")</f>
        <v/>
      </c>
      <c r="R844" s="270" t="str">
        <f aca="false">IF(AND(P844&lt;&gt;"",O844&lt;&gt;"",AF844&lt;&gt;""),IF(OR(O844="OZZ",O844="ZZ"),0-SUMIF($D$12:$D843,$D844,R$12:R843),MIN(MIN(13600,TRUNC(0.75*SUMIF($D$12:$D$1442,$D844,P$12:P$1442),2)+SUMIF($D$12:$D844,$D844,AF$12:AF844))-SUMIF($D$12:$D843,$D844,R$12:R843)-SUMIF($D$12:$D$1442,$D844,Q$12:Q$1442),AF844)),"")</f>
        <v/>
      </c>
      <c r="S844" s="246" t="str">
        <f aca="false">IF(O844&lt;&gt;"",1000-SUMIF($D$12:$D843,$D844,S$12:S843),"")</f>
        <v/>
      </c>
      <c r="T844" s="268"/>
      <c r="U844" s="269"/>
      <c r="V844" s="244" t="str">
        <f aca="false">IF(AND(U844&lt;&gt;"",T844&lt;&gt;""),MIN(IF(OR(T844="OZZ",T844="ZZ"),5000,13600),TRUNC(0.75*SUMIF($D$12:$D844,$D844,U$12:U844),2))-SUMIF($D$12:$D843,$D844,V$12:V843),"")</f>
        <v/>
      </c>
      <c r="W844" s="248" t="str">
        <f aca="false">IF(AND(U844&lt;&gt;"",T844&lt;&gt;"",AJ844&lt;&gt;""),IF(OR(T844="OZZ",T844="ZZ"),0-SUMIF($D$12:$D843,$D844,W$12:W843),MIN(MIN(13600,TRUNC(0.75*SUMIF($D$12:$D$1442,$D844,U$12:U$1442),2)+SUMIF($D$12:$D844,$D844,AJ$12:AJ844))-SUMIF($D$12:$D843,$D844,W$12:W843)-SUMIF($D$12:$D$1442,$D844,V$12:V$1442),AJ844)),"")</f>
        <v/>
      </c>
      <c r="X844" s="246" t="str">
        <f aca="false">IF(T844&lt;&gt;"",1000-SUMIF($D$12:$D843,$D844,X$12:X843),"")</f>
        <v/>
      </c>
      <c r="Y844" s="272"/>
      <c r="Z844" s="273"/>
      <c r="AA844" s="273"/>
      <c r="AB844" s="252" t="str">
        <f aca="false">IF(K844&lt;&gt;"",ROUND(Y844,2)+ROUND(Z844,2)+ROUND(AA844,2),"")</f>
        <v/>
      </c>
      <c r="AC844" s="274"/>
      <c r="AD844" s="273"/>
      <c r="AE844" s="273"/>
      <c r="AF844" s="275" t="str">
        <f aca="false">IF(P844&lt;&gt;"",ROUND(AC844,2)+ROUND(AD844,2)+ROUND(AE844,2),"")</f>
        <v/>
      </c>
      <c r="AG844" s="274"/>
      <c r="AH844" s="273"/>
      <c r="AI844" s="273"/>
      <c r="AJ844" s="275" t="str">
        <f aca="false">IF(U844&lt;&gt;"",ROUND(AG844,2)+ROUND(AH844,2)+ROUND(AI844,2),"")</f>
        <v/>
      </c>
      <c r="AK844" s="255"/>
      <c r="AL844" s="255"/>
      <c r="AM844" s="256"/>
      <c r="AN844" s="257"/>
      <c r="AO844" s="258" t="str">
        <f aca="false">IF(D844&lt;&gt;"",IF(COUNTIF($D$12:$D844,$D844)&gt;1,0,IF(SUM(L844,Q844,V844)&gt;0,IF(AND(T844="",OR(O844&lt;&gt;"",J844&lt;&gt;"")),IF(O844&lt;&gt;"",O844,IF(J844&lt;&gt;"",J844,0)),IF(AND(O844&lt;&gt;"",J844&lt;&gt;"",O844=J844),O844,T844)),0)),"")</f>
        <v/>
      </c>
      <c r="AP844" s="258" t="str">
        <f aca="false">IF(D844&lt;&gt;"",IF(COUNTIF($D$12:$D844,$D844)&gt;1,0,IF(SUM(M844,R844,W844)&gt;0,IF(AND(T844="",OR(O844&lt;&gt;"",J844&lt;&gt;"")),IF(O844&lt;&gt;"",O844,IF(J844&lt;&gt;"",J844,0)),IF(AND(O844&lt;&gt;"",J844&lt;&gt;"",O844=J844),O844,T844)),0)),"")</f>
        <v/>
      </c>
      <c r="AQ844" s="258" t="str">
        <f aca="false">IF(D844&lt;&gt;"",IF(COUNTIF($D$12:$D844,$D844)&gt;1,0,IF(SUM(N844,S844,X844)&gt;0,IF(AND(T844="",OR(O844&lt;&gt;"",J844&lt;&gt;"")),IF(O844&lt;&gt;"",O844,IF(J844&lt;&gt;"",J844,0)),IF(AND(O844&lt;&gt;"",J844&lt;&gt;"",O844=J844),O844,T844)),0)),"")</f>
        <v/>
      </c>
      <c r="AR844" s="257" t="str">
        <f aca="false">IF(D844&lt;&gt;"",IF(J844="OZP12",L844,0),"")</f>
        <v/>
      </c>
      <c r="AS844" s="257" t="str">
        <f aca="false">IF(D844&lt;&gt;"",IF(O844="OZP12",Q844,0),"")</f>
        <v/>
      </c>
      <c r="AT844" s="257" t="str">
        <f aca="false">IF(D844&lt;&gt;"",IF(T844="OZP12",V844,0),"")</f>
        <v/>
      </c>
      <c r="AU844" s="257" t="str">
        <f aca="false">IF(D844&lt;&gt;"",IF(J844="TZP",L844,0),"")</f>
        <v/>
      </c>
      <c r="AV844" s="257" t="str">
        <f aca="false">IF(D844&lt;&gt;"",IF(O844="TZP",Q844,0),"")</f>
        <v/>
      </c>
      <c r="AW844" s="257" t="str">
        <f aca="false">IF(D844&lt;&gt;"",IF(T844="TZP",V844,0),"")</f>
        <v/>
      </c>
      <c r="AX844" s="257" t="str">
        <f aca="false">IF(D844&lt;&gt;"",IF(J844="OZZ",L844,0),"")</f>
        <v/>
      </c>
      <c r="AY844" s="257" t="str">
        <f aca="false">IF(D844&lt;&gt;"",IF(O844="OZZ",Q844,0),"")</f>
        <v/>
      </c>
      <c r="AZ844" s="257" t="str">
        <f aca="false">IF(D844&lt;&gt;"",IF(T844="OZZ",V844,0),"")</f>
        <v/>
      </c>
      <c r="BA844" s="260"/>
      <c r="BB844" s="257" t="str">
        <f aca="false">IF(D844&lt;&gt;"",IF(ISERROR(FIND("/",D844)),0,1),"")</f>
        <v/>
      </c>
      <c r="BC844" s="257" t="str">
        <f aca="false">IF(D844&lt;&gt;"",IF(BB844*1=0,D844,CONCATENATE(MID(D844,1,FIND("/",D844,1)-1),MID(D844,FIND("/",D844,1)+1,LEN(D844)))),"")</f>
        <v/>
      </c>
      <c r="BD844" s="286"/>
      <c r="BE844" s="257" t="str">
        <f aca="false">IF(D844&lt;&gt;"",IF(J844="OZP12",M844,0),"")</f>
        <v/>
      </c>
      <c r="BF844" s="257" t="str">
        <f aca="false">IF(D844&lt;&gt;"",IF(O844="OZP12",R844,0),"")</f>
        <v/>
      </c>
      <c r="BG844" s="257" t="str">
        <f aca="false">IF(D844&lt;&gt;"",IF(T844="OZP12",W844,0),"")</f>
        <v/>
      </c>
      <c r="BH844" s="257" t="str">
        <f aca="false">IF(D844&lt;&gt;"",IF(J844="TZP",M844,0),"")</f>
        <v/>
      </c>
      <c r="BI844" s="257" t="str">
        <f aca="false">IF(D844&lt;&gt;"",IF(O844="TZP",R844,0),"")</f>
        <v/>
      </c>
      <c r="BJ844" s="257" t="str">
        <f aca="false">IF(D844&lt;&gt;"",IF(T844="TZP",W844,0),"")</f>
        <v/>
      </c>
    </row>
    <row r="845" s="261" customFormat="true" ht="18.75" hidden="false" customHeight="true" outlineLevel="0" collapsed="false">
      <c r="A845" s="262" t="n">
        <f aca="false">A844+1</f>
        <v>833</v>
      </c>
      <c r="B845" s="263"/>
      <c r="C845" s="263"/>
      <c r="D845" s="263"/>
      <c r="E845" s="266"/>
      <c r="F845" s="266"/>
      <c r="G845" s="267"/>
      <c r="H845" s="278"/>
      <c r="I845" s="281"/>
      <c r="J845" s="268"/>
      <c r="K845" s="269"/>
      <c r="L845" s="244" t="str">
        <f aca="false">IF(AND(K845&lt;&gt;"",J845&lt;&gt;""),MIN(IF(OR(J845="OZZ",J845="ZZ"),5000,13600),TRUNC(0.75*SUMIF($D$12:$D845,$D845,K$12:K845),2))-SUMIF($D$12:$D844,$D845,L$12:L844),"")</f>
        <v/>
      </c>
      <c r="M845" s="270" t="str">
        <f aca="false">IF(AND(K845&lt;&gt;"",J845&lt;&gt;"",AB845&lt;&gt;""),IF(OR(J845="OZZ",J845="ZZ"),0-SUMIF($D$12:$D844,$D845,M$12:M844),MIN(MIN(13600,TRUNC(0.75*SUMIF($D$12:$D$1442,$D845,K$12:K$1442),2)+SUMIF($D$12:$D845,$D845,AB$12:AB845))-SUMIF($D$12:$D844,$D845,M$12:M844)-SUMIF($D$12:$D$1442,$D845,L$12:L$1442),AB845)),"")</f>
        <v/>
      </c>
      <c r="N845" s="246" t="str">
        <f aca="false">IF(J845&lt;&gt;"",1000-SUMIF($D$12:$D844,$D845,N$12:N844),"")</f>
        <v/>
      </c>
      <c r="O845" s="268"/>
      <c r="P845" s="269"/>
      <c r="Q845" s="244" t="str">
        <f aca="false">IF(AND(P845&lt;&gt;"",O845&lt;&gt;""),MIN(IF(OR(O845="OZZ",O845="ZZ"),5000,13600),TRUNC(0.75*SUMIF($D$12:$D845,$D845,P$12:P845),2))-SUMIF($D$12:$D844,$D845,Q$12:Q844),"")</f>
        <v/>
      </c>
      <c r="R845" s="270" t="str">
        <f aca="false">IF(AND(P845&lt;&gt;"",O845&lt;&gt;"",AF845&lt;&gt;""),IF(OR(O845="OZZ",O845="ZZ"),0-SUMIF($D$12:$D844,$D845,R$12:R844),MIN(MIN(13600,TRUNC(0.75*SUMIF($D$12:$D$1442,$D845,P$12:P$1442),2)+SUMIF($D$12:$D845,$D845,AF$12:AF845))-SUMIF($D$12:$D844,$D845,R$12:R844)-SUMIF($D$12:$D$1442,$D845,Q$12:Q$1442),AF845)),"")</f>
        <v/>
      </c>
      <c r="S845" s="246" t="str">
        <f aca="false">IF(O845&lt;&gt;"",1000-SUMIF($D$12:$D844,$D845,S$12:S844),"")</f>
        <v/>
      </c>
      <c r="T845" s="268"/>
      <c r="U845" s="269"/>
      <c r="V845" s="244" t="str">
        <f aca="false">IF(AND(U845&lt;&gt;"",T845&lt;&gt;""),MIN(IF(OR(T845="OZZ",T845="ZZ"),5000,13600),TRUNC(0.75*SUMIF($D$12:$D845,$D845,U$12:U845),2))-SUMIF($D$12:$D844,$D845,V$12:V844),"")</f>
        <v/>
      </c>
      <c r="W845" s="248" t="str">
        <f aca="false">IF(AND(U845&lt;&gt;"",T845&lt;&gt;"",AJ845&lt;&gt;""),IF(OR(T845="OZZ",T845="ZZ"),0-SUMIF($D$12:$D844,$D845,W$12:W844),MIN(MIN(13600,TRUNC(0.75*SUMIF($D$12:$D$1442,$D845,U$12:U$1442),2)+SUMIF($D$12:$D845,$D845,AJ$12:AJ845))-SUMIF($D$12:$D844,$D845,W$12:W844)-SUMIF($D$12:$D$1442,$D845,V$12:V$1442),AJ845)),"")</f>
        <v/>
      </c>
      <c r="X845" s="246" t="str">
        <f aca="false">IF(T845&lt;&gt;"",1000-SUMIF($D$12:$D844,$D845,X$12:X844),"")</f>
        <v/>
      </c>
      <c r="Y845" s="272"/>
      <c r="Z845" s="273"/>
      <c r="AA845" s="273"/>
      <c r="AB845" s="252" t="str">
        <f aca="false">IF(K845&lt;&gt;"",ROUND(Y845,2)+ROUND(Z845,2)+ROUND(AA845,2),"")</f>
        <v/>
      </c>
      <c r="AC845" s="274"/>
      <c r="AD845" s="273"/>
      <c r="AE845" s="273"/>
      <c r="AF845" s="275" t="str">
        <f aca="false">IF(P845&lt;&gt;"",ROUND(AC845,2)+ROUND(AD845,2)+ROUND(AE845,2),"")</f>
        <v/>
      </c>
      <c r="AG845" s="274"/>
      <c r="AH845" s="273"/>
      <c r="AI845" s="273"/>
      <c r="AJ845" s="275" t="str">
        <f aca="false">IF(U845&lt;&gt;"",ROUND(AG845,2)+ROUND(AH845,2)+ROUND(AI845,2),"")</f>
        <v/>
      </c>
      <c r="AK845" s="255"/>
      <c r="AL845" s="255"/>
      <c r="AM845" s="256"/>
      <c r="AN845" s="257"/>
      <c r="AO845" s="258" t="str">
        <f aca="false">IF(D845&lt;&gt;"",IF(COUNTIF($D$12:$D845,$D845)&gt;1,0,IF(SUM(L845,Q845,V845)&gt;0,IF(AND(T845="",OR(O845&lt;&gt;"",J845&lt;&gt;"")),IF(O845&lt;&gt;"",O845,IF(J845&lt;&gt;"",J845,0)),IF(AND(O845&lt;&gt;"",J845&lt;&gt;"",O845=J845),O845,T845)),0)),"")</f>
        <v/>
      </c>
      <c r="AP845" s="258" t="str">
        <f aca="false">IF(D845&lt;&gt;"",IF(COUNTIF($D$12:$D845,$D845)&gt;1,0,IF(SUM(M845,R845,W845)&gt;0,IF(AND(T845="",OR(O845&lt;&gt;"",J845&lt;&gt;"")),IF(O845&lt;&gt;"",O845,IF(J845&lt;&gt;"",J845,0)),IF(AND(O845&lt;&gt;"",J845&lt;&gt;"",O845=J845),O845,T845)),0)),"")</f>
        <v/>
      </c>
      <c r="AQ845" s="258" t="str">
        <f aca="false">IF(D845&lt;&gt;"",IF(COUNTIF($D$12:$D845,$D845)&gt;1,0,IF(SUM(N845,S845,X845)&gt;0,IF(AND(T845="",OR(O845&lt;&gt;"",J845&lt;&gt;"")),IF(O845&lt;&gt;"",O845,IF(J845&lt;&gt;"",J845,0)),IF(AND(O845&lt;&gt;"",J845&lt;&gt;"",O845=J845),O845,T845)),0)),"")</f>
        <v/>
      </c>
      <c r="AR845" s="257" t="str">
        <f aca="false">IF(D845&lt;&gt;"",IF(J845="OZP12",L845,0),"")</f>
        <v/>
      </c>
      <c r="AS845" s="257" t="str">
        <f aca="false">IF(D845&lt;&gt;"",IF(O845="OZP12",Q845,0),"")</f>
        <v/>
      </c>
      <c r="AT845" s="257" t="str">
        <f aca="false">IF(D845&lt;&gt;"",IF(T845="OZP12",V845,0),"")</f>
        <v/>
      </c>
      <c r="AU845" s="257" t="str">
        <f aca="false">IF(D845&lt;&gt;"",IF(J845="TZP",L845,0),"")</f>
        <v/>
      </c>
      <c r="AV845" s="257" t="str">
        <f aca="false">IF(D845&lt;&gt;"",IF(O845="TZP",Q845,0),"")</f>
        <v/>
      </c>
      <c r="AW845" s="257" t="str">
        <f aca="false">IF(D845&lt;&gt;"",IF(T845="TZP",V845,0),"")</f>
        <v/>
      </c>
      <c r="AX845" s="257" t="str">
        <f aca="false">IF(D845&lt;&gt;"",IF(J845="OZZ",L845,0),"")</f>
        <v/>
      </c>
      <c r="AY845" s="257" t="str">
        <f aca="false">IF(D845&lt;&gt;"",IF(O845="OZZ",Q845,0),"")</f>
        <v/>
      </c>
      <c r="AZ845" s="257" t="str">
        <f aca="false">IF(D845&lt;&gt;"",IF(T845="OZZ",V845,0),"")</f>
        <v/>
      </c>
      <c r="BA845" s="260"/>
      <c r="BB845" s="257" t="str">
        <f aca="false">IF(D845&lt;&gt;"",IF(ISERROR(FIND("/",D845)),0,1),"")</f>
        <v/>
      </c>
      <c r="BC845" s="257" t="str">
        <f aca="false">IF(D845&lt;&gt;"",IF(BB845*1=0,D845,CONCATENATE(MID(D845,1,FIND("/",D845,1)-1),MID(D845,FIND("/",D845,1)+1,LEN(D845)))),"")</f>
        <v/>
      </c>
      <c r="BD845" s="286"/>
      <c r="BE845" s="257" t="str">
        <f aca="false">IF(D845&lt;&gt;"",IF(J845="OZP12",M845,0),"")</f>
        <v/>
      </c>
      <c r="BF845" s="257" t="str">
        <f aca="false">IF(D845&lt;&gt;"",IF(O845="OZP12",R845,0),"")</f>
        <v/>
      </c>
      <c r="BG845" s="257" t="str">
        <f aca="false">IF(D845&lt;&gt;"",IF(T845="OZP12",W845,0),"")</f>
        <v/>
      </c>
      <c r="BH845" s="257" t="str">
        <f aca="false">IF(D845&lt;&gt;"",IF(J845="TZP",M845,0),"")</f>
        <v/>
      </c>
      <c r="BI845" s="257" t="str">
        <f aca="false">IF(D845&lt;&gt;"",IF(O845="TZP",R845,0),"")</f>
        <v/>
      </c>
      <c r="BJ845" s="257" t="str">
        <f aca="false">IF(D845&lt;&gt;"",IF(T845="TZP",W845,0),"")</f>
        <v/>
      </c>
    </row>
    <row r="846" s="261" customFormat="true" ht="18.75" hidden="false" customHeight="true" outlineLevel="0" collapsed="false">
      <c r="A846" s="262" t="n">
        <f aca="false">A845+1</f>
        <v>834</v>
      </c>
      <c r="B846" s="263"/>
      <c r="C846" s="263"/>
      <c r="D846" s="263"/>
      <c r="E846" s="266"/>
      <c r="F846" s="266"/>
      <c r="G846" s="267"/>
      <c r="H846" s="278"/>
      <c r="I846" s="281"/>
      <c r="J846" s="268"/>
      <c r="K846" s="269"/>
      <c r="L846" s="244" t="str">
        <f aca="false">IF(AND(K846&lt;&gt;"",J846&lt;&gt;""),MIN(IF(OR(J846="OZZ",J846="ZZ"),5000,13600),TRUNC(0.75*SUMIF($D$12:$D846,$D846,K$12:K846),2))-SUMIF($D$12:$D845,$D846,L$12:L845),"")</f>
        <v/>
      </c>
      <c r="M846" s="270" t="str">
        <f aca="false">IF(AND(K846&lt;&gt;"",J846&lt;&gt;"",AB846&lt;&gt;""),IF(OR(J846="OZZ",J846="ZZ"),0-SUMIF($D$12:$D845,$D846,M$12:M845),MIN(MIN(13600,TRUNC(0.75*SUMIF($D$12:$D$1442,$D846,K$12:K$1442),2)+SUMIF($D$12:$D846,$D846,AB$12:AB846))-SUMIF($D$12:$D845,$D846,M$12:M845)-SUMIF($D$12:$D$1442,$D846,L$12:L$1442),AB846)),"")</f>
        <v/>
      </c>
      <c r="N846" s="246" t="str">
        <f aca="false">IF(J846&lt;&gt;"",1000-SUMIF($D$12:$D845,$D846,N$12:N845),"")</f>
        <v/>
      </c>
      <c r="O846" s="268"/>
      <c r="P846" s="269"/>
      <c r="Q846" s="244" t="str">
        <f aca="false">IF(AND(P846&lt;&gt;"",O846&lt;&gt;""),MIN(IF(OR(O846="OZZ",O846="ZZ"),5000,13600),TRUNC(0.75*SUMIF($D$12:$D846,$D846,P$12:P846),2))-SUMIF($D$12:$D845,$D846,Q$12:Q845),"")</f>
        <v/>
      </c>
      <c r="R846" s="270" t="str">
        <f aca="false">IF(AND(P846&lt;&gt;"",O846&lt;&gt;"",AF846&lt;&gt;""),IF(OR(O846="OZZ",O846="ZZ"),0-SUMIF($D$12:$D845,$D846,R$12:R845),MIN(MIN(13600,TRUNC(0.75*SUMIF($D$12:$D$1442,$D846,P$12:P$1442),2)+SUMIF($D$12:$D846,$D846,AF$12:AF846))-SUMIF($D$12:$D845,$D846,R$12:R845)-SUMIF($D$12:$D$1442,$D846,Q$12:Q$1442),AF846)),"")</f>
        <v/>
      </c>
      <c r="S846" s="246" t="str">
        <f aca="false">IF(O846&lt;&gt;"",1000-SUMIF($D$12:$D845,$D846,S$12:S845),"")</f>
        <v/>
      </c>
      <c r="T846" s="268"/>
      <c r="U846" s="269"/>
      <c r="V846" s="244" t="str">
        <f aca="false">IF(AND(U846&lt;&gt;"",T846&lt;&gt;""),MIN(IF(OR(T846="OZZ",T846="ZZ"),5000,13600),TRUNC(0.75*SUMIF($D$12:$D846,$D846,U$12:U846),2))-SUMIF($D$12:$D845,$D846,V$12:V845),"")</f>
        <v/>
      </c>
      <c r="W846" s="248" t="str">
        <f aca="false">IF(AND(U846&lt;&gt;"",T846&lt;&gt;"",AJ846&lt;&gt;""),IF(OR(T846="OZZ",T846="ZZ"),0-SUMIF($D$12:$D845,$D846,W$12:W845),MIN(MIN(13600,TRUNC(0.75*SUMIF($D$12:$D$1442,$D846,U$12:U$1442),2)+SUMIF($D$12:$D846,$D846,AJ$12:AJ846))-SUMIF($D$12:$D845,$D846,W$12:W845)-SUMIF($D$12:$D$1442,$D846,V$12:V$1442),AJ846)),"")</f>
        <v/>
      </c>
      <c r="X846" s="246" t="str">
        <f aca="false">IF(T846&lt;&gt;"",1000-SUMIF($D$12:$D845,$D846,X$12:X845),"")</f>
        <v/>
      </c>
      <c r="Y846" s="272"/>
      <c r="Z846" s="273"/>
      <c r="AA846" s="273"/>
      <c r="AB846" s="252" t="str">
        <f aca="false">IF(K846&lt;&gt;"",ROUND(Y846,2)+ROUND(Z846,2)+ROUND(AA846,2),"")</f>
        <v/>
      </c>
      <c r="AC846" s="274"/>
      <c r="AD846" s="273"/>
      <c r="AE846" s="273"/>
      <c r="AF846" s="275" t="str">
        <f aca="false">IF(P846&lt;&gt;"",ROUND(AC846,2)+ROUND(AD846,2)+ROUND(AE846,2),"")</f>
        <v/>
      </c>
      <c r="AG846" s="274"/>
      <c r="AH846" s="273"/>
      <c r="AI846" s="273"/>
      <c r="AJ846" s="275" t="str">
        <f aca="false">IF(U846&lt;&gt;"",ROUND(AG846,2)+ROUND(AH846,2)+ROUND(AI846,2),"")</f>
        <v/>
      </c>
      <c r="AK846" s="255"/>
      <c r="AL846" s="255"/>
      <c r="AM846" s="256"/>
      <c r="AN846" s="257"/>
      <c r="AO846" s="258" t="str">
        <f aca="false">IF(D846&lt;&gt;"",IF(COUNTIF($D$12:$D846,$D846)&gt;1,0,IF(SUM(L846,Q846,V846)&gt;0,IF(AND(T846="",OR(O846&lt;&gt;"",J846&lt;&gt;"")),IF(O846&lt;&gt;"",O846,IF(J846&lt;&gt;"",J846,0)),IF(AND(O846&lt;&gt;"",J846&lt;&gt;"",O846=J846),O846,T846)),0)),"")</f>
        <v/>
      </c>
      <c r="AP846" s="258" t="str">
        <f aca="false">IF(D846&lt;&gt;"",IF(COUNTIF($D$12:$D846,$D846)&gt;1,0,IF(SUM(M846,R846,W846)&gt;0,IF(AND(T846="",OR(O846&lt;&gt;"",J846&lt;&gt;"")),IF(O846&lt;&gt;"",O846,IF(J846&lt;&gt;"",J846,0)),IF(AND(O846&lt;&gt;"",J846&lt;&gt;"",O846=J846),O846,T846)),0)),"")</f>
        <v/>
      </c>
      <c r="AQ846" s="258" t="str">
        <f aca="false">IF(D846&lt;&gt;"",IF(COUNTIF($D$12:$D846,$D846)&gt;1,0,IF(SUM(N846,S846,X846)&gt;0,IF(AND(T846="",OR(O846&lt;&gt;"",J846&lt;&gt;"")),IF(O846&lt;&gt;"",O846,IF(J846&lt;&gt;"",J846,0)),IF(AND(O846&lt;&gt;"",J846&lt;&gt;"",O846=J846),O846,T846)),0)),"")</f>
        <v/>
      </c>
      <c r="AR846" s="257" t="str">
        <f aca="false">IF(D846&lt;&gt;"",IF(J846="OZP12",L846,0),"")</f>
        <v/>
      </c>
      <c r="AS846" s="257" t="str">
        <f aca="false">IF(D846&lt;&gt;"",IF(O846="OZP12",Q846,0),"")</f>
        <v/>
      </c>
      <c r="AT846" s="257" t="str">
        <f aca="false">IF(D846&lt;&gt;"",IF(T846="OZP12",V846,0),"")</f>
        <v/>
      </c>
      <c r="AU846" s="257" t="str">
        <f aca="false">IF(D846&lt;&gt;"",IF(J846="TZP",L846,0),"")</f>
        <v/>
      </c>
      <c r="AV846" s="257" t="str">
        <f aca="false">IF(D846&lt;&gt;"",IF(O846="TZP",Q846,0),"")</f>
        <v/>
      </c>
      <c r="AW846" s="257" t="str">
        <f aca="false">IF(D846&lt;&gt;"",IF(T846="TZP",V846,0),"")</f>
        <v/>
      </c>
      <c r="AX846" s="257" t="str">
        <f aca="false">IF(D846&lt;&gt;"",IF(J846="OZZ",L846,0),"")</f>
        <v/>
      </c>
      <c r="AY846" s="257" t="str">
        <f aca="false">IF(D846&lt;&gt;"",IF(O846="OZZ",Q846,0),"")</f>
        <v/>
      </c>
      <c r="AZ846" s="257" t="str">
        <f aca="false">IF(D846&lt;&gt;"",IF(T846="OZZ",V846,0),"")</f>
        <v/>
      </c>
      <c r="BA846" s="260"/>
      <c r="BB846" s="257" t="str">
        <f aca="false">IF(D846&lt;&gt;"",IF(ISERROR(FIND("/",D846)),0,1),"")</f>
        <v/>
      </c>
      <c r="BC846" s="257" t="str">
        <f aca="false">IF(D846&lt;&gt;"",IF(BB846*1=0,D846,CONCATENATE(MID(D846,1,FIND("/",D846,1)-1),MID(D846,FIND("/",D846,1)+1,LEN(D846)))),"")</f>
        <v/>
      </c>
      <c r="BD846" s="286"/>
      <c r="BE846" s="257" t="str">
        <f aca="false">IF(D846&lt;&gt;"",IF(J846="OZP12",M846,0),"")</f>
        <v/>
      </c>
      <c r="BF846" s="257" t="str">
        <f aca="false">IF(D846&lt;&gt;"",IF(O846="OZP12",R846,0),"")</f>
        <v/>
      </c>
      <c r="BG846" s="257" t="str">
        <f aca="false">IF(D846&lt;&gt;"",IF(T846="OZP12",W846,0),"")</f>
        <v/>
      </c>
      <c r="BH846" s="257" t="str">
        <f aca="false">IF(D846&lt;&gt;"",IF(J846="TZP",M846,0),"")</f>
        <v/>
      </c>
      <c r="BI846" s="257" t="str">
        <f aca="false">IF(D846&lt;&gt;"",IF(O846="TZP",R846,0),"")</f>
        <v/>
      </c>
      <c r="BJ846" s="257" t="str">
        <f aca="false">IF(D846&lt;&gt;"",IF(T846="TZP",W846,0),"")</f>
        <v/>
      </c>
    </row>
    <row r="847" s="261" customFormat="true" ht="18.75" hidden="false" customHeight="true" outlineLevel="0" collapsed="false">
      <c r="A847" s="262" t="n">
        <f aca="false">A846+1</f>
        <v>835</v>
      </c>
      <c r="B847" s="263"/>
      <c r="C847" s="263"/>
      <c r="D847" s="263"/>
      <c r="E847" s="266"/>
      <c r="F847" s="266"/>
      <c r="G847" s="267"/>
      <c r="H847" s="278"/>
      <c r="I847" s="281"/>
      <c r="J847" s="268"/>
      <c r="K847" s="269"/>
      <c r="L847" s="244" t="str">
        <f aca="false">IF(AND(K847&lt;&gt;"",J847&lt;&gt;""),MIN(IF(OR(J847="OZZ",J847="ZZ"),5000,13600),TRUNC(0.75*SUMIF($D$12:$D847,$D847,K$12:K847),2))-SUMIF($D$12:$D846,$D847,L$12:L846),"")</f>
        <v/>
      </c>
      <c r="M847" s="270" t="str">
        <f aca="false">IF(AND(K847&lt;&gt;"",J847&lt;&gt;"",AB847&lt;&gt;""),IF(OR(J847="OZZ",J847="ZZ"),0-SUMIF($D$12:$D846,$D847,M$12:M846),MIN(MIN(13600,TRUNC(0.75*SUMIF($D$12:$D$1442,$D847,K$12:K$1442),2)+SUMIF($D$12:$D847,$D847,AB$12:AB847))-SUMIF($D$12:$D846,$D847,M$12:M846)-SUMIF($D$12:$D$1442,$D847,L$12:L$1442),AB847)),"")</f>
        <v/>
      </c>
      <c r="N847" s="246" t="str">
        <f aca="false">IF(J847&lt;&gt;"",1000-SUMIF($D$12:$D846,$D847,N$12:N846),"")</f>
        <v/>
      </c>
      <c r="O847" s="268"/>
      <c r="P847" s="269"/>
      <c r="Q847" s="244" t="str">
        <f aca="false">IF(AND(P847&lt;&gt;"",O847&lt;&gt;""),MIN(IF(OR(O847="OZZ",O847="ZZ"),5000,13600),TRUNC(0.75*SUMIF($D$12:$D847,$D847,P$12:P847),2))-SUMIF($D$12:$D846,$D847,Q$12:Q846),"")</f>
        <v/>
      </c>
      <c r="R847" s="270" t="str">
        <f aca="false">IF(AND(P847&lt;&gt;"",O847&lt;&gt;"",AF847&lt;&gt;""),IF(OR(O847="OZZ",O847="ZZ"),0-SUMIF($D$12:$D846,$D847,R$12:R846),MIN(MIN(13600,TRUNC(0.75*SUMIF($D$12:$D$1442,$D847,P$12:P$1442),2)+SUMIF($D$12:$D847,$D847,AF$12:AF847))-SUMIF($D$12:$D846,$D847,R$12:R846)-SUMIF($D$12:$D$1442,$D847,Q$12:Q$1442),AF847)),"")</f>
        <v/>
      </c>
      <c r="S847" s="246" t="str">
        <f aca="false">IF(O847&lt;&gt;"",1000-SUMIF($D$12:$D846,$D847,S$12:S846),"")</f>
        <v/>
      </c>
      <c r="T847" s="268"/>
      <c r="U847" s="269"/>
      <c r="V847" s="244" t="str">
        <f aca="false">IF(AND(U847&lt;&gt;"",T847&lt;&gt;""),MIN(IF(OR(T847="OZZ",T847="ZZ"),5000,13600),TRUNC(0.75*SUMIF($D$12:$D847,$D847,U$12:U847),2))-SUMIF($D$12:$D846,$D847,V$12:V846),"")</f>
        <v/>
      </c>
      <c r="W847" s="248" t="str">
        <f aca="false">IF(AND(U847&lt;&gt;"",T847&lt;&gt;"",AJ847&lt;&gt;""),IF(OR(T847="OZZ",T847="ZZ"),0-SUMIF($D$12:$D846,$D847,W$12:W846),MIN(MIN(13600,TRUNC(0.75*SUMIF($D$12:$D$1442,$D847,U$12:U$1442),2)+SUMIF($D$12:$D847,$D847,AJ$12:AJ847))-SUMIF($D$12:$D846,$D847,W$12:W846)-SUMIF($D$12:$D$1442,$D847,V$12:V$1442),AJ847)),"")</f>
        <v/>
      </c>
      <c r="X847" s="246" t="str">
        <f aca="false">IF(T847&lt;&gt;"",1000-SUMIF($D$12:$D846,$D847,X$12:X846),"")</f>
        <v/>
      </c>
      <c r="Y847" s="272"/>
      <c r="Z847" s="273"/>
      <c r="AA847" s="273"/>
      <c r="AB847" s="252" t="str">
        <f aca="false">IF(K847&lt;&gt;"",ROUND(Y847,2)+ROUND(Z847,2)+ROUND(AA847,2),"")</f>
        <v/>
      </c>
      <c r="AC847" s="274"/>
      <c r="AD847" s="273"/>
      <c r="AE847" s="273"/>
      <c r="AF847" s="275" t="str">
        <f aca="false">IF(P847&lt;&gt;"",ROUND(AC847,2)+ROUND(AD847,2)+ROUND(AE847,2),"")</f>
        <v/>
      </c>
      <c r="AG847" s="274"/>
      <c r="AH847" s="273"/>
      <c r="AI847" s="273"/>
      <c r="AJ847" s="275" t="str">
        <f aca="false">IF(U847&lt;&gt;"",ROUND(AG847,2)+ROUND(AH847,2)+ROUND(AI847,2),"")</f>
        <v/>
      </c>
      <c r="AK847" s="255"/>
      <c r="AL847" s="255"/>
      <c r="AM847" s="256"/>
      <c r="AN847" s="257"/>
      <c r="AO847" s="258" t="str">
        <f aca="false">IF(D847&lt;&gt;"",IF(COUNTIF($D$12:$D847,$D847)&gt;1,0,IF(SUM(L847,Q847,V847)&gt;0,IF(AND(T847="",OR(O847&lt;&gt;"",J847&lt;&gt;"")),IF(O847&lt;&gt;"",O847,IF(J847&lt;&gt;"",J847,0)),IF(AND(O847&lt;&gt;"",J847&lt;&gt;"",O847=J847),O847,T847)),0)),"")</f>
        <v/>
      </c>
      <c r="AP847" s="258" t="str">
        <f aca="false">IF(D847&lt;&gt;"",IF(COUNTIF($D$12:$D847,$D847)&gt;1,0,IF(SUM(M847,R847,W847)&gt;0,IF(AND(T847="",OR(O847&lt;&gt;"",J847&lt;&gt;"")),IF(O847&lt;&gt;"",O847,IF(J847&lt;&gt;"",J847,0)),IF(AND(O847&lt;&gt;"",J847&lt;&gt;"",O847=J847),O847,T847)),0)),"")</f>
        <v/>
      </c>
      <c r="AQ847" s="258" t="str">
        <f aca="false">IF(D847&lt;&gt;"",IF(COUNTIF($D$12:$D847,$D847)&gt;1,0,IF(SUM(N847,S847,X847)&gt;0,IF(AND(T847="",OR(O847&lt;&gt;"",J847&lt;&gt;"")),IF(O847&lt;&gt;"",O847,IF(J847&lt;&gt;"",J847,0)),IF(AND(O847&lt;&gt;"",J847&lt;&gt;"",O847=J847),O847,T847)),0)),"")</f>
        <v/>
      </c>
      <c r="AR847" s="257" t="str">
        <f aca="false">IF(D847&lt;&gt;"",IF(J847="OZP12",L847,0),"")</f>
        <v/>
      </c>
      <c r="AS847" s="257" t="str">
        <f aca="false">IF(D847&lt;&gt;"",IF(O847="OZP12",Q847,0),"")</f>
        <v/>
      </c>
      <c r="AT847" s="257" t="str">
        <f aca="false">IF(D847&lt;&gt;"",IF(T847="OZP12",V847,0),"")</f>
        <v/>
      </c>
      <c r="AU847" s="257" t="str">
        <f aca="false">IF(D847&lt;&gt;"",IF(J847="TZP",L847,0),"")</f>
        <v/>
      </c>
      <c r="AV847" s="257" t="str">
        <f aca="false">IF(D847&lt;&gt;"",IF(O847="TZP",Q847,0),"")</f>
        <v/>
      </c>
      <c r="AW847" s="257" t="str">
        <f aca="false">IF(D847&lt;&gt;"",IF(T847="TZP",V847,0),"")</f>
        <v/>
      </c>
      <c r="AX847" s="257" t="str">
        <f aca="false">IF(D847&lt;&gt;"",IF(J847="OZZ",L847,0),"")</f>
        <v/>
      </c>
      <c r="AY847" s="257" t="str">
        <f aca="false">IF(D847&lt;&gt;"",IF(O847="OZZ",Q847,0),"")</f>
        <v/>
      </c>
      <c r="AZ847" s="257" t="str">
        <f aca="false">IF(D847&lt;&gt;"",IF(T847="OZZ",V847,0),"")</f>
        <v/>
      </c>
      <c r="BA847" s="260"/>
      <c r="BB847" s="257" t="str">
        <f aca="false">IF(D847&lt;&gt;"",IF(ISERROR(FIND("/",D847)),0,1),"")</f>
        <v/>
      </c>
      <c r="BC847" s="257" t="str">
        <f aca="false">IF(D847&lt;&gt;"",IF(BB847*1=0,D847,CONCATENATE(MID(D847,1,FIND("/",D847,1)-1),MID(D847,FIND("/",D847,1)+1,LEN(D847)))),"")</f>
        <v/>
      </c>
      <c r="BD847" s="286"/>
      <c r="BE847" s="257" t="str">
        <f aca="false">IF(D847&lt;&gt;"",IF(J847="OZP12",M847,0),"")</f>
        <v/>
      </c>
      <c r="BF847" s="257" t="str">
        <f aca="false">IF(D847&lt;&gt;"",IF(O847="OZP12",R847,0),"")</f>
        <v/>
      </c>
      <c r="BG847" s="257" t="str">
        <f aca="false">IF(D847&lt;&gt;"",IF(T847="OZP12",W847,0),"")</f>
        <v/>
      </c>
      <c r="BH847" s="257" t="str">
        <f aca="false">IF(D847&lt;&gt;"",IF(J847="TZP",M847,0),"")</f>
        <v/>
      </c>
      <c r="BI847" s="257" t="str">
        <f aca="false">IF(D847&lt;&gt;"",IF(O847="TZP",R847,0),"")</f>
        <v/>
      </c>
      <c r="BJ847" s="257" t="str">
        <f aca="false">IF(D847&lt;&gt;"",IF(T847="TZP",W847,0),"")</f>
        <v/>
      </c>
    </row>
    <row r="848" s="261" customFormat="true" ht="18.75" hidden="false" customHeight="true" outlineLevel="0" collapsed="false">
      <c r="A848" s="262" t="n">
        <f aca="false">A847+1</f>
        <v>836</v>
      </c>
      <c r="B848" s="263"/>
      <c r="C848" s="263"/>
      <c r="D848" s="263"/>
      <c r="E848" s="266"/>
      <c r="F848" s="266"/>
      <c r="G848" s="267"/>
      <c r="H848" s="278"/>
      <c r="I848" s="281"/>
      <c r="J848" s="268"/>
      <c r="K848" s="269"/>
      <c r="L848" s="244" t="str">
        <f aca="false">IF(AND(K848&lt;&gt;"",J848&lt;&gt;""),MIN(IF(OR(J848="OZZ",J848="ZZ"),5000,13600),TRUNC(0.75*SUMIF($D$12:$D848,$D848,K$12:K848),2))-SUMIF($D$12:$D847,$D848,L$12:L847),"")</f>
        <v/>
      </c>
      <c r="M848" s="270" t="str">
        <f aca="false">IF(AND(K848&lt;&gt;"",J848&lt;&gt;"",AB848&lt;&gt;""),IF(OR(J848="OZZ",J848="ZZ"),0-SUMIF($D$12:$D847,$D848,M$12:M847),MIN(MIN(13600,TRUNC(0.75*SUMIF($D$12:$D$1442,$D848,K$12:K$1442),2)+SUMIF($D$12:$D848,$D848,AB$12:AB848))-SUMIF($D$12:$D847,$D848,M$12:M847)-SUMIF($D$12:$D$1442,$D848,L$12:L$1442),AB848)),"")</f>
        <v/>
      </c>
      <c r="N848" s="246" t="str">
        <f aca="false">IF(J848&lt;&gt;"",1000-SUMIF($D$12:$D847,$D848,N$12:N847),"")</f>
        <v/>
      </c>
      <c r="O848" s="268"/>
      <c r="P848" s="269"/>
      <c r="Q848" s="244" t="str">
        <f aca="false">IF(AND(P848&lt;&gt;"",O848&lt;&gt;""),MIN(IF(OR(O848="OZZ",O848="ZZ"),5000,13600),TRUNC(0.75*SUMIF($D$12:$D848,$D848,P$12:P848),2))-SUMIF($D$12:$D847,$D848,Q$12:Q847),"")</f>
        <v/>
      </c>
      <c r="R848" s="270" t="str">
        <f aca="false">IF(AND(P848&lt;&gt;"",O848&lt;&gt;"",AF848&lt;&gt;""),IF(OR(O848="OZZ",O848="ZZ"),0-SUMIF($D$12:$D847,$D848,R$12:R847),MIN(MIN(13600,TRUNC(0.75*SUMIF($D$12:$D$1442,$D848,P$12:P$1442),2)+SUMIF($D$12:$D848,$D848,AF$12:AF848))-SUMIF($D$12:$D847,$D848,R$12:R847)-SUMIF($D$12:$D$1442,$D848,Q$12:Q$1442),AF848)),"")</f>
        <v/>
      </c>
      <c r="S848" s="246" t="str">
        <f aca="false">IF(O848&lt;&gt;"",1000-SUMIF($D$12:$D847,$D848,S$12:S847),"")</f>
        <v/>
      </c>
      <c r="T848" s="268"/>
      <c r="U848" s="269"/>
      <c r="V848" s="244" t="str">
        <f aca="false">IF(AND(U848&lt;&gt;"",T848&lt;&gt;""),MIN(IF(OR(T848="OZZ",T848="ZZ"),5000,13600),TRUNC(0.75*SUMIF($D$12:$D848,$D848,U$12:U848),2))-SUMIF($D$12:$D847,$D848,V$12:V847),"")</f>
        <v/>
      </c>
      <c r="W848" s="248" t="str">
        <f aca="false">IF(AND(U848&lt;&gt;"",T848&lt;&gt;"",AJ848&lt;&gt;""),IF(OR(T848="OZZ",T848="ZZ"),0-SUMIF($D$12:$D847,$D848,W$12:W847),MIN(MIN(13600,TRUNC(0.75*SUMIF($D$12:$D$1442,$D848,U$12:U$1442),2)+SUMIF($D$12:$D848,$D848,AJ$12:AJ848))-SUMIF($D$12:$D847,$D848,W$12:W847)-SUMIF($D$12:$D$1442,$D848,V$12:V$1442),AJ848)),"")</f>
        <v/>
      </c>
      <c r="X848" s="246" t="str">
        <f aca="false">IF(T848&lt;&gt;"",1000-SUMIF($D$12:$D847,$D848,X$12:X847),"")</f>
        <v/>
      </c>
      <c r="Y848" s="272"/>
      <c r="Z848" s="273"/>
      <c r="AA848" s="273"/>
      <c r="AB848" s="252" t="str">
        <f aca="false">IF(K848&lt;&gt;"",ROUND(Y848,2)+ROUND(Z848,2)+ROUND(AA848,2),"")</f>
        <v/>
      </c>
      <c r="AC848" s="274"/>
      <c r="AD848" s="273"/>
      <c r="AE848" s="273"/>
      <c r="AF848" s="275" t="str">
        <f aca="false">IF(P848&lt;&gt;"",ROUND(AC848,2)+ROUND(AD848,2)+ROUND(AE848,2),"")</f>
        <v/>
      </c>
      <c r="AG848" s="274"/>
      <c r="AH848" s="273"/>
      <c r="AI848" s="273"/>
      <c r="AJ848" s="275" t="str">
        <f aca="false">IF(U848&lt;&gt;"",ROUND(AG848,2)+ROUND(AH848,2)+ROUND(AI848,2),"")</f>
        <v/>
      </c>
      <c r="AK848" s="255"/>
      <c r="AL848" s="255"/>
      <c r="AM848" s="256"/>
      <c r="AN848" s="257"/>
      <c r="AO848" s="258" t="str">
        <f aca="false">IF(D848&lt;&gt;"",IF(COUNTIF($D$12:$D848,$D848)&gt;1,0,IF(SUM(L848,Q848,V848)&gt;0,IF(AND(T848="",OR(O848&lt;&gt;"",J848&lt;&gt;"")),IF(O848&lt;&gt;"",O848,IF(J848&lt;&gt;"",J848,0)),IF(AND(O848&lt;&gt;"",J848&lt;&gt;"",O848=J848),O848,T848)),0)),"")</f>
        <v/>
      </c>
      <c r="AP848" s="258" t="str">
        <f aca="false">IF(D848&lt;&gt;"",IF(COUNTIF($D$12:$D848,$D848)&gt;1,0,IF(SUM(M848,R848,W848)&gt;0,IF(AND(T848="",OR(O848&lt;&gt;"",J848&lt;&gt;"")),IF(O848&lt;&gt;"",O848,IF(J848&lt;&gt;"",J848,0)),IF(AND(O848&lt;&gt;"",J848&lt;&gt;"",O848=J848),O848,T848)),0)),"")</f>
        <v/>
      </c>
      <c r="AQ848" s="258" t="str">
        <f aca="false">IF(D848&lt;&gt;"",IF(COUNTIF($D$12:$D848,$D848)&gt;1,0,IF(SUM(N848,S848,X848)&gt;0,IF(AND(T848="",OR(O848&lt;&gt;"",J848&lt;&gt;"")),IF(O848&lt;&gt;"",O848,IF(J848&lt;&gt;"",J848,0)),IF(AND(O848&lt;&gt;"",J848&lt;&gt;"",O848=J848),O848,T848)),0)),"")</f>
        <v/>
      </c>
      <c r="AR848" s="257" t="str">
        <f aca="false">IF(D848&lt;&gt;"",IF(J848="OZP12",L848,0),"")</f>
        <v/>
      </c>
      <c r="AS848" s="257" t="str">
        <f aca="false">IF(D848&lt;&gt;"",IF(O848="OZP12",Q848,0),"")</f>
        <v/>
      </c>
      <c r="AT848" s="257" t="str">
        <f aca="false">IF(D848&lt;&gt;"",IF(T848="OZP12",V848,0),"")</f>
        <v/>
      </c>
      <c r="AU848" s="257" t="str">
        <f aca="false">IF(D848&lt;&gt;"",IF(J848="TZP",L848,0),"")</f>
        <v/>
      </c>
      <c r="AV848" s="257" t="str">
        <f aca="false">IF(D848&lt;&gt;"",IF(O848="TZP",Q848,0),"")</f>
        <v/>
      </c>
      <c r="AW848" s="257" t="str">
        <f aca="false">IF(D848&lt;&gt;"",IF(T848="TZP",V848,0),"")</f>
        <v/>
      </c>
      <c r="AX848" s="257" t="str">
        <f aca="false">IF(D848&lt;&gt;"",IF(J848="OZZ",L848,0),"")</f>
        <v/>
      </c>
      <c r="AY848" s="257" t="str">
        <f aca="false">IF(D848&lt;&gt;"",IF(O848="OZZ",Q848,0),"")</f>
        <v/>
      </c>
      <c r="AZ848" s="257" t="str">
        <f aca="false">IF(D848&lt;&gt;"",IF(T848="OZZ",V848,0),"")</f>
        <v/>
      </c>
      <c r="BA848" s="260"/>
      <c r="BB848" s="257" t="str">
        <f aca="false">IF(D848&lt;&gt;"",IF(ISERROR(FIND("/",D848)),0,1),"")</f>
        <v/>
      </c>
      <c r="BC848" s="257" t="str">
        <f aca="false">IF(D848&lt;&gt;"",IF(BB848*1=0,D848,CONCATENATE(MID(D848,1,FIND("/",D848,1)-1),MID(D848,FIND("/",D848,1)+1,LEN(D848)))),"")</f>
        <v/>
      </c>
      <c r="BD848" s="286"/>
      <c r="BE848" s="257" t="str">
        <f aca="false">IF(D848&lt;&gt;"",IF(J848="OZP12",M848,0),"")</f>
        <v/>
      </c>
      <c r="BF848" s="257" t="str">
        <f aca="false">IF(D848&lt;&gt;"",IF(O848="OZP12",R848,0),"")</f>
        <v/>
      </c>
      <c r="BG848" s="257" t="str">
        <f aca="false">IF(D848&lt;&gt;"",IF(T848="OZP12",W848,0),"")</f>
        <v/>
      </c>
      <c r="BH848" s="257" t="str">
        <f aca="false">IF(D848&lt;&gt;"",IF(J848="TZP",M848,0),"")</f>
        <v/>
      </c>
      <c r="BI848" s="257" t="str">
        <f aca="false">IF(D848&lt;&gt;"",IF(O848="TZP",R848,0),"")</f>
        <v/>
      </c>
      <c r="BJ848" s="257" t="str">
        <f aca="false">IF(D848&lt;&gt;"",IF(T848="TZP",W848,0),"")</f>
        <v/>
      </c>
    </row>
    <row r="849" s="261" customFormat="true" ht="18.75" hidden="false" customHeight="true" outlineLevel="0" collapsed="false">
      <c r="A849" s="262" t="n">
        <f aca="false">A848+1</f>
        <v>837</v>
      </c>
      <c r="B849" s="263"/>
      <c r="C849" s="263"/>
      <c r="D849" s="263"/>
      <c r="E849" s="266"/>
      <c r="F849" s="266"/>
      <c r="G849" s="267"/>
      <c r="H849" s="278"/>
      <c r="I849" s="281"/>
      <c r="J849" s="268"/>
      <c r="K849" s="269"/>
      <c r="L849" s="244" t="str">
        <f aca="false">IF(AND(K849&lt;&gt;"",J849&lt;&gt;""),MIN(IF(OR(J849="OZZ",J849="ZZ"),5000,13600),TRUNC(0.75*SUMIF($D$12:$D849,$D849,K$12:K849),2))-SUMIF($D$12:$D848,$D849,L$12:L848),"")</f>
        <v/>
      </c>
      <c r="M849" s="270" t="str">
        <f aca="false">IF(AND(K849&lt;&gt;"",J849&lt;&gt;"",AB849&lt;&gt;""),IF(OR(J849="OZZ",J849="ZZ"),0-SUMIF($D$12:$D848,$D849,M$12:M848),MIN(MIN(13600,TRUNC(0.75*SUMIF($D$12:$D$1442,$D849,K$12:K$1442),2)+SUMIF($D$12:$D849,$D849,AB$12:AB849))-SUMIF($D$12:$D848,$D849,M$12:M848)-SUMIF($D$12:$D$1442,$D849,L$12:L$1442),AB849)),"")</f>
        <v/>
      </c>
      <c r="N849" s="246" t="str">
        <f aca="false">IF(J849&lt;&gt;"",1000-SUMIF($D$12:$D848,$D849,N$12:N848),"")</f>
        <v/>
      </c>
      <c r="O849" s="268"/>
      <c r="P849" s="269"/>
      <c r="Q849" s="244" t="str">
        <f aca="false">IF(AND(P849&lt;&gt;"",O849&lt;&gt;""),MIN(IF(OR(O849="OZZ",O849="ZZ"),5000,13600),TRUNC(0.75*SUMIF($D$12:$D849,$D849,P$12:P849),2))-SUMIF($D$12:$D848,$D849,Q$12:Q848),"")</f>
        <v/>
      </c>
      <c r="R849" s="270" t="str">
        <f aca="false">IF(AND(P849&lt;&gt;"",O849&lt;&gt;"",AF849&lt;&gt;""),IF(OR(O849="OZZ",O849="ZZ"),0-SUMIF($D$12:$D848,$D849,R$12:R848),MIN(MIN(13600,TRUNC(0.75*SUMIF($D$12:$D$1442,$D849,P$12:P$1442),2)+SUMIF($D$12:$D849,$D849,AF$12:AF849))-SUMIF($D$12:$D848,$D849,R$12:R848)-SUMIF($D$12:$D$1442,$D849,Q$12:Q$1442),AF849)),"")</f>
        <v/>
      </c>
      <c r="S849" s="246" t="str">
        <f aca="false">IF(O849&lt;&gt;"",1000-SUMIF($D$12:$D848,$D849,S$12:S848),"")</f>
        <v/>
      </c>
      <c r="T849" s="268"/>
      <c r="U849" s="269"/>
      <c r="V849" s="244" t="str">
        <f aca="false">IF(AND(U849&lt;&gt;"",T849&lt;&gt;""),MIN(IF(OR(T849="OZZ",T849="ZZ"),5000,13600),TRUNC(0.75*SUMIF($D$12:$D849,$D849,U$12:U849),2))-SUMIF($D$12:$D848,$D849,V$12:V848),"")</f>
        <v/>
      </c>
      <c r="W849" s="248" t="str">
        <f aca="false">IF(AND(U849&lt;&gt;"",T849&lt;&gt;"",AJ849&lt;&gt;""),IF(OR(T849="OZZ",T849="ZZ"),0-SUMIF($D$12:$D848,$D849,W$12:W848),MIN(MIN(13600,TRUNC(0.75*SUMIF($D$12:$D$1442,$D849,U$12:U$1442),2)+SUMIF($D$12:$D849,$D849,AJ$12:AJ849))-SUMIF($D$12:$D848,$D849,W$12:W848)-SUMIF($D$12:$D$1442,$D849,V$12:V$1442),AJ849)),"")</f>
        <v/>
      </c>
      <c r="X849" s="246" t="str">
        <f aca="false">IF(T849&lt;&gt;"",1000-SUMIF($D$12:$D848,$D849,X$12:X848),"")</f>
        <v/>
      </c>
      <c r="Y849" s="272"/>
      <c r="Z849" s="273"/>
      <c r="AA849" s="273"/>
      <c r="AB849" s="252" t="str">
        <f aca="false">IF(K849&lt;&gt;"",ROUND(Y849,2)+ROUND(Z849,2)+ROUND(AA849,2),"")</f>
        <v/>
      </c>
      <c r="AC849" s="274"/>
      <c r="AD849" s="273"/>
      <c r="AE849" s="273"/>
      <c r="AF849" s="275" t="str">
        <f aca="false">IF(P849&lt;&gt;"",ROUND(AC849,2)+ROUND(AD849,2)+ROUND(AE849,2),"")</f>
        <v/>
      </c>
      <c r="AG849" s="274"/>
      <c r="AH849" s="273"/>
      <c r="AI849" s="273"/>
      <c r="AJ849" s="275" t="str">
        <f aca="false">IF(U849&lt;&gt;"",ROUND(AG849,2)+ROUND(AH849,2)+ROUND(AI849,2),"")</f>
        <v/>
      </c>
      <c r="AK849" s="255"/>
      <c r="AL849" s="255"/>
      <c r="AM849" s="256"/>
      <c r="AN849" s="257"/>
      <c r="AO849" s="258" t="str">
        <f aca="false">IF(D849&lt;&gt;"",IF(COUNTIF($D$12:$D849,$D849)&gt;1,0,IF(SUM(L849,Q849,V849)&gt;0,IF(AND(T849="",OR(O849&lt;&gt;"",J849&lt;&gt;"")),IF(O849&lt;&gt;"",O849,IF(J849&lt;&gt;"",J849,0)),IF(AND(O849&lt;&gt;"",J849&lt;&gt;"",O849=J849),O849,T849)),0)),"")</f>
        <v/>
      </c>
      <c r="AP849" s="258" t="str">
        <f aca="false">IF(D849&lt;&gt;"",IF(COUNTIF($D$12:$D849,$D849)&gt;1,0,IF(SUM(M849,R849,W849)&gt;0,IF(AND(T849="",OR(O849&lt;&gt;"",J849&lt;&gt;"")),IF(O849&lt;&gt;"",O849,IF(J849&lt;&gt;"",J849,0)),IF(AND(O849&lt;&gt;"",J849&lt;&gt;"",O849=J849),O849,T849)),0)),"")</f>
        <v/>
      </c>
      <c r="AQ849" s="258" t="str">
        <f aca="false">IF(D849&lt;&gt;"",IF(COUNTIF($D$12:$D849,$D849)&gt;1,0,IF(SUM(N849,S849,X849)&gt;0,IF(AND(T849="",OR(O849&lt;&gt;"",J849&lt;&gt;"")),IF(O849&lt;&gt;"",O849,IF(J849&lt;&gt;"",J849,0)),IF(AND(O849&lt;&gt;"",J849&lt;&gt;"",O849=J849),O849,T849)),0)),"")</f>
        <v/>
      </c>
      <c r="AR849" s="257" t="str">
        <f aca="false">IF(D849&lt;&gt;"",IF(J849="OZP12",L849,0),"")</f>
        <v/>
      </c>
      <c r="AS849" s="257" t="str">
        <f aca="false">IF(D849&lt;&gt;"",IF(O849="OZP12",Q849,0),"")</f>
        <v/>
      </c>
      <c r="AT849" s="257" t="str">
        <f aca="false">IF(D849&lt;&gt;"",IF(T849="OZP12",V849,0),"")</f>
        <v/>
      </c>
      <c r="AU849" s="257" t="str">
        <f aca="false">IF(D849&lt;&gt;"",IF(J849="TZP",L849,0),"")</f>
        <v/>
      </c>
      <c r="AV849" s="257" t="str">
        <f aca="false">IF(D849&lt;&gt;"",IF(O849="TZP",Q849,0),"")</f>
        <v/>
      </c>
      <c r="AW849" s="257" t="str">
        <f aca="false">IF(D849&lt;&gt;"",IF(T849="TZP",V849,0),"")</f>
        <v/>
      </c>
      <c r="AX849" s="257" t="str">
        <f aca="false">IF(D849&lt;&gt;"",IF(J849="OZZ",L849,0),"")</f>
        <v/>
      </c>
      <c r="AY849" s="257" t="str">
        <f aca="false">IF(D849&lt;&gt;"",IF(O849="OZZ",Q849,0),"")</f>
        <v/>
      </c>
      <c r="AZ849" s="257" t="str">
        <f aca="false">IF(D849&lt;&gt;"",IF(T849="OZZ",V849,0),"")</f>
        <v/>
      </c>
      <c r="BA849" s="260"/>
      <c r="BB849" s="257" t="str">
        <f aca="false">IF(D849&lt;&gt;"",IF(ISERROR(FIND("/",D849)),0,1),"")</f>
        <v/>
      </c>
      <c r="BC849" s="257" t="str">
        <f aca="false">IF(D849&lt;&gt;"",IF(BB849*1=0,D849,CONCATENATE(MID(D849,1,FIND("/",D849,1)-1),MID(D849,FIND("/",D849,1)+1,LEN(D849)))),"")</f>
        <v/>
      </c>
      <c r="BD849" s="286"/>
      <c r="BE849" s="257" t="str">
        <f aca="false">IF(D849&lt;&gt;"",IF(J849="OZP12",M849,0),"")</f>
        <v/>
      </c>
      <c r="BF849" s="257" t="str">
        <f aca="false">IF(D849&lt;&gt;"",IF(O849="OZP12",R849,0),"")</f>
        <v/>
      </c>
      <c r="BG849" s="257" t="str">
        <f aca="false">IF(D849&lt;&gt;"",IF(T849="OZP12",W849,0),"")</f>
        <v/>
      </c>
      <c r="BH849" s="257" t="str">
        <f aca="false">IF(D849&lt;&gt;"",IF(J849="TZP",M849,0),"")</f>
        <v/>
      </c>
      <c r="BI849" s="257" t="str">
        <f aca="false">IF(D849&lt;&gt;"",IF(O849="TZP",R849,0),"")</f>
        <v/>
      </c>
      <c r="BJ849" s="257" t="str">
        <f aca="false">IF(D849&lt;&gt;"",IF(T849="TZP",W849,0),"")</f>
        <v/>
      </c>
    </row>
    <row r="850" s="261" customFormat="true" ht="18.75" hidden="false" customHeight="true" outlineLevel="0" collapsed="false">
      <c r="A850" s="262" t="n">
        <f aca="false">A849+1</f>
        <v>838</v>
      </c>
      <c r="B850" s="263"/>
      <c r="C850" s="263"/>
      <c r="D850" s="263"/>
      <c r="E850" s="266"/>
      <c r="F850" s="266"/>
      <c r="G850" s="267"/>
      <c r="H850" s="278"/>
      <c r="I850" s="281"/>
      <c r="J850" s="268"/>
      <c r="K850" s="269"/>
      <c r="L850" s="244" t="str">
        <f aca="false">IF(AND(K850&lt;&gt;"",J850&lt;&gt;""),MIN(IF(OR(J850="OZZ",J850="ZZ"),5000,13600),TRUNC(0.75*SUMIF($D$12:$D850,$D850,K$12:K850),2))-SUMIF($D$12:$D849,$D850,L$12:L849),"")</f>
        <v/>
      </c>
      <c r="M850" s="270" t="str">
        <f aca="false">IF(AND(K850&lt;&gt;"",J850&lt;&gt;"",AB850&lt;&gt;""),IF(OR(J850="OZZ",J850="ZZ"),0-SUMIF($D$12:$D849,$D850,M$12:M849),MIN(MIN(13600,TRUNC(0.75*SUMIF($D$12:$D$1442,$D850,K$12:K$1442),2)+SUMIF($D$12:$D850,$D850,AB$12:AB850))-SUMIF($D$12:$D849,$D850,M$12:M849)-SUMIF($D$12:$D$1442,$D850,L$12:L$1442),AB850)),"")</f>
        <v/>
      </c>
      <c r="N850" s="246" t="str">
        <f aca="false">IF(J850&lt;&gt;"",1000-SUMIF($D$12:$D849,$D850,N$12:N849),"")</f>
        <v/>
      </c>
      <c r="O850" s="268"/>
      <c r="P850" s="269"/>
      <c r="Q850" s="244" t="str">
        <f aca="false">IF(AND(P850&lt;&gt;"",O850&lt;&gt;""),MIN(IF(OR(O850="OZZ",O850="ZZ"),5000,13600),TRUNC(0.75*SUMIF($D$12:$D850,$D850,P$12:P850),2))-SUMIF($D$12:$D849,$D850,Q$12:Q849),"")</f>
        <v/>
      </c>
      <c r="R850" s="270" t="str">
        <f aca="false">IF(AND(P850&lt;&gt;"",O850&lt;&gt;"",AF850&lt;&gt;""),IF(OR(O850="OZZ",O850="ZZ"),0-SUMIF($D$12:$D849,$D850,R$12:R849),MIN(MIN(13600,TRUNC(0.75*SUMIF($D$12:$D$1442,$D850,P$12:P$1442),2)+SUMIF($D$12:$D850,$D850,AF$12:AF850))-SUMIF($D$12:$D849,$D850,R$12:R849)-SUMIF($D$12:$D$1442,$D850,Q$12:Q$1442),AF850)),"")</f>
        <v/>
      </c>
      <c r="S850" s="246" t="str">
        <f aca="false">IF(O850&lt;&gt;"",1000-SUMIF($D$12:$D849,$D850,S$12:S849),"")</f>
        <v/>
      </c>
      <c r="T850" s="268"/>
      <c r="U850" s="269"/>
      <c r="V850" s="244" t="str">
        <f aca="false">IF(AND(U850&lt;&gt;"",T850&lt;&gt;""),MIN(IF(OR(T850="OZZ",T850="ZZ"),5000,13600),TRUNC(0.75*SUMIF($D$12:$D850,$D850,U$12:U850),2))-SUMIF($D$12:$D849,$D850,V$12:V849),"")</f>
        <v/>
      </c>
      <c r="W850" s="248" t="str">
        <f aca="false">IF(AND(U850&lt;&gt;"",T850&lt;&gt;"",AJ850&lt;&gt;""),IF(OR(T850="OZZ",T850="ZZ"),0-SUMIF($D$12:$D849,$D850,W$12:W849),MIN(MIN(13600,TRUNC(0.75*SUMIF($D$12:$D$1442,$D850,U$12:U$1442),2)+SUMIF($D$12:$D850,$D850,AJ$12:AJ850))-SUMIF($D$12:$D849,$D850,W$12:W849)-SUMIF($D$12:$D$1442,$D850,V$12:V$1442),AJ850)),"")</f>
        <v/>
      </c>
      <c r="X850" s="246" t="str">
        <f aca="false">IF(T850&lt;&gt;"",1000-SUMIF($D$12:$D849,$D850,X$12:X849),"")</f>
        <v/>
      </c>
      <c r="Y850" s="272"/>
      <c r="Z850" s="273"/>
      <c r="AA850" s="273"/>
      <c r="AB850" s="252" t="str">
        <f aca="false">IF(K850&lt;&gt;"",ROUND(Y850,2)+ROUND(Z850,2)+ROUND(AA850,2),"")</f>
        <v/>
      </c>
      <c r="AC850" s="274"/>
      <c r="AD850" s="273"/>
      <c r="AE850" s="273"/>
      <c r="AF850" s="275" t="str">
        <f aca="false">IF(P850&lt;&gt;"",ROUND(AC850,2)+ROUND(AD850,2)+ROUND(AE850,2),"")</f>
        <v/>
      </c>
      <c r="AG850" s="274"/>
      <c r="AH850" s="273"/>
      <c r="AI850" s="273"/>
      <c r="AJ850" s="275" t="str">
        <f aca="false">IF(U850&lt;&gt;"",ROUND(AG850,2)+ROUND(AH850,2)+ROUND(AI850,2),"")</f>
        <v/>
      </c>
      <c r="AK850" s="255"/>
      <c r="AL850" s="255"/>
      <c r="AM850" s="256"/>
      <c r="AN850" s="257"/>
      <c r="AO850" s="258" t="str">
        <f aca="false">IF(D850&lt;&gt;"",IF(COUNTIF($D$12:$D850,$D850)&gt;1,0,IF(SUM(L850,Q850,V850)&gt;0,IF(AND(T850="",OR(O850&lt;&gt;"",J850&lt;&gt;"")),IF(O850&lt;&gt;"",O850,IF(J850&lt;&gt;"",J850,0)),IF(AND(O850&lt;&gt;"",J850&lt;&gt;"",O850=J850),O850,T850)),0)),"")</f>
        <v/>
      </c>
      <c r="AP850" s="258" t="str">
        <f aca="false">IF(D850&lt;&gt;"",IF(COUNTIF($D$12:$D850,$D850)&gt;1,0,IF(SUM(M850,R850,W850)&gt;0,IF(AND(T850="",OR(O850&lt;&gt;"",J850&lt;&gt;"")),IF(O850&lt;&gt;"",O850,IF(J850&lt;&gt;"",J850,0)),IF(AND(O850&lt;&gt;"",J850&lt;&gt;"",O850=J850),O850,T850)),0)),"")</f>
        <v/>
      </c>
      <c r="AQ850" s="258" t="str">
        <f aca="false">IF(D850&lt;&gt;"",IF(COUNTIF($D$12:$D850,$D850)&gt;1,0,IF(SUM(N850,S850,X850)&gt;0,IF(AND(T850="",OR(O850&lt;&gt;"",J850&lt;&gt;"")),IF(O850&lt;&gt;"",O850,IF(J850&lt;&gt;"",J850,0)),IF(AND(O850&lt;&gt;"",J850&lt;&gt;"",O850=J850),O850,T850)),0)),"")</f>
        <v/>
      </c>
      <c r="AR850" s="257" t="str">
        <f aca="false">IF(D850&lt;&gt;"",IF(J850="OZP12",L850,0),"")</f>
        <v/>
      </c>
      <c r="AS850" s="257" t="str">
        <f aca="false">IF(D850&lt;&gt;"",IF(O850="OZP12",Q850,0),"")</f>
        <v/>
      </c>
      <c r="AT850" s="257" t="str">
        <f aca="false">IF(D850&lt;&gt;"",IF(T850="OZP12",V850,0),"")</f>
        <v/>
      </c>
      <c r="AU850" s="257" t="str">
        <f aca="false">IF(D850&lt;&gt;"",IF(J850="TZP",L850,0),"")</f>
        <v/>
      </c>
      <c r="AV850" s="257" t="str">
        <f aca="false">IF(D850&lt;&gt;"",IF(O850="TZP",Q850,0),"")</f>
        <v/>
      </c>
      <c r="AW850" s="257" t="str">
        <f aca="false">IF(D850&lt;&gt;"",IF(T850="TZP",V850,0),"")</f>
        <v/>
      </c>
      <c r="AX850" s="257" t="str">
        <f aca="false">IF(D850&lt;&gt;"",IF(J850="OZZ",L850,0),"")</f>
        <v/>
      </c>
      <c r="AY850" s="257" t="str">
        <f aca="false">IF(D850&lt;&gt;"",IF(O850="OZZ",Q850,0),"")</f>
        <v/>
      </c>
      <c r="AZ850" s="257" t="str">
        <f aca="false">IF(D850&lt;&gt;"",IF(T850="OZZ",V850,0),"")</f>
        <v/>
      </c>
      <c r="BA850" s="260"/>
      <c r="BB850" s="257" t="str">
        <f aca="false">IF(D850&lt;&gt;"",IF(ISERROR(FIND("/",D850)),0,1),"")</f>
        <v/>
      </c>
      <c r="BC850" s="257" t="str">
        <f aca="false">IF(D850&lt;&gt;"",IF(BB850*1=0,D850,CONCATENATE(MID(D850,1,FIND("/",D850,1)-1),MID(D850,FIND("/",D850,1)+1,LEN(D850)))),"")</f>
        <v/>
      </c>
      <c r="BD850" s="286"/>
      <c r="BE850" s="257" t="str">
        <f aca="false">IF(D850&lt;&gt;"",IF(J850="OZP12",M850,0),"")</f>
        <v/>
      </c>
      <c r="BF850" s="257" t="str">
        <f aca="false">IF(D850&lt;&gt;"",IF(O850="OZP12",R850,0),"")</f>
        <v/>
      </c>
      <c r="BG850" s="257" t="str">
        <f aca="false">IF(D850&lt;&gt;"",IF(T850="OZP12",W850,0),"")</f>
        <v/>
      </c>
      <c r="BH850" s="257" t="str">
        <f aca="false">IF(D850&lt;&gt;"",IF(J850="TZP",M850,0),"")</f>
        <v/>
      </c>
      <c r="BI850" s="257" t="str">
        <f aca="false">IF(D850&lt;&gt;"",IF(O850="TZP",R850,0),"")</f>
        <v/>
      </c>
      <c r="BJ850" s="257" t="str">
        <f aca="false">IF(D850&lt;&gt;"",IF(T850="TZP",W850,0),"")</f>
        <v/>
      </c>
    </row>
    <row r="851" s="261" customFormat="true" ht="18.75" hidden="false" customHeight="true" outlineLevel="0" collapsed="false">
      <c r="A851" s="262" t="n">
        <f aca="false">A850+1</f>
        <v>839</v>
      </c>
      <c r="B851" s="263"/>
      <c r="C851" s="263"/>
      <c r="D851" s="263"/>
      <c r="E851" s="266"/>
      <c r="F851" s="266"/>
      <c r="G851" s="267"/>
      <c r="H851" s="278"/>
      <c r="I851" s="281"/>
      <c r="J851" s="268"/>
      <c r="K851" s="269"/>
      <c r="L851" s="244" t="str">
        <f aca="false">IF(AND(K851&lt;&gt;"",J851&lt;&gt;""),MIN(IF(OR(J851="OZZ",J851="ZZ"),5000,13600),TRUNC(0.75*SUMIF($D$12:$D851,$D851,K$12:K851),2))-SUMIF($D$12:$D850,$D851,L$12:L850),"")</f>
        <v/>
      </c>
      <c r="M851" s="270" t="str">
        <f aca="false">IF(AND(K851&lt;&gt;"",J851&lt;&gt;"",AB851&lt;&gt;""),IF(OR(J851="OZZ",J851="ZZ"),0-SUMIF($D$12:$D850,$D851,M$12:M850),MIN(MIN(13600,TRUNC(0.75*SUMIF($D$12:$D$1442,$D851,K$12:K$1442),2)+SUMIF($D$12:$D851,$D851,AB$12:AB851))-SUMIF($D$12:$D850,$D851,M$12:M850)-SUMIF($D$12:$D$1442,$D851,L$12:L$1442),AB851)),"")</f>
        <v/>
      </c>
      <c r="N851" s="246" t="str">
        <f aca="false">IF(J851&lt;&gt;"",1000-SUMIF($D$12:$D850,$D851,N$12:N850),"")</f>
        <v/>
      </c>
      <c r="O851" s="268"/>
      <c r="P851" s="269"/>
      <c r="Q851" s="244" t="str">
        <f aca="false">IF(AND(P851&lt;&gt;"",O851&lt;&gt;""),MIN(IF(OR(O851="OZZ",O851="ZZ"),5000,13600),TRUNC(0.75*SUMIF($D$12:$D851,$D851,P$12:P851),2))-SUMIF($D$12:$D850,$D851,Q$12:Q850),"")</f>
        <v/>
      </c>
      <c r="R851" s="270" t="str">
        <f aca="false">IF(AND(P851&lt;&gt;"",O851&lt;&gt;"",AF851&lt;&gt;""),IF(OR(O851="OZZ",O851="ZZ"),0-SUMIF($D$12:$D850,$D851,R$12:R850),MIN(MIN(13600,TRUNC(0.75*SUMIF($D$12:$D$1442,$D851,P$12:P$1442),2)+SUMIF($D$12:$D851,$D851,AF$12:AF851))-SUMIF($D$12:$D850,$D851,R$12:R850)-SUMIF($D$12:$D$1442,$D851,Q$12:Q$1442),AF851)),"")</f>
        <v/>
      </c>
      <c r="S851" s="246" t="str">
        <f aca="false">IF(O851&lt;&gt;"",1000-SUMIF($D$12:$D850,$D851,S$12:S850),"")</f>
        <v/>
      </c>
      <c r="T851" s="268"/>
      <c r="U851" s="269"/>
      <c r="V851" s="244" t="str">
        <f aca="false">IF(AND(U851&lt;&gt;"",T851&lt;&gt;""),MIN(IF(OR(T851="OZZ",T851="ZZ"),5000,13600),TRUNC(0.75*SUMIF($D$12:$D851,$D851,U$12:U851),2))-SUMIF($D$12:$D850,$D851,V$12:V850),"")</f>
        <v/>
      </c>
      <c r="W851" s="248" t="str">
        <f aca="false">IF(AND(U851&lt;&gt;"",T851&lt;&gt;"",AJ851&lt;&gt;""),IF(OR(T851="OZZ",T851="ZZ"),0-SUMIF($D$12:$D850,$D851,W$12:W850),MIN(MIN(13600,TRUNC(0.75*SUMIF($D$12:$D$1442,$D851,U$12:U$1442),2)+SUMIF($D$12:$D851,$D851,AJ$12:AJ851))-SUMIF($D$12:$D850,$D851,W$12:W850)-SUMIF($D$12:$D$1442,$D851,V$12:V$1442),AJ851)),"")</f>
        <v/>
      </c>
      <c r="X851" s="246" t="str">
        <f aca="false">IF(T851&lt;&gt;"",1000-SUMIF($D$12:$D850,$D851,X$12:X850),"")</f>
        <v/>
      </c>
      <c r="Y851" s="272"/>
      <c r="Z851" s="273"/>
      <c r="AA851" s="273"/>
      <c r="AB851" s="252" t="str">
        <f aca="false">IF(K851&lt;&gt;"",ROUND(Y851,2)+ROUND(Z851,2)+ROUND(AA851,2),"")</f>
        <v/>
      </c>
      <c r="AC851" s="274"/>
      <c r="AD851" s="273"/>
      <c r="AE851" s="273"/>
      <c r="AF851" s="275" t="str">
        <f aca="false">IF(P851&lt;&gt;"",ROUND(AC851,2)+ROUND(AD851,2)+ROUND(AE851,2),"")</f>
        <v/>
      </c>
      <c r="AG851" s="274"/>
      <c r="AH851" s="273"/>
      <c r="AI851" s="273"/>
      <c r="AJ851" s="275" t="str">
        <f aca="false">IF(U851&lt;&gt;"",ROUND(AG851,2)+ROUND(AH851,2)+ROUND(AI851,2),"")</f>
        <v/>
      </c>
      <c r="AK851" s="255"/>
      <c r="AL851" s="255"/>
      <c r="AM851" s="256"/>
      <c r="AN851" s="257"/>
      <c r="AO851" s="258" t="str">
        <f aca="false">IF(D851&lt;&gt;"",IF(COUNTIF($D$12:$D851,$D851)&gt;1,0,IF(SUM(L851,Q851,V851)&gt;0,IF(AND(T851="",OR(O851&lt;&gt;"",J851&lt;&gt;"")),IF(O851&lt;&gt;"",O851,IF(J851&lt;&gt;"",J851,0)),IF(AND(O851&lt;&gt;"",J851&lt;&gt;"",O851=J851),O851,T851)),0)),"")</f>
        <v/>
      </c>
      <c r="AP851" s="258" t="str">
        <f aca="false">IF(D851&lt;&gt;"",IF(COUNTIF($D$12:$D851,$D851)&gt;1,0,IF(SUM(M851,R851,W851)&gt;0,IF(AND(T851="",OR(O851&lt;&gt;"",J851&lt;&gt;"")),IF(O851&lt;&gt;"",O851,IF(J851&lt;&gt;"",J851,0)),IF(AND(O851&lt;&gt;"",J851&lt;&gt;"",O851=J851),O851,T851)),0)),"")</f>
        <v/>
      </c>
      <c r="AQ851" s="258" t="str">
        <f aca="false">IF(D851&lt;&gt;"",IF(COUNTIF($D$12:$D851,$D851)&gt;1,0,IF(SUM(N851,S851,X851)&gt;0,IF(AND(T851="",OR(O851&lt;&gt;"",J851&lt;&gt;"")),IF(O851&lt;&gt;"",O851,IF(J851&lt;&gt;"",J851,0)),IF(AND(O851&lt;&gt;"",J851&lt;&gt;"",O851=J851),O851,T851)),0)),"")</f>
        <v/>
      </c>
      <c r="AR851" s="257" t="str">
        <f aca="false">IF(D851&lt;&gt;"",IF(J851="OZP12",L851,0),"")</f>
        <v/>
      </c>
      <c r="AS851" s="257" t="str">
        <f aca="false">IF(D851&lt;&gt;"",IF(O851="OZP12",Q851,0),"")</f>
        <v/>
      </c>
      <c r="AT851" s="257" t="str">
        <f aca="false">IF(D851&lt;&gt;"",IF(T851="OZP12",V851,0),"")</f>
        <v/>
      </c>
      <c r="AU851" s="257" t="str">
        <f aca="false">IF(D851&lt;&gt;"",IF(J851="TZP",L851,0),"")</f>
        <v/>
      </c>
      <c r="AV851" s="257" t="str">
        <f aca="false">IF(D851&lt;&gt;"",IF(O851="TZP",Q851,0),"")</f>
        <v/>
      </c>
      <c r="AW851" s="257" t="str">
        <f aca="false">IF(D851&lt;&gt;"",IF(T851="TZP",V851,0),"")</f>
        <v/>
      </c>
      <c r="AX851" s="257" t="str">
        <f aca="false">IF(D851&lt;&gt;"",IF(J851="OZZ",L851,0),"")</f>
        <v/>
      </c>
      <c r="AY851" s="257" t="str">
        <f aca="false">IF(D851&lt;&gt;"",IF(O851="OZZ",Q851,0),"")</f>
        <v/>
      </c>
      <c r="AZ851" s="257" t="str">
        <f aca="false">IF(D851&lt;&gt;"",IF(T851="OZZ",V851,0),"")</f>
        <v/>
      </c>
      <c r="BA851" s="260"/>
      <c r="BB851" s="257" t="str">
        <f aca="false">IF(D851&lt;&gt;"",IF(ISERROR(FIND("/",D851)),0,1),"")</f>
        <v/>
      </c>
      <c r="BC851" s="257" t="str">
        <f aca="false">IF(D851&lt;&gt;"",IF(BB851*1=0,D851,CONCATENATE(MID(D851,1,FIND("/",D851,1)-1),MID(D851,FIND("/",D851,1)+1,LEN(D851)))),"")</f>
        <v/>
      </c>
      <c r="BD851" s="286"/>
      <c r="BE851" s="257" t="str">
        <f aca="false">IF(D851&lt;&gt;"",IF(J851="OZP12",M851,0),"")</f>
        <v/>
      </c>
      <c r="BF851" s="257" t="str">
        <f aca="false">IF(D851&lt;&gt;"",IF(O851="OZP12",R851,0),"")</f>
        <v/>
      </c>
      <c r="BG851" s="257" t="str">
        <f aca="false">IF(D851&lt;&gt;"",IF(T851="OZP12",W851,0),"")</f>
        <v/>
      </c>
      <c r="BH851" s="257" t="str">
        <f aca="false">IF(D851&lt;&gt;"",IF(J851="TZP",M851,0),"")</f>
        <v/>
      </c>
      <c r="BI851" s="257" t="str">
        <f aca="false">IF(D851&lt;&gt;"",IF(O851="TZP",R851,0),"")</f>
        <v/>
      </c>
      <c r="BJ851" s="257" t="str">
        <f aca="false">IF(D851&lt;&gt;"",IF(T851="TZP",W851,0),"")</f>
        <v/>
      </c>
    </row>
    <row r="852" s="261" customFormat="true" ht="18.75" hidden="false" customHeight="true" outlineLevel="0" collapsed="false">
      <c r="A852" s="262" t="n">
        <f aca="false">A851+1</f>
        <v>840</v>
      </c>
      <c r="B852" s="263"/>
      <c r="C852" s="263"/>
      <c r="D852" s="263"/>
      <c r="E852" s="266"/>
      <c r="F852" s="266"/>
      <c r="G852" s="267"/>
      <c r="H852" s="278"/>
      <c r="I852" s="281"/>
      <c r="J852" s="268"/>
      <c r="K852" s="269"/>
      <c r="L852" s="244" t="str">
        <f aca="false">IF(AND(K852&lt;&gt;"",J852&lt;&gt;""),MIN(IF(OR(J852="OZZ",J852="ZZ"),5000,13600),TRUNC(0.75*SUMIF($D$12:$D852,$D852,K$12:K852),2))-SUMIF($D$12:$D851,$D852,L$12:L851),"")</f>
        <v/>
      </c>
      <c r="M852" s="270" t="str">
        <f aca="false">IF(AND(K852&lt;&gt;"",J852&lt;&gt;"",AB852&lt;&gt;""),IF(OR(J852="OZZ",J852="ZZ"),0-SUMIF($D$12:$D851,$D852,M$12:M851),MIN(MIN(13600,TRUNC(0.75*SUMIF($D$12:$D$1442,$D852,K$12:K$1442),2)+SUMIF($D$12:$D852,$D852,AB$12:AB852))-SUMIF($D$12:$D851,$D852,M$12:M851)-SUMIF($D$12:$D$1442,$D852,L$12:L$1442),AB852)),"")</f>
        <v/>
      </c>
      <c r="N852" s="246" t="str">
        <f aca="false">IF(J852&lt;&gt;"",1000-SUMIF($D$12:$D851,$D852,N$12:N851),"")</f>
        <v/>
      </c>
      <c r="O852" s="268"/>
      <c r="P852" s="269"/>
      <c r="Q852" s="244" t="str">
        <f aca="false">IF(AND(P852&lt;&gt;"",O852&lt;&gt;""),MIN(IF(OR(O852="OZZ",O852="ZZ"),5000,13600),TRUNC(0.75*SUMIF($D$12:$D852,$D852,P$12:P852),2))-SUMIF($D$12:$D851,$D852,Q$12:Q851),"")</f>
        <v/>
      </c>
      <c r="R852" s="270" t="str">
        <f aca="false">IF(AND(P852&lt;&gt;"",O852&lt;&gt;"",AF852&lt;&gt;""),IF(OR(O852="OZZ",O852="ZZ"),0-SUMIF($D$12:$D851,$D852,R$12:R851),MIN(MIN(13600,TRUNC(0.75*SUMIF($D$12:$D$1442,$D852,P$12:P$1442),2)+SUMIF($D$12:$D852,$D852,AF$12:AF852))-SUMIF($D$12:$D851,$D852,R$12:R851)-SUMIF($D$12:$D$1442,$D852,Q$12:Q$1442),AF852)),"")</f>
        <v/>
      </c>
      <c r="S852" s="246" t="str">
        <f aca="false">IF(O852&lt;&gt;"",1000-SUMIF($D$12:$D851,$D852,S$12:S851),"")</f>
        <v/>
      </c>
      <c r="T852" s="268"/>
      <c r="U852" s="269"/>
      <c r="V852" s="244" t="str">
        <f aca="false">IF(AND(U852&lt;&gt;"",T852&lt;&gt;""),MIN(IF(OR(T852="OZZ",T852="ZZ"),5000,13600),TRUNC(0.75*SUMIF($D$12:$D852,$D852,U$12:U852),2))-SUMIF($D$12:$D851,$D852,V$12:V851),"")</f>
        <v/>
      </c>
      <c r="W852" s="248" t="str">
        <f aca="false">IF(AND(U852&lt;&gt;"",T852&lt;&gt;"",AJ852&lt;&gt;""),IF(OR(T852="OZZ",T852="ZZ"),0-SUMIF($D$12:$D851,$D852,W$12:W851),MIN(MIN(13600,TRUNC(0.75*SUMIF($D$12:$D$1442,$D852,U$12:U$1442),2)+SUMIF($D$12:$D852,$D852,AJ$12:AJ852))-SUMIF($D$12:$D851,$D852,W$12:W851)-SUMIF($D$12:$D$1442,$D852,V$12:V$1442),AJ852)),"")</f>
        <v/>
      </c>
      <c r="X852" s="246" t="str">
        <f aca="false">IF(T852&lt;&gt;"",1000-SUMIF($D$12:$D851,$D852,X$12:X851),"")</f>
        <v/>
      </c>
      <c r="Y852" s="272"/>
      <c r="Z852" s="273"/>
      <c r="AA852" s="273"/>
      <c r="AB852" s="252" t="str">
        <f aca="false">IF(K852&lt;&gt;"",ROUND(Y852,2)+ROUND(Z852,2)+ROUND(AA852,2),"")</f>
        <v/>
      </c>
      <c r="AC852" s="274"/>
      <c r="AD852" s="273"/>
      <c r="AE852" s="273"/>
      <c r="AF852" s="275" t="str">
        <f aca="false">IF(P852&lt;&gt;"",ROUND(AC852,2)+ROUND(AD852,2)+ROUND(AE852,2),"")</f>
        <v/>
      </c>
      <c r="AG852" s="274"/>
      <c r="AH852" s="273"/>
      <c r="AI852" s="273"/>
      <c r="AJ852" s="275" t="str">
        <f aca="false">IF(U852&lt;&gt;"",ROUND(AG852,2)+ROUND(AH852,2)+ROUND(AI852,2),"")</f>
        <v/>
      </c>
      <c r="AK852" s="255"/>
      <c r="AL852" s="255"/>
      <c r="AM852" s="256"/>
      <c r="AN852" s="257"/>
      <c r="AO852" s="258" t="str">
        <f aca="false">IF(D852&lt;&gt;"",IF(COUNTIF($D$12:$D852,$D852)&gt;1,0,IF(SUM(L852,Q852,V852)&gt;0,IF(AND(T852="",OR(O852&lt;&gt;"",J852&lt;&gt;"")),IF(O852&lt;&gt;"",O852,IF(J852&lt;&gt;"",J852,0)),IF(AND(O852&lt;&gt;"",J852&lt;&gt;"",O852=J852),O852,T852)),0)),"")</f>
        <v/>
      </c>
      <c r="AP852" s="258" t="str">
        <f aca="false">IF(D852&lt;&gt;"",IF(COUNTIF($D$12:$D852,$D852)&gt;1,0,IF(SUM(M852,R852,W852)&gt;0,IF(AND(T852="",OR(O852&lt;&gt;"",J852&lt;&gt;"")),IF(O852&lt;&gt;"",O852,IF(J852&lt;&gt;"",J852,0)),IF(AND(O852&lt;&gt;"",J852&lt;&gt;"",O852=J852),O852,T852)),0)),"")</f>
        <v/>
      </c>
      <c r="AQ852" s="258" t="str">
        <f aca="false">IF(D852&lt;&gt;"",IF(COUNTIF($D$12:$D852,$D852)&gt;1,0,IF(SUM(N852,S852,X852)&gt;0,IF(AND(T852="",OR(O852&lt;&gt;"",J852&lt;&gt;"")),IF(O852&lt;&gt;"",O852,IF(J852&lt;&gt;"",J852,0)),IF(AND(O852&lt;&gt;"",J852&lt;&gt;"",O852=J852),O852,T852)),0)),"")</f>
        <v/>
      </c>
      <c r="AR852" s="257" t="str">
        <f aca="false">IF(D852&lt;&gt;"",IF(J852="OZP12",L852,0),"")</f>
        <v/>
      </c>
      <c r="AS852" s="257" t="str">
        <f aca="false">IF(D852&lt;&gt;"",IF(O852="OZP12",Q852,0),"")</f>
        <v/>
      </c>
      <c r="AT852" s="257" t="str">
        <f aca="false">IF(D852&lt;&gt;"",IF(T852="OZP12",V852,0),"")</f>
        <v/>
      </c>
      <c r="AU852" s="257" t="str">
        <f aca="false">IF(D852&lt;&gt;"",IF(J852="TZP",L852,0),"")</f>
        <v/>
      </c>
      <c r="AV852" s="257" t="str">
        <f aca="false">IF(D852&lt;&gt;"",IF(O852="TZP",Q852,0),"")</f>
        <v/>
      </c>
      <c r="AW852" s="257" t="str">
        <f aca="false">IF(D852&lt;&gt;"",IF(T852="TZP",V852,0),"")</f>
        <v/>
      </c>
      <c r="AX852" s="257" t="str">
        <f aca="false">IF(D852&lt;&gt;"",IF(J852="OZZ",L852,0),"")</f>
        <v/>
      </c>
      <c r="AY852" s="257" t="str">
        <f aca="false">IF(D852&lt;&gt;"",IF(O852="OZZ",Q852,0),"")</f>
        <v/>
      </c>
      <c r="AZ852" s="257" t="str">
        <f aca="false">IF(D852&lt;&gt;"",IF(T852="OZZ",V852,0),"")</f>
        <v/>
      </c>
      <c r="BA852" s="260"/>
      <c r="BB852" s="257" t="str">
        <f aca="false">IF(D852&lt;&gt;"",IF(ISERROR(FIND("/",D852)),0,1),"")</f>
        <v/>
      </c>
      <c r="BC852" s="257" t="str">
        <f aca="false">IF(D852&lt;&gt;"",IF(BB852*1=0,D852,CONCATENATE(MID(D852,1,FIND("/",D852,1)-1),MID(D852,FIND("/",D852,1)+1,LEN(D852)))),"")</f>
        <v/>
      </c>
      <c r="BD852" s="286"/>
      <c r="BE852" s="257" t="str">
        <f aca="false">IF(D852&lt;&gt;"",IF(J852="OZP12",M852,0),"")</f>
        <v/>
      </c>
      <c r="BF852" s="257" t="str">
        <f aca="false">IF(D852&lt;&gt;"",IF(O852="OZP12",R852,0),"")</f>
        <v/>
      </c>
      <c r="BG852" s="257" t="str">
        <f aca="false">IF(D852&lt;&gt;"",IF(T852="OZP12",W852,0),"")</f>
        <v/>
      </c>
      <c r="BH852" s="257" t="str">
        <f aca="false">IF(D852&lt;&gt;"",IF(J852="TZP",M852,0),"")</f>
        <v/>
      </c>
      <c r="BI852" s="257" t="str">
        <f aca="false">IF(D852&lt;&gt;"",IF(O852="TZP",R852,0),"")</f>
        <v/>
      </c>
      <c r="BJ852" s="257" t="str">
        <f aca="false">IF(D852&lt;&gt;"",IF(T852="TZP",W852,0),"")</f>
        <v/>
      </c>
    </row>
    <row r="853" s="261" customFormat="true" ht="18.75" hidden="false" customHeight="true" outlineLevel="0" collapsed="false">
      <c r="A853" s="262" t="n">
        <f aca="false">A852+1</f>
        <v>841</v>
      </c>
      <c r="B853" s="263"/>
      <c r="C853" s="263"/>
      <c r="D853" s="263"/>
      <c r="E853" s="266"/>
      <c r="F853" s="266"/>
      <c r="G853" s="267"/>
      <c r="H853" s="278"/>
      <c r="I853" s="281"/>
      <c r="J853" s="268"/>
      <c r="K853" s="269"/>
      <c r="L853" s="244" t="str">
        <f aca="false">IF(AND(K853&lt;&gt;"",J853&lt;&gt;""),MIN(IF(OR(J853="OZZ",J853="ZZ"),5000,13600),TRUNC(0.75*SUMIF($D$12:$D853,$D853,K$12:K853),2))-SUMIF($D$12:$D852,$D853,L$12:L852),"")</f>
        <v/>
      </c>
      <c r="M853" s="270" t="str">
        <f aca="false">IF(AND(K853&lt;&gt;"",J853&lt;&gt;"",AB853&lt;&gt;""),IF(OR(J853="OZZ",J853="ZZ"),0-SUMIF($D$12:$D852,$D853,M$12:M852),MIN(MIN(13600,TRUNC(0.75*SUMIF($D$12:$D$1442,$D853,K$12:K$1442),2)+SUMIF($D$12:$D853,$D853,AB$12:AB853))-SUMIF($D$12:$D852,$D853,M$12:M852)-SUMIF($D$12:$D$1442,$D853,L$12:L$1442),AB853)),"")</f>
        <v/>
      </c>
      <c r="N853" s="246" t="str">
        <f aca="false">IF(J853&lt;&gt;"",1000-SUMIF($D$12:$D852,$D853,N$12:N852),"")</f>
        <v/>
      </c>
      <c r="O853" s="268"/>
      <c r="P853" s="269"/>
      <c r="Q853" s="244" t="str">
        <f aca="false">IF(AND(P853&lt;&gt;"",O853&lt;&gt;""),MIN(IF(OR(O853="OZZ",O853="ZZ"),5000,13600),TRUNC(0.75*SUMIF($D$12:$D853,$D853,P$12:P853),2))-SUMIF($D$12:$D852,$D853,Q$12:Q852),"")</f>
        <v/>
      </c>
      <c r="R853" s="270" t="str">
        <f aca="false">IF(AND(P853&lt;&gt;"",O853&lt;&gt;"",AF853&lt;&gt;""),IF(OR(O853="OZZ",O853="ZZ"),0-SUMIF($D$12:$D852,$D853,R$12:R852),MIN(MIN(13600,TRUNC(0.75*SUMIF($D$12:$D$1442,$D853,P$12:P$1442),2)+SUMIF($D$12:$D853,$D853,AF$12:AF853))-SUMIF($D$12:$D852,$D853,R$12:R852)-SUMIF($D$12:$D$1442,$D853,Q$12:Q$1442),AF853)),"")</f>
        <v/>
      </c>
      <c r="S853" s="246" t="str">
        <f aca="false">IF(O853&lt;&gt;"",1000-SUMIF($D$12:$D852,$D853,S$12:S852),"")</f>
        <v/>
      </c>
      <c r="T853" s="268"/>
      <c r="U853" s="269"/>
      <c r="V853" s="244" t="str">
        <f aca="false">IF(AND(U853&lt;&gt;"",T853&lt;&gt;""),MIN(IF(OR(T853="OZZ",T853="ZZ"),5000,13600),TRUNC(0.75*SUMIF($D$12:$D853,$D853,U$12:U853),2))-SUMIF($D$12:$D852,$D853,V$12:V852),"")</f>
        <v/>
      </c>
      <c r="W853" s="248" t="str">
        <f aca="false">IF(AND(U853&lt;&gt;"",T853&lt;&gt;"",AJ853&lt;&gt;""),IF(OR(T853="OZZ",T853="ZZ"),0-SUMIF($D$12:$D852,$D853,W$12:W852),MIN(MIN(13600,TRUNC(0.75*SUMIF($D$12:$D$1442,$D853,U$12:U$1442),2)+SUMIF($D$12:$D853,$D853,AJ$12:AJ853))-SUMIF($D$12:$D852,$D853,W$12:W852)-SUMIF($D$12:$D$1442,$D853,V$12:V$1442),AJ853)),"")</f>
        <v/>
      </c>
      <c r="X853" s="246" t="str">
        <f aca="false">IF(T853&lt;&gt;"",1000-SUMIF($D$12:$D852,$D853,X$12:X852),"")</f>
        <v/>
      </c>
      <c r="Y853" s="272"/>
      <c r="Z853" s="273"/>
      <c r="AA853" s="273"/>
      <c r="AB853" s="252" t="str">
        <f aca="false">IF(K853&lt;&gt;"",ROUND(Y853,2)+ROUND(Z853,2)+ROUND(AA853,2),"")</f>
        <v/>
      </c>
      <c r="AC853" s="274"/>
      <c r="AD853" s="273"/>
      <c r="AE853" s="273"/>
      <c r="AF853" s="275" t="str">
        <f aca="false">IF(P853&lt;&gt;"",ROUND(AC853,2)+ROUND(AD853,2)+ROUND(AE853,2),"")</f>
        <v/>
      </c>
      <c r="AG853" s="274"/>
      <c r="AH853" s="273"/>
      <c r="AI853" s="273"/>
      <c r="AJ853" s="275" t="str">
        <f aca="false">IF(U853&lt;&gt;"",ROUND(AG853,2)+ROUND(AH853,2)+ROUND(AI853,2),"")</f>
        <v/>
      </c>
      <c r="AK853" s="255"/>
      <c r="AL853" s="255"/>
      <c r="AM853" s="256"/>
      <c r="AN853" s="257"/>
      <c r="AO853" s="258" t="str">
        <f aca="false">IF(D853&lt;&gt;"",IF(COUNTIF($D$12:$D853,$D853)&gt;1,0,IF(SUM(L853,Q853,V853)&gt;0,IF(AND(T853="",OR(O853&lt;&gt;"",J853&lt;&gt;"")),IF(O853&lt;&gt;"",O853,IF(J853&lt;&gt;"",J853,0)),IF(AND(O853&lt;&gt;"",J853&lt;&gt;"",O853=J853),O853,T853)),0)),"")</f>
        <v/>
      </c>
      <c r="AP853" s="258" t="str">
        <f aca="false">IF(D853&lt;&gt;"",IF(COUNTIF($D$12:$D853,$D853)&gt;1,0,IF(SUM(M853,R853,W853)&gt;0,IF(AND(T853="",OR(O853&lt;&gt;"",J853&lt;&gt;"")),IF(O853&lt;&gt;"",O853,IF(J853&lt;&gt;"",J853,0)),IF(AND(O853&lt;&gt;"",J853&lt;&gt;"",O853=J853),O853,T853)),0)),"")</f>
        <v/>
      </c>
      <c r="AQ853" s="258" t="str">
        <f aca="false">IF(D853&lt;&gt;"",IF(COUNTIF($D$12:$D853,$D853)&gt;1,0,IF(SUM(N853,S853,X853)&gt;0,IF(AND(T853="",OR(O853&lt;&gt;"",J853&lt;&gt;"")),IF(O853&lt;&gt;"",O853,IF(J853&lt;&gt;"",J853,0)),IF(AND(O853&lt;&gt;"",J853&lt;&gt;"",O853=J853),O853,T853)),0)),"")</f>
        <v/>
      </c>
      <c r="AR853" s="257" t="str">
        <f aca="false">IF(D853&lt;&gt;"",IF(J853="OZP12",L853,0),"")</f>
        <v/>
      </c>
      <c r="AS853" s="257" t="str">
        <f aca="false">IF(D853&lt;&gt;"",IF(O853="OZP12",Q853,0),"")</f>
        <v/>
      </c>
      <c r="AT853" s="257" t="str">
        <f aca="false">IF(D853&lt;&gt;"",IF(T853="OZP12",V853,0),"")</f>
        <v/>
      </c>
      <c r="AU853" s="257" t="str">
        <f aca="false">IF(D853&lt;&gt;"",IF(J853="TZP",L853,0),"")</f>
        <v/>
      </c>
      <c r="AV853" s="257" t="str">
        <f aca="false">IF(D853&lt;&gt;"",IF(O853="TZP",Q853,0),"")</f>
        <v/>
      </c>
      <c r="AW853" s="257" t="str">
        <f aca="false">IF(D853&lt;&gt;"",IF(T853="TZP",V853,0),"")</f>
        <v/>
      </c>
      <c r="AX853" s="257" t="str">
        <f aca="false">IF(D853&lt;&gt;"",IF(J853="OZZ",L853,0),"")</f>
        <v/>
      </c>
      <c r="AY853" s="257" t="str">
        <f aca="false">IF(D853&lt;&gt;"",IF(O853="OZZ",Q853,0),"")</f>
        <v/>
      </c>
      <c r="AZ853" s="257" t="str">
        <f aca="false">IF(D853&lt;&gt;"",IF(T853="OZZ",V853,0),"")</f>
        <v/>
      </c>
      <c r="BA853" s="260"/>
      <c r="BB853" s="257" t="str">
        <f aca="false">IF(D853&lt;&gt;"",IF(ISERROR(FIND("/",D853)),0,1),"")</f>
        <v/>
      </c>
      <c r="BC853" s="257" t="str">
        <f aca="false">IF(D853&lt;&gt;"",IF(BB853*1=0,D853,CONCATENATE(MID(D853,1,FIND("/",D853,1)-1),MID(D853,FIND("/",D853,1)+1,LEN(D853)))),"")</f>
        <v/>
      </c>
      <c r="BD853" s="286"/>
      <c r="BE853" s="257" t="str">
        <f aca="false">IF(D853&lt;&gt;"",IF(J853="OZP12",M853,0),"")</f>
        <v/>
      </c>
      <c r="BF853" s="257" t="str">
        <f aca="false">IF(D853&lt;&gt;"",IF(O853="OZP12",R853,0),"")</f>
        <v/>
      </c>
      <c r="BG853" s="257" t="str">
        <f aca="false">IF(D853&lt;&gt;"",IF(T853="OZP12",W853,0),"")</f>
        <v/>
      </c>
      <c r="BH853" s="257" t="str">
        <f aca="false">IF(D853&lt;&gt;"",IF(J853="TZP",M853,0),"")</f>
        <v/>
      </c>
      <c r="BI853" s="257" t="str">
        <f aca="false">IF(D853&lt;&gt;"",IF(O853="TZP",R853,0),"")</f>
        <v/>
      </c>
      <c r="BJ853" s="257" t="str">
        <f aca="false">IF(D853&lt;&gt;"",IF(T853="TZP",W853,0),"")</f>
        <v/>
      </c>
    </row>
    <row r="854" s="261" customFormat="true" ht="18.75" hidden="false" customHeight="true" outlineLevel="0" collapsed="false">
      <c r="A854" s="262" t="n">
        <f aca="false">A853+1</f>
        <v>842</v>
      </c>
      <c r="B854" s="263"/>
      <c r="C854" s="263"/>
      <c r="D854" s="263"/>
      <c r="E854" s="266"/>
      <c r="F854" s="266"/>
      <c r="G854" s="267"/>
      <c r="H854" s="278"/>
      <c r="I854" s="281"/>
      <c r="J854" s="268"/>
      <c r="K854" s="269"/>
      <c r="L854" s="244" t="str">
        <f aca="false">IF(AND(K854&lt;&gt;"",J854&lt;&gt;""),MIN(IF(OR(J854="OZZ",J854="ZZ"),5000,13600),TRUNC(0.75*SUMIF($D$12:$D854,$D854,K$12:K854),2))-SUMIF($D$12:$D853,$D854,L$12:L853),"")</f>
        <v/>
      </c>
      <c r="M854" s="270" t="str">
        <f aca="false">IF(AND(K854&lt;&gt;"",J854&lt;&gt;"",AB854&lt;&gt;""),IF(OR(J854="OZZ",J854="ZZ"),0-SUMIF($D$12:$D853,$D854,M$12:M853),MIN(MIN(13600,TRUNC(0.75*SUMIF($D$12:$D$1442,$D854,K$12:K$1442),2)+SUMIF($D$12:$D854,$D854,AB$12:AB854))-SUMIF($D$12:$D853,$D854,M$12:M853)-SUMIF($D$12:$D$1442,$D854,L$12:L$1442),AB854)),"")</f>
        <v/>
      </c>
      <c r="N854" s="246" t="str">
        <f aca="false">IF(J854&lt;&gt;"",1000-SUMIF($D$12:$D853,$D854,N$12:N853),"")</f>
        <v/>
      </c>
      <c r="O854" s="268"/>
      <c r="P854" s="269"/>
      <c r="Q854" s="244" t="str">
        <f aca="false">IF(AND(P854&lt;&gt;"",O854&lt;&gt;""),MIN(IF(OR(O854="OZZ",O854="ZZ"),5000,13600),TRUNC(0.75*SUMIF($D$12:$D854,$D854,P$12:P854),2))-SUMIF($D$12:$D853,$D854,Q$12:Q853),"")</f>
        <v/>
      </c>
      <c r="R854" s="270" t="str">
        <f aca="false">IF(AND(P854&lt;&gt;"",O854&lt;&gt;"",AF854&lt;&gt;""),IF(OR(O854="OZZ",O854="ZZ"),0-SUMIF($D$12:$D853,$D854,R$12:R853),MIN(MIN(13600,TRUNC(0.75*SUMIF($D$12:$D$1442,$D854,P$12:P$1442),2)+SUMIF($D$12:$D854,$D854,AF$12:AF854))-SUMIF($D$12:$D853,$D854,R$12:R853)-SUMIF($D$12:$D$1442,$D854,Q$12:Q$1442),AF854)),"")</f>
        <v/>
      </c>
      <c r="S854" s="246" t="str">
        <f aca="false">IF(O854&lt;&gt;"",1000-SUMIF($D$12:$D853,$D854,S$12:S853),"")</f>
        <v/>
      </c>
      <c r="T854" s="268"/>
      <c r="U854" s="269"/>
      <c r="V854" s="244" t="str">
        <f aca="false">IF(AND(U854&lt;&gt;"",T854&lt;&gt;""),MIN(IF(OR(T854="OZZ",T854="ZZ"),5000,13600),TRUNC(0.75*SUMIF($D$12:$D854,$D854,U$12:U854),2))-SUMIF($D$12:$D853,$D854,V$12:V853),"")</f>
        <v/>
      </c>
      <c r="W854" s="248" t="str">
        <f aca="false">IF(AND(U854&lt;&gt;"",T854&lt;&gt;"",AJ854&lt;&gt;""),IF(OR(T854="OZZ",T854="ZZ"),0-SUMIF($D$12:$D853,$D854,W$12:W853),MIN(MIN(13600,TRUNC(0.75*SUMIF($D$12:$D$1442,$D854,U$12:U$1442),2)+SUMIF($D$12:$D854,$D854,AJ$12:AJ854))-SUMIF($D$12:$D853,$D854,W$12:W853)-SUMIF($D$12:$D$1442,$D854,V$12:V$1442),AJ854)),"")</f>
        <v/>
      </c>
      <c r="X854" s="246" t="str">
        <f aca="false">IF(T854&lt;&gt;"",1000-SUMIF($D$12:$D853,$D854,X$12:X853),"")</f>
        <v/>
      </c>
      <c r="Y854" s="272"/>
      <c r="Z854" s="273"/>
      <c r="AA854" s="273"/>
      <c r="AB854" s="252" t="str">
        <f aca="false">IF(K854&lt;&gt;"",ROUND(Y854,2)+ROUND(Z854,2)+ROUND(AA854,2),"")</f>
        <v/>
      </c>
      <c r="AC854" s="274"/>
      <c r="AD854" s="273"/>
      <c r="AE854" s="273"/>
      <c r="AF854" s="275" t="str">
        <f aca="false">IF(P854&lt;&gt;"",ROUND(AC854,2)+ROUND(AD854,2)+ROUND(AE854,2),"")</f>
        <v/>
      </c>
      <c r="AG854" s="274"/>
      <c r="AH854" s="273"/>
      <c r="AI854" s="273"/>
      <c r="AJ854" s="275" t="str">
        <f aca="false">IF(U854&lt;&gt;"",ROUND(AG854,2)+ROUND(AH854,2)+ROUND(AI854,2),"")</f>
        <v/>
      </c>
      <c r="AK854" s="255"/>
      <c r="AL854" s="255"/>
      <c r="AM854" s="256"/>
      <c r="AN854" s="257"/>
      <c r="AO854" s="258" t="str">
        <f aca="false">IF(D854&lt;&gt;"",IF(COUNTIF($D$12:$D854,$D854)&gt;1,0,IF(SUM(L854,Q854,V854)&gt;0,IF(AND(T854="",OR(O854&lt;&gt;"",J854&lt;&gt;"")),IF(O854&lt;&gt;"",O854,IF(J854&lt;&gt;"",J854,0)),IF(AND(O854&lt;&gt;"",J854&lt;&gt;"",O854=J854),O854,T854)),0)),"")</f>
        <v/>
      </c>
      <c r="AP854" s="258" t="str">
        <f aca="false">IF(D854&lt;&gt;"",IF(COUNTIF($D$12:$D854,$D854)&gt;1,0,IF(SUM(M854,R854,W854)&gt;0,IF(AND(T854="",OR(O854&lt;&gt;"",J854&lt;&gt;"")),IF(O854&lt;&gt;"",O854,IF(J854&lt;&gt;"",J854,0)),IF(AND(O854&lt;&gt;"",J854&lt;&gt;"",O854=J854),O854,T854)),0)),"")</f>
        <v/>
      </c>
      <c r="AQ854" s="258" t="str">
        <f aca="false">IF(D854&lt;&gt;"",IF(COUNTIF($D$12:$D854,$D854)&gt;1,0,IF(SUM(N854,S854,X854)&gt;0,IF(AND(T854="",OR(O854&lt;&gt;"",J854&lt;&gt;"")),IF(O854&lt;&gt;"",O854,IF(J854&lt;&gt;"",J854,0)),IF(AND(O854&lt;&gt;"",J854&lt;&gt;"",O854=J854),O854,T854)),0)),"")</f>
        <v/>
      </c>
      <c r="AR854" s="257" t="str">
        <f aca="false">IF(D854&lt;&gt;"",IF(J854="OZP12",L854,0),"")</f>
        <v/>
      </c>
      <c r="AS854" s="257" t="str">
        <f aca="false">IF(D854&lt;&gt;"",IF(O854="OZP12",Q854,0),"")</f>
        <v/>
      </c>
      <c r="AT854" s="257" t="str">
        <f aca="false">IF(D854&lt;&gt;"",IF(T854="OZP12",V854,0),"")</f>
        <v/>
      </c>
      <c r="AU854" s="257" t="str">
        <f aca="false">IF(D854&lt;&gt;"",IF(J854="TZP",L854,0),"")</f>
        <v/>
      </c>
      <c r="AV854" s="257" t="str">
        <f aca="false">IF(D854&lt;&gt;"",IF(O854="TZP",Q854,0),"")</f>
        <v/>
      </c>
      <c r="AW854" s="257" t="str">
        <f aca="false">IF(D854&lt;&gt;"",IF(T854="TZP",V854,0),"")</f>
        <v/>
      </c>
      <c r="AX854" s="257" t="str">
        <f aca="false">IF(D854&lt;&gt;"",IF(J854="OZZ",L854,0),"")</f>
        <v/>
      </c>
      <c r="AY854" s="257" t="str">
        <f aca="false">IF(D854&lt;&gt;"",IF(O854="OZZ",Q854,0),"")</f>
        <v/>
      </c>
      <c r="AZ854" s="257" t="str">
        <f aca="false">IF(D854&lt;&gt;"",IF(T854="OZZ",V854,0),"")</f>
        <v/>
      </c>
      <c r="BA854" s="260"/>
      <c r="BB854" s="257" t="str">
        <f aca="false">IF(D854&lt;&gt;"",IF(ISERROR(FIND("/",D854)),0,1),"")</f>
        <v/>
      </c>
      <c r="BC854" s="257" t="str">
        <f aca="false">IF(D854&lt;&gt;"",IF(BB854*1=0,D854,CONCATENATE(MID(D854,1,FIND("/",D854,1)-1),MID(D854,FIND("/",D854,1)+1,LEN(D854)))),"")</f>
        <v/>
      </c>
      <c r="BD854" s="286"/>
      <c r="BE854" s="257" t="str">
        <f aca="false">IF(D854&lt;&gt;"",IF(J854="OZP12",M854,0),"")</f>
        <v/>
      </c>
      <c r="BF854" s="257" t="str">
        <f aca="false">IF(D854&lt;&gt;"",IF(O854="OZP12",R854,0),"")</f>
        <v/>
      </c>
      <c r="BG854" s="257" t="str">
        <f aca="false">IF(D854&lt;&gt;"",IF(T854="OZP12",W854,0),"")</f>
        <v/>
      </c>
      <c r="BH854" s="257" t="str">
        <f aca="false">IF(D854&lt;&gt;"",IF(J854="TZP",M854,0),"")</f>
        <v/>
      </c>
      <c r="BI854" s="257" t="str">
        <f aca="false">IF(D854&lt;&gt;"",IF(O854="TZP",R854,0),"")</f>
        <v/>
      </c>
      <c r="BJ854" s="257" t="str">
        <f aca="false">IF(D854&lt;&gt;"",IF(T854="TZP",W854,0),"")</f>
        <v/>
      </c>
    </row>
    <row r="855" s="261" customFormat="true" ht="18.75" hidden="false" customHeight="true" outlineLevel="0" collapsed="false">
      <c r="A855" s="262" t="n">
        <f aca="false">A854+1</f>
        <v>843</v>
      </c>
      <c r="B855" s="263"/>
      <c r="C855" s="263"/>
      <c r="D855" s="263"/>
      <c r="E855" s="266"/>
      <c r="F855" s="266"/>
      <c r="G855" s="267"/>
      <c r="H855" s="278"/>
      <c r="I855" s="281"/>
      <c r="J855" s="268"/>
      <c r="K855" s="269"/>
      <c r="L855" s="244" t="str">
        <f aca="false">IF(AND(K855&lt;&gt;"",J855&lt;&gt;""),MIN(IF(OR(J855="OZZ",J855="ZZ"),5000,13600),TRUNC(0.75*SUMIF($D$12:$D855,$D855,K$12:K855),2))-SUMIF($D$12:$D854,$D855,L$12:L854),"")</f>
        <v/>
      </c>
      <c r="M855" s="270" t="str">
        <f aca="false">IF(AND(K855&lt;&gt;"",J855&lt;&gt;"",AB855&lt;&gt;""),IF(OR(J855="OZZ",J855="ZZ"),0-SUMIF($D$12:$D854,$D855,M$12:M854),MIN(MIN(13600,TRUNC(0.75*SUMIF($D$12:$D$1442,$D855,K$12:K$1442),2)+SUMIF($D$12:$D855,$D855,AB$12:AB855))-SUMIF($D$12:$D854,$D855,M$12:M854)-SUMIF($D$12:$D$1442,$D855,L$12:L$1442),AB855)),"")</f>
        <v/>
      </c>
      <c r="N855" s="246" t="str">
        <f aca="false">IF(J855&lt;&gt;"",1000-SUMIF($D$12:$D854,$D855,N$12:N854),"")</f>
        <v/>
      </c>
      <c r="O855" s="268"/>
      <c r="P855" s="269"/>
      <c r="Q855" s="244" t="str">
        <f aca="false">IF(AND(P855&lt;&gt;"",O855&lt;&gt;""),MIN(IF(OR(O855="OZZ",O855="ZZ"),5000,13600),TRUNC(0.75*SUMIF($D$12:$D855,$D855,P$12:P855),2))-SUMIF($D$12:$D854,$D855,Q$12:Q854),"")</f>
        <v/>
      </c>
      <c r="R855" s="270" t="str">
        <f aca="false">IF(AND(P855&lt;&gt;"",O855&lt;&gt;"",AF855&lt;&gt;""),IF(OR(O855="OZZ",O855="ZZ"),0-SUMIF($D$12:$D854,$D855,R$12:R854),MIN(MIN(13600,TRUNC(0.75*SUMIF($D$12:$D$1442,$D855,P$12:P$1442),2)+SUMIF($D$12:$D855,$D855,AF$12:AF855))-SUMIF($D$12:$D854,$D855,R$12:R854)-SUMIF($D$12:$D$1442,$D855,Q$12:Q$1442),AF855)),"")</f>
        <v/>
      </c>
      <c r="S855" s="246" t="str">
        <f aca="false">IF(O855&lt;&gt;"",1000-SUMIF($D$12:$D854,$D855,S$12:S854),"")</f>
        <v/>
      </c>
      <c r="T855" s="268"/>
      <c r="U855" s="269"/>
      <c r="V855" s="244" t="str">
        <f aca="false">IF(AND(U855&lt;&gt;"",T855&lt;&gt;""),MIN(IF(OR(T855="OZZ",T855="ZZ"),5000,13600),TRUNC(0.75*SUMIF($D$12:$D855,$D855,U$12:U855),2))-SUMIF($D$12:$D854,$D855,V$12:V854),"")</f>
        <v/>
      </c>
      <c r="W855" s="248" t="str">
        <f aca="false">IF(AND(U855&lt;&gt;"",T855&lt;&gt;"",AJ855&lt;&gt;""),IF(OR(T855="OZZ",T855="ZZ"),0-SUMIF($D$12:$D854,$D855,W$12:W854),MIN(MIN(13600,TRUNC(0.75*SUMIF($D$12:$D$1442,$D855,U$12:U$1442),2)+SUMIF($D$12:$D855,$D855,AJ$12:AJ855))-SUMIF($D$12:$D854,$D855,W$12:W854)-SUMIF($D$12:$D$1442,$D855,V$12:V$1442),AJ855)),"")</f>
        <v/>
      </c>
      <c r="X855" s="246" t="str">
        <f aca="false">IF(T855&lt;&gt;"",1000-SUMIF($D$12:$D854,$D855,X$12:X854),"")</f>
        <v/>
      </c>
      <c r="Y855" s="272"/>
      <c r="Z855" s="273"/>
      <c r="AA855" s="273"/>
      <c r="AB855" s="252" t="str">
        <f aca="false">IF(K855&lt;&gt;"",ROUND(Y855,2)+ROUND(Z855,2)+ROUND(AA855,2),"")</f>
        <v/>
      </c>
      <c r="AC855" s="274"/>
      <c r="AD855" s="273"/>
      <c r="AE855" s="273"/>
      <c r="AF855" s="275" t="str">
        <f aca="false">IF(P855&lt;&gt;"",ROUND(AC855,2)+ROUND(AD855,2)+ROUND(AE855,2),"")</f>
        <v/>
      </c>
      <c r="AG855" s="274"/>
      <c r="AH855" s="273"/>
      <c r="AI855" s="273"/>
      <c r="AJ855" s="275" t="str">
        <f aca="false">IF(U855&lt;&gt;"",ROUND(AG855,2)+ROUND(AH855,2)+ROUND(AI855,2),"")</f>
        <v/>
      </c>
      <c r="AK855" s="255"/>
      <c r="AL855" s="255"/>
      <c r="AM855" s="256"/>
      <c r="AN855" s="257"/>
      <c r="AO855" s="258" t="str">
        <f aca="false">IF(D855&lt;&gt;"",IF(COUNTIF($D$12:$D855,$D855)&gt;1,0,IF(SUM(L855,Q855,V855)&gt;0,IF(AND(T855="",OR(O855&lt;&gt;"",J855&lt;&gt;"")),IF(O855&lt;&gt;"",O855,IF(J855&lt;&gt;"",J855,0)),IF(AND(O855&lt;&gt;"",J855&lt;&gt;"",O855=J855),O855,T855)),0)),"")</f>
        <v/>
      </c>
      <c r="AP855" s="258" t="str">
        <f aca="false">IF(D855&lt;&gt;"",IF(COUNTIF($D$12:$D855,$D855)&gt;1,0,IF(SUM(M855,R855,W855)&gt;0,IF(AND(T855="",OR(O855&lt;&gt;"",J855&lt;&gt;"")),IF(O855&lt;&gt;"",O855,IF(J855&lt;&gt;"",J855,0)),IF(AND(O855&lt;&gt;"",J855&lt;&gt;"",O855=J855),O855,T855)),0)),"")</f>
        <v/>
      </c>
      <c r="AQ855" s="258" t="str">
        <f aca="false">IF(D855&lt;&gt;"",IF(COUNTIF($D$12:$D855,$D855)&gt;1,0,IF(SUM(N855,S855,X855)&gt;0,IF(AND(T855="",OR(O855&lt;&gt;"",J855&lt;&gt;"")),IF(O855&lt;&gt;"",O855,IF(J855&lt;&gt;"",J855,0)),IF(AND(O855&lt;&gt;"",J855&lt;&gt;"",O855=J855),O855,T855)),0)),"")</f>
        <v/>
      </c>
      <c r="AR855" s="257" t="str">
        <f aca="false">IF(D855&lt;&gt;"",IF(J855="OZP12",L855,0),"")</f>
        <v/>
      </c>
      <c r="AS855" s="257" t="str">
        <f aca="false">IF(D855&lt;&gt;"",IF(O855="OZP12",Q855,0),"")</f>
        <v/>
      </c>
      <c r="AT855" s="257" t="str">
        <f aca="false">IF(D855&lt;&gt;"",IF(T855="OZP12",V855,0),"")</f>
        <v/>
      </c>
      <c r="AU855" s="257" t="str">
        <f aca="false">IF(D855&lt;&gt;"",IF(J855="TZP",L855,0),"")</f>
        <v/>
      </c>
      <c r="AV855" s="257" t="str">
        <f aca="false">IF(D855&lt;&gt;"",IF(O855="TZP",Q855,0),"")</f>
        <v/>
      </c>
      <c r="AW855" s="257" t="str">
        <f aca="false">IF(D855&lt;&gt;"",IF(T855="TZP",V855,0),"")</f>
        <v/>
      </c>
      <c r="AX855" s="257" t="str">
        <f aca="false">IF(D855&lt;&gt;"",IF(J855="OZZ",L855,0),"")</f>
        <v/>
      </c>
      <c r="AY855" s="257" t="str">
        <f aca="false">IF(D855&lt;&gt;"",IF(O855="OZZ",Q855,0),"")</f>
        <v/>
      </c>
      <c r="AZ855" s="257" t="str">
        <f aca="false">IF(D855&lt;&gt;"",IF(T855="OZZ",V855,0),"")</f>
        <v/>
      </c>
      <c r="BA855" s="260"/>
      <c r="BB855" s="257" t="str">
        <f aca="false">IF(D855&lt;&gt;"",IF(ISERROR(FIND("/",D855)),0,1),"")</f>
        <v/>
      </c>
      <c r="BC855" s="257" t="str">
        <f aca="false">IF(D855&lt;&gt;"",IF(BB855*1=0,D855,CONCATENATE(MID(D855,1,FIND("/",D855,1)-1),MID(D855,FIND("/",D855,1)+1,LEN(D855)))),"")</f>
        <v/>
      </c>
      <c r="BD855" s="286"/>
      <c r="BE855" s="257" t="str">
        <f aca="false">IF(D855&lt;&gt;"",IF(J855="OZP12",M855,0),"")</f>
        <v/>
      </c>
      <c r="BF855" s="257" t="str">
        <f aca="false">IF(D855&lt;&gt;"",IF(O855="OZP12",R855,0),"")</f>
        <v/>
      </c>
      <c r="BG855" s="257" t="str">
        <f aca="false">IF(D855&lt;&gt;"",IF(T855="OZP12",W855,0),"")</f>
        <v/>
      </c>
      <c r="BH855" s="257" t="str">
        <f aca="false">IF(D855&lt;&gt;"",IF(J855="TZP",M855,0),"")</f>
        <v/>
      </c>
      <c r="BI855" s="257" t="str">
        <f aca="false">IF(D855&lt;&gt;"",IF(O855="TZP",R855,0),"")</f>
        <v/>
      </c>
      <c r="BJ855" s="257" t="str">
        <f aca="false">IF(D855&lt;&gt;"",IF(T855="TZP",W855,0),"")</f>
        <v/>
      </c>
    </row>
    <row r="856" s="261" customFormat="true" ht="18.75" hidden="false" customHeight="true" outlineLevel="0" collapsed="false">
      <c r="A856" s="262" t="n">
        <f aca="false">A855+1</f>
        <v>844</v>
      </c>
      <c r="B856" s="263"/>
      <c r="C856" s="263"/>
      <c r="D856" s="263"/>
      <c r="E856" s="266"/>
      <c r="F856" s="266"/>
      <c r="G856" s="267"/>
      <c r="H856" s="278"/>
      <c r="I856" s="281"/>
      <c r="J856" s="268"/>
      <c r="K856" s="269"/>
      <c r="L856" s="244" t="str">
        <f aca="false">IF(AND(K856&lt;&gt;"",J856&lt;&gt;""),MIN(IF(OR(J856="OZZ",J856="ZZ"),5000,13600),TRUNC(0.75*SUMIF($D$12:$D856,$D856,K$12:K856),2))-SUMIF($D$12:$D855,$D856,L$12:L855),"")</f>
        <v/>
      </c>
      <c r="M856" s="270" t="str">
        <f aca="false">IF(AND(K856&lt;&gt;"",J856&lt;&gt;"",AB856&lt;&gt;""),IF(OR(J856="OZZ",J856="ZZ"),0-SUMIF($D$12:$D855,$D856,M$12:M855),MIN(MIN(13600,TRUNC(0.75*SUMIF($D$12:$D$1442,$D856,K$12:K$1442),2)+SUMIF($D$12:$D856,$D856,AB$12:AB856))-SUMIF($D$12:$D855,$D856,M$12:M855)-SUMIF($D$12:$D$1442,$D856,L$12:L$1442),AB856)),"")</f>
        <v/>
      </c>
      <c r="N856" s="246" t="str">
        <f aca="false">IF(J856&lt;&gt;"",1000-SUMIF($D$12:$D855,$D856,N$12:N855),"")</f>
        <v/>
      </c>
      <c r="O856" s="268"/>
      <c r="P856" s="269"/>
      <c r="Q856" s="244" t="str">
        <f aca="false">IF(AND(P856&lt;&gt;"",O856&lt;&gt;""),MIN(IF(OR(O856="OZZ",O856="ZZ"),5000,13600),TRUNC(0.75*SUMIF($D$12:$D856,$D856,P$12:P856),2))-SUMIF($D$12:$D855,$D856,Q$12:Q855),"")</f>
        <v/>
      </c>
      <c r="R856" s="270" t="str">
        <f aca="false">IF(AND(P856&lt;&gt;"",O856&lt;&gt;"",AF856&lt;&gt;""),IF(OR(O856="OZZ",O856="ZZ"),0-SUMIF($D$12:$D855,$D856,R$12:R855),MIN(MIN(13600,TRUNC(0.75*SUMIF($D$12:$D$1442,$D856,P$12:P$1442),2)+SUMIF($D$12:$D856,$D856,AF$12:AF856))-SUMIF($D$12:$D855,$D856,R$12:R855)-SUMIF($D$12:$D$1442,$D856,Q$12:Q$1442),AF856)),"")</f>
        <v/>
      </c>
      <c r="S856" s="246" t="str">
        <f aca="false">IF(O856&lt;&gt;"",1000-SUMIF($D$12:$D855,$D856,S$12:S855),"")</f>
        <v/>
      </c>
      <c r="T856" s="268"/>
      <c r="U856" s="269"/>
      <c r="V856" s="244" t="str">
        <f aca="false">IF(AND(U856&lt;&gt;"",T856&lt;&gt;""),MIN(IF(OR(T856="OZZ",T856="ZZ"),5000,13600),TRUNC(0.75*SUMIF($D$12:$D856,$D856,U$12:U856),2))-SUMIF($D$12:$D855,$D856,V$12:V855),"")</f>
        <v/>
      </c>
      <c r="W856" s="248" t="str">
        <f aca="false">IF(AND(U856&lt;&gt;"",T856&lt;&gt;"",AJ856&lt;&gt;""),IF(OR(T856="OZZ",T856="ZZ"),0-SUMIF($D$12:$D855,$D856,W$12:W855),MIN(MIN(13600,TRUNC(0.75*SUMIF($D$12:$D$1442,$D856,U$12:U$1442),2)+SUMIF($D$12:$D856,$D856,AJ$12:AJ856))-SUMIF($D$12:$D855,$D856,W$12:W855)-SUMIF($D$12:$D$1442,$D856,V$12:V$1442),AJ856)),"")</f>
        <v/>
      </c>
      <c r="X856" s="246" t="str">
        <f aca="false">IF(T856&lt;&gt;"",1000-SUMIF($D$12:$D855,$D856,X$12:X855),"")</f>
        <v/>
      </c>
      <c r="Y856" s="272"/>
      <c r="Z856" s="273"/>
      <c r="AA856" s="273"/>
      <c r="AB856" s="252" t="str">
        <f aca="false">IF(K856&lt;&gt;"",ROUND(Y856,2)+ROUND(Z856,2)+ROUND(AA856,2),"")</f>
        <v/>
      </c>
      <c r="AC856" s="274"/>
      <c r="AD856" s="273"/>
      <c r="AE856" s="273"/>
      <c r="AF856" s="275" t="str">
        <f aca="false">IF(P856&lt;&gt;"",ROUND(AC856,2)+ROUND(AD856,2)+ROUND(AE856,2),"")</f>
        <v/>
      </c>
      <c r="AG856" s="274"/>
      <c r="AH856" s="273"/>
      <c r="AI856" s="273"/>
      <c r="AJ856" s="275" t="str">
        <f aca="false">IF(U856&lt;&gt;"",ROUND(AG856,2)+ROUND(AH856,2)+ROUND(AI856,2),"")</f>
        <v/>
      </c>
      <c r="AK856" s="255"/>
      <c r="AL856" s="255"/>
      <c r="AM856" s="256"/>
      <c r="AN856" s="257"/>
      <c r="AO856" s="258" t="str">
        <f aca="false">IF(D856&lt;&gt;"",IF(COUNTIF($D$12:$D856,$D856)&gt;1,0,IF(SUM(L856,Q856,V856)&gt;0,IF(AND(T856="",OR(O856&lt;&gt;"",J856&lt;&gt;"")),IF(O856&lt;&gt;"",O856,IF(J856&lt;&gt;"",J856,0)),IF(AND(O856&lt;&gt;"",J856&lt;&gt;"",O856=J856),O856,T856)),0)),"")</f>
        <v/>
      </c>
      <c r="AP856" s="258" t="str">
        <f aca="false">IF(D856&lt;&gt;"",IF(COUNTIF($D$12:$D856,$D856)&gt;1,0,IF(SUM(M856,R856,W856)&gt;0,IF(AND(T856="",OR(O856&lt;&gt;"",J856&lt;&gt;"")),IF(O856&lt;&gt;"",O856,IF(J856&lt;&gt;"",J856,0)),IF(AND(O856&lt;&gt;"",J856&lt;&gt;"",O856=J856),O856,T856)),0)),"")</f>
        <v/>
      </c>
      <c r="AQ856" s="258" t="str">
        <f aca="false">IF(D856&lt;&gt;"",IF(COUNTIF($D$12:$D856,$D856)&gt;1,0,IF(SUM(N856,S856,X856)&gt;0,IF(AND(T856="",OR(O856&lt;&gt;"",J856&lt;&gt;"")),IF(O856&lt;&gt;"",O856,IF(J856&lt;&gt;"",J856,0)),IF(AND(O856&lt;&gt;"",J856&lt;&gt;"",O856=J856),O856,T856)),0)),"")</f>
        <v/>
      </c>
      <c r="AR856" s="257" t="str">
        <f aca="false">IF(D856&lt;&gt;"",IF(J856="OZP12",L856,0),"")</f>
        <v/>
      </c>
      <c r="AS856" s="257" t="str">
        <f aca="false">IF(D856&lt;&gt;"",IF(O856="OZP12",Q856,0),"")</f>
        <v/>
      </c>
      <c r="AT856" s="257" t="str">
        <f aca="false">IF(D856&lt;&gt;"",IF(T856="OZP12",V856,0),"")</f>
        <v/>
      </c>
      <c r="AU856" s="257" t="str">
        <f aca="false">IF(D856&lt;&gt;"",IF(J856="TZP",L856,0),"")</f>
        <v/>
      </c>
      <c r="AV856" s="257" t="str">
        <f aca="false">IF(D856&lt;&gt;"",IF(O856="TZP",Q856,0),"")</f>
        <v/>
      </c>
      <c r="AW856" s="257" t="str">
        <f aca="false">IF(D856&lt;&gt;"",IF(T856="TZP",V856,0),"")</f>
        <v/>
      </c>
      <c r="AX856" s="257" t="str">
        <f aca="false">IF(D856&lt;&gt;"",IF(J856="OZZ",L856,0),"")</f>
        <v/>
      </c>
      <c r="AY856" s="257" t="str">
        <f aca="false">IF(D856&lt;&gt;"",IF(O856="OZZ",Q856,0),"")</f>
        <v/>
      </c>
      <c r="AZ856" s="257" t="str">
        <f aca="false">IF(D856&lt;&gt;"",IF(T856="OZZ",V856,0),"")</f>
        <v/>
      </c>
      <c r="BA856" s="260"/>
      <c r="BB856" s="257" t="str">
        <f aca="false">IF(D856&lt;&gt;"",IF(ISERROR(FIND("/",D856)),0,1),"")</f>
        <v/>
      </c>
      <c r="BC856" s="257" t="str">
        <f aca="false">IF(D856&lt;&gt;"",IF(BB856*1=0,D856,CONCATENATE(MID(D856,1,FIND("/",D856,1)-1),MID(D856,FIND("/",D856,1)+1,LEN(D856)))),"")</f>
        <v/>
      </c>
      <c r="BD856" s="286"/>
      <c r="BE856" s="257" t="str">
        <f aca="false">IF(D856&lt;&gt;"",IF(J856="OZP12",M856,0),"")</f>
        <v/>
      </c>
      <c r="BF856" s="257" t="str">
        <f aca="false">IF(D856&lt;&gt;"",IF(O856="OZP12",R856,0),"")</f>
        <v/>
      </c>
      <c r="BG856" s="257" t="str">
        <f aca="false">IF(D856&lt;&gt;"",IF(T856="OZP12",W856,0),"")</f>
        <v/>
      </c>
      <c r="BH856" s="257" t="str">
        <f aca="false">IF(D856&lt;&gt;"",IF(J856="TZP",M856,0),"")</f>
        <v/>
      </c>
      <c r="BI856" s="257" t="str">
        <f aca="false">IF(D856&lt;&gt;"",IF(O856="TZP",R856,0),"")</f>
        <v/>
      </c>
      <c r="BJ856" s="257" t="str">
        <f aca="false">IF(D856&lt;&gt;"",IF(T856="TZP",W856,0),"")</f>
        <v/>
      </c>
    </row>
    <row r="857" s="261" customFormat="true" ht="18.75" hidden="false" customHeight="true" outlineLevel="0" collapsed="false">
      <c r="A857" s="262" t="n">
        <f aca="false">A856+1</f>
        <v>845</v>
      </c>
      <c r="B857" s="263"/>
      <c r="C857" s="263"/>
      <c r="D857" s="263"/>
      <c r="E857" s="266"/>
      <c r="F857" s="266"/>
      <c r="G857" s="267"/>
      <c r="H857" s="278"/>
      <c r="I857" s="281"/>
      <c r="J857" s="268"/>
      <c r="K857" s="269"/>
      <c r="L857" s="244" t="str">
        <f aca="false">IF(AND(K857&lt;&gt;"",J857&lt;&gt;""),MIN(IF(OR(J857="OZZ",J857="ZZ"),5000,13600),TRUNC(0.75*SUMIF($D$12:$D857,$D857,K$12:K857),2))-SUMIF($D$12:$D856,$D857,L$12:L856),"")</f>
        <v/>
      </c>
      <c r="M857" s="270" t="str">
        <f aca="false">IF(AND(K857&lt;&gt;"",J857&lt;&gt;"",AB857&lt;&gt;""),IF(OR(J857="OZZ",J857="ZZ"),0-SUMIF($D$12:$D856,$D857,M$12:M856),MIN(MIN(13600,TRUNC(0.75*SUMIF($D$12:$D$1442,$D857,K$12:K$1442),2)+SUMIF($D$12:$D857,$D857,AB$12:AB857))-SUMIF($D$12:$D856,$D857,M$12:M856)-SUMIF($D$12:$D$1442,$D857,L$12:L$1442),AB857)),"")</f>
        <v/>
      </c>
      <c r="N857" s="246" t="str">
        <f aca="false">IF(J857&lt;&gt;"",1000-SUMIF($D$12:$D856,$D857,N$12:N856),"")</f>
        <v/>
      </c>
      <c r="O857" s="268"/>
      <c r="P857" s="269"/>
      <c r="Q857" s="244" t="str">
        <f aca="false">IF(AND(P857&lt;&gt;"",O857&lt;&gt;""),MIN(IF(OR(O857="OZZ",O857="ZZ"),5000,13600),TRUNC(0.75*SUMIF($D$12:$D857,$D857,P$12:P857),2))-SUMIF($D$12:$D856,$D857,Q$12:Q856),"")</f>
        <v/>
      </c>
      <c r="R857" s="270" t="str">
        <f aca="false">IF(AND(P857&lt;&gt;"",O857&lt;&gt;"",AF857&lt;&gt;""),IF(OR(O857="OZZ",O857="ZZ"),0-SUMIF($D$12:$D856,$D857,R$12:R856),MIN(MIN(13600,TRUNC(0.75*SUMIF($D$12:$D$1442,$D857,P$12:P$1442),2)+SUMIF($D$12:$D857,$D857,AF$12:AF857))-SUMIF($D$12:$D856,$D857,R$12:R856)-SUMIF($D$12:$D$1442,$D857,Q$12:Q$1442),AF857)),"")</f>
        <v/>
      </c>
      <c r="S857" s="246" t="str">
        <f aca="false">IF(O857&lt;&gt;"",1000-SUMIF($D$12:$D856,$D857,S$12:S856),"")</f>
        <v/>
      </c>
      <c r="T857" s="268"/>
      <c r="U857" s="269"/>
      <c r="V857" s="244" t="str">
        <f aca="false">IF(AND(U857&lt;&gt;"",T857&lt;&gt;""),MIN(IF(OR(T857="OZZ",T857="ZZ"),5000,13600),TRUNC(0.75*SUMIF($D$12:$D857,$D857,U$12:U857),2))-SUMIF($D$12:$D856,$D857,V$12:V856),"")</f>
        <v/>
      </c>
      <c r="W857" s="248" t="str">
        <f aca="false">IF(AND(U857&lt;&gt;"",T857&lt;&gt;"",AJ857&lt;&gt;""),IF(OR(T857="OZZ",T857="ZZ"),0-SUMIF($D$12:$D856,$D857,W$12:W856),MIN(MIN(13600,TRUNC(0.75*SUMIF($D$12:$D$1442,$D857,U$12:U$1442),2)+SUMIF($D$12:$D857,$D857,AJ$12:AJ857))-SUMIF($D$12:$D856,$D857,W$12:W856)-SUMIF($D$12:$D$1442,$D857,V$12:V$1442),AJ857)),"")</f>
        <v/>
      </c>
      <c r="X857" s="246" t="str">
        <f aca="false">IF(T857&lt;&gt;"",1000-SUMIF($D$12:$D856,$D857,X$12:X856),"")</f>
        <v/>
      </c>
      <c r="Y857" s="272"/>
      <c r="Z857" s="273"/>
      <c r="AA857" s="273"/>
      <c r="AB857" s="252" t="str">
        <f aca="false">IF(K857&lt;&gt;"",ROUND(Y857,2)+ROUND(Z857,2)+ROUND(AA857,2),"")</f>
        <v/>
      </c>
      <c r="AC857" s="274"/>
      <c r="AD857" s="273"/>
      <c r="AE857" s="273"/>
      <c r="AF857" s="275" t="str">
        <f aca="false">IF(P857&lt;&gt;"",ROUND(AC857,2)+ROUND(AD857,2)+ROUND(AE857,2),"")</f>
        <v/>
      </c>
      <c r="AG857" s="274"/>
      <c r="AH857" s="273"/>
      <c r="AI857" s="273"/>
      <c r="AJ857" s="275" t="str">
        <f aca="false">IF(U857&lt;&gt;"",ROUND(AG857,2)+ROUND(AH857,2)+ROUND(AI857,2),"")</f>
        <v/>
      </c>
      <c r="AK857" s="255"/>
      <c r="AL857" s="255"/>
      <c r="AM857" s="256"/>
      <c r="AN857" s="257"/>
      <c r="AO857" s="258" t="str">
        <f aca="false">IF(D857&lt;&gt;"",IF(COUNTIF($D$12:$D857,$D857)&gt;1,0,IF(SUM(L857,Q857,V857)&gt;0,IF(AND(T857="",OR(O857&lt;&gt;"",J857&lt;&gt;"")),IF(O857&lt;&gt;"",O857,IF(J857&lt;&gt;"",J857,0)),IF(AND(O857&lt;&gt;"",J857&lt;&gt;"",O857=J857),O857,T857)),0)),"")</f>
        <v/>
      </c>
      <c r="AP857" s="258" t="str">
        <f aca="false">IF(D857&lt;&gt;"",IF(COUNTIF($D$12:$D857,$D857)&gt;1,0,IF(SUM(M857,R857,W857)&gt;0,IF(AND(T857="",OR(O857&lt;&gt;"",J857&lt;&gt;"")),IF(O857&lt;&gt;"",O857,IF(J857&lt;&gt;"",J857,0)),IF(AND(O857&lt;&gt;"",J857&lt;&gt;"",O857=J857),O857,T857)),0)),"")</f>
        <v/>
      </c>
      <c r="AQ857" s="258" t="str">
        <f aca="false">IF(D857&lt;&gt;"",IF(COUNTIF($D$12:$D857,$D857)&gt;1,0,IF(SUM(N857,S857,X857)&gt;0,IF(AND(T857="",OR(O857&lt;&gt;"",J857&lt;&gt;"")),IF(O857&lt;&gt;"",O857,IF(J857&lt;&gt;"",J857,0)),IF(AND(O857&lt;&gt;"",J857&lt;&gt;"",O857=J857),O857,T857)),0)),"")</f>
        <v/>
      </c>
      <c r="AR857" s="257" t="str">
        <f aca="false">IF(D857&lt;&gt;"",IF(J857="OZP12",L857,0),"")</f>
        <v/>
      </c>
      <c r="AS857" s="257" t="str">
        <f aca="false">IF(D857&lt;&gt;"",IF(O857="OZP12",Q857,0),"")</f>
        <v/>
      </c>
      <c r="AT857" s="257" t="str">
        <f aca="false">IF(D857&lt;&gt;"",IF(T857="OZP12",V857,0),"")</f>
        <v/>
      </c>
      <c r="AU857" s="257" t="str">
        <f aca="false">IF(D857&lt;&gt;"",IF(J857="TZP",L857,0),"")</f>
        <v/>
      </c>
      <c r="AV857" s="257" t="str">
        <f aca="false">IF(D857&lt;&gt;"",IF(O857="TZP",Q857,0),"")</f>
        <v/>
      </c>
      <c r="AW857" s="257" t="str">
        <f aca="false">IF(D857&lt;&gt;"",IF(T857="TZP",V857,0),"")</f>
        <v/>
      </c>
      <c r="AX857" s="257" t="str">
        <f aca="false">IF(D857&lt;&gt;"",IF(J857="OZZ",L857,0),"")</f>
        <v/>
      </c>
      <c r="AY857" s="257" t="str">
        <f aca="false">IF(D857&lt;&gt;"",IF(O857="OZZ",Q857,0),"")</f>
        <v/>
      </c>
      <c r="AZ857" s="257" t="str">
        <f aca="false">IF(D857&lt;&gt;"",IF(T857="OZZ",V857,0),"")</f>
        <v/>
      </c>
      <c r="BA857" s="260"/>
      <c r="BB857" s="257" t="str">
        <f aca="false">IF(D857&lt;&gt;"",IF(ISERROR(FIND("/",D857)),0,1),"")</f>
        <v/>
      </c>
      <c r="BC857" s="257" t="str">
        <f aca="false">IF(D857&lt;&gt;"",IF(BB857*1=0,D857,CONCATENATE(MID(D857,1,FIND("/",D857,1)-1),MID(D857,FIND("/",D857,1)+1,LEN(D857)))),"")</f>
        <v/>
      </c>
      <c r="BD857" s="286"/>
      <c r="BE857" s="257" t="str">
        <f aca="false">IF(D857&lt;&gt;"",IF(J857="OZP12",M857,0),"")</f>
        <v/>
      </c>
      <c r="BF857" s="257" t="str">
        <f aca="false">IF(D857&lt;&gt;"",IF(O857="OZP12",R857,0),"")</f>
        <v/>
      </c>
      <c r="BG857" s="257" t="str">
        <f aca="false">IF(D857&lt;&gt;"",IF(T857="OZP12",W857,0),"")</f>
        <v/>
      </c>
      <c r="BH857" s="257" t="str">
        <f aca="false">IF(D857&lt;&gt;"",IF(J857="TZP",M857,0),"")</f>
        <v/>
      </c>
      <c r="BI857" s="257" t="str">
        <f aca="false">IF(D857&lt;&gt;"",IF(O857="TZP",R857,0),"")</f>
        <v/>
      </c>
      <c r="BJ857" s="257" t="str">
        <f aca="false">IF(D857&lt;&gt;"",IF(T857="TZP",W857,0),"")</f>
        <v/>
      </c>
    </row>
    <row r="858" s="261" customFormat="true" ht="18.75" hidden="false" customHeight="true" outlineLevel="0" collapsed="false">
      <c r="A858" s="262" t="n">
        <f aca="false">A857+1</f>
        <v>846</v>
      </c>
      <c r="B858" s="263"/>
      <c r="C858" s="263"/>
      <c r="D858" s="263"/>
      <c r="E858" s="266"/>
      <c r="F858" s="266"/>
      <c r="G858" s="267"/>
      <c r="H858" s="278"/>
      <c r="I858" s="281"/>
      <c r="J858" s="268"/>
      <c r="K858" s="269"/>
      <c r="L858" s="244" t="str">
        <f aca="false">IF(AND(K858&lt;&gt;"",J858&lt;&gt;""),MIN(IF(OR(J858="OZZ",J858="ZZ"),5000,13600),TRUNC(0.75*SUMIF($D$12:$D858,$D858,K$12:K858),2))-SUMIF($D$12:$D857,$D858,L$12:L857),"")</f>
        <v/>
      </c>
      <c r="M858" s="270" t="str">
        <f aca="false">IF(AND(K858&lt;&gt;"",J858&lt;&gt;"",AB858&lt;&gt;""),IF(OR(J858="OZZ",J858="ZZ"),0-SUMIF($D$12:$D857,$D858,M$12:M857),MIN(MIN(13600,TRUNC(0.75*SUMIF($D$12:$D$1442,$D858,K$12:K$1442),2)+SUMIF($D$12:$D858,$D858,AB$12:AB858))-SUMIF($D$12:$D857,$D858,M$12:M857)-SUMIF($D$12:$D$1442,$D858,L$12:L$1442),AB858)),"")</f>
        <v/>
      </c>
      <c r="N858" s="246" t="str">
        <f aca="false">IF(J858&lt;&gt;"",1000-SUMIF($D$12:$D857,$D858,N$12:N857),"")</f>
        <v/>
      </c>
      <c r="O858" s="268"/>
      <c r="P858" s="269"/>
      <c r="Q858" s="244" t="str">
        <f aca="false">IF(AND(P858&lt;&gt;"",O858&lt;&gt;""),MIN(IF(OR(O858="OZZ",O858="ZZ"),5000,13600),TRUNC(0.75*SUMIF($D$12:$D858,$D858,P$12:P858),2))-SUMIF($D$12:$D857,$D858,Q$12:Q857),"")</f>
        <v/>
      </c>
      <c r="R858" s="270" t="str">
        <f aca="false">IF(AND(P858&lt;&gt;"",O858&lt;&gt;"",AF858&lt;&gt;""),IF(OR(O858="OZZ",O858="ZZ"),0-SUMIF($D$12:$D857,$D858,R$12:R857),MIN(MIN(13600,TRUNC(0.75*SUMIF($D$12:$D$1442,$D858,P$12:P$1442),2)+SUMIF($D$12:$D858,$D858,AF$12:AF858))-SUMIF($D$12:$D857,$D858,R$12:R857)-SUMIF($D$12:$D$1442,$D858,Q$12:Q$1442),AF858)),"")</f>
        <v/>
      </c>
      <c r="S858" s="246" t="str">
        <f aca="false">IF(O858&lt;&gt;"",1000-SUMIF($D$12:$D857,$D858,S$12:S857),"")</f>
        <v/>
      </c>
      <c r="T858" s="268"/>
      <c r="U858" s="269"/>
      <c r="V858" s="244" t="str">
        <f aca="false">IF(AND(U858&lt;&gt;"",T858&lt;&gt;""),MIN(IF(OR(T858="OZZ",T858="ZZ"),5000,13600),TRUNC(0.75*SUMIF($D$12:$D858,$D858,U$12:U858),2))-SUMIF($D$12:$D857,$D858,V$12:V857),"")</f>
        <v/>
      </c>
      <c r="W858" s="248" t="str">
        <f aca="false">IF(AND(U858&lt;&gt;"",T858&lt;&gt;"",AJ858&lt;&gt;""),IF(OR(T858="OZZ",T858="ZZ"),0-SUMIF($D$12:$D857,$D858,W$12:W857),MIN(MIN(13600,TRUNC(0.75*SUMIF($D$12:$D$1442,$D858,U$12:U$1442),2)+SUMIF($D$12:$D858,$D858,AJ$12:AJ858))-SUMIF($D$12:$D857,$D858,W$12:W857)-SUMIF($D$12:$D$1442,$D858,V$12:V$1442),AJ858)),"")</f>
        <v/>
      </c>
      <c r="X858" s="246" t="str">
        <f aca="false">IF(T858&lt;&gt;"",1000-SUMIF($D$12:$D857,$D858,X$12:X857),"")</f>
        <v/>
      </c>
      <c r="Y858" s="272"/>
      <c r="Z858" s="273"/>
      <c r="AA858" s="273"/>
      <c r="AB858" s="252" t="str">
        <f aca="false">IF(K858&lt;&gt;"",ROUND(Y858,2)+ROUND(Z858,2)+ROUND(AA858,2),"")</f>
        <v/>
      </c>
      <c r="AC858" s="274"/>
      <c r="AD858" s="273"/>
      <c r="AE858" s="273"/>
      <c r="AF858" s="275" t="str">
        <f aca="false">IF(P858&lt;&gt;"",ROUND(AC858,2)+ROUND(AD858,2)+ROUND(AE858,2),"")</f>
        <v/>
      </c>
      <c r="AG858" s="274"/>
      <c r="AH858" s="273"/>
      <c r="AI858" s="273"/>
      <c r="AJ858" s="275" t="str">
        <f aca="false">IF(U858&lt;&gt;"",ROUND(AG858,2)+ROUND(AH858,2)+ROUND(AI858,2),"")</f>
        <v/>
      </c>
      <c r="AK858" s="255"/>
      <c r="AL858" s="255"/>
      <c r="AM858" s="256"/>
      <c r="AN858" s="257"/>
      <c r="AO858" s="258" t="str">
        <f aca="false">IF(D858&lt;&gt;"",IF(COUNTIF($D$12:$D858,$D858)&gt;1,0,IF(SUM(L858,Q858,V858)&gt;0,IF(AND(T858="",OR(O858&lt;&gt;"",J858&lt;&gt;"")),IF(O858&lt;&gt;"",O858,IF(J858&lt;&gt;"",J858,0)),IF(AND(O858&lt;&gt;"",J858&lt;&gt;"",O858=J858),O858,T858)),0)),"")</f>
        <v/>
      </c>
      <c r="AP858" s="258" t="str">
        <f aca="false">IF(D858&lt;&gt;"",IF(COUNTIF($D$12:$D858,$D858)&gt;1,0,IF(SUM(M858,R858,W858)&gt;0,IF(AND(T858="",OR(O858&lt;&gt;"",J858&lt;&gt;"")),IF(O858&lt;&gt;"",O858,IF(J858&lt;&gt;"",J858,0)),IF(AND(O858&lt;&gt;"",J858&lt;&gt;"",O858=J858),O858,T858)),0)),"")</f>
        <v/>
      </c>
      <c r="AQ858" s="258" t="str">
        <f aca="false">IF(D858&lt;&gt;"",IF(COUNTIF($D$12:$D858,$D858)&gt;1,0,IF(SUM(N858,S858,X858)&gt;0,IF(AND(T858="",OR(O858&lt;&gt;"",J858&lt;&gt;"")),IF(O858&lt;&gt;"",O858,IF(J858&lt;&gt;"",J858,0)),IF(AND(O858&lt;&gt;"",J858&lt;&gt;"",O858=J858),O858,T858)),0)),"")</f>
        <v/>
      </c>
      <c r="AR858" s="257" t="str">
        <f aca="false">IF(D858&lt;&gt;"",IF(J858="OZP12",L858,0),"")</f>
        <v/>
      </c>
      <c r="AS858" s="257" t="str">
        <f aca="false">IF(D858&lt;&gt;"",IF(O858="OZP12",Q858,0),"")</f>
        <v/>
      </c>
      <c r="AT858" s="257" t="str">
        <f aca="false">IF(D858&lt;&gt;"",IF(T858="OZP12",V858,0),"")</f>
        <v/>
      </c>
      <c r="AU858" s="257" t="str">
        <f aca="false">IF(D858&lt;&gt;"",IF(J858="TZP",L858,0),"")</f>
        <v/>
      </c>
      <c r="AV858" s="257" t="str">
        <f aca="false">IF(D858&lt;&gt;"",IF(O858="TZP",Q858,0),"")</f>
        <v/>
      </c>
      <c r="AW858" s="257" t="str">
        <f aca="false">IF(D858&lt;&gt;"",IF(T858="TZP",V858,0),"")</f>
        <v/>
      </c>
      <c r="AX858" s="257" t="str">
        <f aca="false">IF(D858&lt;&gt;"",IF(J858="OZZ",L858,0),"")</f>
        <v/>
      </c>
      <c r="AY858" s="257" t="str">
        <f aca="false">IF(D858&lt;&gt;"",IF(O858="OZZ",Q858,0),"")</f>
        <v/>
      </c>
      <c r="AZ858" s="257" t="str">
        <f aca="false">IF(D858&lt;&gt;"",IF(T858="OZZ",V858,0),"")</f>
        <v/>
      </c>
      <c r="BA858" s="260"/>
      <c r="BB858" s="257" t="str">
        <f aca="false">IF(D858&lt;&gt;"",IF(ISERROR(FIND("/",D858)),0,1),"")</f>
        <v/>
      </c>
      <c r="BC858" s="257" t="str">
        <f aca="false">IF(D858&lt;&gt;"",IF(BB858*1=0,D858,CONCATENATE(MID(D858,1,FIND("/",D858,1)-1),MID(D858,FIND("/",D858,1)+1,LEN(D858)))),"")</f>
        <v/>
      </c>
      <c r="BD858" s="286"/>
      <c r="BE858" s="257" t="str">
        <f aca="false">IF(D858&lt;&gt;"",IF(J858="OZP12",M858,0),"")</f>
        <v/>
      </c>
      <c r="BF858" s="257" t="str">
        <f aca="false">IF(D858&lt;&gt;"",IF(O858="OZP12",R858,0),"")</f>
        <v/>
      </c>
      <c r="BG858" s="257" t="str">
        <f aca="false">IF(D858&lt;&gt;"",IF(T858="OZP12",W858,0),"")</f>
        <v/>
      </c>
      <c r="BH858" s="257" t="str">
        <f aca="false">IF(D858&lt;&gt;"",IF(J858="TZP",M858,0),"")</f>
        <v/>
      </c>
      <c r="BI858" s="257" t="str">
        <f aca="false">IF(D858&lt;&gt;"",IF(O858="TZP",R858,0),"")</f>
        <v/>
      </c>
      <c r="BJ858" s="257" t="str">
        <f aca="false">IF(D858&lt;&gt;"",IF(T858="TZP",W858,0),"")</f>
        <v/>
      </c>
    </row>
    <row r="859" s="261" customFormat="true" ht="18.75" hidden="false" customHeight="true" outlineLevel="0" collapsed="false">
      <c r="A859" s="262" t="n">
        <f aca="false">A858+1</f>
        <v>847</v>
      </c>
      <c r="B859" s="263"/>
      <c r="C859" s="263"/>
      <c r="D859" s="263"/>
      <c r="E859" s="266"/>
      <c r="F859" s="266"/>
      <c r="G859" s="267"/>
      <c r="H859" s="278"/>
      <c r="I859" s="281"/>
      <c r="J859" s="268"/>
      <c r="K859" s="269"/>
      <c r="L859" s="244" t="str">
        <f aca="false">IF(AND(K859&lt;&gt;"",J859&lt;&gt;""),MIN(IF(OR(J859="OZZ",J859="ZZ"),5000,13600),TRUNC(0.75*SUMIF($D$12:$D859,$D859,K$12:K859),2))-SUMIF($D$12:$D858,$D859,L$12:L858),"")</f>
        <v/>
      </c>
      <c r="M859" s="270" t="str">
        <f aca="false">IF(AND(K859&lt;&gt;"",J859&lt;&gt;"",AB859&lt;&gt;""),IF(OR(J859="OZZ",J859="ZZ"),0-SUMIF($D$12:$D858,$D859,M$12:M858),MIN(MIN(13600,TRUNC(0.75*SUMIF($D$12:$D$1442,$D859,K$12:K$1442),2)+SUMIF($D$12:$D859,$D859,AB$12:AB859))-SUMIF($D$12:$D858,$D859,M$12:M858)-SUMIF($D$12:$D$1442,$D859,L$12:L$1442),AB859)),"")</f>
        <v/>
      </c>
      <c r="N859" s="246" t="str">
        <f aca="false">IF(J859&lt;&gt;"",1000-SUMIF($D$12:$D858,$D859,N$12:N858),"")</f>
        <v/>
      </c>
      <c r="O859" s="268"/>
      <c r="P859" s="269"/>
      <c r="Q859" s="244" t="str">
        <f aca="false">IF(AND(P859&lt;&gt;"",O859&lt;&gt;""),MIN(IF(OR(O859="OZZ",O859="ZZ"),5000,13600),TRUNC(0.75*SUMIF($D$12:$D859,$D859,P$12:P859),2))-SUMIF($D$12:$D858,$D859,Q$12:Q858),"")</f>
        <v/>
      </c>
      <c r="R859" s="270" t="str">
        <f aca="false">IF(AND(P859&lt;&gt;"",O859&lt;&gt;"",AF859&lt;&gt;""),IF(OR(O859="OZZ",O859="ZZ"),0-SUMIF($D$12:$D858,$D859,R$12:R858),MIN(MIN(13600,TRUNC(0.75*SUMIF($D$12:$D$1442,$D859,P$12:P$1442),2)+SUMIF($D$12:$D859,$D859,AF$12:AF859))-SUMIF($D$12:$D858,$D859,R$12:R858)-SUMIF($D$12:$D$1442,$D859,Q$12:Q$1442),AF859)),"")</f>
        <v/>
      </c>
      <c r="S859" s="246" t="str">
        <f aca="false">IF(O859&lt;&gt;"",1000-SUMIF($D$12:$D858,$D859,S$12:S858),"")</f>
        <v/>
      </c>
      <c r="T859" s="268"/>
      <c r="U859" s="269"/>
      <c r="V859" s="244" t="str">
        <f aca="false">IF(AND(U859&lt;&gt;"",T859&lt;&gt;""),MIN(IF(OR(T859="OZZ",T859="ZZ"),5000,13600),TRUNC(0.75*SUMIF($D$12:$D859,$D859,U$12:U859),2))-SUMIF($D$12:$D858,$D859,V$12:V858),"")</f>
        <v/>
      </c>
      <c r="W859" s="248" t="str">
        <f aca="false">IF(AND(U859&lt;&gt;"",T859&lt;&gt;"",AJ859&lt;&gt;""),IF(OR(T859="OZZ",T859="ZZ"),0-SUMIF($D$12:$D858,$D859,W$12:W858),MIN(MIN(13600,TRUNC(0.75*SUMIF($D$12:$D$1442,$D859,U$12:U$1442),2)+SUMIF($D$12:$D859,$D859,AJ$12:AJ859))-SUMIF($D$12:$D858,$D859,W$12:W858)-SUMIF($D$12:$D$1442,$D859,V$12:V$1442),AJ859)),"")</f>
        <v/>
      </c>
      <c r="X859" s="246" t="str">
        <f aca="false">IF(T859&lt;&gt;"",1000-SUMIF($D$12:$D858,$D859,X$12:X858),"")</f>
        <v/>
      </c>
      <c r="Y859" s="272"/>
      <c r="Z859" s="273"/>
      <c r="AA859" s="273"/>
      <c r="AB859" s="252" t="str">
        <f aca="false">IF(K859&lt;&gt;"",ROUND(Y859,2)+ROUND(Z859,2)+ROUND(AA859,2),"")</f>
        <v/>
      </c>
      <c r="AC859" s="274"/>
      <c r="AD859" s="273"/>
      <c r="AE859" s="273"/>
      <c r="AF859" s="275" t="str">
        <f aca="false">IF(P859&lt;&gt;"",ROUND(AC859,2)+ROUND(AD859,2)+ROUND(AE859,2),"")</f>
        <v/>
      </c>
      <c r="AG859" s="274"/>
      <c r="AH859" s="273"/>
      <c r="AI859" s="273"/>
      <c r="AJ859" s="275" t="str">
        <f aca="false">IF(U859&lt;&gt;"",ROUND(AG859,2)+ROUND(AH859,2)+ROUND(AI859,2),"")</f>
        <v/>
      </c>
      <c r="AK859" s="255"/>
      <c r="AL859" s="255"/>
      <c r="AM859" s="256"/>
      <c r="AN859" s="257"/>
      <c r="AO859" s="258" t="str">
        <f aca="false">IF(D859&lt;&gt;"",IF(COUNTIF($D$12:$D859,$D859)&gt;1,0,IF(SUM(L859,Q859,V859)&gt;0,IF(AND(T859="",OR(O859&lt;&gt;"",J859&lt;&gt;"")),IF(O859&lt;&gt;"",O859,IF(J859&lt;&gt;"",J859,0)),IF(AND(O859&lt;&gt;"",J859&lt;&gt;"",O859=J859),O859,T859)),0)),"")</f>
        <v/>
      </c>
      <c r="AP859" s="258" t="str">
        <f aca="false">IF(D859&lt;&gt;"",IF(COUNTIF($D$12:$D859,$D859)&gt;1,0,IF(SUM(M859,R859,W859)&gt;0,IF(AND(T859="",OR(O859&lt;&gt;"",J859&lt;&gt;"")),IF(O859&lt;&gt;"",O859,IF(J859&lt;&gt;"",J859,0)),IF(AND(O859&lt;&gt;"",J859&lt;&gt;"",O859=J859),O859,T859)),0)),"")</f>
        <v/>
      </c>
      <c r="AQ859" s="258" t="str">
        <f aca="false">IF(D859&lt;&gt;"",IF(COUNTIF($D$12:$D859,$D859)&gt;1,0,IF(SUM(N859,S859,X859)&gt;0,IF(AND(T859="",OR(O859&lt;&gt;"",J859&lt;&gt;"")),IF(O859&lt;&gt;"",O859,IF(J859&lt;&gt;"",J859,0)),IF(AND(O859&lt;&gt;"",J859&lt;&gt;"",O859=J859),O859,T859)),0)),"")</f>
        <v/>
      </c>
      <c r="AR859" s="257" t="str">
        <f aca="false">IF(D859&lt;&gt;"",IF(J859="OZP12",L859,0),"")</f>
        <v/>
      </c>
      <c r="AS859" s="257" t="str">
        <f aca="false">IF(D859&lt;&gt;"",IF(O859="OZP12",Q859,0),"")</f>
        <v/>
      </c>
      <c r="AT859" s="257" t="str">
        <f aca="false">IF(D859&lt;&gt;"",IF(T859="OZP12",V859,0),"")</f>
        <v/>
      </c>
      <c r="AU859" s="257" t="str">
        <f aca="false">IF(D859&lt;&gt;"",IF(J859="TZP",L859,0),"")</f>
        <v/>
      </c>
      <c r="AV859" s="257" t="str">
        <f aca="false">IF(D859&lt;&gt;"",IF(O859="TZP",Q859,0),"")</f>
        <v/>
      </c>
      <c r="AW859" s="257" t="str">
        <f aca="false">IF(D859&lt;&gt;"",IF(T859="TZP",V859,0),"")</f>
        <v/>
      </c>
      <c r="AX859" s="257" t="str">
        <f aca="false">IF(D859&lt;&gt;"",IF(J859="OZZ",L859,0),"")</f>
        <v/>
      </c>
      <c r="AY859" s="257" t="str">
        <f aca="false">IF(D859&lt;&gt;"",IF(O859="OZZ",Q859,0),"")</f>
        <v/>
      </c>
      <c r="AZ859" s="257" t="str">
        <f aca="false">IF(D859&lt;&gt;"",IF(T859="OZZ",V859,0),"")</f>
        <v/>
      </c>
      <c r="BA859" s="260"/>
      <c r="BB859" s="257" t="str">
        <f aca="false">IF(D859&lt;&gt;"",IF(ISERROR(FIND("/",D859)),0,1),"")</f>
        <v/>
      </c>
      <c r="BC859" s="257" t="str">
        <f aca="false">IF(D859&lt;&gt;"",IF(BB859*1=0,D859,CONCATENATE(MID(D859,1,FIND("/",D859,1)-1),MID(D859,FIND("/",D859,1)+1,LEN(D859)))),"")</f>
        <v/>
      </c>
      <c r="BD859" s="286"/>
      <c r="BE859" s="257" t="str">
        <f aca="false">IF(D859&lt;&gt;"",IF(J859="OZP12",M859,0),"")</f>
        <v/>
      </c>
      <c r="BF859" s="257" t="str">
        <f aca="false">IF(D859&lt;&gt;"",IF(O859="OZP12",R859,0),"")</f>
        <v/>
      </c>
      <c r="BG859" s="257" t="str">
        <f aca="false">IF(D859&lt;&gt;"",IF(T859="OZP12",W859,0),"")</f>
        <v/>
      </c>
      <c r="BH859" s="257" t="str">
        <f aca="false">IF(D859&lt;&gt;"",IF(J859="TZP",M859,0),"")</f>
        <v/>
      </c>
      <c r="BI859" s="257" t="str">
        <f aca="false">IF(D859&lt;&gt;"",IF(O859="TZP",R859,0),"")</f>
        <v/>
      </c>
      <c r="BJ859" s="257" t="str">
        <f aca="false">IF(D859&lt;&gt;"",IF(T859="TZP",W859,0),"")</f>
        <v/>
      </c>
    </row>
    <row r="860" s="261" customFormat="true" ht="18.75" hidden="false" customHeight="true" outlineLevel="0" collapsed="false">
      <c r="A860" s="262" t="n">
        <f aca="false">A859+1</f>
        <v>848</v>
      </c>
      <c r="B860" s="263"/>
      <c r="C860" s="263"/>
      <c r="D860" s="263"/>
      <c r="E860" s="266"/>
      <c r="F860" s="266"/>
      <c r="G860" s="267"/>
      <c r="H860" s="278"/>
      <c r="I860" s="281"/>
      <c r="J860" s="268"/>
      <c r="K860" s="269"/>
      <c r="L860" s="244" t="str">
        <f aca="false">IF(AND(K860&lt;&gt;"",J860&lt;&gt;""),MIN(IF(OR(J860="OZZ",J860="ZZ"),5000,13600),TRUNC(0.75*SUMIF($D$12:$D860,$D860,K$12:K860),2))-SUMIF($D$12:$D859,$D860,L$12:L859),"")</f>
        <v/>
      </c>
      <c r="M860" s="270" t="str">
        <f aca="false">IF(AND(K860&lt;&gt;"",J860&lt;&gt;"",AB860&lt;&gt;""),IF(OR(J860="OZZ",J860="ZZ"),0-SUMIF($D$12:$D859,$D860,M$12:M859),MIN(MIN(13600,TRUNC(0.75*SUMIF($D$12:$D$1442,$D860,K$12:K$1442),2)+SUMIF($D$12:$D860,$D860,AB$12:AB860))-SUMIF($D$12:$D859,$D860,M$12:M859)-SUMIF($D$12:$D$1442,$D860,L$12:L$1442),AB860)),"")</f>
        <v/>
      </c>
      <c r="N860" s="246" t="str">
        <f aca="false">IF(J860&lt;&gt;"",1000-SUMIF($D$12:$D859,$D860,N$12:N859),"")</f>
        <v/>
      </c>
      <c r="O860" s="268"/>
      <c r="P860" s="269"/>
      <c r="Q860" s="244" t="str">
        <f aca="false">IF(AND(P860&lt;&gt;"",O860&lt;&gt;""),MIN(IF(OR(O860="OZZ",O860="ZZ"),5000,13600),TRUNC(0.75*SUMIF($D$12:$D860,$D860,P$12:P860),2))-SUMIF($D$12:$D859,$D860,Q$12:Q859),"")</f>
        <v/>
      </c>
      <c r="R860" s="270" t="str">
        <f aca="false">IF(AND(P860&lt;&gt;"",O860&lt;&gt;"",AF860&lt;&gt;""),IF(OR(O860="OZZ",O860="ZZ"),0-SUMIF($D$12:$D859,$D860,R$12:R859),MIN(MIN(13600,TRUNC(0.75*SUMIF($D$12:$D$1442,$D860,P$12:P$1442),2)+SUMIF($D$12:$D860,$D860,AF$12:AF860))-SUMIF($D$12:$D859,$D860,R$12:R859)-SUMIF($D$12:$D$1442,$D860,Q$12:Q$1442),AF860)),"")</f>
        <v/>
      </c>
      <c r="S860" s="246" t="str">
        <f aca="false">IF(O860&lt;&gt;"",1000-SUMIF($D$12:$D859,$D860,S$12:S859),"")</f>
        <v/>
      </c>
      <c r="T860" s="268"/>
      <c r="U860" s="269"/>
      <c r="V860" s="244" t="str">
        <f aca="false">IF(AND(U860&lt;&gt;"",T860&lt;&gt;""),MIN(IF(OR(T860="OZZ",T860="ZZ"),5000,13600),TRUNC(0.75*SUMIF($D$12:$D860,$D860,U$12:U860),2))-SUMIF($D$12:$D859,$D860,V$12:V859),"")</f>
        <v/>
      </c>
      <c r="W860" s="248" t="str">
        <f aca="false">IF(AND(U860&lt;&gt;"",T860&lt;&gt;"",AJ860&lt;&gt;""),IF(OR(T860="OZZ",T860="ZZ"),0-SUMIF($D$12:$D859,$D860,W$12:W859),MIN(MIN(13600,TRUNC(0.75*SUMIF($D$12:$D$1442,$D860,U$12:U$1442),2)+SUMIF($D$12:$D860,$D860,AJ$12:AJ860))-SUMIF($D$12:$D859,$D860,W$12:W859)-SUMIF($D$12:$D$1442,$D860,V$12:V$1442),AJ860)),"")</f>
        <v/>
      </c>
      <c r="X860" s="246" t="str">
        <f aca="false">IF(T860&lt;&gt;"",1000-SUMIF($D$12:$D859,$D860,X$12:X859),"")</f>
        <v/>
      </c>
      <c r="Y860" s="272"/>
      <c r="Z860" s="273"/>
      <c r="AA860" s="273"/>
      <c r="AB860" s="252" t="str">
        <f aca="false">IF(K860&lt;&gt;"",ROUND(Y860,2)+ROUND(Z860,2)+ROUND(AA860,2),"")</f>
        <v/>
      </c>
      <c r="AC860" s="274"/>
      <c r="AD860" s="273"/>
      <c r="AE860" s="273"/>
      <c r="AF860" s="275" t="str">
        <f aca="false">IF(P860&lt;&gt;"",ROUND(AC860,2)+ROUND(AD860,2)+ROUND(AE860,2),"")</f>
        <v/>
      </c>
      <c r="AG860" s="274"/>
      <c r="AH860" s="273"/>
      <c r="AI860" s="273"/>
      <c r="AJ860" s="275" t="str">
        <f aca="false">IF(U860&lt;&gt;"",ROUND(AG860,2)+ROUND(AH860,2)+ROUND(AI860,2),"")</f>
        <v/>
      </c>
      <c r="AK860" s="255"/>
      <c r="AL860" s="255"/>
      <c r="AM860" s="256"/>
      <c r="AN860" s="257"/>
      <c r="AO860" s="258" t="str">
        <f aca="false">IF(D860&lt;&gt;"",IF(COUNTIF($D$12:$D860,$D860)&gt;1,0,IF(SUM(L860,Q860,V860)&gt;0,IF(AND(T860="",OR(O860&lt;&gt;"",J860&lt;&gt;"")),IF(O860&lt;&gt;"",O860,IF(J860&lt;&gt;"",J860,0)),IF(AND(O860&lt;&gt;"",J860&lt;&gt;"",O860=J860),O860,T860)),0)),"")</f>
        <v/>
      </c>
      <c r="AP860" s="258" t="str">
        <f aca="false">IF(D860&lt;&gt;"",IF(COUNTIF($D$12:$D860,$D860)&gt;1,0,IF(SUM(M860,R860,W860)&gt;0,IF(AND(T860="",OR(O860&lt;&gt;"",J860&lt;&gt;"")),IF(O860&lt;&gt;"",O860,IF(J860&lt;&gt;"",J860,0)),IF(AND(O860&lt;&gt;"",J860&lt;&gt;"",O860=J860),O860,T860)),0)),"")</f>
        <v/>
      </c>
      <c r="AQ860" s="258" t="str">
        <f aca="false">IF(D860&lt;&gt;"",IF(COUNTIF($D$12:$D860,$D860)&gt;1,0,IF(SUM(N860,S860,X860)&gt;0,IF(AND(T860="",OR(O860&lt;&gt;"",J860&lt;&gt;"")),IF(O860&lt;&gt;"",O860,IF(J860&lt;&gt;"",J860,0)),IF(AND(O860&lt;&gt;"",J860&lt;&gt;"",O860=J860),O860,T860)),0)),"")</f>
        <v/>
      </c>
      <c r="AR860" s="257" t="str">
        <f aca="false">IF(D860&lt;&gt;"",IF(J860="OZP12",L860,0),"")</f>
        <v/>
      </c>
      <c r="AS860" s="257" t="str">
        <f aca="false">IF(D860&lt;&gt;"",IF(O860="OZP12",Q860,0),"")</f>
        <v/>
      </c>
      <c r="AT860" s="257" t="str">
        <f aca="false">IF(D860&lt;&gt;"",IF(T860="OZP12",V860,0),"")</f>
        <v/>
      </c>
      <c r="AU860" s="257" t="str">
        <f aca="false">IF(D860&lt;&gt;"",IF(J860="TZP",L860,0),"")</f>
        <v/>
      </c>
      <c r="AV860" s="257" t="str">
        <f aca="false">IF(D860&lt;&gt;"",IF(O860="TZP",Q860,0),"")</f>
        <v/>
      </c>
      <c r="AW860" s="257" t="str">
        <f aca="false">IF(D860&lt;&gt;"",IF(T860="TZP",V860,0),"")</f>
        <v/>
      </c>
      <c r="AX860" s="257" t="str">
        <f aca="false">IF(D860&lt;&gt;"",IF(J860="OZZ",L860,0),"")</f>
        <v/>
      </c>
      <c r="AY860" s="257" t="str">
        <f aca="false">IF(D860&lt;&gt;"",IF(O860="OZZ",Q860,0),"")</f>
        <v/>
      </c>
      <c r="AZ860" s="257" t="str">
        <f aca="false">IF(D860&lt;&gt;"",IF(T860="OZZ",V860,0),"")</f>
        <v/>
      </c>
      <c r="BA860" s="260"/>
      <c r="BB860" s="257" t="str">
        <f aca="false">IF(D860&lt;&gt;"",IF(ISERROR(FIND("/",D860)),0,1),"")</f>
        <v/>
      </c>
      <c r="BC860" s="257" t="str">
        <f aca="false">IF(D860&lt;&gt;"",IF(BB860*1=0,D860,CONCATENATE(MID(D860,1,FIND("/",D860,1)-1),MID(D860,FIND("/",D860,1)+1,LEN(D860)))),"")</f>
        <v/>
      </c>
      <c r="BD860" s="286"/>
      <c r="BE860" s="257" t="str">
        <f aca="false">IF(D860&lt;&gt;"",IF(J860="OZP12",M860,0),"")</f>
        <v/>
      </c>
      <c r="BF860" s="257" t="str">
        <f aca="false">IF(D860&lt;&gt;"",IF(O860="OZP12",R860,0),"")</f>
        <v/>
      </c>
      <c r="BG860" s="257" t="str">
        <f aca="false">IF(D860&lt;&gt;"",IF(T860="OZP12",W860,0),"")</f>
        <v/>
      </c>
      <c r="BH860" s="257" t="str">
        <f aca="false">IF(D860&lt;&gt;"",IF(J860="TZP",M860,0),"")</f>
        <v/>
      </c>
      <c r="BI860" s="257" t="str">
        <f aca="false">IF(D860&lt;&gt;"",IF(O860="TZP",R860,0),"")</f>
        <v/>
      </c>
      <c r="BJ860" s="257" t="str">
        <f aca="false">IF(D860&lt;&gt;"",IF(T860="TZP",W860,0),"")</f>
        <v/>
      </c>
    </row>
    <row r="861" s="261" customFormat="true" ht="18.75" hidden="false" customHeight="true" outlineLevel="0" collapsed="false">
      <c r="A861" s="262" t="n">
        <f aca="false">A860+1</f>
        <v>849</v>
      </c>
      <c r="B861" s="263"/>
      <c r="C861" s="263"/>
      <c r="D861" s="263"/>
      <c r="E861" s="266"/>
      <c r="F861" s="266"/>
      <c r="G861" s="267"/>
      <c r="H861" s="278"/>
      <c r="I861" s="281"/>
      <c r="J861" s="268"/>
      <c r="K861" s="269"/>
      <c r="L861" s="244" t="str">
        <f aca="false">IF(AND(K861&lt;&gt;"",J861&lt;&gt;""),MIN(IF(OR(J861="OZZ",J861="ZZ"),5000,13600),TRUNC(0.75*SUMIF($D$12:$D861,$D861,K$12:K861),2))-SUMIF($D$12:$D860,$D861,L$12:L860),"")</f>
        <v/>
      </c>
      <c r="M861" s="270" t="str">
        <f aca="false">IF(AND(K861&lt;&gt;"",J861&lt;&gt;"",AB861&lt;&gt;""),IF(OR(J861="OZZ",J861="ZZ"),0-SUMIF($D$12:$D860,$D861,M$12:M860),MIN(MIN(13600,TRUNC(0.75*SUMIF($D$12:$D$1442,$D861,K$12:K$1442),2)+SUMIF($D$12:$D861,$D861,AB$12:AB861))-SUMIF($D$12:$D860,$D861,M$12:M860)-SUMIF($D$12:$D$1442,$D861,L$12:L$1442),AB861)),"")</f>
        <v/>
      </c>
      <c r="N861" s="246" t="str">
        <f aca="false">IF(J861&lt;&gt;"",1000-SUMIF($D$12:$D860,$D861,N$12:N860),"")</f>
        <v/>
      </c>
      <c r="O861" s="268"/>
      <c r="P861" s="269"/>
      <c r="Q861" s="244" t="str">
        <f aca="false">IF(AND(P861&lt;&gt;"",O861&lt;&gt;""),MIN(IF(OR(O861="OZZ",O861="ZZ"),5000,13600),TRUNC(0.75*SUMIF($D$12:$D861,$D861,P$12:P861),2))-SUMIF($D$12:$D860,$D861,Q$12:Q860),"")</f>
        <v/>
      </c>
      <c r="R861" s="270" t="str">
        <f aca="false">IF(AND(P861&lt;&gt;"",O861&lt;&gt;"",AF861&lt;&gt;""),IF(OR(O861="OZZ",O861="ZZ"),0-SUMIF($D$12:$D860,$D861,R$12:R860),MIN(MIN(13600,TRUNC(0.75*SUMIF($D$12:$D$1442,$D861,P$12:P$1442),2)+SUMIF($D$12:$D861,$D861,AF$12:AF861))-SUMIF($D$12:$D860,$D861,R$12:R860)-SUMIF($D$12:$D$1442,$D861,Q$12:Q$1442),AF861)),"")</f>
        <v/>
      </c>
      <c r="S861" s="246" t="str">
        <f aca="false">IF(O861&lt;&gt;"",1000-SUMIF($D$12:$D860,$D861,S$12:S860),"")</f>
        <v/>
      </c>
      <c r="T861" s="268"/>
      <c r="U861" s="269"/>
      <c r="V861" s="244" t="str">
        <f aca="false">IF(AND(U861&lt;&gt;"",T861&lt;&gt;""),MIN(IF(OR(T861="OZZ",T861="ZZ"),5000,13600),TRUNC(0.75*SUMIF($D$12:$D861,$D861,U$12:U861),2))-SUMIF($D$12:$D860,$D861,V$12:V860),"")</f>
        <v/>
      </c>
      <c r="W861" s="248" t="str">
        <f aca="false">IF(AND(U861&lt;&gt;"",T861&lt;&gt;"",AJ861&lt;&gt;""),IF(OR(T861="OZZ",T861="ZZ"),0-SUMIF($D$12:$D860,$D861,W$12:W860),MIN(MIN(13600,TRUNC(0.75*SUMIF($D$12:$D$1442,$D861,U$12:U$1442),2)+SUMIF($D$12:$D861,$D861,AJ$12:AJ861))-SUMIF($D$12:$D860,$D861,W$12:W860)-SUMIF($D$12:$D$1442,$D861,V$12:V$1442),AJ861)),"")</f>
        <v/>
      </c>
      <c r="X861" s="246" t="str">
        <f aca="false">IF(T861&lt;&gt;"",1000-SUMIF($D$12:$D860,$D861,X$12:X860),"")</f>
        <v/>
      </c>
      <c r="Y861" s="272"/>
      <c r="Z861" s="273"/>
      <c r="AA861" s="273"/>
      <c r="AB861" s="252" t="str">
        <f aca="false">IF(K861&lt;&gt;"",ROUND(Y861,2)+ROUND(Z861,2)+ROUND(AA861,2),"")</f>
        <v/>
      </c>
      <c r="AC861" s="274"/>
      <c r="AD861" s="273"/>
      <c r="AE861" s="273"/>
      <c r="AF861" s="275" t="str">
        <f aca="false">IF(P861&lt;&gt;"",ROUND(AC861,2)+ROUND(AD861,2)+ROUND(AE861,2),"")</f>
        <v/>
      </c>
      <c r="AG861" s="274"/>
      <c r="AH861" s="273"/>
      <c r="AI861" s="273"/>
      <c r="AJ861" s="275" t="str">
        <f aca="false">IF(U861&lt;&gt;"",ROUND(AG861,2)+ROUND(AH861,2)+ROUND(AI861,2),"")</f>
        <v/>
      </c>
      <c r="AK861" s="255"/>
      <c r="AL861" s="255"/>
      <c r="AM861" s="256"/>
      <c r="AN861" s="257"/>
      <c r="AO861" s="258" t="str">
        <f aca="false">IF(D861&lt;&gt;"",IF(COUNTIF($D$12:$D861,$D861)&gt;1,0,IF(SUM(L861,Q861,V861)&gt;0,IF(AND(T861="",OR(O861&lt;&gt;"",J861&lt;&gt;"")),IF(O861&lt;&gt;"",O861,IF(J861&lt;&gt;"",J861,0)),IF(AND(O861&lt;&gt;"",J861&lt;&gt;"",O861=J861),O861,T861)),0)),"")</f>
        <v/>
      </c>
      <c r="AP861" s="258" t="str">
        <f aca="false">IF(D861&lt;&gt;"",IF(COUNTIF($D$12:$D861,$D861)&gt;1,0,IF(SUM(M861,R861,W861)&gt;0,IF(AND(T861="",OR(O861&lt;&gt;"",J861&lt;&gt;"")),IF(O861&lt;&gt;"",O861,IF(J861&lt;&gt;"",J861,0)),IF(AND(O861&lt;&gt;"",J861&lt;&gt;"",O861=J861),O861,T861)),0)),"")</f>
        <v/>
      </c>
      <c r="AQ861" s="258" t="str">
        <f aca="false">IF(D861&lt;&gt;"",IF(COUNTIF($D$12:$D861,$D861)&gt;1,0,IF(SUM(N861,S861,X861)&gt;0,IF(AND(T861="",OR(O861&lt;&gt;"",J861&lt;&gt;"")),IF(O861&lt;&gt;"",O861,IF(J861&lt;&gt;"",J861,0)),IF(AND(O861&lt;&gt;"",J861&lt;&gt;"",O861=J861),O861,T861)),0)),"")</f>
        <v/>
      </c>
      <c r="AR861" s="257" t="str">
        <f aca="false">IF(D861&lt;&gt;"",IF(J861="OZP12",L861,0),"")</f>
        <v/>
      </c>
      <c r="AS861" s="257" t="str">
        <f aca="false">IF(D861&lt;&gt;"",IF(O861="OZP12",Q861,0),"")</f>
        <v/>
      </c>
      <c r="AT861" s="257" t="str">
        <f aca="false">IF(D861&lt;&gt;"",IF(T861="OZP12",V861,0),"")</f>
        <v/>
      </c>
      <c r="AU861" s="257" t="str">
        <f aca="false">IF(D861&lt;&gt;"",IF(J861="TZP",L861,0),"")</f>
        <v/>
      </c>
      <c r="AV861" s="257" t="str">
        <f aca="false">IF(D861&lt;&gt;"",IF(O861="TZP",Q861,0),"")</f>
        <v/>
      </c>
      <c r="AW861" s="257" t="str">
        <f aca="false">IF(D861&lt;&gt;"",IF(T861="TZP",V861,0),"")</f>
        <v/>
      </c>
      <c r="AX861" s="257" t="str">
        <f aca="false">IF(D861&lt;&gt;"",IF(J861="OZZ",L861,0),"")</f>
        <v/>
      </c>
      <c r="AY861" s="257" t="str">
        <f aca="false">IF(D861&lt;&gt;"",IF(O861="OZZ",Q861,0),"")</f>
        <v/>
      </c>
      <c r="AZ861" s="257" t="str">
        <f aca="false">IF(D861&lt;&gt;"",IF(T861="OZZ",V861,0),"")</f>
        <v/>
      </c>
      <c r="BA861" s="260"/>
      <c r="BB861" s="257" t="str">
        <f aca="false">IF(D861&lt;&gt;"",IF(ISERROR(FIND("/",D861)),0,1),"")</f>
        <v/>
      </c>
      <c r="BC861" s="257" t="str">
        <f aca="false">IF(D861&lt;&gt;"",IF(BB861*1=0,D861,CONCATENATE(MID(D861,1,FIND("/",D861,1)-1),MID(D861,FIND("/",D861,1)+1,LEN(D861)))),"")</f>
        <v/>
      </c>
      <c r="BD861" s="286"/>
      <c r="BE861" s="257" t="str">
        <f aca="false">IF(D861&lt;&gt;"",IF(J861="OZP12",M861,0),"")</f>
        <v/>
      </c>
      <c r="BF861" s="257" t="str">
        <f aca="false">IF(D861&lt;&gt;"",IF(O861="OZP12",R861,0),"")</f>
        <v/>
      </c>
      <c r="BG861" s="257" t="str">
        <f aca="false">IF(D861&lt;&gt;"",IF(T861="OZP12",W861,0),"")</f>
        <v/>
      </c>
      <c r="BH861" s="257" t="str">
        <f aca="false">IF(D861&lt;&gt;"",IF(J861="TZP",M861,0),"")</f>
        <v/>
      </c>
      <c r="BI861" s="257" t="str">
        <f aca="false">IF(D861&lt;&gt;"",IF(O861="TZP",R861,0),"")</f>
        <v/>
      </c>
      <c r="BJ861" s="257" t="str">
        <f aca="false">IF(D861&lt;&gt;"",IF(T861="TZP",W861,0),"")</f>
        <v/>
      </c>
    </row>
    <row r="862" s="261" customFormat="true" ht="18.75" hidden="false" customHeight="true" outlineLevel="0" collapsed="false">
      <c r="A862" s="262" t="n">
        <f aca="false">A861+1</f>
        <v>850</v>
      </c>
      <c r="B862" s="263"/>
      <c r="C862" s="263"/>
      <c r="D862" s="263"/>
      <c r="E862" s="266"/>
      <c r="F862" s="266"/>
      <c r="G862" s="267"/>
      <c r="H862" s="278"/>
      <c r="I862" s="281"/>
      <c r="J862" s="268"/>
      <c r="K862" s="269"/>
      <c r="L862" s="244" t="str">
        <f aca="false">IF(AND(K862&lt;&gt;"",J862&lt;&gt;""),MIN(IF(OR(J862="OZZ",J862="ZZ"),5000,13600),TRUNC(0.75*SUMIF($D$12:$D862,$D862,K$12:K862),2))-SUMIF($D$12:$D861,$D862,L$12:L861),"")</f>
        <v/>
      </c>
      <c r="M862" s="270" t="str">
        <f aca="false">IF(AND(K862&lt;&gt;"",J862&lt;&gt;"",AB862&lt;&gt;""),IF(OR(J862="OZZ",J862="ZZ"),0-SUMIF($D$12:$D861,$D862,M$12:M861),MIN(MIN(13600,TRUNC(0.75*SUMIF($D$12:$D$1442,$D862,K$12:K$1442),2)+SUMIF($D$12:$D862,$D862,AB$12:AB862))-SUMIF($D$12:$D861,$D862,M$12:M861)-SUMIF($D$12:$D$1442,$D862,L$12:L$1442),AB862)),"")</f>
        <v/>
      </c>
      <c r="N862" s="246" t="str">
        <f aca="false">IF(J862&lt;&gt;"",1000-SUMIF($D$12:$D861,$D862,N$12:N861),"")</f>
        <v/>
      </c>
      <c r="O862" s="268"/>
      <c r="P862" s="269"/>
      <c r="Q862" s="244" t="str">
        <f aca="false">IF(AND(P862&lt;&gt;"",O862&lt;&gt;""),MIN(IF(OR(O862="OZZ",O862="ZZ"),5000,13600),TRUNC(0.75*SUMIF($D$12:$D862,$D862,P$12:P862),2))-SUMIF($D$12:$D861,$D862,Q$12:Q861),"")</f>
        <v/>
      </c>
      <c r="R862" s="270" t="str">
        <f aca="false">IF(AND(P862&lt;&gt;"",O862&lt;&gt;"",AF862&lt;&gt;""),IF(OR(O862="OZZ",O862="ZZ"),0-SUMIF($D$12:$D861,$D862,R$12:R861),MIN(MIN(13600,TRUNC(0.75*SUMIF($D$12:$D$1442,$D862,P$12:P$1442),2)+SUMIF($D$12:$D862,$D862,AF$12:AF862))-SUMIF($D$12:$D861,$D862,R$12:R861)-SUMIF($D$12:$D$1442,$D862,Q$12:Q$1442),AF862)),"")</f>
        <v/>
      </c>
      <c r="S862" s="246" t="str">
        <f aca="false">IF(O862&lt;&gt;"",1000-SUMIF($D$12:$D861,$D862,S$12:S861),"")</f>
        <v/>
      </c>
      <c r="T862" s="268"/>
      <c r="U862" s="269"/>
      <c r="V862" s="244" t="str">
        <f aca="false">IF(AND(U862&lt;&gt;"",T862&lt;&gt;""),MIN(IF(OR(T862="OZZ",T862="ZZ"),5000,13600),TRUNC(0.75*SUMIF($D$12:$D862,$D862,U$12:U862),2))-SUMIF($D$12:$D861,$D862,V$12:V861),"")</f>
        <v/>
      </c>
      <c r="W862" s="248" t="str">
        <f aca="false">IF(AND(U862&lt;&gt;"",T862&lt;&gt;"",AJ862&lt;&gt;""),IF(OR(T862="OZZ",T862="ZZ"),0-SUMIF($D$12:$D861,$D862,W$12:W861),MIN(MIN(13600,TRUNC(0.75*SUMIF($D$12:$D$1442,$D862,U$12:U$1442),2)+SUMIF($D$12:$D862,$D862,AJ$12:AJ862))-SUMIF($D$12:$D861,$D862,W$12:W861)-SUMIF($D$12:$D$1442,$D862,V$12:V$1442),AJ862)),"")</f>
        <v/>
      </c>
      <c r="X862" s="246" t="str">
        <f aca="false">IF(T862&lt;&gt;"",1000-SUMIF($D$12:$D861,$D862,X$12:X861),"")</f>
        <v/>
      </c>
      <c r="Y862" s="272"/>
      <c r="Z862" s="273"/>
      <c r="AA862" s="273"/>
      <c r="AB862" s="252" t="str">
        <f aca="false">IF(K862&lt;&gt;"",ROUND(Y862,2)+ROUND(Z862,2)+ROUND(AA862,2),"")</f>
        <v/>
      </c>
      <c r="AC862" s="274"/>
      <c r="AD862" s="273"/>
      <c r="AE862" s="273"/>
      <c r="AF862" s="275" t="str">
        <f aca="false">IF(P862&lt;&gt;"",ROUND(AC862,2)+ROUND(AD862,2)+ROUND(AE862,2),"")</f>
        <v/>
      </c>
      <c r="AG862" s="274"/>
      <c r="AH862" s="273"/>
      <c r="AI862" s="273"/>
      <c r="AJ862" s="275" t="str">
        <f aca="false">IF(U862&lt;&gt;"",ROUND(AG862,2)+ROUND(AH862,2)+ROUND(AI862,2),"")</f>
        <v/>
      </c>
      <c r="AK862" s="255"/>
      <c r="AL862" s="255"/>
      <c r="AM862" s="256"/>
      <c r="AN862" s="257"/>
      <c r="AO862" s="258" t="str">
        <f aca="false">IF(D862&lt;&gt;"",IF(COUNTIF($D$12:$D862,$D862)&gt;1,0,IF(SUM(L862,Q862,V862)&gt;0,IF(AND(T862="",OR(O862&lt;&gt;"",J862&lt;&gt;"")),IF(O862&lt;&gt;"",O862,IF(J862&lt;&gt;"",J862,0)),IF(AND(O862&lt;&gt;"",J862&lt;&gt;"",O862=J862),O862,T862)),0)),"")</f>
        <v/>
      </c>
      <c r="AP862" s="258" t="str">
        <f aca="false">IF(D862&lt;&gt;"",IF(COUNTIF($D$12:$D862,$D862)&gt;1,0,IF(SUM(M862,R862,W862)&gt;0,IF(AND(T862="",OR(O862&lt;&gt;"",J862&lt;&gt;"")),IF(O862&lt;&gt;"",O862,IF(J862&lt;&gt;"",J862,0)),IF(AND(O862&lt;&gt;"",J862&lt;&gt;"",O862=J862),O862,T862)),0)),"")</f>
        <v/>
      </c>
      <c r="AQ862" s="258" t="str">
        <f aca="false">IF(D862&lt;&gt;"",IF(COUNTIF($D$12:$D862,$D862)&gt;1,0,IF(SUM(N862,S862,X862)&gt;0,IF(AND(T862="",OR(O862&lt;&gt;"",J862&lt;&gt;"")),IF(O862&lt;&gt;"",O862,IF(J862&lt;&gt;"",J862,0)),IF(AND(O862&lt;&gt;"",J862&lt;&gt;"",O862=J862),O862,T862)),0)),"")</f>
        <v/>
      </c>
      <c r="AR862" s="257" t="str">
        <f aca="false">IF(D862&lt;&gt;"",IF(J862="OZP12",L862,0),"")</f>
        <v/>
      </c>
      <c r="AS862" s="257" t="str">
        <f aca="false">IF(D862&lt;&gt;"",IF(O862="OZP12",Q862,0),"")</f>
        <v/>
      </c>
      <c r="AT862" s="257" t="str">
        <f aca="false">IF(D862&lt;&gt;"",IF(T862="OZP12",V862,0),"")</f>
        <v/>
      </c>
      <c r="AU862" s="257" t="str">
        <f aca="false">IF(D862&lt;&gt;"",IF(J862="TZP",L862,0),"")</f>
        <v/>
      </c>
      <c r="AV862" s="257" t="str">
        <f aca="false">IF(D862&lt;&gt;"",IF(O862="TZP",Q862,0),"")</f>
        <v/>
      </c>
      <c r="AW862" s="257" t="str">
        <f aca="false">IF(D862&lt;&gt;"",IF(T862="TZP",V862,0),"")</f>
        <v/>
      </c>
      <c r="AX862" s="257" t="str">
        <f aca="false">IF(D862&lt;&gt;"",IF(J862="OZZ",L862,0),"")</f>
        <v/>
      </c>
      <c r="AY862" s="257" t="str">
        <f aca="false">IF(D862&lt;&gt;"",IF(O862="OZZ",Q862,0),"")</f>
        <v/>
      </c>
      <c r="AZ862" s="257" t="str">
        <f aca="false">IF(D862&lt;&gt;"",IF(T862="OZZ",V862,0),"")</f>
        <v/>
      </c>
      <c r="BA862" s="260"/>
      <c r="BB862" s="257" t="str">
        <f aca="false">IF(D862&lt;&gt;"",IF(ISERROR(FIND("/",D862)),0,1),"")</f>
        <v/>
      </c>
      <c r="BC862" s="257" t="str">
        <f aca="false">IF(D862&lt;&gt;"",IF(BB862*1=0,D862,CONCATENATE(MID(D862,1,FIND("/",D862,1)-1),MID(D862,FIND("/",D862,1)+1,LEN(D862)))),"")</f>
        <v/>
      </c>
      <c r="BD862" s="286"/>
      <c r="BE862" s="257" t="str">
        <f aca="false">IF(D862&lt;&gt;"",IF(J862="OZP12",M862,0),"")</f>
        <v/>
      </c>
      <c r="BF862" s="257" t="str">
        <f aca="false">IF(D862&lt;&gt;"",IF(O862="OZP12",R862,0),"")</f>
        <v/>
      </c>
      <c r="BG862" s="257" t="str">
        <f aca="false">IF(D862&lt;&gt;"",IF(T862="OZP12",W862,0),"")</f>
        <v/>
      </c>
      <c r="BH862" s="257" t="str">
        <f aca="false">IF(D862&lt;&gt;"",IF(J862="TZP",M862,0),"")</f>
        <v/>
      </c>
      <c r="BI862" s="257" t="str">
        <f aca="false">IF(D862&lt;&gt;"",IF(O862="TZP",R862,0),"")</f>
        <v/>
      </c>
      <c r="BJ862" s="257" t="str">
        <f aca="false">IF(D862&lt;&gt;"",IF(T862="TZP",W862,0),"")</f>
        <v/>
      </c>
    </row>
    <row r="863" s="261" customFormat="true" ht="18.75" hidden="false" customHeight="true" outlineLevel="0" collapsed="false">
      <c r="A863" s="262" t="n">
        <f aca="false">A862+1</f>
        <v>851</v>
      </c>
      <c r="B863" s="263"/>
      <c r="C863" s="263"/>
      <c r="D863" s="263"/>
      <c r="E863" s="266"/>
      <c r="F863" s="266"/>
      <c r="G863" s="267"/>
      <c r="H863" s="278"/>
      <c r="I863" s="281"/>
      <c r="J863" s="268"/>
      <c r="K863" s="269"/>
      <c r="L863" s="244" t="str">
        <f aca="false">IF(AND(K863&lt;&gt;"",J863&lt;&gt;""),MIN(IF(OR(J863="OZZ",J863="ZZ"),5000,13600),TRUNC(0.75*SUMIF($D$12:$D863,$D863,K$12:K863),2))-SUMIF($D$12:$D862,$D863,L$12:L862),"")</f>
        <v/>
      </c>
      <c r="M863" s="270" t="str">
        <f aca="false">IF(AND(K863&lt;&gt;"",J863&lt;&gt;"",AB863&lt;&gt;""),IF(OR(J863="OZZ",J863="ZZ"),0-SUMIF($D$12:$D862,$D863,M$12:M862),MIN(MIN(13600,TRUNC(0.75*SUMIF($D$12:$D$1442,$D863,K$12:K$1442),2)+SUMIF($D$12:$D863,$D863,AB$12:AB863))-SUMIF($D$12:$D862,$D863,M$12:M862)-SUMIF($D$12:$D$1442,$D863,L$12:L$1442),AB863)),"")</f>
        <v/>
      </c>
      <c r="N863" s="246" t="str">
        <f aca="false">IF(J863&lt;&gt;"",1000-SUMIF($D$12:$D862,$D863,N$12:N862),"")</f>
        <v/>
      </c>
      <c r="O863" s="268"/>
      <c r="P863" s="269"/>
      <c r="Q863" s="244" t="str">
        <f aca="false">IF(AND(P863&lt;&gt;"",O863&lt;&gt;""),MIN(IF(OR(O863="OZZ",O863="ZZ"),5000,13600),TRUNC(0.75*SUMIF($D$12:$D863,$D863,P$12:P863),2))-SUMIF($D$12:$D862,$D863,Q$12:Q862),"")</f>
        <v/>
      </c>
      <c r="R863" s="270" t="str">
        <f aca="false">IF(AND(P863&lt;&gt;"",O863&lt;&gt;"",AF863&lt;&gt;""),IF(OR(O863="OZZ",O863="ZZ"),0-SUMIF($D$12:$D862,$D863,R$12:R862),MIN(MIN(13600,TRUNC(0.75*SUMIF($D$12:$D$1442,$D863,P$12:P$1442),2)+SUMIF($D$12:$D863,$D863,AF$12:AF863))-SUMIF($D$12:$D862,$D863,R$12:R862)-SUMIF($D$12:$D$1442,$D863,Q$12:Q$1442),AF863)),"")</f>
        <v/>
      </c>
      <c r="S863" s="246" t="str">
        <f aca="false">IF(O863&lt;&gt;"",1000-SUMIF($D$12:$D862,$D863,S$12:S862),"")</f>
        <v/>
      </c>
      <c r="T863" s="268"/>
      <c r="U863" s="269"/>
      <c r="V863" s="244" t="str">
        <f aca="false">IF(AND(U863&lt;&gt;"",T863&lt;&gt;""),MIN(IF(OR(T863="OZZ",T863="ZZ"),5000,13600),TRUNC(0.75*SUMIF($D$12:$D863,$D863,U$12:U863),2))-SUMIF($D$12:$D862,$D863,V$12:V862),"")</f>
        <v/>
      </c>
      <c r="W863" s="248" t="str">
        <f aca="false">IF(AND(U863&lt;&gt;"",T863&lt;&gt;"",AJ863&lt;&gt;""),IF(OR(T863="OZZ",T863="ZZ"),0-SUMIF($D$12:$D862,$D863,W$12:W862),MIN(MIN(13600,TRUNC(0.75*SUMIF($D$12:$D$1442,$D863,U$12:U$1442),2)+SUMIF($D$12:$D863,$D863,AJ$12:AJ863))-SUMIF($D$12:$D862,$D863,W$12:W862)-SUMIF($D$12:$D$1442,$D863,V$12:V$1442),AJ863)),"")</f>
        <v/>
      </c>
      <c r="X863" s="246" t="str">
        <f aca="false">IF(T863&lt;&gt;"",1000-SUMIF($D$12:$D862,$D863,X$12:X862),"")</f>
        <v/>
      </c>
      <c r="Y863" s="272"/>
      <c r="Z863" s="273"/>
      <c r="AA863" s="273"/>
      <c r="AB863" s="252" t="str">
        <f aca="false">IF(K863&lt;&gt;"",ROUND(Y863,2)+ROUND(Z863,2)+ROUND(AA863,2),"")</f>
        <v/>
      </c>
      <c r="AC863" s="274"/>
      <c r="AD863" s="273"/>
      <c r="AE863" s="273"/>
      <c r="AF863" s="275" t="str">
        <f aca="false">IF(P863&lt;&gt;"",ROUND(AC863,2)+ROUND(AD863,2)+ROUND(AE863,2),"")</f>
        <v/>
      </c>
      <c r="AG863" s="274"/>
      <c r="AH863" s="273"/>
      <c r="AI863" s="273"/>
      <c r="AJ863" s="275" t="str">
        <f aca="false">IF(U863&lt;&gt;"",ROUND(AG863,2)+ROUND(AH863,2)+ROUND(AI863,2),"")</f>
        <v/>
      </c>
      <c r="AK863" s="255"/>
      <c r="AL863" s="255"/>
      <c r="AM863" s="256"/>
      <c r="AN863" s="257"/>
      <c r="AO863" s="258" t="str">
        <f aca="false">IF(D863&lt;&gt;"",IF(COUNTIF($D$12:$D863,$D863)&gt;1,0,IF(SUM(L863,Q863,V863)&gt;0,IF(AND(T863="",OR(O863&lt;&gt;"",J863&lt;&gt;"")),IF(O863&lt;&gt;"",O863,IF(J863&lt;&gt;"",J863,0)),IF(AND(O863&lt;&gt;"",J863&lt;&gt;"",O863=J863),O863,T863)),0)),"")</f>
        <v/>
      </c>
      <c r="AP863" s="258" t="str">
        <f aca="false">IF(D863&lt;&gt;"",IF(COUNTIF($D$12:$D863,$D863)&gt;1,0,IF(SUM(M863,R863,W863)&gt;0,IF(AND(T863="",OR(O863&lt;&gt;"",J863&lt;&gt;"")),IF(O863&lt;&gt;"",O863,IF(J863&lt;&gt;"",J863,0)),IF(AND(O863&lt;&gt;"",J863&lt;&gt;"",O863=J863),O863,T863)),0)),"")</f>
        <v/>
      </c>
      <c r="AQ863" s="258" t="str">
        <f aca="false">IF(D863&lt;&gt;"",IF(COUNTIF($D$12:$D863,$D863)&gt;1,0,IF(SUM(N863,S863,X863)&gt;0,IF(AND(T863="",OR(O863&lt;&gt;"",J863&lt;&gt;"")),IF(O863&lt;&gt;"",O863,IF(J863&lt;&gt;"",J863,0)),IF(AND(O863&lt;&gt;"",J863&lt;&gt;"",O863=J863),O863,T863)),0)),"")</f>
        <v/>
      </c>
      <c r="AR863" s="257" t="str">
        <f aca="false">IF(D863&lt;&gt;"",IF(J863="OZP12",L863,0),"")</f>
        <v/>
      </c>
      <c r="AS863" s="257" t="str">
        <f aca="false">IF(D863&lt;&gt;"",IF(O863="OZP12",Q863,0),"")</f>
        <v/>
      </c>
      <c r="AT863" s="257" t="str">
        <f aca="false">IF(D863&lt;&gt;"",IF(T863="OZP12",V863,0),"")</f>
        <v/>
      </c>
      <c r="AU863" s="257" t="str">
        <f aca="false">IF(D863&lt;&gt;"",IF(J863="TZP",L863,0),"")</f>
        <v/>
      </c>
      <c r="AV863" s="257" t="str">
        <f aca="false">IF(D863&lt;&gt;"",IF(O863="TZP",Q863,0),"")</f>
        <v/>
      </c>
      <c r="AW863" s="257" t="str">
        <f aca="false">IF(D863&lt;&gt;"",IF(T863="TZP",V863,0),"")</f>
        <v/>
      </c>
      <c r="AX863" s="257" t="str">
        <f aca="false">IF(D863&lt;&gt;"",IF(J863="OZZ",L863,0),"")</f>
        <v/>
      </c>
      <c r="AY863" s="257" t="str">
        <f aca="false">IF(D863&lt;&gt;"",IF(O863="OZZ",Q863,0),"")</f>
        <v/>
      </c>
      <c r="AZ863" s="257" t="str">
        <f aca="false">IF(D863&lt;&gt;"",IF(T863="OZZ",V863,0),"")</f>
        <v/>
      </c>
      <c r="BA863" s="260"/>
      <c r="BB863" s="257" t="str">
        <f aca="false">IF(D863&lt;&gt;"",IF(ISERROR(FIND("/",D863)),0,1),"")</f>
        <v/>
      </c>
      <c r="BC863" s="257" t="str">
        <f aca="false">IF(D863&lt;&gt;"",IF(BB863*1=0,D863,CONCATENATE(MID(D863,1,FIND("/",D863,1)-1),MID(D863,FIND("/",D863,1)+1,LEN(D863)))),"")</f>
        <v/>
      </c>
      <c r="BD863" s="286"/>
      <c r="BE863" s="257" t="str">
        <f aca="false">IF(D863&lt;&gt;"",IF(J863="OZP12",M863,0),"")</f>
        <v/>
      </c>
      <c r="BF863" s="257" t="str">
        <f aca="false">IF(D863&lt;&gt;"",IF(O863="OZP12",R863,0),"")</f>
        <v/>
      </c>
      <c r="BG863" s="257" t="str">
        <f aca="false">IF(D863&lt;&gt;"",IF(T863="OZP12",W863,0),"")</f>
        <v/>
      </c>
      <c r="BH863" s="257" t="str">
        <f aca="false">IF(D863&lt;&gt;"",IF(J863="TZP",M863,0),"")</f>
        <v/>
      </c>
      <c r="BI863" s="257" t="str">
        <f aca="false">IF(D863&lt;&gt;"",IF(O863="TZP",R863,0),"")</f>
        <v/>
      </c>
      <c r="BJ863" s="257" t="str">
        <f aca="false">IF(D863&lt;&gt;"",IF(T863="TZP",W863,0),"")</f>
        <v/>
      </c>
    </row>
    <row r="864" s="261" customFormat="true" ht="18.75" hidden="false" customHeight="true" outlineLevel="0" collapsed="false">
      <c r="A864" s="262" t="n">
        <f aca="false">A863+1</f>
        <v>852</v>
      </c>
      <c r="B864" s="263"/>
      <c r="C864" s="263"/>
      <c r="D864" s="263"/>
      <c r="E864" s="266"/>
      <c r="F864" s="266"/>
      <c r="G864" s="267"/>
      <c r="H864" s="278"/>
      <c r="I864" s="281"/>
      <c r="J864" s="268"/>
      <c r="K864" s="269"/>
      <c r="L864" s="244" t="str">
        <f aca="false">IF(AND(K864&lt;&gt;"",J864&lt;&gt;""),MIN(IF(OR(J864="OZZ",J864="ZZ"),5000,13600),TRUNC(0.75*SUMIF($D$12:$D864,$D864,K$12:K864),2))-SUMIF($D$12:$D863,$D864,L$12:L863),"")</f>
        <v/>
      </c>
      <c r="M864" s="270" t="str">
        <f aca="false">IF(AND(K864&lt;&gt;"",J864&lt;&gt;"",AB864&lt;&gt;""),IF(OR(J864="OZZ",J864="ZZ"),0-SUMIF($D$12:$D863,$D864,M$12:M863),MIN(MIN(13600,TRUNC(0.75*SUMIF($D$12:$D$1442,$D864,K$12:K$1442),2)+SUMIF($D$12:$D864,$D864,AB$12:AB864))-SUMIF($D$12:$D863,$D864,M$12:M863)-SUMIF($D$12:$D$1442,$D864,L$12:L$1442),AB864)),"")</f>
        <v/>
      </c>
      <c r="N864" s="246" t="str">
        <f aca="false">IF(J864&lt;&gt;"",1000-SUMIF($D$12:$D863,$D864,N$12:N863),"")</f>
        <v/>
      </c>
      <c r="O864" s="268"/>
      <c r="P864" s="269"/>
      <c r="Q864" s="244" t="str">
        <f aca="false">IF(AND(P864&lt;&gt;"",O864&lt;&gt;""),MIN(IF(OR(O864="OZZ",O864="ZZ"),5000,13600),TRUNC(0.75*SUMIF($D$12:$D864,$D864,P$12:P864),2))-SUMIF($D$12:$D863,$D864,Q$12:Q863),"")</f>
        <v/>
      </c>
      <c r="R864" s="270" t="str">
        <f aca="false">IF(AND(P864&lt;&gt;"",O864&lt;&gt;"",AF864&lt;&gt;""),IF(OR(O864="OZZ",O864="ZZ"),0-SUMIF($D$12:$D863,$D864,R$12:R863),MIN(MIN(13600,TRUNC(0.75*SUMIF($D$12:$D$1442,$D864,P$12:P$1442),2)+SUMIF($D$12:$D864,$D864,AF$12:AF864))-SUMIF($D$12:$D863,$D864,R$12:R863)-SUMIF($D$12:$D$1442,$D864,Q$12:Q$1442),AF864)),"")</f>
        <v/>
      </c>
      <c r="S864" s="246" t="str">
        <f aca="false">IF(O864&lt;&gt;"",1000-SUMIF($D$12:$D863,$D864,S$12:S863),"")</f>
        <v/>
      </c>
      <c r="T864" s="268"/>
      <c r="U864" s="269"/>
      <c r="V864" s="244" t="str">
        <f aca="false">IF(AND(U864&lt;&gt;"",T864&lt;&gt;""),MIN(IF(OR(T864="OZZ",T864="ZZ"),5000,13600),TRUNC(0.75*SUMIF($D$12:$D864,$D864,U$12:U864),2))-SUMIF($D$12:$D863,$D864,V$12:V863),"")</f>
        <v/>
      </c>
      <c r="W864" s="248" t="str">
        <f aca="false">IF(AND(U864&lt;&gt;"",T864&lt;&gt;"",AJ864&lt;&gt;""),IF(OR(T864="OZZ",T864="ZZ"),0-SUMIF($D$12:$D863,$D864,W$12:W863),MIN(MIN(13600,TRUNC(0.75*SUMIF($D$12:$D$1442,$D864,U$12:U$1442),2)+SUMIF($D$12:$D864,$D864,AJ$12:AJ864))-SUMIF($D$12:$D863,$D864,W$12:W863)-SUMIF($D$12:$D$1442,$D864,V$12:V$1442),AJ864)),"")</f>
        <v/>
      </c>
      <c r="X864" s="246" t="str">
        <f aca="false">IF(T864&lt;&gt;"",1000-SUMIF($D$12:$D863,$D864,X$12:X863),"")</f>
        <v/>
      </c>
      <c r="Y864" s="272"/>
      <c r="Z864" s="273"/>
      <c r="AA864" s="273"/>
      <c r="AB864" s="252" t="str">
        <f aca="false">IF(K864&lt;&gt;"",ROUND(Y864,2)+ROUND(Z864,2)+ROUND(AA864,2),"")</f>
        <v/>
      </c>
      <c r="AC864" s="274"/>
      <c r="AD864" s="273"/>
      <c r="AE864" s="273"/>
      <c r="AF864" s="275" t="str">
        <f aca="false">IF(P864&lt;&gt;"",ROUND(AC864,2)+ROUND(AD864,2)+ROUND(AE864,2),"")</f>
        <v/>
      </c>
      <c r="AG864" s="274"/>
      <c r="AH864" s="273"/>
      <c r="AI864" s="273"/>
      <c r="AJ864" s="275" t="str">
        <f aca="false">IF(U864&lt;&gt;"",ROUND(AG864,2)+ROUND(AH864,2)+ROUND(AI864,2),"")</f>
        <v/>
      </c>
      <c r="AK864" s="255"/>
      <c r="AL864" s="255"/>
      <c r="AM864" s="256"/>
      <c r="AN864" s="257"/>
      <c r="AO864" s="258" t="str">
        <f aca="false">IF(D864&lt;&gt;"",IF(COUNTIF($D$12:$D864,$D864)&gt;1,0,IF(SUM(L864,Q864,V864)&gt;0,IF(AND(T864="",OR(O864&lt;&gt;"",J864&lt;&gt;"")),IF(O864&lt;&gt;"",O864,IF(J864&lt;&gt;"",J864,0)),IF(AND(O864&lt;&gt;"",J864&lt;&gt;"",O864=J864),O864,T864)),0)),"")</f>
        <v/>
      </c>
      <c r="AP864" s="258" t="str">
        <f aca="false">IF(D864&lt;&gt;"",IF(COUNTIF($D$12:$D864,$D864)&gt;1,0,IF(SUM(M864,R864,W864)&gt;0,IF(AND(T864="",OR(O864&lt;&gt;"",J864&lt;&gt;"")),IF(O864&lt;&gt;"",O864,IF(J864&lt;&gt;"",J864,0)),IF(AND(O864&lt;&gt;"",J864&lt;&gt;"",O864=J864),O864,T864)),0)),"")</f>
        <v/>
      </c>
      <c r="AQ864" s="258" t="str">
        <f aca="false">IF(D864&lt;&gt;"",IF(COUNTIF($D$12:$D864,$D864)&gt;1,0,IF(SUM(N864,S864,X864)&gt;0,IF(AND(T864="",OR(O864&lt;&gt;"",J864&lt;&gt;"")),IF(O864&lt;&gt;"",O864,IF(J864&lt;&gt;"",J864,0)),IF(AND(O864&lt;&gt;"",J864&lt;&gt;"",O864=J864),O864,T864)),0)),"")</f>
        <v/>
      </c>
      <c r="AR864" s="257" t="str">
        <f aca="false">IF(D864&lt;&gt;"",IF(J864="OZP12",L864,0),"")</f>
        <v/>
      </c>
      <c r="AS864" s="257" t="str">
        <f aca="false">IF(D864&lt;&gt;"",IF(O864="OZP12",Q864,0),"")</f>
        <v/>
      </c>
      <c r="AT864" s="257" t="str">
        <f aca="false">IF(D864&lt;&gt;"",IF(T864="OZP12",V864,0),"")</f>
        <v/>
      </c>
      <c r="AU864" s="257" t="str">
        <f aca="false">IF(D864&lt;&gt;"",IF(J864="TZP",L864,0),"")</f>
        <v/>
      </c>
      <c r="AV864" s="257" t="str">
        <f aca="false">IF(D864&lt;&gt;"",IF(O864="TZP",Q864,0),"")</f>
        <v/>
      </c>
      <c r="AW864" s="257" t="str">
        <f aca="false">IF(D864&lt;&gt;"",IF(T864="TZP",V864,0),"")</f>
        <v/>
      </c>
      <c r="AX864" s="257" t="str">
        <f aca="false">IF(D864&lt;&gt;"",IF(J864="OZZ",L864,0),"")</f>
        <v/>
      </c>
      <c r="AY864" s="257" t="str">
        <f aca="false">IF(D864&lt;&gt;"",IF(O864="OZZ",Q864,0),"")</f>
        <v/>
      </c>
      <c r="AZ864" s="257" t="str">
        <f aca="false">IF(D864&lt;&gt;"",IF(T864="OZZ",V864,0),"")</f>
        <v/>
      </c>
      <c r="BA864" s="260"/>
      <c r="BB864" s="257" t="str">
        <f aca="false">IF(D864&lt;&gt;"",IF(ISERROR(FIND("/",D864)),0,1),"")</f>
        <v/>
      </c>
      <c r="BC864" s="257" t="str">
        <f aca="false">IF(D864&lt;&gt;"",IF(BB864*1=0,D864,CONCATENATE(MID(D864,1,FIND("/",D864,1)-1),MID(D864,FIND("/",D864,1)+1,LEN(D864)))),"")</f>
        <v/>
      </c>
      <c r="BD864" s="286"/>
      <c r="BE864" s="257" t="str">
        <f aca="false">IF(D864&lt;&gt;"",IF(J864="OZP12",M864,0),"")</f>
        <v/>
      </c>
      <c r="BF864" s="257" t="str">
        <f aca="false">IF(D864&lt;&gt;"",IF(O864="OZP12",R864,0),"")</f>
        <v/>
      </c>
      <c r="BG864" s="257" t="str">
        <f aca="false">IF(D864&lt;&gt;"",IF(T864="OZP12",W864,0),"")</f>
        <v/>
      </c>
      <c r="BH864" s="257" t="str">
        <f aca="false">IF(D864&lt;&gt;"",IF(J864="TZP",M864,0),"")</f>
        <v/>
      </c>
      <c r="BI864" s="257" t="str">
        <f aca="false">IF(D864&lt;&gt;"",IF(O864="TZP",R864,0),"")</f>
        <v/>
      </c>
      <c r="BJ864" s="257" t="str">
        <f aca="false">IF(D864&lt;&gt;"",IF(T864="TZP",W864,0),"")</f>
        <v/>
      </c>
    </row>
    <row r="865" s="261" customFormat="true" ht="18.75" hidden="false" customHeight="true" outlineLevel="0" collapsed="false">
      <c r="A865" s="262" t="n">
        <f aca="false">A864+1</f>
        <v>853</v>
      </c>
      <c r="B865" s="263"/>
      <c r="C865" s="263"/>
      <c r="D865" s="263"/>
      <c r="E865" s="266"/>
      <c r="F865" s="266"/>
      <c r="G865" s="267"/>
      <c r="H865" s="278"/>
      <c r="I865" s="281"/>
      <c r="J865" s="268"/>
      <c r="K865" s="269"/>
      <c r="L865" s="244" t="str">
        <f aca="false">IF(AND(K865&lt;&gt;"",J865&lt;&gt;""),MIN(IF(OR(J865="OZZ",J865="ZZ"),5000,13600),TRUNC(0.75*SUMIF($D$12:$D865,$D865,K$12:K865),2))-SUMIF($D$12:$D864,$D865,L$12:L864),"")</f>
        <v/>
      </c>
      <c r="M865" s="270" t="str">
        <f aca="false">IF(AND(K865&lt;&gt;"",J865&lt;&gt;"",AB865&lt;&gt;""),IF(OR(J865="OZZ",J865="ZZ"),0-SUMIF($D$12:$D864,$D865,M$12:M864),MIN(MIN(13600,TRUNC(0.75*SUMIF($D$12:$D$1442,$D865,K$12:K$1442),2)+SUMIF($D$12:$D865,$D865,AB$12:AB865))-SUMIF($D$12:$D864,$D865,M$12:M864)-SUMIF($D$12:$D$1442,$D865,L$12:L$1442),AB865)),"")</f>
        <v/>
      </c>
      <c r="N865" s="246" t="str">
        <f aca="false">IF(J865&lt;&gt;"",1000-SUMIF($D$12:$D864,$D865,N$12:N864),"")</f>
        <v/>
      </c>
      <c r="O865" s="268"/>
      <c r="P865" s="269"/>
      <c r="Q865" s="244" t="str">
        <f aca="false">IF(AND(P865&lt;&gt;"",O865&lt;&gt;""),MIN(IF(OR(O865="OZZ",O865="ZZ"),5000,13600),TRUNC(0.75*SUMIF($D$12:$D865,$D865,P$12:P865),2))-SUMIF($D$12:$D864,$D865,Q$12:Q864),"")</f>
        <v/>
      </c>
      <c r="R865" s="270" t="str">
        <f aca="false">IF(AND(P865&lt;&gt;"",O865&lt;&gt;"",AF865&lt;&gt;""),IF(OR(O865="OZZ",O865="ZZ"),0-SUMIF($D$12:$D864,$D865,R$12:R864),MIN(MIN(13600,TRUNC(0.75*SUMIF($D$12:$D$1442,$D865,P$12:P$1442),2)+SUMIF($D$12:$D865,$D865,AF$12:AF865))-SUMIF($D$12:$D864,$D865,R$12:R864)-SUMIF($D$12:$D$1442,$D865,Q$12:Q$1442),AF865)),"")</f>
        <v/>
      </c>
      <c r="S865" s="246" t="str">
        <f aca="false">IF(O865&lt;&gt;"",1000-SUMIF($D$12:$D864,$D865,S$12:S864),"")</f>
        <v/>
      </c>
      <c r="T865" s="268"/>
      <c r="U865" s="269"/>
      <c r="V865" s="244" t="str">
        <f aca="false">IF(AND(U865&lt;&gt;"",T865&lt;&gt;""),MIN(IF(OR(T865="OZZ",T865="ZZ"),5000,13600),TRUNC(0.75*SUMIF($D$12:$D865,$D865,U$12:U865),2))-SUMIF($D$12:$D864,$D865,V$12:V864),"")</f>
        <v/>
      </c>
      <c r="W865" s="248" t="str">
        <f aca="false">IF(AND(U865&lt;&gt;"",T865&lt;&gt;"",AJ865&lt;&gt;""),IF(OR(T865="OZZ",T865="ZZ"),0-SUMIF($D$12:$D864,$D865,W$12:W864),MIN(MIN(13600,TRUNC(0.75*SUMIF($D$12:$D$1442,$D865,U$12:U$1442),2)+SUMIF($D$12:$D865,$D865,AJ$12:AJ865))-SUMIF($D$12:$D864,$D865,W$12:W864)-SUMIF($D$12:$D$1442,$D865,V$12:V$1442),AJ865)),"")</f>
        <v/>
      </c>
      <c r="X865" s="246" t="str">
        <f aca="false">IF(T865&lt;&gt;"",1000-SUMIF($D$12:$D864,$D865,X$12:X864),"")</f>
        <v/>
      </c>
      <c r="Y865" s="272"/>
      <c r="Z865" s="273"/>
      <c r="AA865" s="273"/>
      <c r="AB865" s="252" t="str">
        <f aca="false">IF(K865&lt;&gt;"",ROUND(Y865,2)+ROUND(Z865,2)+ROUND(AA865,2),"")</f>
        <v/>
      </c>
      <c r="AC865" s="274"/>
      <c r="AD865" s="273"/>
      <c r="AE865" s="273"/>
      <c r="AF865" s="275" t="str">
        <f aca="false">IF(P865&lt;&gt;"",ROUND(AC865,2)+ROUND(AD865,2)+ROUND(AE865,2),"")</f>
        <v/>
      </c>
      <c r="AG865" s="274"/>
      <c r="AH865" s="273"/>
      <c r="AI865" s="273"/>
      <c r="AJ865" s="275" t="str">
        <f aca="false">IF(U865&lt;&gt;"",ROUND(AG865,2)+ROUND(AH865,2)+ROUND(AI865,2),"")</f>
        <v/>
      </c>
      <c r="AK865" s="255"/>
      <c r="AL865" s="255"/>
      <c r="AM865" s="256"/>
      <c r="AN865" s="257"/>
      <c r="AO865" s="258" t="str">
        <f aca="false">IF(D865&lt;&gt;"",IF(COUNTIF($D$12:$D865,$D865)&gt;1,0,IF(SUM(L865,Q865,V865)&gt;0,IF(AND(T865="",OR(O865&lt;&gt;"",J865&lt;&gt;"")),IF(O865&lt;&gt;"",O865,IF(J865&lt;&gt;"",J865,0)),IF(AND(O865&lt;&gt;"",J865&lt;&gt;"",O865=J865),O865,T865)),0)),"")</f>
        <v/>
      </c>
      <c r="AP865" s="258" t="str">
        <f aca="false">IF(D865&lt;&gt;"",IF(COUNTIF($D$12:$D865,$D865)&gt;1,0,IF(SUM(M865,R865,W865)&gt;0,IF(AND(T865="",OR(O865&lt;&gt;"",J865&lt;&gt;"")),IF(O865&lt;&gt;"",O865,IF(J865&lt;&gt;"",J865,0)),IF(AND(O865&lt;&gt;"",J865&lt;&gt;"",O865=J865),O865,T865)),0)),"")</f>
        <v/>
      </c>
      <c r="AQ865" s="258" t="str">
        <f aca="false">IF(D865&lt;&gt;"",IF(COUNTIF($D$12:$D865,$D865)&gt;1,0,IF(SUM(N865,S865,X865)&gt;0,IF(AND(T865="",OR(O865&lt;&gt;"",J865&lt;&gt;"")),IF(O865&lt;&gt;"",O865,IF(J865&lt;&gt;"",J865,0)),IF(AND(O865&lt;&gt;"",J865&lt;&gt;"",O865=J865),O865,T865)),0)),"")</f>
        <v/>
      </c>
      <c r="AR865" s="257" t="str">
        <f aca="false">IF(D865&lt;&gt;"",IF(J865="OZP12",L865,0),"")</f>
        <v/>
      </c>
      <c r="AS865" s="257" t="str">
        <f aca="false">IF(D865&lt;&gt;"",IF(O865="OZP12",Q865,0),"")</f>
        <v/>
      </c>
      <c r="AT865" s="257" t="str">
        <f aca="false">IF(D865&lt;&gt;"",IF(T865="OZP12",V865,0),"")</f>
        <v/>
      </c>
      <c r="AU865" s="257" t="str">
        <f aca="false">IF(D865&lt;&gt;"",IF(J865="TZP",L865,0),"")</f>
        <v/>
      </c>
      <c r="AV865" s="257" t="str">
        <f aca="false">IF(D865&lt;&gt;"",IF(O865="TZP",Q865,0),"")</f>
        <v/>
      </c>
      <c r="AW865" s="257" t="str">
        <f aca="false">IF(D865&lt;&gt;"",IF(T865="TZP",V865,0),"")</f>
        <v/>
      </c>
      <c r="AX865" s="257" t="str">
        <f aca="false">IF(D865&lt;&gt;"",IF(J865="OZZ",L865,0),"")</f>
        <v/>
      </c>
      <c r="AY865" s="257" t="str">
        <f aca="false">IF(D865&lt;&gt;"",IF(O865="OZZ",Q865,0),"")</f>
        <v/>
      </c>
      <c r="AZ865" s="257" t="str">
        <f aca="false">IF(D865&lt;&gt;"",IF(T865="OZZ",V865,0),"")</f>
        <v/>
      </c>
      <c r="BA865" s="260"/>
      <c r="BB865" s="257" t="str">
        <f aca="false">IF(D865&lt;&gt;"",IF(ISERROR(FIND("/",D865)),0,1),"")</f>
        <v/>
      </c>
      <c r="BC865" s="257" t="str">
        <f aca="false">IF(D865&lt;&gt;"",IF(BB865*1=0,D865,CONCATENATE(MID(D865,1,FIND("/",D865,1)-1),MID(D865,FIND("/",D865,1)+1,LEN(D865)))),"")</f>
        <v/>
      </c>
      <c r="BD865" s="286"/>
      <c r="BE865" s="257" t="str">
        <f aca="false">IF(D865&lt;&gt;"",IF(J865="OZP12",M865,0),"")</f>
        <v/>
      </c>
      <c r="BF865" s="257" t="str">
        <f aca="false">IF(D865&lt;&gt;"",IF(O865="OZP12",R865,0),"")</f>
        <v/>
      </c>
      <c r="BG865" s="257" t="str">
        <f aca="false">IF(D865&lt;&gt;"",IF(T865="OZP12",W865,0),"")</f>
        <v/>
      </c>
      <c r="BH865" s="257" t="str">
        <f aca="false">IF(D865&lt;&gt;"",IF(J865="TZP",M865,0),"")</f>
        <v/>
      </c>
      <c r="BI865" s="257" t="str">
        <f aca="false">IF(D865&lt;&gt;"",IF(O865="TZP",R865,0),"")</f>
        <v/>
      </c>
      <c r="BJ865" s="257" t="str">
        <f aca="false">IF(D865&lt;&gt;"",IF(T865="TZP",W865,0),"")</f>
        <v/>
      </c>
    </row>
    <row r="866" s="261" customFormat="true" ht="18.75" hidden="false" customHeight="true" outlineLevel="0" collapsed="false">
      <c r="A866" s="262" t="n">
        <f aca="false">A865+1</f>
        <v>854</v>
      </c>
      <c r="B866" s="263"/>
      <c r="C866" s="263"/>
      <c r="D866" s="263"/>
      <c r="E866" s="266"/>
      <c r="F866" s="266"/>
      <c r="G866" s="267"/>
      <c r="H866" s="278"/>
      <c r="I866" s="281"/>
      <c r="J866" s="268"/>
      <c r="K866" s="269"/>
      <c r="L866" s="244" t="str">
        <f aca="false">IF(AND(K866&lt;&gt;"",J866&lt;&gt;""),MIN(IF(OR(J866="OZZ",J866="ZZ"),5000,13600),TRUNC(0.75*SUMIF($D$12:$D866,$D866,K$12:K866),2))-SUMIF($D$12:$D865,$D866,L$12:L865),"")</f>
        <v/>
      </c>
      <c r="M866" s="270" t="str">
        <f aca="false">IF(AND(K866&lt;&gt;"",J866&lt;&gt;"",AB866&lt;&gt;""),IF(OR(J866="OZZ",J866="ZZ"),0-SUMIF($D$12:$D865,$D866,M$12:M865),MIN(MIN(13600,TRUNC(0.75*SUMIF($D$12:$D$1442,$D866,K$12:K$1442),2)+SUMIF($D$12:$D866,$D866,AB$12:AB866))-SUMIF($D$12:$D865,$D866,M$12:M865)-SUMIF($D$12:$D$1442,$D866,L$12:L$1442),AB866)),"")</f>
        <v/>
      </c>
      <c r="N866" s="246" t="str">
        <f aca="false">IF(J866&lt;&gt;"",1000-SUMIF($D$12:$D865,$D866,N$12:N865),"")</f>
        <v/>
      </c>
      <c r="O866" s="268"/>
      <c r="P866" s="269"/>
      <c r="Q866" s="244" t="str">
        <f aca="false">IF(AND(P866&lt;&gt;"",O866&lt;&gt;""),MIN(IF(OR(O866="OZZ",O866="ZZ"),5000,13600),TRUNC(0.75*SUMIF($D$12:$D866,$D866,P$12:P866),2))-SUMIF($D$12:$D865,$D866,Q$12:Q865),"")</f>
        <v/>
      </c>
      <c r="R866" s="270" t="str">
        <f aca="false">IF(AND(P866&lt;&gt;"",O866&lt;&gt;"",AF866&lt;&gt;""),IF(OR(O866="OZZ",O866="ZZ"),0-SUMIF($D$12:$D865,$D866,R$12:R865),MIN(MIN(13600,TRUNC(0.75*SUMIF($D$12:$D$1442,$D866,P$12:P$1442),2)+SUMIF($D$12:$D866,$D866,AF$12:AF866))-SUMIF($D$12:$D865,$D866,R$12:R865)-SUMIF($D$12:$D$1442,$D866,Q$12:Q$1442),AF866)),"")</f>
        <v/>
      </c>
      <c r="S866" s="246" t="str">
        <f aca="false">IF(O866&lt;&gt;"",1000-SUMIF($D$12:$D865,$D866,S$12:S865),"")</f>
        <v/>
      </c>
      <c r="T866" s="268"/>
      <c r="U866" s="269"/>
      <c r="V866" s="244" t="str">
        <f aca="false">IF(AND(U866&lt;&gt;"",T866&lt;&gt;""),MIN(IF(OR(T866="OZZ",T866="ZZ"),5000,13600),TRUNC(0.75*SUMIF($D$12:$D866,$D866,U$12:U866),2))-SUMIF($D$12:$D865,$D866,V$12:V865),"")</f>
        <v/>
      </c>
      <c r="W866" s="248" t="str">
        <f aca="false">IF(AND(U866&lt;&gt;"",T866&lt;&gt;"",AJ866&lt;&gt;""),IF(OR(T866="OZZ",T866="ZZ"),0-SUMIF($D$12:$D865,$D866,W$12:W865),MIN(MIN(13600,TRUNC(0.75*SUMIF($D$12:$D$1442,$D866,U$12:U$1442),2)+SUMIF($D$12:$D866,$D866,AJ$12:AJ866))-SUMIF($D$12:$D865,$D866,W$12:W865)-SUMIF($D$12:$D$1442,$D866,V$12:V$1442),AJ866)),"")</f>
        <v/>
      </c>
      <c r="X866" s="246" t="str">
        <f aca="false">IF(T866&lt;&gt;"",1000-SUMIF($D$12:$D865,$D866,X$12:X865),"")</f>
        <v/>
      </c>
      <c r="Y866" s="272"/>
      <c r="Z866" s="273"/>
      <c r="AA866" s="273"/>
      <c r="AB866" s="252" t="str">
        <f aca="false">IF(K866&lt;&gt;"",ROUND(Y866,2)+ROUND(Z866,2)+ROUND(AA866,2),"")</f>
        <v/>
      </c>
      <c r="AC866" s="274"/>
      <c r="AD866" s="273"/>
      <c r="AE866" s="273"/>
      <c r="AF866" s="275" t="str">
        <f aca="false">IF(P866&lt;&gt;"",ROUND(AC866,2)+ROUND(AD866,2)+ROUND(AE866,2),"")</f>
        <v/>
      </c>
      <c r="AG866" s="274"/>
      <c r="AH866" s="273"/>
      <c r="AI866" s="273"/>
      <c r="AJ866" s="275" t="str">
        <f aca="false">IF(U866&lt;&gt;"",ROUND(AG866,2)+ROUND(AH866,2)+ROUND(AI866,2),"")</f>
        <v/>
      </c>
      <c r="AK866" s="255"/>
      <c r="AL866" s="255"/>
      <c r="AM866" s="256"/>
      <c r="AN866" s="257"/>
      <c r="AO866" s="258" t="str">
        <f aca="false">IF(D866&lt;&gt;"",IF(COUNTIF($D$12:$D866,$D866)&gt;1,0,IF(SUM(L866,Q866,V866)&gt;0,IF(AND(T866="",OR(O866&lt;&gt;"",J866&lt;&gt;"")),IF(O866&lt;&gt;"",O866,IF(J866&lt;&gt;"",J866,0)),IF(AND(O866&lt;&gt;"",J866&lt;&gt;"",O866=J866),O866,T866)),0)),"")</f>
        <v/>
      </c>
      <c r="AP866" s="258" t="str">
        <f aca="false">IF(D866&lt;&gt;"",IF(COUNTIF($D$12:$D866,$D866)&gt;1,0,IF(SUM(M866,R866,W866)&gt;0,IF(AND(T866="",OR(O866&lt;&gt;"",J866&lt;&gt;"")),IF(O866&lt;&gt;"",O866,IF(J866&lt;&gt;"",J866,0)),IF(AND(O866&lt;&gt;"",J866&lt;&gt;"",O866=J866),O866,T866)),0)),"")</f>
        <v/>
      </c>
      <c r="AQ866" s="258" t="str">
        <f aca="false">IF(D866&lt;&gt;"",IF(COUNTIF($D$12:$D866,$D866)&gt;1,0,IF(SUM(N866,S866,X866)&gt;0,IF(AND(T866="",OR(O866&lt;&gt;"",J866&lt;&gt;"")),IF(O866&lt;&gt;"",O866,IF(J866&lt;&gt;"",J866,0)),IF(AND(O866&lt;&gt;"",J866&lt;&gt;"",O866=J866),O866,T866)),0)),"")</f>
        <v/>
      </c>
      <c r="AR866" s="257" t="str">
        <f aca="false">IF(D866&lt;&gt;"",IF(J866="OZP12",L866,0),"")</f>
        <v/>
      </c>
      <c r="AS866" s="257" t="str">
        <f aca="false">IF(D866&lt;&gt;"",IF(O866="OZP12",Q866,0),"")</f>
        <v/>
      </c>
      <c r="AT866" s="257" t="str">
        <f aca="false">IF(D866&lt;&gt;"",IF(T866="OZP12",V866,0),"")</f>
        <v/>
      </c>
      <c r="AU866" s="257" t="str">
        <f aca="false">IF(D866&lt;&gt;"",IF(J866="TZP",L866,0),"")</f>
        <v/>
      </c>
      <c r="AV866" s="257" t="str">
        <f aca="false">IF(D866&lt;&gt;"",IF(O866="TZP",Q866,0),"")</f>
        <v/>
      </c>
      <c r="AW866" s="257" t="str">
        <f aca="false">IF(D866&lt;&gt;"",IF(T866="TZP",V866,0),"")</f>
        <v/>
      </c>
      <c r="AX866" s="257" t="str">
        <f aca="false">IF(D866&lt;&gt;"",IF(J866="OZZ",L866,0),"")</f>
        <v/>
      </c>
      <c r="AY866" s="257" t="str">
        <f aca="false">IF(D866&lt;&gt;"",IF(O866="OZZ",Q866,0),"")</f>
        <v/>
      </c>
      <c r="AZ866" s="257" t="str">
        <f aca="false">IF(D866&lt;&gt;"",IF(T866="OZZ",V866,0),"")</f>
        <v/>
      </c>
      <c r="BA866" s="260"/>
      <c r="BB866" s="257" t="str">
        <f aca="false">IF(D866&lt;&gt;"",IF(ISERROR(FIND("/",D866)),0,1),"")</f>
        <v/>
      </c>
      <c r="BC866" s="257" t="str">
        <f aca="false">IF(D866&lt;&gt;"",IF(BB866*1=0,D866,CONCATENATE(MID(D866,1,FIND("/",D866,1)-1),MID(D866,FIND("/",D866,1)+1,LEN(D866)))),"")</f>
        <v/>
      </c>
      <c r="BD866" s="286"/>
      <c r="BE866" s="257" t="str">
        <f aca="false">IF(D866&lt;&gt;"",IF(J866="OZP12",M866,0),"")</f>
        <v/>
      </c>
      <c r="BF866" s="257" t="str">
        <f aca="false">IF(D866&lt;&gt;"",IF(O866="OZP12",R866,0),"")</f>
        <v/>
      </c>
      <c r="BG866" s="257" t="str">
        <f aca="false">IF(D866&lt;&gt;"",IF(T866="OZP12",W866,0),"")</f>
        <v/>
      </c>
      <c r="BH866" s="257" t="str">
        <f aca="false">IF(D866&lt;&gt;"",IF(J866="TZP",M866,0),"")</f>
        <v/>
      </c>
      <c r="BI866" s="257" t="str">
        <f aca="false">IF(D866&lt;&gt;"",IF(O866="TZP",R866,0),"")</f>
        <v/>
      </c>
      <c r="BJ866" s="257" t="str">
        <f aca="false">IF(D866&lt;&gt;"",IF(T866="TZP",W866,0),"")</f>
        <v/>
      </c>
    </row>
    <row r="867" s="261" customFormat="true" ht="18.75" hidden="false" customHeight="true" outlineLevel="0" collapsed="false">
      <c r="A867" s="262" t="n">
        <f aca="false">A866+1</f>
        <v>855</v>
      </c>
      <c r="B867" s="263"/>
      <c r="C867" s="263"/>
      <c r="D867" s="263"/>
      <c r="E867" s="266"/>
      <c r="F867" s="266"/>
      <c r="G867" s="267"/>
      <c r="H867" s="278"/>
      <c r="I867" s="281"/>
      <c r="J867" s="268"/>
      <c r="K867" s="269"/>
      <c r="L867" s="244" t="str">
        <f aca="false">IF(AND(K867&lt;&gt;"",J867&lt;&gt;""),MIN(IF(OR(J867="OZZ",J867="ZZ"),5000,13600),TRUNC(0.75*SUMIF($D$12:$D867,$D867,K$12:K867),2))-SUMIF($D$12:$D866,$D867,L$12:L866),"")</f>
        <v/>
      </c>
      <c r="M867" s="270" t="str">
        <f aca="false">IF(AND(K867&lt;&gt;"",J867&lt;&gt;"",AB867&lt;&gt;""),IF(OR(J867="OZZ",J867="ZZ"),0-SUMIF($D$12:$D866,$D867,M$12:M866),MIN(MIN(13600,TRUNC(0.75*SUMIF($D$12:$D$1442,$D867,K$12:K$1442),2)+SUMIF($D$12:$D867,$D867,AB$12:AB867))-SUMIF($D$12:$D866,$D867,M$12:M866)-SUMIF($D$12:$D$1442,$D867,L$12:L$1442),AB867)),"")</f>
        <v/>
      </c>
      <c r="N867" s="246" t="str">
        <f aca="false">IF(J867&lt;&gt;"",1000-SUMIF($D$12:$D866,$D867,N$12:N866),"")</f>
        <v/>
      </c>
      <c r="O867" s="268"/>
      <c r="P867" s="269"/>
      <c r="Q867" s="244" t="str">
        <f aca="false">IF(AND(P867&lt;&gt;"",O867&lt;&gt;""),MIN(IF(OR(O867="OZZ",O867="ZZ"),5000,13600),TRUNC(0.75*SUMIF($D$12:$D867,$D867,P$12:P867),2))-SUMIF($D$12:$D866,$D867,Q$12:Q866),"")</f>
        <v/>
      </c>
      <c r="R867" s="270" t="str">
        <f aca="false">IF(AND(P867&lt;&gt;"",O867&lt;&gt;"",AF867&lt;&gt;""),IF(OR(O867="OZZ",O867="ZZ"),0-SUMIF($D$12:$D866,$D867,R$12:R866),MIN(MIN(13600,TRUNC(0.75*SUMIF($D$12:$D$1442,$D867,P$12:P$1442),2)+SUMIF($D$12:$D867,$D867,AF$12:AF867))-SUMIF($D$12:$D866,$D867,R$12:R866)-SUMIF($D$12:$D$1442,$D867,Q$12:Q$1442),AF867)),"")</f>
        <v/>
      </c>
      <c r="S867" s="246" t="str">
        <f aca="false">IF(O867&lt;&gt;"",1000-SUMIF($D$12:$D866,$D867,S$12:S866),"")</f>
        <v/>
      </c>
      <c r="T867" s="268"/>
      <c r="U867" s="269"/>
      <c r="V867" s="244" t="str">
        <f aca="false">IF(AND(U867&lt;&gt;"",T867&lt;&gt;""),MIN(IF(OR(T867="OZZ",T867="ZZ"),5000,13600),TRUNC(0.75*SUMIF($D$12:$D867,$D867,U$12:U867),2))-SUMIF($D$12:$D866,$D867,V$12:V866),"")</f>
        <v/>
      </c>
      <c r="W867" s="248" t="str">
        <f aca="false">IF(AND(U867&lt;&gt;"",T867&lt;&gt;"",AJ867&lt;&gt;""),IF(OR(T867="OZZ",T867="ZZ"),0-SUMIF($D$12:$D866,$D867,W$12:W866),MIN(MIN(13600,TRUNC(0.75*SUMIF($D$12:$D$1442,$D867,U$12:U$1442),2)+SUMIF($D$12:$D867,$D867,AJ$12:AJ867))-SUMIF($D$12:$D866,$D867,W$12:W866)-SUMIF($D$12:$D$1442,$D867,V$12:V$1442),AJ867)),"")</f>
        <v/>
      </c>
      <c r="X867" s="246" t="str">
        <f aca="false">IF(T867&lt;&gt;"",1000-SUMIF($D$12:$D866,$D867,X$12:X866),"")</f>
        <v/>
      </c>
      <c r="Y867" s="272"/>
      <c r="Z867" s="273"/>
      <c r="AA867" s="273"/>
      <c r="AB867" s="252" t="str">
        <f aca="false">IF(K867&lt;&gt;"",ROUND(Y867,2)+ROUND(Z867,2)+ROUND(AA867,2),"")</f>
        <v/>
      </c>
      <c r="AC867" s="274"/>
      <c r="AD867" s="273"/>
      <c r="AE867" s="273"/>
      <c r="AF867" s="275" t="str">
        <f aca="false">IF(P867&lt;&gt;"",ROUND(AC867,2)+ROUND(AD867,2)+ROUND(AE867,2),"")</f>
        <v/>
      </c>
      <c r="AG867" s="274"/>
      <c r="AH867" s="273"/>
      <c r="AI867" s="273"/>
      <c r="AJ867" s="275" t="str">
        <f aca="false">IF(U867&lt;&gt;"",ROUND(AG867,2)+ROUND(AH867,2)+ROUND(AI867,2),"")</f>
        <v/>
      </c>
      <c r="AK867" s="255"/>
      <c r="AL867" s="255"/>
      <c r="AM867" s="256"/>
      <c r="AN867" s="257"/>
      <c r="AO867" s="258" t="str">
        <f aca="false">IF(D867&lt;&gt;"",IF(COUNTIF($D$12:$D867,$D867)&gt;1,0,IF(SUM(L867,Q867,V867)&gt;0,IF(AND(T867="",OR(O867&lt;&gt;"",J867&lt;&gt;"")),IF(O867&lt;&gt;"",O867,IF(J867&lt;&gt;"",J867,0)),IF(AND(O867&lt;&gt;"",J867&lt;&gt;"",O867=J867),O867,T867)),0)),"")</f>
        <v/>
      </c>
      <c r="AP867" s="258" t="str">
        <f aca="false">IF(D867&lt;&gt;"",IF(COUNTIF($D$12:$D867,$D867)&gt;1,0,IF(SUM(M867,R867,W867)&gt;0,IF(AND(T867="",OR(O867&lt;&gt;"",J867&lt;&gt;"")),IF(O867&lt;&gt;"",O867,IF(J867&lt;&gt;"",J867,0)),IF(AND(O867&lt;&gt;"",J867&lt;&gt;"",O867=J867),O867,T867)),0)),"")</f>
        <v/>
      </c>
      <c r="AQ867" s="258" t="str">
        <f aca="false">IF(D867&lt;&gt;"",IF(COUNTIF($D$12:$D867,$D867)&gt;1,0,IF(SUM(N867,S867,X867)&gt;0,IF(AND(T867="",OR(O867&lt;&gt;"",J867&lt;&gt;"")),IF(O867&lt;&gt;"",O867,IF(J867&lt;&gt;"",J867,0)),IF(AND(O867&lt;&gt;"",J867&lt;&gt;"",O867=J867),O867,T867)),0)),"")</f>
        <v/>
      </c>
      <c r="AR867" s="257" t="str">
        <f aca="false">IF(D867&lt;&gt;"",IF(J867="OZP12",L867,0),"")</f>
        <v/>
      </c>
      <c r="AS867" s="257" t="str">
        <f aca="false">IF(D867&lt;&gt;"",IF(O867="OZP12",Q867,0),"")</f>
        <v/>
      </c>
      <c r="AT867" s="257" t="str">
        <f aca="false">IF(D867&lt;&gt;"",IF(T867="OZP12",V867,0),"")</f>
        <v/>
      </c>
      <c r="AU867" s="257" t="str">
        <f aca="false">IF(D867&lt;&gt;"",IF(J867="TZP",L867,0),"")</f>
        <v/>
      </c>
      <c r="AV867" s="257" t="str">
        <f aca="false">IF(D867&lt;&gt;"",IF(O867="TZP",Q867,0),"")</f>
        <v/>
      </c>
      <c r="AW867" s="257" t="str">
        <f aca="false">IF(D867&lt;&gt;"",IF(T867="TZP",V867,0),"")</f>
        <v/>
      </c>
      <c r="AX867" s="257" t="str">
        <f aca="false">IF(D867&lt;&gt;"",IF(J867="OZZ",L867,0),"")</f>
        <v/>
      </c>
      <c r="AY867" s="257" t="str">
        <f aca="false">IF(D867&lt;&gt;"",IF(O867="OZZ",Q867,0),"")</f>
        <v/>
      </c>
      <c r="AZ867" s="257" t="str">
        <f aca="false">IF(D867&lt;&gt;"",IF(T867="OZZ",V867,0),"")</f>
        <v/>
      </c>
      <c r="BA867" s="260"/>
      <c r="BB867" s="257" t="str">
        <f aca="false">IF(D867&lt;&gt;"",IF(ISERROR(FIND("/",D867)),0,1),"")</f>
        <v/>
      </c>
      <c r="BC867" s="257" t="str">
        <f aca="false">IF(D867&lt;&gt;"",IF(BB867*1=0,D867,CONCATENATE(MID(D867,1,FIND("/",D867,1)-1),MID(D867,FIND("/",D867,1)+1,LEN(D867)))),"")</f>
        <v/>
      </c>
      <c r="BD867" s="286"/>
      <c r="BE867" s="257" t="str">
        <f aca="false">IF(D867&lt;&gt;"",IF(J867="OZP12",M867,0),"")</f>
        <v/>
      </c>
      <c r="BF867" s="257" t="str">
        <f aca="false">IF(D867&lt;&gt;"",IF(O867="OZP12",R867,0),"")</f>
        <v/>
      </c>
      <c r="BG867" s="257" t="str">
        <f aca="false">IF(D867&lt;&gt;"",IF(T867="OZP12",W867,0),"")</f>
        <v/>
      </c>
      <c r="BH867" s="257" t="str">
        <f aca="false">IF(D867&lt;&gt;"",IF(J867="TZP",M867,0),"")</f>
        <v/>
      </c>
      <c r="BI867" s="257" t="str">
        <f aca="false">IF(D867&lt;&gt;"",IF(O867="TZP",R867,0),"")</f>
        <v/>
      </c>
      <c r="BJ867" s="257" t="str">
        <f aca="false">IF(D867&lt;&gt;"",IF(T867="TZP",W867,0),"")</f>
        <v/>
      </c>
    </row>
    <row r="868" s="261" customFormat="true" ht="18.75" hidden="false" customHeight="true" outlineLevel="0" collapsed="false">
      <c r="A868" s="262" t="n">
        <f aca="false">A867+1</f>
        <v>856</v>
      </c>
      <c r="B868" s="263"/>
      <c r="C868" s="263"/>
      <c r="D868" s="263"/>
      <c r="E868" s="266"/>
      <c r="F868" s="266"/>
      <c r="G868" s="267"/>
      <c r="H868" s="278"/>
      <c r="I868" s="281"/>
      <c r="J868" s="268"/>
      <c r="K868" s="269"/>
      <c r="L868" s="244" t="str">
        <f aca="false">IF(AND(K868&lt;&gt;"",J868&lt;&gt;""),MIN(IF(OR(J868="OZZ",J868="ZZ"),5000,13600),TRUNC(0.75*SUMIF($D$12:$D868,$D868,K$12:K868),2))-SUMIF($D$12:$D867,$D868,L$12:L867),"")</f>
        <v/>
      </c>
      <c r="M868" s="270" t="str">
        <f aca="false">IF(AND(K868&lt;&gt;"",J868&lt;&gt;"",AB868&lt;&gt;""),IF(OR(J868="OZZ",J868="ZZ"),0-SUMIF($D$12:$D867,$D868,M$12:M867),MIN(MIN(13600,TRUNC(0.75*SUMIF($D$12:$D$1442,$D868,K$12:K$1442),2)+SUMIF($D$12:$D868,$D868,AB$12:AB868))-SUMIF($D$12:$D867,$D868,M$12:M867)-SUMIF($D$12:$D$1442,$D868,L$12:L$1442),AB868)),"")</f>
        <v/>
      </c>
      <c r="N868" s="246" t="str">
        <f aca="false">IF(J868&lt;&gt;"",1000-SUMIF($D$12:$D867,$D868,N$12:N867),"")</f>
        <v/>
      </c>
      <c r="O868" s="268"/>
      <c r="P868" s="269"/>
      <c r="Q868" s="244" t="str">
        <f aca="false">IF(AND(P868&lt;&gt;"",O868&lt;&gt;""),MIN(IF(OR(O868="OZZ",O868="ZZ"),5000,13600),TRUNC(0.75*SUMIF($D$12:$D868,$D868,P$12:P868),2))-SUMIF($D$12:$D867,$D868,Q$12:Q867),"")</f>
        <v/>
      </c>
      <c r="R868" s="270" t="str">
        <f aca="false">IF(AND(P868&lt;&gt;"",O868&lt;&gt;"",AF868&lt;&gt;""),IF(OR(O868="OZZ",O868="ZZ"),0-SUMIF($D$12:$D867,$D868,R$12:R867),MIN(MIN(13600,TRUNC(0.75*SUMIF($D$12:$D$1442,$D868,P$12:P$1442),2)+SUMIF($D$12:$D868,$D868,AF$12:AF868))-SUMIF($D$12:$D867,$D868,R$12:R867)-SUMIF($D$12:$D$1442,$D868,Q$12:Q$1442),AF868)),"")</f>
        <v/>
      </c>
      <c r="S868" s="246" t="str">
        <f aca="false">IF(O868&lt;&gt;"",1000-SUMIF($D$12:$D867,$D868,S$12:S867),"")</f>
        <v/>
      </c>
      <c r="T868" s="268"/>
      <c r="U868" s="269"/>
      <c r="V868" s="244" t="str">
        <f aca="false">IF(AND(U868&lt;&gt;"",T868&lt;&gt;""),MIN(IF(OR(T868="OZZ",T868="ZZ"),5000,13600),TRUNC(0.75*SUMIF($D$12:$D868,$D868,U$12:U868),2))-SUMIF($D$12:$D867,$D868,V$12:V867),"")</f>
        <v/>
      </c>
      <c r="W868" s="248" t="str">
        <f aca="false">IF(AND(U868&lt;&gt;"",T868&lt;&gt;"",AJ868&lt;&gt;""),IF(OR(T868="OZZ",T868="ZZ"),0-SUMIF($D$12:$D867,$D868,W$12:W867),MIN(MIN(13600,TRUNC(0.75*SUMIF($D$12:$D$1442,$D868,U$12:U$1442),2)+SUMIF($D$12:$D868,$D868,AJ$12:AJ868))-SUMIF($D$12:$D867,$D868,W$12:W867)-SUMIF($D$12:$D$1442,$D868,V$12:V$1442),AJ868)),"")</f>
        <v/>
      </c>
      <c r="X868" s="246" t="str">
        <f aca="false">IF(T868&lt;&gt;"",1000-SUMIF($D$12:$D867,$D868,X$12:X867),"")</f>
        <v/>
      </c>
      <c r="Y868" s="272"/>
      <c r="Z868" s="273"/>
      <c r="AA868" s="273"/>
      <c r="AB868" s="252" t="str">
        <f aca="false">IF(K868&lt;&gt;"",ROUND(Y868,2)+ROUND(Z868,2)+ROUND(AA868,2),"")</f>
        <v/>
      </c>
      <c r="AC868" s="274"/>
      <c r="AD868" s="273"/>
      <c r="AE868" s="273"/>
      <c r="AF868" s="275" t="str">
        <f aca="false">IF(P868&lt;&gt;"",ROUND(AC868,2)+ROUND(AD868,2)+ROUND(AE868,2),"")</f>
        <v/>
      </c>
      <c r="AG868" s="274"/>
      <c r="AH868" s="273"/>
      <c r="AI868" s="273"/>
      <c r="AJ868" s="275" t="str">
        <f aca="false">IF(U868&lt;&gt;"",ROUND(AG868,2)+ROUND(AH868,2)+ROUND(AI868,2),"")</f>
        <v/>
      </c>
      <c r="AK868" s="255"/>
      <c r="AL868" s="255"/>
      <c r="AM868" s="256"/>
      <c r="AN868" s="257"/>
      <c r="AO868" s="258" t="str">
        <f aca="false">IF(D868&lt;&gt;"",IF(COUNTIF($D$12:$D868,$D868)&gt;1,0,IF(SUM(L868,Q868,V868)&gt;0,IF(AND(T868="",OR(O868&lt;&gt;"",J868&lt;&gt;"")),IF(O868&lt;&gt;"",O868,IF(J868&lt;&gt;"",J868,0)),IF(AND(O868&lt;&gt;"",J868&lt;&gt;"",O868=J868),O868,T868)),0)),"")</f>
        <v/>
      </c>
      <c r="AP868" s="258" t="str">
        <f aca="false">IF(D868&lt;&gt;"",IF(COUNTIF($D$12:$D868,$D868)&gt;1,0,IF(SUM(M868,R868,W868)&gt;0,IF(AND(T868="",OR(O868&lt;&gt;"",J868&lt;&gt;"")),IF(O868&lt;&gt;"",O868,IF(J868&lt;&gt;"",J868,0)),IF(AND(O868&lt;&gt;"",J868&lt;&gt;"",O868=J868),O868,T868)),0)),"")</f>
        <v/>
      </c>
      <c r="AQ868" s="258" t="str">
        <f aca="false">IF(D868&lt;&gt;"",IF(COUNTIF($D$12:$D868,$D868)&gt;1,0,IF(SUM(N868,S868,X868)&gt;0,IF(AND(T868="",OR(O868&lt;&gt;"",J868&lt;&gt;"")),IF(O868&lt;&gt;"",O868,IF(J868&lt;&gt;"",J868,0)),IF(AND(O868&lt;&gt;"",J868&lt;&gt;"",O868=J868),O868,T868)),0)),"")</f>
        <v/>
      </c>
      <c r="AR868" s="257" t="str">
        <f aca="false">IF(D868&lt;&gt;"",IF(J868="OZP12",L868,0),"")</f>
        <v/>
      </c>
      <c r="AS868" s="257" t="str">
        <f aca="false">IF(D868&lt;&gt;"",IF(O868="OZP12",Q868,0),"")</f>
        <v/>
      </c>
      <c r="AT868" s="257" t="str">
        <f aca="false">IF(D868&lt;&gt;"",IF(T868="OZP12",V868,0),"")</f>
        <v/>
      </c>
      <c r="AU868" s="257" t="str">
        <f aca="false">IF(D868&lt;&gt;"",IF(J868="TZP",L868,0),"")</f>
        <v/>
      </c>
      <c r="AV868" s="257" t="str">
        <f aca="false">IF(D868&lt;&gt;"",IF(O868="TZP",Q868,0),"")</f>
        <v/>
      </c>
      <c r="AW868" s="257" t="str">
        <f aca="false">IF(D868&lt;&gt;"",IF(T868="TZP",V868,0),"")</f>
        <v/>
      </c>
      <c r="AX868" s="257" t="str">
        <f aca="false">IF(D868&lt;&gt;"",IF(J868="OZZ",L868,0),"")</f>
        <v/>
      </c>
      <c r="AY868" s="257" t="str">
        <f aca="false">IF(D868&lt;&gt;"",IF(O868="OZZ",Q868,0),"")</f>
        <v/>
      </c>
      <c r="AZ868" s="257" t="str">
        <f aca="false">IF(D868&lt;&gt;"",IF(T868="OZZ",V868,0),"")</f>
        <v/>
      </c>
      <c r="BA868" s="260"/>
      <c r="BB868" s="257" t="str">
        <f aca="false">IF(D868&lt;&gt;"",IF(ISERROR(FIND("/",D868)),0,1),"")</f>
        <v/>
      </c>
      <c r="BC868" s="257" t="str">
        <f aca="false">IF(D868&lt;&gt;"",IF(BB868*1=0,D868,CONCATENATE(MID(D868,1,FIND("/",D868,1)-1),MID(D868,FIND("/",D868,1)+1,LEN(D868)))),"")</f>
        <v/>
      </c>
      <c r="BD868" s="286"/>
      <c r="BE868" s="257" t="str">
        <f aca="false">IF(D868&lt;&gt;"",IF(J868="OZP12",M868,0),"")</f>
        <v/>
      </c>
      <c r="BF868" s="257" t="str">
        <f aca="false">IF(D868&lt;&gt;"",IF(O868="OZP12",R868,0),"")</f>
        <v/>
      </c>
      <c r="BG868" s="257" t="str">
        <f aca="false">IF(D868&lt;&gt;"",IF(T868="OZP12",W868,0),"")</f>
        <v/>
      </c>
      <c r="BH868" s="257" t="str">
        <f aca="false">IF(D868&lt;&gt;"",IF(J868="TZP",M868,0),"")</f>
        <v/>
      </c>
      <c r="BI868" s="257" t="str">
        <f aca="false">IF(D868&lt;&gt;"",IF(O868="TZP",R868,0),"")</f>
        <v/>
      </c>
      <c r="BJ868" s="257" t="str">
        <f aca="false">IF(D868&lt;&gt;"",IF(T868="TZP",W868,0),"")</f>
        <v/>
      </c>
    </row>
    <row r="869" s="261" customFormat="true" ht="18.75" hidden="false" customHeight="true" outlineLevel="0" collapsed="false">
      <c r="A869" s="262" t="n">
        <f aca="false">A868+1</f>
        <v>857</v>
      </c>
      <c r="B869" s="263"/>
      <c r="C869" s="263"/>
      <c r="D869" s="263"/>
      <c r="E869" s="266"/>
      <c r="F869" s="266"/>
      <c r="G869" s="267"/>
      <c r="H869" s="278"/>
      <c r="I869" s="281"/>
      <c r="J869" s="268"/>
      <c r="K869" s="269"/>
      <c r="L869" s="244" t="str">
        <f aca="false">IF(AND(K869&lt;&gt;"",J869&lt;&gt;""),MIN(IF(OR(J869="OZZ",J869="ZZ"),5000,13600),TRUNC(0.75*SUMIF($D$12:$D869,$D869,K$12:K869),2))-SUMIF($D$12:$D868,$D869,L$12:L868),"")</f>
        <v/>
      </c>
      <c r="M869" s="270" t="str">
        <f aca="false">IF(AND(K869&lt;&gt;"",J869&lt;&gt;"",AB869&lt;&gt;""),IF(OR(J869="OZZ",J869="ZZ"),0-SUMIF($D$12:$D868,$D869,M$12:M868),MIN(MIN(13600,TRUNC(0.75*SUMIF($D$12:$D$1442,$D869,K$12:K$1442),2)+SUMIF($D$12:$D869,$D869,AB$12:AB869))-SUMIF($D$12:$D868,$D869,M$12:M868)-SUMIF($D$12:$D$1442,$D869,L$12:L$1442),AB869)),"")</f>
        <v/>
      </c>
      <c r="N869" s="246" t="str">
        <f aca="false">IF(J869&lt;&gt;"",1000-SUMIF($D$12:$D868,$D869,N$12:N868),"")</f>
        <v/>
      </c>
      <c r="O869" s="268"/>
      <c r="P869" s="269"/>
      <c r="Q869" s="244" t="str">
        <f aca="false">IF(AND(P869&lt;&gt;"",O869&lt;&gt;""),MIN(IF(OR(O869="OZZ",O869="ZZ"),5000,13600),TRUNC(0.75*SUMIF($D$12:$D869,$D869,P$12:P869),2))-SUMIF($D$12:$D868,$D869,Q$12:Q868),"")</f>
        <v/>
      </c>
      <c r="R869" s="270" t="str">
        <f aca="false">IF(AND(P869&lt;&gt;"",O869&lt;&gt;"",AF869&lt;&gt;""),IF(OR(O869="OZZ",O869="ZZ"),0-SUMIF($D$12:$D868,$D869,R$12:R868),MIN(MIN(13600,TRUNC(0.75*SUMIF($D$12:$D$1442,$D869,P$12:P$1442),2)+SUMIF($D$12:$D869,$D869,AF$12:AF869))-SUMIF($D$12:$D868,$D869,R$12:R868)-SUMIF($D$12:$D$1442,$D869,Q$12:Q$1442),AF869)),"")</f>
        <v/>
      </c>
      <c r="S869" s="246" t="str">
        <f aca="false">IF(O869&lt;&gt;"",1000-SUMIF($D$12:$D868,$D869,S$12:S868),"")</f>
        <v/>
      </c>
      <c r="T869" s="268"/>
      <c r="U869" s="269"/>
      <c r="V869" s="244" t="str">
        <f aca="false">IF(AND(U869&lt;&gt;"",T869&lt;&gt;""),MIN(IF(OR(T869="OZZ",T869="ZZ"),5000,13600),TRUNC(0.75*SUMIF($D$12:$D869,$D869,U$12:U869),2))-SUMIF($D$12:$D868,$D869,V$12:V868),"")</f>
        <v/>
      </c>
      <c r="W869" s="248" t="str">
        <f aca="false">IF(AND(U869&lt;&gt;"",T869&lt;&gt;"",AJ869&lt;&gt;""),IF(OR(T869="OZZ",T869="ZZ"),0-SUMIF($D$12:$D868,$D869,W$12:W868),MIN(MIN(13600,TRUNC(0.75*SUMIF($D$12:$D$1442,$D869,U$12:U$1442),2)+SUMIF($D$12:$D869,$D869,AJ$12:AJ869))-SUMIF($D$12:$D868,$D869,W$12:W868)-SUMIF($D$12:$D$1442,$D869,V$12:V$1442),AJ869)),"")</f>
        <v/>
      </c>
      <c r="X869" s="246" t="str">
        <f aca="false">IF(T869&lt;&gt;"",1000-SUMIF($D$12:$D868,$D869,X$12:X868),"")</f>
        <v/>
      </c>
      <c r="Y869" s="272"/>
      <c r="Z869" s="273"/>
      <c r="AA869" s="273"/>
      <c r="AB869" s="252" t="str">
        <f aca="false">IF(K869&lt;&gt;"",ROUND(Y869,2)+ROUND(Z869,2)+ROUND(AA869,2),"")</f>
        <v/>
      </c>
      <c r="AC869" s="274"/>
      <c r="AD869" s="273"/>
      <c r="AE869" s="273"/>
      <c r="AF869" s="275" t="str">
        <f aca="false">IF(P869&lt;&gt;"",ROUND(AC869,2)+ROUND(AD869,2)+ROUND(AE869,2),"")</f>
        <v/>
      </c>
      <c r="AG869" s="274"/>
      <c r="AH869" s="273"/>
      <c r="AI869" s="273"/>
      <c r="AJ869" s="275" t="str">
        <f aca="false">IF(U869&lt;&gt;"",ROUND(AG869,2)+ROUND(AH869,2)+ROUND(AI869,2),"")</f>
        <v/>
      </c>
      <c r="AK869" s="255"/>
      <c r="AL869" s="255"/>
      <c r="AM869" s="256"/>
      <c r="AN869" s="257"/>
      <c r="AO869" s="258" t="str">
        <f aca="false">IF(D869&lt;&gt;"",IF(COUNTIF($D$12:$D869,$D869)&gt;1,0,IF(SUM(L869,Q869,V869)&gt;0,IF(AND(T869="",OR(O869&lt;&gt;"",J869&lt;&gt;"")),IF(O869&lt;&gt;"",O869,IF(J869&lt;&gt;"",J869,0)),IF(AND(O869&lt;&gt;"",J869&lt;&gt;"",O869=J869),O869,T869)),0)),"")</f>
        <v/>
      </c>
      <c r="AP869" s="258" t="str">
        <f aca="false">IF(D869&lt;&gt;"",IF(COUNTIF($D$12:$D869,$D869)&gt;1,0,IF(SUM(M869,R869,W869)&gt;0,IF(AND(T869="",OR(O869&lt;&gt;"",J869&lt;&gt;"")),IF(O869&lt;&gt;"",O869,IF(J869&lt;&gt;"",J869,0)),IF(AND(O869&lt;&gt;"",J869&lt;&gt;"",O869=J869),O869,T869)),0)),"")</f>
        <v/>
      </c>
      <c r="AQ869" s="258" t="str">
        <f aca="false">IF(D869&lt;&gt;"",IF(COUNTIF($D$12:$D869,$D869)&gt;1,0,IF(SUM(N869,S869,X869)&gt;0,IF(AND(T869="",OR(O869&lt;&gt;"",J869&lt;&gt;"")),IF(O869&lt;&gt;"",O869,IF(J869&lt;&gt;"",J869,0)),IF(AND(O869&lt;&gt;"",J869&lt;&gt;"",O869=J869),O869,T869)),0)),"")</f>
        <v/>
      </c>
      <c r="AR869" s="257" t="str">
        <f aca="false">IF(D869&lt;&gt;"",IF(J869="OZP12",L869,0),"")</f>
        <v/>
      </c>
      <c r="AS869" s="257" t="str">
        <f aca="false">IF(D869&lt;&gt;"",IF(O869="OZP12",Q869,0),"")</f>
        <v/>
      </c>
      <c r="AT869" s="257" t="str">
        <f aca="false">IF(D869&lt;&gt;"",IF(T869="OZP12",V869,0),"")</f>
        <v/>
      </c>
      <c r="AU869" s="257" t="str">
        <f aca="false">IF(D869&lt;&gt;"",IF(J869="TZP",L869,0),"")</f>
        <v/>
      </c>
      <c r="AV869" s="257" t="str">
        <f aca="false">IF(D869&lt;&gt;"",IF(O869="TZP",Q869,0),"")</f>
        <v/>
      </c>
      <c r="AW869" s="257" t="str">
        <f aca="false">IF(D869&lt;&gt;"",IF(T869="TZP",V869,0),"")</f>
        <v/>
      </c>
      <c r="AX869" s="257" t="str">
        <f aca="false">IF(D869&lt;&gt;"",IF(J869="OZZ",L869,0),"")</f>
        <v/>
      </c>
      <c r="AY869" s="257" t="str">
        <f aca="false">IF(D869&lt;&gt;"",IF(O869="OZZ",Q869,0),"")</f>
        <v/>
      </c>
      <c r="AZ869" s="257" t="str">
        <f aca="false">IF(D869&lt;&gt;"",IF(T869="OZZ",V869,0),"")</f>
        <v/>
      </c>
      <c r="BA869" s="260"/>
      <c r="BB869" s="257" t="str">
        <f aca="false">IF(D869&lt;&gt;"",IF(ISERROR(FIND("/",D869)),0,1),"")</f>
        <v/>
      </c>
      <c r="BC869" s="257" t="str">
        <f aca="false">IF(D869&lt;&gt;"",IF(BB869*1=0,D869,CONCATENATE(MID(D869,1,FIND("/",D869,1)-1),MID(D869,FIND("/",D869,1)+1,LEN(D869)))),"")</f>
        <v/>
      </c>
      <c r="BD869" s="286"/>
      <c r="BE869" s="257" t="str">
        <f aca="false">IF(D869&lt;&gt;"",IF(J869="OZP12",M869,0),"")</f>
        <v/>
      </c>
      <c r="BF869" s="257" t="str">
        <f aca="false">IF(D869&lt;&gt;"",IF(O869="OZP12",R869,0),"")</f>
        <v/>
      </c>
      <c r="BG869" s="257" t="str">
        <f aca="false">IF(D869&lt;&gt;"",IF(T869="OZP12",W869,0),"")</f>
        <v/>
      </c>
      <c r="BH869" s="257" t="str">
        <f aca="false">IF(D869&lt;&gt;"",IF(J869="TZP",M869,0),"")</f>
        <v/>
      </c>
      <c r="BI869" s="257" t="str">
        <f aca="false">IF(D869&lt;&gt;"",IF(O869="TZP",R869,0),"")</f>
        <v/>
      </c>
      <c r="BJ869" s="257" t="str">
        <f aca="false">IF(D869&lt;&gt;"",IF(T869="TZP",W869,0),"")</f>
        <v/>
      </c>
    </row>
    <row r="870" s="261" customFormat="true" ht="18.75" hidden="false" customHeight="true" outlineLevel="0" collapsed="false">
      <c r="A870" s="262" t="n">
        <f aca="false">A869+1</f>
        <v>858</v>
      </c>
      <c r="B870" s="263"/>
      <c r="C870" s="263"/>
      <c r="D870" s="263"/>
      <c r="E870" s="266"/>
      <c r="F870" s="266"/>
      <c r="G870" s="267"/>
      <c r="H870" s="278"/>
      <c r="I870" s="281"/>
      <c r="J870" s="268"/>
      <c r="K870" s="269"/>
      <c r="L870" s="244" t="str">
        <f aca="false">IF(AND(K870&lt;&gt;"",J870&lt;&gt;""),MIN(IF(OR(J870="OZZ",J870="ZZ"),5000,13600),TRUNC(0.75*SUMIF($D$12:$D870,$D870,K$12:K870),2))-SUMIF($D$12:$D869,$D870,L$12:L869),"")</f>
        <v/>
      </c>
      <c r="M870" s="270" t="str">
        <f aca="false">IF(AND(K870&lt;&gt;"",J870&lt;&gt;"",AB870&lt;&gt;""),IF(OR(J870="OZZ",J870="ZZ"),0-SUMIF($D$12:$D869,$D870,M$12:M869),MIN(MIN(13600,TRUNC(0.75*SUMIF($D$12:$D$1442,$D870,K$12:K$1442),2)+SUMIF($D$12:$D870,$D870,AB$12:AB870))-SUMIF($D$12:$D869,$D870,M$12:M869)-SUMIF($D$12:$D$1442,$D870,L$12:L$1442),AB870)),"")</f>
        <v/>
      </c>
      <c r="N870" s="246" t="str">
        <f aca="false">IF(J870&lt;&gt;"",1000-SUMIF($D$12:$D869,$D870,N$12:N869),"")</f>
        <v/>
      </c>
      <c r="O870" s="268"/>
      <c r="P870" s="269"/>
      <c r="Q870" s="244" t="str">
        <f aca="false">IF(AND(P870&lt;&gt;"",O870&lt;&gt;""),MIN(IF(OR(O870="OZZ",O870="ZZ"),5000,13600),TRUNC(0.75*SUMIF($D$12:$D870,$D870,P$12:P870),2))-SUMIF($D$12:$D869,$D870,Q$12:Q869),"")</f>
        <v/>
      </c>
      <c r="R870" s="270" t="str">
        <f aca="false">IF(AND(P870&lt;&gt;"",O870&lt;&gt;"",AF870&lt;&gt;""),IF(OR(O870="OZZ",O870="ZZ"),0-SUMIF($D$12:$D869,$D870,R$12:R869),MIN(MIN(13600,TRUNC(0.75*SUMIF($D$12:$D$1442,$D870,P$12:P$1442),2)+SUMIF($D$12:$D870,$D870,AF$12:AF870))-SUMIF($D$12:$D869,$D870,R$12:R869)-SUMIF($D$12:$D$1442,$D870,Q$12:Q$1442),AF870)),"")</f>
        <v/>
      </c>
      <c r="S870" s="246" t="str">
        <f aca="false">IF(O870&lt;&gt;"",1000-SUMIF($D$12:$D869,$D870,S$12:S869),"")</f>
        <v/>
      </c>
      <c r="T870" s="268"/>
      <c r="U870" s="269"/>
      <c r="V870" s="244" t="str">
        <f aca="false">IF(AND(U870&lt;&gt;"",T870&lt;&gt;""),MIN(IF(OR(T870="OZZ",T870="ZZ"),5000,13600),TRUNC(0.75*SUMIF($D$12:$D870,$D870,U$12:U870),2))-SUMIF($D$12:$D869,$D870,V$12:V869),"")</f>
        <v/>
      </c>
      <c r="W870" s="248" t="str">
        <f aca="false">IF(AND(U870&lt;&gt;"",T870&lt;&gt;"",AJ870&lt;&gt;""),IF(OR(T870="OZZ",T870="ZZ"),0-SUMIF($D$12:$D869,$D870,W$12:W869),MIN(MIN(13600,TRUNC(0.75*SUMIF($D$12:$D$1442,$D870,U$12:U$1442),2)+SUMIF($D$12:$D870,$D870,AJ$12:AJ870))-SUMIF($D$12:$D869,$D870,W$12:W869)-SUMIF($D$12:$D$1442,$D870,V$12:V$1442),AJ870)),"")</f>
        <v/>
      </c>
      <c r="X870" s="246" t="str">
        <f aca="false">IF(T870&lt;&gt;"",1000-SUMIF($D$12:$D869,$D870,X$12:X869),"")</f>
        <v/>
      </c>
      <c r="Y870" s="272"/>
      <c r="Z870" s="273"/>
      <c r="AA870" s="273"/>
      <c r="AB870" s="252" t="str">
        <f aca="false">IF(K870&lt;&gt;"",ROUND(Y870,2)+ROUND(Z870,2)+ROUND(AA870,2),"")</f>
        <v/>
      </c>
      <c r="AC870" s="274"/>
      <c r="AD870" s="273"/>
      <c r="AE870" s="273"/>
      <c r="AF870" s="275" t="str">
        <f aca="false">IF(P870&lt;&gt;"",ROUND(AC870,2)+ROUND(AD870,2)+ROUND(AE870,2),"")</f>
        <v/>
      </c>
      <c r="AG870" s="274"/>
      <c r="AH870" s="273"/>
      <c r="AI870" s="273"/>
      <c r="AJ870" s="275" t="str">
        <f aca="false">IF(U870&lt;&gt;"",ROUND(AG870,2)+ROUND(AH870,2)+ROUND(AI870,2),"")</f>
        <v/>
      </c>
      <c r="AK870" s="255"/>
      <c r="AL870" s="255"/>
      <c r="AM870" s="256"/>
      <c r="AN870" s="257"/>
      <c r="AO870" s="258" t="str">
        <f aca="false">IF(D870&lt;&gt;"",IF(COUNTIF($D$12:$D870,$D870)&gt;1,0,IF(SUM(L870,Q870,V870)&gt;0,IF(AND(T870="",OR(O870&lt;&gt;"",J870&lt;&gt;"")),IF(O870&lt;&gt;"",O870,IF(J870&lt;&gt;"",J870,0)),IF(AND(O870&lt;&gt;"",J870&lt;&gt;"",O870=J870),O870,T870)),0)),"")</f>
        <v/>
      </c>
      <c r="AP870" s="258" t="str">
        <f aca="false">IF(D870&lt;&gt;"",IF(COUNTIF($D$12:$D870,$D870)&gt;1,0,IF(SUM(M870,R870,W870)&gt;0,IF(AND(T870="",OR(O870&lt;&gt;"",J870&lt;&gt;"")),IF(O870&lt;&gt;"",O870,IF(J870&lt;&gt;"",J870,0)),IF(AND(O870&lt;&gt;"",J870&lt;&gt;"",O870=J870),O870,T870)),0)),"")</f>
        <v/>
      </c>
      <c r="AQ870" s="258" t="str">
        <f aca="false">IF(D870&lt;&gt;"",IF(COUNTIF($D$12:$D870,$D870)&gt;1,0,IF(SUM(N870,S870,X870)&gt;0,IF(AND(T870="",OR(O870&lt;&gt;"",J870&lt;&gt;"")),IF(O870&lt;&gt;"",O870,IF(J870&lt;&gt;"",J870,0)),IF(AND(O870&lt;&gt;"",J870&lt;&gt;"",O870=J870),O870,T870)),0)),"")</f>
        <v/>
      </c>
      <c r="AR870" s="257" t="str">
        <f aca="false">IF(D870&lt;&gt;"",IF(J870="OZP12",L870,0),"")</f>
        <v/>
      </c>
      <c r="AS870" s="257" t="str">
        <f aca="false">IF(D870&lt;&gt;"",IF(O870="OZP12",Q870,0),"")</f>
        <v/>
      </c>
      <c r="AT870" s="257" t="str">
        <f aca="false">IF(D870&lt;&gt;"",IF(T870="OZP12",V870,0),"")</f>
        <v/>
      </c>
      <c r="AU870" s="257" t="str">
        <f aca="false">IF(D870&lt;&gt;"",IF(J870="TZP",L870,0),"")</f>
        <v/>
      </c>
      <c r="AV870" s="257" t="str">
        <f aca="false">IF(D870&lt;&gt;"",IF(O870="TZP",Q870,0),"")</f>
        <v/>
      </c>
      <c r="AW870" s="257" t="str">
        <f aca="false">IF(D870&lt;&gt;"",IF(T870="TZP",V870,0),"")</f>
        <v/>
      </c>
      <c r="AX870" s="257" t="str">
        <f aca="false">IF(D870&lt;&gt;"",IF(J870="OZZ",L870,0),"")</f>
        <v/>
      </c>
      <c r="AY870" s="257" t="str">
        <f aca="false">IF(D870&lt;&gt;"",IF(O870="OZZ",Q870,0),"")</f>
        <v/>
      </c>
      <c r="AZ870" s="257" t="str">
        <f aca="false">IF(D870&lt;&gt;"",IF(T870="OZZ",V870,0),"")</f>
        <v/>
      </c>
      <c r="BA870" s="260"/>
      <c r="BB870" s="257" t="str">
        <f aca="false">IF(D870&lt;&gt;"",IF(ISERROR(FIND("/",D870)),0,1),"")</f>
        <v/>
      </c>
      <c r="BC870" s="257" t="str">
        <f aca="false">IF(D870&lt;&gt;"",IF(BB870*1=0,D870,CONCATENATE(MID(D870,1,FIND("/",D870,1)-1),MID(D870,FIND("/",D870,1)+1,LEN(D870)))),"")</f>
        <v/>
      </c>
      <c r="BD870" s="286"/>
      <c r="BE870" s="257" t="str">
        <f aca="false">IF(D870&lt;&gt;"",IF(J870="OZP12",M870,0),"")</f>
        <v/>
      </c>
      <c r="BF870" s="257" t="str">
        <f aca="false">IF(D870&lt;&gt;"",IF(O870="OZP12",R870,0),"")</f>
        <v/>
      </c>
      <c r="BG870" s="257" t="str">
        <f aca="false">IF(D870&lt;&gt;"",IF(T870="OZP12",W870,0),"")</f>
        <v/>
      </c>
      <c r="BH870" s="257" t="str">
        <f aca="false">IF(D870&lt;&gt;"",IF(J870="TZP",M870,0),"")</f>
        <v/>
      </c>
      <c r="BI870" s="257" t="str">
        <f aca="false">IF(D870&lt;&gt;"",IF(O870="TZP",R870,0),"")</f>
        <v/>
      </c>
      <c r="BJ870" s="257" t="str">
        <f aca="false">IF(D870&lt;&gt;"",IF(T870="TZP",W870,0),"")</f>
        <v/>
      </c>
    </row>
    <row r="871" s="261" customFormat="true" ht="18.75" hidden="false" customHeight="true" outlineLevel="0" collapsed="false">
      <c r="A871" s="262" t="n">
        <f aca="false">A870+1</f>
        <v>859</v>
      </c>
      <c r="B871" s="263"/>
      <c r="C871" s="263"/>
      <c r="D871" s="263"/>
      <c r="E871" s="266"/>
      <c r="F871" s="266"/>
      <c r="G871" s="267"/>
      <c r="H871" s="278"/>
      <c r="I871" s="281"/>
      <c r="J871" s="268"/>
      <c r="K871" s="269"/>
      <c r="L871" s="244" t="str">
        <f aca="false">IF(AND(K871&lt;&gt;"",J871&lt;&gt;""),MIN(IF(OR(J871="OZZ",J871="ZZ"),5000,13600),TRUNC(0.75*SUMIF($D$12:$D871,$D871,K$12:K871),2))-SUMIF($D$12:$D870,$D871,L$12:L870),"")</f>
        <v/>
      </c>
      <c r="M871" s="270" t="str">
        <f aca="false">IF(AND(K871&lt;&gt;"",J871&lt;&gt;"",AB871&lt;&gt;""),IF(OR(J871="OZZ",J871="ZZ"),0-SUMIF($D$12:$D870,$D871,M$12:M870),MIN(MIN(13600,TRUNC(0.75*SUMIF($D$12:$D$1442,$D871,K$12:K$1442),2)+SUMIF($D$12:$D871,$D871,AB$12:AB871))-SUMIF($D$12:$D870,$D871,M$12:M870)-SUMIF($D$12:$D$1442,$D871,L$12:L$1442),AB871)),"")</f>
        <v/>
      </c>
      <c r="N871" s="246" t="str">
        <f aca="false">IF(J871&lt;&gt;"",1000-SUMIF($D$12:$D870,$D871,N$12:N870),"")</f>
        <v/>
      </c>
      <c r="O871" s="268"/>
      <c r="P871" s="269"/>
      <c r="Q871" s="244" t="str">
        <f aca="false">IF(AND(P871&lt;&gt;"",O871&lt;&gt;""),MIN(IF(OR(O871="OZZ",O871="ZZ"),5000,13600),TRUNC(0.75*SUMIF($D$12:$D871,$D871,P$12:P871),2))-SUMIF($D$12:$D870,$D871,Q$12:Q870),"")</f>
        <v/>
      </c>
      <c r="R871" s="270" t="str">
        <f aca="false">IF(AND(P871&lt;&gt;"",O871&lt;&gt;"",AF871&lt;&gt;""),IF(OR(O871="OZZ",O871="ZZ"),0-SUMIF($D$12:$D870,$D871,R$12:R870),MIN(MIN(13600,TRUNC(0.75*SUMIF($D$12:$D$1442,$D871,P$12:P$1442),2)+SUMIF($D$12:$D871,$D871,AF$12:AF871))-SUMIF($D$12:$D870,$D871,R$12:R870)-SUMIF($D$12:$D$1442,$D871,Q$12:Q$1442),AF871)),"")</f>
        <v/>
      </c>
      <c r="S871" s="246" t="str">
        <f aca="false">IF(O871&lt;&gt;"",1000-SUMIF($D$12:$D870,$D871,S$12:S870),"")</f>
        <v/>
      </c>
      <c r="T871" s="268"/>
      <c r="U871" s="269"/>
      <c r="V871" s="244" t="str">
        <f aca="false">IF(AND(U871&lt;&gt;"",T871&lt;&gt;""),MIN(IF(OR(T871="OZZ",T871="ZZ"),5000,13600),TRUNC(0.75*SUMIF($D$12:$D871,$D871,U$12:U871),2))-SUMIF($D$12:$D870,$D871,V$12:V870),"")</f>
        <v/>
      </c>
      <c r="W871" s="248" t="str">
        <f aca="false">IF(AND(U871&lt;&gt;"",T871&lt;&gt;"",AJ871&lt;&gt;""),IF(OR(T871="OZZ",T871="ZZ"),0-SUMIF($D$12:$D870,$D871,W$12:W870),MIN(MIN(13600,TRUNC(0.75*SUMIF($D$12:$D$1442,$D871,U$12:U$1442),2)+SUMIF($D$12:$D871,$D871,AJ$12:AJ871))-SUMIF($D$12:$D870,$D871,W$12:W870)-SUMIF($D$12:$D$1442,$D871,V$12:V$1442),AJ871)),"")</f>
        <v/>
      </c>
      <c r="X871" s="246" t="str">
        <f aca="false">IF(T871&lt;&gt;"",1000-SUMIF($D$12:$D870,$D871,X$12:X870),"")</f>
        <v/>
      </c>
      <c r="Y871" s="272"/>
      <c r="Z871" s="273"/>
      <c r="AA871" s="273"/>
      <c r="AB871" s="252" t="str">
        <f aca="false">IF(K871&lt;&gt;"",ROUND(Y871,2)+ROUND(Z871,2)+ROUND(AA871,2),"")</f>
        <v/>
      </c>
      <c r="AC871" s="274"/>
      <c r="AD871" s="273"/>
      <c r="AE871" s="273"/>
      <c r="AF871" s="275" t="str">
        <f aca="false">IF(P871&lt;&gt;"",ROUND(AC871,2)+ROUND(AD871,2)+ROUND(AE871,2),"")</f>
        <v/>
      </c>
      <c r="AG871" s="274"/>
      <c r="AH871" s="273"/>
      <c r="AI871" s="273"/>
      <c r="AJ871" s="275" t="str">
        <f aca="false">IF(U871&lt;&gt;"",ROUND(AG871,2)+ROUND(AH871,2)+ROUND(AI871,2),"")</f>
        <v/>
      </c>
      <c r="AK871" s="255"/>
      <c r="AL871" s="255"/>
      <c r="AM871" s="256"/>
      <c r="AN871" s="257"/>
      <c r="AO871" s="258" t="str">
        <f aca="false">IF(D871&lt;&gt;"",IF(COUNTIF($D$12:$D871,$D871)&gt;1,0,IF(SUM(L871,Q871,V871)&gt;0,IF(AND(T871="",OR(O871&lt;&gt;"",J871&lt;&gt;"")),IF(O871&lt;&gt;"",O871,IF(J871&lt;&gt;"",J871,0)),IF(AND(O871&lt;&gt;"",J871&lt;&gt;"",O871=J871),O871,T871)),0)),"")</f>
        <v/>
      </c>
      <c r="AP871" s="258" t="str">
        <f aca="false">IF(D871&lt;&gt;"",IF(COUNTIF($D$12:$D871,$D871)&gt;1,0,IF(SUM(M871,R871,W871)&gt;0,IF(AND(T871="",OR(O871&lt;&gt;"",J871&lt;&gt;"")),IF(O871&lt;&gt;"",O871,IF(J871&lt;&gt;"",J871,0)),IF(AND(O871&lt;&gt;"",J871&lt;&gt;"",O871=J871),O871,T871)),0)),"")</f>
        <v/>
      </c>
      <c r="AQ871" s="258" t="str">
        <f aca="false">IF(D871&lt;&gt;"",IF(COUNTIF($D$12:$D871,$D871)&gt;1,0,IF(SUM(N871,S871,X871)&gt;0,IF(AND(T871="",OR(O871&lt;&gt;"",J871&lt;&gt;"")),IF(O871&lt;&gt;"",O871,IF(J871&lt;&gt;"",J871,0)),IF(AND(O871&lt;&gt;"",J871&lt;&gt;"",O871=J871),O871,T871)),0)),"")</f>
        <v/>
      </c>
      <c r="AR871" s="257" t="str">
        <f aca="false">IF(D871&lt;&gt;"",IF(J871="OZP12",L871,0),"")</f>
        <v/>
      </c>
      <c r="AS871" s="257" t="str">
        <f aca="false">IF(D871&lt;&gt;"",IF(O871="OZP12",Q871,0),"")</f>
        <v/>
      </c>
      <c r="AT871" s="257" t="str">
        <f aca="false">IF(D871&lt;&gt;"",IF(T871="OZP12",V871,0),"")</f>
        <v/>
      </c>
      <c r="AU871" s="257" t="str">
        <f aca="false">IF(D871&lt;&gt;"",IF(J871="TZP",L871,0),"")</f>
        <v/>
      </c>
      <c r="AV871" s="257" t="str">
        <f aca="false">IF(D871&lt;&gt;"",IF(O871="TZP",Q871,0),"")</f>
        <v/>
      </c>
      <c r="AW871" s="257" t="str">
        <f aca="false">IF(D871&lt;&gt;"",IF(T871="TZP",V871,0),"")</f>
        <v/>
      </c>
      <c r="AX871" s="257" t="str">
        <f aca="false">IF(D871&lt;&gt;"",IF(J871="OZZ",L871,0),"")</f>
        <v/>
      </c>
      <c r="AY871" s="257" t="str">
        <f aca="false">IF(D871&lt;&gt;"",IF(O871="OZZ",Q871,0),"")</f>
        <v/>
      </c>
      <c r="AZ871" s="257" t="str">
        <f aca="false">IF(D871&lt;&gt;"",IF(T871="OZZ",V871,0),"")</f>
        <v/>
      </c>
      <c r="BA871" s="260"/>
      <c r="BB871" s="257" t="str">
        <f aca="false">IF(D871&lt;&gt;"",IF(ISERROR(FIND("/",D871)),0,1),"")</f>
        <v/>
      </c>
      <c r="BC871" s="257" t="str">
        <f aca="false">IF(D871&lt;&gt;"",IF(BB871*1=0,D871,CONCATENATE(MID(D871,1,FIND("/",D871,1)-1),MID(D871,FIND("/",D871,1)+1,LEN(D871)))),"")</f>
        <v/>
      </c>
      <c r="BD871" s="286"/>
      <c r="BE871" s="257" t="str">
        <f aca="false">IF(D871&lt;&gt;"",IF(J871="OZP12",M871,0),"")</f>
        <v/>
      </c>
      <c r="BF871" s="257" t="str">
        <f aca="false">IF(D871&lt;&gt;"",IF(O871="OZP12",R871,0),"")</f>
        <v/>
      </c>
      <c r="BG871" s="257" t="str">
        <f aca="false">IF(D871&lt;&gt;"",IF(T871="OZP12",W871,0),"")</f>
        <v/>
      </c>
      <c r="BH871" s="257" t="str">
        <f aca="false">IF(D871&lt;&gt;"",IF(J871="TZP",M871,0),"")</f>
        <v/>
      </c>
      <c r="BI871" s="257" t="str">
        <f aca="false">IF(D871&lt;&gt;"",IF(O871="TZP",R871,0),"")</f>
        <v/>
      </c>
      <c r="BJ871" s="257" t="str">
        <f aca="false">IF(D871&lt;&gt;"",IF(T871="TZP",W871,0),"")</f>
        <v/>
      </c>
    </row>
    <row r="872" s="261" customFormat="true" ht="18.75" hidden="false" customHeight="true" outlineLevel="0" collapsed="false">
      <c r="A872" s="262" t="n">
        <f aca="false">A871+1</f>
        <v>860</v>
      </c>
      <c r="B872" s="263"/>
      <c r="C872" s="263"/>
      <c r="D872" s="263"/>
      <c r="E872" s="266"/>
      <c r="F872" s="266"/>
      <c r="G872" s="267"/>
      <c r="H872" s="278"/>
      <c r="I872" s="281"/>
      <c r="J872" s="268"/>
      <c r="K872" s="269"/>
      <c r="L872" s="244" t="str">
        <f aca="false">IF(AND(K872&lt;&gt;"",J872&lt;&gt;""),MIN(IF(OR(J872="OZZ",J872="ZZ"),5000,13600),TRUNC(0.75*SUMIF($D$12:$D872,$D872,K$12:K872),2))-SUMIF($D$12:$D871,$D872,L$12:L871),"")</f>
        <v/>
      </c>
      <c r="M872" s="270" t="str">
        <f aca="false">IF(AND(K872&lt;&gt;"",J872&lt;&gt;"",AB872&lt;&gt;""),IF(OR(J872="OZZ",J872="ZZ"),0-SUMIF($D$12:$D871,$D872,M$12:M871),MIN(MIN(13600,TRUNC(0.75*SUMIF($D$12:$D$1442,$D872,K$12:K$1442),2)+SUMIF($D$12:$D872,$D872,AB$12:AB872))-SUMIF($D$12:$D871,$D872,M$12:M871)-SUMIF($D$12:$D$1442,$D872,L$12:L$1442),AB872)),"")</f>
        <v/>
      </c>
      <c r="N872" s="246" t="str">
        <f aca="false">IF(J872&lt;&gt;"",1000-SUMIF($D$12:$D871,$D872,N$12:N871),"")</f>
        <v/>
      </c>
      <c r="O872" s="268"/>
      <c r="P872" s="269"/>
      <c r="Q872" s="244" t="str">
        <f aca="false">IF(AND(P872&lt;&gt;"",O872&lt;&gt;""),MIN(IF(OR(O872="OZZ",O872="ZZ"),5000,13600),TRUNC(0.75*SUMIF($D$12:$D872,$D872,P$12:P872),2))-SUMIF($D$12:$D871,$D872,Q$12:Q871),"")</f>
        <v/>
      </c>
      <c r="R872" s="270" t="str">
        <f aca="false">IF(AND(P872&lt;&gt;"",O872&lt;&gt;"",AF872&lt;&gt;""),IF(OR(O872="OZZ",O872="ZZ"),0-SUMIF($D$12:$D871,$D872,R$12:R871),MIN(MIN(13600,TRUNC(0.75*SUMIF($D$12:$D$1442,$D872,P$12:P$1442),2)+SUMIF($D$12:$D872,$D872,AF$12:AF872))-SUMIF($D$12:$D871,$D872,R$12:R871)-SUMIF($D$12:$D$1442,$D872,Q$12:Q$1442),AF872)),"")</f>
        <v/>
      </c>
      <c r="S872" s="246" t="str">
        <f aca="false">IF(O872&lt;&gt;"",1000-SUMIF($D$12:$D871,$D872,S$12:S871),"")</f>
        <v/>
      </c>
      <c r="T872" s="268"/>
      <c r="U872" s="269"/>
      <c r="V872" s="244" t="str">
        <f aca="false">IF(AND(U872&lt;&gt;"",T872&lt;&gt;""),MIN(IF(OR(T872="OZZ",T872="ZZ"),5000,13600),TRUNC(0.75*SUMIF($D$12:$D872,$D872,U$12:U872),2))-SUMIF($D$12:$D871,$D872,V$12:V871),"")</f>
        <v/>
      </c>
      <c r="W872" s="248" t="str">
        <f aca="false">IF(AND(U872&lt;&gt;"",T872&lt;&gt;"",AJ872&lt;&gt;""),IF(OR(T872="OZZ",T872="ZZ"),0-SUMIF($D$12:$D871,$D872,W$12:W871),MIN(MIN(13600,TRUNC(0.75*SUMIF($D$12:$D$1442,$D872,U$12:U$1442),2)+SUMIF($D$12:$D872,$D872,AJ$12:AJ872))-SUMIF($D$12:$D871,$D872,W$12:W871)-SUMIF($D$12:$D$1442,$D872,V$12:V$1442),AJ872)),"")</f>
        <v/>
      </c>
      <c r="X872" s="246" t="str">
        <f aca="false">IF(T872&lt;&gt;"",1000-SUMIF($D$12:$D871,$D872,X$12:X871),"")</f>
        <v/>
      </c>
      <c r="Y872" s="272"/>
      <c r="Z872" s="273"/>
      <c r="AA872" s="273"/>
      <c r="AB872" s="252" t="str">
        <f aca="false">IF(K872&lt;&gt;"",ROUND(Y872,2)+ROUND(Z872,2)+ROUND(AA872,2),"")</f>
        <v/>
      </c>
      <c r="AC872" s="274"/>
      <c r="AD872" s="273"/>
      <c r="AE872" s="273"/>
      <c r="AF872" s="275" t="str">
        <f aca="false">IF(P872&lt;&gt;"",ROUND(AC872,2)+ROUND(AD872,2)+ROUND(AE872,2),"")</f>
        <v/>
      </c>
      <c r="AG872" s="274"/>
      <c r="AH872" s="273"/>
      <c r="AI872" s="273"/>
      <c r="AJ872" s="275" t="str">
        <f aca="false">IF(U872&lt;&gt;"",ROUND(AG872,2)+ROUND(AH872,2)+ROUND(AI872,2),"")</f>
        <v/>
      </c>
      <c r="AK872" s="255"/>
      <c r="AL872" s="255"/>
      <c r="AM872" s="256"/>
      <c r="AN872" s="257"/>
      <c r="AO872" s="258" t="str">
        <f aca="false">IF(D872&lt;&gt;"",IF(COUNTIF($D$12:$D872,$D872)&gt;1,0,IF(SUM(L872,Q872,V872)&gt;0,IF(AND(T872="",OR(O872&lt;&gt;"",J872&lt;&gt;"")),IF(O872&lt;&gt;"",O872,IF(J872&lt;&gt;"",J872,0)),IF(AND(O872&lt;&gt;"",J872&lt;&gt;"",O872=J872),O872,T872)),0)),"")</f>
        <v/>
      </c>
      <c r="AP872" s="258" t="str">
        <f aca="false">IF(D872&lt;&gt;"",IF(COUNTIF($D$12:$D872,$D872)&gt;1,0,IF(SUM(M872,R872,W872)&gt;0,IF(AND(T872="",OR(O872&lt;&gt;"",J872&lt;&gt;"")),IF(O872&lt;&gt;"",O872,IF(J872&lt;&gt;"",J872,0)),IF(AND(O872&lt;&gt;"",J872&lt;&gt;"",O872=J872),O872,T872)),0)),"")</f>
        <v/>
      </c>
      <c r="AQ872" s="258" t="str">
        <f aca="false">IF(D872&lt;&gt;"",IF(COUNTIF($D$12:$D872,$D872)&gt;1,0,IF(SUM(N872,S872,X872)&gt;0,IF(AND(T872="",OR(O872&lt;&gt;"",J872&lt;&gt;"")),IF(O872&lt;&gt;"",O872,IF(J872&lt;&gt;"",J872,0)),IF(AND(O872&lt;&gt;"",J872&lt;&gt;"",O872=J872),O872,T872)),0)),"")</f>
        <v/>
      </c>
      <c r="AR872" s="257" t="str">
        <f aca="false">IF(D872&lt;&gt;"",IF(J872="OZP12",L872,0),"")</f>
        <v/>
      </c>
      <c r="AS872" s="257" t="str">
        <f aca="false">IF(D872&lt;&gt;"",IF(O872="OZP12",Q872,0),"")</f>
        <v/>
      </c>
      <c r="AT872" s="257" t="str">
        <f aca="false">IF(D872&lt;&gt;"",IF(T872="OZP12",V872,0),"")</f>
        <v/>
      </c>
      <c r="AU872" s="257" t="str">
        <f aca="false">IF(D872&lt;&gt;"",IF(J872="TZP",L872,0),"")</f>
        <v/>
      </c>
      <c r="AV872" s="257" t="str">
        <f aca="false">IF(D872&lt;&gt;"",IF(O872="TZP",Q872,0),"")</f>
        <v/>
      </c>
      <c r="AW872" s="257" t="str">
        <f aca="false">IF(D872&lt;&gt;"",IF(T872="TZP",V872,0),"")</f>
        <v/>
      </c>
      <c r="AX872" s="257" t="str">
        <f aca="false">IF(D872&lt;&gt;"",IF(J872="OZZ",L872,0),"")</f>
        <v/>
      </c>
      <c r="AY872" s="257" t="str">
        <f aca="false">IF(D872&lt;&gt;"",IF(O872="OZZ",Q872,0),"")</f>
        <v/>
      </c>
      <c r="AZ872" s="257" t="str">
        <f aca="false">IF(D872&lt;&gt;"",IF(T872="OZZ",V872,0),"")</f>
        <v/>
      </c>
      <c r="BA872" s="260"/>
      <c r="BB872" s="257" t="str">
        <f aca="false">IF(D872&lt;&gt;"",IF(ISERROR(FIND("/",D872)),0,1),"")</f>
        <v/>
      </c>
      <c r="BC872" s="257" t="str">
        <f aca="false">IF(D872&lt;&gt;"",IF(BB872*1=0,D872,CONCATENATE(MID(D872,1,FIND("/",D872,1)-1),MID(D872,FIND("/",D872,1)+1,LEN(D872)))),"")</f>
        <v/>
      </c>
      <c r="BD872" s="286"/>
      <c r="BE872" s="257" t="str">
        <f aca="false">IF(D872&lt;&gt;"",IF(J872="OZP12",M872,0),"")</f>
        <v/>
      </c>
      <c r="BF872" s="257" t="str">
        <f aca="false">IF(D872&lt;&gt;"",IF(O872="OZP12",R872,0),"")</f>
        <v/>
      </c>
      <c r="BG872" s="257" t="str">
        <f aca="false">IF(D872&lt;&gt;"",IF(T872="OZP12",W872,0),"")</f>
        <v/>
      </c>
      <c r="BH872" s="257" t="str">
        <f aca="false">IF(D872&lt;&gt;"",IF(J872="TZP",M872,0),"")</f>
        <v/>
      </c>
      <c r="BI872" s="257" t="str">
        <f aca="false">IF(D872&lt;&gt;"",IF(O872="TZP",R872,0),"")</f>
        <v/>
      </c>
      <c r="BJ872" s="257" t="str">
        <f aca="false">IF(D872&lt;&gt;"",IF(T872="TZP",W872,0),"")</f>
        <v/>
      </c>
    </row>
    <row r="873" s="261" customFormat="true" ht="18.75" hidden="false" customHeight="true" outlineLevel="0" collapsed="false">
      <c r="A873" s="262" t="n">
        <f aca="false">A872+1</f>
        <v>861</v>
      </c>
      <c r="B873" s="263"/>
      <c r="C873" s="263"/>
      <c r="D873" s="263"/>
      <c r="E873" s="266"/>
      <c r="F873" s="266"/>
      <c r="G873" s="267"/>
      <c r="H873" s="278"/>
      <c r="I873" s="281"/>
      <c r="J873" s="268"/>
      <c r="K873" s="269"/>
      <c r="L873" s="244" t="str">
        <f aca="false">IF(AND(K873&lt;&gt;"",J873&lt;&gt;""),MIN(IF(OR(J873="OZZ",J873="ZZ"),5000,13600),TRUNC(0.75*SUMIF($D$12:$D873,$D873,K$12:K873),2))-SUMIF($D$12:$D872,$D873,L$12:L872),"")</f>
        <v/>
      </c>
      <c r="M873" s="270" t="str">
        <f aca="false">IF(AND(K873&lt;&gt;"",J873&lt;&gt;"",AB873&lt;&gt;""),IF(OR(J873="OZZ",J873="ZZ"),0-SUMIF($D$12:$D872,$D873,M$12:M872),MIN(MIN(13600,TRUNC(0.75*SUMIF($D$12:$D$1442,$D873,K$12:K$1442),2)+SUMIF($D$12:$D873,$D873,AB$12:AB873))-SUMIF($D$12:$D872,$D873,M$12:M872)-SUMIF($D$12:$D$1442,$D873,L$12:L$1442),AB873)),"")</f>
        <v/>
      </c>
      <c r="N873" s="246" t="str">
        <f aca="false">IF(J873&lt;&gt;"",1000-SUMIF($D$12:$D872,$D873,N$12:N872),"")</f>
        <v/>
      </c>
      <c r="O873" s="268"/>
      <c r="P873" s="269"/>
      <c r="Q873" s="244" t="str">
        <f aca="false">IF(AND(P873&lt;&gt;"",O873&lt;&gt;""),MIN(IF(OR(O873="OZZ",O873="ZZ"),5000,13600),TRUNC(0.75*SUMIF($D$12:$D873,$D873,P$12:P873),2))-SUMIF($D$12:$D872,$D873,Q$12:Q872),"")</f>
        <v/>
      </c>
      <c r="R873" s="270" t="str">
        <f aca="false">IF(AND(P873&lt;&gt;"",O873&lt;&gt;"",AF873&lt;&gt;""),IF(OR(O873="OZZ",O873="ZZ"),0-SUMIF($D$12:$D872,$D873,R$12:R872),MIN(MIN(13600,TRUNC(0.75*SUMIF($D$12:$D$1442,$D873,P$12:P$1442),2)+SUMIF($D$12:$D873,$D873,AF$12:AF873))-SUMIF($D$12:$D872,$D873,R$12:R872)-SUMIF($D$12:$D$1442,$D873,Q$12:Q$1442),AF873)),"")</f>
        <v/>
      </c>
      <c r="S873" s="246" t="str">
        <f aca="false">IF(O873&lt;&gt;"",1000-SUMIF($D$12:$D872,$D873,S$12:S872),"")</f>
        <v/>
      </c>
      <c r="T873" s="268"/>
      <c r="U873" s="269"/>
      <c r="V873" s="244" t="str">
        <f aca="false">IF(AND(U873&lt;&gt;"",T873&lt;&gt;""),MIN(IF(OR(T873="OZZ",T873="ZZ"),5000,13600),TRUNC(0.75*SUMIF($D$12:$D873,$D873,U$12:U873),2))-SUMIF($D$12:$D872,$D873,V$12:V872),"")</f>
        <v/>
      </c>
      <c r="W873" s="248" t="str">
        <f aca="false">IF(AND(U873&lt;&gt;"",T873&lt;&gt;"",AJ873&lt;&gt;""),IF(OR(T873="OZZ",T873="ZZ"),0-SUMIF($D$12:$D872,$D873,W$12:W872),MIN(MIN(13600,TRUNC(0.75*SUMIF($D$12:$D$1442,$D873,U$12:U$1442),2)+SUMIF($D$12:$D873,$D873,AJ$12:AJ873))-SUMIF($D$12:$D872,$D873,W$12:W872)-SUMIF($D$12:$D$1442,$D873,V$12:V$1442),AJ873)),"")</f>
        <v/>
      </c>
      <c r="X873" s="246" t="str">
        <f aca="false">IF(T873&lt;&gt;"",1000-SUMIF($D$12:$D872,$D873,X$12:X872),"")</f>
        <v/>
      </c>
      <c r="Y873" s="272"/>
      <c r="Z873" s="273"/>
      <c r="AA873" s="273"/>
      <c r="AB873" s="252" t="str">
        <f aca="false">IF(K873&lt;&gt;"",ROUND(Y873,2)+ROUND(Z873,2)+ROUND(AA873,2),"")</f>
        <v/>
      </c>
      <c r="AC873" s="274"/>
      <c r="AD873" s="273"/>
      <c r="AE873" s="273"/>
      <c r="AF873" s="275" t="str">
        <f aca="false">IF(P873&lt;&gt;"",ROUND(AC873,2)+ROUND(AD873,2)+ROUND(AE873,2),"")</f>
        <v/>
      </c>
      <c r="AG873" s="274"/>
      <c r="AH873" s="273"/>
      <c r="AI873" s="273"/>
      <c r="AJ873" s="275" t="str">
        <f aca="false">IF(U873&lt;&gt;"",ROUND(AG873,2)+ROUND(AH873,2)+ROUND(AI873,2),"")</f>
        <v/>
      </c>
      <c r="AK873" s="255"/>
      <c r="AL873" s="255"/>
      <c r="AM873" s="256"/>
      <c r="AN873" s="257"/>
      <c r="AO873" s="258" t="str">
        <f aca="false">IF(D873&lt;&gt;"",IF(COUNTIF($D$12:$D873,$D873)&gt;1,0,IF(SUM(L873,Q873,V873)&gt;0,IF(AND(T873="",OR(O873&lt;&gt;"",J873&lt;&gt;"")),IF(O873&lt;&gt;"",O873,IF(J873&lt;&gt;"",J873,0)),IF(AND(O873&lt;&gt;"",J873&lt;&gt;"",O873=J873),O873,T873)),0)),"")</f>
        <v/>
      </c>
      <c r="AP873" s="258" t="str">
        <f aca="false">IF(D873&lt;&gt;"",IF(COUNTIF($D$12:$D873,$D873)&gt;1,0,IF(SUM(M873,R873,W873)&gt;0,IF(AND(T873="",OR(O873&lt;&gt;"",J873&lt;&gt;"")),IF(O873&lt;&gt;"",O873,IF(J873&lt;&gt;"",J873,0)),IF(AND(O873&lt;&gt;"",J873&lt;&gt;"",O873=J873),O873,T873)),0)),"")</f>
        <v/>
      </c>
      <c r="AQ873" s="258" t="str">
        <f aca="false">IF(D873&lt;&gt;"",IF(COUNTIF($D$12:$D873,$D873)&gt;1,0,IF(SUM(N873,S873,X873)&gt;0,IF(AND(T873="",OR(O873&lt;&gt;"",J873&lt;&gt;"")),IF(O873&lt;&gt;"",O873,IF(J873&lt;&gt;"",J873,0)),IF(AND(O873&lt;&gt;"",J873&lt;&gt;"",O873=J873),O873,T873)),0)),"")</f>
        <v/>
      </c>
      <c r="AR873" s="257" t="str">
        <f aca="false">IF(D873&lt;&gt;"",IF(J873="OZP12",L873,0),"")</f>
        <v/>
      </c>
      <c r="AS873" s="257" t="str">
        <f aca="false">IF(D873&lt;&gt;"",IF(O873="OZP12",Q873,0),"")</f>
        <v/>
      </c>
      <c r="AT873" s="257" t="str">
        <f aca="false">IF(D873&lt;&gt;"",IF(T873="OZP12",V873,0),"")</f>
        <v/>
      </c>
      <c r="AU873" s="257" t="str">
        <f aca="false">IF(D873&lt;&gt;"",IF(J873="TZP",L873,0),"")</f>
        <v/>
      </c>
      <c r="AV873" s="257" t="str">
        <f aca="false">IF(D873&lt;&gt;"",IF(O873="TZP",Q873,0),"")</f>
        <v/>
      </c>
      <c r="AW873" s="257" t="str">
        <f aca="false">IF(D873&lt;&gt;"",IF(T873="TZP",V873,0),"")</f>
        <v/>
      </c>
      <c r="AX873" s="257" t="str">
        <f aca="false">IF(D873&lt;&gt;"",IF(J873="OZZ",L873,0),"")</f>
        <v/>
      </c>
      <c r="AY873" s="257" t="str">
        <f aca="false">IF(D873&lt;&gt;"",IF(O873="OZZ",Q873,0),"")</f>
        <v/>
      </c>
      <c r="AZ873" s="257" t="str">
        <f aca="false">IF(D873&lt;&gt;"",IF(T873="OZZ",V873,0),"")</f>
        <v/>
      </c>
      <c r="BA873" s="260"/>
      <c r="BB873" s="257" t="str">
        <f aca="false">IF(D873&lt;&gt;"",IF(ISERROR(FIND("/",D873)),0,1),"")</f>
        <v/>
      </c>
      <c r="BC873" s="257" t="str">
        <f aca="false">IF(D873&lt;&gt;"",IF(BB873*1=0,D873,CONCATENATE(MID(D873,1,FIND("/",D873,1)-1),MID(D873,FIND("/",D873,1)+1,LEN(D873)))),"")</f>
        <v/>
      </c>
      <c r="BD873" s="286"/>
      <c r="BE873" s="257" t="str">
        <f aca="false">IF(D873&lt;&gt;"",IF(J873="OZP12",M873,0),"")</f>
        <v/>
      </c>
      <c r="BF873" s="257" t="str">
        <f aca="false">IF(D873&lt;&gt;"",IF(O873="OZP12",R873,0),"")</f>
        <v/>
      </c>
      <c r="BG873" s="257" t="str">
        <f aca="false">IF(D873&lt;&gt;"",IF(T873="OZP12",W873,0),"")</f>
        <v/>
      </c>
      <c r="BH873" s="257" t="str">
        <f aca="false">IF(D873&lt;&gt;"",IF(J873="TZP",M873,0),"")</f>
        <v/>
      </c>
      <c r="BI873" s="257" t="str">
        <f aca="false">IF(D873&lt;&gt;"",IF(O873="TZP",R873,0),"")</f>
        <v/>
      </c>
      <c r="BJ873" s="257" t="str">
        <f aca="false">IF(D873&lt;&gt;"",IF(T873="TZP",W873,0),"")</f>
        <v/>
      </c>
    </row>
    <row r="874" s="261" customFormat="true" ht="18.75" hidden="false" customHeight="true" outlineLevel="0" collapsed="false">
      <c r="A874" s="262" t="n">
        <f aca="false">A873+1</f>
        <v>862</v>
      </c>
      <c r="B874" s="263"/>
      <c r="C874" s="263"/>
      <c r="D874" s="263"/>
      <c r="E874" s="266"/>
      <c r="F874" s="266"/>
      <c r="G874" s="267"/>
      <c r="H874" s="278"/>
      <c r="I874" s="281"/>
      <c r="J874" s="268"/>
      <c r="K874" s="269"/>
      <c r="L874" s="244" t="str">
        <f aca="false">IF(AND(K874&lt;&gt;"",J874&lt;&gt;""),MIN(IF(OR(J874="OZZ",J874="ZZ"),5000,13600),TRUNC(0.75*SUMIF($D$12:$D874,$D874,K$12:K874),2))-SUMIF($D$12:$D873,$D874,L$12:L873),"")</f>
        <v/>
      </c>
      <c r="M874" s="270" t="str">
        <f aca="false">IF(AND(K874&lt;&gt;"",J874&lt;&gt;"",AB874&lt;&gt;""),IF(OR(J874="OZZ",J874="ZZ"),0-SUMIF($D$12:$D873,$D874,M$12:M873),MIN(MIN(13600,TRUNC(0.75*SUMIF($D$12:$D$1442,$D874,K$12:K$1442),2)+SUMIF($D$12:$D874,$D874,AB$12:AB874))-SUMIF($D$12:$D873,$D874,M$12:M873)-SUMIF($D$12:$D$1442,$D874,L$12:L$1442),AB874)),"")</f>
        <v/>
      </c>
      <c r="N874" s="246" t="str">
        <f aca="false">IF(J874&lt;&gt;"",1000-SUMIF($D$12:$D873,$D874,N$12:N873),"")</f>
        <v/>
      </c>
      <c r="O874" s="268"/>
      <c r="P874" s="269"/>
      <c r="Q874" s="244" t="str">
        <f aca="false">IF(AND(P874&lt;&gt;"",O874&lt;&gt;""),MIN(IF(OR(O874="OZZ",O874="ZZ"),5000,13600),TRUNC(0.75*SUMIF($D$12:$D874,$D874,P$12:P874),2))-SUMIF($D$12:$D873,$D874,Q$12:Q873),"")</f>
        <v/>
      </c>
      <c r="R874" s="270" t="str">
        <f aca="false">IF(AND(P874&lt;&gt;"",O874&lt;&gt;"",AF874&lt;&gt;""),IF(OR(O874="OZZ",O874="ZZ"),0-SUMIF($D$12:$D873,$D874,R$12:R873),MIN(MIN(13600,TRUNC(0.75*SUMIF($D$12:$D$1442,$D874,P$12:P$1442),2)+SUMIF($D$12:$D874,$D874,AF$12:AF874))-SUMIF($D$12:$D873,$D874,R$12:R873)-SUMIF($D$12:$D$1442,$D874,Q$12:Q$1442),AF874)),"")</f>
        <v/>
      </c>
      <c r="S874" s="246" t="str">
        <f aca="false">IF(O874&lt;&gt;"",1000-SUMIF($D$12:$D873,$D874,S$12:S873),"")</f>
        <v/>
      </c>
      <c r="T874" s="268"/>
      <c r="U874" s="269"/>
      <c r="V874" s="244" t="str">
        <f aca="false">IF(AND(U874&lt;&gt;"",T874&lt;&gt;""),MIN(IF(OR(T874="OZZ",T874="ZZ"),5000,13600),TRUNC(0.75*SUMIF($D$12:$D874,$D874,U$12:U874),2))-SUMIF($D$12:$D873,$D874,V$12:V873),"")</f>
        <v/>
      </c>
      <c r="W874" s="248" t="str">
        <f aca="false">IF(AND(U874&lt;&gt;"",T874&lt;&gt;"",AJ874&lt;&gt;""),IF(OR(T874="OZZ",T874="ZZ"),0-SUMIF($D$12:$D873,$D874,W$12:W873),MIN(MIN(13600,TRUNC(0.75*SUMIF($D$12:$D$1442,$D874,U$12:U$1442),2)+SUMIF($D$12:$D874,$D874,AJ$12:AJ874))-SUMIF($D$12:$D873,$D874,W$12:W873)-SUMIF($D$12:$D$1442,$D874,V$12:V$1442),AJ874)),"")</f>
        <v/>
      </c>
      <c r="X874" s="246" t="str">
        <f aca="false">IF(T874&lt;&gt;"",1000-SUMIF($D$12:$D873,$D874,X$12:X873),"")</f>
        <v/>
      </c>
      <c r="Y874" s="272"/>
      <c r="Z874" s="273"/>
      <c r="AA874" s="273"/>
      <c r="AB874" s="252" t="str">
        <f aca="false">IF(K874&lt;&gt;"",ROUND(Y874,2)+ROUND(Z874,2)+ROUND(AA874,2),"")</f>
        <v/>
      </c>
      <c r="AC874" s="274"/>
      <c r="AD874" s="273"/>
      <c r="AE874" s="273"/>
      <c r="AF874" s="275" t="str">
        <f aca="false">IF(P874&lt;&gt;"",ROUND(AC874,2)+ROUND(AD874,2)+ROUND(AE874,2),"")</f>
        <v/>
      </c>
      <c r="AG874" s="274"/>
      <c r="AH874" s="273"/>
      <c r="AI874" s="273"/>
      <c r="AJ874" s="275" t="str">
        <f aca="false">IF(U874&lt;&gt;"",ROUND(AG874,2)+ROUND(AH874,2)+ROUND(AI874,2),"")</f>
        <v/>
      </c>
      <c r="AK874" s="255"/>
      <c r="AL874" s="255"/>
      <c r="AM874" s="256"/>
      <c r="AN874" s="257"/>
      <c r="AO874" s="258" t="str">
        <f aca="false">IF(D874&lt;&gt;"",IF(COUNTIF($D$12:$D874,$D874)&gt;1,0,IF(SUM(L874,Q874,V874)&gt;0,IF(AND(T874="",OR(O874&lt;&gt;"",J874&lt;&gt;"")),IF(O874&lt;&gt;"",O874,IF(J874&lt;&gt;"",J874,0)),IF(AND(O874&lt;&gt;"",J874&lt;&gt;"",O874=J874),O874,T874)),0)),"")</f>
        <v/>
      </c>
      <c r="AP874" s="258" t="str">
        <f aca="false">IF(D874&lt;&gt;"",IF(COUNTIF($D$12:$D874,$D874)&gt;1,0,IF(SUM(M874,R874,W874)&gt;0,IF(AND(T874="",OR(O874&lt;&gt;"",J874&lt;&gt;"")),IF(O874&lt;&gt;"",O874,IF(J874&lt;&gt;"",J874,0)),IF(AND(O874&lt;&gt;"",J874&lt;&gt;"",O874=J874),O874,T874)),0)),"")</f>
        <v/>
      </c>
      <c r="AQ874" s="258" t="str">
        <f aca="false">IF(D874&lt;&gt;"",IF(COUNTIF($D$12:$D874,$D874)&gt;1,0,IF(SUM(N874,S874,X874)&gt;0,IF(AND(T874="",OR(O874&lt;&gt;"",J874&lt;&gt;"")),IF(O874&lt;&gt;"",O874,IF(J874&lt;&gt;"",J874,0)),IF(AND(O874&lt;&gt;"",J874&lt;&gt;"",O874=J874),O874,T874)),0)),"")</f>
        <v/>
      </c>
      <c r="AR874" s="257" t="str">
        <f aca="false">IF(D874&lt;&gt;"",IF(J874="OZP12",L874,0),"")</f>
        <v/>
      </c>
      <c r="AS874" s="257" t="str">
        <f aca="false">IF(D874&lt;&gt;"",IF(O874="OZP12",Q874,0),"")</f>
        <v/>
      </c>
      <c r="AT874" s="257" t="str">
        <f aca="false">IF(D874&lt;&gt;"",IF(T874="OZP12",V874,0),"")</f>
        <v/>
      </c>
      <c r="AU874" s="257" t="str">
        <f aca="false">IF(D874&lt;&gt;"",IF(J874="TZP",L874,0),"")</f>
        <v/>
      </c>
      <c r="AV874" s="257" t="str">
        <f aca="false">IF(D874&lt;&gt;"",IF(O874="TZP",Q874,0),"")</f>
        <v/>
      </c>
      <c r="AW874" s="257" t="str">
        <f aca="false">IF(D874&lt;&gt;"",IF(T874="TZP",V874,0),"")</f>
        <v/>
      </c>
      <c r="AX874" s="257" t="str">
        <f aca="false">IF(D874&lt;&gt;"",IF(J874="OZZ",L874,0),"")</f>
        <v/>
      </c>
      <c r="AY874" s="257" t="str">
        <f aca="false">IF(D874&lt;&gt;"",IF(O874="OZZ",Q874,0),"")</f>
        <v/>
      </c>
      <c r="AZ874" s="257" t="str">
        <f aca="false">IF(D874&lt;&gt;"",IF(T874="OZZ",V874,0),"")</f>
        <v/>
      </c>
      <c r="BA874" s="260"/>
      <c r="BB874" s="257" t="str">
        <f aca="false">IF(D874&lt;&gt;"",IF(ISERROR(FIND("/",D874)),0,1),"")</f>
        <v/>
      </c>
      <c r="BC874" s="257" t="str">
        <f aca="false">IF(D874&lt;&gt;"",IF(BB874*1=0,D874,CONCATENATE(MID(D874,1,FIND("/",D874,1)-1),MID(D874,FIND("/",D874,1)+1,LEN(D874)))),"")</f>
        <v/>
      </c>
      <c r="BD874" s="286"/>
      <c r="BE874" s="257" t="str">
        <f aca="false">IF(D874&lt;&gt;"",IF(J874="OZP12",M874,0),"")</f>
        <v/>
      </c>
      <c r="BF874" s="257" t="str">
        <f aca="false">IF(D874&lt;&gt;"",IF(O874="OZP12",R874,0),"")</f>
        <v/>
      </c>
      <c r="BG874" s="257" t="str">
        <f aca="false">IF(D874&lt;&gt;"",IF(T874="OZP12",W874,0),"")</f>
        <v/>
      </c>
      <c r="BH874" s="257" t="str">
        <f aca="false">IF(D874&lt;&gt;"",IF(J874="TZP",M874,0),"")</f>
        <v/>
      </c>
      <c r="BI874" s="257" t="str">
        <f aca="false">IF(D874&lt;&gt;"",IF(O874="TZP",R874,0),"")</f>
        <v/>
      </c>
      <c r="BJ874" s="257" t="str">
        <f aca="false">IF(D874&lt;&gt;"",IF(T874="TZP",W874,0),"")</f>
        <v/>
      </c>
    </row>
    <row r="875" s="261" customFormat="true" ht="18.75" hidden="false" customHeight="true" outlineLevel="0" collapsed="false">
      <c r="A875" s="262" t="n">
        <f aca="false">A874+1</f>
        <v>863</v>
      </c>
      <c r="B875" s="263"/>
      <c r="C875" s="263"/>
      <c r="D875" s="263"/>
      <c r="E875" s="266"/>
      <c r="F875" s="266"/>
      <c r="G875" s="267"/>
      <c r="H875" s="278"/>
      <c r="I875" s="281"/>
      <c r="J875" s="268"/>
      <c r="K875" s="269"/>
      <c r="L875" s="244" t="str">
        <f aca="false">IF(AND(K875&lt;&gt;"",J875&lt;&gt;""),MIN(IF(OR(J875="OZZ",J875="ZZ"),5000,13600),TRUNC(0.75*SUMIF($D$12:$D875,$D875,K$12:K875),2))-SUMIF($D$12:$D874,$D875,L$12:L874),"")</f>
        <v/>
      </c>
      <c r="M875" s="270" t="str">
        <f aca="false">IF(AND(K875&lt;&gt;"",J875&lt;&gt;"",AB875&lt;&gt;""),IF(OR(J875="OZZ",J875="ZZ"),0-SUMIF($D$12:$D874,$D875,M$12:M874),MIN(MIN(13600,TRUNC(0.75*SUMIF($D$12:$D$1442,$D875,K$12:K$1442),2)+SUMIF($D$12:$D875,$D875,AB$12:AB875))-SUMIF($D$12:$D874,$D875,M$12:M874)-SUMIF($D$12:$D$1442,$D875,L$12:L$1442),AB875)),"")</f>
        <v/>
      </c>
      <c r="N875" s="246" t="str">
        <f aca="false">IF(J875&lt;&gt;"",1000-SUMIF($D$12:$D874,$D875,N$12:N874),"")</f>
        <v/>
      </c>
      <c r="O875" s="268"/>
      <c r="P875" s="269"/>
      <c r="Q875" s="244" t="str">
        <f aca="false">IF(AND(P875&lt;&gt;"",O875&lt;&gt;""),MIN(IF(OR(O875="OZZ",O875="ZZ"),5000,13600),TRUNC(0.75*SUMIF($D$12:$D875,$D875,P$12:P875),2))-SUMIF($D$12:$D874,$D875,Q$12:Q874),"")</f>
        <v/>
      </c>
      <c r="R875" s="270" t="str">
        <f aca="false">IF(AND(P875&lt;&gt;"",O875&lt;&gt;"",AF875&lt;&gt;""),IF(OR(O875="OZZ",O875="ZZ"),0-SUMIF($D$12:$D874,$D875,R$12:R874),MIN(MIN(13600,TRUNC(0.75*SUMIF($D$12:$D$1442,$D875,P$12:P$1442),2)+SUMIF($D$12:$D875,$D875,AF$12:AF875))-SUMIF($D$12:$D874,$D875,R$12:R874)-SUMIF($D$12:$D$1442,$D875,Q$12:Q$1442),AF875)),"")</f>
        <v/>
      </c>
      <c r="S875" s="246" t="str">
        <f aca="false">IF(O875&lt;&gt;"",1000-SUMIF($D$12:$D874,$D875,S$12:S874),"")</f>
        <v/>
      </c>
      <c r="T875" s="268"/>
      <c r="U875" s="269"/>
      <c r="V875" s="244" t="str">
        <f aca="false">IF(AND(U875&lt;&gt;"",T875&lt;&gt;""),MIN(IF(OR(T875="OZZ",T875="ZZ"),5000,13600),TRUNC(0.75*SUMIF($D$12:$D875,$D875,U$12:U875),2))-SUMIF($D$12:$D874,$D875,V$12:V874),"")</f>
        <v/>
      </c>
      <c r="W875" s="248" t="str">
        <f aca="false">IF(AND(U875&lt;&gt;"",T875&lt;&gt;"",AJ875&lt;&gt;""),IF(OR(T875="OZZ",T875="ZZ"),0-SUMIF($D$12:$D874,$D875,W$12:W874),MIN(MIN(13600,TRUNC(0.75*SUMIF($D$12:$D$1442,$D875,U$12:U$1442),2)+SUMIF($D$12:$D875,$D875,AJ$12:AJ875))-SUMIF($D$12:$D874,$D875,W$12:W874)-SUMIF($D$12:$D$1442,$D875,V$12:V$1442),AJ875)),"")</f>
        <v/>
      </c>
      <c r="X875" s="246" t="str">
        <f aca="false">IF(T875&lt;&gt;"",1000-SUMIF($D$12:$D874,$D875,X$12:X874),"")</f>
        <v/>
      </c>
      <c r="Y875" s="272"/>
      <c r="Z875" s="273"/>
      <c r="AA875" s="273"/>
      <c r="AB875" s="252" t="str">
        <f aca="false">IF(K875&lt;&gt;"",ROUND(Y875,2)+ROUND(Z875,2)+ROUND(AA875,2),"")</f>
        <v/>
      </c>
      <c r="AC875" s="274"/>
      <c r="AD875" s="273"/>
      <c r="AE875" s="273"/>
      <c r="AF875" s="275" t="str">
        <f aca="false">IF(P875&lt;&gt;"",ROUND(AC875,2)+ROUND(AD875,2)+ROUND(AE875,2),"")</f>
        <v/>
      </c>
      <c r="AG875" s="274"/>
      <c r="AH875" s="273"/>
      <c r="AI875" s="273"/>
      <c r="AJ875" s="275" t="str">
        <f aca="false">IF(U875&lt;&gt;"",ROUND(AG875,2)+ROUND(AH875,2)+ROUND(AI875,2),"")</f>
        <v/>
      </c>
      <c r="AK875" s="255"/>
      <c r="AL875" s="255"/>
      <c r="AM875" s="256"/>
      <c r="AN875" s="257"/>
      <c r="AO875" s="258" t="str">
        <f aca="false">IF(D875&lt;&gt;"",IF(COUNTIF($D$12:$D875,$D875)&gt;1,0,IF(SUM(L875,Q875,V875)&gt;0,IF(AND(T875="",OR(O875&lt;&gt;"",J875&lt;&gt;"")),IF(O875&lt;&gt;"",O875,IF(J875&lt;&gt;"",J875,0)),IF(AND(O875&lt;&gt;"",J875&lt;&gt;"",O875=J875),O875,T875)),0)),"")</f>
        <v/>
      </c>
      <c r="AP875" s="258" t="str">
        <f aca="false">IF(D875&lt;&gt;"",IF(COUNTIF($D$12:$D875,$D875)&gt;1,0,IF(SUM(M875,R875,W875)&gt;0,IF(AND(T875="",OR(O875&lt;&gt;"",J875&lt;&gt;"")),IF(O875&lt;&gt;"",O875,IF(J875&lt;&gt;"",J875,0)),IF(AND(O875&lt;&gt;"",J875&lt;&gt;"",O875=J875),O875,T875)),0)),"")</f>
        <v/>
      </c>
      <c r="AQ875" s="258" t="str">
        <f aca="false">IF(D875&lt;&gt;"",IF(COUNTIF($D$12:$D875,$D875)&gt;1,0,IF(SUM(N875,S875,X875)&gt;0,IF(AND(T875="",OR(O875&lt;&gt;"",J875&lt;&gt;"")),IF(O875&lt;&gt;"",O875,IF(J875&lt;&gt;"",J875,0)),IF(AND(O875&lt;&gt;"",J875&lt;&gt;"",O875=J875),O875,T875)),0)),"")</f>
        <v/>
      </c>
      <c r="AR875" s="257" t="str">
        <f aca="false">IF(D875&lt;&gt;"",IF(J875="OZP12",L875,0),"")</f>
        <v/>
      </c>
      <c r="AS875" s="257" t="str">
        <f aca="false">IF(D875&lt;&gt;"",IF(O875="OZP12",Q875,0),"")</f>
        <v/>
      </c>
      <c r="AT875" s="257" t="str">
        <f aca="false">IF(D875&lt;&gt;"",IF(T875="OZP12",V875,0),"")</f>
        <v/>
      </c>
      <c r="AU875" s="257" t="str">
        <f aca="false">IF(D875&lt;&gt;"",IF(J875="TZP",L875,0),"")</f>
        <v/>
      </c>
      <c r="AV875" s="257" t="str">
        <f aca="false">IF(D875&lt;&gt;"",IF(O875="TZP",Q875,0),"")</f>
        <v/>
      </c>
      <c r="AW875" s="257" t="str">
        <f aca="false">IF(D875&lt;&gt;"",IF(T875="TZP",V875,0),"")</f>
        <v/>
      </c>
      <c r="AX875" s="257" t="str">
        <f aca="false">IF(D875&lt;&gt;"",IF(J875="OZZ",L875,0),"")</f>
        <v/>
      </c>
      <c r="AY875" s="257" t="str">
        <f aca="false">IF(D875&lt;&gt;"",IF(O875="OZZ",Q875,0),"")</f>
        <v/>
      </c>
      <c r="AZ875" s="257" t="str">
        <f aca="false">IF(D875&lt;&gt;"",IF(T875="OZZ",V875,0),"")</f>
        <v/>
      </c>
      <c r="BA875" s="260"/>
      <c r="BB875" s="257" t="str">
        <f aca="false">IF(D875&lt;&gt;"",IF(ISERROR(FIND("/",D875)),0,1),"")</f>
        <v/>
      </c>
      <c r="BC875" s="257" t="str">
        <f aca="false">IF(D875&lt;&gt;"",IF(BB875*1=0,D875,CONCATENATE(MID(D875,1,FIND("/",D875,1)-1),MID(D875,FIND("/",D875,1)+1,LEN(D875)))),"")</f>
        <v/>
      </c>
      <c r="BD875" s="286"/>
      <c r="BE875" s="257" t="str">
        <f aca="false">IF(D875&lt;&gt;"",IF(J875="OZP12",M875,0),"")</f>
        <v/>
      </c>
      <c r="BF875" s="257" t="str">
        <f aca="false">IF(D875&lt;&gt;"",IF(O875="OZP12",R875,0),"")</f>
        <v/>
      </c>
      <c r="BG875" s="257" t="str">
        <f aca="false">IF(D875&lt;&gt;"",IF(T875="OZP12",W875,0),"")</f>
        <v/>
      </c>
      <c r="BH875" s="257" t="str">
        <f aca="false">IF(D875&lt;&gt;"",IF(J875="TZP",M875,0),"")</f>
        <v/>
      </c>
      <c r="BI875" s="257" t="str">
        <f aca="false">IF(D875&lt;&gt;"",IF(O875="TZP",R875,0),"")</f>
        <v/>
      </c>
      <c r="BJ875" s="257" t="str">
        <f aca="false">IF(D875&lt;&gt;"",IF(T875="TZP",W875,0),"")</f>
        <v/>
      </c>
    </row>
    <row r="876" s="261" customFormat="true" ht="18.75" hidden="false" customHeight="true" outlineLevel="0" collapsed="false">
      <c r="A876" s="262" t="n">
        <f aca="false">A875+1</f>
        <v>864</v>
      </c>
      <c r="B876" s="263"/>
      <c r="C876" s="263"/>
      <c r="D876" s="263"/>
      <c r="E876" s="266"/>
      <c r="F876" s="266"/>
      <c r="G876" s="267"/>
      <c r="H876" s="278"/>
      <c r="I876" s="281"/>
      <c r="J876" s="268"/>
      <c r="K876" s="269"/>
      <c r="L876" s="244" t="str">
        <f aca="false">IF(AND(K876&lt;&gt;"",J876&lt;&gt;""),MIN(IF(OR(J876="OZZ",J876="ZZ"),5000,13600),TRUNC(0.75*SUMIF($D$12:$D876,$D876,K$12:K876),2))-SUMIF($D$12:$D875,$D876,L$12:L875),"")</f>
        <v/>
      </c>
      <c r="M876" s="270" t="str">
        <f aca="false">IF(AND(K876&lt;&gt;"",J876&lt;&gt;"",AB876&lt;&gt;""),IF(OR(J876="OZZ",J876="ZZ"),0-SUMIF($D$12:$D875,$D876,M$12:M875),MIN(MIN(13600,TRUNC(0.75*SUMIF($D$12:$D$1442,$D876,K$12:K$1442),2)+SUMIF($D$12:$D876,$D876,AB$12:AB876))-SUMIF($D$12:$D875,$D876,M$12:M875)-SUMIF($D$12:$D$1442,$D876,L$12:L$1442),AB876)),"")</f>
        <v/>
      </c>
      <c r="N876" s="246" t="str">
        <f aca="false">IF(J876&lt;&gt;"",1000-SUMIF($D$12:$D875,$D876,N$12:N875),"")</f>
        <v/>
      </c>
      <c r="O876" s="268"/>
      <c r="P876" s="269"/>
      <c r="Q876" s="244" t="str">
        <f aca="false">IF(AND(P876&lt;&gt;"",O876&lt;&gt;""),MIN(IF(OR(O876="OZZ",O876="ZZ"),5000,13600),TRUNC(0.75*SUMIF($D$12:$D876,$D876,P$12:P876),2))-SUMIF($D$12:$D875,$D876,Q$12:Q875),"")</f>
        <v/>
      </c>
      <c r="R876" s="270" t="str">
        <f aca="false">IF(AND(P876&lt;&gt;"",O876&lt;&gt;"",AF876&lt;&gt;""),IF(OR(O876="OZZ",O876="ZZ"),0-SUMIF($D$12:$D875,$D876,R$12:R875),MIN(MIN(13600,TRUNC(0.75*SUMIF($D$12:$D$1442,$D876,P$12:P$1442),2)+SUMIF($D$12:$D876,$D876,AF$12:AF876))-SUMIF($D$12:$D875,$D876,R$12:R875)-SUMIF($D$12:$D$1442,$D876,Q$12:Q$1442),AF876)),"")</f>
        <v/>
      </c>
      <c r="S876" s="246" t="str">
        <f aca="false">IF(O876&lt;&gt;"",1000-SUMIF($D$12:$D875,$D876,S$12:S875),"")</f>
        <v/>
      </c>
      <c r="T876" s="268"/>
      <c r="U876" s="269"/>
      <c r="V876" s="244" t="str">
        <f aca="false">IF(AND(U876&lt;&gt;"",T876&lt;&gt;""),MIN(IF(OR(T876="OZZ",T876="ZZ"),5000,13600),TRUNC(0.75*SUMIF($D$12:$D876,$D876,U$12:U876),2))-SUMIF($D$12:$D875,$D876,V$12:V875),"")</f>
        <v/>
      </c>
      <c r="W876" s="248" t="str">
        <f aca="false">IF(AND(U876&lt;&gt;"",T876&lt;&gt;"",AJ876&lt;&gt;""),IF(OR(T876="OZZ",T876="ZZ"),0-SUMIF($D$12:$D875,$D876,W$12:W875),MIN(MIN(13600,TRUNC(0.75*SUMIF($D$12:$D$1442,$D876,U$12:U$1442),2)+SUMIF($D$12:$D876,$D876,AJ$12:AJ876))-SUMIF($D$12:$D875,$D876,W$12:W875)-SUMIF($D$12:$D$1442,$D876,V$12:V$1442),AJ876)),"")</f>
        <v/>
      </c>
      <c r="X876" s="246" t="str">
        <f aca="false">IF(T876&lt;&gt;"",1000-SUMIF($D$12:$D875,$D876,X$12:X875),"")</f>
        <v/>
      </c>
      <c r="Y876" s="272"/>
      <c r="Z876" s="273"/>
      <c r="AA876" s="273"/>
      <c r="AB876" s="252" t="str">
        <f aca="false">IF(K876&lt;&gt;"",ROUND(Y876,2)+ROUND(Z876,2)+ROUND(AA876,2),"")</f>
        <v/>
      </c>
      <c r="AC876" s="274"/>
      <c r="AD876" s="273"/>
      <c r="AE876" s="273"/>
      <c r="AF876" s="275" t="str">
        <f aca="false">IF(P876&lt;&gt;"",ROUND(AC876,2)+ROUND(AD876,2)+ROUND(AE876,2),"")</f>
        <v/>
      </c>
      <c r="AG876" s="274"/>
      <c r="AH876" s="273"/>
      <c r="AI876" s="273"/>
      <c r="AJ876" s="275" t="str">
        <f aca="false">IF(U876&lt;&gt;"",ROUND(AG876,2)+ROUND(AH876,2)+ROUND(AI876,2),"")</f>
        <v/>
      </c>
      <c r="AK876" s="255"/>
      <c r="AL876" s="255"/>
      <c r="AM876" s="256"/>
      <c r="AN876" s="257"/>
      <c r="AO876" s="258" t="str">
        <f aca="false">IF(D876&lt;&gt;"",IF(COUNTIF($D$12:$D876,$D876)&gt;1,0,IF(SUM(L876,Q876,V876)&gt;0,IF(AND(T876="",OR(O876&lt;&gt;"",J876&lt;&gt;"")),IF(O876&lt;&gt;"",O876,IF(J876&lt;&gt;"",J876,0)),IF(AND(O876&lt;&gt;"",J876&lt;&gt;"",O876=J876),O876,T876)),0)),"")</f>
        <v/>
      </c>
      <c r="AP876" s="258" t="str">
        <f aca="false">IF(D876&lt;&gt;"",IF(COUNTIF($D$12:$D876,$D876)&gt;1,0,IF(SUM(M876,R876,W876)&gt;0,IF(AND(T876="",OR(O876&lt;&gt;"",J876&lt;&gt;"")),IF(O876&lt;&gt;"",O876,IF(J876&lt;&gt;"",J876,0)),IF(AND(O876&lt;&gt;"",J876&lt;&gt;"",O876=J876),O876,T876)),0)),"")</f>
        <v/>
      </c>
      <c r="AQ876" s="258" t="str">
        <f aca="false">IF(D876&lt;&gt;"",IF(COUNTIF($D$12:$D876,$D876)&gt;1,0,IF(SUM(N876,S876,X876)&gt;0,IF(AND(T876="",OR(O876&lt;&gt;"",J876&lt;&gt;"")),IF(O876&lt;&gt;"",O876,IF(J876&lt;&gt;"",J876,0)),IF(AND(O876&lt;&gt;"",J876&lt;&gt;"",O876=J876),O876,T876)),0)),"")</f>
        <v/>
      </c>
      <c r="AR876" s="257" t="str">
        <f aca="false">IF(D876&lt;&gt;"",IF(J876="OZP12",L876,0),"")</f>
        <v/>
      </c>
      <c r="AS876" s="257" t="str">
        <f aca="false">IF(D876&lt;&gt;"",IF(O876="OZP12",Q876,0),"")</f>
        <v/>
      </c>
      <c r="AT876" s="257" t="str">
        <f aca="false">IF(D876&lt;&gt;"",IF(T876="OZP12",V876,0),"")</f>
        <v/>
      </c>
      <c r="AU876" s="257" t="str">
        <f aca="false">IF(D876&lt;&gt;"",IF(J876="TZP",L876,0),"")</f>
        <v/>
      </c>
      <c r="AV876" s="257" t="str">
        <f aca="false">IF(D876&lt;&gt;"",IF(O876="TZP",Q876,0),"")</f>
        <v/>
      </c>
      <c r="AW876" s="257" t="str">
        <f aca="false">IF(D876&lt;&gt;"",IF(T876="TZP",V876,0),"")</f>
        <v/>
      </c>
      <c r="AX876" s="257" t="str">
        <f aca="false">IF(D876&lt;&gt;"",IF(J876="OZZ",L876,0),"")</f>
        <v/>
      </c>
      <c r="AY876" s="257" t="str">
        <f aca="false">IF(D876&lt;&gt;"",IF(O876="OZZ",Q876,0),"")</f>
        <v/>
      </c>
      <c r="AZ876" s="257" t="str">
        <f aca="false">IF(D876&lt;&gt;"",IF(T876="OZZ",V876,0),"")</f>
        <v/>
      </c>
      <c r="BA876" s="260"/>
      <c r="BB876" s="257" t="str">
        <f aca="false">IF(D876&lt;&gt;"",IF(ISERROR(FIND("/",D876)),0,1),"")</f>
        <v/>
      </c>
      <c r="BC876" s="257" t="str">
        <f aca="false">IF(D876&lt;&gt;"",IF(BB876*1=0,D876,CONCATENATE(MID(D876,1,FIND("/",D876,1)-1),MID(D876,FIND("/",D876,1)+1,LEN(D876)))),"")</f>
        <v/>
      </c>
      <c r="BD876" s="286"/>
      <c r="BE876" s="257" t="str">
        <f aca="false">IF(D876&lt;&gt;"",IF(J876="OZP12",M876,0),"")</f>
        <v/>
      </c>
      <c r="BF876" s="257" t="str">
        <f aca="false">IF(D876&lt;&gt;"",IF(O876="OZP12",R876,0),"")</f>
        <v/>
      </c>
      <c r="BG876" s="257" t="str">
        <f aca="false">IF(D876&lt;&gt;"",IF(T876="OZP12",W876,0),"")</f>
        <v/>
      </c>
      <c r="BH876" s="257" t="str">
        <f aca="false">IF(D876&lt;&gt;"",IF(J876="TZP",M876,0),"")</f>
        <v/>
      </c>
      <c r="BI876" s="257" t="str">
        <f aca="false">IF(D876&lt;&gt;"",IF(O876="TZP",R876,0),"")</f>
        <v/>
      </c>
      <c r="BJ876" s="257" t="str">
        <f aca="false">IF(D876&lt;&gt;"",IF(T876="TZP",W876,0),"")</f>
        <v/>
      </c>
    </row>
    <row r="877" s="261" customFormat="true" ht="18.75" hidden="false" customHeight="true" outlineLevel="0" collapsed="false">
      <c r="A877" s="262" t="n">
        <f aca="false">A876+1</f>
        <v>865</v>
      </c>
      <c r="B877" s="263"/>
      <c r="C877" s="263"/>
      <c r="D877" s="263"/>
      <c r="E877" s="266"/>
      <c r="F877" s="266"/>
      <c r="G877" s="267"/>
      <c r="H877" s="278"/>
      <c r="I877" s="281"/>
      <c r="J877" s="268"/>
      <c r="K877" s="269"/>
      <c r="L877" s="244" t="str">
        <f aca="false">IF(AND(K877&lt;&gt;"",J877&lt;&gt;""),MIN(IF(OR(J877="OZZ",J877="ZZ"),5000,13600),TRUNC(0.75*SUMIF($D$12:$D877,$D877,K$12:K877),2))-SUMIF($D$12:$D876,$D877,L$12:L876),"")</f>
        <v/>
      </c>
      <c r="M877" s="270" t="str">
        <f aca="false">IF(AND(K877&lt;&gt;"",J877&lt;&gt;"",AB877&lt;&gt;""),IF(OR(J877="OZZ",J877="ZZ"),0-SUMIF($D$12:$D876,$D877,M$12:M876),MIN(MIN(13600,TRUNC(0.75*SUMIF($D$12:$D$1442,$D877,K$12:K$1442),2)+SUMIF($D$12:$D877,$D877,AB$12:AB877))-SUMIF($D$12:$D876,$D877,M$12:M876)-SUMIF($D$12:$D$1442,$D877,L$12:L$1442),AB877)),"")</f>
        <v/>
      </c>
      <c r="N877" s="246" t="str">
        <f aca="false">IF(J877&lt;&gt;"",1000-SUMIF($D$12:$D876,$D877,N$12:N876),"")</f>
        <v/>
      </c>
      <c r="O877" s="268"/>
      <c r="P877" s="269"/>
      <c r="Q877" s="244" t="str">
        <f aca="false">IF(AND(P877&lt;&gt;"",O877&lt;&gt;""),MIN(IF(OR(O877="OZZ",O877="ZZ"),5000,13600),TRUNC(0.75*SUMIF($D$12:$D877,$D877,P$12:P877),2))-SUMIF($D$12:$D876,$D877,Q$12:Q876),"")</f>
        <v/>
      </c>
      <c r="R877" s="270" t="str">
        <f aca="false">IF(AND(P877&lt;&gt;"",O877&lt;&gt;"",AF877&lt;&gt;""),IF(OR(O877="OZZ",O877="ZZ"),0-SUMIF($D$12:$D876,$D877,R$12:R876),MIN(MIN(13600,TRUNC(0.75*SUMIF($D$12:$D$1442,$D877,P$12:P$1442),2)+SUMIF($D$12:$D877,$D877,AF$12:AF877))-SUMIF($D$12:$D876,$D877,R$12:R876)-SUMIF($D$12:$D$1442,$D877,Q$12:Q$1442),AF877)),"")</f>
        <v/>
      </c>
      <c r="S877" s="246" t="str">
        <f aca="false">IF(O877&lt;&gt;"",1000-SUMIF($D$12:$D876,$D877,S$12:S876),"")</f>
        <v/>
      </c>
      <c r="T877" s="268"/>
      <c r="U877" s="269"/>
      <c r="V877" s="244" t="str">
        <f aca="false">IF(AND(U877&lt;&gt;"",T877&lt;&gt;""),MIN(IF(OR(T877="OZZ",T877="ZZ"),5000,13600),TRUNC(0.75*SUMIF($D$12:$D877,$D877,U$12:U877),2))-SUMIF($D$12:$D876,$D877,V$12:V876),"")</f>
        <v/>
      </c>
      <c r="W877" s="248" t="str">
        <f aca="false">IF(AND(U877&lt;&gt;"",T877&lt;&gt;"",AJ877&lt;&gt;""),IF(OR(T877="OZZ",T877="ZZ"),0-SUMIF($D$12:$D876,$D877,W$12:W876),MIN(MIN(13600,TRUNC(0.75*SUMIF($D$12:$D$1442,$D877,U$12:U$1442),2)+SUMIF($D$12:$D877,$D877,AJ$12:AJ877))-SUMIF($D$12:$D876,$D877,W$12:W876)-SUMIF($D$12:$D$1442,$D877,V$12:V$1442),AJ877)),"")</f>
        <v/>
      </c>
      <c r="X877" s="246" t="str">
        <f aca="false">IF(T877&lt;&gt;"",1000-SUMIF($D$12:$D876,$D877,X$12:X876),"")</f>
        <v/>
      </c>
      <c r="Y877" s="272"/>
      <c r="Z877" s="273"/>
      <c r="AA877" s="273"/>
      <c r="AB877" s="252" t="str">
        <f aca="false">IF(K877&lt;&gt;"",ROUND(Y877,2)+ROUND(Z877,2)+ROUND(AA877,2),"")</f>
        <v/>
      </c>
      <c r="AC877" s="274"/>
      <c r="AD877" s="273"/>
      <c r="AE877" s="273"/>
      <c r="AF877" s="275" t="str">
        <f aca="false">IF(P877&lt;&gt;"",ROUND(AC877,2)+ROUND(AD877,2)+ROUND(AE877,2),"")</f>
        <v/>
      </c>
      <c r="AG877" s="274"/>
      <c r="AH877" s="273"/>
      <c r="AI877" s="273"/>
      <c r="AJ877" s="275" t="str">
        <f aca="false">IF(U877&lt;&gt;"",ROUND(AG877,2)+ROUND(AH877,2)+ROUND(AI877,2),"")</f>
        <v/>
      </c>
      <c r="AK877" s="255"/>
      <c r="AL877" s="255"/>
      <c r="AM877" s="256"/>
      <c r="AN877" s="257"/>
      <c r="AO877" s="258" t="str">
        <f aca="false">IF(D877&lt;&gt;"",IF(COUNTIF($D$12:$D877,$D877)&gt;1,0,IF(SUM(L877,Q877,V877)&gt;0,IF(AND(T877="",OR(O877&lt;&gt;"",J877&lt;&gt;"")),IF(O877&lt;&gt;"",O877,IF(J877&lt;&gt;"",J877,0)),IF(AND(O877&lt;&gt;"",J877&lt;&gt;"",O877=J877),O877,T877)),0)),"")</f>
        <v/>
      </c>
      <c r="AP877" s="258" t="str">
        <f aca="false">IF(D877&lt;&gt;"",IF(COUNTIF($D$12:$D877,$D877)&gt;1,0,IF(SUM(M877,R877,W877)&gt;0,IF(AND(T877="",OR(O877&lt;&gt;"",J877&lt;&gt;"")),IF(O877&lt;&gt;"",O877,IF(J877&lt;&gt;"",J877,0)),IF(AND(O877&lt;&gt;"",J877&lt;&gt;"",O877=J877),O877,T877)),0)),"")</f>
        <v/>
      </c>
      <c r="AQ877" s="258" t="str">
        <f aca="false">IF(D877&lt;&gt;"",IF(COUNTIF($D$12:$D877,$D877)&gt;1,0,IF(SUM(N877,S877,X877)&gt;0,IF(AND(T877="",OR(O877&lt;&gt;"",J877&lt;&gt;"")),IF(O877&lt;&gt;"",O877,IF(J877&lt;&gt;"",J877,0)),IF(AND(O877&lt;&gt;"",J877&lt;&gt;"",O877=J877),O877,T877)),0)),"")</f>
        <v/>
      </c>
      <c r="AR877" s="257" t="str">
        <f aca="false">IF(D877&lt;&gt;"",IF(J877="OZP12",L877,0),"")</f>
        <v/>
      </c>
      <c r="AS877" s="257" t="str">
        <f aca="false">IF(D877&lt;&gt;"",IF(O877="OZP12",Q877,0),"")</f>
        <v/>
      </c>
      <c r="AT877" s="257" t="str">
        <f aca="false">IF(D877&lt;&gt;"",IF(T877="OZP12",V877,0),"")</f>
        <v/>
      </c>
      <c r="AU877" s="257" t="str">
        <f aca="false">IF(D877&lt;&gt;"",IF(J877="TZP",L877,0),"")</f>
        <v/>
      </c>
      <c r="AV877" s="257" t="str">
        <f aca="false">IF(D877&lt;&gt;"",IF(O877="TZP",Q877,0),"")</f>
        <v/>
      </c>
      <c r="AW877" s="257" t="str">
        <f aca="false">IF(D877&lt;&gt;"",IF(T877="TZP",V877,0),"")</f>
        <v/>
      </c>
      <c r="AX877" s="257" t="str">
        <f aca="false">IF(D877&lt;&gt;"",IF(J877="OZZ",L877,0),"")</f>
        <v/>
      </c>
      <c r="AY877" s="257" t="str">
        <f aca="false">IF(D877&lt;&gt;"",IF(O877="OZZ",Q877,0),"")</f>
        <v/>
      </c>
      <c r="AZ877" s="257" t="str">
        <f aca="false">IF(D877&lt;&gt;"",IF(T877="OZZ",V877,0),"")</f>
        <v/>
      </c>
      <c r="BA877" s="260"/>
      <c r="BB877" s="257" t="str">
        <f aca="false">IF(D877&lt;&gt;"",IF(ISERROR(FIND("/",D877)),0,1),"")</f>
        <v/>
      </c>
      <c r="BC877" s="257" t="str">
        <f aca="false">IF(D877&lt;&gt;"",IF(BB877*1=0,D877,CONCATENATE(MID(D877,1,FIND("/",D877,1)-1),MID(D877,FIND("/",D877,1)+1,LEN(D877)))),"")</f>
        <v/>
      </c>
      <c r="BD877" s="286"/>
      <c r="BE877" s="257" t="str">
        <f aca="false">IF(D877&lt;&gt;"",IF(J877="OZP12",M877,0),"")</f>
        <v/>
      </c>
      <c r="BF877" s="257" t="str">
        <f aca="false">IF(D877&lt;&gt;"",IF(O877="OZP12",R877,0),"")</f>
        <v/>
      </c>
      <c r="BG877" s="257" t="str">
        <f aca="false">IF(D877&lt;&gt;"",IF(T877="OZP12",W877,0),"")</f>
        <v/>
      </c>
      <c r="BH877" s="257" t="str">
        <f aca="false">IF(D877&lt;&gt;"",IF(J877="TZP",M877,0),"")</f>
        <v/>
      </c>
      <c r="BI877" s="257" t="str">
        <f aca="false">IF(D877&lt;&gt;"",IF(O877="TZP",R877,0),"")</f>
        <v/>
      </c>
      <c r="BJ877" s="257" t="str">
        <f aca="false">IF(D877&lt;&gt;"",IF(T877="TZP",W877,0),"")</f>
        <v/>
      </c>
    </row>
    <row r="878" s="261" customFormat="true" ht="18.75" hidden="false" customHeight="true" outlineLevel="0" collapsed="false">
      <c r="A878" s="262" t="n">
        <f aca="false">A877+1</f>
        <v>866</v>
      </c>
      <c r="B878" s="263"/>
      <c r="C878" s="263"/>
      <c r="D878" s="263"/>
      <c r="E878" s="266"/>
      <c r="F878" s="266"/>
      <c r="G878" s="267"/>
      <c r="H878" s="278"/>
      <c r="I878" s="281"/>
      <c r="J878" s="268"/>
      <c r="K878" s="269"/>
      <c r="L878" s="244" t="str">
        <f aca="false">IF(AND(K878&lt;&gt;"",J878&lt;&gt;""),MIN(IF(OR(J878="OZZ",J878="ZZ"),5000,13600),TRUNC(0.75*SUMIF($D$12:$D878,$D878,K$12:K878),2))-SUMIF($D$12:$D877,$D878,L$12:L877),"")</f>
        <v/>
      </c>
      <c r="M878" s="270" t="str">
        <f aca="false">IF(AND(K878&lt;&gt;"",J878&lt;&gt;"",AB878&lt;&gt;""),IF(OR(J878="OZZ",J878="ZZ"),0-SUMIF($D$12:$D877,$D878,M$12:M877),MIN(MIN(13600,TRUNC(0.75*SUMIF($D$12:$D$1442,$D878,K$12:K$1442),2)+SUMIF($D$12:$D878,$D878,AB$12:AB878))-SUMIF($D$12:$D877,$D878,M$12:M877)-SUMIF($D$12:$D$1442,$D878,L$12:L$1442),AB878)),"")</f>
        <v/>
      </c>
      <c r="N878" s="246" t="str">
        <f aca="false">IF(J878&lt;&gt;"",1000-SUMIF($D$12:$D877,$D878,N$12:N877),"")</f>
        <v/>
      </c>
      <c r="O878" s="268"/>
      <c r="P878" s="269"/>
      <c r="Q878" s="244" t="str">
        <f aca="false">IF(AND(P878&lt;&gt;"",O878&lt;&gt;""),MIN(IF(OR(O878="OZZ",O878="ZZ"),5000,13600),TRUNC(0.75*SUMIF($D$12:$D878,$D878,P$12:P878),2))-SUMIF($D$12:$D877,$D878,Q$12:Q877),"")</f>
        <v/>
      </c>
      <c r="R878" s="270" t="str">
        <f aca="false">IF(AND(P878&lt;&gt;"",O878&lt;&gt;"",AF878&lt;&gt;""),IF(OR(O878="OZZ",O878="ZZ"),0-SUMIF($D$12:$D877,$D878,R$12:R877),MIN(MIN(13600,TRUNC(0.75*SUMIF($D$12:$D$1442,$D878,P$12:P$1442),2)+SUMIF($D$12:$D878,$D878,AF$12:AF878))-SUMIF($D$12:$D877,$D878,R$12:R877)-SUMIF($D$12:$D$1442,$D878,Q$12:Q$1442),AF878)),"")</f>
        <v/>
      </c>
      <c r="S878" s="246" t="str">
        <f aca="false">IF(O878&lt;&gt;"",1000-SUMIF($D$12:$D877,$D878,S$12:S877),"")</f>
        <v/>
      </c>
      <c r="T878" s="268"/>
      <c r="U878" s="269"/>
      <c r="V878" s="244" t="str">
        <f aca="false">IF(AND(U878&lt;&gt;"",T878&lt;&gt;""),MIN(IF(OR(T878="OZZ",T878="ZZ"),5000,13600),TRUNC(0.75*SUMIF($D$12:$D878,$D878,U$12:U878),2))-SUMIF($D$12:$D877,$D878,V$12:V877),"")</f>
        <v/>
      </c>
      <c r="W878" s="248" t="str">
        <f aca="false">IF(AND(U878&lt;&gt;"",T878&lt;&gt;"",AJ878&lt;&gt;""),IF(OR(T878="OZZ",T878="ZZ"),0-SUMIF($D$12:$D877,$D878,W$12:W877),MIN(MIN(13600,TRUNC(0.75*SUMIF($D$12:$D$1442,$D878,U$12:U$1442),2)+SUMIF($D$12:$D878,$D878,AJ$12:AJ878))-SUMIF($D$12:$D877,$D878,W$12:W877)-SUMIF($D$12:$D$1442,$D878,V$12:V$1442),AJ878)),"")</f>
        <v/>
      </c>
      <c r="X878" s="246" t="str">
        <f aca="false">IF(T878&lt;&gt;"",1000-SUMIF($D$12:$D877,$D878,X$12:X877),"")</f>
        <v/>
      </c>
      <c r="Y878" s="272"/>
      <c r="Z878" s="273"/>
      <c r="AA878" s="273"/>
      <c r="AB878" s="252" t="str">
        <f aca="false">IF(K878&lt;&gt;"",ROUND(Y878,2)+ROUND(Z878,2)+ROUND(AA878,2),"")</f>
        <v/>
      </c>
      <c r="AC878" s="274"/>
      <c r="AD878" s="273"/>
      <c r="AE878" s="273"/>
      <c r="AF878" s="275" t="str">
        <f aca="false">IF(P878&lt;&gt;"",ROUND(AC878,2)+ROUND(AD878,2)+ROUND(AE878,2),"")</f>
        <v/>
      </c>
      <c r="AG878" s="274"/>
      <c r="AH878" s="273"/>
      <c r="AI878" s="273"/>
      <c r="AJ878" s="275" t="str">
        <f aca="false">IF(U878&lt;&gt;"",ROUND(AG878,2)+ROUND(AH878,2)+ROUND(AI878,2),"")</f>
        <v/>
      </c>
      <c r="AK878" s="255"/>
      <c r="AL878" s="255"/>
      <c r="AM878" s="256"/>
      <c r="AN878" s="257"/>
      <c r="AO878" s="258" t="str">
        <f aca="false">IF(D878&lt;&gt;"",IF(COUNTIF($D$12:$D878,$D878)&gt;1,0,IF(SUM(L878,Q878,V878)&gt;0,IF(AND(T878="",OR(O878&lt;&gt;"",J878&lt;&gt;"")),IF(O878&lt;&gt;"",O878,IF(J878&lt;&gt;"",J878,0)),IF(AND(O878&lt;&gt;"",J878&lt;&gt;"",O878=J878),O878,T878)),0)),"")</f>
        <v/>
      </c>
      <c r="AP878" s="258" t="str">
        <f aca="false">IF(D878&lt;&gt;"",IF(COUNTIF($D$12:$D878,$D878)&gt;1,0,IF(SUM(M878,R878,W878)&gt;0,IF(AND(T878="",OR(O878&lt;&gt;"",J878&lt;&gt;"")),IF(O878&lt;&gt;"",O878,IF(J878&lt;&gt;"",J878,0)),IF(AND(O878&lt;&gt;"",J878&lt;&gt;"",O878=J878),O878,T878)),0)),"")</f>
        <v/>
      </c>
      <c r="AQ878" s="258" t="str">
        <f aca="false">IF(D878&lt;&gt;"",IF(COUNTIF($D$12:$D878,$D878)&gt;1,0,IF(SUM(N878,S878,X878)&gt;0,IF(AND(T878="",OR(O878&lt;&gt;"",J878&lt;&gt;"")),IF(O878&lt;&gt;"",O878,IF(J878&lt;&gt;"",J878,0)),IF(AND(O878&lt;&gt;"",J878&lt;&gt;"",O878=J878),O878,T878)),0)),"")</f>
        <v/>
      </c>
      <c r="AR878" s="257" t="str">
        <f aca="false">IF(D878&lt;&gt;"",IF(J878="OZP12",L878,0),"")</f>
        <v/>
      </c>
      <c r="AS878" s="257" t="str">
        <f aca="false">IF(D878&lt;&gt;"",IF(O878="OZP12",Q878,0),"")</f>
        <v/>
      </c>
      <c r="AT878" s="257" t="str">
        <f aca="false">IF(D878&lt;&gt;"",IF(T878="OZP12",V878,0),"")</f>
        <v/>
      </c>
      <c r="AU878" s="257" t="str">
        <f aca="false">IF(D878&lt;&gt;"",IF(J878="TZP",L878,0),"")</f>
        <v/>
      </c>
      <c r="AV878" s="257" t="str">
        <f aca="false">IF(D878&lt;&gt;"",IF(O878="TZP",Q878,0),"")</f>
        <v/>
      </c>
      <c r="AW878" s="257" t="str">
        <f aca="false">IF(D878&lt;&gt;"",IF(T878="TZP",V878,0),"")</f>
        <v/>
      </c>
      <c r="AX878" s="257" t="str">
        <f aca="false">IF(D878&lt;&gt;"",IF(J878="OZZ",L878,0),"")</f>
        <v/>
      </c>
      <c r="AY878" s="257" t="str">
        <f aca="false">IF(D878&lt;&gt;"",IF(O878="OZZ",Q878,0),"")</f>
        <v/>
      </c>
      <c r="AZ878" s="257" t="str">
        <f aca="false">IF(D878&lt;&gt;"",IF(T878="OZZ",V878,0),"")</f>
        <v/>
      </c>
      <c r="BA878" s="260"/>
      <c r="BB878" s="257" t="str">
        <f aca="false">IF(D878&lt;&gt;"",IF(ISERROR(FIND("/",D878)),0,1),"")</f>
        <v/>
      </c>
      <c r="BC878" s="257" t="str">
        <f aca="false">IF(D878&lt;&gt;"",IF(BB878*1=0,D878,CONCATENATE(MID(D878,1,FIND("/",D878,1)-1),MID(D878,FIND("/",D878,1)+1,LEN(D878)))),"")</f>
        <v/>
      </c>
      <c r="BD878" s="286"/>
      <c r="BE878" s="257" t="str">
        <f aca="false">IF(D878&lt;&gt;"",IF(J878="OZP12",M878,0),"")</f>
        <v/>
      </c>
      <c r="BF878" s="257" t="str">
        <f aca="false">IF(D878&lt;&gt;"",IF(O878="OZP12",R878,0),"")</f>
        <v/>
      </c>
      <c r="BG878" s="257" t="str">
        <f aca="false">IF(D878&lt;&gt;"",IF(T878="OZP12",W878,0),"")</f>
        <v/>
      </c>
      <c r="BH878" s="257" t="str">
        <f aca="false">IF(D878&lt;&gt;"",IF(J878="TZP",M878,0),"")</f>
        <v/>
      </c>
      <c r="BI878" s="257" t="str">
        <f aca="false">IF(D878&lt;&gt;"",IF(O878="TZP",R878,0),"")</f>
        <v/>
      </c>
      <c r="BJ878" s="257" t="str">
        <f aca="false">IF(D878&lt;&gt;"",IF(T878="TZP",W878,0),"")</f>
        <v/>
      </c>
    </row>
    <row r="879" s="261" customFormat="true" ht="18.75" hidden="false" customHeight="true" outlineLevel="0" collapsed="false">
      <c r="A879" s="262" t="n">
        <f aca="false">A878+1</f>
        <v>867</v>
      </c>
      <c r="B879" s="263"/>
      <c r="C879" s="263"/>
      <c r="D879" s="263"/>
      <c r="E879" s="266"/>
      <c r="F879" s="266"/>
      <c r="G879" s="267"/>
      <c r="H879" s="278"/>
      <c r="I879" s="281"/>
      <c r="J879" s="268"/>
      <c r="K879" s="269"/>
      <c r="L879" s="244" t="str">
        <f aca="false">IF(AND(K879&lt;&gt;"",J879&lt;&gt;""),MIN(IF(OR(J879="OZZ",J879="ZZ"),5000,13600),TRUNC(0.75*SUMIF($D$12:$D879,$D879,K$12:K879),2))-SUMIF($D$12:$D878,$D879,L$12:L878),"")</f>
        <v/>
      </c>
      <c r="M879" s="270" t="str">
        <f aca="false">IF(AND(K879&lt;&gt;"",J879&lt;&gt;"",AB879&lt;&gt;""),IF(OR(J879="OZZ",J879="ZZ"),0-SUMIF($D$12:$D878,$D879,M$12:M878),MIN(MIN(13600,TRUNC(0.75*SUMIF($D$12:$D$1442,$D879,K$12:K$1442),2)+SUMIF($D$12:$D879,$D879,AB$12:AB879))-SUMIF($D$12:$D878,$D879,M$12:M878)-SUMIF($D$12:$D$1442,$D879,L$12:L$1442),AB879)),"")</f>
        <v/>
      </c>
      <c r="N879" s="246" t="str">
        <f aca="false">IF(J879&lt;&gt;"",1000-SUMIF($D$12:$D878,$D879,N$12:N878),"")</f>
        <v/>
      </c>
      <c r="O879" s="268"/>
      <c r="P879" s="269"/>
      <c r="Q879" s="244" t="str">
        <f aca="false">IF(AND(P879&lt;&gt;"",O879&lt;&gt;""),MIN(IF(OR(O879="OZZ",O879="ZZ"),5000,13600),TRUNC(0.75*SUMIF($D$12:$D879,$D879,P$12:P879),2))-SUMIF($D$12:$D878,$D879,Q$12:Q878),"")</f>
        <v/>
      </c>
      <c r="R879" s="270" t="str">
        <f aca="false">IF(AND(P879&lt;&gt;"",O879&lt;&gt;"",AF879&lt;&gt;""),IF(OR(O879="OZZ",O879="ZZ"),0-SUMIF($D$12:$D878,$D879,R$12:R878),MIN(MIN(13600,TRUNC(0.75*SUMIF($D$12:$D$1442,$D879,P$12:P$1442),2)+SUMIF($D$12:$D879,$D879,AF$12:AF879))-SUMIF($D$12:$D878,$D879,R$12:R878)-SUMIF($D$12:$D$1442,$D879,Q$12:Q$1442),AF879)),"")</f>
        <v/>
      </c>
      <c r="S879" s="246" t="str">
        <f aca="false">IF(O879&lt;&gt;"",1000-SUMIF($D$12:$D878,$D879,S$12:S878),"")</f>
        <v/>
      </c>
      <c r="T879" s="268"/>
      <c r="U879" s="269"/>
      <c r="V879" s="244" t="str">
        <f aca="false">IF(AND(U879&lt;&gt;"",T879&lt;&gt;""),MIN(IF(OR(T879="OZZ",T879="ZZ"),5000,13600),TRUNC(0.75*SUMIF($D$12:$D879,$D879,U$12:U879),2))-SUMIF($D$12:$D878,$D879,V$12:V878),"")</f>
        <v/>
      </c>
      <c r="W879" s="248" t="str">
        <f aca="false">IF(AND(U879&lt;&gt;"",T879&lt;&gt;"",AJ879&lt;&gt;""),IF(OR(T879="OZZ",T879="ZZ"),0-SUMIF($D$12:$D878,$D879,W$12:W878),MIN(MIN(13600,TRUNC(0.75*SUMIF($D$12:$D$1442,$D879,U$12:U$1442),2)+SUMIF($D$12:$D879,$D879,AJ$12:AJ879))-SUMIF($D$12:$D878,$D879,W$12:W878)-SUMIF($D$12:$D$1442,$D879,V$12:V$1442),AJ879)),"")</f>
        <v/>
      </c>
      <c r="X879" s="246" t="str">
        <f aca="false">IF(T879&lt;&gt;"",1000-SUMIF($D$12:$D878,$D879,X$12:X878),"")</f>
        <v/>
      </c>
      <c r="Y879" s="272"/>
      <c r="Z879" s="273"/>
      <c r="AA879" s="273"/>
      <c r="AB879" s="252" t="str">
        <f aca="false">IF(K879&lt;&gt;"",ROUND(Y879,2)+ROUND(Z879,2)+ROUND(AA879,2),"")</f>
        <v/>
      </c>
      <c r="AC879" s="274"/>
      <c r="AD879" s="273"/>
      <c r="AE879" s="273"/>
      <c r="AF879" s="275" t="str">
        <f aca="false">IF(P879&lt;&gt;"",ROUND(AC879,2)+ROUND(AD879,2)+ROUND(AE879,2),"")</f>
        <v/>
      </c>
      <c r="AG879" s="274"/>
      <c r="AH879" s="273"/>
      <c r="AI879" s="273"/>
      <c r="AJ879" s="275" t="str">
        <f aca="false">IF(U879&lt;&gt;"",ROUND(AG879,2)+ROUND(AH879,2)+ROUND(AI879,2),"")</f>
        <v/>
      </c>
      <c r="AK879" s="255"/>
      <c r="AL879" s="255"/>
      <c r="AM879" s="256"/>
      <c r="AN879" s="257"/>
      <c r="AO879" s="258" t="str">
        <f aca="false">IF(D879&lt;&gt;"",IF(COUNTIF($D$12:$D879,$D879)&gt;1,0,IF(SUM(L879,Q879,V879)&gt;0,IF(AND(T879="",OR(O879&lt;&gt;"",J879&lt;&gt;"")),IF(O879&lt;&gt;"",O879,IF(J879&lt;&gt;"",J879,0)),IF(AND(O879&lt;&gt;"",J879&lt;&gt;"",O879=J879),O879,T879)),0)),"")</f>
        <v/>
      </c>
      <c r="AP879" s="258" t="str">
        <f aca="false">IF(D879&lt;&gt;"",IF(COUNTIF($D$12:$D879,$D879)&gt;1,0,IF(SUM(M879,R879,W879)&gt;0,IF(AND(T879="",OR(O879&lt;&gt;"",J879&lt;&gt;"")),IF(O879&lt;&gt;"",O879,IF(J879&lt;&gt;"",J879,0)),IF(AND(O879&lt;&gt;"",J879&lt;&gt;"",O879=J879),O879,T879)),0)),"")</f>
        <v/>
      </c>
      <c r="AQ879" s="258" t="str">
        <f aca="false">IF(D879&lt;&gt;"",IF(COUNTIF($D$12:$D879,$D879)&gt;1,0,IF(SUM(N879,S879,X879)&gt;0,IF(AND(T879="",OR(O879&lt;&gt;"",J879&lt;&gt;"")),IF(O879&lt;&gt;"",O879,IF(J879&lt;&gt;"",J879,0)),IF(AND(O879&lt;&gt;"",J879&lt;&gt;"",O879=J879),O879,T879)),0)),"")</f>
        <v/>
      </c>
      <c r="AR879" s="257" t="str">
        <f aca="false">IF(D879&lt;&gt;"",IF(J879="OZP12",L879,0),"")</f>
        <v/>
      </c>
      <c r="AS879" s="257" t="str">
        <f aca="false">IF(D879&lt;&gt;"",IF(O879="OZP12",Q879,0),"")</f>
        <v/>
      </c>
      <c r="AT879" s="257" t="str">
        <f aca="false">IF(D879&lt;&gt;"",IF(T879="OZP12",V879,0),"")</f>
        <v/>
      </c>
      <c r="AU879" s="257" t="str">
        <f aca="false">IF(D879&lt;&gt;"",IF(J879="TZP",L879,0),"")</f>
        <v/>
      </c>
      <c r="AV879" s="257" t="str">
        <f aca="false">IF(D879&lt;&gt;"",IF(O879="TZP",Q879,0),"")</f>
        <v/>
      </c>
      <c r="AW879" s="257" t="str">
        <f aca="false">IF(D879&lt;&gt;"",IF(T879="TZP",V879,0),"")</f>
        <v/>
      </c>
      <c r="AX879" s="257" t="str">
        <f aca="false">IF(D879&lt;&gt;"",IF(J879="OZZ",L879,0),"")</f>
        <v/>
      </c>
      <c r="AY879" s="257" t="str">
        <f aca="false">IF(D879&lt;&gt;"",IF(O879="OZZ",Q879,0),"")</f>
        <v/>
      </c>
      <c r="AZ879" s="257" t="str">
        <f aca="false">IF(D879&lt;&gt;"",IF(T879="OZZ",V879,0),"")</f>
        <v/>
      </c>
      <c r="BA879" s="260"/>
      <c r="BB879" s="257" t="str">
        <f aca="false">IF(D879&lt;&gt;"",IF(ISERROR(FIND("/",D879)),0,1),"")</f>
        <v/>
      </c>
      <c r="BC879" s="257" t="str">
        <f aca="false">IF(D879&lt;&gt;"",IF(BB879*1=0,D879,CONCATENATE(MID(D879,1,FIND("/",D879,1)-1),MID(D879,FIND("/",D879,1)+1,LEN(D879)))),"")</f>
        <v/>
      </c>
      <c r="BD879" s="286"/>
      <c r="BE879" s="257" t="str">
        <f aca="false">IF(D879&lt;&gt;"",IF(J879="OZP12",M879,0),"")</f>
        <v/>
      </c>
      <c r="BF879" s="257" t="str">
        <f aca="false">IF(D879&lt;&gt;"",IF(O879="OZP12",R879,0),"")</f>
        <v/>
      </c>
      <c r="BG879" s="257" t="str">
        <f aca="false">IF(D879&lt;&gt;"",IF(T879="OZP12",W879,0),"")</f>
        <v/>
      </c>
      <c r="BH879" s="257" t="str">
        <f aca="false">IF(D879&lt;&gt;"",IF(J879="TZP",M879,0),"")</f>
        <v/>
      </c>
      <c r="BI879" s="257" t="str">
        <f aca="false">IF(D879&lt;&gt;"",IF(O879="TZP",R879,0),"")</f>
        <v/>
      </c>
      <c r="BJ879" s="257" t="str">
        <f aca="false">IF(D879&lt;&gt;"",IF(T879="TZP",W879,0),"")</f>
        <v/>
      </c>
    </row>
    <row r="880" s="261" customFormat="true" ht="18.75" hidden="false" customHeight="true" outlineLevel="0" collapsed="false">
      <c r="A880" s="262" t="n">
        <f aca="false">A879+1</f>
        <v>868</v>
      </c>
      <c r="B880" s="263"/>
      <c r="C880" s="263"/>
      <c r="D880" s="263"/>
      <c r="E880" s="266"/>
      <c r="F880" s="266"/>
      <c r="G880" s="267"/>
      <c r="H880" s="278"/>
      <c r="I880" s="281"/>
      <c r="J880" s="268"/>
      <c r="K880" s="269"/>
      <c r="L880" s="244" t="str">
        <f aca="false">IF(AND(K880&lt;&gt;"",J880&lt;&gt;""),MIN(IF(OR(J880="OZZ",J880="ZZ"),5000,13600),TRUNC(0.75*SUMIF($D$12:$D880,$D880,K$12:K880),2))-SUMIF($D$12:$D879,$D880,L$12:L879),"")</f>
        <v/>
      </c>
      <c r="M880" s="270" t="str">
        <f aca="false">IF(AND(K880&lt;&gt;"",J880&lt;&gt;"",AB880&lt;&gt;""),IF(OR(J880="OZZ",J880="ZZ"),0-SUMIF($D$12:$D879,$D880,M$12:M879),MIN(MIN(13600,TRUNC(0.75*SUMIF($D$12:$D$1442,$D880,K$12:K$1442),2)+SUMIF($D$12:$D880,$D880,AB$12:AB880))-SUMIF($D$12:$D879,$D880,M$12:M879)-SUMIF($D$12:$D$1442,$D880,L$12:L$1442),AB880)),"")</f>
        <v/>
      </c>
      <c r="N880" s="246" t="str">
        <f aca="false">IF(J880&lt;&gt;"",1000-SUMIF($D$12:$D879,$D880,N$12:N879),"")</f>
        <v/>
      </c>
      <c r="O880" s="268"/>
      <c r="P880" s="269"/>
      <c r="Q880" s="244" t="str">
        <f aca="false">IF(AND(P880&lt;&gt;"",O880&lt;&gt;""),MIN(IF(OR(O880="OZZ",O880="ZZ"),5000,13600),TRUNC(0.75*SUMIF($D$12:$D880,$D880,P$12:P880),2))-SUMIF($D$12:$D879,$D880,Q$12:Q879),"")</f>
        <v/>
      </c>
      <c r="R880" s="270" t="str">
        <f aca="false">IF(AND(P880&lt;&gt;"",O880&lt;&gt;"",AF880&lt;&gt;""),IF(OR(O880="OZZ",O880="ZZ"),0-SUMIF($D$12:$D879,$D880,R$12:R879),MIN(MIN(13600,TRUNC(0.75*SUMIF($D$12:$D$1442,$D880,P$12:P$1442),2)+SUMIF($D$12:$D880,$D880,AF$12:AF880))-SUMIF($D$12:$D879,$D880,R$12:R879)-SUMIF($D$12:$D$1442,$D880,Q$12:Q$1442),AF880)),"")</f>
        <v/>
      </c>
      <c r="S880" s="246" t="str">
        <f aca="false">IF(O880&lt;&gt;"",1000-SUMIF($D$12:$D879,$D880,S$12:S879),"")</f>
        <v/>
      </c>
      <c r="T880" s="268"/>
      <c r="U880" s="269"/>
      <c r="V880" s="244" t="str">
        <f aca="false">IF(AND(U880&lt;&gt;"",T880&lt;&gt;""),MIN(IF(OR(T880="OZZ",T880="ZZ"),5000,13600),TRUNC(0.75*SUMIF($D$12:$D880,$D880,U$12:U880),2))-SUMIF($D$12:$D879,$D880,V$12:V879),"")</f>
        <v/>
      </c>
      <c r="W880" s="248" t="str">
        <f aca="false">IF(AND(U880&lt;&gt;"",T880&lt;&gt;"",AJ880&lt;&gt;""),IF(OR(T880="OZZ",T880="ZZ"),0-SUMIF($D$12:$D879,$D880,W$12:W879),MIN(MIN(13600,TRUNC(0.75*SUMIF($D$12:$D$1442,$D880,U$12:U$1442),2)+SUMIF($D$12:$D880,$D880,AJ$12:AJ880))-SUMIF($D$12:$D879,$D880,W$12:W879)-SUMIF($D$12:$D$1442,$D880,V$12:V$1442),AJ880)),"")</f>
        <v/>
      </c>
      <c r="X880" s="246" t="str">
        <f aca="false">IF(T880&lt;&gt;"",1000-SUMIF($D$12:$D879,$D880,X$12:X879),"")</f>
        <v/>
      </c>
      <c r="Y880" s="272"/>
      <c r="Z880" s="273"/>
      <c r="AA880" s="273"/>
      <c r="AB880" s="252" t="str">
        <f aca="false">IF(K880&lt;&gt;"",ROUND(Y880,2)+ROUND(Z880,2)+ROUND(AA880,2),"")</f>
        <v/>
      </c>
      <c r="AC880" s="274"/>
      <c r="AD880" s="273"/>
      <c r="AE880" s="273"/>
      <c r="AF880" s="275" t="str">
        <f aca="false">IF(P880&lt;&gt;"",ROUND(AC880,2)+ROUND(AD880,2)+ROUND(AE880,2),"")</f>
        <v/>
      </c>
      <c r="AG880" s="274"/>
      <c r="AH880" s="273"/>
      <c r="AI880" s="273"/>
      <c r="AJ880" s="275" t="str">
        <f aca="false">IF(U880&lt;&gt;"",ROUND(AG880,2)+ROUND(AH880,2)+ROUND(AI880,2),"")</f>
        <v/>
      </c>
      <c r="AK880" s="255"/>
      <c r="AL880" s="255"/>
      <c r="AM880" s="256"/>
      <c r="AN880" s="257"/>
      <c r="AO880" s="258" t="str">
        <f aca="false">IF(D880&lt;&gt;"",IF(COUNTIF($D$12:$D880,$D880)&gt;1,0,IF(SUM(L880,Q880,V880)&gt;0,IF(AND(T880="",OR(O880&lt;&gt;"",J880&lt;&gt;"")),IF(O880&lt;&gt;"",O880,IF(J880&lt;&gt;"",J880,0)),IF(AND(O880&lt;&gt;"",J880&lt;&gt;"",O880=J880),O880,T880)),0)),"")</f>
        <v/>
      </c>
      <c r="AP880" s="258" t="str">
        <f aca="false">IF(D880&lt;&gt;"",IF(COUNTIF($D$12:$D880,$D880)&gt;1,0,IF(SUM(M880,R880,W880)&gt;0,IF(AND(T880="",OR(O880&lt;&gt;"",J880&lt;&gt;"")),IF(O880&lt;&gt;"",O880,IF(J880&lt;&gt;"",J880,0)),IF(AND(O880&lt;&gt;"",J880&lt;&gt;"",O880=J880),O880,T880)),0)),"")</f>
        <v/>
      </c>
      <c r="AQ880" s="258" t="str">
        <f aca="false">IF(D880&lt;&gt;"",IF(COUNTIF($D$12:$D880,$D880)&gt;1,0,IF(SUM(N880,S880,X880)&gt;0,IF(AND(T880="",OR(O880&lt;&gt;"",J880&lt;&gt;"")),IF(O880&lt;&gt;"",O880,IF(J880&lt;&gt;"",J880,0)),IF(AND(O880&lt;&gt;"",J880&lt;&gt;"",O880=J880),O880,T880)),0)),"")</f>
        <v/>
      </c>
      <c r="AR880" s="257" t="str">
        <f aca="false">IF(D880&lt;&gt;"",IF(J880="OZP12",L880,0),"")</f>
        <v/>
      </c>
      <c r="AS880" s="257" t="str">
        <f aca="false">IF(D880&lt;&gt;"",IF(O880="OZP12",Q880,0),"")</f>
        <v/>
      </c>
      <c r="AT880" s="257" t="str">
        <f aca="false">IF(D880&lt;&gt;"",IF(T880="OZP12",V880,0),"")</f>
        <v/>
      </c>
      <c r="AU880" s="257" t="str">
        <f aca="false">IF(D880&lt;&gt;"",IF(J880="TZP",L880,0),"")</f>
        <v/>
      </c>
      <c r="AV880" s="257" t="str">
        <f aca="false">IF(D880&lt;&gt;"",IF(O880="TZP",Q880,0),"")</f>
        <v/>
      </c>
      <c r="AW880" s="257" t="str">
        <f aca="false">IF(D880&lt;&gt;"",IF(T880="TZP",V880,0),"")</f>
        <v/>
      </c>
      <c r="AX880" s="257" t="str">
        <f aca="false">IF(D880&lt;&gt;"",IF(J880="OZZ",L880,0),"")</f>
        <v/>
      </c>
      <c r="AY880" s="257" t="str">
        <f aca="false">IF(D880&lt;&gt;"",IF(O880="OZZ",Q880,0),"")</f>
        <v/>
      </c>
      <c r="AZ880" s="257" t="str">
        <f aca="false">IF(D880&lt;&gt;"",IF(T880="OZZ",V880,0),"")</f>
        <v/>
      </c>
      <c r="BA880" s="260"/>
      <c r="BB880" s="257" t="str">
        <f aca="false">IF(D880&lt;&gt;"",IF(ISERROR(FIND("/",D880)),0,1),"")</f>
        <v/>
      </c>
      <c r="BC880" s="257" t="str">
        <f aca="false">IF(D880&lt;&gt;"",IF(BB880*1=0,D880,CONCATENATE(MID(D880,1,FIND("/",D880,1)-1),MID(D880,FIND("/",D880,1)+1,LEN(D880)))),"")</f>
        <v/>
      </c>
      <c r="BD880" s="286"/>
      <c r="BE880" s="257" t="str">
        <f aca="false">IF(D880&lt;&gt;"",IF(J880="OZP12",M880,0),"")</f>
        <v/>
      </c>
      <c r="BF880" s="257" t="str">
        <f aca="false">IF(D880&lt;&gt;"",IF(O880="OZP12",R880,0),"")</f>
        <v/>
      </c>
      <c r="BG880" s="257" t="str">
        <f aca="false">IF(D880&lt;&gt;"",IF(T880="OZP12",W880,0),"")</f>
        <v/>
      </c>
      <c r="BH880" s="257" t="str">
        <f aca="false">IF(D880&lt;&gt;"",IF(J880="TZP",M880,0),"")</f>
        <v/>
      </c>
      <c r="BI880" s="257" t="str">
        <f aca="false">IF(D880&lt;&gt;"",IF(O880="TZP",R880,0),"")</f>
        <v/>
      </c>
      <c r="BJ880" s="257" t="str">
        <f aca="false">IF(D880&lt;&gt;"",IF(T880="TZP",W880,0),"")</f>
        <v/>
      </c>
    </row>
    <row r="881" s="261" customFormat="true" ht="18.75" hidden="false" customHeight="true" outlineLevel="0" collapsed="false">
      <c r="A881" s="262" t="n">
        <f aca="false">A880+1</f>
        <v>869</v>
      </c>
      <c r="B881" s="263"/>
      <c r="C881" s="263"/>
      <c r="D881" s="263"/>
      <c r="E881" s="266"/>
      <c r="F881" s="266"/>
      <c r="G881" s="267"/>
      <c r="H881" s="278"/>
      <c r="I881" s="281"/>
      <c r="J881" s="268"/>
      <c r="K881" s="269"/>
      <c r="L881" s="244" t="str">
        <f aca="false">IF(AND(K881&lt;&gt;"",J881&lt;&gt;""),MIN(IF(OR(J881="OZZ",J881="ZZ"),5000,13600),TRUNC(0.75*SUMIF($D$12:$D881,$D881,K$12:K881),2))-SUMIF($D$12:$D880,$D881,L$12:L880),"")</f>
        <v/>
      </c>
      <c r="M881" s="270" t="str">
        <f aca="false">IF(AND(K881&lt;&gt;"",J881&lt;&gt;"",AB881&lt;&gt;""),IF(OR(J881="OZZ",J881="ZZ"),0-SUMIF($D$12:$D880,$D881,M$12:M880),MIN(MIN(13600,TRUNC(0.75*SUMIF($D$12:$D$1442,$D881,K$12:K$1442),2)+SUMIF($D$12:$D881,$D881,AB$12:AB881))-SUMIF($D$12:$D880,$D881,M$12:M880)-SUMIF($D$12:$D$1442,$D881,L$12:L$1442),AB881)),"")</f>
        <v/>
      </c>
      <c r="N881" s="246" t="str">
        <f aca="false">IF(J881&lt;&gt;"",1000-SUMIF($D$12:$D880,$D881,N$12:N880),"")</f>
        <v/>
      </c>
      <c r="O881" s="268"/>
      <c r="P881" s="269"/>
      <c r="Q881" s="244" t="str">
        <f aca="false">IF(AND(P881&lt;&gt;"",O881&lt;&gt;""),MIN(IF(OR(O881="OZZ",O881="ZZ"),5000,13600),TRUNC(0.75*SUMIF($D$12:$D881,$D881,P$12:P881),2))-SUMIF($D$12:$D880,$D881,Q$12:Q880),"")</f>
        <v/>
      </c>
      <c r="R881" s="270" t="str">
        <f aca="false">IF(AND(P881&lt;&gt;"",O881&lt;&gt;"",AF881&lt;&gt;""),IF(OR(O881="OZZ",O881="ZZ"),0-SUMIF($D$12:$D880,$D881,R$12:R880),MIN(MIN(13600,TRUNC(0.75*SUMIF($D$12:$D$1442,$D881,P$12:P$1442),2)+SUMIF($D$12:$D881,$D881,AF$12:AF881))-SUMIF($D$12:$D880,$D881,R$12:R880)-SUMIF($D$12:$D$1442,$D881,Q$12:Q$1442),AF881)),"")</f>
        <v/>
      </c>
      <c r="S881" s="246" t="str">
        <f aca="false">IF(O881&lt;&gt;"",1000-SUMIF($D$12:$D880,$D881,S$12:S880),"")</f>
        <v/>
      </c>
      <c r="T881" s="268"/>
      <c r="U881" s="269"/>
      <c r="V881" s="244" t="str">
        <f aca="false">IF(AND(U881&lt;&gt;"",T881&lt;&gt;""),MIN(IF(OR(T881="OZZ",T881="ZZ"),5000,13600),TRUNC(0.75*SUMIF($D$12:$D881,$D881,U$12:U881),2))-SUMIF($D$12:$D880,$D881,V$12:V880),"")</f>
        <v/>
      </c>
      <c r="W881" s="248" t="str">
        <f aca="false">IF(AND(U881&lt;&gt;"",T881&lt;&gt;"",AJ881&lt;&gt;""),IF(OR(T881="OZZ",T881="ZZ"),0-SUMIF($D$12:$D880,$D881,W$12:W880),MIN(MIN(13600,TRUNC(0.75*SUMIF($D$12:$D$1442,$D881,U$12:U$1442),2)+SUMIF($D$12:$D881,$D881,AJ$12:AJ881))-SUMIF($D$12:$D880,$D881,W$12:W880)-SUMIF($D$12:$D$1442,$D881,V$12:V$1442),AJ881)),"")</f>
        <v/>
      </c>
      <c r="X881" s="246" t="str">
        <f aca="false">IF(T881&lt;&gt;"",1000-SUMIF($D$12:$D880,$D881,X$12:X880),"")</f>
        <v/>
      </c>
      <c r="Y881" s="272"/>
      <c r="Z881" s="273"/>
      <c r="AA881" s="273"/>
      <c r="AB881" s="252" t="str">
        <f aca="false">IF(K881&lt;&gt;"",ROUND(Y881,2)+ROUND(Z881,2)+ROUND(AA881,2),"")</f>
        <v/>
      </c>
      <c r="AC881" s="274"/>
      <c r="AD881" s="273"/>
      <c r="AE881" s="273"/>
      <c r="AF881" s="275" t="str">
        <f aca="false">IF(P881&lt;&gt;"",ROUND(AC881,2)+ROUND(AD881,2)+ROUND(AE881,2),"")</f>
        <v/>
      </c>
      <c r="AG881" s="274"/>
      <c r="AH881" s="273"/>
      <c r="AI881" s="273"/>
      <c r="AJ881" s="275" t="str">
        <f aca="false">IF(U881&lt;&gt;"",ROUND(AG881,2)+ROUND(AH881,2)+ROUND(AI881,2),"")</f>
        <v/>
      </c>
      <c r="AK881" s="255"/>
      <c r="AL881" s="255"/>
      <c r="AM881" s="256"/>
      <c r="AN881" s="257"/>
      <c r="AO881" s="258" t="str">
        <f aca="false">IF(D881&lt;&gt;"",IF(COUNTIF($D$12:$D881,$D881)&gt;1,0,IF(SUM(L881,Q881,V881)&gt;0,IF(AND(T881="",OR(O881&lt;&gt;"",J881&lt;&gt;"")),IF(O881&lt;&gt;"",O881,IF(J881&lt;&gt;"",J881,0)),IF(AND(O881&lt;&gt;"",J881&lt;&gt;"",O881=J881),O881,T881)),0)),"")</f>
        <v/>
      </c>
      <c r="AP881" s="258" t="str">
        <f aca="false">IF(D881&lt;&gt;"",IF(COUNTIF($D$12:$D881,$D881)&gt;1,0,IF(SUM(M881,R881,W881)&gt;0,IF(AND(T881="",OR(O881&lt;&gt;"",J881&lt;&gt;"")),IF(O881&lt;&gt;"",O881,IF(J881&lt;&gt;"",J881,0)),IF(AND(O881&lt;&gt;"",J881&lt;&gt;"",O881=J881),O881,T881)),0)),"")</f>
        <v/>
      </c>
      <c r="AQ881" s="258" t="str">
        <f aca="false">IF(D881&lt;&gt;"",IF(COUNTIF($D$12:$D881,$D881)&gt;1,0,IF(SUM(N881,S881,X881)&gt;0,IF(AND(T881="",OR(O881&lt;&gt;"",J881&lt;&gt;"")),IF(O881&lt;&gt;"",O881,IF(J881&lt;&gt;"",J881,0)),IF(AND(O881&lt;&gt;"",J881&lt;&gt;"",O881=J881),O881,T881)),0)),"")</f>
        <v/>
      </c>
      <c r="AR881" s="257" t="str">
        <f aca="false">IF(D881&lt;&gt;"",IF(J881="OZP12",L881,0),"")</f>
        <v/>
      </c>
      <c r="AS881" s="257" t="str">
        <f aca="false">IF(D881&lt;&gt;"",IF(O881="OZP12",Q881,0),"")</f>
        <v/>
      </c>
      <c r="AT881" s="257" t="str">
        <f aca="false">IF(D881&lt;&gt;"",IF(T881="OZP12",V881,0),"")</f>
        <v/>
      </c>
      <c r="AU881" s="257" t="str">
        <f aca="false">IF(D881&lt;&gt;"",IF(J881="TZP",L881,0),"")</f>
        <v/>
      </c>
      <c r="AV881" s="257" t="str">
        <f aca="false">IF(D881&lt;&gt;"",IF(O881="TZP",Q881,0),"")</f>
        <v/>
      </c>
      <c r="AW881" s="257" t="str">
        <f aca="false">IF(D881&lt;&gt;"",IF(T881="TZP",V881,0),"")</f>
        <v/>
      </c>
      <c r="AX881" s="257" t="str">
        <f aca="false">IF(D881&lt;&gt;"",IF(J881="OZZ",L881,0),"")</f>
        <v/>
      </c>
      <c r="AY881" s="257" t="str">
        <f aca="false">IF(D881&lt;&gt;"",IF(O881="OZZ",Q881,0),"")</f>
        <v/>
      </c>
      <c r="AZ881" s="257" t="str">
        <f aca="false">IF(D881&lt;&gt;"",IF(T881="OZZ",V881,0),"")</f>
        <v/>
      </c>
      <c r="BA881" s="260"/>
      <c r="BB881" s="257" t="str">
        <f aca="false">IF(D881&lt;&gt;"",IF(ISERROR(FIND("/",D881)),0,1),"")</f>
        <v/>
      </c>
      <c r="BC881" s="257" t="str">
        <f aca="false">IF(D881&lt;&gt;"",IF(BB881*1=0,D881,CONCATENATE(MID(D881,1,FIND("/",D881,1)-1),MID(D881,FIND("/",D881,1)+1,LEN(D881)))),"")</f>
        <v/>
      </c>
      <c r="BD881" s="286"/>
      <c r="BE881" s="257" t="str">
        <f aca="false">IF(D881&lt;&gt;"",IF(J881="OZP12",M881,0),"")</f>
        <v/>
      </c>
      <c r="BF881" s="257" t="str">
        <f aca="false">IF(D881&lt;&gt;"",IF(O881="OZP12",R881,0),"")</f>
        <v/>
      </c>
      <c r="BG881" s="257" t="str">
        <f aca="false">IF(D881&lt;&gt;"",IF(T881="OZP12",W881,0),"")</f>
        <v/>
      </c>
      <c r="BH881" s="257" t="str">
        <f aca="false">IF(D881&lt;&gt;"",IF(J881="TZP",M881,0),"")</f>
        <v/>
      </c>
      <c r="BI881" s="257" t="str">
        <f aca="false">IF(D881&lt;&gt;"",IF(O881="TZP",R881,0),"")</f>
        <v/>
      </c>
      <c r="BJ881" s="257" t="str">
        <f aca="false">IF(D881&lt;&gt;"",IF(T881="TZP",W881,0),"")</f>
        <v/>
      </c>
    </row>
    <row r="882" s="261" customFormat="true" ht="18.75" hidden="false" customHeight="true" outlineLevel="0" collapsed="false">
      <c r="A882" s="262" t="n">
        <f aca="false">A881+1</f>
        <v>870</v>
      </c>
      <c r="B882" s="263"/>
      <c r="C882" s="263"/>
      <c r="D882" s="263"/>
      <c r="E882" s="266"/>
      <c r="F882" s="266"/>
      <c r="G882" s="267"/>
      <c r="H882" s="278"/>
      <c r="I882" s="281"/>
      <c r="J882" s="268"/>
      <c r="K882" s="269"/>
      <c r="L882" s="244" t="str">
        <f aca="false">IF(AND(K882&lt;&gt;"",J882&lt;&gt;""),MIN(IF(OR(J882="OZZ",J882="ZZ"),5000,13600),TRUNC(0.75*SUMIF($D$12:$D882,$D882,K$12:K882),2))-SUMIF($D$12:$D881,$D882,L$12:L881),"")</f>
        <v/>
      </c>
      <c r="M882" s="270" t="str">
        <f aca="false">IF(AND(K882&lt;&gt;"",J882&lt;&gt;"",AB882&lt;&gt;""),IF(OR(J882="OZZ",J882="ZZ"),0-SUMIF($D$12:$D881,$D882,M$12:M881),MIN(MIN(13600,TRUNC(0.75*SUMIF($D$12:$D$1442,$D882,K$12:K$1442),2)+SUMIF($D$12:$D882,$D882,AB$12:AB882))-SUMIF($D$12:$D881,$D882,M$12:M881)-SUMIF($D$12:$D$1442,$D882,L$12:L$1442),AB882)),"")</f>
        <v/>
      </c>
      <c r="N882" s="246" t="str">
        <f aca="false">IF(J882&lt;&gt;"",1000-SUMIF($D$12:$D881,$D882,N$12:N881),"")</f>
        <v/>
      </c>
      <c r="O882" s="268"/>
      <c r="P882" s="269"/>
      <c r="Q882" s="244" t="str">
        <f aca="false">IF(AND(P882&lt;&gt;"",O882&lt;&gt;""),MIN(IF(OR(O882="OZZ",O882="ZZ"),5000,13600),TRUNC(0.75*SUMIF($D$12:$D882,$D882,P$12:P882),2))-SUMIF($D$12:$D881,$D882,Q$12:Q881),"")</f>
        <v/>
      </c>
      <c r="R882" s="270" t="str">
        <f aca="false">IF(AND(P882&lt;&gt;"",O882&lt;&gt;"",AF882&lt;&gt;""),IF(OR(O882="OZZ",O882="ZZ"),0-SUMIF($D$12:$D881,$D882,R$12:R881),MIN(MIN(13600,TRUNC(0.75*SUMIF($D$12:$D$1442,$D882,P$12:P$1442),2)+SUMIF($D$12:$D882,$D882,AF$12:AF882))-SUMIF($D$12:$D881,$D882,R$12:R881)-SUMIF($D$12:$D$1442,$D882,Q$12:Q$1442),AF882)),"")</f>
        <v/>
      </c>
      <c r="S882" s="246" t="str">
        <f aca="false">IF(O882&lt;&gt;"",1000-SUMIF($D$12:$D881,$D882,S$12:S881),"")</f>
        <v/>
      </c>
      <c r="T882" s="268"/>
      <c r="U882" s="269"/>
      <c r="V882" s="244" t="str">
        <f aca="false">IF(AND(U882&lt;&gt;"",T882&lt;&gt;""),MIN(IF(OR(T882="OZZ",T882="ZZ"),5000,13600),TRUNC(0.75*SUMIF($D$12:$D882,$D882,U$12:U882),2))-SUMIF($D$12:$D881,$D882,V$12:V881),"")</f>
        <v/>
      </c>
      <c r="W882" s="248" t="str">
        <f aca="false">IF(AND(U882&lt;&gt;"",T882&lt;&gt;"",AJ882&lt;&gt;""),IF(OR(T882="OZZ",T882="ZZ"),0-SUMIF($D$12:$D881,$D882,W$12:W881),MIN(MIN(13600,TRUNC(0.75*SUMIF($D$12:$D$1442,$D882,U$12:U$1442),2)+SUMIF($D$12:$D882,$D882,AJ$12:AJ882))-SUMIF($D$12:$D881,$D882,W$12:W881)-SUMIF($D$12:$D$1442,$D882,V$12:V$1442),AJ882)),"")</f>
        <v/>
      </c>
      <c r="X882" s="246" t="str">
        <f aca="false">IF(T882&lt;&gt;"",1000-SUMIF($D$12:$D881,$D882,X$12:X881),"")</f>
        <v/>
      </c>
      <c r="Y882" s="272"/>
      <c r="Z882" s="273"/>
      <c r="AA882" s="273"/>
      <c r="AB882" s="252" t="str">
        <f aca="false">IF(K882&lt;&gt;"",ROUND(Y882,2)+ROUND(Z882,2)+ROUND(AA882,2),"")</f>
        <v/>
      </c>
      <c r="AC882" s="274"/>
      <c r="AD882" s="273"/>
      <c r="AE882" s="273"/>
      <c r="AF882" s="275" t="str">
        <f aca="false">IF(P882&lt;&gt;"",ROUND(AC882,2)+ROUND(AD882,2)+ROUND(AE882,2),"")</f>
        <v/>
      </c>
      <c r="AG882" s="274"/>
      <c r="AH882" s="273"/>
      <c r="AI882" s="273"/>
      <c r="AJ882" s="275" t="str">
        <f aca="false">IF(U882&lt;&gt;"",ROUND(AG882,2)+ROUND(AH882,2)+ROUND(AI882,2),"")</f>
        <v/>
      </c>
      <c r="AK882" s="255"/>
      <c r="AL882" s="255"/>
      <c r="AM882" s="256"/>
      <c r="AN882" s="257"/>
      <c r="AO882" s="258" t="str">
        <f aca="false">IF(D882&lt;&gt;"",IF(COUNTIF($D$12:$D882,$D882)&gt;1,0,IF(SUM(L882,Q882,V882)&gt;0,IF(AND(T882="",OR(O882&lt;&gt;"",J882&lt;&gt;"")),IF(O882&lt;&gt;"",O882,IF(J882&lt;&gt;"",J882,0)),IF(AND(O882&lt;&gt;"",J882&lt;&gt;"",O882=J882),O882,T882)),0)),"")</f>
        <v/>
      </c>
      <c r="AP882" s="258" t="str">
        <f aca="false">IF(D882&lt;&gt;"",IF(COUNTIF($D$12:$D882,$D882)&gt;1,0,IF(SUM(M882,R882,W882)&gt;0,IF(AND(T882="",OR(O882&lt;&gt;"",J882&lt;&gt;"")),IF(O882&lt;&gt;"",O882,IF(J882&lt;&gt;"",J882,0)),IF(AND(O882&lt;&gt;"",J882&lt;&gt;"",O882=J882),O882,T882)),0)),"")</f>
        <v/>
      </c>
      <c r="AQ882" s="258" t="str">
        <f aca="false">IF(D882&lt;&gt;"",IF(COUNTIF($D$12:$D882,$D882)&gt;1,0,IF(SUM(N882,S882,X882)&gt;0,IF(AND(T882="",OR(O882&lt;&gt;"",J882&lt;&gt;"")),IF(O882&lt;&gt;"",O882,IF(J882&lt;&gt;"",J882,0)),IF(AND(O882&lt;&gt;"",J882&lt;&gt;"",O882=J882),O882,T882)),0)),"")</f>
        <v/>
      </c>
      <c r="AR882" s="257" t="str">
        <f aca="false">IF(D882&lt;&gt;"",IF(J882="OZP12",L882,0),"")</f>
        <v/>
      </c>
      <c r="AS882" s="257" t="str">
        <f aca="false">IF(D882&lt;&gt;"",IF(O882="OZP12",Q882,0),"")</f>
        <v/>
      </c>
      <c r="AT882" s="257" t="str">
        <f aca="false">IF(D882&lt;&gt;"",IF(T882="OZP12",V882,0),"")</f>
        <v/>
      </c>
      <c r="AU882" s="257" t="str">
        <f aca="false">IF(D882&lt;&gt;"",IF(J882="TZP",L882,0),"")</f>
        <v/>
      </c>
      <c r="AV882" s="257" t="str">
        <f aca="false">IF(D882&lt;&gt;"",IF(O882="TZP",Q882,0),"")</f>
        <v/>
      </c>
      <c r="AW882" s="257" t="str">
        <f aca="false">IF(D882&lt;&gt;"",IF(T882="TZP",V882,0),"")</f>
        <v/>
      </c>
      <c r="AX882" s="257" t="str">
        <f aca="false">IF(D882&lt;&gt;"",IF(J882="OZZ",L882,0),"")</f>
        <v/>
      </c>
      <c r="AY882" s="257" t="str">
        <f aca="false">IF(D882&lt;&gt;"",IF(O882="OZZ",Q882,0),"")</f>
        <v/>
      </c>
      <c r="AZ882" s="257" t="str">
        <f aca="false">IF(D882&lt;&gt;"",IF(T882="OZZ",V882,0),"")</f>
        <v/>
      </c>
      <c r="BA882" s="260"/>
      <c r="BB882" s="257" t="str">
        <f aca="false">IF(D882&lt;&gt;"",IF(ISERROR(FIND("/",D882)),0,1),"")</f>
        <v/>
      </c>
      <c r="BC882" s="257" t="str">
        <f aca="false">IF(D882&lt;&gt;"",IF(BB882*1=0,D882,CONCATENATE(MID(D882,1,FIND("/",D882,1)-1),MID(D882,FIND("/",D882,1)+1,LEN(D882)))),"")</f>
        <v/>
      </c>
      <c r="BD882" s="286"/>
      <c r="BE882" s="257" t="str">
        <f aca="false">IF(D882&lt;&gt;"",IF(J882="OZP12",M882,0),"")</f>
        <v/>
      </c>
      <c r="BF882" s="257" t="str">
        <f aca="false">IF(D882&lt;&gt;"",IF(O882="OZP12",R882,0),"")</f>
        <v/>
      </c>
      <c r="BG882" s="257" t="str">
        <f aca="false">IF(D882&lt;&gt;"",IF(T882="OZP12",W882,0),"")</f>
        <v/>
      </c>
      <c r="BH882" s="257" t="str">
        <f aca="false">IF(D882&lt;&gt;"",IF(J882="TZP",M882,0),"")</f>
        <v/>
      </c>
      <c r="BI882" s="257" t="str">
        <f aca="false">IF(D882&lt;&gt;"",IF(O882="TZP",R882,0),"")</f>
        <v/>
      </c>
      <c r="BJ882" s="257" t="str">
        <f aca="false">IF(D882&lt;&gt;"",IF(T882="TZP",W882,0),"")</f>
        <v/>
      </c>
    </row>
    <row r="883" s="261" customFormat="true" ht="18.75" hidden="false" customHeight="true" outlineLevel="0" collapsed="false">
      <c r="A883" s="262" t="n">
        <f aca="false">A882+1</f>
        <v>871</v>
      </c>
      <c r="B883" s="263"/>
      <c r="C883" s="263"/>
      <c r="D883" s="263"/>
      <c r="E883" s="266"/>
      <c r="F883" s="266"/>
      <c r="G883" s="267"/>
      <c r="H883" s="278"/>
      <c r="I883" s="281"/>
      <c r="J883" s="268"/>
      <c r="K883" s="269"/>
      <c r="L883" s="244" t="str">
        <f aca="false">IF(AND(K883&lt;&gt;"",J883&lt;&gt;""),MIN(IF(OR(J883="OZZ",J883="ZZ"),5000,13600),TRUNC(0.75*SUMIF($D$12:$D883,$D883,K$12:K883),2))-SUMIF($D$12:$D882,$D883,L$12:L882),"")</f>
        <v/>
      </c>
      <c r="M883" s="270" t="str">
        <f aca="false">IF(AND(K883&lt;&gt;"",J883&lt;&gt;"",AB883&lt;&gt;""),IF(OR(J883="OZZ",J883="ZZ"),0-SUMIF($D$12:$D882,$D883,M$12:M882),MIN(MIN(13600,TRUNC(0.75*SUMIF($D$12:$D$1442,$D883,K$12:K$1442),2)+SUMIF($D$12:$D883,$D883,AB$12:AB883))-SUMIF($D$12:$D882,$D883,M$12:M882)-SUMIF($D$12:$D$1442,$D883,L$12:L$1442),AB883)),"")</f>
        <v/>
      </c>
      <c r="N883" s="246" t="str">
        <f aca="false">IF(J883&lt;&gt;"",1000-SUMIF($D$12:$D882,$D883,N$12:N882),"")</f>
        <v/>
      </c>
      <c r="O883" s="268"/>
      <c r="P883" s="269"/>
      <c r="Q883" s="244" t="str">
        <f aca="false">IF(AND(P883&lt;&gt;"",O883&lt;&gt;""),MIN(IF(OR(O883="OZZ",O883="ZZ"),5000,13600),TRUNC(0.75*SUMIF($D$12:$D883,$D883,P$12:P883),2))-SUMIF($D$12:$D882,$D883,Q$12:Q882),"")</f>
        <v/>
      </c>
      <c r="R883" s="270" t="str">
        <f aca="false">IF(AND(P883&lt;&gt;"",O883&lt;&gt;"",AF883&lt;&gt;""),IF(OR(O883="OZZ",O883="ZZ"),0-SUMIF($D$12:$D882,$D883,R$12:R882),MIN(MIN(13600,TRUNC(0.75*SUMIF($D$12:$D$1442,$D883,P$12:P$1442),2)+SUMIF($D$12:$D883,$D883,AF$12:AF883))-SUMIF($D$12:$D882,$D883,R$12:R882)-SUMIF($D$12:$D$1442,$D883,Q$12:Q$1442),AF883)),"")</f>
        <v/>
      </c>
      <c r="S883" s="246" t="str">
        <f aca="false">IF(O883&lt;&gt;"",1000-SUMIF($D$12:$D882,$D883,S$12:S882),"")</f>
        <v/>
      </c>
      <c r="T883" s="268"/>
      <c r="U883" s="269"/>
      <c r="V883" s="244" t="str">
        <f aca="false">IF(AND(U883&lt;&gt;"",T883&lt;&gt;""),MIN(IF(OR(T883="OZZ",T883="ZZ"),5000,13600),TRUNC(0.75*SUMIF($D$12:$D883,$D883,U$12:U883),2))-SUMIF($D$12:$D882,$D883,V$12:V882),"")</f>
        <v/>
      </c>
      <c r="W883" s="248" t="str">
        <f aca="false">IF(AND(U883&lt;&gt;"",T883&lt;&gt;"",AJ883&lt;&gt;""),IF(OR(T883="OZZ",T883="ZZ"),0-SUMIF($D$12:$D882,$D883,W$12:W882),MIN(MIN(13600,TRUNC(0.75*SUMIF($D$12:$D$1442,$D883,U$12:U$1442),2)+SUMIF($D$12:$D883,$D883,AJ$12:AJ883))-SUMIF($D$12:$D882,$D883,W$12:W882)-SUMIF($D$12:$D$1442,$D883,V$12:V$1442),AJ883)),"")</f>
        <v/>
      </c>
      <c r="X883" s="246" t="str">
        <f aca="false">IF(T883&lt;&gt;"",1000-SUMIF($D$12:$D882,$D883,X$12:X882),"")</f>
        <v/>
      </c>
      <c r="Y883" s="272"/>
      <c r="Z883" s="273"/>
      <c r="AA883" s="273"/>
      <c r="AB883" s="252" t="str">
        <f aca="false">IF(K883&lt;&gt;"",ROUND(Y883,2)+ROUND(Z883,2)+ROUND(AA883,2),"")</f>
        <v/>
      </c>
      <c r="AC883" s="274"/>
      <c r="AD883" s="273"/>
      <c r="AE883" s="273"/>
      <c r="AF883" s="275" t="str">
        <f aca="false">IF(P883&lt;&gt;"",ROUND(AC883,2)+ROUND(AD883,2)+ROUND(AE883,2),"")</f>
        <v/>
      </c>
      <c r="AG883" s="274"/>
      <c r="AH883" s="273"/>
      <c r="AI883" s="273"/>
      <c r="AJ883" s="275" t="str">
        <f aca="false">IF(U883&lt;&gt;"",ROUND(AG883,2)+ROUND(AH883,2)+ROUND(AI883,2),"")</f>
        <v/>
      </c>
      <c r="AK883" s="255"/>
      <c r="AL883" s="255"/>
      <c r="AM883" s="256"/>
      <c r="AN883" s="257"/>
      <c r="AO883" s="258" t="str">
        <f aca="false">IF(D883&lt;&gt;"",IF(COUNTIF($D$12:$D883,$D883)&gt;1,0,IF(SUM(L883,Q883,V883)&gt;0,IF(AND(T883="",OR(O883&lt;&gt;"",J883&lt;&gt;"")),IF(O883&lt;&gt;"",O883,IF(J883&lt;&gt;"",J883,0)),IF(AND(O883&lt;&gt;"",J883&lt;&gt;"",O883=J883),O883,T883)),0)),"")</f>
        <v/>
      </c>
      <c r="AP883" s="258" t="str">
        <f aca="false">IF(D883&lt;&gt;"",IF(COUNTIF($D$12:$D883,$D883)&gt;1,0,IF(SUM(M883,R883,W883)&gt;0,IF(AND(T883="",OR(O883&lt;&gt;"",J883&lt;&gt;"")),IF(O883&lt;&gt;"",O883,IF(J883&lt;&gt;"",J883,0)),IF(AND(O883&lt;&gt;"",J883&lt;&gt;"",O883=J883),O883,T883)),0)),"")</f>
        <v/>
      </c>
      <c r="AQ883" s="258" t="str">
        <f aca="false">IF(D883&lt;&gt;"",IF(COUNTIF($D$12:$D883,$D883)&gt;1,0,IF(SUM(N883,S883,X883)&gt;0,IF(AND(T883="",OR(O883&lt;&gt;"",J883&lt;&gt;"")),IF(O883&lt;&gt;"",O883,IF(J883&lt;&gt;"",J883,0)),IF(AND(O883&lt;&gt;"",J883&lt;&gt;"",O883=J883),O883,T883)),0)),"")</f>
        <v/>
      </c>
      <c r="AR883" s="257" t="str">
        <f aca="false">IF(D883&lt;&gt;"",IF(J883="OZP12",L883,0),"")</f>
        <v/>
      </c>
      <c r="AS883" s="257" t="str">
        <f aca="false">IF(D883&lt;&gt;"",IF(O883="OZP12",Q883,0),"")</f>
        <v/>
      </c>
      <c r="AT883" s="257" t="str">
        <f aca="false">IF(D883&lt;&gt;"",IF(T883="OZP12",V883,0),"")</f>
        <v/>
      </c>
      <c r="AU883" s="257" t="str">
        <f aca="false">IF(D883&lt;&gt;"",IF(J883="TZP",L883,0),"")</f>
        <v/>
      </c>
      <c r="AV883" s="257" t="str">
        <f aca="false">IF(D883&lt;&gt;"",IF(O883="TZP",Q883,0),"")</f>
        <v/>
      </c>
      <c r="AW883" s="257" t="str">
        <f aca="false">IF(D883&lt;&gt;"",IF(T883="TZP",V883,0),"")</f>
        <v/>
      </c>
      <c r="AX883" s="257" t="str">
        <f aca="false">IF(D883&lt;&gt;"",IF(J883="OZZ",L883,0),"")</f>
        <v/>
      </c>
      <c r="AY883" s="257" t="str">
        <f aca="false">IF(D883&lt;&gt;"",IF(O883="OZZ",Q883,0),"")</f>
        <v/>
      </c>
      <c r="AZ883" s="257" t="str">
        <f aca="false">IF(D883&lt;&gt;"",IF(T883="OZZ",V883,0),"")</f>
        <v/>
      </c>
      <c r="BA883" s="260"/>
      <c r="BB883" s="257" t="str">
        <f aca="false">IF(D883&lt;&gt;"",IF(ISERROR(FIND("/",D883)),0,1),"")</f>
        <v/>
      </c>
      <c r="BC883" s="257" t="str">
        <f aca="false">IF(D883&lt;&gt;"",IF(BB883*1=0,D883,CONCATENATE(MID(D883,1,FIND("/",D883,1)-1),MID(D883,FIND("/",D883,1)+1,LEN(D883)))),"")</f>
        <v/>
      </c>
      <c r="BD883" s="286"/>
      <c r="BE883" s="257" t="str">
        <f aca="false">IF(D883&lt;&gt;"",IF(J883="OZP12",M883,0),"")</f>
        <v/>
      </c>
      <c r="BF883" s="257" t="str">
        <f aca="false">IF(D883&lt;&gt;"",IF(O883="OZP12",R883,0),"")</f>
        <v/>
      </c>
      <c r="BG883" s="257" t="str">
        <f aca="false">IF(D883&lt;&gt;"",IF(T883="OZP12",W883,0),"")</f>
        <v/>
      </c>
      <c r="BH883" s="257" t="str">
        <f aca="false">IF(D883&lt;&gt;"",IF(J883="TZP",M883,0),"")</f>
        <v/>
      </c>
      <c r="BI883" s="257" t="str">
        <f aca="false">IF(D883&lt;&gt;"",IF(O883="TZP",R883,0),"")</f>
        <v/>
      </c>
      <c r="BJ883" s="257" t="str">
        <f aca="false">IF(D883&lt;&gt;"",IF(T883="TZP",W883,0),"")</f>
        <v/>
      </c>
    </row>
    <row r="884" s="261" customFormat="true" ht="18.75" hidden="false" customHeight="true" outlineLevel="0" collapsed="false">
      <c r="A884" s="262" t="n">
        <f aca="false">A883+1</f>
        <v>872</v>
      </c>
      <c r="B884" s="263"/>
      <c r="C884" s="263"/>
      <c r="D884" s="263"/>
      <c r="E884" s="266"/>
      <c r="F884" s="266"/>
      <c r="G884" s="267"/>
      <c r="H884" s="278"/>
      <c r="I884" s="281"/>
      <c r="J884" s="268"/>
      <c r="K884" s="269"/>
      <c r="L884" s="244" t="str">
        <f aca="false">IF(AND(K884&lt;&gt;"",J884&lt;&gt;""),MIN(IF(OR(J884="OZZ",J884="ZZ"),5000,13600),TRUNC(0.75*SUMIF($D$12:$D884,$D884,K$12:K884),2))-SUMIF($D$12:$D883,$D884,L$12:L883),"")</f>
        <v/>
      </c>
      <c r="M884" s="270" t="str">
        <f aca="false">IF(AND(K884&lt;&gt;"",J884&lt;&gt;"",AB884&lt;&gt;""),IF(OR(J884="OZZ",J884="ZZ"),0-SUMIF($D$12:$D883,$D884,M$12:M883),MIN(MIN(13600,TRUNC(0.75*SUMIF($D$12:$D$1442,$D884,K$12:K$1442),2)+SUMIF($D$12:$D884,$D884,AB$12:AB884))-SUMIF($D$12:$D883,$D884,M$12:M883)-SUMIF($D$12:$D$1442,$D884,L$12:L$1442),AB884)),"")</f>
        <v/>
      </c>
      <c r="N884" s="246" t="str">
        <f aca="false">IF(J884&lt;&gt;"",1000-SUMIF($D$12:$D883,$D884,N$12:N883),"")</f>
        <v/>
      </c>
      <c r="O884" s="268"/>
      <c r="P884" s="269"/>
      <c r="Q884" s="244" t="str">
        <f aca="false">IF(AND(P884&lt;&gt;"",O884&lt;&gt;""),MIN(IF(OR(O884="OZZ",O884="ZZ"),5000,13600),TRUNC(0.75*SUMIF($D$12:$D884,$D884,P$12:P884),2))-SUMIF($D$12:$D883,$D884,Q$12:Q883),"")</f>
        <v/>
      </c>
      <c r="R884" s="270" t="str">
        <f aca="false">IF(AND(P884&lt;&gt;"",O884&lt;&gt;"",AF884&lt;&gt;""),IF(OR(O884="OZZ",O884="ZZ"),0-SUMIF($D$12:$D883,$D884,R$12:R883),MIN(MIN(13600,TRUNC(0.75*SUMIF($D$12:$D$1442,$D884,P$12:P$1442),2)+SUMIF($D$12:$D884,$D884,AF$12:AF884))-SUMIF($D$12:$D883,$D884,R$12:R883)-SUMIF($D$12:$D$1442,$D884,Q$12:Q$1442),AF884)),"")</f>
        <v/>
      </c>
      <c r="S884" s="246" t="str">
        <f aca="false">IF(O884&lt;&gt;"",1000-SUMIF($D$12:$D883,$D884,S$12:S883),"")</f>
        <v/>
      </c>
      <c r="T884" s="268"/>
      <c r="U884" s="269"/>
      <c r="V884" s="244" t="str">
        <f aca="false">IF(AND(U884&lt;&gt;"",T884&lt;&gt;""),MIN(IF(OR(T884="OZZ",T884="ZZ"),5000,13600),TRUNC(0.75*SUMIF($D$12:$D884,$D884,U$12:U884),2))-SUMIF($D$12:$D883,$D884,V$12:V883),"")</f>
        <v/>
      </c>
      <c r="W884" s="248" t="str">
        <f aca="false">IF(AND(U884&lt;&gt;"",T884&lt;&gt;"",AJ884&lt;&gt;""),IF(OR(T884="OZZ",T884="ZZ"),0-SUMIF($D$12:$D883,$D884,W$12:W883),MIN(MIN(13600,TRUNC(0.75*SUMIF($D$12:$D$1442,$D884,U$12:U$1442),2)+SUMIF($D$12:$D884,$D884,AJ$12:AJ884))-SUMIF($D$12:$D883,$D884,W$12:W883)-SUMIF($D$12:$D$1442,$D884,V$12:V$1442),AJ884)),"")</f>
        <v/>
      </c>
      <c r="X884" s="246" t="str">
        <f aca="false">IF(T884&lt;&gt;"",1000-SUMIF($D$12:$D883,$D884,X$12:X883),"")</f>
        <v/>
      </c>
      <c r="Y884" s="272"/>
      <c r="Z884" s="273"/>
      <c r="AA884" s="273"/>
      <c r="AB884" s="252" t="str">
        <f aca="false">IF(K884&lt;&gt;"",ROUND(Y884,2)+ROUND(Z884,2)+ROUND(AA884,2),"")</f>
        <v/>
      </c>
      <c r="AC884" s="274"/>
      <c r="AD884" s="273"/>
      <c r="AE884" s="273"/>
      <c r="AF884" s="275" t="str">
        <f aca="false">IF(P884&lt;&gt;"",ROUND(AC884,2)+ROUND(AD884,2)+ROUND(AE884,2),"")</f>
        <v/>
      </c>
      <c r="AG884" s="274"/>
      <c r="AH884" s="273"/>
      <c r="AI884" s="273"/>
      <c r="AJ884" s="275" t="str">
        <f aca="false">IF(U884&lt;&gt;"",ROUND(AG884,2)+ROUND(AH884,2)+ROUND(AI884,2),"")</f>
        <v/>
      </c>
      <c r="AK884" s="255"/>
      <c r="AL884" s="255"/>
      <c r="AM884" s="256"/>
      <c r="AN884" s="257"/>
      <c r="AO884" s="258" t="str">
        <f aca="false">IF(D884&lt;&gt;"",IF(COUNTIF($D$12:$D884,$D884)&gt;1,0,IF(SUM(L884,Q884,V884)&gt;0,IF(AND(T884="",OR(O884&lt;&gt;"",J884&lt;&gt;"")),IF(O884&lt;&gt;"",O884,IF(J884&lt;&gt;"",J884,0)),IF(AND(O884&lt;&gt;"",J884&lt;&gt;"",O884=J884),O884,T884)),0)),"")</f>
        <v/>
      </c>
      <c r="AP884" s="258" t="str">
        <f aca="false">IF(D884&lt;&gt;"",IF(COUNTIF($D$12:$D884,$D884)&gt;1,0,IF(SUM(M884,R884,W884)&gt;0,IF(AND(T884="",OR(O884&lt;&gt;"",J884&lt;&gt;"")),IF(O884&lt;&gt;"",O884,IF(J884&lt;&gt;"",J884,0)),IF(AND(O884&lt;&gt;"",J884&lt;&gt;"",O884=J884),O884,T884)),0)),"")</f>
        <v/>
      </c>
      <c r="AQ884" s="258" t="str">
        <f aca="false">IF(D884&lt;&gt;"",IF(COUNTIF($D$12:$D884,$D884)&gt;1,0,IF(SUM(N884,S884,X884)&gt;0,IF(AND(T884="",OR(O884&lt;&gt;"",J884&lt;&gt;"")),IF(O884&lt;&gt;"",O884,IF(J884&lt;&gt;"",J884,0)),IF(AND(O884&lt;&gt;"",J884&lt;&gt;"",O884=J884),O884,T884)),0)),"")</f>
        <v/>
      </c>
      <c r="AR884" s="257" t="str">
        <f aca="false">IF(D884&lt;&gt;"",IF(J884="OZP12",L884,0),"")</f>
        <v/>
      </c>
      <c r="AS884" s="257" t="str">
        <f aca="false">IF(D884&lt;&gt;"",IF(O884="OZP12",Q884,0),"")</f>
        <v/>
      </c>
      <c r="AT884" s="257" t="str">
        <f aca="false">IF(D884&lt;&gt;"",IF(T884="OZP12",V884,0),"")</f>
        <v/>
      </c>
      <c r="AU884" s="257" t="str">
        <f aca="false">IF(D884&lt;&gt;"",IF(J884="TZP",L884,0),"")</f>
        <v/>
      </c>
      <c r="AV884" s="257" t="str">
        <f aca="false">IF(D884&lt;&gt;"",IF(O884="TZP",Q884,0),"")</f>
        <v/>
      </c>
      <c r="AW884" s="257" t="str">
        <f aca="false">IF(D884&lt;&gt;"",IF(T884="TZP",V884,0),"")</f>
        <v/>
      </c>
      <c r="AX884" s="257" t="str">
        <f aca="false">IF(D884&lt;&gt;"",IF(J884="OZZ",L884,0),"")</f>
        <v/>
      </c>
      <c r="AY884" s="257" t="str">
        <f aca="false">IF(D884&lt;&gt;"",IF(O884="OZZ",Q884,0),"")</f>
        <v/>
      </c>
      <c r="AZ884" s="257" t="str">
        <f aca="false">IF(D884&lt;&gt;"",IF(T884="OZZ",V884,0),"")</f>
        <v/>
      </c>
      <c r="BA884" s="260"/>
      <c r="BB884" s="257" t="str">
        <f aca="false">IF(D884&lt;&gt;"",IF(ISERROR(FIND("/",D884)),0,1),"")</f>
        <v/>
      </c>
      <c r="BC884" s="257" t="str">
        <f aca="false">IF(D884&lt;&gt;"",IF(BB884*1=0,D884,CONCATENATE(MID(D884,1,FIND("/",D884,1)-1),MID(D884,FIND("/",D884,1)+1,LEN(D884)))),"")</f>
        <v/>
      </c>
      <c r="BD884" s="286"/>
      <c r="BE884" s="257" t="str">
        <f aca="false">IF(D884&lt;&gt;"",IF(J884="OZP12",M884,0),"")</f>
        <v/>
      </c>
      <c r="BF884" s="257" t="str">
        <f aca="false">IF(D884&lt;&gt;"",IF(O884="OZP12",R884,0),"")</f>
        <v/>
      </c>
      <c r="BG884" s="257" t="str">
        <f aca="false">IF(D884&lt;&gt;"",IF(T884="OZP12",W884,0),"")</f>
        <v/>
      </c>
      <c r="BH884" s="257" t="str">
        <f aca="false">IF(D884&lt;&gt;"",IF(J884="TZP",M884,0),"")</f>
        <v/>
      </c>
      <c r="BI884" s="257" t="str">
        <f aca="false">IF(D884&lt;&gt;"",IF(O884="TZP",R884,0),"")</f>
        <v/>
      </c>
      <c r="BJ884" s="257" t="str">
        <f aca="false">IF(D884&lt;&gt;"",IF(T884="TZP",W884,0),"")</f>
        <v/>
      </c>
    </row>
    <row r="885" s="261" customFormat="true" ht="18.75" hidden="false" customHeight="true" outlineLevel="0" collapsed="false">
      <c r="A885" s="262" t="n">
        <f aca="false">A884+1</f>
        <v>873</v>
      </c>
      <c r="B885" s="263"/>
      <c r="C885" s="263"/>
      <c r="D885" s="263"/>
      <c r="E885" s="266"/>
      <c r="F885" s="266"/>
      <c r="G885" s="267"/>
      <c r="H885" s="278"/>
      <c r="I885" s="281"/>
      <c r="J885" s="268"/>
      <c r="K885" s="269"/>
      <c r="L885" s="244" t="str">
        <f aca="false">IF(AND(K885&lt;&gt;"",J885&lt;&gt;""),MIN(IF(OR(J885="OZZ",J885="ZZ"),5000,13600),TRUNC(0.75*SUMIF($D$12:$D885,$D885,K$12:K885),2))-SUMIF($D$12:$D884,$D885,L$12:L884),"")</f>
        <v/>
      </c>
      <c r="M885" s="270" t="str">
        <f aca="false">IF(AND(K885&lt;&gt;"",J885&lt;&gt;"",AB885&lt;&gt;""),IF(OR(J885="OZZ",J885="ZZ"),0-SUMIF($D$12:$D884,$D885,M$12:M884),MIN(MIN(13600,TRUNC(0.75*SUMIF($D$12:$D$1442,$D885,K$12:K$1442),2)+SUMIF($D$12:$D885,$D885,AB$12:AB885))-SUMIF($D$12:$D884,$D885,M$12:M884)-SUMIF($D$12:$D$1442,$D885,L$12:L$1442),AB885)),"")</f>
        <v/>
      </c>
      <c r="N885" s="246" t="str">
        <f aca="false">IF(J885&lt;&gt;"",1000-SUMIF($D$12:$D884,$D885,N$12:N884),"")</f>
        <v/>
      </c>
      <c r="O885" s="268"/>
      <c r="P885" s="269"/>
      <c r="Q885" s="244" t="str">
        <f aca="false">IF(AND(P885&lt;&gt;"",O885&lt;&gt;""),MIN(IF(OR(O885="OZZ",O885="ZZ"),5000,13600),TRUNC(0.75*SUMIF($D$12:$D885,$D885,P$12:P885),2))-SUMIF($D$12:$D884,$D885,Q$12:Q884),"")</f>
        <v/>
      </c>
      <c r="R885" s="270" t="str">
        <f aca="false">IF(AND(P885&lt;&gt;"",O885&lt;&gt;"",AF885&lt;&gt;""),IF(OR(O885="OZZ",O885="ZZ"),0-SUMIF($D$12:$D884,$D885,R$12:R884),MIN(MIN(13600,TRUNC(0.75*SUMIF($D$12:$D$1442,$D885,P$12:P$1442),2)+SUMIF($D$12:$D885,$D885,AF$12:AF885))-SUMIF($D$12:$D884,$D885,R$12:R884)-SUMIF($D$12:$D$1442,$D885,Q$12:Q$1442),AF885)),"")</f>
        <v/>
      </c>
      <c r="S885" s="246" t="str">
        <f aca="false">IF(O885&lt;&gt;"",1000-SUMIF($D$12:$D884,$D885,S$12:S884),"")</f>
        <v/>
      </c>
      <c r="T885" s="268"/>
      <c r="U885" s="269"/>
      <c r="V885" s="244" t="str">
        <f aca="false">IF(AND(U885&lt;&gt;"",T885&lt;&gt;""),MIN(IF(OR(T885="OZZ",T885="ZZ"),5000,13600),TRUNC(0.75*SUMIF($D$12:$D885,$D885,U$12:U885),2))-SUMIF($D$12:$D884,$D885,V$12:V884),"")</f>
        <v/>
      </c>
      <c r="W885" s="248" t="str">
        <f aca="false">IF(AND(U885&lt;&gt;"",T885&lt;&gt;"",AJ885&lt;&gt;""),IF(OR(T885="OZZ",T885="ZZ"),0-SUMIF($D$12:$D884,$D885,W$12:W884),MIN(MIN(13600,TRUNC(0.75*SUMIF($D$12:$D$1442,$D885,U$12:U$1442),2)+SUMIF($D$12:$D885,$D885,AJ$12:AJ885))-SUMIF($D$12:$D884,$D885,W$12:W884)-SUMIF($D$12:$D$1442,$D885,V$12:V$1442),AJ885)),"")</f>
        <v/>
      </c>
      <c r="X885" s="246" t="str">
        <f aca="false">IF(T885&lt;&gt;"",1000-SUMIF($D$12:$D884,$D885,X$12:X884),"")</f>
        <v/>
      </c>
      <c r="Y885" s="272"/>
      <c r="Z885" s="273"/>
      <c r="AA885" s="273"/>
      <c r="AB885" s="252" t="str">
        <f aca="false">IF(K885&lt;&gt;"",ROUND(Y885,2)+ROUND(Z885,2)+ROUND(AA885,2),"")</f>
        <v/>
      </c>
      <c r="AC885" s="274"/>
      <c r="AD885" s="273"/>
      <c r="AE885" s="273"/>
      <c r="AF885" s="275" t="str">
        <f aca="false">IF(P885&lt;&gt;"",ROUND(AC885,2)+ROUND(AD885,2)+ROUND(AE885,2),"")</f>
        <v/>
      </c>
      <c r="AG885" s="274"/>
      <c r="AH885" s="273"/>
      <c r="AI885" s="273"/>
      <c r="AJ885" s="275" t="str">
        <f aca="false">IF(U885&lt;&gt;"",ROUND(AG885,2)+ROUND(AH885,2)+ROUND(AI885,2),"")</f>
        <v/>
      </c>
      <c r="AK885" s="255"/>
      <c r="AL885" s="255"/>
      <c r="AM885" s="256"/>
      <c r="AN885" s="257"/>
      <c r="AO885" s="258" t="str">
        <f aca="false">IF(D885&lt;&gt;"",IF(COUNTIF($D$12:$D885,$D885)&gt;1,0,IF(SUM(L885,Q885,V885)&gt;0,IF(AND(T885="",OR(O885&lt;&gt;"",J885&lt;&gt;"")),IF(O885&lt;&gt;"",O885,IF(J885&lt;&gt;"",J885,0)),IF(AND(O885&lt;&gt;"",J885&lt;&gt;"",O885=J885),O885,T885)),0)),"")</f>
        <v/>
      </c>
      <c r="AP885" s="258" t="str">
        <f aca="false">IF(D885&lt;&gt;"",IF(COUNTIF($D$12:$D885,$D885)&gt;1,0,IF(SUM(M885,R885,W885)&gt;0,IF(AND(T885="",OR(O885&lt;&gt;"",J885&lt;&gt;"")),IF(O885&lt;&gt;"",O885,IF(J885&lt;&gt;"",J885,0)),IF(AND(O885&lt;&gt;"",J885&lt;&gt;"",O885=J885),O885,T885)),0)),"")</f>
        <v/>
      </c>
      <c r="AQ885" s="258" t="str">
        <f aca="false">IF(D885&lt;&gt;"",IF(COUNTIF($D$12:$D885,$D885)&gt;1,0,IF(SUM(N885,S885,X885)&gt;0,IF(AND(T885="",OR(O885&lt;&gt;"",J885&lt;&gt;"")),IF(O885&lt;&gt;"",O885,IF(J885&lt;&gt;"",J885,0)),IF(AND(O885&lt;&gt;"",J885&lt;&gt;"",O885=J885),O885,T885)),0)),"")</f>
        <v/>
      </c>
      <c r="AR885" s="257" t="str">
        <f aca="false">IF(D885&lt;&gt;"",IF(J885="OZP12",L885,0),"")</f>
        <v/>
      </c>
      <c r="AS885" s="257" t="str">
        <f aca="false">IF(D885&lt;&gt;"",IF(O885="OZP12",Q885,0),"")</f>
        <v/>
      </c>
      <c r="AT885" s="257" t="str">
        <f aca="false">IF(D885&lt;&gt;"",IF(T885="OZP12",V885,0),"")</f>
        <v/>
      </c>
      <c r="AU885" s="257" t="str">
        <f aca="false">IF(D885&lt;&gt;"",IF(J885="TZP",L885,0),"")</f>
        <v/>
      </c>
      <c r="AV885" s="257" t="str">
        <f aca="false">IF(D885&lt;&gt;"",IF(O885="TZP",Q885,0),"")</f>
        <v/>
      </c>
      <c r="AW885" s="257" t="str">
        <f aca="false">IF(D885&lt;&gt;"",IF(T885="TZP",V885,0),"")</f>
        <v/>
      </c>
      <c r="AX885" s="257" t="str">
        <f aca="false">IF(D885&lt;&gt;"",IF(J885="OZZ",L885,0),"")</f>
        <v/>
      </c>
      <c r="AY885" s="257" t="str">
        <f aca="false">IF(D885&lt;&gt;"",IF(O885="OZZ",Q885,0),"")</f>
        <v/>
      </c>
      <c r="AZ885" s="257" t="str">
        <f aca="false">IF(D885&lt;&gt;"",IF(T885="OZZ",V885,0),"")</f>
        <v/>
      </c>
      <c r="BA885" s="260"/>
      <c r="BB885" s="257" t="str">
        <f aca="false">IF(D885&lt;&gt;"",IF(ISERROR(FIND("/",D885)),0,1),"")</f>
        <v/>
      </c>
      <c r="BC885" s="257" t="str">
        <f aca="false">IF(D885&lt;&gt;"",IF(BB885*1=0,D885,CONCATENATE(MID(D885,1,FIND("/",D885,1)-1),MID(D885,FIND("/",D885,1)+1,LEN(D885)))),"")</f>
        <v/>
      </c>
      <c r="BD885" s="286"/>
      <c r="BE885" s="257" t="str">
        <f aca="false">IF(D885&lt;&gt;"",IF(J885="OZP12",M885,0),"")</f>
        <v/>
      </c>
      <c r="BF885" s="257" t="str">
        <f aca="false">IF(D885&lt;&gt;"",IF(O885="OZP12",R885,0),"")</f>
        <v/>
      </c>
      <c r="BG885" s="257" t="str">
        <f aca="false">IF(D885&lt;&gt;"",IF(T885="OZP12",W885,0),"")</f>
        <v/>
      </c>
      <c r="BH885" s="257" t="str">
        <f aca="false">IF(D885&lt;&gt;"",IF(J885="TZP",M885,0),"")</f>
        <v/>
      </c>
      <c r="BI885" s="257" t="str">
        <f aca="false">IF(D885&lt;&gt;"",IF(O885="TZP",R885,0),"")</f>
        <v/>
      </c>
      <c r="BJ885" s="257" t="str">
        <f aca="false">IF(D885&lt;&gt;"",IF(T885="TZP",W885,0),"")</f>
        <v/>
      </c>
    </row>
    <row r="886" s="261" customFormat="true" ht="18.75" hidden="false" customHeight="true" outlineLevel="0" collapsed="false">
      <c r="A886" s="262" t="n">
        <f aca="false">A885+1</f>
        <v>874</v>
      </c>
      <c r="B886" s="263"/>
      <c r="C886" s="263"/>
      <c r="D886" s="263"/>
      <c r="E886" s="266"/>
      <c r="F886" s="266"/>
      <c r="G886" s="267"/>
      <c r="H886" s="278"/>
      <c r="I886" s="281"/>
      <c r="J886" s="268"/>
      <c r="K886" s="269"/>
      <c r="L886" s="244" t="str">
        <f aca="false">IF(AND(K886&lt;&gt;"",J886&lt;&gt;""),MIN(IF(OR(J886="OZZ",J886="ZZ"),5000,13600),TRUNC(0.75*SUMIF($D$12:$D886,$D886,K$12:K886),2))-SUMIF($D$12:$D885,$D886,L$12:L885),"")</f>
        <v/>
      </c>
      <c r="M886" s="270" t="str">
        <f aca="false">IF(AND(K886&lt;&gt;"",J886&lt;&gt;"",AB886&lt;&gt;""),IF(OR(J886="OZZ",J886="ZZ"),0-SUMIF($D$12:$D885,$D886,M$12:M885),MIN(MIN(13600,TRUNC(0.75*SUMIF($D$12:$D$1442,$D886,K$12:K$1442),2)+SUMIF($D$12:$D886,$D886,AB$12:AB886))-SUMIF($D$12:$D885,$D886,M$12:M885)-SUMIF($D$12:$D$1442,$D886,L$12:L$1442),AB886)),"")</f>
        <v/>
      </c>
      <c r="N886" s="246" t="str">
        <f aca="false">IF(J886&lt;&gt;"",1000-SUMIF($D$12:$D885,$D886,N$12:N885),"")</f>
        <v/>
      </c>
      <c r="O886" s="268"/>
      <c r="P886" s="269"/>
      <c r="Q886" s="244" t="str">
        <f aca="false">IF(AND(P886&lt;&gt;"",O886&lt;&gt;""),MIN(IF(OR(O886="OZZ",O886="ZZ"),5000,13600),TRUNC(0.75*SUMIF($D$12:$D886,$D886,P$12:P886),2))-SUMIF($D$12:$D885,$D886,Q$12:Q885),"")</f>
        <v/>
      </c>
      <c r="R886" s="270" t="str">
        <f aca="false">IF(AND(P886&lt;&gt;"",O886&lt;&gt;"",AF886&lt;&gt;""),IF(OR(O886="OZZ",O886="ZZ"),0-SUMIF($D$12:$D885,$D886,R$12:R885),MIN(MIN(13600,TRUNC(0.75*SUMIF($D$12:$D$1442,$D886,P$12:P$1442),2)+SUMIF($D$12:$D886,$D886,AF$12:AF886))-SUMIF($D$12:$D885,$D886,R$12:R885)-SUMIF($D$12:$D$1442,$D886,Q$12:Q$1442),AF886)),"")</f>
        <v/>
      </c>
      <c r="S886" s="246" t="str">
        <f aca="false">IF(O886&lt;&gt;"",1000-SUMIF($D$12:$D885,$D886,S$12:S885),"")</f>
        <v/>
      </c>
      <c r="T886" s="268"/>
      <c r="U886" s="269"/>
      <c r="V886" s="244" t="str">
        <f aca="false">IF(AND(U886&lt;&gt;"",T886&lt;&gt;""),MIN(IF(OR(T886="OZZ",T886="ZZ"),5000,13600),TRUNC(0.75*SUMIF($D$12:$D886,$D886,U$12:U886),2))-SUMIF($D$12:$D885,$D886,V$12:V885),"")</f>
        <v/>
      </c>
      <c r="W886" s="248" t="str">
        <f aca="false">IF(AND(U886&lt;&gt;"",T886&lt;&gt;"",AJ886&lt;&gt;""),IF(OR(T886="OZZ",T886="ZZ"),0-SUMIF($D$12:$D885,$D886,W$12:W885),MIN(MIN(13600,TRUNC(0.75*SUMIF($D$12:$D$1442,$D886,U$12:U$1442),2)+SUMIF($D$12:$D886,$D886,AJ$12:AJ886))-SUMIF($D$12:$D885,$D886,W$12:W885)-SUMIF($D$12:$D$1442,$D886,V$12:V$1442),AJ886)),"")</f>
        <v/>
      </c>
      <c r="X886" s="246" t="str">
        <f aca="false">IF(T886&lt;&gt;"",1000-SUMIF($D$12:$D885,$D886,X$12:X885),"")</f>
        <v/>
      </c>
      <c r="Y886" s="272"/>
      <c r="Z886" s="273"/>
      <c r="AA886" s="273"/>
      <c r="AB886" s="252" t="str">
        <f aca="false">IF(K886&lt;&gt;"",ROUND(Y886,2)+ROUND(Z886,2)+ROUND(AA886,2),"")</f>
        <v/>
      </c>
      <c r="AC886" s="274"/>
      <c r="AD886" s="273"/>
      <c r="AE886" s="273"/>
      <c r="AF886" s="275" t="str">
        <f aca="false">IF(P886&lt;&gt;"",ROUND(AC886,2)+ROUND(AD886,2)+ROUND(AE886,2),"")</f>
        <v/>
      </c>
      <c r="AG886" s="274"/>
      <c r="AH886" s="273"/>
      <c r="AI886" s="273"/>
      <c r="AJ886" s="275" t="str">
        <f aca="false">IF(U886&lt;&gt;"",ROUND(AG886,2)+ROUND(AH886,2)+ROUND(AI886,2),"")</f>
        <v/>
      </c>
      <c r="AK886" s="255"/>
      <c r="AL886" s="255"/>
      <c r="AM886" s="256"/>
      <c r="AN886" s="257"/>
      <c r="AO886" s="258" t="str">
        <f aca="false">IF(D886&lt;&gt;"",IF(COUNTIF($D$12:$D886,$D886)&gt;1,0,IF(SUM(L886,Q886,V886)&gt;0,IF(AND(T886="",OR(O886&lt;&gt;"",J886&lt;&gt;"")),IF(O886&lt;&gt;"",O886,IF(J886&lt;&gt;"",J886,0)),IF(AND(O886&lt;&gt;"",J886&lt;&gt;"",O886=J886),O886,T886)),0)),"")</f>
        <v/>
      </c>
      <c r="AP886" s="258" t="str">
        <f aca="false">IF(D886&lt;&gt;"",IF(COUNTIF($D$12:$D886,$D886)&gt;1,0,IF(SUM(M886,R886,W886)&gt;0,IF(AND(T886="",OR(O886&lt;&gt;"",J886&lt;&gt;"")),IF(O886&lt;&gt;"",O886,IF(J886&lt;&gt;"",J886,0)),IF(AND(O886&lt;&gt;"",J886&lt;&gt;"",O886=J886),O886,T886)),0)),"")</f>
        <v/>
      </c>
      <c r="AQ886" s="258" t="str">
        <f aca="false">IF(D886&lt;&gt;"",IF(COUNTIF($D$12:$D886,$D886)&gt;1,0,IF(SUM(N886,S886,X886)&gt;0,IF(AND(T886="",OR(O886&lt;&gt;"",J886&lt;&gt;"")),IF(O886&lt;&gt;"",O886,IF(J886&lt;&gt;"",J886,0)),IF(AND(O886&lt;&gt;"",J886&lt;&gt;"",O886=J886),O886,T886)),0)),"")</f>
        <v/>
      </c>
      <c r="AR886" s="257" t="str">
        <f aca="false">IF(D886&lt;&gt;"",IF(J886="OZP12",L886,0),"")</f>
        <v/>
      </c>
      <c r="AS886" s="257" t="str">
        <f aca="false">IF(D886&lt;&gt;"",IF(O886="OZP12",Q886,0),"")</f>
        <v/>
      </c>
      <c r="AT886" s="257" t="str">
        <f aca="false">IF(D886&lt;&gt;"",IF(T886="OZP12",V886,0),"")</f>
        <v/>
      </c>
      <c r="AU886" s="257" t="str">
        <f aca="false">IF(D886&lt;&gt;"",IF(J886="TZP",L886,0),"")</f>
        <v/>
      </c>
      <c r="AV886" s="257" t="str">
        <f aca="false">IF(D886&lt;&gt;"",IF(O886="TZP",Q886,0),"")</f>
        <v/>
      </c>
      <c r="AW886" s="257" t="str">
        <f aca="false">IF(D886&lt;&gt;"",IF(T886="TZP",V886,0),"")</f>
        <v/>
      </c>
      <c r="AX886" s="257" t="str">
        <f aca="false">IF(D886&lt;&gt;"",IF(J886="OZZ",L886,0),"")</f>
        <v/>
      </c>
      <c r="AY886" s="257" t="str">
        <f aca="false">IF(D886&lt;&gt;"",IF(O886="OZZ",Q886,0),"")</f>
        <v/>
      </c>
      <c r="AZ886" s="257" t="str">
        <f aca="false">IF(D886&lt;&gt;"",IF(T886="OZZ",V886,0),"")</f>
        <v/>
      </c>
      <c r="BA886" s="260"/>
      <c r="BB886" s="257" t="str">
        <f aca="false">IF(D886&lt;&gt;"",IF(ISERROR(FIND("/",D886)),0,1),"")</f>
        <v/>
      </c>
      <c r="BC886" s="257" t="str">
        <f aca="false">IF(D886&lt;&gt;"",IF(BB886*1=0,D886,CONCATENATE(MID(D886,1,FIND("/",D886,1)-1),MID(D886,FIND("/",D886,1)+1,LEN(D886)))),"")</f>
        <v/>
      </c>
      <c r="BD886" s="286"/>
      <c r="BE886" s="257" t="str">
        <f aca="false">IF(D886&lt;&gt;"",IF(J886="OZP12",M886,0),"")</f>
        <v/>
      </c>
      <c r="BF886" s="257" t="str">
        <f aca="false">IF(D886&lt;&gt;"",IF(O886="OZP12",R886,0),"")</f>
        <v/>
      </c>
      <c r="BG886" s="257" t="str">
        <f aca="false">IF(D886&lt;&gt;"",IF(T886="OZP12",W886,0),"")</f>
        <v/>
      </c>
      <c r="BH886" s="257" t="str">
        <f aca="false">IF(D886&lt;&gt;"",IF(J886="TZP",M886,0),"")</f>
        <v/>
      </c>
      <c r="BI886" s="257" t="str">
        <f aca="false">IF(D886&lt;&gt;"",IF(O886="TZP",R886,0),"")</f>
        <v/>
      </c>
      <c r="BJ886" s="257" t="str">
        <f aca="false">IF(D886&lt;&gt;"",IF(T886="TZP",W886,0),"")</f>
        <v/>
      </c>
    </row>
    <row r="887" s="261" customFormat="true" ht="18.75" hidden="false" customHeight="true" outlineLevel="0" collapsed="false">
      <c r="A887" s="262" t="n">
        <f aca="false">A886+1</f>
        <v>875</v>
      </c>
      <c r="B887" s="263"/>
      <c r="C887" s="263"/>
      <c r="D887" s="263"/>
      <c r="E887" s="266"/>
      <c r="F887" s="266"/>
      <c r="G887" s="267"/>
      <c r="H887" s="278"/>
      <c r="I887" s="281"/>
      <c r="J887" s="268"/>
      <c r="K887" s="269"/>
      <c r="L887" s="244" t="str">
        <f aca="false">IF(AND(K887&lt;&gt;"",J887&lt;&gt;""),MIN(IF(OR(J887="OZZ",J887="ZZ"),5000,13600),TRUNC(0.75*SUMIF($D$12:$D887,$D887,K$12:K887),2))-SUMIF($D$12:$D886,$D887,L$12:L886),"")</f>
        <v/>
      </c>
      <c r="M887" s="270" t="str">
        <f aca="false">IF(AND(K887&lt;&gt;"",J887&lt;&gt;"",AB887&lt;&gt;""),IF(OR(J887="OZZ",J887="ZZ"),0-SUMIF($D$12:$D886,$D887,M$12:M886),MIN(MIN(13600,TRUNC(0.75*SUMIF($D$12:$D$1442,$D887,K$12:K$1442),2)+SUMIF($D$12:$D887,$D887,AB$12:AB887))-SUMIF($D$12:$D886,$D887,M$12:M886)-SUMIF($D$12:$D$1442,$D887,L$12:L$1442),AB887)),"")</f>
        <v/>
      </c>
      <c r="N887" s="246" t="str">
        <f aca="false">IF(J887&lt;&gt;"",1000-SUMIF($D$12:$D886,$D887,N$12:N886),"")</f>
        <v/>
      </c>
      <c r="O887" s="268"/>
      <c r="P887" s="269"/>
      <c r="Q887" s="244" t="str">
        <f aca="false">IF(AND(P887&lt;&gt;"",O887&lt;&gt;""),MIN(IF(OR(O887="OZZ",O887="ZZ"),5000,13600),TRUNC(0.75*SUMIF($D$12:$D887,$D887,P$12:P887),2))-SUMIF($D$12:$D886,$D887,Q$12:Q886),"")</f>
        <v/>
      </c>
      <c r="R887" s="270" t="str">
        <f aca="false">IF(AND(P887&lt;&gt;"",O887&lt;&gt;"",AF887&lt;&gt;""),IF(OR(O887="OZZ",O887="ZZ"),0-SUMIF($D$12:$D886,$D887,R$12:R886),MIN(MIN(13600,TRUNC(0.75*SUMIF($D$12:$D$1442,$D887,P$12:P$1442),2)+SUMIF($D$12:$D887,$D887,AF$12:AF887))-SUMIF($D$12:$D886,$D887,R$12:R886)-SUMIF($D$12:$D$1442,$D887,Q$12:Q$1442),AF887)),"")</f>
        <v/>
      </c>
      <c r="S887" s="246" t="str">
        <f aca="false">IF(O887&lt;&gt;"",1000-SUMIF($D$12:$D886,$D887,S$12:S886),"")</f>
        <v/>
      </c>
      <c r="T887" s="268"/>
      <c r="U887" s="269"/>
      <c r="V887" s="244" t="str">
        <f aca="false">IF(AND(U887&lt;&gt;"",T887&lt;&gt;""),MIN(IF(OR(T887="OZZ",T887="ZZ"),5000,13600),TRUNC(0.75*SUMIF($D$12:$D887,$D887,U$12:U887),2))-SUMIF($D$12:$D886,$D887,V$12:V886),"")</f>
        <v/>
      </c>
      <c r="W887" s="248" t="str">
        <f aca="false">IF(AND(U887&lt;&gt;"",T887&lt;&gt;"",AJ887&lt;&gt;""),IF(OR(T887="OZZ",T887="ZZ"),0-SUMIF($D$12:$D886,$D887,W$12:W886),MIN(MIN(13600,TRUNC(0.75*SUMIF($D$12:$D$1442,$D887,U$12:U$1442),2)+SUMIF($D$12:$D887,$D887,AJ$12:AJ887))-SUMIF($D$12:$D886,$D887,W$12:W886)-SUMIF($D$12:$D$1442,$D887,V$12:V$1442),AJ887)),"")</f>
        <v/>
      </c>
      <c r="X887" s="246" t="str">
        <f aca="false">IF(T887&lt;&gt;"",1000-SUMIF($D$12:$D886,$D887,X$12:X886),"")</f>
        <v/>
      </c>
      <c r="Y887" s="272"/>
      <c r="Z887" s="273"/>
      <c r="AA887" s="273"/>
      <c r="AB887" s="252" t="str">
        <f aca="false">IF(K887&lt;&gt;"",ROUND(Y887,2)+ROUND(Z887,2)+ROUND(AA887,2),"")</f>
        <v/>
      </c>
      <c r="AC887" s="274"/>
      <c r="AD887" s="273"/>
      <c r="AE887" s="273"/>
      <c r="AF887" s="275" t="str">
        <f aca="false">IF(P887&lt;&gt;"",ROUND(AC887,2)+ROUND(AD887,2)+ROUND(AE887,2),"")</f>
        <v/>
      </c>
      <c r="AG887" s="274"/>
      <c r="AH887" s="273"/>
      <c r="AI887" s="273"/>
      <c r="AJ887" s="275" t="str">
        <f aca="false">IF(U887&lt;&gt;"",ROUND(AG887,2)+ROUND(AH887,2)+ROUND(AI887,2),"")</f>
        <v/>
      </c>
      <c r="AK887" s="255"/>
      <c r="AL887" s="255"/>
      <c r="AM887" s="256"/>
      <c r="AN887" s="257"/>
      <c r="AO887" s="258" t="str">
        <f aca="false">IF(D887&lt;&gt;"",IF(COUNTIF($D$12:$D887,$D887)&gt;1,0,IF(SUM(L887,Q887,V887)&gt;0,IF(AND(T887="",OR(O887&lt;&gt;"",J887&lt;&gt;"")),IF(O887&lt;&gt;"",O887,IF(J887&lt;&gt;"",J887,0)),IF(AND(O887&lt;&gt;"",J887&lt;&gt;"",O887=J887),O887,T887)),0)),"")</f>
        <v/>
      </c>
      <c r="AP887" s="258" t="str">
        <f aca="false">IF(D887&lt;&gt;"",IF(COUNTIF($D$12:$D887,$D887)&gt;1,0,IF(SUM(M887,R887,W887)&gt;0,IF(AND(T887="",OR(O887&lt;&gt;"",J887&lt;&gt;"")),IF(O887&lt;&gt;"",O887,IF(J887&lt;&gt;"",J887,0)),IF(AND(O887&lt;&gt;"",J887&lt;&gt;"",O887=J887),O887,T887)),0)),"")</f>
        <v/>
      </c>
      <c r="AQ887" s="258" t="str">
        <f aca="false">IF(D887&lt;&gt;"",IF(COUNTIF($D$12:$D887,$D887)&gt;1,0,IF(SUM(N887,S887,X887)&gt;0,IF(AND(T887="",OR(O887&lt;&gt;"",J887&lt;&gt;"")),IF(O887&lt;&gt;"",O887,IF(J887&lt;&gt;"",J887,0)),IF(AND(O887&lt;&gt;"",J887&lt;&gt;"",O887=J887),O887,T887)),0)),"")</f>
        <v/>
      </c>
      <c r="AR887" s="257" t="str">
        <f aca="false">IF(D887&lt;&gt;"",IF(J887="OZP12",L887,0),"")</f>
        <v/>
      </c>
      <c r="AS887" s="257" t="str">
        <f aca="false">IF(D887&lt;&gt;"",IF(O887="OZP12",Q887,0),"")</f>
        <v/>
      </c>
      <c r="AT887" s="257" t="str">
        <f aca="false">IF(D887&lt;&gt;"",IF(T887="OZP12",V887,0),"")</f>
        <v/>
      </c>
      <c r="AU887" s="257" t="str">
        <f aca="false">IF(D887&lt;&gt;"",IF(J887="TZP",L887,0),"")</f>
        <v/>
      </c>
      <c r="AV887" s="257" t="str">
        <f aca="false">IF(D887&lt;&gt;"",IF(O887="TZP",Q887,0),"")</f>
        <v/>
      </c>
      <c r="AW887" s="257" t="str">
        <f aca="false">IF(D887&lt;&gt;"",IF(T887="TZP",V887,0),"")</f>
        <v/>
      </c>
      <c r="AX887" s="257" t="str">
        <f aca="false">IF(D887&lt;&gt;"",IF(J887="OZZ",L887,0),"")</f>
        <v/>
      </c>
      <c r="AY887" s="257" t="str">
        <f aca="false">IF(D887&lt;&gt;"",IF(O887="OZZ",Q887,0),"")</f>
        <v/>
      </c>
      <c r="AZ887" s="257" t="str">
        <f aca="false">IF(D887&lt;&gt;"",IF(T887="OZZ",V887,0),"")</f>
        <v/>
      </c>
      <c r="BA887" s="260"/>
      <c r="BB887" s="257" t="str">
        <f aca="false">IF(D887&lt;&gt;"",IF(ISERROR(FIND("/",D887)),0,1),"")</f>
        <v/>
      </c>
      <c r="BC887" s="257" t="str">
        <f aca="false">IF(D887&lt;&gt;"",IF(BB887*1=0,D887,CONCATENATE(MID(D887,1,FIND("/",D887,1)-1),MID(D887,FIND("/",D887,1)+1,LEN(D887)))),"")</f>
        <v/>
      </c>
      <c r="BD887" s="286"/>
      <c r="BE887" s="257" t="str">
        <f aca="false">IF(D887&lt;&gt;"",IF(J887="OZP12",M887,0),"")</f>
        <v/>
      </c>
      <c r="BF887" s="257" t="str">
        <f aca="false">IF(D887&lt;&gt;"",IF(O887="OZP12",R887,0),"")</f>
        <v/>
      </c>
      <c r="BG887" s="257" t="str">
        <f aca="false">IF(D887&lt;&gt;"",IF(T887="OZP12",W887,0),"")</f>
        <v/>
      </c>
      <c r="BH887" s="257" t="str">
        <f aca="false">IF(D887&lt;&gt;"",IF(J887="TZP",M887,0),"")</f>
        <v/>
      </c>
      <c r="BI887" s="257" t="str">
        <f aca="false">IF(D887&lt;&gt;"",IF(O887="TZP",R887,0),"")</f>
        <v/>
      </c>
      <c r="BJ887" s="257" t="str">
        <f aca="false">IF(D887&lt;&gt;"",IF(T887="TZP",W887,0),"")</f>
        <v/>
      </c>
    </row>
    <row r="888" s="261" customFormat="true" ht="18.75" hidden="false" customHeight="true" outlineLevel="0" collapsed="false">
      <c r="A888" s="262" t="n">
        <f aca="false">A887+1</f>
        <v>876</v>
      </c>
      <c r="B888" s="263"/>
      <c r="C888" s="263"/>
      <c r="D888" s="263"/>
      <c r="E888" s="266"/>
      <c r="F888" s="266"/>
      <c r="G888" s="267"/>
      <c r="H888" s="278"/>
      <c r="I888" s="281"/>
      <c r="J888" s="268"/>
      <c r="K888" s="269"/>
      <c r="L888" s="244" t="str">
        <f aca="false">IF(AND(K888&lt;&gt;"",J888&lt;&gt;""),MIN(IF(OR(J888="OZZ",J888="ZZ"),5000,13600),TRUNC(0.75*SUMIF($D$12:$D888,$D888,K$12:K888),2))-SUMIF($D$12:$D887,$D888,L$12:L887),"")</f>
        <v/>
      </c>
      <c r="M888" s="270" t="str">
        <f aca="false">IF(AND(K888&lt;&gt;"",J888&lt;&gt;"",AB888&lt;&gt;""),IF(OR(J888="OZZ",J888="ZZ"),0-SUMIF($D$12:$D887,$D888,M$12:M887),MIN(MIN(13600,TRUNC(0.75*SUMIF($D$12:$D$1442,$D888,K$12:K$1442),2)+SUMIF($D$12:$D888,$D888,AB$12:AB888))-SUMIF($D$12:$D887,$D888,M$12:M887)-SUMIF($D$12:$D$1442,$D888,L$12:L$1442),AB888)),"")</f>
        <v/>
      </c>
      <c r="N888" s="246" t="str">
        <f aca="false">IF(J888&lt;&gt;"",1000-SUMIF($D$12:$D887,$D888,N$12:N887),"")</f>
        <v/>
      </c>
      <c r="O888" s="268"/>
      <c r="P888" s="269"/>
      <c r="Q888" s="244" t="str">
        <f aca="false">IF(AND(P888&lt;&gt;"",O888&lt;&gt;""),MIN(IF(OR(O888="OZZ",O888="ZZ"),5000,13600),TRUNC(0.75*SUMIF($D$12:$D888,$D888,P$12:P888),2))-SUMIF($D$12:$D887,$D888,Q$12:Q887),"")</f>
        <v/>
      </c>
      <c r="R888" s="270" t="str">
        <f aca="false">IF(AND(P888&lt;&gt;"",O888&lt;&gt;"",AF888&lt;&gt;""),IF(OR(O888="OZZ",O888="ZZ"),0-SUMIF($D$12:$D887,$D888,R$12:R887),MIN(MIN(13600,TRUNC(0.75*SUMIF($D$12:$D$1442,$D888,P$12:P$1442),2)+SUMIF($D$12:$D888,$D888,AF$12:AF888))-SUMIF($D$12:$D887,$D888,R$12:R887)-SUMIF($D$12:$D$1442,$D888,Q$12:Q$1442),AF888)),"")</f>
        <v/>
      </c>
      <c r="S888" s="246" t="str">
        <f aca="false">IF(O888&lt;&gt;"",1000-SUMIF($D$12:$D887,$D888,S$12:S887),"")</f>
        <v/>
      </c>
      <c r="T888" s="268"/>
      <c r="U888" s="269"/>
      <c r="V888" s="244" t="str">
        <f aca="false">IF(AND(U888&lt;&gt;"",T888&lt;&gt;""),MIN(IF(OR(T888="OZZ",T888="ZZ"),5000,13600),TRUNC(0.75*SUMIF($D$12:$D888,$D888,U$12:U888),2))-SUMIF($D$12:$D887,$D888,V$12:V887),"")</f>
        <v/>
      </c>
      <c r="W888" s="248" t="str">
        <f aca="false">IF(AND(U888&lt;&gt;"",T888&lt;&gt;"",AJ888&lt;&gt;""),IF(OR(T888="OZZ",T888="ZZ"),0-SUMIF($D$12:$D887,$D888,W$12:W887),MIN(MIN(13600,TRUNC(0.75*SUMIF($D$12:$D$1442,$D888,U$12:U$1442),2)+SUMIF($D$12:$D888,$D888,AJ$12:AJ888))-SUMIF($D$12:$D887,$D888,W$12:W887)-SUMIF($D$12:$D$1442,$D888,V$12:V$1442),AJ888)),"")</f>
        <v/>
      </c>
      <c r="X888" s="246" t="str">
        <f aca="false">IF(T888&lt;&gt;"",1000-SUMIF($D$12:$D887,$D888,X$12:X887),"")</f>
        <v/>
      </c>
      <c r="Y888" s="272"/>
      <c r="Z888" s="273"/>
      <c r="AA888" s="273"/>
      <c r="AB888" s="252" t="str">
        <f aca="false">IF(K888&lt;&gt;"",ROUND(Y888,2)+ROUND(Z888,2)+ROUND(AA888,2),"")</f>
        <v/>
      </c>
      <c r="AC888" s="274"/>
      <c r="AD888" s="273"/>
      <c r="AE888" s="273"/>
      <c r="AF888" s="275" t="str">
        <f aca="false">IF(P888&lt;&gt;"",ROUND(AC888,2)+ROUND(AD888,2)+ROUND(AE888,2),"")</f>
        <v/>
      </c>
      <c r="AG888" s="274"/>
      <c r="AH888" s="273"/>
      <c r="AI888" s="273"/>
      <c r="AJ888" s="275" t="str">
        <f aca="false">IF(U888&lt;&gt;"",ROUND(AG888,2)+ROUND(AH888,2)+ROUND(AI888,2),"")</f>
        <v/>
      </c>
      <c r="AK888" s="255"/>
      <c r="AL888" s="255"/>
      <c r="AM888" s="256"/>
      <c r="AN888" s="257"/>
      <c r="AO888" s="258" t="str">
        <f aca="false">IF(D888&lt;&gt;"",IF(COUNTIF($D$12:$D888,$D888)&gt;1,0,IF(SUM(L888,Q888,V888)&gt;0,IF(AND(T888="",OR(O888&lt;&gt;"",J888&lt;&gt;"")),IF(O888&lt;&gt;"",O888,IF(J888&lt;&gt;"",J888,0)),IF(AND(O888&lt;&gt;"",J888&lt;&gt;"",O888=J888),O888,T888)),0)),"")</f>
        <v/>
      </c>
      <c r="AP888" s="258" t="str">
        <f aca="false">IF(D888&lt;&gt;"",IF(COUNTIF($D$12:$D888,$D888)&gt;1,0,IF(SUM(M888,R888,W888)&gt;0,IF(AND(T888="",OR(O888&lt;&gt;"",J888&lt;&gt;"")),IF(O888&lt;&gt;"",O888,IF(J888&lt;&gt;"",J888,0)),IF(AND(O888&lt;&gt;"",J888&lt;&gt;"",O888=J888),O888,T888)),0)),"")</f>
        <v/>
      </c>
      <c r="AQ888" s="258" t="str">
        <f aca="false">IF(D888&lt;&gt;"",IF(COUNTIF($D$12:$D888,$D888)&gt;1,0,IF(SUM(N888,S888,X888)&gt;0,IF(AND(T888="",OR(O888&lt;&gt;"",J888&lt;&gt;"")),IF(O888&lt;&gt;"",O888,IF(J888&lt;&gt;"",J888,0)),IF(AND(O888&lt;&gt;"",J888&lt;&gt;"",O888=J888),O888,T888)),0)),"")</f>
        <v/>
      </c>
      <c r="AR888" s="257" t="str">
        <f aca="false">IF(D888&lt;&gt;"",IF(J888="OZP12",L888,0),"")</f>
        <v/>
      </c>
      <c r="AS888" s="257" t="str">
        <f aca="false">IF(D888&lt;&gt;"",IF(O888="OZP12",Q888,0),"")</f>
        <v/>
      </c>
      <c r="AT888" s="257" t="str">
        <f aca="false">IF(D888&lt;&gt;"",IF(T888="OZP12",V888,0),"")</f>
        <v/>
      </c>
      <c r="AU888" s="257" t="str">
        <f aca="false">IF(D888&lt;&gt;"",IF(J888="TZP",L888,0),"")</f>
        <v/>
      </c>
      <c r="AV888" s="257" t="str">
        <f aca="false">IF(D888&lt;&gt;"",IF(O888="TZP",Q888,0),"")</f>
        <v/>
      </c>
      <c r="AW888" s="257" t="str">
        <f aca="false">IF(D888&lt;&gt;"",IF(T888="TZP",V888,0),"")</f>
        <v/>
      </c>
      <c r="AX888" s="257" t="str">
        <f aca="false">IF(D888&lt;&gt;"",IF(J888="OZZ",L888,0),"")</f>
        <v/>
      </c>
      <c r="AY888" s="257" t="str">
        <f aca="false">IF(D888&lt;&gt;"",IF(O888="OZZ",Q888,0),"")</f>
        <v/>
      </c>
      <c r="AZ888" s="257" t="str">
        <f aca="false">IF(D888&lt;&gt;"",IF(T888="OZZ",V888,0),"")</f>
        <v/>
      </c>
      <c r="BA888" s="260"/>
      <c r="BB888" s="257" t="str">
        <f aca="false">IF(D888&lt;&gt;"",IF(ISERROR(FIND("/",D888)),0,1),"")</f>
        <v/>
      </c>
      <c r="BC888" s="257" t="str">
        <f aca="false">IF(D888&lt;&gt;"",IF(BB888*1=0,D888,CONCATENATE(MID(D888,1,FIND("/",D888,1)-1),MID(D888,FIND("/",D888,1)+1,LEN(D888)))),"")</f>
        <v/>
      </c>
      <c r="BD888" s="286"/>
      <c r="BE888" s="257" t="str">
        <f aca="false">IF(D888&lt;&gt;"",IF(J888="OZP12",M888,0),"")</f>
        <v/>
      </c>
      <c r="BF888" s="257" t="str">
        <f aca="false">IF(D888&lt;&gt;"",IF(O888="OZP12",R888,0),"")</f>
        <v/>
      </c>
      <c r="BG888" s="257" t="str">
        <f aca="false">IF(D888&lt;&gt;"",IF(T888="OZP12",W888,0),"")</f>
        <v/>
      </c>
      <c r="BH888" s="257" t="str">
        <f aca="false">IF(D888&lt;&gt;"",IF(J888="TZP",M888,0),"")</f>
        <v/>
      </c>
      <c r="BI888" s="257" t="str">
        <f aca="false">IF(D888&lt;&gt;"",IF(O888="TZP",R888,0),"")</f>
        <v/>
      </c>
      <c r="BJ888" s="257" t="str">
        <f aca="false">IF(D888&lt;&gt;"",IF(T888="TZP",W888,0),"")</f>
        <v/>
      </c>
    </row>
    <row r="889" s="261" customFormat="true" ht="18.75" hidden="false" customHeight="true" outlineLevel="0" collapsed="false">
      <c r="A889" s="262" t="n">
        <f aca="false">A888+1</f>
        <v>877</v>
      </c>
      <c r="B889" s="263"/>
      <c r="C889" s="263"/>
      <c r="D889" s="263"/>
      <c r="E889" s="266"/>
      <c r="F889" s="266"/>
      <c r="G889" s="267"/>
      <c r="H889" s="278"/>
      <c r="I889" s="281"/>
      <c r="J889" s="268"/>
      <c r="K889" s="269"/>
      <c r="L889" s="244" t="str">
        <f aca="false">IF(AND(K889&lt;&gt;"",J889&lt;&gt;""),MIN(IF(OR(J889="OZZ",J889="ZZ"),5000,13600),TRUNC(0.75*SUMIF($D$12:$D889,$D889,K$12:K889),2))-SUMIF($D$12:$D888,$D889,L$12:L888),"")</f>
        <v/>
      </c>
      <c r="M889" s="270" t="str">
        <f aca="false">IF(AND(K889&lt;&gt;"",J889&lt;&gt;"",AB889&lt;&gt;""),IF(OR(J889="OZZ",J889="ZZ"),0-SUMIF($D$12:$D888,$D889,M$12:M888),MIN(MIN(13600,TRUNC(0.75*SUMIF($D$12:$D$1442,$D889,K$12:K$1442),2)+SUMIF($D$12:$D889,$D889,AB$12:AB889))-SUMIF($D$12:$D888,$D889,M$12:M888)-SUMIF($D$12:$D$1442,$D889,L$12:L$1442),AB889)),"")</f>
        <v/>
      </c>
      <c r="N889" s="246" t="str">
        <f aca="false">IF(J889&lt;&gt;"",1000-SUMIF($D$12:$D888,$D889,N$12:N888),"")</f>
        <v/>
      </c>
      <c r="O889" s="268"/>
      <c r="P889" s="269"/>
      <c r="Q889" s="244" t="str">
        <f aca="false">IF(AND(P889&lt;&gt;"",O889&lt;&gt;""),MIN(IF(OR(O889="OZZ",O889="ZZ"),5000,13600),TRUNC(0.75*SUMIF($D$12:$D889,$D889,P$12:P889),2))-SUMIF($D$12:$D888,$D889,Q$12:Q888),"")</f>
        <v/>
      </c>
      <c r="R889" s="270" t="str">
        <f aca="false">IF(AND(P889&lt;&gt;"",O889&lt;&gt;"",AF889&lt;&gt;""),IF(OR(O889="OZZ",O889="ZZ"),0-SUMIF($D$12:$D888,$D889,R$12:R888),MIN(MIN(13600,TRUNC(0.75*SUMIF($D$12:$D$1442,$D889,P$12:P$1442),2)+SUMIF($D$12:$D889,$D889,AF$12:AF889))-SUMIF($D$12:$D888,$D889,R$12:R888)-SUMIF($D$12:$D$1442,$D889,Q$12:Q$1442),AF889)),"")</f>
        <v/>
      </c>
      <c r="S889" s="246" t="str">
        <f aca="false">IF(O889&lt;&gt;"",1000-SUMIF($D$12:$D888,$D889,S$12:S888),"")</f>
        <v/>
      </c>
      <c r="T889" s="268"/>
      <c r="U889" s="269"/>
      <c r="V889" s="244" t="str">
        <f aca="false">IF(AND(U889&lt;&gt;"",T889&lt;&gt;""),MIN(IF(OR(T889="OZZ",T889="ZZ"),5000,13600),TRUNC(0.75*SUMIF($D$12:$D889,$D889,U$12:U889),2))-SUMIF($D$12:$D888,$D889,V$12:V888),"")</f>
        <v/>
      </c>
      <c r="W889" s="248" t="str">
        <f aca="false">IF(AND(U889&lt;&gt;"",T889&lt;&gt;"",AJ889&lt;&gt;""),IF(OR(T889="OZZ",T889="ZZ"),0-SUMIF($D$12:$D888,$D889,W$12:W888),MIN(MIN(13600,TRUNC(0.75*SUMIF($D$12:$D$1442,$D889,U$12:U$1442),2)+SUMIF($D$12:$D889,$D889,AJ$12:AJ889))-SUMIF($D$12:$D888,$D889,W$12:W888)-SUMIF($D$12:$D$1442,$D889,V$12:V$1442),AJ889)),"")</f>
        <v/>
      </c>
      <c r="X889" s="246" t="str">
        <f aca="false">IF(T889&lt;&gt;"",1000-SUMIF($D$12:$D888,$D889,X$12:X888),"")</f>
        <v/>
      </c>
      <c r="Y889" s="272"/>
      <c r="Z889" s="273"/>
      <c r="AA889" s="273"/>
      <c r="AB889" s="252" t="str">
        <f aca="false">IF(K889&lt;&gt;"",ROUND(Y889,2)+ROUND(Z889,2)+ROUND(AA889,2),"")</f>
        <v/>
      </c>
      <c r="AC889" s="274"/>
      <c r="AD889" s="273"/>
      <c r="AE889" s="273"/>
      <c r="AF889" s="275" t="str">
        <f aca="false">IF(P889&lt;&gt;"",ROUND(AC889,2)+ROUND(AD889,2)+ROUND(AE889,2),"")</f>
        <v/>
      </c>
      <c r="AG889" s="274"/>
      <c r="AH889" s="273"/>
      <c r="AI889" s="273"/>
      <c r="AJ889" s="275" t="str">
        <f aca="false">IF(U889&lt;&gt;"",ROUND(AG889,2)+ROUND(AH889,2)+ROUND(AI889,2),"")</f>
        <v/>
      </c>
      <c r="AK889" s="255"/>
      <c r="AL889" s="255"/>
      <c r="AM889" s="256"/>
      <c r="AN889" s="257"/>
      <c r="AO889" s="258" t="str">
        <f aca="false">IF(D889&lt;&gt;"",IF(COUNTIF($D$12:$D889,$D889)&gt;1,0,IF(SUM(L889,Q889,V889)&gt;0,IF(AND(T889="",OR(O889&lt;&gt;"",J889&lt;&gt;"")),IF(O889&lt;&gt;"",O889,IF(J889&lt;&gt;"",J889,0)),IF(AND(O889&lt;&gt;"",J889&lt;&gt;"",O889=J889),O889,T889)),0)),"")</f>
        <v/>
      </c>
      <c r="AP889" s="258" t="str">
        <f aca="false">IF(D889&lt;&gt;"",IF(COUNTIF($D$12:$D889,$D889)&gt;1,0,IF(SUM(M889,R889,W889)&gt;0,IF(AND(T889="",OR(O889&lt;&gt;"",J889&lt;&gt;"")),IF(O889&lt;&gt;"",O889,IF(J889&lt;&gt;"",J889,0)),IF(AND(O889&lt;&gt;"",J889&lt;&gt;"",O889=J889),O889,T889)),0)),"")</f>
        <v/>
      </c>
      <c r="AQ889" s="258" t="str">
        <f aca="false">IF(D889&lt;&gt;"",IF(COUNTIF($D$12:$D889,$D889)&gt;1,0,IF(SUM(N889,S889,X889)&gt;0,IF(AND(T889="",OR(O889&lt;&gt;"",J889&lt;&gt;"")),IF(O889&lt;&gt;"",O889,IF(J889&lt;&gt;"",J889,0)),IF(AND(O889&lt;&gt;"",J889&lt;&gt;"",O889=J889),O889,T889)),0)),"")</f>
        <v/>
      </c>
      <c r="AR889" s="257" t="str">
        <f aca="false">IF(D889&lt;&gt;"",IF(J889="OZP12",L889,0),"")</f>
        <v/>
      </c>
      <c r="AS889" s="257" t="str">
        <f aca="false">IF(D889&lt;&gt;"",IF(O889="OZP12",Q889,0),"")</f>
        <v/>
      </c>
      <c r="AT889" s="257" t="str">
        <f aca="false">IF(D889&lt;&gt;"",IF(T889="OZP12",V889,0),"")</f>
        <v/>
      </c>
      <c r="AU889" s="257" t="str">
        <f aca="false">IF(D889&lt;&gt;"",IF(J889="TZP",L889,0),"")</f>
        <v/>
      </c>
      <c r="AV889" s="257" t="str">
        <f aca="false">IF(D889&lt;&gt;"",IF(O889="TZP",Q889,0),"")</f>
        <v/>
      </c>
      <c r="AW889" s="257" t="str">
        <f aca="false">IF(D889&lt;&gt;"",IF(T889="TZP",V889,0),"")</f>
        <v/>
      </c>
      <c r="AX889" s="257" t="str">
        <f aca="false">IF(D889&lt;&gt;"",IF(J889="OZZ",L889,0),"")</f>
        <v/>
      </c>
      <c r="AY889" s="257" t="str">
        <f aca="false">IF(D889&lt;&gt;"",IF(O889="OZZ",Q889,0),"")</f>
        <v/>
      </c>
      <c r="AZ889" s="257" t="str">
        <f aca="false">IF(D889&lt;&gt;"",IF(T889="OZZ",V889,0),"")</f>
        <v/>
      </c>
      <c r="BA889" s="260"/>
      <c r="BB889" s="257" t="str">
        <f aca="false">IF(D889&lt;&gt;"",IF(ISERROR(FIND("/",D889)),0,1),"")</f>
        <v/>
      </c>
      <c r="BC889" s="257" t="str">
        <f aca="false">IF(D889&lt;&gt;"",IF(BB889*1=0,D889,CONCATENATE(MID(D889,1,FIND("/",D889,1)-1),MID(D889,FIND("/",D889,1)+1,LEN(D889)))),"")</f>
        <v/>
      </c>
      <c r="BD889" s="286"/>
      <c r="BE889" s="257" t="str">
        <f aca="false">IF(D889&lt;&gt;"",IF(J889="OZP12",M889,0),"")</f>
        <v/>
      </c>
      <c r="BF889" s="257" t="str">
        <f aca="false">IF(D889&lt;&gt;"",IF(O889="OZP12",R889,0),"")</f>
        <v/>
      </c>
      <c r="BG889" s="257" t="str">
        <f aca="false">IF(D889&lt;&gt;"",IF(T889="OZP12",W889,0),"")</f>
        <v/>
      </c>
      <c r="BH889" s="257" t="str">
        <f aca="false">IF(D889&lt;&gt;"",IF(J889="TZP",M889,0),"")</f>
        <v/>
      </c>
      <c r="BI889" s="257" t="str">
        <f aca="false">IF(D889&lt;&gt;"",IF(O889="TZP",R889,0),"")</f>
        <v/>
      </c>
      <c r="BJ889" s="257" t="str">
        <f aca="false">IF(D889&lt;&gt;"",IF(T889="TZP",W889,0),"")</f>
        <v/>
      </c>
    </row>
    <row r="890" s="261" customFormat="true" ht="18.75" hidden="false" customHeight="true" outlineLevel="0" collapsed="false">
      <c r="A890" s="262" t="n">
        <f aca="false">A889+1</f>
        <v>878</v>
      </c>
      <c r="B890" s="263"/>
      <c r="C890" s="263"/>
      <c r="D890" s="263"/>
      <c r="E890" s="266"/>
      <c r="F890" s="266"/>
      <c r="G890" s="267"/>
      <c r="H890" s="278"/>
      <c r="I890" s="281"/>
      <c r="J890" s="268"/>
      <c r="K890" s="269"/>
      <c r="L890" s="244" t="str">
        <f aca="false">IF(AND(K890&lt;&gt;"",J890&lt;&gt;""),MIN(IF(OR(J890="OZZ",J890="ZZ"),5000,13600),TRUNC(0.75*SUMIF($D$12:$D890,$D890,K$12:K890),2))-SUMIF($D$12:$D889,$D890,L$12:L889),"")</f>
        <v/>
      </c>
      <c r="M890" s="270" t="str">
        <f aca="false">IF(AND(K890&lt;&gt;"",J890&lt;&gt;"",AB890&lt;&gt;""),IF(OR(J890="OZZ",J890="ZZ"),0-SUMIF($D$12:$D889,$D890,M$12:M889),MIN(MIN(13600,TRUNC(0.75*SUMIF($D$12:$D$1442,$D890,K$12:K$1442),2)+SUMIF($D$12:$D890,$D890,AB$12:AB890))-SUMIF($D$12:$D889,$D890,M$12:M889)-SUMIF($D$12:$D$1442,$D890,L$12:L$1442),AB890)),"")</f>
        <v/>
      </c>
      <c r="N890" s="246" t="str">
        <f aca="false">IF(J890&lt;&gt;"",1000-SUMIF($D$12:$D889,$D890,N$12:N889),"")</f>
        <v/>
      </c>
      <c r="O890" s="268"/>
      <c r="P890" s="269"/>
      <c r="Q890" s="244" t="str">
        <f aca="false">IF(AND(P890&lt;&gt;"",O890&lt;&gt;""),MIN(IF(OR(O890="OZZ",O890="ZZ"),5000,13600),TRUNC(0.75*SUMIF($D$12:$D890,$D890,P$12:P890),2))-SUMIF($D$12:$D889,$D890,Q$12:Q889),"")</f>
        <v/>
      </c>
      <c r="R890" s="270" t="str">
        <f aca="false">IF(AND(P890&lt;&gt;"",O890&lt;&gt;"",AF890&lt;&gt;""),IF(OR(O890="OZZ",O890="ZZ"),0-SUMIF($D$12:$D889,$D890,R$12:R889),MIN(MIN(13600,TRUNC(0.75*SUMIF($D$12:$D$1442,$D890,P$12:P$1442),2)+SUMIF($D$12:$D890,$D890,AF$12:AF890))-SUMIF($D$12:$D889,$D890,R$12:R889)-SUMIF($D$12:$D$1442,$D890,Q$12:Q$1442),AF890)),"")</f>
        <v/>
      </c>
      <c r="S890" s="246" t="str">
        <f aca="false">IF(O890&lt;&gt;"",1000-SUMIF($D$12:$D889,$D890,S$12:S889),"")</f>
        <v/>
      </c>
      <c r="T890" s="268"/>
      <c r="U890" s="269"/>
      <c r="V890" s="244" t="str">
        <f aca="false">IF(AND(U890&lt;&gt;"",T890&lt;&gt;""),MIN(IF(OR(T890="OZZ",T890="ZZ"),5000,13600),TRUNC(0.75*SUMIF($D$12:$D890,$D890,U$12:U890),2))-SUMIF($D$12:$D889,$D890,V$12:V889),"")</f>
        <v/>
      </c>
      <c r="W890" s="248" t="str">
        <f aca="false">IF(AND(U890&lt;&gt;"",T890&lt;&gt;"",AJ890&lt;&gt;""),IF(OR(T890="OZZ",T890="ZZ"),0-SUMIF($D$12:$D889,$D890,W$12:W889),MIN(MIN(13600,TRUNC(0.75*SUMIF($D$12:$D$1442,$D890,U$12:U$1442),2)+SUMIF($D$12:$D890,$D890,AJ$12:AJ890))-SUMIF($D$12:$D889,$D890,W$12:W889)-SUMIF($D$12:$D$1442,$D890,V$12:V$1442),AJ890)),"")</f>
        <v/>
      </c>
      <c r="X890" s="246" t="str">
        <f aca="false">IF(T890&lt;&gt;"",1000-SUMIF($D$12:$D889,$D890,X$12:X889),"")</f>
        <v/>
      </c>
      <c r="Y890" s="272"/>
      <c r="Z890" s="273"/>
      <c r="AA890" s="273"/>
      <c r="AB890" s="252" t="str">
        <f aca="false">IF(K890&lt;&gt;"",ROUND(Y890,2)+ROUND(Z890,2)+ROUND(AA890,2),"")</f>
        <v/>
      </c>
      <c r="AC890" s="274"/>
      <c r="AD890" s="273"/>
      <c r="AE890" s="273"/>
      <c r="AF890" s="275" t="str">
        <f aca="false">IF(P890&lt;&gt;"",ROUND(AC890,2)+ROUND(AD890,2)+ROUND(AE890,2),"")</f>
        <v/>
      </c>
      <c r="AG890" s="274"/>
      <c r="AH890" s="273"/>
      <c r="AI890" s="273"/>
      <c r="AJ890" s="275" t="str">
        <f aca="false">IF(U890&lt;&gt;"",ROUND(AG890,2)+ROUND(AH890,2)+ROUND(AI890,2),"")</f>
        <v/>
      </c>
      <c r="AK890" s="255"/>
      <c r="AL890" s="255"/>
      <c r="AM890" s="256"/>
      <c r="AN890" s="257"/>
      <c r="AO890" s="258" t="str">
        <f aca="false">IF(D890&lt;&gt;"",IF(COUNTIF($D$12:$D890,$D890)&gt;1,0,IF(SUM(L890,Q890,V890)&gt;0,IF(AND(T890="",OR(O890&lt;&gt;"",J890&lt;&gt;"")),IF(O890&lt;&gt;"",O890,IF(J890&lt;&gt;"",J890,0)),IF(AND(O890&lt;&gt;"",J890&lt;&gt;"",O890=J890),O890,T890)),0)),"")</f>
        <v/>
      </c>
      <c r="AP890" s="258" t="str">
        <f aca="false">IF(D890&lt;&gt;"",IF(COUNTIF($D$12:$D890,$D890)&gt;1,0,IF(SUM(M890,R890,W890)&gt;0,IF(AND(T890="",OR(O890&lt;&gt;"",J890&lt;&gt;"")),IF(O890&lt;&gt;"",O890,IF(J890&lt;&gt;"",J890,0)),IF(AND(O890&lt;&gt;"",J890&lt;&gt;"",O890=J890),O890,T890)),0)),"")</f>
        <v/>
      </c>
      <c r="AQ890" s="258" t="str">
        <f aca="false">IF(D890&lt;&gt;"",IF(COUNTIF($D$12:$D890,$D890)&gt;1,0,IF(SUM(N890,S890,X890)&gt;0,IF(AND(T890="",OR(O890&lt;&gt;"",J890&lt;&gt;"")),IF(O890&lt;&gt;"",O890,IF(J890&lt;&gt;"",J890,0)),IF(AND(O890&lt;&gt;"",J890&lt;&gt;"",O890=J890),O890,T890)),0)),"")</f>
        <v/>
      </c>
      <c r="AR890" s="257" t="str">
        <f aca="false">IF(D890&lt;&gt;"",IF(J890="OZP12",L890,0),"")</f>
        <v/>
      </c>
      <c r="AS890" s="257" t="str">
        <f aca="false">IF(D890&lt;&gt;"",IF(O890="OZP12",Q890,0),"")</f>
        <v/>
      </c>
      <c r="AT890" s="257" t="str">
        <f aca="false">IF(D890&lt;&gt;"",IF(T890="OZP12",V890,0),"")</f>
        <v/>
      </c>
      <c r="AU890" s="257" t="str">
        <f aca="false">IF(D890&lt;&gt;"",IF(J890="TZP",L890,0),"")</f>
        <v/>
      </c>
      <c r="AV890" s="257" t="str">
        <f aca="false">IF(D890&lt;&gt;"",IF(O890="TZP",Q890,0),"")</f>
        <v/>
      </c>
      <c r="AW890" s="257" t="str">
        <f aca="false">IF(D890&lt;&gt;"",IF(T890="TZP",V890,0),"")</f>
        <v/>
      </c>
      <c r="AX890" s="257" t="str">
        <f aca="false">IF(D890&lt;&gt;"",IF(J890="OZZ",L890,0),"")</f>
        <v/>
      </c>
      <c r="AY890" s="257" t="str">
        <f aca="false">IF(D890&lt;&gt;"",IF(O890="OZZ",Q890,0),"")</f>
        <v/>
      </c>
      <c r="AZ890" s="257" t="str">
        <f aca="false">IF(D890&lt;&gt;"",IF(T890="OZZ",V890,0),"")</f>
        <v/>
      </c>
      <c r="BA890" s="260"/>
      <c r="BB890" s="257" t="str">
        <f aca="false">IF(D890&lt;&gt;"",IF(ISERROR(FIND("/",D890)),0,1),"")</f>
        <v/>
      </c>
      <c r="BC890" s="257" t="str">
        <f aca="false">IF(D890&lt;&gt;"",IF(BB890*1=0,D890,CONCATENATE(MID(D890,1,FIND("/",D890,1)-1),MID(D890,FIND("/",D890,1)+1,LEN(D890)))),"")</f>
        <v/>
      </c>
      <c r="BD890" s="286"/>
      <c r="BE890" s="257" t="str">
        <f aca="false">IF(D890&lt;&gt;"",IF(J890="OZP12",M890,0),"")</f>
        <v/>
      </c>
      <c r="BF890" s="257" t="str">
        <f aca="false">IF(D890&lt;&gt;"",IF(O890="OZP12",R890,0),"")</f>
        <v/>
      </c>
      <c r="BG890" s="257" t="str">
        <f aca="false">IF(D890&lt;&gt;"",IF(T890="OZP12",W890,0),"")</f>
        <v/>
      </c>
      <c r="BH890" s="257" t="str">
        <f aca="false">IF(D890&lt;&gt;"",IF(J890="TZP",M890,0),"")</f>
        <v/>
      </c>
      <c r="BI890" s="257" t="str">
        <f aca="false">IF(D890&lt;&gt;"",IF(O890="TZP",R890,0),"")</f>
        <v/>
      </c>
      <c r="BJ890" s="257" t="str">
        <f aca="false">IF(D890&lt;&gt;"",IF(T890="TZP",W890,0),"")</f>
        <v/>
      </c>
    </row>
    <row r="891" s="261" customFormat="true" ht="18.75" hidden="false" customHeight="true" outlineLevel="0" collapsed="false">
      <c r="A891" s="262" t="n">
        <f aca="false">A890+1</f>
        <v>879</v>
      </c>
      <c r="B891" s="263"/>
      <c r="C891" s="263"/>
      <c r="D891" s="263"/>
      <c r="E891" s="266"/>
      <c r="F891" s="266"/>
      <c r="G891" s="267"/>
      <c r="H891" s="278"/>
      <c r="I891" s="281"/>
      <c r="J891" s="268"/>
      <c r="K891" s="269"/>
      <c r="L891" s="244" t="str">
        <f aca="false">IF(AND(K891&lt;&gt;"",J891&lt;&gt;""),MIN(IF(OR(J891="OZZ",J891="ZZ"),5000,13600),TRUNC(0.75*SUMIF($D$12:$D891,$D891,K$12:K891),2))-SUMIF($D$12:$D890,$D891,L$12:L890),"")</f>
        <v/>
      </c>
      <c r="M891" s="270" t="str">
        <f aca="false">IF(AND(K891&lt;&gt;"",J891&lt;&gt;"",AB891&lt;&gt;""),IF(OR(J891="OZZ",J891="ZZ"),0-SUMIF($D$12:$D890,$D891,M$12:M890),MIN(MIN(13600,TRUNC(0.75*SUMIF($D$12:$D$1442,$D891,K$12:K$1442),2)+SUMIF($D$12:$D891,$D891,AB$12:AB891))-SUMIF($D$12:$D890,$D891,M$12:M890)-SUMIF($D$12:$D$1442,$D891,L$12:L$1442),AB891)),"")</f>
        <v/>
      </c>
      <c r="N891" s="246" t="str">
        <f aca="false">IF(J891&lt;&gt;"",1000-SUMIF($D$12:$D890,$D891,N$12:N890),"")</f>
        <v/>
      </c>
      <c r="O891" s="268"/>
      <c r="P891" s="269"/>
      <c r="Q891" s="244" t="str">
        <f aca="false">IF(AND(P891&lt;&gt;"",O891&lt;&gt;""),MIN(IF(OR(O891="OZZ",O891="ZZ"),5000,13600),TRUNC(0.75*SUMIF($D$12:$D891,$D891,P$12:P891),2))-SUMIF($D$12:$D890,$D891,Q$12:Q890),"")</f>
        <v/>
      </c>
      <c r="R891" s="270" t="str">
        <f aca="false">IF(AND(P891&lt;&gt;"",O891&lt;&gt;"",AF891&lt;&gt;""),IF(OR(O891="OZZ",O891="ZZ"),0-SUMIF($D$12:$D890,$D891,R$12:R890),MIN(MIN(13600,TRUNC(0.75*SUMIF($D$12:$D$1442,$D891,P$12:P$1442),2)+SUMIF($D$12:$D891,$D891,AF$12:AF891))-SUMIF($D$12:$D890,$D891,R$12:R890)-SUMIF($D$12:$D$1442,$D891,Q$12:Q$1442),AF891)),"")</f>
        <v/>
      </c>
      <c r="S891" s="246" t="str">
        <f aca="false">IF(O891&lt;&gt;"",1000-SUMIF($D$12:$D890,$D891,S$12:S890),"")</f>
        <v/>
      </c>
      <c r="T891" s="268"/>
      <c r="U891" s="269"/>
      <c r="V891" s="244" t="str">
        <f aca="false">IF(AND(U891&lt;&gt;"",T891&lt;&gt;""),MIN(IF(OR(T891="OZZ",T891="ZZ"),5000,13600),TRUNC(0.75*SUMIF($D$12:$D891,$D891,U$12:U891),2))-SUMIF($D$12:$D890,$D891,V$12:V890),"")</f>
        <v/>
      </c>
      <c r="W891" s="248" t="str">
        <f aca="false">IF(AND(U891&lt;&gt;"",T891&lt;&gt;"",AJ891&lt;&gt;""),IF(OR(T891="OZZ",T891="ZZ"),0-SUMIF($D$12:$D890,$D891,W$12:W890),MIN(MIN(13600,TRUNC(0.75*SUMIF($D$12:$D$1442,$D891,U$12:U$1442),2)+SUMIF($D$12:$D891,$D891,AJ$12:AJ891))-SUMIF($D$12:$D890,$D891,W$12:W890)-SUMIF($D$12:$D$1442,$D891,V$12:V$1442),AJ891)),"")</f>
        <v/>
      </c>
      <c r="X891" s="246" t="str">
        <f aca="false">IF(T891&lt;&gt;"",1000-SUMIF($D$12:$D890,$D891,X$12:X890),"")</f>
        <v/>
      </c>
      <c r="Y891" s="272"/>
      <c r="Z891" s="273"/>
      <c r="AA891" s="273"/>
      <c r="AB891" s="252" t="str">
        <f aca="false">IF(K891&lt;&gt;"",ROUND(Y891,2)+ROUND(Z891,2)+ROUND(AA891,2),"")</f>
        <v/>
      </c>
      <c r="AC891" s="274"/>
      <c r="AD891" s="273"/>
      <c r="AE891" s="273"/>
      <c r="AF891" s="275" t="str">
        <f aca="false">IF(P891&lt;&gt;"",ROUND(AC891,2)+ROUND(AD891,2)+ROUND(AE891,2),"")</f>
        <v/>
      </c>
      <c r="AG891" s="274"/>
      <c r="AH891" s="273"/>
      <c r="AI891" s="273"/>
      <c r="AJ891" s="275" t="str">
        <f aca="false">IF(U891&lt;&gt;"",ROUND(AG891,2)+ROUND(AH891,2)+ROUND(AI891,2),"")</f>
        <v/>
      </c>
      <c r="AK891" s="255"/>
      <c r="AL891" s="255"/>
      <c r="AM891" s="256"/>
      <c r="AN891" s="257"/>
      <c r="AO891" s="258" t="str">
        <f aca="false">IF(D891&lt;&gt;"",IF(COUNTIF($D$12:$D891,$D891)&gt;1,0,IF(SUM(L891,Q891,V891)&gt;0,IF(AND(T891="",OR(O891&lt;&gt;"",J891&lt;&gt;"")),IF(O891&lt;&gt;"",O891,IF(J891&lt;&gt;"",J891,0)),IF(AND(O891&lt;&gt;"",J891&lt;&gt;"",O891=J891),O891,T891)),0)),"")</f>
        <v/>
      </c>
      <c r="AP891" s="258" t="str">
        <f aca="false">IF(D891&lt;&gt;"",IF(COUNTIF($D$12:$D891,$D891)&gt;1,0,IF(SUM(M891,R891,W891)&gt;0,IF(AND(T891="",OR(O891&lt;&gt;"",J891&lt;&gt;"")),IF(O891&lt;&gt;"",O891,IF(J891&lt;&gt;"",J891,0)),IF(AND(O891&lt;&gt;"",J891&lt;&gt;"",O891=J891),O891,T891)),0)),"")</f>
        <v/>
      </c>
      <c r="AQ891" s="258" t="str">
        <f aca="false">IF(D891&lt;&gt;"",IF(COUNTIF($D$12:$D891,$D891)&gt;1,0,IF(SUM(N891,S891,X891)&gt;0,IF(AND(T891="",OR(O891&lt;&gt;"",J891&lt;&gt;"")),IF(O891&lt;&gt;"",O891,IF(J891&lt;&gt;"",J891,0)),IF(AND(O891&lt;&gt;"",J891&lt;&gt;"",O891=J891),O891,T891)),0)),"")</f>
        <v/>
      </c>
      <c r="AR891" s="257" t="str">
        <f aca="false">IF(D891&lt;&gt;"",IF(J891="OZP12",L891,0),"")</f>
        <v/>
      </c>
      <c r="AS891" s="257" t="str">
        <f aca="false">IF(D891&lt;&gt;"",IF(O891="OZP12",Q891,0),"")</f>
        <v/>
      </c>
      <c r="AT891" s="257" t="str">
        <f aca="false">IF(D891&lt;&gt;"",IF(T891="OZP12",V891,0),"")</f>
        <v/>
      </c>
      <c r="AU891" s="257" t="str">
        <f aca="false">IF(D891&lt;&gt;"",IF(J891="TZP",L891,0),"")</f>
        <v/>
      </c>
      <c r="AV891" s="257" t="str">
        <f aca="false">IF(D891&lt;&gt;"",IF(O891="TZP",Q891,0),"")</f>
        <v/>
      </c>
      <c r="AW891" s="257" t="str">
        <f aca="false">IF(D891&lt;&gt;"",IF(T891="TZP",V891,0),"")</f>
        <v/>
      </c>
      <c r="AX891" s="257" t="str">
        <f aca="false">IF(D891&lt;&gt;"",IF(J891="OZZ",L891,0),"")</f>
        <v/>
      </c>
      <c r="AY891" s="257" t="str">
        <f aca="false">IF(D891&lt;&gt;"",IF(O891="OZZ",Q891,0),"")</f>
        <v/>
      </c>
      <c r="AZ891" s="257" t="str">
        <f aca="false">IF(D891&lt;&gt;"",IF(T891="OZZ",V891,0),"")</f>
        <v/>
      </c>
      <c r="BA891" s="260"/>
      <c r="BB891" s="257" t="str">
        <f aca="false">IF(D891&lt;&gt;"",IF(ISERROR(FIND("/",D891)),0,1),"")</f>
        <v/>
      </c>
      <c r="BC891" s="257" t="str">
        <f aca="false">IF(D891&lt;&gt;"",IF(BB891*1=0,D891,CONCATENATE(MID(D891,1,FIND("/",D891,1)-1),MID(D891,FIND("/",D891,1)+1,LEN(D891)))),"")</f>
        <v/>
      </c>
      <c r="BD891" s="286"/>
      <c r="BE891" s="257" t="str">
        <f aca="false">IF(D891&lt;&gt;"",IF(J891="OZP12",M891,0),"")</f>
        <v/>
      </c>
      <c r="BF891" s="257" t="str">
        <f aca="false">IF(D891&lt;&gt;"",IF(O891="OZP12",R891,0),"")</f>
        <v/>
      </c>
      <c r="BG891" s="257" t="str">
        <f aca="false">IF(D891&lt;&gt;"",IF(T891="OZP12",W891,0),"")</f>
        <v/>
      </c>
      <c r="BH891" s="257" t="str">
        <f aca="false">IF(D891&lt;&gt;"",IF(J891="TZP",M891,0),"")</f>
        <v/>
      </c>
      <c r="BI891" s="257" t="str">
        <f aca="false">IF(D891&lt;&gt;"",IF(O891="TZP",R891,0),"")</f>
        <v/>
      </c>
      <c r="BJ891" s="257" t="str">
        <f aca="false">IF(D891&lt;&gt;"",IF(T891="TZP",W891,0),"")</f>
        <v/>
      </c>
    </row>
    <row r="892" s="261" customFormat="true" ht="18.75" hidden="false" customHeight="true" outlineLevel="0" collapsed="false">
      <c r="A892" s="262" t="n">
        <f aca="false">A891+1</f>
        <v>880</v>
      </c>
      <c r="B892" s="263"/>
      <c r="C892" s="263"/>
      <c r="D892" s="263"/>
      <c r="E892" s="266"/>
      <c r="F892" s="266"/>
      <c r="G892" s="267"/>
      <c r="H892" s="278"/>
      <c r="I892" s="281"/>
      <c r="J892" s="268"/>
      <c r="K892" s="269"/>
      <c r="L892" s="244" t="str">
        <f aca="false">IF(AND(K892&lt;&gt;"",J892&lt;&gt;""),MIN(IF(OR(J892="OZZ",J892="ZZ"),5000,13600),TRUNC(0.75*SUMIF($D$12:$D892,$D892,K$12:K892),2))-SUMIF($D$12:$D891,$D892,L$12:L891),"")</f>
        <v/>
      </c>
      <c r="M892" s="270" t="str">
        <f aca="false">IF(AND(K892&lt;&gt;"",J892&lt;&gt;"",AB892&lt;&gt;""),IF(OR(J892="OZZ",J892="ZZ"),0-SUMIF($D$12:$D891,$D892,M$12:M891),MIN(MIN(13600,TRUNC(0.75*SUMIF($D$12:$D$1442,$D892,K$12:K$1442),2)+SUMIF($D$12:$D892,$D892,AB$12:AB892))-SUMIF($D$12:$D891,$D892,M$12:M891)-SUMIF($D$12:$D$1442,$D892,L$12:L$1442),AB892)),"")</f>
        <v/>
      </c>
      <c r="N892" s="246" t="str">
        <f aca="false">IF(J892&lt;&gt;"",1000-SUMIF($D$12:$D891,$D892,N$12:N891),"")</f>
        <v/>
      </c>
      <c r="O892" s="268"/>
      <c r="P892" s="269"/>
      <c r="Q892" s="244" t="str">
        <f aca="false">IF(AND(P892&lt;&gt;"",O892&lt;&gt;""),MIN(IF(OR(O892="OZZ",O892="ZZ"),5000,13600),TRUNC(0.75*SUMIF($D$12:$D892,$D892,P$12:P892),2))-SUMIF($D$12:$D891,$D892,Q$12:Q891),"")</f>
        <v/>
      </c>
      <c r="R892" s="270" t="str">
        <f aca="false">IF(AND(P892&lt;&gt;"",O892&lt;&gt;"",AF892&lt;&gt;""),IF(OR(O892="OZZ",O892="ZZ"),0-SUMIF($D$12:$D891,$D892,R$12:R891),MIN(MIN(13600,TRUNC(0.75*SUMIF($D$12:$D$1442,$D892,P$12:P$1442),2)+SUMIF($D$12:$D892,$D892,AF$12:AF892))-SUMIF($D$12:$D891,$D892,R$12:R891)-SUMIF($D$12:$D$1442,$D892,Q$12:Q$1442),AF892)),"")</f>
        <v/>
      </c>
      <c r="S892" s="246" t="str">
        <f aca="false">IF(O892&lt;&gt;"",1000-SUMIF($D$12:$D891,$D892,S$12:S891),"")</f>
        <v/>
      </c>
      <c r="T892" s="268"/>
      <c r="U892" s="269"/>
      <c r="V892" s="244" t="str">
        <f aca="false">IF(AND(U892&lt;&gt;"",T892&lt;&gt;""),MIN(IF(OR(T892="OZZ",T892="ZZ"),5000,13600),TRUNC(0.75*SUMIF($D$12:$D892,$D892,U$12:U892),2))-SUMIF($D$12:$D891,$D892,V$12:V891),"")</f>
        <v/>
      </c>
      <c r="W892" s="248" t="str">
        <f aca="false">IF(AND(U892&lt;&gt;"",T892&lt;&gt;"",AJ892&lt;&gt;""),IF(OR(T892="OZZ",T892="ZZ"),0-SUMIF($D$12:$D891,$D892,W$12:W891),MIN(MIN(13600,TRUNC(0.75*SUMIF($D$12:$D$1442,$D892,U$12:U$1442),2)+SUMIF($D$12:$D892,$D892,AJ$12:AJ892))-SUMIF($D$12:$D891,$D892,W$12:W891)-SUMIF($D$12:$D$1442,$D892,V$12:V$1442),AJ892)),"")</f>
        <v/>
      </c>
      <c r="X892" s="246" t="str">
        <f aca="false">IF(T892&lt;&gt;"",1000-SUMIF($D$12:$D891,$D892,X$12:X891),"")</f>
        <v/>
      </c>
      <c r="Y892" s="272"/>
      <c r="Z892" s="273"/>
      <c r="AA892" s="273"/>
      <c r="AB892" s="252" t="str">
        <f aca="false">IF(K892&lt;&gt;"",ROUND(Y892,2)+ROUND(Z892,2)+ROUND(AA892,2),"")</f>
        <v/>
      </c>
      <c r="AC892" s="274"/>
      <c r="AD892" s="273"/>
      <c r="AE892" s="273"/>
      <c r="AF892" s="275" t="str">
        <f aca="false">IF(P892&lt;&gt;"",ROUND(AC892,2)+ROUND(AD892,2)+ROUND(AE892,2),"")</f>
        <v/>
      </c>
      <c r="AG892" s="274"/>
      <c r="AH892" s="273"/>
      <c r="AI892" s="273"/>
      <c r="AJ892" s="275" t="str">
        <f aca="false">IF(U892&lt;&gt;"",ROUND(AG892,2)+ROUND(AH892,2)+ROUND(AI892,2),"")</f>
        <v/>
      </c>
      <c r="AK892" s="255"/>
      <c r="AL892" s="255"/>
      <c r="AM892" s="256"/>
      <c r="AN892" s="257"/>
      <c r="AO892" s="258" t="str">
        <f aca="false">IF(D892&lt;&gt;"",IF(COUNTIF($D$12:$D892,$D892)&gt;1,0,IF(SUM(L892,Q892,V892)&gt;0,IF(AND(T892="",OR(O892&lt;&gt;"",J892&lt;&gt;"")),IF(O892&lt;&gt;"",O892,IF(J892&lt;&gt;"",J892,0)),IF(AND(O892&lt;&gt;"",J892&lt;&gt;"",O892=J892),O892,T892)),0)),"")</f>
        <v/>
      </c>
      <c r="AP892" s="258" t="str">
        <f aca="false">IF(D892&lt;&gt;"",IF(COUNTIF($D$12:$D892,$D892)&gt;1,0,IF(SUM(M892,R892,W892)&gt;0,IF(AND(T892="",OR(O892&lt;&gt;"",J892&lt;&gt;"")),IF(O892&lt;&gt;"",O892,IF(J892&lt;&gt;"",J892,0)),IF(AND(O892&lt;&gt;"",J892&lt;&gt;"",O892=J892),O892,T892)),0)),"")</f>
        <v/>
      </c>
      <c r="AQ892" s="258" t="str">
        <f aca="false">IF(D892&lt;&gt;"",IF(COUNTIF($D$12:$D892,$D892)&gt;1,0,IF(SUM(N892,S892,X892)&gt;0,IF(AND(T892="",OR(O892&lt;&gt;"",J892&lt;&gt;"")),IF(O892&lt;&gt;"",O892,IF(J892&lt;&gt;"",J892,0)),IF(AND(O892&lt;&gt;"",J892&lt;&gt;"",O892=J892),O892,T892)),0)),"")</f>
        <v/>
      </c>
      <c r="AR892" s="257" t="str">
        <f aca="false">IF(D892&lt;&gt;"",IF(J892="OZP12",L892,0),"")</f>
        <v/>
      </c>
      <c r="AS892" s="257" t="str">
        <f aca="false">IF(D892&lt;&gt;"",IF(O892="OZP12",Q892,0),"")</f>
        <v/>
      </c>
      <c r="AT892" s="257" t="str">
        <f aca="false">IF(D892&lt;&gt;"",IF(T892="OZP12",V892,0),"")</f>
        <v/>
      </c>
      <c r="AU892" s="257" t="str">
        <f aca="false">IF(D892&lt;&gt;"",IF(J892="TZP",L892,0),"")</f>
        <v/>
      </c>
      <c r="AV892" s="257" t="str">
        <f aca="false">IF(D892&lt;&gt;"",IF(O892="TZP",Q892,0),"")</f>
        <v/>
      </c>
      <c r="AW892" s="257" t="str">
        <f aca="false">IF(D892&lt;&gt;"",IF(T892="TZP",V892,0),"")</f>
        <v/>
      </c>
      <c r="AX892" s="257" t="str">
        <f aca="false">IF(D892&lt;&gt;"",IF(J892="OZZ",L892,0),"")</f>
        <v/>
      </c>
      <c r="AY892" s="257" t="str">
        <f aca="false">IF(D892&lt;&gt;"",IF(O892="OZZ",Q892,0),"")</f>
        <v/>
      </c>
      <c r="AZ892" s="257" t="str">
        <f aca="false">IF(D892&lt;&gt;"",IF(T892="OZZ",V892,0),"")</f>
        <v/>
      </c>
      <c r="BA892" s="260"/>
      <c r="BB892" s="257" t="str">
        <f aca="false">IF(D892&lt;&gt;"",IF(ISERROR(FIND("/",D892)),0,1),"")</f>
        <v/>
      </c>
      <c r="BC892" s="257" t="str">
        <f aca="false">IF(D892&lt;&gt;"",IF(BB892*1=0,D892,CONCATENATE(MID(D892,1,FIND("/",D892,1)-1),MID(D892,FIND("/",D892,1)+1,LEN(D892)))),"")</f>
        <v/>
      </c>
      <c r="BD892" s="286"/>
      <c r="BE892" s="257" t="str">
        <f aca="false">IF(D892&lt;&gt;"",IF(J892="OZP12",M892,0),"")</f>
        <v/>
      </c>
      <c r="BF892" s="257" t="str">
        <f aca="false">IF(D892&lt;&gt;"",IF(O892="OZP12",R892,0),"")</f>
        <v/>
      </c>
      <c r="BG892" s="257" t="str">
        <f aca="false">IF(D892&lt;&gt;"",IF(T892="OZP12",W892,0),"")</f>
        <v/>
      </c>
      <c r="BH892" s="257" t="str">
        <f aca="false">IF(D892&lt;&gt;"",IF(J892="TZP",M892,0),"")</f>
        <v/>
      </c>
      <c r="BI892" s="257" t="str">
        <f aca="false">IF(D892&lt;&gt;"",IF(O892="TZP",R892,0),"")</f>
        <v/>
      </c>
      <c r="BJ892" s="257" t="str">
        <f aca="false">IF(D892&lt;&gt;"",IF(T892="TZP",W892,0),"")</f>
        <v/>
      </c>
    </row>
    <row r="893" s="261" customFormat="true" ht="18.75" hidden="false" customHeight="true" outlineLevel="0" collapsed="false">
      <c r="A893" s="262" t="n">
        <f aca="false">A892+1</f>
        <v>881</v>
      </c>
      <c r="B893" s="263"/>
      <c r="C893" s="263"/>
      <c r="D893" s="263"/>
      <c r="E893" s="266"/>
      <c r="F893" s="266"/>
      <c r="G893" s="267"/>
      <c r="H893" s="278"/>
      <c r="I893" s="281"/>
      <c r="J893" s="268"/>
      <c r="K893" s="269"/>
      <c r="L893" s="244" t="str">
        <f aca="false">IF(AND(K893&lt;&gt;"",J893&lt;&gt;""),MIN(IF(OR(J893="OZZ",J893="ZZ"),5000,13600),TRUNC(0.75*SUMIF($D$12:$D893,$D893,K$12:K893),2))-SUMIF($D$12:$D892,$D893,L$12:L892),"")</f>
        <v/>
      </c>
      <c r="M893" s="270" t="str">
        <f aca="false">IF(AND(K893&lt;&gt;"",J893&lt;&gt;"",AB893&lt;&gt;""),IF(OR(J893="OZZ",J893="ZZ"),0-SUMIF($D$12:$D892,$D893,M$12:M892),MIN(MIN(13600,TRUNC(0.75*SUMIF($D$12:$D$1442,$D893,K$12:K$1442),2)+SUMIF($D$12:$D893,$D893,AB$12:AB893))-SUMIF($D$12:$D892,$D893,M$12:M892)-SUMIF($D$12:$D$1442,$D893,L$12:L$1442),AB893)),"")</f>
        <v/>
      </c>
      <c r="N893" s="246" t="str">
        <f aca="false">IF(J893&lt;&gt;"",1000-SUMIF($D$12:$D892,$D893,N$12:N892),"")</f>
        <v/>
      </c>
      <c r="O893" s="268"/>
      <c r="P893" s="269"/>
      <c r="Q893" s="244" t="str">
        <f aca="false">IF(AND(P893&lt;&gt;"",O893&lt;&gt;""),MIN(IF(OR(O893="OZZ",O893="ZZ"),5000,13600),TRUNC(0.75*SUMIF($D$12:$D893,$D893,P$12:P893),2))-SUMIF($D$12:$D892,$D893,Q$12:Q892),"")</f>
        <v/>
      </c>
      <c r="R893" s="270" t="str">
        <f aca="false">IF(AND(P893&lt;&gt;"",O893&lt;&gt;"",AF893&lt;&gt;""),IF(OR(O893="OZZ",O893="ZZ"),0-SUMIF($D$12:$D892,$D893,R$12:R892),MIN(MIN(13600,TRUNC(0.75*SUMIF($D$12:$D$1442,$D893,P$12:P$1442),2)+SUMIF($D$12:$D893,$D893,AF$12:AF893))-SUMIF($D$12:$D892,$D893,R$12:R892)-SUMIF($D$12:$D$1442,$D893,Q$12:Q$1442),AF893)),"")</f>
        <v/>
      </c>
      <c r="S893" s="246" t="str">
        <f aca="false">IF(O893&lt;&gt;"",1000-SUMIF($D$12:$D892,$D893,S$12:S892),"")</f>
        <v/>
      </c>
      <c r="T893" s="268"/>
      <c r="U893" s="269"/>
      <c r="V893" s="244" t="str">
        <f aca="false">IF(AND(U893&lt;&gt;"",T893&lt;&gt;""),MIN(IF(OR(T893="OZZ",T893="ZZ"),5000,13600),TRUNC(0.75*SUMIF($D$12:$D893,$D893,U$12:U893),2))-SUMIF($D$12:$D892,$D893,V$12:V892),"")</f>
        <v/>
      </c>
      <c r="W893" s="248" t="str">
        <f aca="false">IF(AND(U893&lt;&gt;"",T893&lt;&gt;"",AJ893&lt;&gt;""),IF(OR(T893="OZZ",T893="ZZ"),0-SUMIF($D$12:$D892,$D893,W$12:W892),MIN(MIN(13600,TRUNC(0.75*SUMIF($D$12:$D$1442,$D893,U$12:U$1442),2)+SUMIF($D$12:$D893,$D893,AJ$12:AJ893))-SUMIF($D$12:$D892,$D893,W$12:W892)-SUMIF($D$12:$D$1442,$D893,V$12:V$1442),AJ893)),"")</f>
        <v/>
      </c>
      <c r="X893" s="246" t="str">
        <f aca="false">IF(T893&lt;&gt;"",1000-SUMIF($D$12:$D892,$D893,X$12:X892),"")</f>
        <v/>
      </c>
      <c r="Y893" s="272"/>
      <c r="Z893" s="273"/>
      <c r="AA893" s="273"/>
      <c r="AB893" s="252" t="str">
        <f aca="false">IF(K893&lt;&gt;"",ROUND(Y893,2)+ROUND(Z893,2)+ROUND(AA893,2),"")</f>
        <v/>
      </c>
      <c r="AC893" s="274"/>
      <c r="AD893" s="273"/>
      <c r="AE893" s="273"/>
      <c r="AF893" s="275" t="str">
        <f aca="false">IF(P893&lt;&gt;"",ROUND(AC893,2)+ROUND(AD893,2)+ROUND(AE893,2),"")</f>
        <v/>
      </c>
      <c r="AG893" s="274"/>
      <c r="AH893" s="273"/>
      <c r="AI893" s="273"/>
      <c r="AJ893" s="275" t="str">
        <f aca="false">IF(U893&lt;&gt;"",ROUND(AG893,2)+ROUND(AH893,2)+ROUND(AI893,2),"")</f>
        <v/>
      </c>
      <c r="AK893" s="255"/>
      <c r="AL893" s="255"/>
      <c r="AM893" s="256"/>
      <c r="AN893" s="257"/>
      <c r="AO893" s="258" t="str">
        <f aca="false">IF(D893&lt;&gt;"",IF(COUNTIF($D$12:$D893,$D893)&gt;1,0,IF(SUM(L893,Q893,V893)&gt;0,IF(AND(T893="",OR(O893&lt;&gt;"",J893&lt;&gt;"")),IF(O893&lt;&gt;"",O893,IF(J893&lt;&gt;"",J893,0)),IF(AND(O893&lt;&gt;"",J893&lt;&gt;"",O893=J893),O893,T893)),0)),"")</f>
        <v/>
      </c>
      <c r="AP893" s="258" t="str">
        <f aca="false">IF(D893&lt;&gt;"",IF(COUNTIF($D$12:$D893,$D893)&gt;1,0,IF(SUM(M893,R893,W893)&gt;0,IF(AND(T893="",OR(O893&lt;&gt;"",J893&lt;&gt;"")),IF(O893&lt;&gt;"",O893,IF(J893&lt;&gt;"",J893,0)),IF(AND(O893&lt;&gt;"",J893&lt;&gt;"",O893=J893),O893,T893)),0)),"")</f>
        <v/>
      </c>
      <c r="AQ893" s="258" t="str">
        <f aca="false">IF(D893&lt;&gt;"",IF(COUNTIF($D$12:$D893,$D893)&gt;1,0,IF(SUM(N893,S893,X893)&gt;0,IF(AND(T893="",OR(O893&lt;&gt;"",J893&lt;&gt;"")),IF(O893&lt;&gt;"",O893,IF(J893&lt;&gt;"",J893,0)),IF(AND(O893&lt;&gt;"",J893&lt;&gt;"",O893=J893),O893,T893)),0)),"")</f>
        <v/>
      </c>
      <c r="AR893" s="257" t="str">
        <f aca="false">IF(D893&lt;&gt;"",IF(J893="OZP12",L893,0),"")</f>
        <v/>
      </c>
      <c r="AS893" s="257" t="str">
        <f aca="false">IF(D893&lt;&gt;"",IF(O893="OZP12",Q893,0),"")</f>
        <v/>
      </c>
      <c r="AT893" s="257" t="str">
        <f aca="false">IF(D893&lt;&gt;"",IF(T893="OZP12",V893,0),"")</f>
        <v/>
      </c>
      <c r="AU893" s="257" t="str">
        <f aca="false">IF(D893&lt;&gt;"",IF(J893="TZP",L893,0),"")</f>
        <v/>
      </c>
      <c r="AV893" s="257" t="str">
        <f aca="false">IF(D893&lt;&gt;"",IF(O893="TZP",Q893,0),"")</f>
        <v/>
      </c>
      <c r="AW893" s="257" t="str">
        <f aca="false">IF(D893&lt;&gt;"",IF(T893="TZP",V893,0),"")</f>
        <v/>
      </c>
      <c r="AX893" s="257" t="str">
        <f aca="false">IF(D893&lt;&gt;"",IF(J893="OZZ",L893,0),"")</f>
        <v/>
      </c>
      <c r="AY893" s="257" t="str">
        <f aca="false">IF(D893&lt;&gt;"",IF(O893="OZZ",Q893,0),"")</f>
        <v/>
      </c>
      <c r="AZ893" s="257" t="str">
        <f aca="false">IF(D893&lt;&gt;"",IF(T893="OZZ",V893,0),"")</f>
        <v/>
      </c>
      <c r="BA893" s="260"/>
      <c r="BB893" s="257" t="str">
        <f aca="false">IF(D893&lt;&gt;"",IF(ISERROR(FIND("/",D893)),0,1),"")</f>
        <v/>
      </c>
      <c r="BC893" s="257" t="str">
        <f aca="false">IF(D893&lt;&gt;"",IF(BB893*1=0,D893,CONCATENATE(MID(D893,1,FIND("/",D893,1)-1),MID(D893,FIND("/",D893,1)+1,LEN(D893)))),"")</f>
        <v/>
      </c>
      <c r="BD893" s="286"/>
      <c r="BE893" s="257" t="str">
        <f aca="false">IF(D893&lt;&gt;"",IF(J893="OZP12",M893,0),"")</f>
        <v/>
      </c>
      <c r="BF893" s="257" t="str">
        <f aca="false">IF(D893&lt;&gt;"",IF(O893="OZP12",R893,0),"")</f>
        <v/>
      </c>
      <c r="BG893" s="257" t="str">
        <f aca="false">IF(D893&lt;&gt;"",IF(T893="OZP12",W893,0),"")</f>
        <v/>
      </c>
      <c r="BH893" s="257" t="str">
        <f aca="false">IF(D893&lt;&gt;"",IF(J893="TZP",M893,0),"")</f>
        <v/>
      </c>
      <c r="BI893" s="257" t="str">
        <f aca="false">IF(D893&lt;&gt;"",IF(O893="TZP",R893,0),"")</f>
        <v/>
      </c>
      <c r="BJ893" s="257" t="str">
        <f aca="false">IF(D893&lt;&gt;"",IF(T893="TZP",W893,0),"")</f>
        <v/>
      </c>
    </row>
    <row r="894" s="261" customFormat="true" ht="18.75" hidden="false" customHeight="true" outlineLevel="0" collapsed="false">
      <c r="A894" s="262" t="n">
        <f aca="false">A893+1</f>
        <v>882</v>
      </c>
      <c r="B894" s="263"/>
      <c r="C894" s="263"/>
      <c r="D894" s="263"/>
      <c r="E894" s="266"/>
      <c r="F894" s="266"/>
      <c r="G894" s="267"/>
      <c r="H894" s="278"/>
      <c r="I894" s="281"/>
      <c r="J894" s="268"/>
      <c r="K894" s="269"/>
      <c r="L894" s="244" t="str">
        <f aca="false">IF(AND(K894&lt;&gt;"",J894&lt;&gt;""),MIN(IF(OR(J894="OZZ",J894="ZZ"),5000,13600),TRUNC(0.75*SUMIF($D$12:$D894,$D894,K$12:K894),2))-SUMIF($D$12:$D893,$D894,L$12:L893),"")</f>
        <v/>
      </c>
      <c r="M894" s="270" t="str">
        <f aca="false">IF(AND(K894&lt;&gt;"",J894&lt;&gt;"",AB894&lt;&gt;""),IF(OR(J894="OZZ",J894="ZZ"),0-SUMIF($D$12:$D893,$D894,M$12:M893),MIN(MIN(13600,TRUNC(0.75*SUMIF($D$12:$D$1442,$D894,K$12:K$1442),2)+SUMIF($D$12:$D894,$D894,AB$12:AB894))-SUMIF($D$12:$D893,$D894,M$12:M893)-SUMIF($D$12:$D$1442,$D894,L$12:L$1442),AB894)),"")</f>
        <v/>
      </c>
      <c r="N894" s="246" t="str">
        <f aca="false">IF(J894&lt;&gt;"",1000-SUMIF($D$12:$D893,$D894,N$12:N893),"")</f>
        <v/>
      </c>
      <c r="O894" s="268"/>
      <c r="P894" s="269"/>
      <c r="Q894" s="244" t="str">
        <f aca="false">IF(AND(P894&lt;&gt;"",O894&lt;&gt;""),MIN(IF(OR(O894="OZZ",O894="ZZ"),5000,13600),TRUNC(0.75*SUMIF($D$12:$D894,$D894,P$12:P894),2))-SUMIF($D$12:$D893,$D894,Q$12:Q893),"")</f>
        <v/>
      </c>
      <c r="R894" s="270" t="str">
        <f aca="false">IF(AND(P894&lt;&gt;"",O894&lt;&gt;"",AF894&lt;&gt;""),IF(OR(O894="OZZ",O894="ZZ"),0-SUMIF($D$12:$D893,$D894,R$12:R893),MIN(MIN(13600,TRUNC(0.75*SUMIF($D$12:$D$1442,$D894,P$12:P$1442),2)+SUMIF($D$12:$D894,$D894,AF$12:AF894))-SUMIF($D$12:$D893,$D894,R$12:R893)-SUMIF($D$12:$D$1442,$D894,Q$12:Q$1442),AF894)),"")</f>
        <v/>
      </c>
      <c r="S894" s="246" t="str">
        <f aca="false">IF(O894&lt;&gt;"",1000-SUMIF($D$12:$D893,$D894,S$12:S893),"")</f>
        <v/>
      </c>
      <c r="T894" s="268"/>
      <c r="U894" s="269"/>
      <c r="V894" s="244" t="str">
        <f aca="false">IF(AND(U894&lt;&gt;"",T894&lt;&gt;""),MIN(IF(OR(T894="OZZ",T894="ZZ"),5000,13600),TRUNC(0.75*SUMIF($D$12:$D894,$D894,U$12:U894),2))-SUMIF($D$12:$D893,$D894,V$12:V893),"")</f>
        <v/>
      </c>
      <c r="W894" s="248" t="str">
        <f aca="false">IF(AND(U894&lt;&gt;"",T894&lt;&gt;"",AJ894&lt;&gt;""),IF(OR(T894="OZZ",T894="ZZ"),0-SUMIF($D$12:$D893,$D894,W$12:W893),MIN(MIN(13600,TRUNC(0.75*SUMIF($D$12:$D$1442,$D894,U$12:U$1442),2)+SUMIF($D$12:$D894,$D894,AJ$12:AJ894))-SUMIF($D$12:$D893,$D894,W$12:W893)-SUMIF($D$12:$D$1442,$D894,V$12:V$1442),AJ894)),"")</f>
        <v/>
      </c>
      <c r="X894" s="246" t="str">
        <f aca="false">IF(T894&lt;&gt;"",1000-SUMIF($D$12:$D893,$D894,X$12:X893),"")</f>
        <v/>
      </c>
      <c r="Y894" s="272"/>
      <c r="Z894" s="273"/>
      <c r="AA894" s="273"/>
      <c r="AB894" s="252" t="str">
        <f aca="false">IF(K894&lt;&gt;"",ROUND(Y894,2)+ROUND(Z894,2)+ROUND(AA894,2),"")</f>
        <v/>
      </c>
      <c r="AC894" s="274"/>
      <c r="AD894" s="273"/>
      <c r="AE894" s="273"/>
      <c r="AF894" s="275" t="str">
        <f aca="false">IF(P894&lt;&gt;"",ROUND(AC894,2)+ROUND(AD894,2)+ROUND(AE894,2),"")</f>
        <v/>
      </c>
      <c r="AG894" s="274"/>
      <c r="AH894" s="273"/>
      <c r="AI894" s="273"/>
      <c r="AJ894" s="275" t="str">
        <f aca="false">IF(U894&lt;&gt;"",ROUND(AG894,2)+ROUND(AH894,2)+ROUND(AI894,2),"")</f>
        <v/>
      </c>
      <c r="AK894" s="255"/>
      <c r="AL894" s="255"/>
      <c r="AM894" s="256"/>
      <c r="AN894" s="257"/>
      <c r="AO894" s="258" t="str">
        <f aca="false">IF(D894&lt;&gt;"",IF(COUNTIF($D$12:$D894,$D894)&gt;1,0,IF(SUM(L894,Q894,V894)&gt;0,IF(AND(T894="",OR(O894&lt;&gt;"",J894&lt;&gt;"")),IF(O894&lt;&gt;"",O894,IF(J894&lt;&gt;"",J894,0)),IF(AND(O894&lt;&gt;"",J894&lt;&gt;"",O894=J894),O894,T894)),0)),"")</f>
        <v/>
      </c>
      <c r="AP894" s="258" t="str">
        <f aca="false">IF(D894&lt;&gt;"",IF(COUNTIF($D$12:$D894,$D894)&gt;1,0,IF(SUM(M894,R894,W894)&gt;0,IF(AND(T894="",OR(O894&lt;&gt;"",J894&lt;&gt;"")),IF(O894&lt;&gt;"",O894,IF(J894&lt;&gt;"",J894,0)),IF(AND(O894&lt;&gt;"",J894&lt;&gt;"",O894=J894),O894,T894)),0)),"")</f>
        <v/>
      </c>
      <c r="AQ894" s="258" t="str">
        <f aca="false">IF(D894&lt;&gt;"",IF(COUNTIF($D$12:$D894,$D894)&gt;1,0,IF(SUM(N894,S894,X894)&gt;0,IF(AND(T894="",OR(O894&lt;&gt;"",J894&lt;&gt;"")),IF(O894&lt;&gt;"",O894,IF(J894&lt;&gt;"",J894,0)),IF(AND(O894&lt;&gt;"",J894&lt;&gt;"",O894=J894),O894,T894)),0)),"")</f>
        <v/>
      </c>
      <c r="AR894" s="257" t="str">
        <f aca="false">IF(D894&lt;&gt;"",IF(J894="OZP12",L894,0),"")</f>
        <v/>
      </c>
      <c r="AS894" s="257" t="str">
        <f aca="false">IF(D894&lt;&gt;"",IF(O894="OZP12",Q894,0),"")</f>
        <v/>
      </c>
      <c r="AT894" s="257" t="str">
        <f aca="false">IF(D894&lt;&gt;"",IF(T894="OZP12",V894,0),"")</f>
        <v/>
      </c>
      <c r="AU894" s="257" t="str">
        <f aca="false">IF(D894&lt;&gt;"",IF(J894="TZP",L894,0),"")</f>
        <v/>
      </c>
      <c r="AV894" s="257" t="str">
        <f aca="false">IF(D894&lt;&gt;"",IF(O894="TZP",Q894,0),"")</f>
        <v/>
      </c>
      <c r="AW894" s="257" t="str">
        <f aca="false">IF(D894&lt;&gt;"",IF(T894="TZP",V894,0),"")</f>
        <v/>
      </c>
      <c r="AX894" s="257" t="str">
        <f aca="false">IF(D894&lt;&gt;"",IF(J894="OZZ",L894,0),"")</f>
        <v/>
      </c>
      <c r="AY894" s="257" t="str">
        <f aca="false">IF(D894&lt;&gt;"",IF(O894="OZZ",Q894,0),"")</f>
        <v/>
      </c>
      <c r="AZ894" s="257" t="str">
        <f aca="false">IF(D894&lt;&gt;"",IF(T894="OZZ",V894,0),"")</f>
        <v/>
      </c>
      <c r="BA894" s="260"/>
      <c r="BB894" s="257" t="str">
        <f aca="false">IF(D894&lt;&gt;"",IF(ISERROR(FIND("/",D894)),0,1),"")</f>
        <v/>
      </c>
      <c r="BC894" s="257" t="str">
        <f aca="false">IF(D894&lt;&gt;"",IF(BB894*1=0,D894,CONCATENATE(MID(D894,1,FIND("/",D894,1)-1),MID(D894,FIND("/",D894,1)+1,LEN(D894)))),"")</f>
        <v/>
      </c>
      <c r="BD894" s="286"/>
      <c r="BE894" s="257" t="str">
        <f aca="false">IF(D894&lt;&gt;"",IF(J894="OZP12",M894,0),"")</f>
        <v/>
      </c>
      <c r="BF894" s="257" t="str">
        <f aca="false">IF(D894&lt;&gt;"",IF(O894="OZP12",R894,0),"")</f>
        <v/>
      </c>
      <c r="BG894" s="257" t="str">
        <f aca="false">IF(D894&lt;&gt;"",IF(T894="OZP12",W894,0),"")</f>
        <v/>
      </c>
      <c r="BH894" s="257" t="str">
        <f aca="false">IF(D894&lt;&gt;"",IF(J894="TZP",M894,0),"")</f>
        <v/>
      </c>
      <c r="BI894" s="257" t="str">
        <f aca="false">IF(D894&lt;&gt;"",IF(O894="TZP",R894,0),"")</f>
        <v/>
      </c>
      <c r="BJ894" s="257" t="str">
        <f aca="false">IF(D894&lt;&gt;"",IF(T894="TZP",W894,0),"")</f>
        <v/>
      </c>
    </row>
    <row r="895" s="261" customFormat="true" ht="18.75" hidden="false" customHeight="true" outlineLevel="0" collapsed="false">
      <c r="A895" s="262" t="n">
        <f aca="false">A894+1</f>
        <v>883</v>
      </c>
      <c r="B895" s="263"/>
      <c r="C895" s="263"/>
      <c r="D895" s="263"/>
      <c r="E895" s="266"/>
      <c r="F895" s="266"/>
      <c r="G895" s="267"/>
      <c r="H895" s="278"/>
      <c r="I895" s="281"/>
      <c r="J895" s="268"/>
      <c r="K895" s="269"/>
      <c r="L895" s="244" t="str">
        <f aca="false">IF(AND(K895&lt;&gt;"",J895&lt;&gt;""),MIN(IF(OR(J895="OZZ",J895="ZZ"),5000,13600),TRUNC(0.75*SUMIF($D$12:$D895,$D895,K$12:K895),2))-SUMIF($D$12:$D894,$D895,L$12:L894),"")</f>
        <v/>
      </c>
      <c r="M895" s="270" t="str">
        <f aca="false">IF(AND(K895&lt;&gt;"",J895&lt;&gt;"",AB895&lt;&gt;""),IF(OR(J895="OZZ",J895="ZZ"),0-SUMIF($D$12:$D894,$D895,M$12:M894),MIN(MIN(13600,TRUNC(0.75*SUMIF($D$12:$D$1442,$D895,K$12:K$1442),2)+SUMIF($D$12:$D895,$D895,AB$12:AB895))-SUMIF($D$12:$D894,$D895,M$12:M894)-SUMIF($D$12:$D$1442,$D895,L$12:L$1442),AB895)),"")</f>
        <v/>
      </c>
      <c r="N895" s="246" t="str">
        <f aca="false">IF(J895&lt;&gt;"",1000-SUMIF($D$12:$D894,$D895,N$12:N894),"")</f>
        <v/>
      </c>
      <c r="O895" s="268"/>
      <c r="P895" s="269"/>
      <c r="Q895" s="244" t="str">
        <f aca="false">IF(AND(P895&lt;&gt;"",O895&lt;&gt;""),MIN(IF(OR(O895="OZZ",O895="ZZ"),5000,13600),TRUNC(0.75*SUMIF($D$12:$D895,$D895,P$12:P895),2))-SUMIF($D$12:$D894,$D895,Q$12:Q894),"")</f>
        <v/>
      </c>
      <c r="R895" s="270" t="str">
        <f aca="false">IF(AND(P895&lt;&gt;"",O895&lt;&gt;"",AF895&lt;&gt;""),IF(OR(O895="OZZ",O895="ZZ"),0-SUMIF($D$12:$D894,$D895,R$12:R894),MIN(MIN(13600,TRUNC(0.75*SUMIF($D$12:$D$1442,$D895,P$12:P$1442),2)+SUMIF($D$12:$D895,$D895,AF$12:AF895))-SUMIF($D$12:$D894,$D895,R$12:R894)-SUMIF($D$12:$D$1442,$D895,Q$12:Q$1442),AF895)),"")</f>
        <v/>
      </c>
      <c r="S895" s="246" t="str">
        <f aca="false">IF(O895&lt;&gt;"",1000-SUMIF($D$12:$D894,$D895,S$12:S894),"")</f>
        <v/>
      </c>
      <c r="T895" s="268"/>
      <c r="U895" s="269"/>
      <c r="V895" s="244" t="str">
        <f aca="false">IF(AND(U895&lt;&gt;"",T895&lt;&gt;""),MIN(IF(OR(T895="OZZ",T895="ZZ"),5000,13600),TRUNC(0.75*SUMIF($D$12:$D895,$D895,U$12:U895),2))-SUMIF($D$12:$D894,$D895,V$12:V894),"")</f>
        <v/>
      </c>
      <c r="W895" s="248" t="str">
        <f aca="false">IF(AND(U895&lt;&gt;"",T895&lt;&gt;"",AJ895&lt;&gt;""),IF(OR(T895="OZZ",T895="ZZ"),0-SUMIF($D$12:$D894,$D895,W$12:W894),MIN(MIN(13600,TRUNC(0.75*SUMIF($D$12:$D$1442,$D895,U$12:U$1442),2)+SUMIF($D$12:$D895,$D895,AJ$12:AJ895))-SUMIF($D$12:$D894,$D895,W$12:W894)-SUMIF($D$12:$D$1442,$D895,V$12:V$1442),AJ895)),"")</f>
        <v/>
      </c>
      <c r="X895" s="246" t="str">
        <f aca="false">IF(T895&lt;&gt;"",1000-SUMIF($D$12:$D894,$D895,X$12:X894),"")</f>
        <v/>
      </c>
      <c r="Y895" s="272"/>
      <c r="Z895" s="273"/>
      <c r="AA895" s="273"/>
      <c r="AB895" s="252" t="str">
        <f aca="false">IF(K895&lt;&gt;"",ROUND(Y895,2)+ROUND(Z895,2)+ROUND(AA895,2),"")</f>
        <v/>
      </c>
      <c r="AC895" s="274"/>
      <c r="AD895" s="273"/>
      <c r="AE895" s="273"/>
      <c r="AF895" s="275" t="str">
        <f aca="false">IF(P895&lt;&gt;"",ROUND(AC895,2)+ROUND(AD895,2)+ROUND(AE895,2),"")</f>
        <v/>
      </c>
      <c r="AG895" s="274"/>
      <c r="AH895" s="273"/>
      <c r="AI895" s="273"/>
      <c r="AJ895" s="275" t="str">
        <f aca="false">IF(U895&lt;&gt;"",ROUND(AG895,2)+ROUND(AH895,2)+ROUND(AI895,2),"")</f>
        <v/>
      </c>
      <c r="AK895" s="255"/>
      <c r="AL895" s="255"/>
      <c r="AM895" s="256"/>
      <c r="AN895" s="257"/>
      <c r="AO895" s="258" t="str">
        <f aca="false">IF(D895&lt;&gt;"",IF(COUNTIF($D$12:$D895,$D895)&gt;1,0,IF(SUM(L895,Q895,V895)&gt;0,IF(AND(T895="",OR(O895&lt;&gt;"",J895&lt;&gt;"")),IF(O895&lt;&gt;"",O895,IF(J895&lt;&gt;"",J895,0)),IF(AND(O895&lt;&gt;"",J895&lt;&gt;"",O895=J895),O895,T895)),0)),"")</f>
        <v/>
      </c>
      <c r="AP895" s="258" t="str">
        <f aca="false">IF(D895&lt;&gt;"",IF(COUNTIF($D$12:$D895,$D895)&gt;1,0,IF(SUM(M895,R895,W895)&gt;0,IF(AND(T895="",OR(O895&lt;&gt;"",J895&lt;&gt;"")),IF(O895&lt;&gt;"",O895,IF(J895&lt;&gt;"",J895,0)),IF(AND(O895&lt;&gt;"",J895&lt;&gt;"",O895=J895),O895,T895)),0)),"")</f>
        <v/>
      </c>
      <c r="AQ895" s="258" t="str">
        <f aca="false">IF(D895&lt;&gt;"",IF(COUNTIF($D$12:$D895,$D895)&gt;1,0,IF(SUM(N895,S895,X895)&gt;0,IF(AND(T895="",OR(O895&lt;&gt;"",J895&lt;&gt;"")),IF(O895&lt;&gt;"",O895,IF(J895&lt;&gt;"",J895,0)),IF(AND(O895&lt;&gt;"",J895&lt;&gt;"",O895=J895),O895,T895)),0)),"")</f>
        <v/>
      </c>
      <c r="AR895" s="257" t="str">
        <f aca="false">IF(D895&lt;&gt;"",IF(J895="OZP12",L895,0),"")</f>
        <v/>
      </c>
      <c r="AS895" s="257" t="str">
        <f aca="false">IF(D895&lt;&gt;"",IF(O895="OZP12",Q895,0),"")</f>
        <v/>
      </c>
      <c r="AT895" s="257" t="str">
        <f aca="false">IF(D895&lt;&gt;"",IF(T895="OZP12",V895,0),"")</f>
        <v/>
      </c>
      <c r="AU895" s="257" t="str">
        <f aca="false">IF(D895&lt;&gt;"",IF(J895="TZP",L895,0),"")</f>
        <v/>
      </c>
      <c r="AV895" s="257" t="str">
        <f aca="false">IF(D895&lt;&gt;"",IF(O895="TZP",Q895,0),"")</f>
        <v/>
      </c>
      <c r="AW895" s="257" t="str">
        <f aca="false">IF(D895&lt;&gt;"",IF(T895="TZP",V895,0),"")</f>
        <v/>
      </c>
      <c r="AX895" s="257" t="str">
        <f aca="false">IF(D895&lt;&gt;"",IF(J895="OZZ",L895,0),"")</f>
        <v/>
      </c>
      <c r="AY895" s="257" t="str">
        <f aca="false">IF(D895&lt;&gt;"",IF(O895="OZZ",Q895,0),"")</f>
        <v/>
      </c>
      <c r="AZ895" s="257" t="str">
        <f aca="false">IF(D895&lt;&gt;"",IF(T895="OZZ",V895,0),"")</f>
        <v/>
      </c>
      <c r="BA895" s="260"/>
      <c r="BB895" s="257" t="str">
        <f aca="false">IF(D895&lt;&gt;"",IF(ISERROR(FIND("/",D895)),0,1),"")</f>
        <v/>
      </c>
      <c r="BC895" s="257" t="str">
        <f aca="false">IF(D895&lt;&gt;"",IF(BB895*1=0,D895,CONCATENATE(MID(D895,1,FIND("/",D895,1)-1),MID(D895,FIND("/",D895,1)+1,LEN(D895)))),"")</f>
        <v/>
      </c>
      <c r="BD895" s="286"/>
      <c r="BE895" s="257" t="str">
        <f aca="false">IF(D895&lt;&gt;"",IF(J895="OZP12",M895,0),"")</f>
        <v/>
      </c>
      <c r="BF895" s="257" t="str">
        <f aca="false">IF(D895&lt;&gt;"",IF(O895="OZP12",R895,0),"")</f>
        <v/>
      </c>
      <c r="BG895" s="257" t="str">
        <f aca="false">IF(D895&lt;&gt;"",IF(T895="OZP12",W895,0),"")</f>
        <v/>
      </c>
      <c r="BH895" s="257" t="str">
        <f aca="false">IF(D895&lt;&gt;"",IF(J895="TZP",M895,0),"")</f>
        <v/>
      </c>
      <c r="BI895" s="257" t="str">
        <f aca="false">IF(D895&lt;&gt;"",IF(O895="TZP",R895,0),"")</f>
        <v/>
      </c>
      <c r="BJ895" s="257" t="str">
        <f aca="false">IF(D895&lt;&gt;"",IF(T895="TZP",W895,0),"")</f>
        <v/>
      </c>
    </row>
    <row r="896" s="261" customFormat="true" ht="18.75" hidden="false" customHeight="true" outlineLevel="0" collapsed="false">
      <c r="A896" s="262" t="n">
        <f aca="false">A895+1</f>
        <v>884</v>
      </c>
      <c r="B896" s="263"/>
      <c r="C896" s="263"/>
      <c r="D896" s="263"/>
      <c r="E896" s="266"/>
      <c r="F896" s="266"/>
      <c r="G896" s="267"/>
      <c r="H896" s="278"/>
      <c r="I896" s="281"/>
      <c r="J896" s="268"/>
      <c r="K896" s="269"/>
      <c r="L896" s="244" t="str">
        <f aca="false">IF(AND(K896&lt;&gt;"",J896&lt;&gt;""),MIN(IF(OR(J896="OZZ",J896="ZZ"),5000,13600),TRUNC(0.75*SUMIF($D$12:$D896,$D896,K$12:K896),2))-SUMIF($D$12:$D895,$D896,L$12:L895),"")</f>
        <v/>
      </c>
      <c r="M896" s="270" t="str">
        <f aca="false">IF(AND(K896&lt;&gt;"",J896&lt;&gt;"",AB896&lt;&gt;""),IF(OR(J896="OZZ",J896="ZZ"),0-SUMIF($D$12:$D895,$D896,M$12:M895),MIN(MIN(13600,TRUNC(0.75*SUMIF($D$12:$D$1442,$D896,K$12:K$1442),2)+SUMIF($D$12:$D896,$D896,AB$12:AB896))-SUMIF($D$12:$D895,$D896,M$12:M895)-SUMIF($D$12:$D$1442,$D896,L$12:L$1442),AB896)),"")</f>
        <v/>
      </c>
      <c r="N896" s="246" t="str">
        <f aca="false">IF(J896&lt;&gt;"",1000-SUMIF($D$12:$D895,$D896,N$12:N895),"")</f>
        <v/>
      </c>
      <c r="O896" s="268"/>
      <c r="P896" s="269"/>
      <c r="Q896" s="244" t="str">
        <f aca="false">IF(AND(P896&lt;&gt;"",O896&lt;&gt;""),MIN(IF(OR(O896="OZZ",O896="ZZ"),5000,13600),TRUNC(0.75*SUMIF($D$12:$D896,$D896,P$12:P896),2))-SUMIF($D$12:$D895,$D896,Q$12:Q895),"")</f>
        <v/>
      </c>
      <c r="R896" s="270" t="str">
        <f aca="false">IF(AND(P896&lt;&gt;"",O896&lt;&gt;"",AF896&lt;&gt;""),IF(OR(O896="OZZ",O896="ZZ"),0-SUMIF($D$12:$D895,$D896,R$12:R895),MIN(MIN(13600,TRUNC(0.75*SUMIF($D$12:$D$1442,$D896,P$12:P$1442),2)+SUMIF($D$12:$D896,$D896,AF$12:AF896))-SUMIF($D$12:$D895,$D896,R$12:R895)-SUMIF($D$12:$D$1442,$D896,Q$12:Q$1442),AF896)),"")</f>
        <v/>
      </c>
      <c r="S896" s="246" t="str">
        <f aca="false">IF(O896&lt;&gt;"",1000-SUMIF($D$12:$D895,$D896,S$12:S895),"")</f>
        <v/>
      </c>
      <c r="T896" s="268"/>
      <c r="U896" s="269"/>
      <c r="V896" s="244" t="str">
        <f aca="false">IF(AND(U896&lt;&gt;"",T896&lt;&gt;""),MIN(IF(OR(T896="OZZ",T896="ZZ"),5000,13600),TRUNC(0.75*SUMIF($D$12:$D896,$D896,U$12:U896),2))-SUMIF($D$12:$D895,$D896,V$12:V895),"")</f>
        <v/>
      </c>
      <c r="W896" s="248" t="str">
        <f aca="false">IF(AND(U896&lt;&gt;"",T896&lt;&gt;"",AJ896&lt;&gt;""),IF(OR(T896="OZZ",T896="ZZ"),0-SUMIF($D$12:$D895,$D896,W$12:W895),MIN(MIN(13600,TRUNC(0.75*SUMIF($D$12:$D$1442,$D896,U$12:U$1442),2)+SUMIF($D$12:$D896,$D896,AJ$12:AJ896))-SUMIF($D$12:$D895,$D896,W$12:W895)-SUMIF($D$12:$D$1442,$D896,V$12:V$1442),AJ896)),"")</f>
        <v/>
      </c>
      <c r="X896" s="246" t="str">
        <f aca="false">IF(T896&lt;&gt;"",1000-SUMIF($D$12:$D895,$D896,X$12:X895),"")</f>
        <v/>
      </c>
      <c r="Y896" s="272"/>
      <c r="Z896" s="273"/>
      <c r="AA896" s="273"/>
      <c r="AB896" s="252" t="str">
        <f aca="false">IF(K896&lt;&gt;"",ROUND(Y896,2)+ROUND(Z896,2)+ROUND(AA896,2),"")</f>
        <v/>
      </c>
      <c r="AC896" s="274"/>
      <c r="AD896" s="273"/>
      <c r="AE896" s="273"/>
      <c r="AF896" s="275" t="str">
        <f aca="false">IF(P896&lt;&gt;"",ROUND(AC896,2)+ROUND(AD896,2)+ROUND(AE896,2),"")</f>
        <v/>
      </c>
      <c r="AG896" s="274"/>
      <c r="AH896" s="273"/>
      <c r="AI896" s="273"/>
      <c r="AJ896" s="275" t="str">
        <f aca="false">IF(U896&lt;&gt;"",ROUND(AG896,2)+ROUND(AH896,2)+ROUND(AI896,2),"")</f>
        <v/>
      </c>
      <c r="AK896" s="255"/>
      <c r="AL896" s="255"/>
      <c r="AM896" s="256"/>
      <c r="AN896" s="257"/>
      <c r="AO896" s="258" t="str">
        <f aca="false">IF(D896&lt;&gt;"",IF(COUNTIF($D$12:$D896,$D896)&gt;1,0,IF(SUM(L896,Q896,V896)&gt;0,IF(AND(T896="",OR(O896&lt;&gt;"",J896&lt;&gt;"")),IF(O896&lt;&gt;"",O896,IF(J896&lt;&gt;"",J896,0)),IF(AND(O896&lt;&gt;"",J896&lt;&gt;"",O896=J896),O896,T896)),0)),"")</f>
        <v/>
      </c>
      <c r="AP896" s="258" t="str">
        <f aca="false">IF(D896&lt;&gt;"",IF(COUNTIF($D$12:$D896,$D896)&gt;1,0,IF(SUM(M896,R896,W896)&gt;0,IF(AND(T896="",OR(O896&lt;&gt;"",J896&lt;&gt;"")),IF(O896&lt;&gt;"",O896,IF(J896&lt;&gt;"",J896,0)),IF(AND(O896&lt;&gt;"",J896&lt;&gt;"",O896=J896),O896,T896)),0)),"")</f>
        <v/>
      </c>
      <c r="AQ896" s="258" t="str">
        <f aca="false">IF(D896&lt;&gt;"",IF(COUNTIF($D$12:$D896,$D896)&gt;1,0,IF(SUM(N896,S896,X896)&gt;0,IF(AND(T896="",OR(O896&lt;&gt;"",J896&lt;&gt;"")),IF(O896&lt;&gt;"",O896,IF(J896&lt;&gt;"",J896,0)),IF(AND(O896&lt;&gt;"",J896&lt;&gt;"",O896=J896),O896,T896)),0)),"")</f>
        <v/>
      </c>
      <c r="AR896" s="257" t="str">
        <f aca="false">IF(D896&lt;&gt;"",IF(J896="OZP12",L896,0),"")</f>
        <v/>
      </c>
      <c r="AS896" s="257" t="str">
        <f aca="false">IF(D896&lt;&gt;"",IF(O896="OZP12",Q896,0),"")</f>
        <v/>
      </c>
      <c r="AT896" s="257" t="str">
        <f aca="false">IF(D896&lt;&gt;"",IF(T896="OZP12",V896,0),"")</f>
        <v/>
      </c>
      <c r="AU896" s="257" t="str">
        <f aca="false">IF(D896&lt;&gt;"",IF(J896="TZP",L896,0),"")</f>
        <v/>
      </c>
      <c r="AV896" s="257" t="str">
        <f aca="false">IF(D896&lt;&gt;"",IF(O896="TZP",Q896,0),"")</f>
        <v/>
      </c>
      <c r="AW896" s="257" t="str">
        <f aca="false">IF(D896&lt;&gt;"",IF(T896="TZP",V896,0),"")</f>
        <v/>
      </c>
      <c r="AX896" s="257" t="str">
        <f aca="false">IF(D896&lt;&gt;"",IF(J896="OZZ",L896,0),"")</f>
        <v/>
      </c>
      <c r="AY896" s="257" t="str">
        <f aca="false">IF(D896&lt;&gt;"",IF(O896="OZZ",Q896,0),"")</f>
        <v/>
      </c>
      <c r="AZ896" s="257" t="str">
        <f aca="false">IF(D896&lt;&gt;"",IF(T896="OZZ",V896,0),"")</f>
        <v/>
      </c>
      <c r="BA896" s="260"/>
      <c r="BB896" s="257" t="str">
        <f aca="false">IF(D896&lt;&gt;"",IF(ISERROR(FIND("/",D896)),0,1),"")</f>
        <v/>
      </c>
      <c r="BC896" s="257" t="str">
        <f aca="false">IF(D896&lt;&gt;"",IF(BB896*1=0,D896,CONCATENATE(MID(D896,1,FIND("/",D896,1)-1),MID(D896,FIND("/",D896,1)+1,LEN(D896)))),"")</f>
        <v/>
      </c>
      <c r="BD896" s="286"/>
      <c r="BE896" s="257" t="str">
        <f aca="false">IF(D896&lt;&gt;"",IF(J896="OZP12",M896,0),"")</f>
        <v/>
      </c>
      <c r="BF896" s="257" t="str">
        <f aca="false">IF(D896&lt;&gt;"",IF(O896="OZP12",R896,0),"")</f>
        <v/>
      </c>
      <c r="BG896" s="257" t="str">
        <f aca="false">IF(D896&lt;&gt;"",IF(T896="OZP12",W896,0),"")</f>
        <v/>
      </c>
      <c r="BH896" s="257" t="str">
        <f aca="false">IF(D896&lt;&gt;"",IF(J896="TZP",M896,0),"")</f>
        <v/>
      </c>
      <c r="BI896" s="257" t="str">
        <f aca="false">IF(D896&lt;&gt;"",IF(O896="TZP",R896,0),"")</f>
        <v/>
      </c>
      <c r="BJ896" s="257" t="str">
        <f aca="false">IF(D896&lt;&gt;"",IF(T896="TZP",W896,0),"")</f>
        <v/>
      </c>
    </row>
    <row r="897" s="261" customFormat="true" ht="18.75" hidden="false" customHeight="true" outlineLevel="0" collapsed="false">
      <c r="A897" s="262" t="n">
        <f aca="false">A896+1</f>
        <v>885</v>
      </c>
      <c r="B897" s="263"/>
      <c r="C897" s="263"/>
      <c r="D897" s="263"/>
      <c r="E897" s="266"/>
      <c r="F897" s="266"/>
      <c r="G897" s="267"/>
      <c r="H897" s="278"/>
      <c r="I897" s="281"/>
      <c r="J897" s="268"/>
      <c r="K897" s="269"/>
      <c r="L897" s="244" t="str">
        <f aca="false">IF(AND(K897&lt;&gt;"",J897&lt;&gt;""),MIN(IF(OR(J897="OZZ",J897="ZZ"),5000,13600),TRUNC(0.75*SUMIF($D$12:$D897,$D897,K$12:K897),2))-SUMIF($D$12:$D896,$D897,L$12:L896),"")</f>
        <v/>
      </c>
      <c r="M897" s="270" t="str">
        <f aca="false">IF(AND(K897&lt;&gt;"",J897&lt;&gt;"",AB897&lt;&gt;""),IF(OR(J897="OZZ",J897="ZZ"),0-SUMIF($D$12:$D896,$D897,M$12:M896),MIN(MIN(13600,TRUNC(0.75*SUMIF($D$12:$D$1442,$D897,K$12:K$1442),2)+SUMIF($D$12:$D897,$D897,AB$12:AB897))-SUMIF($D$12:$D896,$D897,M$12:M896)-SUMIF($D$12:$D$1442,$D897,L$12:L$1442),AB897)),"")</f>
        <v/>
      </c>
      <c r="N897" s="246" t="str">
        <f aca="false">IF(J897&lt;&gt;"",1000-SUMIF($D$12:$D896,$D897,N$12:N896),"")</f>
        <v/>
      </c>
      <c r="O897" s="268"/>
      <c r="P897" s="269"/>
      <c r="Q897" s="244" t="str">
        <f aca="false">IF(AND(P897&lt;&gt;"",O897&lt;&gt;""),MIN(IF(OR(O897="OZZ",O897="ZZ"),5000,13600),TRUNC(0.75*SUMIF($D$12:$D897,$D897,P$12:P897),2))-SUMIF($D$12:$D896,$D897,Q$12:Q896),"")</f>
        <v/>
      </c>
      <c r="R897" s="270" t="str">
        <f aca="false">IF(AND(P897&lt;&gt;"",O897&lt;&gt;"",AF897&lt;&gt;""),IF(OR(O897="OZZ",O897="ZZ"),0-SUMIF($D$12:$D896,$D897,R$12:R896),MIN(MIN(13600,TRUNC(0.75*SUMIF($D$12:$D$1442,$D897,P$12:P$1442),2)+SUMIF($D$12:$D897,$D897,AF$12:AF897))-SUMIF($D$12:$D896,$D897,R$12:R896)-SUMIF($D$12:$D$1442,$D897,Q$12:Q$1442),AF897)),"")</f>
        <v/>
      </c>
      <c r="S897" s="246" t="str">
        <f aca="false">IF(O897&lt;&gt;"",1000-SUMIF($D$12:$D896,$D897,S$12:S896),"")</f>
        <v/>
      </c>
      <c r="T897" s="268"/>
      <c r="U897" s="269"/>
      <c r="V897" s="244" t="str">
        <f aca="false">IF(AND(U897&lt;&gt;"",T897&lt;&gt;""),MIN(IF(OR(T897="OZZ",T897="ZZ"),5000,13600),TRUNC(0.75*SUMIF($D$12:$D897,$D897,U$12:U897),2))-SUMIF($D$12:$D896,$D897,V$12:V896),"")</f>
        <v/>
      </c>
      <c r="W897" s="248" t="str">
        <f aca="false">IF(AND(U897&lt;&gt;"",T897&lt;&gt;"",AJ897&lt;&gt;""),IF(OR(T897="OZZ",T897="ZZ"),0-SUMIF($D$12:$D896,$D897,W$12:W896),MIN(MIN(13600,TRUNC(0.75*SUMIF($D$12:$D$1442,$D897,U$12:U$1442),2)+SUMIF($D$12:$D897,$D897,AJ$12:AJ897))-SUMIF($D$12:$D896,$D897,W$12:W896)-SUMIF($D$12:$D$1442,$D897,V$12:V$1442),AJ897)),"")</f>
        <v/>
      </c>
      <c r="X897" s="246" t="str">
        <f aca="false">IF(T897&lt;&gt;"",1000-SUMIF($D$12:$D896,$D897,X$12:X896),"")</f>
        <v/>
      </c>
      <c r="Y897" s="272"/>
      <c r="Z897" s="273"/>
      <c r="AA897" s="273"/>
      <c r="AB897" s="252" t="str">
        <f aca="false">IF(K897&lt;&gt;"",ROUND(Y897,2)+ROUND(Z897,2)+ROUND(AA897,2),"")</f>
        <v/>
      </c>
      <c r="AC897" s="274"/>
      <c r="AD897" s="273"/>
      <c r="AE897" s="273"/>
      <c r="AF897" s="275" t="str">
        <f aca="false">IF(P897&lt;&gt;"",ROUND(AC897,2)+ROUND(AD897,2)+ROUND(AE897,2),"")</f>
        <v/>
      </c>
      <c r="AG897" s="274"/>
      <c r="AH897" s="273"/>
      <c r="AI897" s="273"/>
      <c r="AJ897" s="275" t="str">
        <f aca="false">IF(U897&lt;&gt;"",ROUND(AG897,2)+ROUND(AH897,2)+ROUND(AI897,2),"")</f>
        <v/>
      </c>
      <c r="AK897" s="255"/>
      <c r="AL897" s="255"/>
      <c r="AM897" s="256"/>
      <c r="AN897" s="257"/>
      <c r="AO897" s="258" t="str">
        <f aca="false">IF(D897&lt;&gt;"",IF(COUNTIF($D$12:$D897,$D897)&gt;1,0,IF(SUM(L897,Q897,V897)&gt;0,IF(AND(T897="",OR(O897&lt;&gt;"",J897&lt;&gt;"")),IF(O897&lt;&gt;"",O897,IF(J897&lt;&gt;"",J897,0)),IF(AND(O897&lt;&gt;"",J897&lt;&gt;"",O897=J897),O897,T897)),0)),"")</f>
        <v/>
      </c>
      <c r="AP897" s="258" t="str">
        <f aca="false">IF(D897&lt;&gt;"",IF(COUNTIF($D$12:$D897,$D897)&gt;1,0,IF(SUM(M897,R897,W897)&gt;0,IF(AND(T897="",OR(O897&lt;&gt;"",J897&lt;&gt;"")),IF(O897&lt;&gt;"",O897,IF(J897&lt;&gt;"",J897,0)),IF(AND(O897&lt;&gt;"",J897&lt;&gt;"",O897=J897),O897,T897)),0)),"")</f>
        <v/>
      </c>
      <c r="AQ897" s="258" t="str">
        <f aca="false">IF(D897&lt;&gt;"",IF(COUNTIF($D$12:$D897,$D897)&gt;1,0,IF(SUM(N897,S897,X897)&gt;0,IF(AND(T897="",OR(O897&lt;&gt;"",J897&lt;&gt;"")),IF(O897&lt;&gt;"",O897,IF(J897&lt;&gt;"",J897,0)),IF(AND(O897&lt;&gt;"",J897&lt;&gt;"",O897=J897),O897,T897)),0)),"")</f>
        <v/>
      </c>
      <c r="AR897" s="257" t="str">
        <f aca="false">IF(D897&lt;&gt;"",IF(J897="OZP12",L897,0),"")</f>
        <v/>
      </c>
      <c r="AS897" s="257" t="str">
        <f aca="false">IF(D897&lt;&gt;"",IF(O897="OZP12",Q897,0),"")</f>
        <v/>
      </c>
      <c r="AT897" s="257" t="str">
        <f aca="false">IF(D897&lt;&gt;"",IF(T897="OZP12",V897,0),"")</f>
        <v/>
      </c>
      <c r="AU897" s="257" t="str">
        <f aca="false">IF(D897&lt;&gt;"",IF(J897="TZP",L897,0),"")</f>
        <v/>
      </c>
      <c r="AV897" s="257" t="str">
        <f aca="false">IF(D897&lt;&gt;"",IF(O897="TZP",Q897,0),"")</f>
        <v/>
      </c>
      <c r="AW897" s="257" t="str">
        <f aca="false">IF(D897&lt;&gt;"",IF(T897="TZP",V897,0),"")</f>
        <v/>
      </c>
      <c r="AX897" s="257" t="str">
        <f aca="false">IF(D897&lt;&gt;"",IF(J897="OZZ",L897,0),"")</f>
        <v/>
      </c>
      <c r="AY897" s="257" t="str">
        <f aca="false">IF(D897&lt;&gt;"",IF(O897="OZZ",Q897,0),"")</f>
        <v/>
      </c>
      <c r="AZ897" s="257" t="str">
        <f aca="false">IF(D897&lt;&gt;"",IF(T897="OZZ",V897,0),"")</f>
        <v/>
      </c>
      <c r="BA897" s="260"/>
      <c r="BB897" s="257" t="str">
        <f aca="false">IF(D897&lt;&gt;"",IF(ISERROR(FIND("/",D897)),0,1),"")</f>
        <v/>
      </c>
      <c r="BC897" s="257" t="str">
        <f aca="false">IF(D897&lt;&gt;"",IF(BB897*1=0,D897,CONCATENATE(MID(D897,1,FIND("/",D897,1)-1),MID(D897,FIND("/",D897,1)+1,LEN(D897)))),"")</f>
        <v/>
      </c>
      <c r="BD897" s="286"/>
      <c r="BE897" s="257" t="str">
        <f aca="false">IF(D897&lt;&gt;"",IF(J897="OZP12",M897,0),"")</f>
        <v/>
      </c>
      <c r="BF897" s="257" t="str">
        <f aca="false">IF(D897&lt;&gt;"",IF(O897="OZP12",R897,0),"")</f>
        <v/>
      </c>
      <c r="BG897" s="257" t="str">
        <f aca="false">IF(D897&lt;&gt;"",IF(T897="OZP12",W897,0),"")</f>
        <v/>
      </c>
      <c r="BH897" s="257" t="str">
        <f aca="false">IF(D897&lt;&gt;"",IF(J897="TZP",M897,0),"")</f>
        <v/>
      </c>
      <c r="BI897" s="257" t="str">
        <f aca="false">IF(D897&lt;&gt;"",IF(O897="TZP",R897,0),"")</f>
        <v/>
      </c>
      <c r="BJ897" s="257" t="str">
        <f aca="false">IF(D897&lt;&gt;"",IF(T897="TZP",W897,0),"")</f>
        <v/>
      </c>
    </row>
    <row r="898" s="261" customFormat="true" ht="18.75" hidden="false" customHeight="true" outlineLevel="0" collapsed="false">
      <c r="A898" s="262" t="n">
        <f aca="false">A897+1</f>
        <v>886</v>
      </c>
      <c r="B898" s="263"/>
      <c r="C898" s="263"/>
      <c r="D898" s="263"/>
      <c r="E898" s="266"/>
      <c r="F898" s="266"/>
      <c r="G898" s="267"/>
      <c r="H898" s="278"/>
      <c r="I898" s="281"/>
      <c r="J898" s="268"/>
      <c r="K898" s="269"/>
      <c r="L898" s="244" t="str">
        <f aca="false">IF(AND(K898&lt;&gt;"",J898&lt;&gt;""),MIN(IF(OR(J898="OZZ",J898="ZZ"),5000,13600),TRUNC(0.75*SUMIF($D$12:$D898,$D898,K$12:K898),2))-SUMIF($D$12:$D897,$D898,L$12:L897),"")</f>
        <v/>
      </c>
      <c r="M898" s="270" t="str">
        <f aca="false">IF(AND(K898&lt;&gt;"",J898&lt;&gt;"",AB898&lt;&gt;""),IF(OR(J898="OZZ",J898="ZZ"),0-SUMIF($D$12:$D897,$D898,M$12:M897),MIN(MIN(13600,TRUNC(0.75*SUMIF($D$12:$D$1442,$D898,K$12:K$1442),2)+SUMIF($D$12:$D898,$D898,AB$12:AB898))-SUMIF($D$12:$D897,$D898,M$12:M897)-SUMIF($D$12:$D$1442,$D898,L$12:L$1442),AB898)),"")</f>
        <v/>
      </c>
      <c r="N898" s="246" t="str">
        <f aca="false">IF(J898&lt;&gt;"",1000-SUMIF($D$12:$D897,$D898,N$12:N897),"")</f>
        <v/>
      </c>
      <c r="O898" s="268"/>
      <c r="P898" s="269"/>
      <c r="Q898" s="244" t="str">
        <f aca="false">IF(AND(P898&lt;&gt;"",O898&lt;&gt;""),MIN(IF(OR(O898="OZZ",O898="ZZ"),5000,13600),TRUNC(0.75*SUMIF($D$12:$D898,$D898,P$12:P898),2))-SUMIF($D$12:$D897,$D898,Q$12:Q897),"")</f>
        <v/>
      </c>
      <c r="R898" s="270" t="str">
        <f aca="false">IF(AND(P898&lt;&gt;"",O898&lt;&gt;"",AF898&lt;&gt;""),IF(OR(O898="OZZ",O898="ZZ"),0-SUMIF($D$12:$D897,$D898,R$12:R897),MIN(MIN(13600,TRUNC(0.75*SUMIF($D$12:$D$1442,$D898,P$12:P$1442),2)+SUMIF($D$12:$D898,$D898,AF$12:AF898))-SUMIF($D$12:$D897,$D898,R$12:R897)-SUMIF($D$12:$D$1442,$D898,Q$12:Q$1442),AF898)),"")</f>
        <v/>
      </c>
      <c r="S898" s="246" t="str">
        <f aca="false">IF(O898&lt;&gt;"",1000-SUMIF($D$12:$D897,$D898,S$12:S897),"")</f>
        <v/>
      </c>
      <c r="T898" s="268"/>
      <c r="U898" s="269"/>
      <c r="V898" s="244" t="str">
        <f aca="false">IF(AND(U898&lt;&gt;"",T898&lt;&gt;""),MIN(IF(OR(T898="OZZ",T898="ZZ"),5000,13600),TRUNC(0.75*SUMIF($D$12:$D898,$D898,U$12:U898),2))-SUMIF($D$12:$D897,$D898,V$12:V897),"")</f>
        <v/>
      </c>
      <c r="W898" s="248" t="str">
        <f aca="false">IF(AND(U898&lt;&gt;"",T898&lt;&gt;"",AJ898&lt;&gt;""),IF(OR(T898="OZZ",T898="ZZ"),0-SUMIF($D$12:$D897,$D898,W$12:W897),MIN(MIN(13600,TRUNC(0.75*SUMIF($D$12:$D$1442,$D898,U$12:U$1442),2)+SUMIF($D$12:$D898,$D898,AJ$12:AJ898))-SUMIF($D$12:$D897,$D898,W$12:W897)-SUMIF($D$12:$D$1442,$D898,V$12:V$1442),AJ898)),"")</f>
        <v/>
      </c>
      <c r="X898" s="246" t="str">
        <f aca="false">IF(T898&lt;&gt;"",1000-SUMIF($D$12:$D897,$D898,X$12:X897),"")</f>
        <v/>
      </c>
      <c r="Y898" s="272"/>
      <c r="Z898" s="273"/>
      <c r="AA898" s="273"/>
      <c r="AB898" s="252" t="str">
        <f aca="false">IF(K898&lt;&gt;"",ROUND(Y898,2)+ROUND(Z898,2)+ROUND(AA898,2),"")</f>
        <v/>
      </c>
      <c r="AC898" s="274"/>
      <c r="AD898" s="273"/>
      <c r="AE898" s="273"/>
      <c r="AF898" s="275" t="str">
        <f aca="false">IF(P898&lt;&gt;"",ROUND(AC898,2)+ROUND(AD898,2)+ROUND(AE898,2),"")</f>
        <v/>
      </c>
      <c r="AG898" s="274"/>
      <c r="AH898" s="273"/>
      <c r="AI898" s="273"/>
      <c r="AJ898" s="275" t="str">
        <f aca="false">IF(U898&lt;&gt;"",ROUND(AG898,2)+ROUND(AH898,2)+ROUND(AI898,2),"")</f>
        <v/>
      </c>
      <c r="AK898" s="255"/>
      <c r="AL898" s="255"/>
      <c r="AM898" s="256"/>
      <c r="AN898" s="257"/>
      <c r="AO898" s="258" t="str">
        <f aca="false">IF(D898&lt;&gt;"",IF(COUNTIF($D$12:$D898,$D898)&gt;1,0,IF(SUM(L898,Q898,V898)&gt;0,IF(AND(T898="",OR(O898&lt;&gt;"",J898&lt;&gt;"")),IF(O898&lt;&gt;"",O898,IF(J898&lt;&gt;"",J898,0)),IF(AND(O898&lt;&gt;"",J898&lt;&gt;"",O898=J898),O898,T898)),0)),"")</f>
        <v/>
      </c>
      <c r="AP898" s="258" t="str">
        <f aca="false">IF(D898&lt;&gt;"",IF(COUNTIF($D$12:$D898,$D898)&gt;1,0,IF(SUM(M898,R898,W898)&gt;0,IF(AND(T898="",OR(O898&lt;&gt;"",J898&lt;&gt;"")),IF(O898&lt;&gt;"",O898,IF(J898&lt;&gt;"",J898,0)),IF(AND(O898&lt;&gt;"",J898&lt;&gt;"",O898=J898),O898,T898)),0)),"")</f>
        <v/>
      </c>
      <c r="AQ898" s="258" t="str">
        <f aca="false">IF(D898&lt;&gt;"",IF(COUNTIF($D$12:$D898,$D898)&gt;1,0,IF(SUM(N898,S898,X898)&gt;0,IF(AND(T898="",OR(O898&lt;&gt;"",J898&lt;&gt;"")),IF(O898&lt;&gt;"",O898,IF(J898&lt;&gt;"",J898,0)),IF(AND(O898&lt;&gt;"",J898&lt;&gt;"",O898=J898),O898,T898)),0)),"")</f>
        <v/>
      </c>
      <c r="AR898" s="257" t="str">
        <f aca="false">IF(D898&lt;&gt;"",IF(J898="OZP12",L898,0),"")</f>
        <v/>
      </c>
      <c r="AS898" s="257" t="str">
        <f aca="false">IF(D898&lt;&gt;"",IF(O898="OZP12",Q898,0),"")</f>
        <v/>
      </c>
      <c r="AT898" s="257" t="str">
        <f aca="false">IF(D898&lt;&gt;"",IF(T898="OZP12",V898,0),"")</f>
        <v/>
      </c>
      <c r="AU898" s="257" t="str">
        <f aca="false">IF(D898&lt;&gt;"",IF(J898="TZP",L898,0),"")</f>
        <v/>
      </c>
      <c r="AV898" s="257" t="str">
        <f aca="false">IF(D898&lt;&gt;"",IF(O898="TZP",Q898,0),"")</f>
        <v/>
      </c>
      <c r="AW898" s="257" t="str">
        <f aca="false">IF(D898&lt;&gt;"",IF(T898="TZP",V898,0),"")</f>
        <v/>
      </c>
      <c r="AX898" s="257" t="str">
        <f aca="false">IF(D898&lt;&gt;"",IF(J898="OZZ",L898,0),"")</f>
        <v/>
      </c>
      <c r="AY898" s="257" t="str">
        <f aca="false">IF(D898&lt;&gt;"",IF(O898="OZZ",Q898,0),"")</f>
        <v/>
      </c>
      <c r="AZ898" s="257" t="str">
        <f aca="false">IF(D898&lt;&gt;"",IF(T898="OZZ",V898,0),"")</f>
        <v/>
      </c>
      <c r="BA898" s="260"/>
      <c r="BB898" s="257" t="str">
        <f aca="false">IF(D898&lt;&gt;"",IF(ISERROR(FIND("/",D898)),0,1),"")</f>
        <v/>
      </c>
      <c r="BC898" s="257" t="str">
        <f aca="false">IF(D898&lt;&gt;"",IF(BB898*1=0,D898,CONCATENATE(MID(D898,1,FIND("/",D898,1)-1),MID(D898,FIND("/",D898,1)+1,LEN(D898)))),"")</f>
        <v/>
      </c>
      <c r="BD898" s="286"/>
      <c r="BE898" s="257" t="str">
        <f aca="false">IF(D898&lt;&gt;"",IF(J898="OZP12",M898,0),"")</f>
        <v/>
      </c>
      <c r="BF898" s="257" t="str">
        <f aca="false">IF(D898&lt;&gt;"",IF(O898="OZP12",R898,0),"")</f>
        <v/>
      </c>
      <c r="BG898" s="257" t="str">
        <f aca="false">IF(D898&lt;&gt;"",IF(T898="OZP12",W898,0),"")</f>
        <v/>
      </c>
      <c r="BH898" s="257" t="str">
        <f aca="false">IF(D898&lt;&gt;"",IF(J898="TZP",M898,0),"")</f>
        <v/>
      </c>
      <c r="BI898" s="257" t="str">
        <f aca="false">IF(D898&lt;&gt;"",IF(O898="TZP",R898,0),"")</f>
        <v/>
      </c>
      <c r="BJ898" s="257" t="str">
        <f aca="false">IF(D898&lt;&gt;"",IF(T898="TZP",W898,0),"")</f>
        <v/>
      </c>
    </row>
    <row r="899" s="261" customFormat="true" ht="18.75" hidden="false" customHeight="true" outlineLevel="0" collapsed="false">
      <c r="A899" s="262" t="n">
        <f aca="false">A898+1</f>
        <v>887</v>
      </c>
      <c r="B899" s="263"/>
      <c r="C899" s="263"/>
      <c r="D899" s="263"/>
      <c r="E899" s="266"/>
      <c r="F899" s="266"/>
      <c r="G899" s="267"/>
      <c r="H899" s="278"/>
      <c r="I899" s="281"/>
      <c r="J899" s="268"/>
      <c r="K899" s="269"/>
      <c r="L899" s="244" t="str">
        <f aca="false">IF(AND(K899&lt;&gt;"",J899&lt;&gt;""),MIN(IF(OR(J899="OZZ",J899="ZZ"),5000,13600),TRUNC(0.75*SUMIF($D$12:$D899,$D899,K$12:K899),2))-SUMIF($D$12:$D898,$D899,L$12:L898),"")</f>
        <v/>
      </c>
      <c r="M899" s="270" t="str">
        <f aca="false">IF(AND(K899&lt;&gt;"",J899&lt;&gt;"",AB899&lt;&gt;""),IF(OR(J899="OZZ",J899="ZZ"),0-SUMIF($D$12:$D898,$D899,M$12:M898),MIN(MIN(13600,TRUNC(0.75*SUMIF($D$12:$D$1442,$D899,K$12:K$1442),2)+SUMIF($D$12:$D899,$D899,AB$12:AB899))-SUMIF($D$12:$D898,$D899,M$12:M898)-SUMIF($D$12:$D$1442,$D899,L$12:L$1442),AB899)),"")</f>
        <v/>
      </c>
      <c r="N899" s="246" t="str">
        <f aca="false">IF(J899&lt;&gt;"",1000-SUMIF($D$12:$D898,$D899,N$12:N898),"")</f>
        <v/>
      </c>
      <c r="O899" s="268"/>
      <c r="P899" s="269"/>
      <c r="Q899" s="244" t="str">
        <f aca="false">IF(AND(P899&lt;&gt;"",O899&lt;&gt;""),MIN(IF(OR(O899="OZZ",O899="ZZ"),5000,13600),TRUNC(0.75*SUMIF($D$12:$D899,$D899,P$12:P899),2))-SUMIF($D$12:$D898,$D899,Q$12:Q898),"")</f>
        <v/>
      </c>
      <c r="R899" s="270" t="str">
        <f aca="false">IF(AND(P899&lt;&gt;"",O899&lt;&gt;"",AF899&lt;&gt;""),IF(OR(O899="OZZ",O899="ZZ"),0-SUMIF($D$12:$D898,$D899,R$12:R898),MIN(MIN(13600,TRUNC(0.75*SUMIF($D$12:$D$1442,$D899,P$12:P$1442),2)+SUMIF($D$12:$D899,$D899,AF$12:AF899))-SUMIF($D$12:$D898,$D899,R$12:R898)-SUMIF($D$12:$D$1442,$D899,Q$12:Q$1442),AF899)),"")</f>
        <v/>
      </c>
      <c r="S899" s="246" t="str">
        <f aca="false">IF(O899&lt;&gt;"",1000-SUMIF($D$12:$D898,$D899,S$12:S898),"")</f>
        <v/>
      </c>
      <c r="T899" s="268"/>
      <c r="U899" s="269"/>
      <c r="V899" s="244" t="str">
        <f aca="false">IF(AND(U899&lt;&gt;"",T899&lt;&gt;""),MIN(IF(OR(T899="OZZ",T899="ZZ"),5000,13600),TRUNC(0.75*SUMIF($D$12:$D899,$D899,U$12:U899),2))-SUMIF($D$12:$D898,$D899,V$12:V898),"")</f>
        <v/>
      </c>
      <c r="W899" s="248" t="str">
        <f aca="false">IF(AND(U899&lt;&gt;"",T899&lt;&gt;"",AJ899&lt;&gt;""),IF(OR(T899="OZZ",T899="ZZ"),0-SUMIF($D$12:$D898,$D899,W$12:W898),MIN(MIN(13600,TRUNC(0.75*SUMIF($D$12:$D$1442,$D899,U$12:U$1442),2)+SUMIF($D$12:$D899,$D899,AJ$12:AJ899))-SUMIF($D$12:$D898,$D899,W$12:W898)-SUMIF($D$12:$D$1442,$D899,V$12:V$1442),AJ899)),"")</f>
        <v/>
      </c>
      <c r="X899" s="246" t="str">
        <f aca="false">IF(T899&lt;&gt;"",1000-SUMIF($D$12:$D898,$D899,X$12:X898),"")</f>
        <v/>
      </c>
      <c r="Y899" s="272"/>
      <c r="Z899" s="273"/>
      <c r="AA899" s="273"/>
      <c r="AB899" s="252" t="str">
        <f aca="false">IF(K899&lt;&gt;"",ROUND(Y899,2)+ROUND(Z899,2)+ROUND(AA899,2),"")</f>
        <v/>
      </c>
      <c r="AC899" s="274"/>
      <c r="AD899" s="273"/>
      <c r="AE899" s="273"/>
      <c r="AF899" s="275" t="str">
        <f aca="false">IF(P899&lt;&gt;"",ROUND(AC899,2)+ROUND(AD899,2)+ROUND(AE899,2),"")</f>
        <v/>
      </c>
      <c r="AG899" s="274"/>
      <c r="AH899" s="273"/>
      <c r="AI899" s="273"/>
      <c r="AJ899" s="275" t="str">
        <f aca="false">IF(U899&lt;&gt;"",ROUND(AG899,2)+ROUND(AH899,2)+ROUND(AI899,2),"")</f>
        <v/>
      </c>
      <c r="AK899" s="255"/>
      <c r="AL899" s="255"/>
      <c r="AM899" s="256"/>
      <c r="AN899" s="257"/>
      <c r="AO899" s="258" t="str">
        <f aca="false">IF(D899&lt;&gt;"",IF(COUNTIF($D$12:$D899,$D899)&gt;1,0,IF(SUM(L899,Q899,V899)&gt;0,IF(AND(T899="",OR(O899&lt;&gt;"",J899&lt;&gt;"")),IF(O899&lt;&gt;"",O899,IF(J899&lt;&gt;"",J899,0)),IF(AND(O899&lt;&gt;"",J899&lt;&gt;"",O899=J899),O899,T899)),0)),"")</f>
        <v/>
      </c>
      <c r="AP899" s="258" t="str">
        <f aca="false">IF(D899&lt;&gt;"",IF(COUNTIF($D$12:$D899,$D899)&gt;1,0,IF(SUM(M899,R899,W899)&gt;0,IF(AND(T899="",OR(O899&lt;&gt;"",J899&lt;&gt;"")),IF(O899&lt;&gt;"",O899,IF(J899&lt;&gt;"",J899,0)),IF(AND(O899&lt;&gt;"",J899&lt;&gt;"",O899=J899),O899,T899)),0)),"")</f>
        <v/>
      </c>
      <c r="AQ899" s="258" t="str">
        <f aca="false">IF(D899&lt;&gt;"",IF(COUNTIF($D$12:$D899,$D899)&gt;1,0,IF(SUM(N899,S899,X899)&gt;0,IF(AND(T899="",OR(O899&lt;&gt;"",J899&lt;&gt;"")),IF(O899&lt;&gt;"",O899,IF(J899&lt;&gt;"",J899,0)),IF(AND(O899&lt;&gt;"",J899&lt;&gt;"",O899=J899),O899,T899)),0)),"")</f>
        <v/>
      </c>
      <c r="AR899" s="257" t="str">
        <f aca="false">IF(D899&lt;&gt;"",IF(J899="OZP12",L899,0),"")</f>
        <v/>
      </c>
      <c r="AS899" s="257" t="str">
        <f aca="false">IF(D899&lt;&gt;"",IF(O899="OZP12",Q899,0),"")</f>
        <v/>
      </c>
      <c r="AT899" s="257" t="str">
        <f aca="false">IF(D899&lt;&gt;"",IF(T899="OZP12",V899,0),"")</f>
        <v/>
      </c>
      <c r="AU899" s="257" t="str">
        <f aca="false">IF(D899&lt;&gt;"",IF(J899="TZP",L899,0),"")</f>
        <v/>
      </c>
      <c r="AV899" s="257" t="str">
        <f aca="false">IF(D899&lt;&gt;"",IF(O899="TZP",Q899,0),"")</f>
        <v/>
      </c>
      <c r="AW899" s="257" t="str">
        <f aca="false">IF(D899&lt;&gt;"",IF(T899="TZP",V899,0),"")</f>
        <v/>
      </c>
      <c r="AX899" s="257" t="str">
        <f aca="false">IF(D899&lt;&gt;"",IF(J899="OZZ",L899,0),"")</f>
        <v/>
      </c>
      <c r="AY899" s="257" t="str">
        <f aca="false">IF(D899&lt;&gt;"",IF(O899="OZZ",Q899,0),"")</f>
        <v/>
      </c>
      <c r="AZ899" s="257" t="str">
        <f aca="false">IF(D899&lt;&gt;"",IF(T899="OZZ",V899,0),"")</f>
        <v/>
      </c>
      <c r="BA899" s="260"/>
      <c r="BB899" s="257" t="str">
        <f aca="false">IF(D899&lt;&gt;"",IF(ISERROR(FIND("/",D899)),0,1),"")</f>
        <v/>
      </c>
      <c r="BC899" s="257" t="str">
        <f aca="false">IF(D899&lt;&gt;"",IF(BB899*1=0,D899,CONCATENATE(MID(D899,1,FIND("/",D899,1)-1),MID(D899,FIND("/",D899,1)+1,LEN(D899)))),"")</f>
        <v/>
      </c>
      <c r="BD899" s="286"/>
      <c r="BE899" s="257" t="str">
        <f aca="false">IF(D899&lt;&gt;"",IF(J899="OZP12",M899,0),"")</f>
        <v/>
      </c>
      <c r="BF899" s="257" t="str">
        <f aca="false">IF(D899&lt;&gt;"",IF(O899="OZP12",R899,0),"")</f>
        <v/>
      </c>
      <c r="BG899" s="257" t="str">
        <f aca="false">IF(D899&lt;&gt;"",IF(T899="OZP12",W899,0),"")</f>
        <v/>
      </c>
      <c r="BH899" s="257" t="str">
        <f aca="false">IF(D899&lt;&gt;"",IF(J899="TZP",M899,0),"")</f>
        <v/>
      </c>
      <c r="BI899" s="257" t="str">
        <f aca="false">IF(D899&lt;&gt;"",IF(O899="TZP",R899,0),"")</f>
        <v/>
      </c>
      <c r="BJ899" s="257" t="str">
        <f aca="false">IF(D899&lt;&gt;"",IF(T899="TZP",W899,0),"")</f>
        <v/>
      </c>
    </row>
    <row r="900" s="261" customFormat="true" ht="18.75" hidden="false" customHeight="true" outlineLevel="0" collapsed="false">
      <c r="A900" s="262" t="n">
        <f aca="false">A899+1</f>
        <v>888</v>
      </c>
      <c r="B900" s="263"/>
      <c r="C900" s="263"/>
      <c r="D900" s="263"/>
      <c r="E900" s="266"/>
      <c r="F900" s="266"/>
      <c r="G900" s="267"/>
      <c r="H900" s="278"/>
      <c r="I900" s="281"/>
      <c r="J900" s="268"/>
      <c r="K900" s="269"/>
      <c r="L900" s="244" t="str">
        <f aca="false">IF(AND(K900&lt;&gt;"",J900&lt;&gt;""),MIN(IF(OR(J900="OZZ",J900="ZZ"),5000,13600),TRUNC(0.75*SUMIF($D$12:$D900,$D900,K$12:K900),2))-SUMIF($D$12:$D899,$D900,L$12:L899),"")</f>
        <v/>
      </c>
      <c r="M900" s="270" t="str">
        <f aca="false">IF(AND(K900&lt;&gt;"",J900&lt;&gt;"",AB900&lt;&gt;""),IF(OR(J900="OZZ",J900="ZZ"),0-SUMIF($D$12:$D899,$D900,M$12:M899),MIN(MIN(13600,TRUNC(0.75*SUMIF($D$12:$D$1442,$D900,K$12:K$1442),2)+SUMIF($D$12:$D900,$D900,AB$12:AB900))-SUMIF($D$12:$D899,$D900,M$12:M899)-SUMIF($D$12:$D$1442,$D900,L$12:L$1442),AB900)),"")</f>
        <v/>
      </c>
      <c r="N900" s="246" t="str">
        <f aca="false">IF(J900&lt;&gt;"",1000-SUMIF($D$12:$D899,$D900,N$12:N899),"")</f>
        <v/>
      </c>
      <c r="O900" s="268"/>
      <c r="P900" s="269"/>
      <c r="Q900" s="244" t="str">
        <f aca="false">IF(AND(P900&lt;&gt;"",O900&lt;&gt;""),MIN(IF(OR(O900="OZZ",O900="ZZ"),5000,13600),TRUNC(0.75*SUMIF($D$12:$D900,$D900,P$12:P900),2))-SUMIF($D$12:$D899,$D900,Q$12:Q899),"")</f>
        <v/>
      </c>
      <c r="R900" s="270" t="str">
        <f aca="false">IF(AND(P900&lt;&gt;"",O900&lt;&gt;"",AF900&lt;&gt;""),IF(OR(O900="OZZ",O900="ZZ"),0-SUMIF($D$12:$D899,$D900,R$12:R899),MIN(MIN(13600,TRUNC(0.75*SUMIF($D$12:$D$1442,$D900,P$12:P$1442),2)+SUMIF($D$12:$D900,$D900,AF$12:AF900))-SUMIF($D$12:$D899,$D900,R$12:R899)-SUMIF($D$12:$D$1442,$D900,Q$12:Q$1442),AF900)),"")</f>
        <v/>
      </c>
      <c r="S900" s="246" t="str">
        <f aca="false">IF(O900&lt;&gt;"",1000-SUMIF($D$12:$D899,$D900,S$12:S899),"")</f>
        <v/>
      </c>
      <c r="T900" s="268"/>
      <c r="U900" s="269"/>
      <c r="V900" s="244" t="str">
        <f aca="false">IF(AND(U900&lt;&gt;"",T900&lt;&gt;""),MIN(IF(OR(T900="OZZ",T900="ZZ"),5000,13600),TRUNC(0.75*SUMIF($D$12:$D900,$D900,U$12:U900),2))-SUMIF($D$12:$D899,$D900,V$12:V899),"")</f>
        <v/>
      </c>
      <c r="W900" s="248" t="str">
        <f aca="false">IF(AND(U900&lt;&gt;"",T900&lt;&gt;"",AJ900&lt;&gt;""),IF(OR(T900="OZZ",T900="ZZ"),0-SUMIF($D$12:$D899,$D900,W$12:W899),MIN(MIN(13600,TRUNC(0.75*SUMIF($D$12:$D$1442,$D900,U$12:U$1442),2)+SUMIF($D$12:$D900,$D900,AJ$12:AJ900))-SUMIF($D$12:$D899,$D900,W$12:W899)-SUMIF($D$12:$D$1442,$D900,V$12:V$1442),AJ900)),"")</f>
        <v/>
      </c>
      <c r="X900" s="246" t="str">
        <f aca="false">IF(T900&lt;&gt;"",1000-SUMIF($D$12:$D899,$D900,X$12:X899),"")</f>
        <v/>
      </c>
      <c r="Y900" s="272"/>
      <c r="Z900" s="273"/>
      <c r="AA900" s="273"/>
      <c r="AB900" s="252" t="str">
        <f aca="false">IF(K900&lt;&gt;"",ROUND(Y900,2)+ROUND(Z900,2)+ROUND(AA900,2),"")</f>
        <v/>
      </c>
      <c r="AC900" s="274"/>
      <c r="AD900" s="273"/>
      <c r="AE900" s="273"/>
      <c r="AF900" s="275" t="str">
        <f aca="false">IF(P900&lt;&gt;"",ROUND(AC900,2)+ROUND(AD900,2)+ROUND(AE900,2),"")</f>
        <v/>
      </c>
      <c r="AG900" s="274"/>
      <c r="AH900" s="273"/>
      <c r="AI900" s="273"/>
      <c r="AJ900" s="275" t="str">
        <f aca="false">IF(U900&lt;&gt;"",ROUND(AG900,2)+ROUND(AH900,2)+ROUND(AI900,2),"")</f>
        <v/>
      </c>
      <c r="AK900" s="255"/>
      <c r="AL900" s="255"/>
      <c r="AM900" s="256"/>
      <c r="AN900" s="257"/>
      <c r="AO900" s="258" t="str">
        <f aca="false">IF(D900&lt;&gt;"",IF(COUNTIF($D$12:$D900,$D900)&gt;1,0,IF(SUM(L900,Q900,V900)&gt;0,IF(AND(T900="",OR(O900&lt;&gt;"",J900&lt;&gt;"")),IF(O900&lt;&gt;"",O900,IF(J900&lt;&gt;"",J900,0)),IF(AND(O900&lt;&gt;"",J900&lt;&gt;"",O900=J900),O900,T900)),0)),"")</f>
        <v/>
      </c>
      <c r="AP900" s="258" t="str">
        <f aca="false">IF(D900&lt;&gt;"",IF(COUNTIF($D$12:$D900,$D900)&gt;1,0,IF(SUM(M900,R900,W900)&gt;0,IF(AND(T900="",OR(O900&lt;&gt;"",J900&lt;&gt;"")),IF(O900&lt;&gt;"",O900,IF(J900&lt;&gt;"",J900,0)),IF(AND(O900&lt;&gt;"",J900&lt;&gt;"",O900=J900),O900,T900)),0)),"")</f>
        <v/>
      </c>
      <c r="AQ900" s="258" t="str">
        <f aca="false">IF(D900&lt;&gt;"",IF(COUNTIF($D$12:$D900,$D900)&gt;1,0,IF(SUM(N900,S900,X900)&gt;0,IF(AND(T900="",OR(O900&lt;&gt;"",J900&lt;&gt;"")),IF(O900&lt;&gt;"",O900,IF(J900&lt;&gt;"",J900,0)),IF(AND(O900&lt;&gt;"",J900&lt;&gt;"",O900=J900),O900,T900)),0)),"")</f>
        <v/>
      </c>
      <c r="AR900" s="257" t="str">
        <f aca="false">IF(D900&lt;&gt;"",IF(J900="OZP12",L900,0),"")</f>
        <v/>
      </c>
      <c r="AS900" s="257" t="str">
        <f aca="false">IF(D900&lt;&gt;"",IF(O900="OZP12",Q900,0),"")</f>
        <v/>
      </c>
      <c r="AT900" s="257" t="str">
        <f aca="false">IF(D900&lt;&gt;"",IF(T900="OZP12",V900,0),"")</f>
        <v/>
      </c>
      <c r="AU900" s="257" t="str">
        <f aca="false">IF(D900&lt;&gt;"",IF(J900="TZP",L900,0),"")</f>
        <v/>
      </c>
      <c r="AV900" s="257" t="str">
        <f aca="false">IF(D900&lt;&gt;"",IF(O900="TZP",Q900,0),"")</f>
        <v/>
      </c>
      <c r="AW900" s="257" t="str">
        <f aca="false">IF(D900&lt;&gt;"",IF(T900="TZP",V900,0),"")</f>
        <v/>
      </c>
      <c r="AX900" s="257" t="str">
        <f aca="false">IF(D900&lt;&gt;"",IF(J900="OZZ",L900,0),"")</f>
        <v/>
      </c>
      <c r="AY900" s="257" t="str">
        <f aca="false">IF(D900&lt;&gt;"",IF(O900="OZZ",Q900,0),"")</f>
        <v/>
      </c>
      <c r="AZ900" s="257" t="str">
        <f aca="false">IF(D900&lt;&gt;"",IF(T900="OZZ",V900,0),"")</f>
        <v/>
      </c>
      <c r="BA900" s="260"/>
      <c r="BB900" s="257" t="str">
        <f aca="false">IF(D900&lt;&gt;"",IF(ISERROR(FIND("/",D900)),0,1),"")</f>
        <v/>
      </c>
      <c r="BC900" s="257" t="str">
        <f aca="false">IF(D900&lt;&gt;"",IF(BB900*1=0,D900,CONCATENATE(MID(D900,1,FIND("/",D900,1)-1),MID(D900,FIND("/",D900,1)+1,LEN(D900)))),"")</f>
        <v/>
      </c>
      <c r="BD900" s="286"/>
      <c r="BE900" s="257" t="str">
        <f aca="false">IF(D900&lt;&gt;"",IF(J900="OZP12",M900,0),"")</f>
        <v/>
      </c>
      <c r="BF900" s="257" t="str">
        <f aca="false">IF(D900&lt;&gt;"",IF(O900="OZP12",R900,0),"")</f>
        <v/>
      </c>
      <c r="BG900" s="257" t="str">
        <f aca="false">IF(D900&lt;&gt;"",IF(T900="OZP12",W900,0),"")</f>
        <v/>
      </c>
      <c r="BH900" s="257" t="str">
        <f aca="false">IF(D900&lt;&gt;"",IF(J900="TZP",M900,0),"")</f>
        <v/>
      </c>
      <c r="BI900" s="257" t="str">
        <f aca="false">IF(D900&lt;&gt;"",IF(O900="TZP",R900,0),"")</f>
        <v/>
      </c>
      <c r="BJ900" s="257" t="str">
        <f aca="false">IF(D900&lt;&gt;"",IF(T900="TZP",W900,0),"")</f>
        <v/>
      </c>
    </row>
    <row r="901" s="261" customFormat="true" ht="18.75" hidden="false" customHeight="true" outlineLevel="0" collapsed="false">
      <c r="A901" s="262" t="n">
        <f aca="false">A900+1</f>
        <v>889</v>
      </c>
      <c r="B901" s="263"/>
      <c r="C901" s="263"/>
      <c r="D901" s="263"/>
      <c r="E901" s="266"/>
      <c r="F901" s="266"/>
      <c r="G901" s="267"/>
      <c r="H901" s="278"/>
      <c r="I901" s="281"/>
      <c r="J901" s="268"/>
      <c r="K901" s="269"/>
      <c r="L901" s="244" t="str">
        <f aca="false">IF(AND(K901&lt;&gt;"",J901&lt;&gt;""),MIN(IF(OR(J901="OZZ",J901="ZZ"),5000,13600),TRUNC(0.75*SUMIF($D$12:$D901,$D901,K$12:K901),2))-SUMIF($D$12:$D900,$D901,L$12:L900),"")</f>
        <v/>
      </c>
      <c r="M901" s="270" t="str">
        <f aca="false">IF(AND(K901&lt;&gt;"",J901&lt;&gt;"",AB901&lt;&gt;""),IF(OR(J901="OZZ",J901="ZZ"),0-SUMIF($D$12:$D900,$D901,M$12:M900),MIN(MIN(13600,TRUNC(0.75*SUMIF($D$12:$D$1442,$D901,K$12:K$1442),2)+SUMIF($D$12:$D901,$D901,AB$12:AB901))-SUMIF($D$12:$D900,$D901,M$12:M900)-SUMIF($D$12:$D$1442,$D901,L$12:L$1442),AB901)),"")</f>
        <v/>
      </c>
      <c r="N901" s="246" t="str">
        <f aca="false">IF(J901&lt;&gt;"",1000-SUMIF($D$12:$D900,$D901,N$12:N900),"")</f>
        <v/>
      </c>
      <c r="O901" s="268"/>
      <c r="P901" s="269"/>
      <c r="Q901" s="244" t="str">
        <f aca="false">IF(AND(P901&lt;&gt;"",O901&lt;&gt;""),MIN(IF(OR(O901="OZZ",O901="ZZ"),5000,13600),TRUNC(0.75*SUMIF($D$12:$D901,$D901,P$12:P901),2))-SUMIF($D$12:$D900,$D901,Q$12:Q900),"")</f>
        <v/>
      </c>
      <c r="R901" s="270" t="str">
        <f aca="false">IF(AND(P901&lt;&gt;"",O901&lt;&gt;"",AF901&lt;&gt;""),IF(OR(O901="OZZ",O901="ZZ"),0-SUMIF($D$12:$D900,$D901,R$12:R900),MIN(MIN(13600,TRUNC(0.75*SUMIF($D$12:$D$1442,$D901,P$12:P$1442),2)+SUMIF($D$12:$D901,$D901,AF$12:AF901))-SUMIF($D$12:$D900,$D901,R$12:R900)-SUMIF($D$12:$D$1442,$D901,Q$12:Q$1442),AF901)),"")</f>
        <v/>
      </c>
      <c r="S901" s="246" t="str">
        <f aca="false">IF(O901&lt;&gt;"",1000-SUMIF($D$12:$D900,$D901,S$12:S900),"")</f>
        <v/>
      </c>
      <c r="T901" s="268"/>
      <c r="U901" s="269"/>
      <c r="V901" s="244" t="str">
        <f aca="false">IF(AND(U901&lt;&gt;"",T901&lt;&gt;""),MIN(IF(OR(T901="OZZ",T901="ZZ"),5000,13600),TRUNC(0.75*SUMIF($D$12:$D901,$D901,U$12:U901),2))-SUMIF($D$12:$D900,$D901,V$12:V900),"")</f>
        <v/>
      </c>
      <c r="W901" s="248" t="str">
        <f aca="false">IF(AND(U901&lt;&gt;"",T901&lt;&gt;"",AJ901&lt;&gt;""),IF(OR(T901="OZZ",T901="ZZ"),0-SUMIF($D$12:$D900,$D901,W$12:W900),MIN(MIN(13600,TRUNC(0.75*SUMIF($D$12:$D$1442,$D901,U$12:U$1442),2)+SUMIF($D$12:$D901,$D901,AJ$12:AJ901))-SUMIF($D$12:$D900,$D901,W$12:W900)-SUMIF($D$12:$D$1442,$D901,V$12:V$1442),AJ901)),"")</f>
        <v/>
      </c>
      <c r="X901" s="246" t="str">
        <f aca="false">IF(T901&lt;&gt;"",1000-SUMIF($D$12:$D900,$D901,X$12:X900),"")</f>
        <v/>
      </c>
      <c r="Y901" s="272"/>
      <c r="Z901" s="273"/>
      <c r="AA901" s="273"/>
      <c r="AB901" s="252" t="str">
        <f aca="false">IF(K901&lt;&gt;"",ROUND(Y901,2)+ROUND(Z901,2)+ROUND(AA901,2),"")</f>
        <v/>
      </c>
      <c r="AC901" s="274"/>
      <c r="AD901" s="273"/>
      <c r="AE901" s="273"/>
      <c r="AF901" s="275" t="str">
        <f aca="false">IF(P901&lt;&gt;"",ROUND(AC901,2)+ROUND(AD901,2)+ROUND(AE901,2),"")</f>
        <v/>
      </c>
      <c r="AG901" s="274"/>
      <c r="AH901" s="273"/>
      <c r="AI901" s="273"/>
      <c r="AJ901" s="275" t="str">
        <f aca="false">IF(U901&lt;&gt;"",ROUND(AG901,2)+ROUND(AH901,2)+ROUND(AI901,2),"")</f>
        <v/>
      </c>
      <c r="AK901" s="255"/>
      <c r="AL901" s="255"/>
      <c r="AM901" s="256"/>
      <c r="AN901" s="257"/>
      <c r="AO901" s="258" t="str">
        <f aca="false">IF(D901&lt;&gt;"",IF(COUNTIF($D$12:$D901,$D901)&gt;1,0,IF(SUM(L901,Q901,V901)&gt;0,IF(AND(T901="",OR(O901&lt;&gt;"",J901&lt;&gt;"")),IF(O901&lt;&gt;"",O901,IF(J901&lt;&gt;"",J901,0)),IF(AND(O901&lt;&gt;"",J901&lt;&gt;"",O901=J901),O901,T901)),0)),"")</f>
        <v/>
      </c>
      <c r="AP901" s="258" t="str">
        <f aca="false">IF(D901&lt;&gt;"",IF(COUNTIF($D$12:$D901,$D901)&gt;1,0,IF(SUM(M901,R901,W901)&gt;0,IF(AND(T901="",OR(O901&lt;&gt;"",J901&lt;&gt;"")),IF(O901&lt;&gt;"",O901,IF(J901&lt;&gt;"",J901,0)),IF(AND(O901&lt;&gt;"",J901&lt;&gt;"",O901=J901),O901,T901)),0)),"")</f>
        <v/>
      </c>
      <c r="AQ901" s="258" t="str">
        <f aca="false">IF(D901&lt;&gt;"",IF(COUNTIF($D$12:$D901,$D901)&gt;1,0,IF(SUM(N901,S901,X901)&gt;0,IF(AND(T901="",OR(O901&lt;&gt;"",J901&lt;&gt;"")),IF(O901&lt;&gt;"",O901,IF(J901&lt;&gt;"",J901,0)),IF(AND(O901&lt;&gt;"",J901&lt;&gt;"",O901=J901),O901,T901)),0)),"")</f>
        <v/>
      </c>
      <c r="AR901" s="257" t="str">
        <f aca="false">IF(D901&lt;&gt;"",IF(J901="OZP12",L901,0),"")</f>
        <v/>
      </c>
      <c r="AS901" s="257" t="str">
        <f aca="false">IF(D901&lt;&gt;"",IF(O901="OZP12",Q901,0),"")</f>
        <v/>
      </c>
      <c r="AT901" s="257" t="str">
        <f aca="false">IF(D901&lt;&gt;"",IF(T901="OZP12",V901,0),"")</f>
        <v/>
      </c>
      <c r="AU901" s="257" t="str">
        <f aca="false">IF(D901&lt;&gt;"",IF(J901="TZP",L901,0),"")</f>
        <v/>
      </c>
      <c r="AV901" s="257" t="str">
        <f aca="false">IF(D901&lt;&gt;"",IF(O901="TZP",Q901,0),"")</f>
        <v/>
      </c>
      <c r="AW901" s="257" t="str">
        <f aca="false">IF(D901&lt;&gt;"",IF(T901="TZP",V901,0),"")</f>
        <v/>
      </c>
      <c r="AX901" s="257" t="str">
        <f aca="false">IF(D901&lt;&gt;"",IF(J901="OZZ",L901,0),"")</f>
        <v/>
      </c>
      <c r="AY901" s="257" t="str">
        <f aca="false">IF(D901&lt;&gt;"",IF(O901="OZZ",Q901,0),"")</f>
        <v/>
      </c>
      <c r="AZ901" s="257" t="str">
        <f aca="false">IF(D901&lt;&gt;"",IF(T901="OZZ",V901,0),"")</f>
        <v/>
      </c>
      <c r="BA901" s="260"/>
      <c r="BB901" s="257" t="str">
        <f aca="false">IF(D901&lt;&gt;"",IF(ISERROR(FIND("/",D901)),0,1),"")</f>
        <v/>
      </c>
      <c r="BC901" s="257" t="str">
        <f aca="false">IF(D901&lt;&gt;"",IF(BB901*1=0,D901,CONCATENATE(MID(D901,1,FIND("/",D901,1)-1),MID(D901,FIND("/",D901,1)+1,LEN(D901)))),"")</f>
        <v/>
      </c>
      <c r="BD901" s="286"/>
      <c r="BE901" s="257" t="str">
        <f aca="false">IF(D901&lt;&gt;"",IF(J901="OZP12",M901,0),"")</f>
        <v/>
      </c>
      <c r="BF901" s="257" t="str">
        <f aca="false">IF(D901&lt;&gt;"",IF(O901="OZP12",R901,0),"")</f>
        <v/>
      </c>
      <c r="BG901" s="257" t="str">
        <f aca="false">IF(D901&lt;&gt;"",IF(T901="OZP12",W901,0),"")</f>
        <v/>
      </c>
      <c r="BH901" s="257" t="str">
        <f aca="false">IF(D901&lt;&gt;"",IF(J901="TZP",M901,0),"")</f>
        <v/>
      </c>
      <c r="BI901" s="257" t="str">
        <f aca="false">IF(D901&lt;&gt;"",IF(O901="TZP",R901,0),"")</f>
        <v/>
      </c>
      <c r="BJ901" s="257" t="str">
        <f aca="false">IF(D901&lt;&gt;"",IF(T901="TZP",W901,0),"")</f>
        <v/>
      </c>
    </row>
    <row r="902" s="261" customFormat="true" ht="18.75" hidden="false" customHeight="true" outlineLevel="0" collapsed="false">
      <c r="A902" s="262" t="n">
        <f aca="false">A901+1</f>
        <v>890</v>
      </c>
      <c r="B902" s="263"/>
      <c r="C902" s="263"/>
      <c r="D902" s="263"/>
      <c r="E902" s="266"/>
      <c r="F902" s="266"/>
      <c r="G902" s="267"/>
      <c r="H902" s="278"/>
      <c r="I902" s="281"/>
      <c r="J902" s="268"/>
      <c r="K902" s="269"/>
      <c r="L902" s="244" t="str">
        <f aca="false">IF(AND(K902&lt;&gt;"",J902&lt;&gt;""),MIN(IF(OR(J902="OZZ",J902="ZZ"),5000,13600),TRUNC(0.75*SUMIF($D$12:$D902,$D902,K$12:K902),2))-SUMIF($D$12:$D901,$D902,L$12:L901),"")</f>
        <v/>
      </c>
      <c r="M902" s="270" t="str">
        <f aca="false">IF(AND(K902&lt;&gt;"",J902&lt;&gt;"",AB902&lt;&gt;""),IF(OR(J902="OZZ",J902="ZZ"),0-SUMIF($D$12:$D901,$D902,M$12:M901),MIN(MIN(13600,TRUNC(0.75*SUMIF($D$12:$D$1442,$D902,K$12:K$1442),2)+SUMIF($D$12:$D902,$D902,AB$12:AB902))-SUMIF($D$12:$D901,$D902,M$12:M901)-SUMIF($D$12:$D$1442,$D902,L$12:L$1442),AB902)),"")</f>
        <v/>
      </c>
      <c r="N902" s="246" t="str">
        <f aca="false">IF(J902&lt;&gt;"",1000-SUMIF($D$12:$D901,$D902,N$12:N901),"")</f>
        <v/>
      </c>
      <c r="O902" s="268"/>
      <c r="P902" s="269"/>
      <c r="Q902" s="244" t="str">
        <f aca="false">IF(AND(P902&lt;&gt;"",O902&lt;&gt;""),MIN(IF(OR(O902="OZZ",O902="ZZ"),5000,13600),TRUNC(0.75*SUMIF($D$12:$D902,$D902,P$12:P902),2))-SUMIF($D$12:$D901,$D902,Q$12:Q901),"")</f>
        <v/>
      </c>
      <c r="R902" s="270" t="str">
        <f aca="false">IF(AND(P902&lt;&gt;"",O902&lt;&gt;"",AF902&lt;&gt;""),IF(OR(O902="OZZ",O902="ZZ"),0-SUMIF($D$12:$D901,$D902,R$12:R901),MIN(MIN(13600,TRUNC(0.75*SUMIF($D$12:$D$1442,$D902,P$12:P$1442),2)+SUMIF($D$12:$D902,$D902,AF$12:AF902))-SUMIF($D$12:$D901,$D902,R$12:R901)-SUMIF($D$12:$D$1442,$D902,Q$12:Q$1442),AF902)),"")</f>
        <v/>
      </c>
      <c r="S902" s="246" t="str">
        <f aca="false">IF(O902&lt;&gt;"",1000-SUMIF($D$12:$D901,$D902,S$12:S901),"")</f>
        <v/>
      </c>
      <c r="T902" s="268"/>
      <c r="U902" s="269"/>
      <c r="V902" s="244" t="str">
        <f aca="false">IF(AND(U902&lt;&gt;"",T902&lt;&gt;""),MIN(IF(OR(T902="OZZ",T902="ZZ"),5000,13600),TRUNC(0.75*SUMIF($D$12:$D902,$D902,U$12:U902),2))-SUMIF($D$12:$D901,$D902,V$12:V901),"")</f>
        <v/>
      </c>
      <c r="W902" s="248" t="str">
        <f aca="false">IF(AND(U902&lt;&gt;"",T902&lt;&gt;"",AJ902&lt;&gt;""),IF(OR(T902="OZZ",T902="ZZ"),0-SUMIF($D$12:$D901,$D902,W$12:W901),MIN(MIN(13600,TRUNC(0.75*SUMIF($D$12:$D$1442,$D902,U$12:U$1442),2)+SUMIF($D$12:$D902,$D902,AJ$12:AJ902))-SUMIF($D$12:$D901,$D902,W$12:W901)-SUMIF($D$12:$D$1442,$D902,V$12:V$1442),AJ902)),"")</f>
        <v/>
      </c>
      <c r="X902" s="246" t="str">
        <f aca="false">IF(T902&lt;&gt;"",1000-SUMIF($D$12:$D901,$D902,X$12:X901),"")</f>
        <v/>
      </c>
      <c r="Y902" s="272"/>
      <c r="Z902" s="273"/>
      <c r="AA902" s="273"/>
      <c r="AB902" s="252" t="str">
        <f aca="false">IF(K902&lt;&gt;"",ROUND(Y902,2)+ROUND(Z902,2)+ROUND(AA902,2),"")</f>
        <v/>
      </c>
      <c r="AC902" s="274"/>
      <c r="AD902" s="273"/>
      <c r="AE902" s="273"/>
      <c r="AF902" s="275" t="str">
        <f aca="false">IF(P902&lt;&gt;"",ROUND(AC902,2)+ROUND(AD902,2)+ROUND(AE902,2),"")</f>
        <v/>
      </c>
      <c r="AG902" s="274"/>
      <c r="AH902" s="273"/>
      <c r="AI902" s="273"/>
      <c r="AJ902" s="275" t="str">
        <f aca="false">IF(U902&lt;&gt;"",ROUND(AG902,2)+ROUND(AH902,2)+ROUND(AI902,2),"")</f>
        <v/>
      </c>
      <c r="AK902" s="255"/>
      <c r="AL902" s="255"/>
      <c r="AM902" s="256"/>
      <c r="AN902" s="257"/>
      <c r="AO902" s="258" t="str">
        <f aca="false">IF(D902&lt;&gt;"",IF(COUNTIF($D$12:$D902,$D902)&gt;1,0,IF(SUM(L902,Q902,V902)&gt;0,IF(AND(T902="",OR(O902&lt;&gt;"",J902&lt;&gt;"")),IF(O902&lt;&gt;"",O902,IF(J902&lt;&gt;"",J902,0)),IF(AND(O902&lt;&gt;"",J902&lt;&gt;"",O902=J902),O902,T902)),0)),"")</f>
        <v/>
      </c>
      <c r="AP902" s="258" t="str">
        <f aca="false">IF(D902&lt;&gt;"",IF(COUNTIF($D$12:$D902,$D902)&gt;1,0,IF(SUM(M902,R902,W902)&gt;0,IF(AND(T902="",OR(O902&lt;&gt;"",J902&lt;&gt;"")),IF(O902&lt;&gt;"",O902,IF(J902&lt;&gt;"",J902,0)),IF(AND(O902&lt;&gt;"",J902&lt;&gt;"",O902=J902),O902,T902)),0)),"")</f>
        <v/>
      </c>
      <c r="AQ902" s="258" t="str">
        <f aca="false">IF(D902&lt;&gt;"",IF(COUNTIF($D$12:$D902,$D902)&gt;1,0,IF(SUM(N902,S902,X902)&gt;0,IF(AND(T902="",OR(O902&lt;&gt;"",J902&lt;&gt;"")),IF(O902&lt;&gt;"",O902,IF(J902&lt;&gt;"",J902,0)),IF(AND(O902&lt;&gt;"",J902&lt;&gt;"",O902=J902),O902,T902)),0)),"")</f>
        <v/>
      </c>
      <c r="AR902" s="257" t="str">
        <f aca="false">IF(D902&lt;&gt;"",IF(J902="OZP12",L902,0),"")</f>
        <v/>
      </c>
      <c r="AS902" s="257" t="str">
        <f aca="false">IF(D902&lt;&gt;"",IF(O902="OZP12",Q902,0),"")</f>
        <v/>
      </c>
      <c r="AT902" s="257" t="str">
        <f aca="false">IF(D902&lt;&gt;"",IF(T902="OZP12",V902,0),"")</f>
        <v/>
      </c>
      <c r="AU902" s="257" t="str">
        <f aca="false">IF(D902&lt;&gt;"",IF(J902="TZP",L902,0),"")</f>
        <v/>
      </c>
      <c r="AV902" s="257" t="str">
        <f aca="false">IF(D902&lt;&gt;"",IF(O902="TZP",Q902,0),"")</f>
        <v/>
      </c>
      <c r="AW902" s="257" t="str">
        <f aca="false">IF(D902&lt;&gt;"",IF(T902="TZP",V902,0),"")</f>
        <v/>
      </c>
      <c r="AX902" s="257" t="str">
        <f aca="false">IF(D902&lt;&gt;"",IF(J902="OZZ",L902,0),"")</f>
        <v/>
      </c>
      <c r="AY902" s="257" t="str">
        <f aca="false">IF(D902&lt;&gt;"",IF(O902="OZZ",Q902,0),"")</f>
        <v/>
      </c>
      <c r="AZ902" s="257" t="str">
        <f aca="false">IF(D902&lt;&gt;"",IF(T902="OZZ",V902,0),"")</f>
        <v/>
      </c>
      <c r="BA902" s="260"/>
      <c r="BB902" s="257" t="str">
        <f aca="false">IF(D902&lt;&gt;"",IF(ISERROR(FIND("/",D902)),0,1),"")</f>
        <v/>
      </c>
      <c r="BC902" s="257" t="str">
        <f aca="false">IF(D902&lt;&gt;"",IF(BB902*1=0,D902,CONCATENATE(MID(D902,1,FIND("/",D902,1)-1),MID(D902,FIND("/",D902,1)+1,LEN(D902)))),"")</f>
        <v/>
      </c>
      <c r="BD902" s="286"/>
      <c r="BE902" s="257" t="str">
        <f aca="false">IF(D902&lt;&gt;"",IF(J902="OZP12",M902,0),"")</f>
        <v/>
      </c>
      <c r="BF902" s="257" t="str">
        <f aca="false">IF(D902&lt;&gt;"",IF(O902="OZP12",R902,0),"")</f>
        <v/>
      </c>
      <c r="BG902" s="257" t="str">
        <f aca="false">IF(D902&lt;&gt;"",IF(T902="OZP12",W902,0),"")</f>
        <v/>
      </c>
      <c r="BH902" s="257" t="str">
        <f aca="false">IF(D902&lt;&gt;"",IF(J902="TZP",M902,0),"")</f>
        <v/>
      </c>
      <c r="BI902" s="257" t="str">
        <f aca="false">IF(D902&lt;&gt;"",IF(O902="TZP",R902,0),"")</f>
        <v/>
      </c>
      <c r="BJ902" s="257" t="str">
        <f aca="false">IF(D902&lt;&gt;"",IF(T902="TZP",W902,0),"")</f>
        <v/>
      </c>
    </row>
    <row r="903" s="261" customFormat="true" ht="18.75" hidden="false" customHeight="true" outlineLevel="0" collapsed="false">
      <c r="A903" s="262" t="n">
        <f aca="false">A902+1</f>
        <v>891</v>
      </c>
      <c r="B903" s="263"/>
      <c r="C903" s="263"/>
      <c r="D903" s="263"/>
      <c r="E903" s="266"/>
      <c r="F903" s="266"/>
      <c r="G903" s="267"/>
      <c r="H903" s="278"/>
      <c r="I903" s="281"/>
      <c r="J903" s="268"/>
      <c r="K903" s="269"/>
      <c r="L903" s="244" t="str">
        <f aca="false">IF(AND(K903&lt;&gt;"",J903&lt;&gt;""),MIN(IF(OR(J903="OZZ",J903="ZZ"),5000,13600),TRUNC(0.75*SUMIF($D$12:$D903,$D903,K$12:K903),2))-SUMIF($D$12:$D902,$D903,L$12:L902),"")</f>
        <v/>
      </c>
      <c r="M903" s="270" t="str">
        <f aca="false">IF(AND(K903&lt;&gt;"",J903&lt;&gt;"",AB903&lt;&gt;""),IF(OR(J903="OZZ",J903="ZZ"),0-SUMIF($D$12:$D902,$D903,M$12:M902),MIN(MIN(13600,TRUNC(0.75*SUMIF($D$12:$D$1442,$D903,K$12:K$1442),2)+SUMIF($D$12:$D903,$D903,AB$12:AB903))-SUMIF($D$12:$D902,$D903,M$12:M902)-SUMIF($D$12:$D$1442,$D903,L$12:L$1442),AB903)),"")</f>
        <v/>
      </c>
      <c r="N903" s="246" t="str">
        <f aca="false">IF(J903&lt;&gt;"",1000-SUMIF($D$12:$D902,$D903,N$12:N902),"")</f>
        <v/>
      </c>
      <c r="O903" s="268"/>
      <c r="P903" s="269"/>
      <c r="Q903" s="244" t="str">
        <f aca="false">IF(AND(P903&lt;&gt;"",O903&lt;&gt;""),MIN(IF(OR(O903="OZZ",O903="ZZ"),5000,13600),TRUNC(0.75*SUMIF($D$12:$D903,$D903,P$12:P903),2))-SUMIF($D$12:$D902,$D903,Q$12:Q902),"")</f>
        <v/>
      </c>
      <c r="R903" s="270" t="str">
        <f aca="false">IF(AND(P903&lt;&gt;"",O903&lt;&gt;"",AF903&lt;&gt;""),IF(OR(O903="OZZ",O903="ZZ"),0-SUMIF($D$12:$D902,$D903,R$12:R902),MIN(MIN(13600,TRUNC(0.75*SUMIF($D$12:$D$1442,$D903,P$12:P$1442),2)+SUMIF($D$12:$D903,$D903,AF$12:AF903))-SUMIF($D$12:$D902,$D903,R$12:R902)-SUMIF($D$12:$D$1442,$D903,Q$12:Q$1442),AF903)),"")</f>
        <v/>
      </c>
      <c r="S903" s="246" t="str">
        <f aca="false">IF(O903&lt;&gt;"",1000-SUMIF($D$12:$D902,$D903,S$12:S902),"")</f>
        <v/>
      </c>
      <c r="T903" s="268"/>
      <c r="U903" s="269"/>
      <c r="V903" s="244" t="str">
        <f aca="false">IF(AND(U903&lt;&gt;"",T903&lt;&gt;""),MIN(IF(OR(T903="OZZ",T903="ZZ"),5000,13600),TRUNC(0.75*SUMIF($D$12:$D903,$D903,U$12:U903),2))-SUMIF($D$12:$D902,$D903,V$12:V902),"")</f>
        <v/>
      </c>
      <c r="W903" s="248" t="str">
        <f aca="false">IF(AND(U903&lt;&gt;"",T903&lt;&gt;"",AJ903&lt;&gt;""),IF(OR(T903="OZZ",T903="ZZ"),0-SUMIF($D$12:$D902,$D903,W$12:W902),MIN(MIN(13600,TRUNC(0.75*SUMIF($D$12:$D$1442,$D903,U$12:U$1442),2)+SUMIF($D$12:$D903,$D903,AJ$12:AJ903))-SUMIF($D$12:$D902,$D903,W$12:W902)-SUMIF($D$12:$D$1442,$D903,V$12:V$1442),AJ903)),"")</f>
        <v/>
      </c>
      <c r="X903" s="246" t="str">
        <f aca="false">IF(T903&lt;&gt;"",1000-SUMIF($D$12:$D902,$D903,X$12:X902),"")</f>
        <v/>
      </c>
      <c r="Y903" s="272"/>
      <c r="Z903" s="273"/>
      <c r="AA903" s="273"/>
      <c r="AB903" s="252" t="str">
        <f aca="false">IF(K903&lt;&gt;"",ROUND(Y903,2)+ROUND(Z903,2)+ROUND(AA903,2),"")</f>
        <v/>
      </c>
      <c r="AC903" s="274"/>
      <c r="AD903" s="273"/>
      <c r="AE903" s="273"/>
      <c r="AF903" s="275" t="str">
        <f aca="false">IF(P903&lt;&gt;"",ROUND(AC903,2)+ROUND(AD903,2)+ROUND(AE903,2),"")</f>
        <v/>
      </c>
      <c r="AG903" s="274"/>
      <c r="AH903" s="273"/>
      <c r="AI903" s="273"/>
      <c r="AJ903" s="275" t="str">
        <f aca="false">IF(U903&lt;&gt;"",ROUND(AG903,2)+ROUND(AH903,2)+ROUND(AI903,2),"")</f>
        <v/>
      </c>
      <c r="AK903" s="255"/>
      <c r="AL903" s="255"/>
      <c r="AM903" s="256"/>
      <c r="AN903" s="257"/>
      <c r="AO903" s="258" t="str">
        <f aca="false">IF(D903&lt;&gt;"",IF(COUNTIF($D$12:$D903,$D903)&gt;1,0,IF(SUM(L903,Q903,V903)&gt;0,IF(AND(T903="",OR(O903&lt;&gt;"",J903&lt;&gt;"")),IF(O903&lt;&gt;"",O903,IF(J903&lt;&gt;"",J903,0)),IF(AND(O903&lt;&gt;"",J903&lt;&gt;"",O903=J903),O903,T903)),0)),"")</f>
        <v/>
      </c>
      <c r="AP903" s="258" t="str">
        <f aca="false">IF(D903&lt;&gt;"",IF(COUNTIF($D$12:$D903,$D903)&gt;1,0,IF(SUM(M903,R903,W903)&gt;0,IF(AND(T903="",OR(O903&lt;&gt;"",J903&lt;&gt;"")),IF(O903&lt;&gt;"",O903,IF(J903&lt;&gt;"",J903,0)),IF(AND(O903&lt;&gt;"",J903&lt;&gt;"",O903=J903),O903,T903)),0)),"")</f>
        <v/>
      </c>
      <c r="AQ903" s="258" t="str">
        <f aca="false">IF(D903&lt;&gt;"",IF(COUNTIF($D$12:$D903,$D903)&gt;1,0,IF(SUM(N903,S903,X903)&gt;0,IF(AND(T903="",OR(O903&lt;&gt;"",J903&lt;&gt;"")),IF(O903&lt;&gt;"",O903,IF(J903&lt;&gt;"",J903,0)),IF(AND(O903&lt;&gt;"",J903&lt;&gt;"",O903=J903),O903,T903)),0)),"")</f>
        <v/>
      </c>
      <c r="AR903" s="257" t="str">
        <f aca="false">IF(D903&lt;&gt;"",IF(J903="OZP12",L903,0),"")</f>
        <v/>
      </c>
      <c r="AS903" s="257" t="str">
        <f aca="false">IF(D903&lt;&gt;"",IF(O903="OZP12",Q903,0),"")</f>
        <v/>
      </c>
      <c r="AT903" s="257" t="str">
        <f aca="false">IF(D903&lt;&gt;"",IF(T903="OZP12",V903,0),"")</f>
        <v/>
      </c>
      <c r="AU903" s="257" t="str">
        <f aca="false">IF(D903&lt;&gt;"",IF(J903="TZP",L903,0),"")</f>
        <v/>
      </c>
      <c r="AV903" s="257" t="str">
        <f aca="false">IF(D903&lt;&gt;"",IF(O903="TZP",Q903,0),"")</f>
        <v/>
      </c>
      <c r="AW903" s="257" t="str">
        <f aca="false">IF(D903&lt;&gt;"",IF(T903="TZP",V903,0),"")</f>
        <v/>
      </c>
      <c r="AX903" s="257" t="str">
        <f aca="false">IF(D903&lt;&gt;"",IF(J903="OZZ",L903,0),"")</f>
        <v/>
      </c>
      <c r="AY903" s="257" t="str">
        <f aca="false">IF(D903&lt;&gt;"",IF(O903="OZZ",Q903,0),"")</f>
        <v/>
      </c>
      <c r="AZ903" s="257" t="str">
        <f aca="false">IF(D903&lt;&gt;"",IF(T903="OZZ",V903,0),"")</f>
        <v/>
      </c>
      <c r="BA903" s="260"/>
      <c r="BB903" s="257" t="str">
        <f aca="false">IF(D903&lt;&gt;"",IF(ISERROR(FIND("/",D903)),0,1),"")</f>
        <v/>
      </c>
      <c r="BC903" s="257" t="str">
        <f aca="false">IF(D903&lt;&gt;"",IF(BB903*1=0,D903,CONCATENATE(MID(D903,1,FIND("/",D903,1)-1),MID(D903,FIND("/",D903,1)+1,LEN(D903)))),"")</f>
        <v/>
      </c>
      <c r="BD903" s="286"/>
      <c r="BE903" s="257" t="str">
        <f aca="false">IF(D903&lt;&gt;"",IF(J903="OZP12",M903,0),"")</f>
        <v/>
      </c>
      <c r="BF903" s="257" t="str">
        <f aca="false">IF(D903&lt;&gt;"",IF(O903="OZP12",R903,0),"")</f>
        <v/>
      </c>
      <c r="BG903" s="257" t="str">
        <f aca="false">IF(D903&lt;&gt;"",IF(T903="OZP12",W903,0),"")</f>
        <v/>
      </c>
      <c r="BH903" s="257" t="str">
        <f aca="false">IF(D903&lt;&gt;"",IF(J903="TZP",M903,0),"")</f>
        <v/>
      </c>
      <c r="BI903" s="257" t="str">
        <f aca="false">IF(D903&lt;&gt;"",IF(O903="TZP",R903,0),"")</f>
        <v/>
      </c>
      <c r="BJ903" s="257" t="str">
        <f aca="false">IF(D903&lt;&gt;"",IF(T903="TZP",W903,0),"")</f>
        <v/>
      </c>
    </row>
    <row r="904" s="261" customFormat="true" ht="18.75" hidden="false" customHeight="true" outlineLevel="0" collapsed="false">
      <c r="A904" s="262" t="n">
        <f aca="false">A903+1</f>
        <v>892</v>
      </c>
      <c r="B904" s="263"/>
      <c r="C904" s="263"/>
      <c r="D904" s="263"/>
      <c r="E904" s="266"/>
      <c r="F904" s="266"/>
      <c r="G904" s="267"/>
      <c r="H904" s="278"/>
      <c r="I904" s="281"/>
      <c r="J904" s="268"/>
      <c r="K904" s="269"/>
      <c r="L904" s="244" t="str">
        <f aca="false">IF(AND(K904&lt;&gt;"",J904&lt;&gt;""),MIN(IF(OR(J904="OZZ",J904="ZZ"),5000,13600),TRUNC(0.75*SUMIF($D$12:$D904,$D904,K$12:K904),2))-SUMIF($D$12:$D903,$D904,L$12:L903),"")</f>
        <v/>
      </c>
      <c r="M904" s="270" t="str">
        <f aca="false">IF(AND(K904&lt;&gt;"",J904&lt;&gt;"",AB904&lt;&gt;""),IF(OR(J904="OZZ",J904="ZZ"),0-SUMIF($D$12:$D903,$D904,M$12:M903),MIN(MIN(13600,TRUNC(0.75*SUMIF($D$12:$D$1442,$D904,K$12:K$1442),2)+SUMIF($D$12:$D904,$D904,AB$12:AB904))-SUMIF($D$12:$D903,$D904,M$12:M903)-SUMIF($D$12:$D$1442,$D904,L$12:L$1442),AB904)),"")</f>
        <v/>
      </c>
      <c r="N904" s="246" t="str">
        <f aca="false">IF(J904&lt;&gt;"",1000-SUMIF($D$12:$D903,$D904,N$12:N903),"")</f>
        <v/>
      </c>
      <c r="O904" s="268"/>
      <c r="P904" s="269"/>
      <c r="Q904" s="244" t="str">
        <f aca="false">IF(AND(P904&lt;&gt;"",O904&lt;&gt;""),MIN(IF(OR(O904="OZZ",O904="ZZ"),5000,13600),TRUNC(0.75*SUMIF($D$12:$D904,$D904,P$12:P904),2))-SUMIF($D$12:$D903,$D904,Q$12:Q903),"")</f>
        <v/>
      </c>
      <c r="R904" s="270" t="str">
        <f aca="false">IF(AND(P904&lt;&gt;"",O904&lt;&gt;"",AF904&lt;&gt;""),IF(OR(O904="OZZ",O904="ZZ"),0-SUMIF($D$12:$D903,$D904,R$12:R903),MIN(MIN(13600,TRUNC(0.75*SUMIF($D$12:$D$1442,$D904,P$12:P$1442),2)+SUMIF($D$12:$D904,$D904,AF$12:AF904))-SUMIF($D$12:$D903,$D904,R$12:R903)-SUMIF($D$12:$D$1442,$D904,Q$12:Q$1442),AF904)),"")</f>
        <v/>
      </c>
      <c r="S904" s="246" t="str">
        <f aca="false">IF(O904&lt;&gt;"",1000-SUMIF($D$12:$D903,$D904,S$12:S903),"")</f>
        <v/>
      </c>
      <c r="T904" s="268"/>
      <c r="U904" s="269"/>
      <c r="V904" s="244" t="str">
        <f aca="false">IF(AND(U904&lt;&gt;"",T904&lt;&gt;""),MIN(IF(OR(T904="OZZ",T904="ZZ"),5000,13600),TRUNC(0.75*SUMIF($D$12:$D904,$D904,U$12:U904),2))-SUMIF($D$12:$D903,$D904,V$12:V903),"")</f>
        <v/>
      </c>
      <c r="W904" s="248" t="str">
        <f aca="false">IF(AND(U904&lt;&gt;"",T904&lt;&gt;"",AJ904&lt;&gt;""),IF(OR(T904="OZZ",T904="ZZ"),0-SUMIF($D$12:$D903,$D904,W$12:W903),MIN(MIN(13600,TRUNC(0.75*SUMIF($D$12:$D$1442,$D904,U$12:U$1442),2)+SUMIF($D$12:$D904,$D904,AJ$12:AJ904))-SUMIF($D$12:$D903,$D904,W$12:W903)-SUMIF($D$12:$D$1442,$D904,V$12:V$1442),AJ904)),"")</f>
        <v/>
      </c>
      <c r="X904" s="246" t="str">
        <f aca="false">IF(T904&lt;&gt;"",1000-SUMIF($D$12:$D903,$D904,X$12:X903),"")</f>
        <v/>
      </c>
      <c r="Y904" s="272"/>
      <c r="Z904" s="273"/>
      <c r="AA904" s="273"/>
      <c r="AB904" s="252" t="str">
        <f aca="false">IF(K904&lt;&gt;"",ROUND(Y904,2)+ROUND(Z904,2)+ROUND(AA904,2),"")</f>
        <v/>
      </c>
      <c r="AC904" s="274"/>
      <c r="AD904" s="273"/>
      <c r="AE904" s="273"/>
      <c r="AF904" s="275" t="str">
        <f aca="false">IF(P904&lt;&gt;"",ROUND(AC904,2)+ROUND(AD904,2)+ROUND(AE904,2),"")</f>
        <v/>
      </c>
      <c r="AG904" s="274"/>
      <c r="AH904" s="273"/>
      <c r="AI904" s="273"/>
      <c r="AJ904" s="275" t="str">
        <f aca="false">IF(U904&lt;&gt;"",ROUND(AG904,2)+ROUND(AH904,2)+ROUND(AI904,2),"")</f>
        <v/>
      </c>
      <c r="AK904" s="255"/>
      <c r="AL904" s="255"/>
      <c r="AM904" s="256"/>
      <c r="AN904" s="257"/>
      <c r="AO904" s="258" t="str">
        <f aca="false">IF(D904&lt;&gt;"",IF(COUNTIF($D$12:$D904,$D904)&gt;1,0,IF(SUM(L904,Q904,V904)&gt;0,IF(AND(T904="",OR(O904&lt;&gt;"",J904&lt;&gt;"")),IF(O904&lt;&gt;"",O904,IF(J904&lt;&gt;"",J904,0)),IF(AND(O904&lt;&gt;"",J904&lt;&gt;"",O904=J904),O904,T904)),0)),"")</f>
        <v/>
      </c>
      <c r="AP904" s="258" t="str">
        <f aca="false">IF(D904&lt;&gt;"",IF(COUNTIF($D$12:$D904,$D904)&gt;1,0,IF(SUM(M904,R904,W904)&gt;0,IF(AND(T904="",OR(O904&lt;&gt;"",J904&lt;&gt;"")),IF(O904&lt;&gt;"",O904,IF(J904&lt;&gt;"",J904,0)),IF(AND(O904&lt;&gt;"",J904&lt;&gt;"",O904=J904),O904,T904)),0)),"")</f>
        <v/>
      </c>
      <c r="AQ904" s="258" t="str">
        <f aca="false">IF(D904&lt;&gt;"",IF(COUNTIF($D$12:$D904,$D904)&gt;1,0,IF(SUM(N904,S904,X904)&gt;0,IF(AND(T904="",OR(O904&lt;&gt;"",J904&lt;&gt;"")),IF(O904&lt;&gt;"",O904,IF(J904&lt;&gt;"",J904,0)),IF(AND(O904&lt;&gt;"",J904&lt;&gt;"",O904=J904),O904,T904)),0)),"")</f>
        <v/>
      </c>
      <c r="AR904" s="257" t="str">
        <f aca="false">IF(D904&lt;&gt;"",IF(J904="OZP12",L904,0),"")</f>
        <v/>
      </c>
      <c r="AS904" s="257" t="str">
        <f aca="false">IF(D904&lt;&gt;"",IF(O904="OZP12",Q904,0),"")</f>
        <v/>
      </c>
      <c r="AT904" s="257" t="str">
        <f aca="false">IF(D904&lt;&gt;"",IF(T904="OZP12",V904,0),"")</f>
        <v/>
      </c>
      <c r="AU904" s="257" t="str">
        <f aca="false">IF(D904&lt;&gt;"",IF(J904="TZP",L904,0),"")</f>
        <v/>
      </c>
      <c r="AV904" s="257" t="str">
        <f aca="false">IF(D904&lt;&gt;"",IF(O904="TZP",Q904,0),"")</f>
        <v/>
      </c>
      <c r="AW904" s="257" t="str">
        <f aca="false">IF(D904&lt;&gt;"",IF(T904="TZP",V904,0),"")</f>
        <v/>
      </c>
      <c r="AX904" s="257" t="str">
        <f aca="false">IF(D904&lt;&gt;"",IF(J904="OZZ",L904,0),"")</f>
        <v/>
      </c>
      <c r="AY904" s="257" t="str">
        <f aca="false">IF(D904&lt;&gt;"",IF(O904="OZZ",Q904,0),"")</f>
        <v/>
      </c>
      <c r="AZ904" s="257" t="str">
        <f aca="false">IF(D904&lt;&gt;"",IF(T904="OZZ",V904,0),"")</f>
        <v/>
      </c>
      <c r="BA904" s="260"/>
      <c r="BB904" s="257" t="str">
        <f aca="false">IF(D904&lt;&gt;"",IF(ISERROR(FIND("/",D904)),0,1),"")</f>
        <v/>
      </c>
      <c r="BC904" s="257" t="str">
        <f aca="false">IF(D904&lt;&gt;"",IF(BB904*1=0,D904,CONCATENATE(MID(D904,1,FIND("/",D904,1)-1),MID(D904,FIND("/",D904,1)+1,LEN(D904)))),"")</f>
        <v/>
      </c>
      <c r="BD904" s="286"/>
      <c r="BE904" s="257" t="str">
        <f aca="false">IF(D904&lt;&gt;"",IF(J904="OZP12",M904,0),"")</f>
        <v/>
      </c>
      <c r="BF904" s="257" t="str">
        <f aca="false">IF(D904&lt;&gt;"",IF(O904="OZP12",R904,0),"")</f>
        <v/>
      </c>
      <c r="BG904" s="257" t="str">
        <f aca="false">IF(D904&lt;&gt;"",IF(T904="OZP12",W904,0),"")</f>
        <v/>
      </c>
      <c r="BH904" s="257" t="str">
        <f aca="false">IF(D904&lt;&gt;"",IF(J904="TZP",M904,0),"")</f>
        <v/>
      </c>
      <c r="BI904" s="257" t="str">
        <f aca="false">IF(D904&lt;&gt;"",IF(O904="TZP",R904,0),"")</f>
        <v/>
      </c>
      <c r="BJ904" s="257" t="str">
        <f aca="false">IF(D904&lt;&gt;"",IF(T904="TZP",W904,0),"")</f>
        <v/>
      </c>
    </row>
    <row r="905" s="261" customFormat="true" ht="18.75" hidden="false" customHeight="true" outlineLevel="0" collapsed="false">
      <c r="A905" s="262" t="n">
        <f aca="false">A904+1</f>
        <v>893</v>
      </c>
      <c r="B905" s="263"/>
      <c r="C905" s="263"/>
      <c r="D905" s="263"/>
      <c r="E905" s="266"/>
      <c r="F905" s="266"/>
      <c r="G905" s="267"/>
      <c r="H905" s="278"/>
      <c r="I905" s="281"/>
      <c r="J905" s="268"/>
      <c r="K905" s="269"/>
      <c r="L905" s="244" t="str">
        <f aca="false">IF(AND(K905&lt;&gt;"",J905&lt;&gt;""),MIN(IF(OR(J905="OZZ",J905="ZZ"),5000,13600),TRUNC(0.75*SUMIF($D$12:$D905,$D905,K$12:K905),2))-SUMIF($D$12:$D904,$D905,L$12:L904),"")</f>
        <v/>
      </c>
      <c r="M905" s="270" t="str">
        <f aca="false">IF(AND(K905&lt;&gt;"",J905&lt;&gt;"",AB905&lt;&gt;""),IF(OR(J905="OZZ",J905="ZZ"),0-SUMIF($D$12:$D904,$D905,M$12:M904),MIN(MIN(13600,TRUNC(0.75*SUMIF($D$12:$D$1442,$D905,K$12:K$1442),2)+SUMIF($D$12:$D905,$D905,AB$12:AB905))-SUMIF($D$12:$D904,$D905,M$12:M904)-SUMIF($D$12:$D$1442,$D905,L$12:L$1442),AB905)),"")</f>
        <v/>
      </c>
      <c r="N905" s="246" t="str">
        <f aca="false">IF(J905&lt;&gt;"",1000-SUMIF($D$12:$D904,$D905,N$12:N904),"")</f>
        <v/>
      </c>
      <c r="O905" s="268"/>
      <c r="P905" s="269"/>
      <c r="Q905" s="244" t="str">
        <f aca="false">IF(AND(P905&lt;&gt;"",O905&lt;&gt;""),MIN(IF(OR(O905="OZZ",O905="ZZ"),5000,13600),TRUNC(0.75*SUMIF($D$12:$D905,$D905,P$12:P905),2))-SUMIF($D$12:$D904,$D905,Q$12:Q904),"")</f>
        <v/>
      </c>
      <c r="R905" s="270" t="str">
        <f aca="false">IF(AND(P905&lt;&gt;"",O905&lt;&gt;"",AF905&lt;&gt;""),IF(OR(O905="OZZ",O905="ZZ"),0-SUMIF($D$12:$D904,$D905,R$12:R904),MIN(MIN(13600,TRUNC(0.75*SUMIF($D$12:$D$1442,$D905,P$12:P$1442),2)+SUMIF($D$12:$D905,$D905,AF$12:AF905))-SUMIF($D$12:$D904,$D905,R$12:R904)-SUMIF($D$12:$D$1442,$D905,Q$12:Q$1442),AF905)),"")</f>
        <v/>
      </c>
      <c r="S905" s="246" t="str">
        <f aca="false">IF(O905&lt;&gt;"",1000-SUMIF($D$12:$D904,$D905,S$12:S904),"")</f>
        <v/>
      </c>
      <c r="T905" s="268"/>
      <c r="U905" s="269"/>
      <c r="V905" s="244" t="str">
        <f aca="false">IF(AND(U905&lt;&gt;"",T905&lt;&gt;""),MIN(IF(OR(T905="OZZ",T905="ZZ"),5000,13600),TRUNC(0.75*SUMIF($D$12:$D905,$D905,U$12:U905),2))-SUMIF($D$12:$D904,$D905,V$12:V904),"")</f>
        <v/>
      </c>
      <c r="W905" s="248" t="str">
        <f aca="false">IF(AND(U905&lt;&gt;"",T905&lt;&gt;"",AJ905&lt;&gt;""),IF(OR(T905="OZZ",T905="ZZ"),0-SUMIF($D$12:$D904,$D905,W$12:W904),MIN(MIN(13600,TRUNC(0.75*SUMIF($D$12:$D$1442,$D905,U$12:U$1442),2)+SUMIF($D$12:$D905,$D905,AJ$12:AJ905))-SUMIF($D$12:$D904,$D905,W$12:W904)-SUMIF($D$12:$D$1442,$D905,V$12:V$1442),AJ905)),"")</f>
        <v/>
      </c>
      <c r="X905" s="246" t="str">
        <f aca="false">IF(T905&lt;&gt;"",1000-SUMIF($D$12:$D904,$D905,X$12:X904),"")</f>
        <v/>
      </c>
      <c r="Y905" s="272"/>
      <c r="Z905" s="273"/>
      <c r="AA905" s="273"/>
      <c r="AB905" s="252" t="str">
        <f aca="false">IF(K905&lt;&gt;"",ROUND(Y905,2)+ROUND(Z905,2)+ROUND(AA905,2),"")</f>
        <v/>
      </c>
      <c r="AC905" s="274"/>
      <c r="AD905" s="273"/>
      <c r="AE905" s="273"/>
      <c r="AF905" s="275" t="str">
        <f aca="false">IF(P905&lt;&gt;"",ROUND(AC905,2)+ROUND(AD905,2)+ROUND(AE905,2),"")</f>
        <v/>
      </c>
      <c r="AG905" s="274"/>
      <c r="AH905" s="273"/>
      <c r="AI905" s="273"/>
      <c r="AJ905" s="275" t="str">
        <f aca="false">IF(U905&lt;&gt;"",ROUND(AG905,2)+ROUND(AH905,2)+ROUND(AI905,2),"")</f>
        <v/>
      </c>
      <c r="AK905" s="255"/>
      <c r="AL905" s="255"/>
      <c r="AM905" s="256"/>
      <c r="AN905" s="257"/>
      <c r="AO905" s="258" t="str">
        <f aca="false">IF(D905&lt;&gt;"",IF(COUNTIF($D$12:$D905,$D905)&gt;1,0,IF(SUM(L905,Q905,V905)&gt;0,IF(AND(T905="",OR(O905&lt;&gt;"",J905&lt;&gt;"")),IF(O905&lt;&gt;"",O905,IF(J905&lt;&gt;"",J905,0)),IF(AND(O905&lt;&gt;"",J905&lt;&gt;"",O905=J905),O905,T905)),0)),"")</f>
        <v/>
      </c>
      <c r="AP905" s="258" t="str">
        <f aca="false">IF(D905&lt;&gt;"",IF(COUNTIF($D$12:$D905,$D905)&gt;1,0,IF(SUM(M905,R905,W905)&gt;0,IF(AND(T905="",OR(O905&lt;&gt;"",J905&lt;&gt;"")),IF(O905&lt;&gt;"",O905,IF(J905&lt;&gt;"",J905,0)),IF(AND(O905&lt;&gt;"",J905&lt;&gt;"",O905=J905),O905,T905)),0)),"")</f>
        <v/>
      </c>
      <c r="AQ905" s="258" t="str">
        <f aca="false">IF(D905&lt;&gt;"",IF(COUNTIF($D$12:$D905,$D905)&gt;1,0,IF(SUM(N905,S905,X905)&gt;0,IF(AND(T905="",OR(O905&lt;&gt;"",J905&lt;&gt;"")),IF(O905&lt;&gt;"",O905,IF(J905&lt;&gt;"",J905,0)),IF(AND(O905&lt;&gt;"",J905&lt;&gt;"",O905=J905),O905,T905)),0)),"")</f>
        <v/>
      </c>
      <c r="AR905" s="257" t="str">
        <f aca="false">IF(D905&lt;&gt;"",IF(J905="OZP12",L905,0),"")</f>
        <v/>
      </c>
      <c r="AS905" s="257" t="str">
        <f aca="false">IF(D905&lt;&gt;"",IF(O905="OZP12",Q905,0),"")</f>
        <v/>
      </c>
      <c r="AT905" s="257" t="str">
        <f aca="false">IF(D905&lt;&gt;"",IF(T905="OZP12",V905,0),"")</f>
        <v/>
      </c>
      <c r="AU905" s="257" t="str">
        <f aca="false">IF(D905&lt;&gt;"",IF(J905="TZP",L905,0),"")</f>
        <v/>
      </c>
      <c r="AV905" s="257" t="str">
        <f aca="false">IF(D905&lt;&gt;"",IF(O905="TZP",Q905,0),"")</f>
        <v/>
      </c>
      <c r="AW905" s="257" t="str">
        <f aca="false">IF(D905&lt;&gt;"",IF(T905="TZP",V905,0),"")</f>
        <v/>
      </c>
      <c r="AX905" s="257" t="str">
        <f aca="false">IF(D905&lt;&gt;"",IF(J905="OZZ",L905,0),"")</f>
        <v/>
      </c>
      <c r="AY905" s="257" t="str">
        <f aca="false">IF(D905&lt;&gt;"",IF(O905="OZZ",Q905,0),"")</f>
        <v/>
      </c>
      <c r="AZ905" s="257" t="str">
        <f aca="false">IF(D905&lt;&gt;"",IF(T905="OZZ",V905,0),"")</f>
        <v/>
      </c>
      <c r="BA905" s="260"/>
      <c r="BB905" s="257" t="str">
        <f aca="false">IF(D905&lt;&gt;"",IF(ISERROR(FIND("/",D905)),0,1),"")</f>
        <v/>
      </c>
      <c r="BC905" s="257" t="str">
        <f aca="false">IF(D905&lt;&gt;"",IF(BB905*1=0,D905,CONCATENATE(MID(D905,1,FIND("/",D905,1)-1),MID(D905,FIND("/",D905,1)+1,LEN(D905)))),"")</f>
        <v/>
      </c>
      <c r="BD905" s="286"/>
      <c r="BE905" s="257" t="str">
        <f aca="false">IF(D905&lt;&gt;"",IF(J905="OZP12",M905,0),"")</f>
        <v/>
      </c>
      <c r="BF905" s="257" t="str">
        <f aca="false">IF(D905&lt;&gt;"",IF(O905="OZP12",R905,0),"")</f>
        <v/>
      </c>
      <c r="BG905" s="257" t="str">
        <f aca="false">IF(D905&lt;&gt;"",IF(T905="OZP12",W905,0),"")</f>
        <v/>
      </c>
      <c r="BH905" s="257" t="str">
        <f aca="false">IF(D905&lt;&gt;"",IF(J905="TZP",M905,0),"")</f>
        <v/>
      </c>
      <c r="BI905" s="257" t="str">
        <f aca="false">IF(D905&lt;&gt;"",IF(O905="TZP",R905,0),"")</f>
        <v/>
      </c>
      <c r="BJ905" s="257" t="str">
        <f aca="false">IF(D905&lt;&gt;"",IF(T905="TZP",W905,0),"")</f>
        <v/>
      </c>
    </row>
    <row r="906" s="261" customFormat="true" ht="18.75" hidden="false" customHeight="true" outlineLevel="0" collapsed="false">
      <c r="A906" s="262" t="n">
        <f aca="false">A905+1</f>
        <v>894</v>
      </c>
      <c r="B906" s="263"/>
      <c r="C906" s="263"/>
      <c r="D906" s="263"/>
      <c r="E906" s="266"/>
      <c r="F906" s="266"/>
      <c r="G906" s="267"/>
      <c r="H906" s="278"/>
      <c r="I906" s="281"/>
      <c r="J906" s="268"/>
      <c r="K906" s="269"/>
      <c r="L906" s="244" t="str">
        <f aca="false">IF(AND(K906&lt;&gt;"",J906&lt;&gt;""),MIN(IF(OR(J906="OZZ",J906="ZZ"),5000,13600),TRUNC(0.75*SUMIF($D$12:$D906,$D906,K$12:K906),2))-SUMIF($D$12:$D905,$D906,L$12:L905),"")</f>
        <v/>
      </c>
      <c r="M906" s="270" t="str">
        <f aca="false">IF(AND(K906&lt;&gt;"",J906&lt;&gt;"",AB906&lt;&gt;""),IF(OR(J906="OZZ",J906="ZZ"),0-SUMIF($D$12:$D905,$D906,M$12:M905),MIN(MIN(13600,TRUNC(0.75*SUMIF($D$12:$D$1442,$D906,K$12:K$1442),2)+SUMIF($D$12:$D906,$D906,AB$12:AB906))-SUMIF($D$12:$D905,$D906,M$12:M905)-SUMIF($D$12:$D$1442,$D906,L$12:L$1442),AB906)),"")</f>
        <v/>
      </c>
      <c r="N906" s="246" t="str">
        <f aca="false">IF(J906&lt;&gt;"",1000-SUMIF($D$12:$D905,$D906,N$12:N905),"")</f>
        <v/>
      </c>
      <c r="O906" s="268"/>
      <c r="P906" s="269"/>
      <c r="Q906" s="244" t="str">
        <f aca="false">IF(AND(P906&lt;&gt;"",O906&lt;&gt;""),MIN(IF(OR(O906="OZZ",O906="ZZ"),5000,13600),TRUNC(0.75*SUMIF($D$12:$D906,$D906,P$12:P906),2))-SUMIF($D$12:$D905,$D906,Q$12:Q905),"")</f>
        <v/>
      </c>
      <c r="R906" s="270" t="str">
        <f aca="false">IF(AND(P906&lt;&gt;"",O906&lt;&gt;"",AF906&lt;&gt;""),IF(OR(O906="OZZ",O906="ZZ"),0-SUMIF($D$12:$D905,$D906,R$12:R905),MIN(MIN(13600,TRUNC(0.75*SUMIF($D$12:$D$1442,$D906,P$12:P$1442),2)+SUMIF($D$12:$D906,$D906,AF$12:AF906))-SUMIF($D$12:$D905,$D906,R$12:R905)-SUMIF($D$12:$D$1442,$D906,Q$12:Q$1442),AF906)),"")</f>
        <v/>
      </c>
      <c r="S906" s="246" t="str">
        <f aca="false">IF(O906&lt;&gt;"",1000-SUMIF($D$12:$D905,$D906,S$12:S905),"")</f>
        <v/>
      </c>
      <c r="T906" s="268"/>
      <c r="U906" s="269"/>
      <c r="V906" s="244" t="str">
        <f aca="false">IF(AND(U906&lt;&gt;"",T906&lt;&gt;""),MIN(IF(OR(T906="OZZ",T906="ZZ"),5000,13600),TRUNC(0.75*SUMIF($D$12:$D906,$D906,U$12:U906),2))-SUMIF($D$12:$D905,$D906,V$12:V905),"")</f>
        <v/>
      </c>
      <c r="W906" s="248" t="str">
        <f aca="false">IF(AND(U906&lt;&gt;"",T906&lt;&gt;"",AJ906&lt;&gt;""),IF(OR(T906="OZZ",T906="ZZ"),0-SUMIF($D$12:$D905,$D906,W$12:W905),MIN(MIN(13600,TRUNC(0.75*SUMIF($D$12:$D$1442,$D906,U$12:U$1442),2)+SUMIF($D$12:$D906,$D906,AJ$12:AJ906))-SUMIF($D$12:$D905,$D906,W$12:W905)-SUMIF($D$12:$D$1442,$D906,V$12:V$1442),AJ906)),"")</f>
        <v/>
      </c>
      <c r="X906" s="246" t="str">
        <f aca="false">IF(T906&lt;&gt;"",1000-SUMIF($D$12:$D905,$D906,X$12:X905),"")</f>
        <v/>
      </c>
      <c r="Y906" s="272"/>
      <c r="Z906" s="273"/>
      <c r="AA906" s="273"/>
      <c r="AB906" s="252" t="str">
        <f aca="false">IF(K906&lt;&gt;"",ROUND(Y906,2)+ROUND(Z906,2)+ROUND(AA906,2),"")</f>
        <v/>
      </c>
      <c r="AC906" s="274"/>
      <c r="AD906" s="273"/>
      <c r="AE906" s="273"/>
      <c r="AF906" s="275" t="str">
        <f aca="false">IF(P906&lt;&gt;"",ROUND(AC906,2)+ROUND(AD906,2)+ROUND(AE906,2),"")</f>
        <v/>
      </c>
      <c r="AG906" s="274"/>
      <c r="AH906" s="273"/>
      <c r="AI906" s="273"/>
      <c r="AJ906" s="275" t="str">
        <f aca="false">IF(U906&lt;&gt;"",ROUND(AG906,2)+ROUND(AH906,2)+ROUND(AI906,2),"")</f>
        <v/>
      </c>
      <c r="AK906" s="255"/>
      <c r="AL906" s="255"/>
      <c r="AM906" s="256"/>
      <c r="AN906" s="257"/>
      <c r="AO906" s="258" t="str">
        <f aca="false">IF(D906&lt;&gt;"",IF(COUNTIF($D$12:$D906,$D906)&gt;1,0,IF(SUM(L906,Q906,V906)&gt;0,IF(AND(T906="",OR(O906&lt;&gt;"",J906&lt;&gt;"")),IF(O906&lt;&gt;"",O906,IF(J906&lt;&gt;"",J906,0)),IF(AND(O906&lt;&gt;"",J906&lt;&gt;"",O906=J906),O906,T906)),0)),"")</f>
        <v/>
      </c>
      <c r="AP906" s="258" t="str">
        <f aca="false">IF(D906&lt;&gt;"",IF(COUNTIF($D$12:$D906,$D906)&gt;1,0,IF(SUM(M906,R906,W906)&gt;0,IF(AND(T906="",OR(O906&lt;&gt;"",J906&lt;&gt;"")),IF(O906&lt;&gt;"",O906,IF(J906&lt;&gt;"",J906,0)),IF(AND(O906&lt;&gt;"",J906&lt;&gt;"",O906=J906),O906,T906)),0)),"")</f>
        <v/>
      </c>
      <c r="AQ906" s="258" t="str">
        <f aca="false">IF(D906&lt;&gt;"",IF(COUNTIF($D$12:$D906,$D906)&gt;1,0,IF(SUM(N906,S906,X906)&gt;0,IF(AND(T906="",OR(O906&lt;&gt;"",J906&lt;&gt;"")),IF(O906&lt;&gt;"",O906,IF(J906&lt;&gt;"",J906,0)),IF(AND(O906&lt;&gt;"",J906&lt;&gt;"",O906=J906),O906,T906)),0)),"")</f>
        <v/>
      </c>
      <c r="AR906" s="257" t="str">
        <f aca="false">IF(D906&lt;&gt;"",IF(J906="OZP12",L906,0),"")</f>
        <v/>
      </c>
      <c r="AS906" s="257" t="str">
        <f aca="false">IF(D906&lt;&gt;"",IF(O906="OZP12",Q906,0),"")</f>
        <v/>
      </c>
      <c r="AT906" s="257" t="str">
        <f aca="false">IF(D906&lt;&gt;"",IF(T906="OZP12",V906,0),"")</f>
        <v/>
      </c>
      <c r="AU906" s="257" t="str">
        <f aca="false">IF(D906&lt;&gt;"",IF(J906="TZP",L906,0),"")</f>
        <v/>
      </c>
      <c r="AV906" s="257" t="str">
        <f aca="false">IF(D906&lt;&gt;"",IF(O906="TZP",Q906,0),"")</f>
        <v/>
      </c>
      <c r="AW906" s="257" t="str">
        <f aca="false">IF(D906&lt;&gt;"",IF(T906="TZP",V906,0),"")</f>
        <v/>
      </c>
      <c r="AX906" s="257" t="str">
        <f aca="false">IF(D906&lt;&gt;"",IF(J906="OZZ",L906,0),"")</f>
        <v/>
      </c>
      <c r="AY906" s="257" t="str">
        <f aca="false">IF(D906&lt;&gt;"",IF(O906="OZZ",Q906,0),"")</f>
        <v/>
      </c>
      <c r="AZ906" s="257" t="str">
        <f aca="false">IF(D906&lt;&gt;"",IF(T906="OZZ",V906,0),"")</f>
        <v/>
      </c>
      <c r="BA906" s="260"/>
      <c r="BB906" s="257" t="str">
        <f aca="false">IF(D906&lt;&gt;"",IF(ISERROR(FIND("/",D906)),0,1),"")</f>
        <v/>
      </c>
      <c r="BC906" s="257" t="str">
        <f aca="false">IF(D906&lt;&gt;"",IF(BB906*1=0,D906,CONCATENATE(MID(D906,1,FIND("/",D906,1)-1),MID(D906,FIND("/",D906,1)+1,LEN(D906)))),"")</f>
        <v/>
      </c>
      <c r="BD906" s="286"/>
      <c r="BE906" s="257" t="str">
        <f aca="false">IF(D906&lt;&gt;"",IF(J906="OZP12",M906,0),"")</f>
        <v/>
      </c>
      <c r="BF906" s="257" t="str">
        <f aca="false">IF(D906&lt;&gt;"",IF(O906="OZP12",R906,0),"")</f>
        <v/>
      </c>
      <c r="BG906" s="257" t="str">
        <f aca="false">IF(D906&lt;&gt;"",IF(T906="OZP12",W906,0),"")</f>
        <v/>
      </c>
      <c r="BH906" s="257" t="str">
        <f aca="false">IF(D906&lt;&gt;"",IF(J906="TZP",M906,0),"")</f>
        <v/>
      </c>
      <c r="BI906" s="257" t="str">
        <f aca="false">IF(D906&lt;&gt;"",IF(O906="TZP",R906,0),"")</f>
        <v/>
      </c>
      <c r="BJ906" s="257" t="str">
        <f aca="false">IF(D906&lt;&gt;"",IF(T906="TZP",W906,0),"")</f>
        <v/>
      </c>
    </row>
    <row r="907" s="261" customFormat="true" ht="18.75" hidden="false" customHeight="true" outlineLevel="0" collapsed="false">
      <c r="A907" s="262" t="n">
        <f aca="false">A906+1</f>
        <v>895</v>
      </c>
      <c r="B907" s="263"/>
      <c r="C907" s="263"/>
      <c r="D907" s="263"/>
      <c r="E907" s="266"/>
      <c r="F907" s="266"/>
      <c r="G907" s="267"/>
      <c r="H907" s="278"/>
      <c r="I907" s="281"/>
      <c r="J907" s="268"/>
      <c r="K907" s="269"/>
      <c r="L907" s="244" t="str">
        <f aca="false">IF(AND(K907&lt;&gt;"",J907&lt;&gt;""),MIN(IF(OR(J907="OZZ",J907="ZZ"),5000,13600),TRUNC(0.75*SUMIF($D$12:$D907,$D907,K$12:K907),2))-SUMIF($D$12:$D906,$D907,L$12:L906),"")</f>
        <v/>
      </c>
      <c r="M907" s="270" t="str">
        <f aca="false">IF(AND(K907&lt;&gt;"",J907&lt;&gt;"",AB907&lt;&gt;""),IF(OR(J907="OZZ",J907="ZZ"),0-SUMIF($D$12:$D906,$D907,M$12:M906),MIN(MIN(13600,TRUNC(0.75*SUMIF($D$12:$D$1442,$D907,K$12:K$1442),2)+SUMIF($D$12:$D907,$D907,AB$12:AB907))-SUMIF($D$12:$D906,$D907,M$12:M906)-SUMIF($D$12:$D$1442,$D907,L$12:L$1442),AB907)),"")</f>
        <v/>
      </c>
      <c r="N907" s="246" t="str">
        <f aca="false">IF(J907&lt;&gt;"",1000-SUMIF($D$12:$D906,$D907,N$12:N906),"")</f>
        <v/>
      </c>
      <c r="O907" s="268"/>
      <c r="P907" s="269"/>
      <c r="Q907" s="244" t="str">
        <f aca="false">IF(AND(P907&lt;&gt;"",O907&lt;&gt;""),MIN(IF(OR(O907="OZZ",O907="ZZ"),5000,13600),TRUNC(0.75*SUMIF($D$12:$D907,$D907,P$12:P907),2))-SUMIF($D$12:$D906,$D907,Q$12:Q906),"")</f>
        <v/>
      </c>
      <c r="R907" s="270" t="str">
        <f aca="false">IF(AND(P907&lt;&gt;"",O907&lt;&gt;"",AF907&lt;&gt;""),IF(OR(O907="OZZ",O907="ZZ"),0-SUMIF($D$12:$D906,$D907,R$12:R906),MIN(MIN(13600,TRUNC(0.75*SUMIF($D$12:$D$1442,$D907,P$12:P$1442),2)+SUMIF($D$12:$D907,$D907,AF$12:AF907))-SUMIF($D$12:$D906,$D907,R$12:R906)-SUMIF($D$12:$D$1442,$D907,Q$12:Q$1442),AF907)),"")</f>
        <v/>
      </c>
      <c r="S907" s="246" t="str">
        <f aca="false">IF(O907&lt;&gt;"",1000-SUMIF($D$12:$D906,$D907,S$12:S906),"")</f>
        <v/>
      </c>
      <c r="T907" s="268"/>
      <c r="U907" s="269"/>
      <c r="V907" s="244" t="str">
        <f aca="false">IF(AND(U907&lt;&gt;"",T907&lt;&gt;""),MIN(IF(OR(T907="OZZ",T907="ZZ"),5000,13600),TRUNC(0.75*SUMIF($D$12:$D907,$D907,U$12:U907),2))-SUMIF($D$12:$D906,$D907,V$12:V906),"")</f>
        <v/>
      </c>
      <c r="W907" s="248" t="str">
        <f aca="false">IF(AND(U907&lt;&gt;"",T907&lt;&gt;"",AJ907&lt;&gt;""),IF(OR(T907="OZZ",T907="ZZ"),0-SUMIF($D$12:$D906,$D907,W$12:W906),MIN(MIN(13600,TRUNC(0.75*SUMIF($D$12:$D$1442,$D907,U$12:U$1442),2)+SUMIF($D$12:$D907,$D907,AJ$12:AJ907))-SUMIF($D$12:$D906,$D907,W$12:W906)-SUMIF($D$12:$D$1442,$D907,V$12:V$1442),AJ907)),"")</f>
        <v/>
      </c>
      <c r="X907" s="246" t="str">
        <f aca="false">IF(T907&lt;&gt;"",1000-SUMIF($D$12:$D906,$D907,X$12:X906),"")</f>
        <v/>
      </c>
      <c r="Y907" s="272"/>
      <c r="Z907" s="273"/>
      <c r="AA907" s="273"/>
      <c r="AB907" s="252" t="str">
        <f aca="false">IF(K907&lt;&gt;"",ROUND(Y907,2)+ROUND(Z907,2)+ROUND(AA907,2),"")</f>
        <v/>
      </c>
      <c r="AC907" s="274"/>
      <c r="AD907" s="273"/>
      <c r="AE907" s="273"/>
      <c r="AF907" s="275" t="str">
        <f aca="false">IF(P907&lt;&gt;"",ROUND(AC907,2)+ROUND(AD907,2)+ROUND(AE907,2),"")</f>
        <v/>
      </c>
      <c r="AG907" s="274"/>
      <c r="AH907" s="273"/>
      <c r="AI907" s="273"/>
      <c r="AJ907" s="275" t="str">
        <f aca="false">IF(U907&lt;&gt;"",ROUND(AG907,2)+ROUND(AH907,2)+ROUND(AI907,2),"")</f>
        <v/>
      </c>
      <c r="AK907" s="255"/>
      <c r="AL907" s="255"/>
      <c r="AM907" s="256"/>
      <c r="AN907" s="257"/>
      <c r="AO907" s="258" t="str">
        <f aca="false">IF(D907&lt;&gt;"",IF(COUNTIF($D$12:$D907,$D907)&gt;1,0,IF(SUM(L907,Q907,V907)&gt;0,IF(AND(T907="",OR(O907&lt;&gt;"",J907&lt;&gt;"")),IF(O907&lt;&gt;"",O907,IF(J907&lt;&gt;"",J907,0)),IF(AND(O907&lt;&gt;"",J907&lt;&gt;"",O907=J907),O907,T907)),0)),"")</f>
        <v/>
      </c>
      <c r="AP907" s="258" t="str">
        <f aca="false">IF(D907&lt;&gt;"",IF(COUNTIF($D$12:$D907,$D907)&gt;1,0,IF(SUM(M907,R907,W907)&gt;0,IF(AND(T907="",OR(O907&lt;&gt;"",J907&lt;&gt;"")),IF(O907&lt;&gt;"",O907,IF(J907&lt;&gt;"",J907,0)),IF(AND(O907&lt;&gt;"",J907&lt;&gt;"",O907=J907),O907,T907)),0)),"")</f>
        <v/>
      </c>
      <c r="AQ907" s="258" t="str">
        <f aca="false">IF(D907&lt;&gt;"",IF(COUNTIF($D$12:$D907,$D907)&gt;1,0,IF(SUM(N907,S907,X907)&gt;0,IF(AND(T907="",OR(O907&lt;&gt;"",J907&lt;&gt;"")),IF(O907&lt;&gt;"",O907,IF(J907&lt;&gt;"",J907,0)),IF(AND(O907&lt;&gt;"",J907&lt;&gt;"",O907=J907),O907,T907)),0)),"")</f>
        <v/>
      </c>
      <c r="AR907" s="257" t="str">
        <f aca="false">IF(D907&lt;&gt;"",IF(J907="OZP12",L907,0),"")</f>
        <v/>
      </c>
      <c r="AS907" s="257" t="str">
        <f aca="false">IF(D907&lt;&gt;"",IF(O907="OZP12",Q907,0),"")</f>
        <v/>
      </c>
      <c r="AT907" s="257" t="str">
        <f aca="false">IF(D907&lt;&gt;"",IF(T907="OZP12",V907,0),"")</f>
        <v/>
      </c>
      <c r="AU907" s="257" t="str">
        <f aca="false">IF(D907&lt;&gt;"",IF(J907="TZP",L907,0),"")</f>
        <v/>
      </c>
      <c r="AV907" s="257" t="str">
        <f aca="false">IF(D907&lt;&gt;"",IF(O907="TZP",Q907,0),"")</f>
        <v/>
      </c>
      <c r="AW907" s="257" t="str">
        <f aca="false">IF(D907&lt;&gt;"",IF(T907="TZP",V907,0),"")</f>
        <v/>
      </c>
      <c r="AX907" s="257" t="str">
        <f aca="false">IF(D907&lt;&gt;"",IF(J907="OZZ",L907,0),"")</f>
        <v/>
      </c>
      <c r="AY907" s="257" t="str">
        <f aca="false">IF(D907&lt;&gt;"",IF(O907="OZZ",Q907,0),"")</f>
        <v/>
      </c>
      <c r="AZ907" s="257" t="str">
        <f aca="false">IF(D907&lt;&gt;"",IF(T907="OZZ",V907,0),"")</f>
        <v/>
      </c>
      <c r="BA907" s="260"/>
      <c r="BB907" s="257" t="str">
        <f aca="false">IF(D907&lt;&gt;"",IF(ISERROR(FIND("/",D907)),0,1),"")</f>
        <v/>
      </c>
      <c r="BC907" s="257" t="str">
        <f aca="false">IF(D907&lt;&gt;"",IF(BB907*1=0,D907,CONCATENATE(MID(D907,1,FIND("/",D907,1)-1),MID(D907,FIND("/",D907,1)+1,LEN(D907)))),"")</f>
        <v/>
      </c>
      <c r="BD907" s="286"/>
      <c r="BE907" s="257" t="str">
        <f aca="false">IF(D907&lt;&gt;"",IF(J907="OZP12",M907,0),"")</f>
        <v/>
      </c>
      <c r="BF907" s="257" t="str">
        <f aca="false">IF(D907&lt;&gt;"",IF(O907="OZP12",R907,0),"")</f>
        <v/>
      </c>
      <c r="BG907" s="257" t="str">
        <f aca="false">IF(D907&lt;&gt;"",IF(T907="OZP12",W907,0),"")</f>
        <v/>
      </c>
      <c r="BH907" s="257" t="str">
        <f aca="false">IF(D907&lt;&gt;"",IF(J907="TZP",M907,0),"")</f>
        <v/>
      </c>
      <c r="BI907" s="257" t="str">
        <f aca="false">IF(D907&lt;&gt;"",IF(O907="TZP",R907,0),"")</f>
        <v/>
      </c>
      <c r="BJ907" s="257" t="str">
        <f aca="false">IF(D907&lt;&gt;"",IF(T907="TZP",W907,0),"")</f>
        <v/>
      </c>
    </row>
    <row r="908" s="261" customFormat="true" ht="18.75" hidden="false" customHeight="true" outlineLevel="0" collapsed="false">
      <c r="A908" s="262" t="n">
        <f aca="false">A907+1</f>
        <v>896</v>
      </c>
      <c r="B908" s="263"/>
      <c r="C908" s="263"/>
      <c r="D908" s="263"/>
      <c r="E908" s="266"/>
      <c r="F908" s="266"/>
      <c r="G908" s="267"/>
      <c r="H908" s="278"/>
      <c r="I908" s="281"/>
      <c r="J908" s="268"/>
      <c r="K908" s="269"/>
      <c r="L908" s="244" t="str">
        <f aca="false">IF(AND(K908&lt;&gt;"",J908&lt;&gt;""),MIN(IF(OR(J908="OZZ",J908="ZZ"),5000,13600),TRUNC(0.75*SUMIF($D$12:$D908,$D908,K$12:K908),2))-SUMIF($D$12:$D907,$D908,L$12:L907),"")</f>
        <v/>
      </c>
      <c r="M908" s="270" t="str">
        <f aca="false">IF(AND(K908&lt;&gt;"",J908&lt;&gt;"",AB908&lt;&gt;""),IF(OR(J908="OZZ",J908="ZZ"),0-SUMIF($D$12:$D907,$D908,M$12:M907),MIN(MIN(13600,TRUNC(0.75*SUMIF($D$12:$D$1442,$D908,K$12:K$1442),2)+SUMIF($D$12:$D908,$D908,AB$12:AB908))-SUMIF($D$12:$D907,$D908,M$12:M907)-SUMIF($D$12:$D$1442,$D908,L$12:L$1442),AB908)),"")</f>
        <v/>
      </c>
      <c r="N908" s="246" t="str">
        <f aca="false">IF(J908&lt;&gt;"",1000-SUMIF($D$12:$D907,$D908,N$12:N907),"")</f>
        <v/>
      </c>
      <c r="O908" s="268"/>
      <c r="P908" s="269"/>
      <c r="Q908" s="244" t="str">
        <f aca="false">IF(AND(P908&lt;&gt;"",O908&lt;&gt;""),MIN(IF(OR(O908="OZZ",O908="ZZ"),5000,13600),TRUNC(0.75*SUMIF($D$12:$D908,$D908,P$12:P908),2))-SUMIF($D$12:$D907,$D908,Q$12:Q907),"")</f>
        <v/>
      </c>
      <c r="R908" s="270" t="str">
        <f aca="false">IF(AND(P908&lt;&gt;"",O908&lt;&gt;"",AF908&lt;&gt;""),IF(OR(O908="OZZ",O908="ZZ"),0-SUMIF($D$12:$D907,$D908,R$12:R907),MIN(MIN(13600,TRUNC(0.75*SUMIF($D$12:$D$1442,$D908,P$12:P$1442),2)+SUMIF($D$12:$D908,$D908,AF$12:AF908))-SUMIF($D$12:$D907,$D908,R$12:R907)-SUMIF($D$12:$D$1442,$D908,Q$12:Q$1442),AF908)),"")</f>
        <v/>
      </c>
      <c r="S908" s="246" t="str">
        <f aca="false">IF(O908&lt;&gt;"",1000-SUMIF($D$12:$D907,$D908,S$12:S907),"")</f>
        <v/>
      </c>
      <c r="T908" s="268"/>
      <c r="U908" s="269"/>
      <c r="V908" s="244" t="str">
        <f aca="false">IF(AND(U908&lt;&gt;"",T908&lt;&gt;""),MIN(IF(OR(T908="OZZ",T908="ZZ"),5000,13600),TRUNC(0.75*SUMIF($D$12:$D908,$D908,U$12:U908),2))-SUMIF($D$12:$D907,$D908,V$12:V907),"")</f>
        <v/>
      </c>
      <c r="W908" s="248" t="str">
        <f aca="false">IF(AND(U908&lt;&gt;"",T908&lt;&gt;"",AJ908&lt;&gt;""),IF(OR(T908="OZZ",T908="ZZ"),0-SUMIF($D$12:$D907,$D908,W$12:W907),MIN(MIN(13600,TRUNC(0.75*SUMIF($D$12:$D$1442,$D908,U$12:U$1442),2)+SUMIF($D$12:$D908,$D908,AJ$12:AJ908))-SUMIF($D$12:$D907,$D908,W$12:W907)-SUMIF($D$12:$D$1442,$D908,V$12:V$1442),AJ908)),"")</f>
        <v/>
      </c>
      <c r="X908" s="246" t="str">
        <f aca="false">IF(T908&lt;&gt;"",1000-SUMIF($D$12:$D907,$D908,X$12:X907),"")</f>
        <v/>
      </c>
      <c r="Y908" s="272"/>
      <c r="Z908" s="273"/>
      <c r="AA908" s="273"/>
      <c r="AB908" s="252" t="str">
        <f aca="false">IF(K908&lt;&gt;"",ROUND(Y908,2)+ROUND(Z908,2)+ROUND(AA908,2),"")</f>
        <v/>
      </c>
      <c r="AC908" s="274"/>
      <c r="AD908" s="273"/>
      <c r="AE908" s="273"/>
      <c r="AF908" s="275" t="str">
        <f aca="false">IF(P908&lt;&gt;"",ROUND(AC908,2)+ROUND(AD908,2)+ROUND(AE908,2),"")</f>
        <v/>
      </c>
      <c r="AG908" s="274"/>
      <c r="AH908" s="273"/>
      <c r="AI908" s="273"/>
      <c r="AJ908" s="275" t="str">
        <f aca="false">IF(U908&lt;&gt;"",ROUND(AG908,2)+ROUND(AH908,2)+ROUND(AI908,2),"")</f>
        <v/>
      </c>
      <c r="AK908" s="255"/>
      <c r="AL908" s="255"/>
      <c r="AM908" s="256"/>
      <c r="AN908" s="257"/>
      <c r="AO908" s="258" t="str">
        <f aca="false">IF(D908&lt;&gt;"",IF(COUNTIF($D$12:$D908,$D908)&gt;1,0,IF(SUM(L908,Q908,V908)&gt;0,IF(AND(T908="",OR(O908&lt;&gt;"",J908&lt;&gt;"")),IF(O908&lt;&gt;"",O908,IF(J908&lt;&gt;"",J908,0)),IF(AND(O908&lt;&gt;"",J908&lt;&gt;"",O908=J908),O908,T908)),0)),"")</f>
        <v/>
      </c>
      <c r="AP908" s="258" t="str">
        <f aca="false">IF(D908&lt;&gt;"",IF(COUNTIF($D$12:$D908,$D908)&gt;1,0,IF(SUM(M908,R908,W908)&gt;0,IF(AND(T908="",OR(O908&lt;&gt;"",J908&lt;&gt;"")),IF(O908&lt;&gt;"",O908,IF(J908&lt;&gt;"",J908,0)),IF(AND(O908&lt;&gt;"",J908&lt;&gt;"",O908=J908),O908,T908)),0)),"")</f>
        <v/>
      </c>
      <c r="AQ908" s="258" t="str">
        <f aca="false">IF(D908&lt;&gt;"",IF(COUNTIF($D$12:$D908,$D908)&gt;1,0,IF(SUM(N908,S908,X908)&gt;0,IF(AND(T908="",OR(O908&lt;&gt;"",J908&lt;&gt;"")),IF(O908&lt;&gt;"",O908,IF(J908&lt;&gt;"",J908,0)),IF(AND(O908&lt;&gt;"",J908&lt;&gt;"",O908=J908),O908,T908)),0)),"")</f>
        <v/>
      </c>
      <c r="AR908" s="257" t="str">
        <f aca="false">IF(D908&lt;&gt;"",IF(J908="OZP12",L908,0),"")</f>
        <v/>
      </c>
      <c r="AS908" s="257" t="str">
        <f aca="false">IF(D908&lt;&gt;"",IF(O908="OZP12",Q908,0),"")</f>
        <v/>
      </c>
      <c r="AT908" s="257" t="str">
        <f aca="false">IF(D908&lt;&gt;"",IF(T908="OZP12",V908,0),"")</f>
        <v/>
      </c>
      <c r="AU908" s="257" t="str">
        <f aca="false">IF(D908&lt;&gt;"",IF(J908="TZP",L908,0),"")</f>
        <v/>
      </c>
      <c r="AV908" s="257" t="str">
        <f aca="false">IF(D908&lt;&gt;"",IF(O908="TZP",Q908,0),"")</f>
        <v/>
      </c>
      <c r="AW908" s="257" t="str">
        <f aca="false">IF(D908&lt;&gt;"",IF(T908="TZP",V908,0),"")</f>
        <v/>
      </c>
      <c r="AX908" s="257" t="str">
        <f aca="false">IF(D908&lt;&gt;"",IF(J908="OZZ",L908,0),"")</f>
        <v/>
      </c>
      <c r="AY908" s="257" t="str">
        <f aca="false">IF(D908&lt;&gt;"",IF(O908="OZZ",Q908,0),"")</f>
        <v/>
      </c>
      <c r="AZ908" s="257" t="str">
        <f aca="false">IF(D908&lt;&gt;"",IF(T908="OZZ",V908,0),"")</f>
        <v/>
      </c>
      <c r="BA908" s="260"/>
      <c r="BB908" s="257" t="str">
        <f aca="false">IF(D908&lt;&gt;"",IF(ISERROR(FIND("/",D908)),0,1),"")</f>
        <v/>
      </c>
      <c r="BC908" s="257" t="str">
        <f aca="false">IF(D908&lt;&gt;"",IF(BB908*1=0,D908,CONCATENATE(MID(D908,1,FIND("/",D908,1)-1),MID(D908,FIND("/",D908,1)+1,LEN(D908)))),"")</f>
        <v/>
      </c>
      <c r="BD908" s="286"/>
      <c r="BE908" s="257" t="str">
        <f aca="false">IF(D908&lt;&gt;"",IF(J908="OZP12",M908,0),"")</f>
        <v/>
      </c>
      <c r="BF908" s="257" t="str">
        <f aca="false">IF(D908&lt;&gt;"",IF(O908="OZP12",R908,0),"")</f>
        <v/>
      </c>
      <c r="BG908" s="257" t="str">
        <f aca="false">IF(D908&lt;&gt;"",IF(T908="OZP12",W908,0),"")</f>
        <v/>
      </c>
      <c r="BH908" s="257" t="str">
        <f aca="false">IF(D908&lt;&gt;"",IF(J908="TZP",M908,0),"")</f>
        <v/>
      </c>
      <c r="BI908" s="257" t="str">
        <f aca="false">IF(D908&lt;&gt;"",IF(O908="TZP",R908,0),"")</f>
        <v/>
      </c>
      <c r="BJ908" s="257" t="str">
        <f aca="false">IF(D908&lt;&gt;"",IF(T908="TZP",W908,0),"")</f>
        <v/>
      </c>
    </row>
    <row r="909" s="261" customFormat="true" ht="18.75" hidden="false" customHeight="true" outlineLevel="0" collapsed="false">
      <c r="A909" s="262" t="n">
        <f aca="false">A908+1</f>
        <v>897</v>
      </c>
      <c r="B909" s="263"/>
      <c r="C909" s="263"/>
      <c r="D909" s="263"/>
      <c r="E909" s="266"/>
      <c r="F909" s="266"/>
      <c r="G909" s="267"/>
      <c r="H909" s="278"/>
      <c r="I909" s="281"/>
      <c r="J909" s="268"/>
      <c r="K909" s="269"/>
      <c r="L909" s="244" t="str">
        <f aca="false">IF(AND(K909&lt;&gt;"",J909&lt;&gt;""),MIN(IF(OR(J909="OZZ",J909="ZZ"),5000,13600),TRUNC(0.75*SUMIF($D$12:$D909,$D909,K$12:K909),2))-SUMIF($D$12:$D908,$D909,L$12:L908),"")</f>
        <v/>
      </c>
      <c r="M909" s="270" t="str">
        <f aca="false">IF(AND(K909&lt;&gt;"",J909&lt;&gt;"",AB909&lt;&gt;""),IF(OR(J909="OZZ",J909="ZZ"),0-SUMIF($D$12:$D908,$D909,M$12:M908),MIN(MIN(13600,TRUNC(0.75*SUMIF($D$12:$D$1442,$D909,K$12:K$1442),2)+SUMIF($D$12:$D909,$D909,AB$12:AB909))-SUMIF($D$12:$D908,$D909,M$12:M908)-SUMIF($D$12:$D$1442,$D909,L$12:L$1442),AB909)),"")</f>
        <v/>
      </c>
      <c r="N909" s="246" t="str">
        <f aca="false">IF(J909&lt;&gt;"",1000-SUMIF($D$12:$D908,$D909,N$12:N908),"")</f>
        <v/>
      </c>
      <c r="O909" s="268"/>
      <c r="P909" s="269"/>
      <c r="Q909" s="244" t="str">
        <f aca="false">IF(AND(P909&lt;&gt;"",O909&lt;&gt;""),MIN(IF(OR(O909="OZZ",O909="ZZ"),5000,13600),TRUNC(0.75*SUMIF($D$12:$D909,$D909,P$12:P909),2))-SUMIF($D$12:$D908,$D909,Q$12:Q908),"")</f>
        <v/>
      </c>
      <c r="R909" s="270" t="str">
        <f aca="false">IF(AND(P909&lt;&gt;"",O909&lt;&gt;"",AF909&lt;&gt;""),IF(OR(O909="OZZ",O909="ZZ"),0-SUMIF($D$12:$D908,$D909,R$12:R908),MIN(MIN(13600,TRUNC(0.75*SUMIF($D$12:$D$1442,$D909,P$12:P$1442),2)+SUMIF($D$12:$D909,$D909,AF$12:AF909))-SUMIF($D$12:$D908,$D909,R$12:R908)-SUMIF($D$12:$D$1442,$D909,Q$12:Q$1442),AF909)),"")</f>
        <v/>
      </c>
      <c r="S909" s="246" t="str">
        <f aca="false">IF(O909&lt;&gt;"",1000-SUMIF($D$12:$D908,$D909,S$12:S908),"")</f>
        <v/>
      </c>
      <c r="T909" s="268"/>
      <c r="U909" s="269"/>
      <c r="V909" s="244" t="str">
        <f aca="false">IF(AND(U909&lt;&gt;"",T909&lt;&gt;""),MIN(IF(OR(T909="OZZ",T909="ZZ"),5000,13600),TRUNC(0.75*SUMIF($D$12:$D909,$D909,U$12:U909),2))-SUMIF($D$12:$D908,$D909,V$12:V908),"")</f>
        <v/>
      </c>
      <c r="W909" s="248" t="str">
        <f aca="false">IF(AND(U909&lt;&gt;"",T909&lt;&gt;"",AJ909&lt;&gt;""),IF(OR(T909="OZZ",T909="ZZ"),0-SUMIF($D$12:$D908,$D909,W$12:W908),MIN(MIN(13600,TRUNC(0.75*SUMIF($D$12:$D$1442,$D909,U$12:U$1442),2)+SUMIF($D$12:$D909,$D909,AJ$12:AJ909))-SUMIF($D$12:$D908,$D909,W$12:W908)-SUMIF($D$12:$D$1442,$D909,V$12:V$1442),AJ909)),"")</f>
        <v/>
      </c>
      <c r="X909" s="246" t="str">
        <f aca="false">IF(T909&lt;&gt;"",1000-SUMIF($D$12:$D908,$D909,X$12:X908),"")</f>
        <v/>
      </c>
      <c r="Y909" s="272"/>
      <c r="Z909" s="273"/>
      <c r="AA909" s="273"/>
      <c r="AB909" s="252" t="str">
        <f aca="false">IF(K909&lt;&gt;"",ROUND(Y909,2)+ROUND(Z909,2)+ROUND(AA909,2),"")</f>
        <v/>
      </c>
      <c r="AC909" s="274"/>
      <c r="AD909" s="273"/>
      <c r="AE909" s="273"/>
      <c r="AF909" s="275" t="str">
        <f aca="false">IF(P909&lt;&gt;"",ROUND(AC909,2)+ROUND(AD909,2)+ROUND(AE909,2),"")</f>
        <v/>
      </c>
      <c r="AG909" s="274"/>
      <c r="AH909" s="273"/>
      <c r="AI909" s="273"/>
      <c r="AJ909" s="275" t="str">
        <f aca="false">IF(U909&lt;&gt;"",ROUND(AG909,2)+ROUND(AH909,2)+ROUND(AI909,2),"")</f>
        <v/>
      </c>
      <c r="AK909" s="255"/>
      <c r="AL909" s="255"/>
      <c r="AM909" s="256"/>
      <c r="AN909" s="257"/>
      <c r="AO909" s="258" t="str">
        <f aca="false">IF(D909&lt;&gt;"",IF(COUNTIF($D$12:$D909,$D909)&gt;1,0,IF(SUM(L909,Q909,V909)&gt;0,IF(AND(T909="",OR(O909&lt;&gt;"",J909&lt;&gt;"")),IF(O909&lt;&gt;"",O909,IF(J909&lt;&gt;"",J909,0)),IF(AND(O909&lt;&gt;"",J909&lt;&gt;"",O909=J909),O909,T909)),0)),"")</f>
        <v/>
      </c>
      <c r="AP909" s="258" t="str">
        <f aca="false">IF(D909&lt;&gt;"",IF(COUNTIF($D$12:$D909,$D909)&gt;1,0,IF(SUM(M909,R909,W909)&gt;0,IF(AND(T909="",OR(O909&lt;&gt;"",J909&lt;&gt;"")),IF(O909&lt;&gt;"",O909,IF(J909&lt;&gt;"",J909,0)),IF(AND(O909&lt;&gt;"",J909&lt;&gt;"",O909=J909),O909,T909)),0)),"")</f>
        <v/>
      </c>
      <c r="AQ909" s="258" t="str">
        <f aca="false">IF(D909&lt;&gt;"",IF(COUNTIF($D$12:$D909,$D909)&gt;1,0,IF(SUM(N909,S909,X909)&gt;0,IF(AND(T909="",OR(O909&lt;&gt;"",J909&lt;&gt;"")),IF(O909&lt;&gt;"",O909,IF(J909&lt;&gt;"",J909,0)),IF(AND(O909&lt;&gt;"",J909&lt;&gt;"",O909=J909),O909,T909)),0)),"")</f>
        <v/>
      </c>
      <c r="AR909" s="257" t="str">
        <f aca="false">IF(D909&lt;&gt;"",IF(J909="OZP12",L909,0),"")</f>
        <v/>
      </c>
      <c r="AS909" s="257" t="str">
        <f aca="false">IF(D909&lt;&gt;"",IF(O909="OZP12",Q909,0),"")</f>
        <v/>
      </c>
      <c r="AT909" s="257" t="str">
        <f aca="false">IF(D909&lt;&gt;"",IF(T909="OZP12",V909,0),"")</f>
        <v/>
      </c>
      <c r="AU909" s="257" t="str">
        <f aca="false">IF(D909&lt;&gt;"",IF(J909="TZP",L909,0),"")</f>
        <v/>
      </c>
      <c r="AV909" s="257" t="str">
        <f aca="false">IF(D909&lt;&gt;"",IF(O909="TZP",Q909,0),"")</f>
        <v/>
      </c>
      <c r="AW909" s="257" t="str">
        <f aca="false">IF(D909&lt;&gt;"",IF(T909="TZP",V909,0),"")</f>
        <v/>
      </c>
      <c r="AX909" s="257" t="str">
        <f aca="false">IF(D909&lt;&gt;"",IF(J909="OZZ",L909,0),"")</f>
        <v/>
      </c>
      <c r="AY909" s="257" t="str">
        <f aca="false">IF(D909&lt;&gt;"",IF(O909="OZZ",Q909,0),"")</f>
        <v/>
      </c>
      <c r="AZ909" s="257" t="str">
        <f aca="false">IF(D909&lt;&gt;"",IF(T909="OZZ",V909,0),"")</f>
        <v/>
      </c>
      <c r="BA909" s="260"/>
      <c r="BB909" s="257" t="str">
        <f aca="false">IF(D909&lt;&gt;"",IF(ISERROR(FIND("/",D909)),0,1),"")</f>
        <v/>
      </c>
      <c r="BC909" s="257" t="str">
        <f aca="false">IF(D909&lt;&gt;"",IF(BB909*1=0,D909,CONCATENATE(MID(D909,1,FIND("/",D909,1)-1),MID(D909,FIND("/",D909,1)+1,LEN(D909)))),"")</f>
        <v/>
      </c>
      <c r="BD909" s="286"/>
      <c r="BE909" s="257" t="str">
        <f aca="false">IF(D909&lt;&gt;"",IF(J909="OZP12",M909,0),"")</f>
        <v/>
      </c>
      <c r="BF909" s="257" t="str">
        <f aca="false">IF(D909&lt;&gt;"",IF(O909="OZP12",R909,0),"")</f>
        <v/>
      </c>
      <c r="BG909" s="257" t="str">
        <f aca="false">IF(D909&lt;&gt;"",IF(T909="OZP12",W909,0),"")</f>
        <v/>
      </c>
      <c r="BH909" s="257" t="str">
        <f aca="false">IF(D909&lt;&gt;"",IF(J909="TZP",M909,0),"")</f>
        <v/>
      </c>
      <c r="BI909" s="257" t="str">
        <f aca="false">IF(D909&lt;&gt;"",IF(O909="TZP",R909,0),"")</f>
        <v/>
      </c>
      <c r="BJ909" s="257" t="str">
        <f aca="false">IF(D909&lt;&gt;"",IF(T909="TZP",W909,0),"")</f>
        <v/>
      </c>
    </row>
    <row r="910" s="261" customFormat="true" ht="18.75" hidden="false" customHeight="true" outlineLevel="0" collapsed="false">
      <c r="A910" s="262" t="n">
        <f aca="false">A909+1</f>
        <v>898</v>
      </c>
      <c r="B910" s="263"/>
      <c r="C910" s="263"/>
      <c r="D910" s="263"/>
      <c r="E910" s="266"/>
      <c r="F910" s="266"/>
      <c r="G910" s="267"/>
      <c r="H910" s="278"/>
      <c r="I910" s="281"/>
      <c r="J910" s="268"/>
      <c r="K910" s="269"/>
      <c r="L910" s="244" t="str">
        <f aca="false">IF(AND(K910&lt;&gt;"",J910&lt;&gt;""),MIN(IF(OR(J910="OZZ",J910="ZZ"),5000,13600),TRUNC(0.75*SUMIF($D$12:$D910,$D910,K$12:K910),2))-SUMIF($D$12:$D909,$D910,L$12:L909),"")</f>
        <v/>
      </c>
      <c r="M910" s="270" t="str">
        <f aca="false">IF(AND(K910&lt;&gt;"",J910&lt;&gt;"",AB910&lt;&gt;""),IF(OR(J910="OZZ",J910="ZZ"),0-SUMIF($D$12:$D909,$D910,M$12:M909),MIN(MIN(13600,TRUNC(0.75*SUMIF($D$12:$D$1442,$D910,K$12:K$1442),2)+SUMIF($D$12:$D910,$D910,AB$12:AB910))-SUMIF($D$12:$D909,$D910,M$12:M909)-SUMIF($D$12:$D$1442,$D910,L$12:L$1442),AB910)),"")</f>
        <v/>
      </c>
      <c r="N910" s="246" t="str">
        <f aca="false">IF(J910&lt;&gt;"",1000-SUMIF($D$12:$D909,$D910,N$12:N909),"")</f>
        <v/>
      </c>
      <c r="O910" s="268"/>
      <c r="P910" s="269"/>
      <c r="Q910" s="244" t="str">
        <f aca="false">IF(AND(P910&lt;&gt;"",O910&lt;&gt;""),MIN(IF(OR(O910="OZZ",O910="ZZ"),5000,13600),TRUNC(0.75*SUMIF($D$12:$D910,$D910,P$12:P910),2))-SUMIF($D$12:$D909,$D910,Q$12:Q909),"")</f>
        <v/>
      </c>
      <c r="R910" s="270" t="str">
        <f aca="false">IF(AND(P910&lt;&gt;"",O910&lt;&gt;"",AF910&lt;&gt;""),IF(OR(O910="OZZ",O910="ZZ"),0-SUMIF($D$12:$D909,$D910,R$12:R909),MIN(MIN(13600,TRUNC(0.75*SUMIF($D$12:$D$1442,$D910,P$12:P$1442),2)+SUMIF($D$12:$D910,$D910,AF$12:AF910))-SUMIF($D$12:$D909,$D910,R$12:R909)-SUMIF($D$12:$D$1442,$D910,Q$12:Q$1442),AF910)),"")</f>
        <v/>
      </c>
      <c r="S910" s="246" t="str">
        <f aca="false">IF(O910&lt;&gt;"",1000-SUMIF($D$12:$D909,$D910,S$12:S909),"")</f>
        <v/>
      </c>
      <c r="T910" s="268"/>
      <c r="U910" s="269"/>
      <c r="V910" s="244" t="str">
        <f aca="false">IF(AND(U910&lt;&gt;"",T910&lt;&gt;""),MIN(IF(OR(T910="OZZ",T910="ZZ"),5000,13600),TRUNC(0.75*SUMIF($D$12:$D910,$D910,U$12:U910),2))-SUMIF($D$12:$D909,$D910,V$12:V909),"")</f>
        <v/>
      </c>
      <c r="W910" s="248" t="str">
        <f aca="false">IF(AND(U910&lt;&gt;"",T910&lt;&gt;"",AJ910&lt;&gt;""),IF(OR(T910="OZZ",T910="ZZ"),0-SUMIF($D$12:$D909,$D910,W$12:W909),MIN(MIN(13600,TRUNC(0.75*SUMIF($D$12:$D$1442,$D910,U$12:U$1442),2)+SUMIF($D$12:$D910,$D910,AJ$12:AJ910))-SUMIF($D$12:$D909,$D910,W$12:W909)-SUMIF($D$12:$D$1442,$D910,V$12:V$1442),AJ910)),"")</f>
        <v/>
      </c>
      <c r="X910" s="246" t="str">
        <f aca="false">IF(T910&lt;&gt;"",1000-SUMIF($D$12:$D909,$D910,X$12:X909),"")</f>
        <v/>
      </c>
      <c r="Y910" s="272"/>
      <c r="Z910" s="273"/>
      <c r="AA910" s="273"/>
      <c r="AB910" s="252" t="str">
        <f aca="false">IF(K910&lt;&gt;"",ROUND(Y910,2)+ROUND(Z910,2)+ROUND(AA910,2),"")</f>
        <v/>
      </c>
      <c r="AC910" s="274"/>
      <c r="AD910" s="273"/>
      <c r="AE910" s="273"/>
      <c r="AF910" s="275" t="str">
        <f aca="false">IF(P910&lt;&gt;"",ROUND(AC910,2)+ROUND(AD910,2)+ROUND(AE910,2),"")</f>
        <v/>
      </c>
      <c r="AG910" s="274"/>
      <c r="AH910" s="273"/>
      <c r="AI910" s="273"/>
      <c r="AJ910" s="275" t="str">
        <f aca="false">IF(U910&lt;&gt;"",ROUND(AG910,2)+ROUND(AH910,2)+ROUND(AI910,2),"")</f>
        <v/>
      </c>
      <c r="AK910" s="255"/>
      <c r="AL910" s="255"/>
      <c r="AM910" s="256"/>
      <c r="AN910" s="257"/>
      <c r="AO910" s="258" t="str">
        <f aca="false">IF(D910&lt;&gt;"",IF(COUNTIF($D$12:$D910,$D910)&gt;1,0,IF(SUM(L910,Q910,V910)&gt;0,IF(AND(T910="",OR(O910&lt;&gt;"",J910&lt;&gt;"")),IF(O910&lt;&gt;"",O910,IF(J910&lt;&gt;"",J910,0)),IF(AND(O910&lt;&gt;"",J910&lt;&gt;"",O910=J910),O910,T910)),0)),"")</f>
        <v/>
      </c>
      <c r="AP910" s="258" t="str">
        <f aca="false">IF(D910&lt;&gt;"",IF(COUNTIF($D$12:$D910,$D910)&gt;1,0,IF(SUM(M910,R910,W910)&gt;0,IF(AND(T910="",OR(O910&lt;&gt;"",J910&lt;&gt;"")),IF(O910&lt;&gt;"",O910,IF(J910&lt;&gt;"",J910,0)),IF(AND(O910&lt;&gt;"",J910&lt;&gt;"",O910=J910),O910,T910)),0)),"")</f>
        <v/>
      </c>
      <c r="AQ910" s="258" t="str">
        <f aca="false">IF(D910&lt;&gt;"",IF(COUNTIF($D$12:$D910,$D910)&gt;1,0,IF(SUM(N910,S910,X910)&gt;0,IF(AND(T910="",OR(O910&lt;&gt;"",J910&lt;&gt;"")),IF(O910&lt;&gt;"",O910,IF(J910&lt;&gt;"",J910,0)),IF(AND(O910&lt;&gt;"",J910&lt;&gt;"",O910=J910),O910,T910)),0)),"")</f>
        <v/>
      </c>
      <c r="AR910" s="257" t="str">
        <f aca="false">IF(D910&lt;&gt;"",IF(J910="OZP12",L910,0),"")</f>
        <v/>
      </c>
      <c r="AS910" s="257" t="str">
        <f aca="false">IF(D910&lt;&gt;"",IF(O910="OZP12",Q910,0),"")</f>
        <v/>
      </c>
      <c r="AT910" s="257" t="str">
        <f aca="false">IF(D910&lt;&gt;"",IF(T910="OZP12",V910,0),"")</f>
        <v/>
      </c>
      <c r="AU910" s="257" t="str">
        <f aca="false">IF(D910&lt;&gt;"",IF(J910="TZP",L910,0),"")</f>
        <v/>
      </c>
      <c r="AV910" s="257" t="str">
        <f aca="false">IF(D910&lt;&gt;"",IF(O910="TZP",Q910,0),"")</f>
        <v/>
      </c>
      <c r="AW910" s="257" t="str">
        <f aca="false">IF(D910&lt;&gt;"",IF(T910="TZP",V910,0),"")</f>
        <v/>
      </c>
      <c r="AX910" s="257" t="str">
        <f aca="false">IF(D910&lt;&gt;"",IF(J910="OZZ",L910,0),"")</f>
        <v/>
      </c>
      <c r="AY910" s="257" t="str">
        <f aca="false">IF(D910&lt;&gt;"",IF(O910="OZZ",Q910,0),"")</f>
        <v/>
      </c>
      <c r="AZ910" s="257" t="str">
        <f aca="false">IF(D910&lt;&gt;"",IF(T910="OZZ",V910,0),"")</f>
        <v/>
      </c>
      <c r="BA910" s="260"/>
      <c r="BB910" s="257" t="str">
        <f aca="false">IF(D910&lt;&gt;"",IF(ISERROR(FIND("/",D910)),0,1),"")</f>
        <v/>
      </c>
      <c r="BC910" s="257" t="str">
        <f aca="false">IF(D910&lt;&gt;"",IF(BB910*1=0,D910,CONCATENATE(MID(D910,1,FIND("/",D910,1)-1),MID(D910,FIND("/",D910,1)+1,LEN(D910)))),"")</f>
        <v/>
      </c>
      <c r="BD910" s="286"/>
      <c r="BE910" s="257" t="str">
        <f aca="false">IF(D910&lt;&gt;"",IF(J910="OZP12",M910,0),"")</f>
        <v/>
      </c>
      <c r="BF910" s="257" t="str">
        <f aca="false">IF(D910&lt;&gt;"",IF(O910="OZP12",R910,0),"")</f>
        <v/>
      </c>
      <c r="BG910" s="257" t="str">
        <f aca="false">IF(D910&lt;&gt;"",IF(T910="OZP12",W910,0),"")</f>
        <v/>
      </c>
      <c r="BH910" s="257" t="str">
        <f aca="false">IF(D910&lt;&gt;"",IF(J910="TZP",M910,0),"")</f>
        <v/>
      </c>
      <c r="BI910" s="257" t="str">
        <f aca="false">IF(D910&lt;&gt;"",IF(O910="TZP",R910,0),"")</f>
        <v/>
      </c>
      <c r="BJ910" s="257" t="str">
        <f aca="false">IF(D910&lt;&gt;"",IF(T910="TZP",W910,0),"")</f>
        <v/>
      </c>
    </row>
    <row r="911" s="261" customFormat="true" ht="18.75" hidden="false" customHeight="true" outlineLevel="0" collapsed="false">
      <c r="A911" s="262" t="n">
        <f aca="false">A910+1</f>
        <v>899</v>
      </c>
      <c r="B911" s="263"/>
      <c r="C911" s="263"/>
      <c r="D911" s="263"/>
      <c r="E911" s="266"/>
      <c r="F911" s="266"/>
      <c r="G911" s="267"/>
      <c r="H911" s="278"/>
      <c r="I911" s="281"/>
      <c r="J911" s="268"/>
      <c r="K911" s="269"/>
      <c r="L911" s="244" t="str">
        <f aca="false">IF(AND(K911&lt;&gt;"",J911&lt;&gt;""),MIN(IF(OR(J911="OZZ",J911="ZZ"),5000,13600),TRUNC(0.75*SUMIF($D$12:$D911,$D911,K$12:K911),2))-SUMIF($D$12:$D910,$D911,L$12:L910),"")</f>
        <v/>
      </c>
      <c r="M911" s="270" t="str">
        <f aca="false">IF(AND(K911&lt;&gt;"",J911&lt;&gt;"",AB911&lt;&gt;""),IF(OR(J911="OZZ",J911="ZZ"),0-SUMIF($D$12:$D910,$D911,M$12:M910),MIN(MIN(13600,TRUNC(0.75*SUMIF($D$12:$D$1442,$D911,K$12:K$1442),2)+SUMIF($D$12:$D911,$D911,AB$12:AB911))-SUMIF($D$12:$D910,$D911,M$12:M910)-SUMIF($D$12:$D$1442,$D911,L$12:L$1442),AB911)),"")</f>
        <v/>
      </c>
      <c r="N911" s="246" t="str">
        <f aca="false">IF(J911&lt;&gt;"",1000-SUMIF($D$12:$D910,$D911,N$12:N910),"")</f>
        <v/>
      </c>
      <c r="O911" s="268"/>
      <c r="P911" s="269"/>
      <c r="Q911" s="244" t="str">
        <f aca="false">IF(AND(P911&lt;&gt;"",O911&lt;&gt;""),MIN(IF(OR(O911="OZZ",O911="ZZ"),5000,13600),TRUNC(0.75*SUMIF($D$12:$D911,$D911,P$12:P911),2))-SUMIF($D$12:$D910,$D911,Q$12:Q910),"")</f>
        <v/>
      </c>
      <c r="R911" s="270" t="str">
        <f aca="false">IF(AND(P911&lt;&gt;"",O911&lt;&gt;"",AF911&lt;&gt;""),IF(OR(O911="OZZ",O911="ZZ"),0-SUMIF($D$12:$D910,$D911,R$12:R910),MIN(MIN(13600,TRUNC(0.75*SUMIF($D$12:$D$1442,$D911,P$12:P$1442),2)+SUMIF($D$12:$D911,$D911,AF$12:AF911))-SUMIF($D$12:$D910,$D911,R$12:R910)-SUMIF($D$12:$D$1442,$D911,Q$12:Q$1442),AF911)),"")</f>
        <v/>
      </c>
      <c r="S911" s="246" t="str">
        <f aca="false">IF(O911&lt;&gt;"",1000-SUMIF($D$12:$D910,$D911,S$12:S910),"")</f>
        <v/>
      </c>
      <c r="T911" s="268"/>
      <c r="U911" s="269"/>
      <c r="V911" s="244" t="str">
        <f aca="false">IF(AND(U911&lt;&gt;"",T911&lt;&gt;""),MIN(IF(OR(T911="OZZ",T911="ZZ"),5000,13600),TRUNC(0.75*SUMIF($D$12:$D911,$D911,U$12:U911),2))-SUMIF($D$12:$D910,$D911,V$12:V910),"")</f>
        <v/>
      </c>
      <c r="W911" s="248" t="str">
        <f aca="false">IF(AND(U911&lt;&gt;"",T911&lt;&gt;"",AJ911&lt;&gt;""),IF(OR(T911="OZZ",T911="ZZ"),0-SUMIF($D$12:$D910,$D911,W$12:W910),MIN(MIN(13600,TRUNC(0.75*SUMIF($D$12:$D$1442,$D911,U$12:U$1442),2)+SUMIF($D$12:$D911,$D911,AJ$12:AJ911))-SUMIF($D$12:$D910,$D911,W$12:W910)-SUMIF($D$12:$D$1442,$D911,V$12:V$1442),AJ911)),"")</f>
        <v/>
      </c>
      <c r="X911" s="246" t="str">
        <f aca="false">IF(T911&lt;&gt;"",1000-SUMIF($D$12:$D910,$D911,X$12:X910),"")</f>
        <v/>
      </c>
      <c r="Y911" s="272"/>
      <c r="Z911" s="273"/>
      <c r="AA911" s="273"/>
      <c r="AB911" s="252" t="str">
        <f aca="false">IF(K911&lt;&gt;"",ROUND(Y911,2)+ROUND(Z911,2)+ROUND(AA911,2),"")</f>
        <v/>
      </c>
      <c r="AC911" s="274"/>
      <c r="AD911" s="273"/>
      <c r="AE911" s="273"/>
      <c r="AF911" s="275" t="str">
        <f aca="false">IF(P911&lt;&gt;"",ROUND(AC911,2)+ROUND(AD911,2)+ROUND(AE911,2),"")</f>
        <v/>
      </c>
      <c r="AG911" s="274"/>
      <c r="AH911" s="273"/>
      <c r="AI911" s="273"/>
      <c r="AJ911" s="275" t="str">
        <f aca="false">IF(U911&lt;&gt;"",ROUND(AG911,2)+ROUND(AH911,2)+ROUND(AI911,2),"")</f>
        <v/>
      </c>
      <c r="AK911" s="255"/>
      <c r="AL911" s="255"/>
      <c r="AM911" s="256"/>
      <c r="AN911" s="257"/>
      <c r="AO911" s="258" t="str">
        <f aca="false">IF(D911&lt;&gt;"",IF(COUNTIF($D$12:$D911,$D911)&gt;1,0,IF(SUM(L911,Q911,V911)&gt;0,IF(AND(T911="",OR(O911&lt;&gt;"",J911&lt;&gt;"")),IF(O911&lt;&gt;"",O911,IF(J911&lt;&gt;"",J911,0)),IF(AND(O911&lt;&gt;"",J911&lt;&gt;"",O911=J911),O911,T911)),0)),"")</f>
        <v/>
      </c>
      <c r="AP911" s="258" t="str">
        <f aca="false">IF(D911&lt;&gt;"",IF(COUNTIF($D$12:$D911,$D911)&gt;1,0,IF(SUM(M911,R911,W911)&gt;0,IF(AND(T911="",OR(O911&lt;&gt;"",J911&lt;&gt;"")),IF(O911&lt;&gt;"",O911,IF(J911&lt;&gt;"",J911,0)),IF(AND(O911&lt;&gt;"",J911&lt;&gt;"",O911=J911),O911,T911)),0)),"")</f>
        <v/>
      </c>
      <c r="AQ911" s="258" t="str">
        <f aca="false">IF(D911&lt;&gt;"",IF(COUNTIF($D$12:$D911,$D911)&gt;1,0,IF(SUM(N911,S911,X911)&gt;0,IF(AND(T911="",OR(O911&lt;&gt;"",J911&lt;&gt;"")),IF(O911&lt;&gt;"",O911,IF(J911&lt;&gt;"",J911,0)),IF(AND(O911&lt;&gt;"",J911&lt;&gt;"",O911=J911),O911,T911)),0)),"")</f>
        <v/>
      </c>
      <c r="AR911" s="257" t="str">
        <f aca="false">IF(D911&lt;&gt;"",IF(J911="OZP12",L911,0),"")</f>
        <v/>
      </c>
      <c r="AS911" s="257" t="str">
        <f aca="false">IF(D911&lt;&gt;"",IF(O911="OZP12",Q911,0),"")</f>
        <v/>
      </c>
      <c r="AT911" s="257" t="str">
        <f aca="false">IF(D911&lt;&gt;"",IF(T911="OZP12",V911,0),"")</f>
        <v/>
      </c>
      <c r="AU911" s="257" t="str">
        <f aca="false">IF(D911&lt;&gt;"",IF(J911="TZP",L911,0),"")</f>
        <v/>
      </c>
      <c r="AV911" s="257" t="str">
        <f aca="false">IF(D911&lt;&gt;"",IF(O911="TZP",Q911,0),"")</f>
        <v/>
      </c>
      <c r="AW911" s="257" t="str">
        <f aca="false">IF(D911&lt;&gt;"",IF(T911="TZP",V911,0),"")</f>
        <v/>
      </c>
      <c r="AX911" s="257" t="str">
        <f aca="false">IF(D911&lt;&gt;"",IF(J911="OZZ",L911,0),"")</f>
        <v/>
      </c>
      <c r="AY911" s="257" t="str">
        <f aca="false">IF(D911&lt;&gt;"",IF(O911="OZZ",Q911,0),"")</f>
        <v/>
      </c>
      <c r="AZ911" s="257" t="str">
        <f aca="false">IF(D911&lt;&gt;"",IF(T911="OZZ",V911,0),"")</f>
        <v/>
      </c>
      <c r="BA911" s="260"/>
      <c r="BB911" s="257" t="str">
        <f aca="false">IF(D911&lt;&gt;"",IF(ISERROR(FIND("/",D911)),0,1),"")</f>
        <v/>
      </c>
      <c r="BC911" s="257" t="str">
        <f aca="false">IF(D911&lt;&gt;"",IF(BB911*1=0,D911,CONCATENATE(MID(D911,1,FIND("/",D911,1)-1),MID(D911,FIND("/",D911,1)+1,LEN(D911)))),"")</f>
        <v/>
      </c>
      <c r="BD911" s="286"/>
      <c r="BE911" s="257" t="str">
        <f aca="false">IF(D911&lt;&gt;"",IF(J911="OZP12",M911,0),"")</f>
        <v/>
      </c>
      <c r="BF911" s="257" t="str">
        <f aca="false">IF(D911&lt;&gt;"",IF(O911="OZP12",R911,0),"")</f>
        <v/>
      </c>
      <c r="BG911" s="257" t="str">
        <f aca="false">IF(D911&lt;&gt;"",IF(T911="OZP12",W911,0),"")</f>
        <v/>
      </c>
      <c r="BH911" s="257" t="str">
        <f aca="false">IF(D911&lt;&gt;"",IF(J911="TZP",M911,0),"")</f>
        <v/>
      </c>
      <c r="BI911" s="257" t="str">
        <f aca="false">IF(D911&lt;&gt;"",IF(O911="TZP",R911,0),"")</f>
        <v/>
      </c>
      <c r="BJ911" s="257" t="str">
        <f aca="false">IF(D911&lt;&gt;"",IF(T911="TZP",W911,0),"")</f>
        <v/>
      </c>
    </row>
    <row r="912" s="261" customFormat="true" ht="18.75" hidden="false" customHeight="true" outlineLevel="0" collapsed="false">
      <c r="A912" s="262" t="n">
        <f aca="false">A911+1</f>
        <v>900</v>
      </c>
      <c r="B912" s="263"/>
      <c r="C912" s="263"/>
      <c r="D912" s="263"/>
      <c r="E912" s="266"/>
      <c r="F912" s="266"/>
      <c r="G912" s="267"/>
      <c r="H912" s="278"/>
      <c r="I912" s="281"/>
      <c r="J912" s="268"/>
      <c r="K912" s="269"/>
      <c r="L912" s="244" t="str">
        <f aca="false">IF(AND(K912&lt;&gt;"",J912&lt;&gt;""),MIN(IF(OR(J912="OZZ",J912="ZZ"),5000,13600),TRUNC(0.75*SUMIF($D$12:$D912,$D912,K$12:K912),2))-SUMIF($D$12:$D911,$D912,L$12:L911),"")</f>
        <v/>
      </c>
      <c r="M912" s="270" t="str">
        <f aca="false">IF(AND(K912&lt;&gt;"",J912&lt;&gt;"",AB912&lt;&gt;""),IF(OR(J912="OZZ",J912="ZZ"),0-SUMIF($D$12:$D911,$D912,M$12:M911),MIN(MIN(13600,TRUNC(0.75*SUMIF($D$12:$D$1442,$D912,K$12:K$1442),2)+SUMIF($D$12:$D912,$D912,AB$12:AB912))-SUMIF($D$12:$D911,$D912,M$12:M911)-SUMIF($D$12:$D$1442,$D912,L$12:L$1442),AB912)),"")</f>
        <v/>
      </c>
      <c r="N912" s="246" t="str">
        <f aca="false">IF(J912&lt;&gt;"",1000-SUMIF($D$12:$D911,$D912,N$12:N911),"")</f>
        <v/>
      </c>
      <c r="O912" s="268"/>
      <c r="P912" s="269"/>
      <c r="Q912" s="244" t="str">
        <f aca="false">IF(AND(P912&lt;&gt;"",O912&lt;&gt;""),MIN(IF(OR(O912="OZZ",O912="ZZ"),5000,13600),TRUNC(0.75*SUMIF($D$12:$D912,$D912,P$12:P912),2))-SUMIF($D$12:$D911,$D912,Q$12:Q911),"")</f>
        <v/>
      </c>
      <c r="R912" s="270" t="str">
        <f aca="false">IF(AND(P912&lt;&gt;"",O912&lt;&gt;"",AF912&lt;&gt;""),IF(OR(O912="OZZ",O912="ZZ"),0-SUMIF($D$12:$D911,$D912,R$12:R911),MIN(MIN(13600,TRUNC(0.75*SUMIF($D$12:$D$1442,$D912,P$12:P$1442),2)+SUMIF($D$12:$D912,$D912,AF$12:AF912))-SUMIF($D$12:$D911,$D912,R$12:R911)-SUMIF($D$12:$D$1442,$D912,Q$12:Q$1442),AF912)),"")</f>
        <v/>
      </c>
      <c r="S912" s="246" t="str">
        <f aca="false">IF(O912&lt;&gt;"",1000-SUMIF($D$12:$D911,$D912,S$12:S911),"")</f>
        <v/>
      </c>
      <c r="T912" s="268"/>
      <c r="U912" s="269"/>
      <c r="V912" s="244" t="str">
        <f aca="false">IF(AND(U912&lt;&gt;"",T912&lt;&gt;""),MIN(IF(OR(T912="OZZ",T912="ZZ"),5000,13600),TRUNC(0.75*SUMIF($D$12:$D912,$D912,U$12:U912),2))-SUMIF($D$12:$D911,$D912,V$12:V911),"")</f>
        <v/>
      </c>
      <c r="W912" s="248" t="str">
        <f aca="false">IF(AND(U912&lt;&gt;"",T912&lt;&gt;"",AJ912&lt;&gt;""),IF(OR(T912="OZZ",T912="ZZ"),0-SUMIF($D$12:$D911,$D912,W$12:W911),MIN(MIN(13600,TRUNC(0.75*SUMIF($D$12:$D$1442,$D912,U$12:U$1442),2)+SUMIF($D$12:$D912,$D912,AJ$12:AJ912))-SUMIF($D$12:$D911,$D912,W$12:W911)-SUMIF($D$12:$D$1442,$D912,V$12:V$1442),AJ912)),"")</f>
        <v/>
      </c>
      <c r="X912" s="246" t="str">
        <f aca="false">IF(T912&lt;&gt;"",1000-SUMIF($D$12:$D911,$D912,X$12:X911),"")</f>
        <v/>
      </c>
      <c r="Y912" s="272"/>
      <c r="Z912" s="273"/>
      <c r="AA912" s="273"/>
      <c r="AB912" s="252" t="str">
        <f aca="false">IF(K912&lt;&gt;"",ROUND(Y912,2)+ROUND(Z912,2)+ROUND(AA912,2),"")</f>
        <v/>
      </c>
      <c r="AC912" s="274"/>
      <c r="AD912" s="273"/>
      <c r="AE912" s="273"/>
      <c r="AF912" s="275" t="str">
        <f aca="false">IF(P912&lt;&gt;"",ROUND(AC912,2)+ROUND(AD912,2)+ROUND(AE912,2),"")</f>
        <v/>
      </c>
      <c r="AG912" s="274"/>
      <c r="AH912" s="273"/>
      <c r="AI912" s="273"/>
      <c r="AJ912" s="275" t="str">
        <f aca="false">IF(U912&lt;&gt;"",ROUND(AG912,2)+ROUND(AH912,2)+ROUND(AI912,2),"")</f>
        <v/>
      </c>
      <c r="AK912" s="255"/>
      <c r="AL912" s="255"/>
      <c r="AM912" s="256"/>
      <c r="AN912" s="257"/>
      <c r="AO912" s="258" t="str">
        <f aca="false">IF(D912&lt;&gt;"",IF(COUNTIF($D$12:$D912,$D912)&gt;1,0,IF(SUM(L912,Q912,V912)&gt;0,IF(AND(T912="",OR(O912&lt;&gt;"",J912&lt;&gt;"")),IF(O912&lt;&gt;"",O912,IF(J912&lt;&gt;"",J912,0)),IF(AND(O912&lt;&gt;"",J912&lt;&gt;"",O912=J912),O912,T912)),0)),"")</f>
        <v/>
      </c>
      <c r="AP912" s="258" t="str">
        <f aca="false">IF(D912&lt;&gt;"",IF(COUNTIF($D$12:$D912,$D912)&gt;1,0,IF(SUM(M912,R912,W912)&gt;0,IF(AND(T912="",OR(O912&lt;&gt;"",J912&lt;&gt;"")),IF(O912&lt;&gt;"",O912,IF(J912&lt;&gt;"",J912,0)),IF(AND(O912&lt;&gt;"",J912&lt;&gt;"",O912=J912),O912,T912)),0)),"")</f>
        <v/>
      </c>
      <c r="AQ912" s="258" t="str">
        <f aca="false">IF(D912&lt;&gt;"",IF(COUNTIF($D$12:$D912,$D912)&gt;1,0,IF(SUM(N912,S912,X912)&gt;0,IF(AND(T912="",OR(O912&lt;&gt;"",J912&lt;&gt;"")),IF(O912&lt;&gt;"",O912,IF(J912&lt;&gt;"",J912,0)),IF(AND(O912&lt;&gt;"",J912&lt;&gt;"",O912=J912),O912,T912)),0)),"")</f>
        <v/>
      </c>
      <c r="AR912" s="257" t="str">
        <f aca="false">IF(D912&lt;&gt;"",IF(J912="OZP12",L912,0),"")</f>
        <v/>
      </c>
      <c r="AS912" s="257" t="str">
        <f aca="false">IF(D912&lt;&gt;"",IF(O912="OZP12",Q912,0),"")</f>
        <v/>
      </c>
      <c r="AT912" s="257" t="str">
        <f aca="false">IF(D912&lt;&gt;"",IF(T912="OZP12",V912,0),"")</f>
        <v/>
      </c>
      <c r="AU912" s="257" t="str">
        <f aca="false">IF(D912&lt;&gt;"",IF(J912="TZP",L912,0),"")</f>
        <v/>
      </c>
      <c r="AV912" s="257" t="str">
        <f aca="false">IF(D912&lt;&gt;"",IF(O912="TZP",Q912,0),"")</f>
        <v/>
      </c>
      <c r="AW912" s="257" t="str">
        <f aca="false">IF(D912&lt;&gt;"",IF(T912="TZP",V912,0),"")</f>
        <v/>
      </c>
      <c r="AX912" s="257" t="str">
        <f aca="false">IF(D912&lt;&gt;"",IF(J912="OZZ",L912,0),"")</f>
        <v/>
      </c>
      <c r="AY912" s="257" t="str">
        <f aca="false">IF(D912&lt;&gt;"",IF(O912="OZZ",Q912,0),"")</f>
        <v/>
      </c>
      <c r="AZ912" s="257" t="str">
        <f aca="false">IF(D912&lt;&gt;"",IF(T912="OZZ",V912,0),"")</f>
        <v/>
      </c>
      <c r="BA912" s="260"/>
      <c r="BB912" s="257" t="str">
        <f aca="false">IF(D912&lt;&gt;"",IF(ISERROR(FIND("/",D912)),0,1),"")</f>
        <v/>
      </c>
      <c r="BC912" s="257" t="str">
        <f aca="false">IF(D912&lt;&gt;"",IF(BB912*1=0,D912,CONCATENATE(MID(D912,1,FIND("/",D912,1)-1),MID(D912,FIND("/",D912,1)+1,LEN(D912)))),"")</f>
        <v/>
      </c>
      <c r="BD912" s="286"/>
      <c r="BE912" s="257" t="str">
        <f aca="false">IF(D912&lt;&gt;"",IF(J912="OZP12",M912,0),"")</f>
        <v/>
      </c>
      <c r="BF912" s="257" t="str">
        <f aca="false">IF(D912&lt;&gt;"",IF(O912="OZP12",R912,0),"")</f>
        <v/>
      </c>
      <c r="BG912" s="257" t="str">
        <f aca="false">IF(D912&lt;&gt;"",IF(T912="OZP12",W912,0),"")</f>
        <v/>
      </c>
      <c r="BH912" s="257" t="str">
        <f aca="false">IF(D912&lt;&gt;"",IF(J912="TZP",M912,0),"")</f>
        <v/>
      </c>
      <c r="BI912" s="257" t="str">
        <f aca="false">IF(D912&lt;&gt;"",IF(O912="TZP",R912,0),"")</f>
        <v/>
      </c>
      <c r="BJ912" s="257" t="str">
        <f aca="false">IF(D912&lt;&gt;"",IF(T912="TZP",W912,0),"")</f>
        <v/>
      </c>
    </row>
    <row r="913" s="261" customFormat="true" ht="18.75" hidden="false" customHeight="true" outlineLevel="0" collapsed="false">
      <c r="A913" s="262" t="n">
        <f aca="false">A912+1</f>
        <v>901</v>
      </c>
      <c r="B913" s="263"/>
      <c r="C913" s="263"/>
      <c r="D913" s="263"/>
      <c r="E913" s="266"/>
      <c r="F913" s="266"/>
      <c r="G913" s="267"/>
      <c r="H913" s="278"/>
      <c r="I913" s="281"/>
      <c r="J913" s="268"/>
      <c r="K913" s="269"/>
      <c r="L913" s="244" t="str">
        <f aca="false">IF(AND(K913&lt;&gt;"",J913&lt;&gt;""),MIN(IF(OR(J913="OZZ",J913="ZZ"),5000,13600),TRUNC(0.75*SUMIF($D$12:$D913,$D913,K$12:K913),2))-SUMIF($D$12:$D912,$D913,L$12:L912),"")</f>
        <v/>
      </c>
      <c r="M913" s="270" t="str">
        <f aca="false">IF(AND(K913&lt;&gt;"",J913&lt;&gt;"",AB913&lt;&gt;""),IF(OR(J913="OZZ",J913="ZZ"),0-SUMIF($D$12:$D912,$D913,M$12:M912),MIN(MIN(13600,TRUNC(0.75*SUMIF($D$12:$D$1442,$D913,K$12:K$1442),2)+SUMIF($D$12:$D913,$D913,AB$12:AB913))-SUMIF($D$12:$D912,$D913,M$12:M912)-SUMIF($D$12:$D$1442,$D913,L$12:L$1442),AB913)),"")</f>
        <v/>
      </c>
      <c r="N913" s="246" t="str">
        <f aca="false">IF(J913&lt;&gt;"",1000-SUMIF($D$12:$D912,$D913,N$12:N912),"")</f>
        <v/>
      </c>
      <c r="O913" s="268"/>
      <c r="P913" s="269"/>
      <c r="Q913" s="244" t="str">
        <f aca="false">IF(AND(P913&lt;&gt;"",O913&lt;&gt;""),MIN(IF(OR(O913="OZZ",O913="ZZ"),5000,13600),TRUNC(0.75*SUMIF($D$12:$D913,$D913,P$12:P913),2))-SUMIF($D$12:$D912,$D913,Q$12:Q912),"")</f>
        <v/>
      </c>
      <c r="R913" s="270" t="str">
        <f aca="false">IF(AND(P913&lt;&gt;"",O913&lt;&gt;"",AF913&lt;&gt;""),IF(OR(O913="OZZ",O913="ZZ"),0-SUMIF($D$12:$D912,$D913,R$12:R912),MIN(MIN(13600,TRUNC(0.75*SUMIF($D$12:$D$1442,$D913,P$12:P$1442),2)+SUMIF($D$12:$D913,$D913,AF$12:AF913))-SUMIF($D$12:$D912,$D913,R$12:R912)-SUMIF($D$12:$D$1442,$D913,Q$12:Q$1442),AF913)),"")</f>
        <v/>
      </c>
      <c r="S913" s="246" t="str">
        <f aca="false">IF(O913&lt;&gt;"",1000-SUMIF($D$12:$D912,$D913,S$12:S912),"")</f>
        <v/>
      </c>
      <c r="T913" s="268"/>
      <c r="U913" s="269"/>
      <c r="V913" s="244" t="str">
        <f aca="false">IF(AND(U913&lt;&gt;"",T913&lt;&gt;""),MIN(IF(OR(T913="OZZ",T913="ZZ"),5000,13600),TRUNC(0.75*SUMIF($D$12:$D913,$D913,U$12:U913),2))-SUMIF($D$12:$D912,$D913,V$12:V912),"")</f>
        <v/>
      </c>
      <c r="W913" s="248" t="str">
        <f aca="false">IF(AND(U913&lt;&gt;"",T913&lt;&gt;"",AJ913&lt;&gt;""),IF(OR(T913="OZZ",T913="ZZ"),0-SUMIF($D$12:$D912,$D913,W$12:W912),MIN(MIN(13600,TRUNC(0.75*SUMIF($D$12:$D$1442,$D913,U$12:U$1442),2)+SUMIF($D$12:$D913,$D913,AJ$12:AJ913))-SUMIF($D$12:$D912,$D913,W$12:W912)-SUMIF($D$12:$D$1442,$D913,V$12:V$1442),AJ913)),"")</f>
        <v/>
      </c>
      <c r="X913" s="246" t="str">
        <f aca="false">IF(T913&lt;&gt;"",1000-SUMIF($D$12:$D912,$D913,X$12:X912),"")</f>
        <v/>
      </c>
      <c r="Y913" s="272"/>
      <c r="Z913" s="273"/>
      <c r="AA913" s="273"/>
      <c r="AB913" s="252" t="str">
        <f aca="false">IF(K913&lt;&gt;"",ROUND(Y913,2)+ROUND(Z913,2)+ROUND(AA913,2),"")</f>
        <v/>
      </c>
      <c r="AC913" s="274"/>
      <c r="AD913" s="273"/>
      <c r="AE913" s="273"/>
      <c r="AF913" s="275" t="str">
        <f aca="false">IF(P913&lt;&gt;"",ROUND(AC913,2)+ROUND(AD913,2)+ROUND(AE913,2),"")</f>
        <v/>
      </c>
      <c r="AG913" s="274"/>
      <c r="AH913" s="273"/>
      <c r="AI913" s="273"/>
      <c r="AJ913" s="275" t="str">
        <f aca="false">IF(U913&lt;&gt;"",ROUND(AG913,2)+ROUND(AH913,2)+ROUND(AI913,2),"")</f>
        <v/>
      </c>
      <c r="AK913" s="255"/>
      <c r="AL913" s="255"/>
      <c r="AM913" s="256"/>
      <c r="AN913" s="257"/>
      <c r="AO913" s="258" t="str">
        <f aca="false">IF(D913&lt;&gt;"",IF(COUNTIF($D$12:$D913,$D913)&gt;1,0,IF(SUM(L913,Q913,V913)&gt;0,IF(AND(T913="",OR(O913&lt;&gt;"",J913&lt;&gt;"")),IF(O913&lt;&gt;"",O913,IF(J913&lt;&gt;"",J913,0)),IF(AND(O913&lt;&gt;"",J913&lt;&gt;"",O913=J913),O913,T913)),0)),"")</f>
        <v/>
      </c>
      <c r="AP913" s="258" t="str">
        <f aca="false">IF(D913&lt;&gt;"",IF(COUNTIF($D$12:$D913,$D913)&gt;1,0,IF(SUM(M913,R913,W913)&gt;0,IF(AND(T913="",OR(O913&lt;&gt;"",J913&lt;&gt;"")),IF(O913&lt;&gt;"",O913,IF(J913&lt;&gt;"",J913,0)),IF(AND(O913&lt;&gt;"",J913&lt;&gt;"",O913=J913),O913,T913)),0)),"")</f>
        <v/>
      </c>
      <c r="AQ913" s="258" t="str">
        <f aca="false">IF(D913&lt;&gt;"",IF(COUNTIF($D$12:$D913,$D913)&gt;1,0,IF(SUM(N913,S913,X913)&gt;0,IF(AND(T913="",OR(O913&lt;&gt;"",J913&lt;&gt;"")),IF(O913&lt;&gt;"",O913,IF(J913&lt;&gt;"",J913,0)),IF(AND(O913&lt;&gt;"",J913&lt;&gt;"",O913=J913),O913,T913)),0)),"")</f>
        <v/>
      </c>
      <c r="AR913" s="257" t="str">
        <f aca="false">IF(D913&lt;&gt;"",IF(J913="OZP12",L913,0),"")</f>
        <v/>
      </c>
      <c r="AS913" s="257" t="str">
        <f aca="false">IF(D913&lt;&gt;"",IF(O913="OZP12",Q913,0),"")</f>
        <v/>
      </c>
      <c r="AT913" s="257" t="str">
        <f aca="false">IF(D913&lt;&gt;"",IF(T913="OZP12",V913,0),"")</f>
        <v/>
      </c>
      <c r="AU913" s="257" t="str">
        <f aca="false">IF(D913&lt;&gt;"",IF(J913="TZP",L913,0),"")</f>
        <v/>
      </c>
      <c r="AV913" s="257" t="str">
        <f aca="false">IF(D913&lt;&gt;"",IF(O913="TZP",Q913,0),"")</f>
        <v/>
      </c>
      <c r="AW913" s="257" t="str">
        <f aca="false">IF(D913&lt;&gt;"",IF(T913="TZP",V913,0),"")</f>
        <v/>
      </c>
      <c r="AX913" s="257" t="str">
        <f aca="false">IF(D913&lt;&gt;"",IF(J913="OZZ",L913,0),"")</f>
        <v/>
      </c>
      <c r="AY913" s="257" t="str">
        <f aca="false">IF(D913&lt;&gt;"",IF(O913="OZZ",Q913,0),"")</f>
        <v/>
      </c>
      <c r="AZ913" s="257" t="str">
        <f aca="false">IF(D913&lt;&gt;"",IF(T913="OZZ",V913,0),"")</f>
        <v/>
      </c>
      <c r="BA913" s="260"/>
      <c r="BB913" s="257" t="str">
        <f aca="false">IF(D913&lt;&gt;"",IF(ISERROR(FIND("/",D913)),0,1),"")</f>
        <v/>
      </c>
      <c r="BC913" s="257" t="str">
        <f aca="false">IF(D913&lt;&gt;"",IF(BB913*1=0,D913,CONCATENATE(MID(D913,1,FIND("/",D913,1)-1),MID(D913,FIND("/",D913,1)+1,LEN(D913)))),"")</f>
        <v/>
      </c>
      <c r="BD913" s="286"/>
      <c r="BE913" s="257" t="str">
        <f aca="false">IF(D913&lt;&gt;"",IF(J913="OZP12",M913,0),"")</f>
        <v/>
      </c>
      <c r="BF913" s="257" t="str">
        <f aca="false">IF(D913&lt;&gt;"",IF(O913="OZP12",R913,0),"")</f>
        <v/>
      </c>
      <c r="BG913" s="257" t="str">
        <f aca="false">IF(D913&lt;&gt;"",IF(T913="OZP12",W913,0),"")</f>
        <v/>
      </c>
      <c r="BH913" s="257" t="str">
        <f aca="false">IF(D913&lt;&gt;"",IF(J913="TZP",M913,0),"")</f>
        <v/>
      </c>
      <c r="BI913" s="257" t="str">
        <f aca="false">IF(D913&lt;&gt;"",IF(O913="TZP",R913,0),"")</f>
        <v/>
      </c>
      <c r="BJ913" s="257" t="str">
        <f aca="false">IF(D913&lt;&gt;"",IF(T913="TZP",W913,0),"")</f>
        <v/>
      </c>
    </row>
    <row r="914" s="261" customFormat="true" ht="18.75" hidden="false" customHeight="true" outlineLevel="0" collapsed="false">
      <c r="A914" s="262" t="n">
        <f aca="false">A913+1</f>
        <v>902</v>
      </c>
      <c r="B914" s="263"/>
      <c r="C914" s="263"/>
      <c r="D914" s="263"/>
      <c r="E914" s="266"/>
      <c r="F914" s="266"/>
      <c r="G914" s="267"/>
      <c r="H914" s="278"/>
      <c r="I914" s="281"/>
      <c r="J914" s="268"/>
      <c r="K914" s="269"/>
      <c r="L914" s="244" t="str">
        <f aca="false">IF(AND(K914&lt;&gt;"",J914&lt;&gt;""),MIN(IF(OR(J914="OZZ",J914="ZZ"),5000,13600),TRUNC(0.75*SUMIF($D$12:$D914,$D914,K$12:K914),2))-SUMIF($D$12:$D913,$D914,L$12:L913),"")</f>
        <v/>
      </c>
      <c r="M914" s="270" t="str">
        <f aca="false">IF(AND(K914&lt;&gt;"",J914&lt;&gt;"",AB914&lt;&gt;""),IF(OR(J914="OZZ",J914="ZZ"),0-SUMIF($D$12:$D913,$D914,M$12:M913),MIN(MIN(13600,TRUNC(0.75*SUMIF($D$12:$D$1442,$D914,K$12:K$1442),2)+SUMIF($D$12:$D914,$D914,AB$12:AB914))-SUMIF($D$12:$D913,$D914,M$12:M913)-SUMIF($D$12:$D$1442,$D914,L$12:L$1442),AB914)),"")</f>
        <v/>
      </c>
      <c r="N914" s="246" t="str">
        <f aca="false">IF(J914&lt;&gt;"",1000-SUMIF($D$12:$D913,$D914,N$12:N913),"")</f>
        <v/>
      </c>
      <c r="O914" s="268"/>
      <c r="P914" s="269"/>
      <c r="Q914" s="244" t="str">
        <f aca="false">IF(AND(P914&lt;&gt;"",O914&lt;&gt;""),MIN(IF(OR(O914="OZZ",O914="ZZ"),5000,13600),TRUNC(0.75*SUMIF($D$12:$D914,$D914,P$12:P914),2))-SUMIF($D$12:$D913,$D914,Q$12:Q913),"")</f>
        <v/>
      </c>
      <c r="R914" s="270" t="str">
        <f aca="false">IF(AND(P914&lt;&gt;"",O914&lt;&gt;"",AF914&lt;&gt;""),IF(OR(O914="OZZ",O914="ZZ"),0-SUMIF($D$12:$D913,$D914,R$12:R913),MIN(MIN(13600,TRUNC(0.75*SUMIF($D$12:$D$1442,$D914,P$12:P$1442),2)+SUMIF($D$12:$D914,$D914,AF$12:AF914))-SUMIF($D$12:$D913,$D914,R$12:R913)-SUMIF($D$12:$D$1442,$D914,Q$12:Q$1442),AF914)),"")</f>
        <v/>
      </c>
      <c r="S914" s="246" t="str">
        <f aca="false">IF(O914&lt;&gt;"",1000-SUMIF($D$12:$D913,$D914,S$12:S913),"")</f>
        <v/>
      </c>
      <c r="T914" s="268"/>
      <c r="U914" s="269"/>
      <c r="V914" s="244" t="str">
        <f aca="false">IF(AND(U914&lt;&gt;"",T914&lt;&gt;""),MIN(IF(OR(T914="OZZ",T914="ZZ"),5000,13600),TRUNC(0.75*SUMIF($D$12:$D914,$D914,U$12:U914),2))-SUMIF($D$12:$D913,$D914,V$12:V913),"")</f>
        <v/>
      </c>
      <c r="W914" s="248" t="str">
        <f aca="false">IF(AND(U914&lt;&gt;"",T914&lt;&gt;"",AJ914&lt;&gt;""),IF(OR(T914="OZZ",T914="ZZ"),0-SUMIF($D$12:$D913,$D914,W$12:W913),MIN(MIN(13600,TRUNC(0.75*SUMIF($D$12:$D$1442,$D914,U$12:U$1442),2)+SUMIF($D$12:$D914,$D914,AJ$12:AJ914))-SUMIF($D$12:$D913,$D914,W$12:W913)-SUMIF($D$12:$D$1442,$D914,V$12:V$1442),AJ914)),"")</f>
        <v/>
      </c>
      <c r="X914" s="246" t="str">
        <f aca="false">IF(T914&lt;&gt;"",1000-SUMIF($D$12:$D913,$D914,X$12:X913),"")</f>
        <v/>
      </c>
      <c r="Y914" s="272"/>
      <c r="Z914" s="273"/>
      <c r="AA914" s="273"/>
      <c r="AB914" s="252" t="str">
        <f aca="false">IF(K914&lt;&gt;"",ROUND(Y914,2)+ROUND(Z914,2)+ROUND(AA914,2),"")</f>
        <v/>
      </c>
      <c r="AC914" s="274"/>
      <c r="AD914" s="273"/>
      <c r="AE914" s="273"/>
      <c r="AF914" s="275" t="str">
        <f aca="false">IF(P914&lt;&gt;"",ROUND(AC914,2)+ROUND(AD914,2)+ROUND(AE914,2),"")</f>
        <v/>
      </c>
      <c r="AG914" s="274"/>
      <c r="AH914" s="273"/>
      <c r="AI914" s="273"/>
      <c r="AJ914" s="275" t="str">
        <f aca="false">IF(U914&lt;&gt;"",ROUND(AG914,2)+ROUND(AH914,2)+ROUND(AI914,2),"")</f>
        <v/>
      </c>
      <c r="AK914" s="255"/>
      <c r="AL914" s="255"/>
      <c r="AM914" s="256"/>
      <c r="AN914" s="257"/>
      <c r="AO914" s="258" t="str">
        <f aca="false">IF(D914&lt;&gt;"",IF(COUNTIF($D$12:$D914,$D914)&gt;1,0,IF(SUM(L914,Q914,V914)&gt;0,IF(AND(T914="",OR(O914&lt;&gt;"",J914&lt;&gt;"")),IF(O914&lt;&gt;"",O914,IF(J914&lt;&gt;"",J914,0)),IF(AND(O914&lt;&gt;"",J914&lt;&gt;"",O914=J914),O914,T914)),0)),"")</f>
        <v/>
      </c>
      <c r="AP914" s="258" t="str">
        <f aca="false">IF(D914&lt;&gt;"",IF(COUNTIF($D$12:$D914,$D914)&gt;1,0,IF(SUM(M914,R914,W914)&gt;0,IF(AND(T914="",OR(O914&lt;&gt;"",J914&lt;&gt;"")),IF(O914&lt;&gt;"",O914,IF(J914&lt;&gt;"",J914,0)),IF(AND(O914&lt;&gt;"",J914&lt;&gt;"",O914=J914),O914,T914)),0)),"")</f>
        <v/>
      </c>
      <c r="AQ914" s="258" t="str">
        <f aca="false">IF(D914&lt;&gt;"",IF(COUNTIF($D$12:$D914,$D914)&gt;1,0,IF(SUM(N914,S914,X914)&gt;0,IF(AND(T914="",OR(O914&lt;&gt;"",J914&lt;&gt;"")),IF(O914&lt;&gt;"",O914,IF(J914&lt;&gt;"",J914,0)),IF(AND(O914&lt;&gt;"",J914&lt;&gt;"",O914=J914),O914,T914)),0)),"")</f>
        <v/>
      </c>
      <c r="AR914" s="257" t="str">
        <f aca="false">IF(D914&lt;&gt;"",IF(J914="OZP12",L914,0),"")</f>
        <v/>
      </c>
      <c r="AS914" s="257" t="str">
        <f aca="false">IF(D914&lt;&gt;"",IF(O914="OZP12",Q914,0),"")</f>
        <v/>
      </c>
      <c r="AT914" s="257" t="str">
        <f aca="false">IF(D914&lt;&gt;"",IF(T914="OZP12",V914,0),"")</f>
        <v/>
      </c>
      <c r="AU914" s="257" t="str">
        <f aca="false">IF(D914&lt;&gt;"",IF(J914="TZP",L914,0),"")</f>
        <v/>
      </c>
      <c r="AV914" s="257" t="str">
        <f aca="false">IF(D914&lt;&gt;"",IF(O914="TZP",Q914,0),"")</f>
        <v/>
      </c>
      <c r="AW914" s="257" t="str">
        <f aca="false">IF(D914&lt;&gt;"",IF(T914="TZP",V914,0),"")</f>
        <v/>
      </c>
      <c r="AX914" s="257" t="str">
        <f aca="false">IF(D914&lt;&gt;"",IF(J914="OZZ",L914,0),"")</f>
        <v/>
      </c>
      <c r="AY914" s="257" t="str">
        <f aca="false">IF(D914&lt;&gt;"",IF(O914="OZZ",Q914,0),"")</f>
        <v/>
      </c>
      <c r="AZ914" s="257" t="str">
        <f aca="false">IF(D914&lt;&gt;"",IF(T914="OZZ",V914,0),"")</f>
        <v/>
      </c>
      <c r="BA914" s="260"/>
      <c r="BB914" s="257" t="str">
        <f aca="false">IF(D914&lt;&gt;"",IF(ISERROR(FIND("/",D914)),0,1),"")</f>
        <v/>
      </c>
      <c r="BC914" s="257" t="str">
        <f aca="false">IF(D914&lt;&gt;"",IF(BB914*1=0,D914,CONCATENATE(MID(D914,1,FIND("/",D914,1)-1),MID(D914,FIND("/",D914,1)+1,LEN(D914)))),"")</f>
        <v/>
      </c>
      <c r="BD914" s="286"/>
      <c r="BE914" s="257" t="str">
        <f aca="false">IF(D914&lt;&gt;"",IF(J914="OZP12",M914,0),"")</f>
        <v/>
      </c>
      <c r="BF914" s="257" t="str">
        <f aca="false">IF(D914&lt;&gt;"",IF(O914="OZP12",R914,0),"")</f>
        <v/>
      </c>
      <c r="BG914" s="257" t="str">
        <f aca="false">IF(D914&lt;&gt;"",IF(T914="OZP12",W914,0),"")</f>
        <v/>
      </c>
      <c r="BH914" s="257" t="str">
        <f aca="false">IF(D914&lt;&gt;"",IF(J914="TZP",M914,0),"")</f>
        <v/>
      </c>
      <c r="BI914" s="257" t="str">
        <f aca="false">IF(D914&lt;&gt;"",IF(O914="TZP",R914,0),"")</f>
        <v/>
      </c>
      <c r="BJ914" s="257" t="str">
        <f aca="false">IF(D914&lt;&gt;"",IF(T914="TZP",W914,0),"")</f>
        <v/>
      </c>
    </row>
    <row r="915" s="261" customFormat="true" ht="18.75" hidden="false" customHeight="true" outlineLevel="0" collapsed="false">
      <c r="A915" s="262" t="n">
        <f aca="false">A914+1</f>
        <v>903</v>
      </c>
      <c r="B915" s="263"/>
      <c r="C915" s="263"/>
      <c r="D915" s="263"/>
      <c r="E915" s="266"/>
      <c r="F915" s="266"/>
      <c r="G915" s="267"/>
      <c r="H915" s="278"/>
      <c r="I915" s="281"/>
      <c r="J915" s="268"/>
      <c r="K915" s="269"/>
      <c r="L915" s="244" t="str">
        <f aca="false">IF(AND(K915&lt;&gt;"",J915&lt;&gt;""),MIN(IF(OR(J915="OZZ",J915="ZZ"),5000,13600),TRUNC(0.75*SUMIF($D$12:$D915,$D915,K$12:K915),2))-SUMIF($D$12:$D914,$D915,L$12:L914),"")</f>
        <v/>
      </c>
      <c r="M915" s="270" t="str">
        <f aca="false">IF(AND(K915&lt;&gt;"",J915&lt;&gt;"",AB915&lt;&gt;""),IF(OR(J915="OZZ",J915="ZZ"),0-SUMIF($D$12:$D914,$D915,M$12:M914),MIN(MIN(13600,TRUNC(0.75*SUMIF($D$12:$D$1442,$D915,K$12:K$1442),2)+SUMIF($D$12:$D915,$D915,AB$12:AB915))-SUMIF($D$12:$D914,$D915,M$12:M914)-SUMIF($D$12:$D$1442,$D915,L$12:L$1442),AB915)),"")</f>
        <v/>
      </c>
      <c r="N915" s="246" t="str">
        <f aca="false">IF(J915&lt;&gt;"",1000-SUMIF($D$12:$D914,$D915,N$12:N914),"")</f>
        <v/>
      </c>
      <c r="O915" s="268"/>
      <c r="P915" s="269"/>
      <c r="Q915" s="244" t="str">
        <f aca="false">IF(AND(P915&lt;&gt;"",O915&lt;&gt;""),MIN(IF(OR(O915="OZZ",O915="ZZ"),5000,13600),TRUNC(0.75*SUMIF($D$12:$D915,$D915,P$12:P915),2))-SUMIF($D$12:$D914,$D915,Q$12:Q914),"")</f>
        <v/>
      </c>
      <c r="R915" s="270" t="str">
        <f aca="false">IF(AND(P915&lt;&gt;"",O915&lt;&gt;"",AF915&lt;&gt;""),IF(OR(O915="OZZ",O915="ZZ"),0-SUMIF($D$12:$D914,$D915,R$12:R914),MIN(MIN(13600,TRUNC(0.75*SUMIF($D$12:$D$1442,$D915,P$12:P$1442),2)+SUMIF($D$12:$D915,$D915,AF$12:AF915))-SUMIF($D$12:$D914,$D915,R$12:R914)-SUMIF($D$12:$D$1442,$D915,Q$12:Q$1442),AF915)),"")</f>
        <v/>
      </c>
      <c r="S915" s="246" t="str">
        <f aca="false">IF(O915&lt;&gt;"",1000-SUMIF($D$12:$D914,$D915,S$12:S914),"")</f>
        <v/>
      </c>
      <c r="T915" s="268"/>
      <c r="U915" s="269"/>
      <c r="V915" s="244" t="str">
        <f aca="false">IF(AND(U915&lt;&gt;"",T915&lt;&gt;""),MIN(IF(OR(T915="OZZ",T915="ZZ"),5000,13600),TRUNC(0.75*SUMIF($D$12:$D915,$D915,U$12:U915),2))-SUMIF($D$12:$D914,$D915,V$12:V914),"")</f>
        <v/>
      </c>
      <c r="W915" s="248" t="str">
        <f aca="false">IF(AND(U915&lt;&gt;"",T915&lt;&gt;"",AJ915&lt;&gt;""),IF(OR(T915="OZZ",T915="ZZ"),0-SUMIF($D$12:$D914,$D915,W$12:W914),MIN(MIN(13600,TRUNC(0.75*SUMIF($D$12:$D$1442,$D915,U$12:U$1442),2)+SUMIF($D$12:$D915,$D915,AJ$12:AJ915))-SUMIF($D$12:$D914,$D915,W$12:W914)-SUMIF($D$12:$D$1442,$D915,V$12:V$1442),AJ915)),"")</f>
        <v/>
      </c>
      <c r="X915" s="246" t="str">
        <f aca="false">IF(T915&lt;&gt;"",1000-SUMIF($D$12:$D914,$D915,X$12:X914),"")</f>
        <v/>
      </c>
      <c r="Y915" s="272"/>
      <c r="Z915" s="273"/>
      <c r="AA915" s="273"/>
      <c r="AB915" s="252" t="str">
        <f aca="false">IF(K915&lt;&gt;"",ROUND(Y915,2)+ROUND(Z915,2)+ROUND(AA915,2),"")</f>
        <v/>
      </c>
      <c r="AC915" s="274"/>
      <c r="AD915" s="273"/>
      <c r="AE915" s="273"/>
      <c r="AF915" s="275" t="str">
        <f aca="false">IF(P915&lt;&gt;"",ROUND(AC915,2)+ROUND(AD915,2)+ROUND(AE915,2),"")</f>
        <v/>
      </c>
      <c r="AG915" s="274"/>
      <c r="AH915" s="273"/>
      <c r="AI915" s="273"/>
      <c r="AJ915" s="275" t="str">
        <f aca="false">IF(U915&lt;&gt;"",ROUND(AG915,2)+ROUND(AH915,2)+ROUND(AI915,2),"")</f>
        <v/>
      </c>
      <c r="AK915" s="255"/>
      <c r="AL915" s="255"/>
      <c r="AM915" s="256"/>
      <c r="AN915" s="257"/>
      <c r="AO915" s="258" t="str">
        <f aca="false">IF(D915&lt;&gt;"",IF(COUNTIF($D$12:$D915,$D915)&gt;1,0,IF(SUM(L915,Q915,V915)&gt;0,IF(AND(T915="",OR(O915&lt;&gt;"",J915&lt;&gt;"")),IF(O915&lt;&gt;"",O915,IF(J915&lt;&gt;"",J915,0)),IF(AND(O915&lt;&gt;"",J915&lt;&gt;"",O915=J915),O915,T915)),0)),"")</f>
        <v/>
      </c>
      <c r="AP915" s="258" t="str">
        <f aca="false">IF(D915&lt;&gt;"",IF(COUNTIF($D$12:$D915,$D915)&gt;1,0,IF(SUM(M915,R915,W915)&gt;0,IF(AND(T915="",OR(O915&lt;&gt;"",J915&lt;&gt;"")),IF(O915&lt;&gt;"",O915,IF(J915&lt;&gt;"",J915,0)),IF(AND(O915&lt;&gt;"",J915&lt;&gt;"",O915=J915),O915,T915)),0)),"")</f>
        <v/>
      </c>
      <c r="AQ915" s="258" t="str">
        <f aca="false">IF(D915&lt;&gt;"",IF(COUNTIF($D$12:$D915,$D915)&gt;1,0,IF(SUM(N915,S915,X915)&gt;0,IF(AND(T915="",OR(O915&lt;&gt;"",J915&lt;&gt;"")),IF(O915&lt;&gt;"",O915,IF(J915&lt;&gt;"",J915,0)),IF(AND(O915&lt;&gt;"",J915&lt;&gt;"",O915=J915),O915,T915)),0)),"")</f>
        <v/>
      </c>
      <c r="AR915" s="257" t="str">
        <f aca="false">IF(D915&lt;&gt;"",IF(J915="OZP12",L915,0),"")</f>
        <v/>
      </c>
      <c r="AS915" s="257" t="str">
        <f aca="false">IF(D915&lt;&gt;"",IF(O915="OZP12",Q915,0),"")</f>
        <v/>
      </c>
      <c r="AT915" s="257" t="str">
        <f aca="false">IF(D915&lt;&gt;"",IF(T915="OZP12",V915,0),"")</f>
        <v/>
      </c>
      <c r="AU915" s="257" t="str">
        <f aca="false">IF(D915&lt;&gt;"",IF(J915="TZP",L915,0),"")</f>
        <v/>
      </c>
      <c r="AV915" s="257" t="str">
        <f aca="false">IF(D915&lt;&gt;"",IF(O915="TZP",Q915,0),"")</f>
        <v/>
      </c>
      <c r="AW915" s="257" t="str">
        <f aca="false">IF(D915&lt;&gt;"",IF(T915="TZP",V915,0),"")</f>
        <v/>
      </c>
      <c r="AX915" s="257" t="str">
        <f aca="false">IF(D915&lt;&gt;"",IF(J915="OZZ",L915,0),"")</f>
        <v/>
      </c>
      <c r="AY915" s="257" t="str">
        <f aca="false">IF(D915&lt;&gt;"",IF(O915="OZZ",Q915,0),"")</f>
        <v/>
      </c>
      <c r="AZ915" s="257" t="str">
        <f aca="false">IF(D915&lt;&gt;"",IF(T915="OZZ",V915,0),"")</f>
        <v/>
      </c>
      <c r="BA915" s="260"/>
      <c r="BB915" s="257" t="str">
        <f aca="false">IF(D915&lt;&gt;"",IF(ISERROR(FIND("/",D915)),0,1),"")</f>
        <v/>
      </c>
      <c r="BC915" s="257" t="str">
        <f aca="false">IF(D915&lt;&gt;"",IF(BB915*1=0,D915,CONCATENATE(MID(D915,1,FIND("/",D915,1)-1),MID(D915,FIND("/",D915,1)+1,LEN(D915)))),"")</f>
        <v/>
      </c>
      <c r="BD915" s="286"/>
      <c r="BE915" s="257" t="str">
        <f aca="false">IF(D915&lt;&gt;"",IF(J915="OZP12",M915,0),"")</f>
        <v/>
      </c>
      <c r="BF915" s="257" t="str">
        <f aca="false">IF(D915&lt;&gt;"",IF(O915="OZP12",R915,0),"")</f>
        <v/>
      </c>
      <c r="BG915" s="257" t="str">
        <f aca="false">IF(D915&lt;&gt;"",IF(T915="OZP12",W915,0),"")</f>
        <v/>
      </c>
      <c r="BH915" s="257" t="str">
        <f aca="false">IF(D915&lt;&gt;"",IF(J915="TZP",M915,0),"")</f>
        <v/>
      </c>
      <c r="BI915" s="257" t="str">
        <f aca="false">IF(D915&lt;&gt;"",IF(O915="TZP",R915,0),"")</f>
        <v/>
      </c>
      <c r="BJ915" s="257" t="str">
        <f aca="false">IF(D915&lt;&gt;"",IF(T915="TZP",W915,0),"")</f>
        <v/>
      </c>
    </row>
    <row r="916" s="261" customFormat="true" ht="18.75" hidden="false" customHeight="true" outlineLevel="0" collapsed="false">
      <c r="A916" s="262" t="n">
        <f aca="false">A915+1</f>
        <v>904</v>
      </c>
      <c r="B916" s="263"/>
      <c r="C916" s="263"/>
      <c r="D916" s="263"/>
      <c r="E916" s="266"/>
      <c r="F916" s="266"/>
      <c r="G916" s="267"/>
      <c r="H916" s="278"/>
      <c r="I916" s="281"/>
      <c r="J916" s="268"/>
      <c r="K916" s="269"/>
      <c r="L916" s="244" t="str">
        <f aca="false">IF(AND(K916&lt;&gt;"",J916&lt;&gt;""),MIN(IF(OR(J916="OZZ",J916="ZZ"),5000,13600),TRUNC(0.75*SUMIF($D$12:$D916,$D916,K$12:K916),2))-SUMIF($D$12:$D915,$D916,L$12:L915),"")</f>
        <v/>
      </c>
      <c r="M916" s="270" t="str">
        <f aca="false">IF(AND(K916&lt;&gt;"",J916&lt;&gt;"",AB916&lt;&gt;""),IF(OR(J916="OZZ",J916="ZZ"),0-SUMIF($D$12:$D915,$D916,M$12:M915),MIN(MIN(13600,TRUNC(0.75*SUMIF($D$12:$D$1442,$D916,K$12:K$1442),2)+SUMIF($D$12:$D916,$D916,AB$12:AB916))-SUMIF($D$12:$D915,$D916,M$12:M915)-SUMIF($D$12:$D$1442,$D916,L$12:L$1442),AB916)),"")</f>
        <v/>
      </c>
      <c r="N916" s="246" t="str">
        <f aca="false">IF(J916&lt;&gt;"",1000-SUMIF($D$12:$D915,$D916,N$12:N915),"")</f>
        <v/>
      </c>
      <c r="O916" s="268"/>
      <c r="P916" s="269"/>
      <c r="Q916" s="244" t="str">
        <f aca="false">IF(AND(P916&lt;&gt;"",O916&lt;&gt;""),MIN(IF(OR(O916="OZZ",O916="ZZ"),5000,13600),TRUNC(0.75*SUMIF($D$12:$D916,$D916,P$12:P916),2))-SUMIF($D$12:$D915,$D916,Q$12:Q915),"")</f>
        <v/>
      </c>
      <c r="R916" s="270" t="str">
        <f aca="false">IF(AND(P916&lt;&gt;"",O916&lt;&gt;"",AF916&lt;&gt;""),IF(OR(O916="OZZ",O916="ZZ"),0-SUMIF($D$12:$D915,$D916,R$12:R915),MIN(MIN(13600,TRUNC(0.75*SUMIF($D$12:$D$1442,$D916,P$12:P$1442),2)+SUMIF($D$12:$D916,$D916,AF$12:AF916))-SUMIF($D$12:$D915,$D916,R$12:R915)-SUMIF($D$12:$D$1442,$D916,Q$12:Q$1442),AF916)),"")</f>
        <v/>
      </c>
      <c r="S916" s="246" t="str">
        <f aca="false">IF(O916&lt;&gt;"",1000-SUMIF($D$12:$D915,$D916,S$12:S915),"")</f>
        <v/>
      </c>
      <c r="T916" s="268"/>
      <c r="U916" s="269"/>
      <c r="V916" s="244" t="str">
        <f aca="false">IF(AND(U916&lt;&gt;"",T916&lt;&gt;""),MIN(IF(OR(T916="OZZ",T916="ZZ"),5000,13600),TRUNC(0.75*SUMIF($D$12:$D916,$D916,U$12:U916),2))-SUMIF($D$12:$D915,$D916,V$12:V915),"")</f>
        <v/>
      </c>
      <c r="W916" s="248" t="str">
        <f aca="false">IF(AND(U916&lt;&gt;"",T916&lt;&gt;"",AJ916&lt;&gt;""),IF(OR(T916="OZZ",T916="ZZ"),0-SUMIF($D$12:$D915,$D916,W$12:W915),MIN(MIN(13600,TRUNC(0.75*SUMIF($D$12:$D$1442,$D916,U$12:U$1442),2)+SUMIF($D$12:$D916,$D916,AJ$12:AJ916))-SUMIF($D$12:$D915,$D916,W$12:W915)-SUMIF($D$12:$D$1442,$D916,V$12:V$1442),AJ916)),"")</f>
        <v/>
      </c>
      <c r="X916" s="246" t="str">
        <f aca="false">IF(T916&lt;&gt;"",1000-SUMIF($D$12:$D915,$D916,X$12:X915),"")</f>
        <v/>
      </c>
      <c r="Y916" s="272"/>
      <c r="Z916" s="273"/>
      <c r="AA916" s="273"/>
      <c r="AB916" s="252" t="str">
        <f aca="false">IF(K916&lt;&gt;"",ROUND(Y916,2)+ROUND(Z916,2)+ROUND(AA916,2),"")</f>
        <v/>
      </c>
      <c r="AC916" s="274"/>
      <c r="AD916" s="273"/>
      <c r="AE916" s="273"/>
      <c r="AF916" s="275" t="str">
        <f aca="false">IF(P916&lt;&gt;"",ROUND(AC916,2)+ROUND(AD916,2)+ROUND(AE916,2),"")</f>
        <v/>
      </c>
      <c r="AG916" s="274"/>
      <c r="AH916" s="273"/>
      <c r="AI916" s="273"/>
      <c r="AJ916" s="275" t="str">
        <f aca="false">IF(U916&lt;&gt;"",ROUND(AG916,2)+ROUND(AH916,2)+ROUND(AI916,2),"")</f>
        <v/>
      </c>
      <c r="AK916" s="255"/>
      <c r="AL916" s="255"/>
      <c r="AM916" s="256"/>
      <c r="AN916" s="257"/>
      <c r="AO916" s="258" t="str">
        <f aca="false">IF(D916&lt;&gt;"",IF(COUNTIF($D$12:$D916,$D916)&gt;1,0,IF(SUM(L916,Q916,V916)&gt;0,IF(AND(T916="",OR(O916&lt;&gt;"",J916&lt;&gt;"")),IF(O916&lt;&gt;"",O916,IF(J916&lt;&gt;"",J916,0)),IF(AND(O916&lt;&gt;"",J916&lt;&gt;"",O916=J916),O916,T916)),0)),"")</f>
        <v/>
      </c>
      <c r="AP916" s="258" t="str">
        <f aca="false">IF(D916&lt;&gt;"",IF(COUNTIF($D$12:$D916,$D916)&gt;1,0,IF(SUM(M916,R916,W916)&gt;0,IF(AND(T916="",OR(O916&lt;&gt;"",J916&lt;&gt;"")),IF(O916&lt;&gt;"",O916,IF(J916&lt;&gt;"",J916,0)),IF(AND(O916&lt;&gt;"",J916&lt;&gt;"",O916=J916),O916,T916)),0)),"")</f>
        <v/>
      </c>
      <c r="AQ916" s="258" t="str">
        <f aca="false">IF(D916&lt;&gt;"",IF(COUNTIF($D$12:$D916,$D916)&gt;1,0,IF(SUM(N916,S916,X916)&gt;0,IF(AND(T916="",OR(O916&lt;&gt;"",J916&lt;&gt;"")),IF(O916&lt;&gt;"",O916,IF(J916&lt;&gt;"",J916,0)),IF(AND(O916&lt;&gt;"",J916&lt;&gt;"",O916=J916),O916,T916)),0)),"")</f>
        <v/>
      </c>
      <c r="AR916" s="257" t="str">
        <f aca="false">IF(D916&lt;&gt;"",IF(J916="OZP12",L916,0),"")</f>
        <v/>
      </c>
      <c r="AS916" s="257" t="str">
        <f aca="false">IF(D916&lt;&gt;"",IF(O916="OZP12",Q916,0),"")</f>
        <v/>
      </c>
      <c r="AT916" s="257" t="str">
        <f aca="false">IF(D916&lt;&gt;"",IF(T916="OZP12",V916,0),"")</f>
        <v/>
      </c>
      <c r="AU916" s="257" t="str">
        <f aca="false">IF(D916&lt;&gt;"",IF(J916="TZP",L916,0),"")</f>
        <v/>
      </c>
      <c r="AV916" s="257" t="str">
        <f aca="false">IF(D916&lt;&gt;"",IF(O916="TZP",Q916,0),"")</f>
        <v/>
      </c>
      <c r="AW916" s="257" t="str">
        <f aca="false">IF(D916&lt;&gt;"",IF(T916="TZP",V916,0),"")</f>
        <v/>
      </c>
      <c r="AX916" s="257" t="str">
        <f aca="false">IF(D916&lt;&gt;"",IF(J916="OZZ",L916,0),"")</f>
        <v/>
      </c>
      <c r="AY916" s="257" t="str">
        <f aca="false">IF(D916&lt;&gt;"",IF(O916="OZZ",Q916,0),"")</f>
        <v/>
      </c>
      <c r="AZ916" s="257" t="str">
        <f aca="false">IF(D916&lt;&gt;"",IF(T916="OZZ",V916,0),"")</f>
        <v/>
      </c>
      <c r="BA916" s="260"/>
      <c r="BB916" s="257" t="str">
        <f aca="false">IF(D916&lt;&gt;"",IF(ISERROR(FIND("/",D916)),0,1),"")</f>
        <v/>
      </c>
      <c r="BC916" s="257" t="str">
        <f aca="false">IF(D916&lt;&gt;"",IF(BB916*1=0,D916,CONCATENATE(MID(D916,1,FIND("/",D916,1)-1),MID(D916,FIND("/",D916,1)+1,LEN(D916)))),"")</f>
        <v/>
      </c>
      <c r="BD916" s="286"/>
      <c r="BE916" s="257" t="str">
        <f aca="false">IF(D916&lt;&gt;"",IF(J916="OZP12",M916,0),"")</f>
        <v/>
      </c>
      <c r="BF916" s="257" t="str">
        <f aca="false">IF(D916&lt;&gt;"",IF(O916="OZP12",R916,0),"")</f>
        <v/>
      </c>
      <c r="BG916" s="257" t="str">
        <f aca="false">IF(D916&lt;&gt;"",IF(T916="OZP12",W916,0),"")</f>
        <v/>
      </c>
      <c r="BH916" s="257" t="str">
        <f aca="false">IF(D916&lt;&gt;"",IF(J916="TZP",M916,0),"")</f>
        <v/>
      </c>
      <c r="BI916" s="257" t="str">
        <f aca="false">IF(D916&lt;&gt;"",IF(O916="TZP",R916,0),"")</f>
        <v/>
      </c>
      <c r="BJ916" s="257" t="str">
        <f aca="false">IF(D916&lt;&gt;"",IF(T916="TZP",W916,0),"")</f>
        <v/>
      </c>
    </row>
    <row r="917" s="261" customFormat="true" ht="18.75" hidden="false" customHeight="true" outlineLevel="0" collapsed="false">
      <c r="A917" s="262" t="n">
        <f aca="false">A916+1</f>
        <v>905</v>
      </c>
      <c r="B917" s="263"/>
      <c r="C917" s="263"/>
      <c r="D917" s="263"/>
      <c r="E917" s="266"/>
      <c r="F917" s="266"/>
      <c r="G917" s="267"/>
      <c r="H917" s="278"/>
      <c r="I917" s="281"/>
      <c r="J917" s="268"/>
      <c r="K917" s="269"/>
      <c r="L917" s="244" t="str">
        <f aca="false">IF(AND(K917&lt;&gt;"",J917&lt;&gt;""),MIN(IF(OR(J917="OZZ",J917="ZZ"),5000,13600),TRUNC(0.75*SUMIF($D$12:$D917,$D917,K$12:K917),2))-SUMIF($D$12:$D916,$D917,L$12:L916),"")</f>
        <v/>
      </c>
      <c r="M917" s="270" t="str">
        <f aca="false">IF(AND(K917&lt;&gt;"",J917&lt;&gt;"",AB917&lt;&gt;""),IF(OR(J917="OZZ",J917="ZZ"),0-SUMIF($D$12:$D916,$D917,M$12:M916),MIN(MIN(13600,TRUNC(0.75*SUMIF($D$12:$D$1442,$D917,K$12:K$1442),2)+SUMIF($D$12:$D917,$D917,AB$12:AB917))-SUMIF($D$12:$D916,$D917,M$12:M916)-SUMIF($D$12:$D$1442,$D917,L$12:L$1442),AB917)),"")</f>
        <v/>
      </c>
      <c r="N917" s="246" t="str">
        <f aca="false">IF(J917&lt;&gt;"",1000-SUMIF($D$12:$D916,$D917,N$12:N916),"")</f>
        <v/>
      </c>
      <c r="O917" s="268"/>
      <c r="P917" s="269"/>
      <c r="Q917" s="244" t="str">
        <f aca="false">IF(AND(P917&lt;&gt;"",O917&lt;&gt;""),MIN(IF(OR(O917="OZZ",O917="ZZ"),5000,13600),TRUNC(0.75*SUMIF($D$12:$D917,$D917,P$12:P917),2))-SUMIF($D$12:$D916,$D917,Q$12:Q916),"")</f>
        <v/>
      </c>
      <c r="R917" s="270" t="str">
        <f aca="false">IF(AND(P917&lt;&gt;"",O917&lt;&gt;"",AF917&lt;&gt;""),IF(OR(O917="OZZ",O917="ZZ"),0-SUMIF($D$12:$D916,$D917,R$12:R916),MIN(MIN(13600,TRUNC(0.75*SUMIF($D$12:$D$1442,$D917,P$12:P$1442),2)+SUMIF($D$12:$D917,$D917,AF$12:AF917))-SUMIF($D$12:$D916,$D917,R$12:R916)-SUMIF($D$12:$D$1442,$D917,Q$12:Q$1442),AF917)),"")</f>
        <v/>
      </c>
      <c r="S917" s="246" t="str">
        <f aca="false">IF(O917&lt;&gt;"",1000-SUMIF($D$12:$D916,$D917,S$12:S916),"")</f>
        <v/>
      </c>
      <c r="T917" s="268"/>
      <c r="U917" s="269"/>
      <c r="V917" s="244" t="str">
        <f aca="false">IF(AND(U917&lt;&gt;"",T917&lt;&gt;""),MIN(IF(OR(T917="OZZ",T917="ZZ"),5000,13600),TRUNC(0.75*SUMIF($D$12:$D917,$D917,U$12:U917),2))-SUMIF($D$12:$D916,$D917,V$12:V916),"")</f>
        <v/>
      </c>
      <c r="W917" s="248" t="str">
        <f aca="false">IF(AND(U917&lt;&gt;"",T917&lt;&gt;"",AJ917&lt;&gt;""),IF(OR(T917="OZZ",T917="ZZ"),0-SUMIF($D$12:$D916,$D917,W$12:W916),MIN(MIN(13600,TRUNC(0.75*SUMIF($D$12:$D$1442,$D917,U$12:U$1442),2)+SUMIF($D$12:$D917,$D917,AJ$12:AJ917))-SUMIF($D$12:$D916,$D917,W$12:W916)-SUMIF($D$12:$D$1442,$D917,V$12:V$1442),AJ917)),"")</f>
        <v/>
      </c>
      <c r="X917" s="246" t="str">
        <f aca="false">IF(T917&lt;&gt;"",1000-SUMIF($D$12:$D916,$D917,X$12:X916),"")</f>
        <v/>
      </c>
      <c r="Y917" s="272"/>
      <c r="Z917" s="273"/>
      <c r="AA917" s="273"/>
      <c r="AB917" s="252" t="str">
        <f aca="false">IF(K917&lt;&gt;"",ROUND(Y917,2)+ROUND(Z917,2)+ROUND(AA917,2),"")</f>
        <v/>
      </c>
      <c r="AC917" s="274"/>
      <c r="AD917" s="273"/>
      <c r="AE917" s="273"/>
      <c r="AF917" s="275" t="str">
        <f aca="false">IF(P917&lt;&gt;"",ROUND(AC917,2)+ROUND(AD917,2)+ROUND(AE917,2),"")</f>
        <v/>
      </c>
      <c r="AG917" s="274"/>
      <c r="AH917" s="273"/>
      <c r="AI917" s="273"/>
      <c r="AJ917" s="275" t="str">
        <f aca="false">IF(U917&lt;&gt;"",ROUND(AG917,2)+ROUND(AH917,2)+ROUND(AI917,2),"")</f>
        <v/>
      </c>
      <c r="AK917" s="255"/>
      <c r="AL917" s="255"/>
      <c r="AM917" s="256"/>
      <c r="AN917" s="257"/>
      <c r="AO917" s="258" t="str">
        <f aca="false">IF(D917&lt;&gt;"",IF(COUNTIF($D$12:$D917,$D917)&gt;1,0,IF(SUM(L917,Q917,V917)&gt;0,IF(AND(T917="",OR(O917&lt;&gt;"",J917&lt;&gt;"")),IF(O917&lt;&gt;"",O917,IF(J917&lt;&gt;"",J917,0)),IF(AND(O917&lt;&gt;"",J917&lt;&gt;"",O917=J917),O917,T917)),0)),"")</f>
        <v/>
      </c>
      <c r="AP917" s="258" t="str">
        <f aca="false">IF(D917&lt;&gt;"",IF(COUNTIF($D$12:$D917,$D917)&gt;1,0,IF(SUM(M917,R917,W917)&gt;0,IF(AND(T917="",OR(O917&lt;&gt;"",J917&lt;&gt;"")),IF(O917&lt;&gt;"",O917,IF(J917&lt;&gt;"",J917,0)),IF(AND(O917&lt;&gt;"",J917&lt;&gt;"",O917=J917),O917,T917)),0)),"")</f>
        <v/>
      </c>
      <c r="AQ917" s="258" t="str">
        <f aca="false">IF(D917&lt;&gt;"",IF(COUNTIF($D$12:$D917,$D917)&gt;1,0,IF(SUM(N917,S917,X917)&gt;0,IF(AND(T917="",OR(O917&lt;&gt;"",J917&lt;&gt;"")),IF(O917&lt;&gt;"",O917,IF(J917&lt;&gt;"",J917,0)),IF(AND(O917&lt;&gt;"",J917&lt;&gt;"",O917=J917),O917,T917)),0)),"")</f>
        <v/>
      </c>
      <c r="AR917" s="257" t="str">
        <f aca="false">IF(D917&lt;&gt;"",IF(J917="OZP12",L917,0),"")</f>
        <v/>
      </c>
      <c r="AS917" s="257" t="str">
        <f aca="false">IF(D917&lt;&gt;"",IF(O917="OZP12",Q917,0),"")</f>
        <v/>
      </c>
      <c r="AT917" s="257" t="str">
        <f aca="false">IF(D917&lt;&gt;"",IF(T917="OZP12",V917,0),"")</f>
        <v/>
      </c>
      <c r="AU917" s="257" t="str">
        <f aca="false">IF(D917&lt;&gt;"",IF(J917="TZP",L917,0),"")</f>
        <v/>
      </c>
      <c r="AV917" s="257" t="str">
        <f aca="false">IF(D917&lt;&gt;"",IF(O917="TZP",Q917,0),"")</f>
        <v/>
      </c>
      <c r="AW917" s="257" t="str">
        <f aca="false">IF(D917&lt;&gt;"",IF(T917="TZP",V917,0),"")</f>
        <v/>
      </c>
      <c r="AX917" s="257" t="str">
        <f aca="false">IF(D917&lt;&gt;"",IF(J917="OZZ",L917,0),"")</f>
        <v/>
      </c>
      <c r="AY917" s="257" t="str">
        <f aca="false">IF(D917&lt;&gt;"",IF(O917="OZZ",Q917,0),"")</f>
        <v/>
      </c>
      <c r="AZ917" s="257" t="str">
        <f aca="false">IF(D917&lt;&gt;"",IF(T917="OZZ",V917,0),"")</f>
        <v/>
      </c>
      <c r="BA917" s="260"/>
      <c r="BB917" s="257" t="str">
        <f aca="false">IF(D917&lt;&gt;"",IF(ISERROR(FIND("/",D917)),0,1),"")</f>
        <v/>
      </c>
      <c r="BC917" s="257" t="str">
        <f aca="false">IF(D917&lt;&gt;"",IF(BB917*1=0,D917,CONCATENATE(MID(D917,1,FIND("/",D917,1)-1),MID(D917,FIND("/",D917,1)+1,LEN(D917)))),"")</f>
        <v/>
      </c>
      <c r="BD917" s="286"/>
      <c r="BE917" s="257" t="str">
        <f aca="false">IF(D917&lt;&gt;"",IF(J917="OZP12",M917,0),"")</f>
        <v/>
      </c>
      <c r="BF917" s="257" t="str">
        <f aca="false">IF(D917&lt;&gt;"",IF(O917="OZP12",R917,0),"")</f>
        <v/>
      </c>
      <c r="BG917" s="257" t="str">
        <f aca="false">IF(D917&lt;&gt;"",IF(T917="OZP12",W917,0),"")</f>
        <v/>
      </c>
      <c r="BH917" s="257" t="str">
        <f aca="false">IF(D917&lt;&gt;"",IF(J917="TZP",M917,0),"")</f>
        <v/>
      </c>
      <c r="BI917" s="257" t="str">
        <f aca="false">IF(D917&lt;&gt;"",IF(O917="TZP",R917,0),"")</f>
        <v/>
      </c>
      <c r="BJ917" s="257" t="str">
        <f aca="false">IF(D917&lt;&gt;"",IF(T917="TZP",W917,0),"")</f>
        <v/>
      </c>
    </row>
    <row r="918" s="261" customFormat="true" ht="18.75" hidden="false" customHeight="true" outlineLevel="0" collapsed="false">
      <c r="A918" s="262" t="n">
        <f aca="false">A917+1</f>
        <v>906</v>
      </c>
      <c r="B918" s="263"/>
      <c r="C918" s="263"/>
      <c r="D918" s="263"/>
      <c r="E918" s="266"/>
      <c r="F918" s="266"/>
      <c r="G918" s="267"/>
      <c r="H918" s="278"/>
      <c r="I918" s="281"/>
      <c r="J918" s="268"/>
      <c r="K918" s="269"/>
      <c r="L918" s="244" t="str">
        <f aca="false">IF(AND(K918&lt;&gt;"",J918&lt;&gt;""),MIN(IF(OR(J918="OZZ",J918="ZZ"),5000,13600),TRUNC(0.75*SUMIF($D$12:$D918,$D918,K$12:K918),2))-SUMIF($D$12:$D917,$D918,L$12:L917),"")</f>
        <v/>
      </c>
      <c r="M918" s="270" t="str">
        <f aca="false">IF(AND(K918&lt;&gt;"",J918&lt;&gt;"",AB918&lt;&gt;""),IF(OR(J918="OZZ",J918="ZZ"),0-SUMIF($D$12:$D917,$D918,M$12:M917),MIN(MIN(13600,TRUNC(0.75*SUMIF($D$12:$D$1442,$D918,K$12:K$1442),2)+SUMIF($D$12:$D918,$D918,AB$12:AB918))-SUMIF($D$12:$D917,$D918,M$12:M917)-SUMIF($D$12:$D$1442,$D918,L$12:L$1442),AB918)),"")</f>
        <v/>
      </c>
      <c r="N918" s="246" t="str">
        <f aca="false">IF(J918&lt;&gt;"",1000-SUMIF($D$12:$D917,$D918,N$12:N917),"")</f>
        <v/>
      </c>
      <c r="O918" s="268"/>
      <c r="P918" s="269"/>
      <c r="Q918" s="244" t="str">
        <f aca="false">IF(AND(P918&lt;&gt;"",O918&lt;&gt;""),MIN(IF(OR(O918="OZZ",O918="ZZ"),5000,13600),TRUNC(0.75*SUMIF($D$12:$D918,$D918,P$12:P918),2))-SUMIF($D$12:$D917,$D918,Q$12:Q917),"")</f>
        <v/>
      </c>
      <c r="R918" s="270" t="str">
        <f aca="false">IF(AND(P918&lt;&gt;"",O918&lt;&gt;"",AF918&lt;&gt;""),IF(OR(O918="OZZ",O918="ZZ"),0-SUMIF($D$12:$D917,$D918,R$12:R917),MIN(MIN(13600,TRUNC(0.75*SUMIF($D$12:$D$1442,$D918,P$12:P$1442),2)+SUMIF($D$12:$D918,$D918,AF$12:AF918))-SUMIF($D$12:$D917,$D918,R$12:R917)-SUMIF($D$12:$D$1442,$D918,Q$12:Q$1442),AF918)),"")</f>
        <v/>
      </c>
      <c r="S918" s="246" t="str">
        <f aca="false">IF(O918&lt;&gt;"",1000-SUMIF($D$12:$D917,$D918,S$12:S917),"")</f>
        <v/>
      </c>
      <c r="T918" s="268"/>
      <c r="U918" s="269"/>
      <c r="V918" s="244" t="str">
        <f aca="false">IF(AND(U918&lt;&gt;"",T918&lt;&gt;""),MIN(IF(OR(T918="OZZ",T918="ZZ"),5000,13600),TRUNC(0.75*SUMIF($D$12:$D918,$D918,U$12:U918),2))-SUMIF($D$12:$D917,$D918,V$12:V917),"")</f>
        <v/>
      </c>
      <c r="W918" s="248" t="str">
        <f aca="false">IF(AND(U918&lt;&gt;"",T918&lt;&gt;"",AJ918&lt;&gt;""),IF(OR(T918="OZZ",T918="ZZ"),0-SUMIF($D$12:$D917,$D918,W$12:W917),MIN(MIN(13600,TRUNC(0.75*SUMIF($D$12:$D$1442,$D918,U$12:U$1442),2)+SUMIF($D$12:$D918,$D918,AJ$12:AJ918))-SUMIF($D$12:$D917,$D918,W$12:W917)-SUMIF($D$12:$D$1442,$D918,V$12:V$1442),AJ918)),"")</f>
        <v/>
      </c>
      <c r="X918" s="246" t="str">
        <f aca="false">IF(T918&lt;&gt;"",1000-SUMIF($D$12:$D917,$D918,X$12:X917),"")</f>
        <v/>
      </c>
      <c r="Y918" s="272"/>
      <c r="Z918" s="273"/>
      <c r="AA918" s="273"/>
      <c r="AB918" s="252" t="str">
        <f aca="false">IF(K918&lt;&gt;"",ROUND(Y918,2)+ROUND(Z918,2)+ROUND(AA918,2),"")</f>
        <v/>
      </c>
      <c r="AC918" s="274"/>
      <c r="AD918" s="273"/>
      <c r="AE918" s="273"/>
      <c r="AF918" s="275" t="str">
        <f aca="false">IF(P918&lt;&gt;"",ROUND(AC918,2)+ROUND(AD918,2)+ROUND(AE918,2),"")</f>
        <v/>
      </c>
      <c r="AG918" s="274"/>
      <c r="AH918" s="273"/>
      <c r="AI918" s="273"/>
      <c r="AJ918" s="275" t="str">
        <f aca="false">IF(U918&lt;&gt;"",ROUND(AG918,2)+ROUND(AH918,2)+ROUND(AI918,2),"")</f>
        <v/>
      </c>
      <c r="AK918" s="255"/>
      <c r="AL918" s="255"/>
      <c r="AM918" s="256"/>
      <c r="AN918" s="257"/>
      <c r="AO918" s="258" t="str">
        <f aca="false">IF(D918&lt;&gt;"",IF(COUNTIF($D$12:$D918,$D918)&gt;1,0,IF(SUM(L918,Q918,V918)&gt;0,IF(AND(T918="",OR(O918&lt;&gt;"",J918&lt;&gt;"")),IF(O918&lt;&gt;"",O918,IF(J918&lt;&gt;"",J918,0)),IF(AND(O918&lt;&gt;"",J918&lt;&gt;"",O918=J918),O918,T918)),0)),"")</f>
        <v/>
      </c>
      <c r="AP918" s="258" t="str">
        <f aca="false">IF(D918&lt;&gt;"",IF(COUNTIF($D$12:$D918,$D918)&gt;1,0,IF(SUM(M918,R918,W918)&gt;0,IF(AND(T918="",OR(O918&lt;&gt;"",J918&lt;&gt;"")),IF(O918&lt;&gt;"",O918,IF(J918&lt;&gt;"",J918,0)),IF(AND(O918&lt;&gt;"",J918&lt;&gt;"",O918=J918),O918,T918)),0)),"")</f>
        <v/>
      </c>
      <c r="AQ918" s="258" t="str">
        <f aca="false">IF(D918&lt;&gt;"",IF(COUNTIF($D$12:$D918,$D918)&gt;1,0,IF(SUM(N918,S918,X918)&gt;0,IF(AND(T918="",OR(O918&lt;&gt;"",J918&lt;&gt;"")),IF(O918&lt;&gt;"",O918,IF(J918&lt;&gt;"",J918,0)),IF(AND(O918&lt;&gt;"",J918&lt;&gt;"",O918=J918),O918,T918)),0)),"")</f>
        <v/>
      </c>
      <c r="AR918" s="257" t="str">
        <f aca="false">IF(D918&lt;&gt;"",IF(J918="OZP12",L918,0),"")</f>
        <v/>
      </c>
      <c r="AS918" s="257" t="str">
        <f aca="false">IF(D918&lt;&gt;"",IF(O918="OZP12",Q918,0),"")</f>
        <v/>
      </c>
      <c r="AT918" s="257" t="str">
        <f aca="false">IF(D918&lt;&gt;"",IF(T918="OZP12",V918,0),"")</f>
        <v/>
      </c>
      <c r="AU918" s="257" t="str">
        <f aca="false">IF(D918&lt;&gt;"",IF(J918="TZP",L918,0),"")</f>
        <v/>
      </c>
      <c r="AV918" s="257" t="str">
        <f aca="false">IF(D918&lt;&gt;"",IF(O918="TZP",Q918,0),"")</f>
        <v/>
      </c>
      <c r="AW918" s="257" t="str">
        <f aca="false">IF(D918&lt;&gt;"",IF(T918="TZP",V918,0),"")</f>
        <v/>
      </c>
      <c r="AX918" s="257" t="str">
        <f aca="false">IF(D918&lt;&gt;"",IF(J918="OZZ",L918,0),"")</f>
        <v/>
      </c>
      <c r="AY918" s="257" t="str">
        <f aca="false">IF(D918&lt;&gt;"",IF(O918="OZZ",Q918,0),"")</f>
        <v/>
      </c>
      <c r="AZ918" s="257" t="str">
        <f aca="false">IF(D918&lt;&gt;"",IF(T918="OZZ",V918,0),"")</f>
        <v/>
      </c>
      <c r="BA918" s="260"/>
      <c r="BB918" s="257" t="str">
        <f aca="false">IF(D918&lt;&gt;"",IF(ISERROR(FIND("/",D918)),0,1),"")</f>
        <v/>
      </c>
      <c r="BC918" s="257" t="str">
        <f aca="false">IF(D918&lt;&gt;"",IF(BB918*1=0,D918,CONCATENATE(MID(D918,1,FIND("/",D918,1)-1),MID(D918,FIND("/",D918,1)+1,LEN(D918)))),"")</f>
        <v/>
      </c>
      <c r="BD918" s="286"/>
      <c r="BE918" s="257" t="str">
        <f aca="false">IF(D918&lt;&gt;"",IF(J918="OZP12",M918,0),"")</f>
        <v/>
      </c>
      <c r="BF918" s="257" t="str">
        <f aca="false">IF(D918&lt;&gt;"",IF(O918="OZP12",R918,0),"")</f>
        <v/>
      </c>
      <c r="BG918" s="257" t="str">
        <f aca="false">IF(D918&lt;&gt;"",IF(T918="OZP12",W918,0),"")</f>
        <v/>
      </c>
      <c r="BH918" s="257" t="str">
        <f aca="false">IF(D918&lt;&gt;"",IF(J918="TZP",M918,0),"")</f>
        <v/>
      </c>
      <c r="BI918" s="257" t="str">
        <f aca="false">IF(D918&lt;&gt;"",IF(O918="TZP",R918,0),"")</f>
        <v/>
      </c>
      <c r="BJ918" s="257" t="str">
        <f aca="false">IF(D918&lt;&gt;"",IF(T918="TZP",W918,0),"")</f>
        <v/>
      </c>
    </row>
    <row r="919" s="261" customFormat="true" ht="18.75" hidden="false" customHeight="true" outlineLevel="0" collapsed="false">
      <c r="A919" s="262" t="n">
        <f aca="false">A918+1</f>
        <v>907</v>
      </c>
      <c r="B919" s="263"/>
      <c r="C919" s="263"/>
      <c r="D919" s="263"/>
      <c r="E919" s="266"/>
      <c r="F919" s="266"/>
      <c r="G919" s="267"/>
      <c r="H919" s="278"/>
      <c r="I919" s="281"/>
      <c r="J919" s="268"/>
      <c r="K919" s="269"/>
      <c r="L919" s="244" t="str">
        <f aca="false">IF(AND(K919&lt;&gt;"",J919&lt;&gt;""),MIN(IF(OR(J919="OZZ",J919="ZZ"),5000,13600),TRUNC(0.75*SUMIF($D$12:$D919,$D919,K$12:K919),2))-SUMIF($D$12:$D918,$D919,L$12:L918),"")</f>
        <v/>
      </c>
      <c r="M919" s="270" t="str">
        <f aca="false">IF(AND(K919&lt;&gt;"",J919&lt;&gt;"",AB919&lt;&gt;""),IF(OR(J919="OZZ",J919="ZZ"),0-SUMIF($D$12:$D918,$D919,M$12:M918),MIN(MIN(13600,TRUNC(0.75*SUMIF($D$12:$D$1442,$D919,K$12:K$1442),2)+SUMIF($D$12:$D919,$D919,AB$12:AB919))-SUMIF($D$12:$D918,$D919,M$12:M918)-SUMIF($D$12:$D$1442,$D919,L$12:L$1442),AB919)),"")</f>
        <v/>
      </c>
      <c r="N919" s="246" t="str">
        <f aca="false">IF(J919&lt;&gt;"",1000-SUMIF($D$12:$D918,$D919,N$12:N918),"")</f>
        <v/>
      </c>
      <c r="O919" s="268"/>
      <c r="P919" s="269"/>
      <c r="Q919" s="244" t="str">
        <f aca="false">IF(AND(P919&lt;&gt;"",O919&lt;&gt;""),MIN(IF(OR(O919="OZZ",O919="ZZ"),5000,13600),TRUNC(0.75*SUMIF($D$12:$D919,$D919,P$12:P919),2))-SUMIF($D$12:$D918,$D919,Q$12:Q918),"")</f>
        <v/>
      </c>
      <c r="R919" s="270" t="str">
        <f aca="false">IF(AND(P919&lt;&gt;"",O919&lt;&gt;"",AF919&lt;&gt;""),IF(OR(O919="OZZ",O919="ZZ"),0-SUMIF($D$12:$D918,$D919,R$12:R918),MIN(MIN(13600,TRUNC(0.75*SUMIF($D$12:$D$1442,$D919,P$12:P$1442),2)+SUMIF($D$12:$D919,$D919,AF$12:AF919))-SUMIF($D$12:$D918,$D919,R$12:R918)-SUMIF($D$12:$D$1442,$D919,Q$12:Q$1442),AF919)),"")</f>
        <v/>
      </c>
      <c r="S919" s="246" t="str">
        <f aca="false">IF(O919&lt;&gt;"",1000-SUMIF($D$12:$D918,$D919,S$12:S918),"")</f>
        <v/>
      </c>
      <c r="T919" s="268"/>
      <c r="U919" s="269"/>
      <c r="V919" s="244" t="str">
        <f aca="false">IF(AND(U919&lt;&gt;"",T919&lt;&gt;""),MIN(IF(OR(T919="OZZ",T919="ZZ"),5000,13600),TRUNC(0.75*SUMIF($D$12:$D919,$D919,U$12:U919),2))-SUMIF($D$12:$D918,$D919,V$12:V918),"")</f>
        <v/>
      </c>
      <c r="W919" s="248" t="str">
        <f aca="false">IF(AND(U919&lt;&gt;"",T919&lt;&gt;"",AJ919&lt;&gt;""),IF(OR(T919="OZZ",T919="ZZ"),0-SUMIF($D$12:$D918,$D919,W$12:W918),MIN(MIN(13600,TRUNC(0.75*SUMIF($D$12:$D$1442,$D919,U$12:U$1442),2)+SUMIF($D$12:$D919,$D919,AJ$12:AJ919))-SUMIF($D$12:$D918,$D919,W$12:W918)-SUMIF($D$12:$D$1442,$D919,V$12:V$1442),AJ919)),"")</f>
        <v/>
      </c>
      <c r="X919" s="246" t="str">
        <f aca="false">IF(T919&lt;&gt;"",1000-SUMIF($D$12:$D918,$D919,X$12:X918),"")</f>
        <v/>
      </c>
      <c r="Y919" s="272"/>
      <c r="Z919" s="273"/>
      <c r="AA919" s="273"/>
      <c r="AB919" s="252" t="str">
        <f aca="false">IF(K919&lt;&gt;"",ROUND(Y919,2)+ROUND(Z919,2)+ROUND(AA919,2),"")</f>
        <v/>
      </c>
      <c r="AC919" s="274"/>
      <c r="AD919" s="273"/>
      <c r="AE919" s="273"/>
      <c r="AF919" s="275" t="str">
        <f aca="false">IF(P919&lt;&gt;"",ROUND(AC919,2)+ROUND(AD919,2)+ROUND(AE919,2),"")</f>
        <v/>
      </c>
      <c r="AG919" s="274"/>
      <c r="AH919" s="273"/>
      <c r="AI919" s="273"/>
      <c r="AJ919" s="275" t="str">
        <f aca="false">IF(U919&lt;&gt;"",ROUND(AG919,2)+ROUND(AH919,2)+ROUND(AI919,2),"")</f>
        <v/>
      </c>
      <c r="AK919" s="255"/>
      <c r="AL919" s="255"/>
      <c r="AM919" s="256"/>
      <c r="AN919" s="257"/>
      <c r="AO919" s="258" t="str">
        <f aca="false">IF(D919&lt;&gt;"",IF(COUNTIF($D$12:$D919,$D919)&gt;1,0,IF(SUM(L919,Q919,V919)&gt;0,IF(AND(T919="",OR(O919&lt;&gt;"",J919&lt;&gt;"")),IF(O919&lt;&gt;"",O919,IF(J919&lt;&gt;"",J919,0)),IF(AND(O919&lt;&gt;"",J919&lt;&gt;"",O919=J919),O919,T919)),0)),"")</f>
        <v/>
      </c>
      <c r="AP919" s="258" t="str">
        <f aca="false">IF(D919&lt;&gt;"",IF(COUNTIF($D$12:$D919,$D919)&gt;1,0,IF(SUM(M919,R919,W919)&gt;0,IF(AND(T919="",OR(O919&lt;&gt;"",J919&lt;&gt;"")),IF(O919&lt;&gt;"",O919,IF(J919&lt;&gt;"",J919,0)),IF(AND(O919&lt;&gt;"",J919&lt;&gt;"",O919=J919),O919,T919)),0)),"")</f>
        <v/>
      </c>
      <c r="AQ919" s="258" t="str">
        <f aca="false">IF(D919&lt;&gt;"",IF(COUNTIF($D$12:$D919,$D919)&gt;1,0,IF(SUM(N919,S919,X919)&gt;0,IF(AND(T919="",OR(O919&lt;&gt;"",J919&lt;&gt;"")),IF(O919&lt;&gt;"",O919,IF(J919&lt;&gt;"",J919,0)),IF(AND(O919&lt;&gt;"",J919&lt;&gt;"",O919=J919),O919,T919)),0)),"")</f>
        <v/>
      </c>
      <c r="AR919" s="257" t="str">
        <f aca="false">IF(D919&lt;&gt;"",IF(J919="OZP12",L919,0),"")</f>
        <v/>
      </c>
      <c r="AS919" s="257" t="str">
        <f aca="false">IF(D919&lt;&gt;"",IF(O919="OZP12",Q919,0),"")</f>
        <v/>
      </c>
      <c r="AT919" s="257" t="str">
        <f aca="false">IF(D919&lt;&gt;"",IF(T919="OZP12",V919,0),"")</f>
        <v/>
      </c>
      <c r="AU919" s="257" t="str">
        <f aca="false">IF(D919&lt;&gt;"",IF(J919="TZP",L919,0),"")</f>
        <v/>
      </c>
      <c r="AV919" s="257" t="str">
        <f aca="false">IF(D919&lt;&gt;"",IF(O919="TZP",Q919,0),"")</f>
        <v/>
      </c>
      <c r="AW919" s="257" t="str">
        <f aca="false">IF(D919&lt;&gt;"",IF(T919="TZP",V919,0),"")</f>
        <v/>
      </c>
      <c r="AX919" s="257" t="str">
        <f aca="false">IF(D919&lt;&gt;"",IF(J919="OZZ",L919,0),"")</f>
        <v/>
      </c>
      <c r="AY919" s="257" t="str">
        <f aca="false">IF(D919&lt;&gt;"",IF(O919="OZZ",Q919,0),"")</f>
        <v/>
      </c>
      <c r="AZ919" s="257" t="str">
        <f aca="false">IF(D919&lt;&gt;"",IF(T919="OZZ",V919,0),"")</f>
        <v/>
      </c>
      <c r="BA919" s="260"/>
      <c r="BB919" s="257" t="str">
        <f aca="false">IF(D919&lt;&gt;"",IF(ISERROR(FIND("/",D919)),0,1),"")</f>
        <v/>
      </c>
      <c r="BC919" s="257" t="str">
        <f aca="false">IF(D919&lt;&gt;"",IF(BB919*1=0,D919,CONCATENATE(MID(D919,1,FIND("/",D919,1)-1),MID(D919,FIND("/",D919,1)+1,LEN(D919)))),"")</f>
        <v/>
      </c>
      <c r="BD919" s="286"/>
      <c r="BE919" s="257" t="str">
        <f aca="false">IF(D919&lt;&gt;"",IF(J919="OZP12",M919,0),"")</f>
        <v/>
      </c>
      <c r="BF919" s="257" t="str">
        <f aca="false">IF(D919&lt;&gt;"",IF(O919="OZP12",R919,0),"")</f>
        <v/>
      </c>
      <c r="BG919" s="257" t="str">
        <f aca="false">IF(D919&lt;&gt;"",IF(T919="OZP12",W919,0),"")</f>
        <v/>
      </c>
      <c r="BH919" s="257" t="str">
        <f aca="false">IF(D919&lt;&gt;"",IF(J919="TZP",M919,0),"")</f>
        <v/>
      </c>
      <c r="BI919" s="257" t="str">
        <f aca="false">IF(D919&lt;&gt;"",IF(O919="TZP",R919,0),"")</f>
        <v/>
      </c>
      <c r="BJ919" s="257" t="str">
        <f aca="false">IF(D919&lt;&gt;"",IF(T919="TZP",W919,0),"")</f>
        <v/>
      </c>
    </row>
    <row r="920" s="261" customFormat="true" ht="18.75" hidden="false" customHeight="true" outlineLevel="0" collapsed="false">
      <c r="A920" s="262" t="n">
        <f aca="false">A919+1</f>
        <v>908</v>
      </c>
      <c r="B920" s="263"/>
      <c r="C920" s="263"/>
      <c r="D920" s="263"/>
      <c r="E920" s="266"/>
      <c r="F920" s="266"/>
      <c r="G920" s="267"/>
      <c r="H920" s="278"/>
      <c r="I920" s="281"/>
      <c r="J920" s="268"/>
      <c r="K920" s="269"/>
      <c r="L920" s="244" t="str">
        <f aca="false">IF(AND(K920&lt;&gt;"",J920&lt;&gt;""),MIN(IF(OR(J920="OZZ",J920="ZZ"),5000,13600),TRUNC(0.75*SUMIF($D$12:$D920,$D920,K$12:K920),2))-SUMIF($D$12:$D919,$D920,L$12:L919),"")</f>
        <v/>
      </c>
      <c r="M920" s="270" t="str">
        <f aca="false">IF(AND(K920&lt;&gt;"",J920&lt;&gt;"",AB920&lt;&gt;""),IF(OR(J920="OZZ",J920="ZZ"),0-SUMIF($D$12:$D919,$D920,M$12:M919),MIN(MIN(13600,TRUNC(0.75*SUMIF($D$12:$D$1442,$D920,K$12:K$1442),2)+SUMIF($D$12:$D920,$D920,AB$12:AB920))-SUMIF($D$12:$D919,$D920,M$12:M919)-SUMIF($D$12:$D$1442,$D920,L$12:L$1442),AB920)),"")</f>
        <v/>
      </c>
      <c r="N920" s="246" t="str">
        <f aca="false">IF(J920&lt;&gt;"",1000-SUMIF($D$12:$D919,$D920,N$12:N919),"")</f>
        <v/>
      </c>
      <c r="O920" s="268"/>
      <c r="P920" s="269"/>
      <c r="Q920" s="244" t="str">
        <f aca="false">IF(AND(P920&lt;&gt;"",O920&lt;&gt;""),MIN(IF(OR(O920="OZZ",O920="ZZ"),5000,13600),TRUNC(0.75*SUMIF($D$12:$D920,$D920,P$12:P920),2))-SUMIF($D$12:$D919,$D920,Q$12:Q919),"")</f>
        <v/>
      </c>
      <c r="R920" s="270" t="str">
        <f aca="false">IF(AND(P920&lt;&gt;"",O920&lt;&gt;"",AF920&lt;&gt;""),IF(OR(O920="OZZ",O920="ZZ"),0-SUMIF($D$12:$D919,$D920,R$12:R919),MIN(MIN(13600,TRUNC(0.75*SUMIF($D$12:$D$1442,$D920,P$12:P$1442),2)+SUMIF($D$12:$D920,$D920,AF$12:AF920))-SUMIF($D$12:$D919,$D920,R$12:R919)-SUMIF($D$12:$D$1442,$D920,Q$12:Q$1442),AF920)),"")</f>
        <v/>
      </c>
      <c r="S920" s="246" t="str">
        <f aca="false">IF(O920&lt;&gt;"",1000-SUMIF($D$12:$D919,$D920,S$12:S919),"")</f>
        <v/>
      </c>
      <c r="T920" s="268"/>
      <c r="U920" s="269"/>
      <c r="V920" s="244" t="str">
        <f aca="false">IF(AND(U920&lt;&gt;"",T920&lt;&gt;""),MIN(IF(OR(T920="OZZ",T920="ZZ"),5000,13600),TRUNC(0.75*SUMIF($D$12:$D920,$D920,U$12:U920),2))-SUMIF($D$12:$D919,$D920,V$12:V919),"")</f>
        <v/>
      </c>
      <c r="W920" s="248" t="str">
        <f aca="false">IF(AND(U920&lt;&gt;"",T920&lt;&gt;"",AJ920&lt;&gt;""),IF(OR(T920="OZZ",T920="ZZ"),0-SUMIF($D$12:$D919,$D920,W$12:W919),MIN(MIN(13600,TRUNC(0.75*SUMIF($D$12:$D$1442,$D920,U$12:U$1442),2)+SUMIF($D$12:$D920,$D920,AJ$12:AJ920))-SUMIF($D$12:$D919,$D920,W$12:W919)-SUMIF($D$12:$D$1442,$D920,V$12:V$1442),AJ920)),"")</f>
        <v/>
      </c>
      <c r="X920" s="246" t="str">
        <f aca="false">IF(T920&lt;&gt;"",1000-SUMIF($D$12:$D919,$D920,X$12:X919),"")</f>
        <v/>
      </c>
      <c r="Y920" s="272"/>
      <c r="Z920" s="273"/>
      <c r="AA920" s="273"/>
      <c r="AB920" s="252" t="str">
        <f aca="false">IF(K920&lt;&gt;"",ROUND(Y920,2)+ROUND(Z920,2)+ROUND(AA920,2),"")</f>
        <v/>
      </c>
      <c r="AC920" s="274"/>
      <c r="AD920" s="273"/>
      <c r="AE920" s="273"/>
      <c r="AF920" s="275" t="str">
        <f aca="false">IF(P920&lt;&gt;"",ROUND(AC920,2)+ROUND(AD920,2)+ROUND(AE920,2),"")</f>
        <v/>
      </c>
      <c r="AG920" s="274"/>
      <c r="AH920" s="273"/>
      <c r="AI920" s="273"/>
      <c r="AJ920" s="275" t="str">
        <f aca="false">IF(U920&lt;&gt;"",ROUND(AG920,2)+ROUND(AH920,2)+ROUND(AI920,2),"")</f>
        <v/>
      </c>
      <c r="AK920" s="255"/>
      <c r="AL920" s="255"/>
      <c r="AM920" s="256"/>
      <c r="AN920" s="257"/>
      <c r="AO920" s="258" t="str">
        <f aca="false">IF(D920&lt;&gt;"",IF(COUNTIF($D$12:$D920,$D920)&gt;1,0,IF(SUM(L920,Q920,V920)&gt;0,IF(AND(T920="",OR(O920&lt;&gt;"",J920&lt;&gt;"")),IF(O920&lt;&gt;"",O920,IF(J920&lt;&gt;"",J920,0)),IF(AND(O920&lt;&gt;"",J920&lt;&gt;"",O920=J920),O920,T920)),0)),"")</f>
        <v/>
      </c>
      <c r="AP920" s="258" t="str">
        <f aca="false">IF(D920&lt;&gt;"",IF(COUNTIF($D$12:$D920,$D920)&gt;1,0,IF(SUM(M920,R920,W920)&gt;0,IF(AND(T920="",OR(O920&lt;&gt;"",J920&lt;&gt;"")),IF(O920&lt;&gt;"",O920,IF(J920&lt;&gt;"",J920,0)),IF(AND(O920&lt;&gt;"",J920&lt;&gt;"",O920=J920),O920,T920)),0)),"")</f>
        <v/>
      </c>
      <c r="AQ920" s="258" t="str">
        <f aca="false">IF(D920&lt;&gt;"",IF(COUNTIF($D$12:$D920,$D920)&gt;1,0,IF(SUM(N920,S920,X920)&gt;0,IF(AND(T920="",OR(O920&lt;&gt;"",J920&lt;&gt;"")),IF(O920&lt;&gt;"",O920,IF(J920&lt;&gt;"",J920,0)),IF(AND(O920&lt;&gt;"",J920&lt;&gt;"",O920=J920),O920,T920)),0)),"")</f>
        <v/>
      </c>
      <c r="AR920" s="257" t="str">
        <f aca="false">IF(D920&lt;&gt;"",IF(J920="OZP12",L920,0),"")</f>
        <v/>
      </c>
      <c r="AS920" s="257" t="str">
        <f aca="false">IF(D920&lt;&gt;"",IF(O920="OZP12",Q920,0),"")</f>
        <v/>
      </c>
      <c r="AT920" s="257" t="str">
        <f aca="false">IF(D920&lt;&gt;"",IF(T920="OZP12",V920,0),"")</f>
        <v/>
      </c>
      <c r="AU920" s="257" t="str">
        <f aca="false">IF(D920&lt;&gt;"",IF(J920="TZP",L920,0),"")</f>
        <v/>
      </c>
      <c r="AV920" s="257" t="str">
        <f aca="false">IF(D920&lt;&gt;"",IF(O920="TZP",Q920,0),"")</f>
        <v/>
      </c>
      <c r="AW920" s="257" t="str">
        <f aca="false">IF(D920&lt;&gt;"",IF(T920="TZP",V920,0),"")</f>
        <v/>
      </c>
      <c r="AX920" s="257" t="str">
        <f aca="false">IF(D920&lt;&gt;"",IF(J920="OZZ",L920,0),"")</f>
        <v/>
      </c>
      <c r="AY920" s="257" t="str">
        <f aca="false">IF(D920&lt;&gt;"",IF(O920="OZZ",Q920,0),"")</f>
        <v/>
      </c>
      <c r="AZ920" s="257" t="str">
        <f aca="false">IF(D920&lt;&gt;"",IF(T920="OZZ",V920,0),"")</f>
        <v/>
      </c>
      <c r="BA920" s="260"/>
      <c r="BB920" s="257" t="str">
        <f aca="false">IF(D920&lt;&gt;"",IF(ISERROR(FIND("/",D920)),0,1),"")</f>
        <v/>
      </c>
      <c r="BC920" s="257" t="str">
        <f aca="false">IF(D920&lt;&gt;"",IF(BB920*1=0,D920,CONCATENATE(MID(D920,1,FIND("/",D920,1)-1),MID(D920,FIND("/",D920,1)+1,LEN(D920)))),"")</f>
        <v/>
      </c>
      <c r="BD920" s="286"/>
      <c r="BE920" s="257" t="str">
        <f aca="false">IF(D920&lt;&gt;"",IF(J920="OZP12",M920,0),"")</f>
        <v/>
      </c>
      <c r="BF920" s="257" t="str">
        <f aca="false">IF(D920&lt;&gt;"",IF(O920="OZP12",R920,0),"")</f>
        <v/>
      </c>
      <c r="BG920" s="257" t="str">
        <f aca="false">IF(D920&lt;&gt;"",IF(T920="OZP12",W920,0),"")</f>
        <v/>
      </c>
      <c r="BH920" s="257" t="str">
        <f aca="false">IF(D920&lt;&gt;"",IF(J920="TZP",M920,0),"")</f>
        <v/>
      </c>
      <c r="BI920" s="257" t="str">
        <f aca="false">IF(D920&lt;&gt;"",IF(O920="TZP",R920,0),"")</f>
        <v/>
      </c>
      <c r="BJ920" s="257" t="str">
        <f aca="false">IF(D920&lt;&gt;"",IF(T920="TZP",W920,0),"")</f>
        <v/>
      </c>
    </row>
    <row r="921" s="261" customFormat="true" ht="18.75" hidden="false" customHeight="true" outlineLevel="0" collapsed="false">
      <c r="A921" s="262" t="n">
        <f aca="false">A920+1</f>
        <v>909</v>
      </c>
      <c r="B921" s="263"/>
      <c r="C921" s="263"/>
      <c r="D921" s="263"/>
      <c r="E921" s="266"/>
      <c r="F921" s="266"/>
      <c r="G921" s="267"/>
      <c r="H921" s="278"/>
      <c r="I921" s="281"/>
      <c r="J921" s="268"/>
      <c r="K921" s="269"/>
      <c r="L921" s="244" t="str">
        <f aca="false">IF(AND(K921&lt;&gt;"",J921&lt;&gt;""),MIN(IF(OR(J921="OZZ",J921="ZZ"),5000,13600),TRUNC(0.75*SUMIF($D$12:$D921,$D921,K$12:K921),2))-SUMIF($D$12:$D920,$D921,L$12:L920),"")</f>
        <v/>
      </c>
      <c r="M921" s="270" t="str">
        <f aca="false">IF(AND(K921&lt;&gt;"",J921&lt;&gt;"",AB921&lt;&gt;""),IF(OR(J921="OZZ",J921="ZZ"),0-SUMIF($D$12:$D920,$D921,M$12:M920),MIN(MIN(13600,TRUNC(0.75*SUMIF($D$12:$D$1442,$D921,K$12:K$1442),2)+SUMIF($D$12:$D921,$D921,AB$12:AB921))-SUMIF($D$12:$D920,$D921,M$12:M920)-SUMIF($D$12:$D$1442,$D921,L$12:L$1442),AB921)),"")</f>
        <v/>
      </c>
      <c r="N921" s="246" t="str">
        <f aca="false">IF(J921&lt;&gt;"",1000-SUMIF($D$12:$D920,$D921,N$12:N920),"")</f>
        <v/>
      </c>
      <c r="O921" s="268"/>
      <c r="P921" s="269"/>
      <c r="Q921" s="244" t="str">
        <f aca="false">IF(AND(P921&lt;&gt;"",O921&lt;&gt;""),MIN(IF(OR(O921="OZZ",O921="ZZ"),5000,13600),TRUNC(0.75*SUMIF($D$12:$D921,$D921,P$12:P921),2))-SUMIF($D$12:$D920,$D921,Q$12:Q920),"")</f>
        <v/>
      </c>
      <c r="R921" s="270" t="str">
        <f aca="false">IF(AND(P921&lt;&gt;"",O921&lt;&gt;"",AF921&lt;&gt;""),IF(OR(O921="OZZ",O921="ZZ"),0-SUMIF($D$12:$D920,$D921,R$12:R920),MIN(MIN(13600,TRUNC(0.75*SUMIF($D$12:$D$1442,$D921,P$12:P$1442),2)+SUMIF($D$12:$D921,$D921,AF$12:AF921))-SUMIF($D$12:$D920,$D921,R$12:R920)-SUMIF($D$12:$D$1442,$D921,Q$12:Q$1442),AF921)),"")</f>
        <v/>
      </c>
      <c r="S921" s="246" t="str">
        <f aca="false">IF(O921&lt;&gt;"",1000-SUMIF($D$12:$D920,$D921,S$12:S920),"")</f>
        <v/>
      </c>
      <c r="T921" s="268"/>
      <c r="U921" s="269"/>
      <c r="V921" s="244" t="str">
        <f aca="false">IF(AND(U921&lt;&gt;"",T921&lt;&gt;""),MIN(IF(OR(T921="OZZ",T921="ZZ"),5000,13600),TRUNC(0.75*SUMIF($D$12:$D921,$D921,U$12:U921),2))-SUMIF($D$12:$D920,$D921,V$12:V920),"")</f>
        <v/>
      </c>
      <c r="W921" s="248" t="str">
        <f aca="false">IF(AND(U921&lt;&gt;"",T921&lt;&gt;"",AJ921&lt;&gt;""),IF(OR(T921="OZZ",T921="ZZ"),0-SUMIF($D$12:$D920,$D921,W$12:W920),MIN(MIN(13600,TRUNC(0.75*SUMIF($D$12:$D$1442,$D921,U$12:U$1442),2)+SUMIF($D$12:$D921,$D921,AJ$12:AJ921))-SUMIF($D$12:$D920,$D921,W$12:W920)-SUMIF($D$12:$D$1442,$D921,V$12:V$1442),AJ921)),"")</f>
        <v/>
      </c>
      <c r="X921" s="246" t="str">
        <f aca="false">IF(T921&lt;&gt;"",1000-SUMIF($D$12:$D920,$D921,X$12:X920),"")</f>
        <v/>
      </c>
      <c r="Y921" s="272"/>
      <c r="Z921" s="273"/>
      <c r="AA921" s="273"/>
      <c r="AB921" s="252" t="str">
        <f aca="false">IF(K921&lt;&gt;"",ROUND(Y921,2)+ROUND(Z921,2)+ROUND(AA921,2),"")</f>
        <v/>
      </c>
      <c r="AC921" s="274"/>
      <c r="AD921" s="273"/>
      <c r="AE921" s="273"/>
      <c r="AF921" s="275" t="str">
        <f aca="false">IF(P921&lt;&gt;"",ROUND(AC921,2)+ROUND(AD921,2)+ROUND(AE921,2),"")</f>
        <v/>
      </c>
      <c r="AG921" s="274"/>
      <c r="AH921" s="273"/>
      <c r="AI921" s="273"/>
      <c r="AJ921" s="275" t="str">
        <f aca="false">IF(U921&lt;&gt;"",ROUND(AG921,2)+ROUND(AH921,2)+ROUND(AI921,2),"")</f>
        <v/>
      </c>
      <c r="AK921" s="255"/>
      <c r="AL921" s="255"/>
      <c r="AM921" s="256"/>
      <c r="AN921" s="257"/>
      <c r="AO921" s="258" t="str">
        <f aca="false">IF(D921&lt;&gt;"",IF(COUNTIF($D$12:$D921,$D921)&gt;1,0,IF(SUM(L921,Q921,V921)&gt;0,IF(AND(T921="",OR(O921&lt;&gt;"",J921&lt;&gt;"")),IF(O921&lt;&gt;"",O921,IF(J921&lt;&gt;"",J921,0)),IF(AND(O921&lt;&gt;"",J921&lt;&gt;"",O921=J921),O921,T921)),0)),"")</f>
        <v/>
      </c>
      <c r="AP921" s="258" t="str">
        <f aca="false">IF(D921&lt;&gt;"",IF(COUNTIF($D$12:$D921,$D921)&gt;1,0,IF(SUM(M921,R921,W921)&gt;0,IF(AND(T921="",OR(O921&lt;&gt;"",J921&lt;&gt;"")),IF(O921&lt;&gt;"",O921,IF(J921&lt;&gt;"",J921,0)),IF(AND(O921&lt;&gt;"",J921&lt;&gt;"",O921=J921),O921,T921)),0)),"")</f>
        <v/>
      </c>
      <c r="AQ921" s="258" t="str">
        <f aca="false">IF(D921&lt;&gt;"",IF(COUNTIF($D$12:$D921,$D921)&gt;1,0,IF(SUM(N921,S921,X921)&gt;0,IF(AND(T921="",OR(O921&lt;&gt;"",J921&lt;&gt;"")),IF(O921&lt;&gt;"",O921,IF(J921&lt;&gt;"",J921,0)),IF(AND(O921&lt;&gt;"",J921&lt;&gt;"",O921=J921),O921,T921)),0)),"")</f>
        <v/>
      </c>
      <c r="AR921" s="257" t="str">
        <f aca="false">IF(D921&lt;&gt;"",IF(J921="OZP12",L921,0),"")</f>
        <v/>
      </c>
      <c r="AS921" s="257" t="str">
        <f aca="false">IF(D921&lt;&gt;"",IF(O921="OZP12",Q921,0),"")</f>
        <v/>
      </c>
      <c r="AT921" s="257" t="str">
        <f aca="false">IF(D921&lt;&gt;"",IF(T921="OZP12",V921,0),"")</f>
        <v/>
      </c>
      <c r="AU921" s="257" t="str">
        <f aca="false">IF(D921&lt;&gt;"",IF(J921="TZP",L921,0),"")</f>
        <v/>
      </c>
      <c r="AV921" s="257" t="str">
        <f aca="false">IF(D921&lt;&gt;"",IF(O921="TZP",Q921,0),"")</f>
        <v/>
      </c>
      <c r="AW921" s="257" t="str">
        <f aca="false">IF(D921&lt;&gt;"",IF(T921="TZP",V921,0),"")</f>
        <v/>
      </c>
      <c r="AX921" s="257" t="str">
        <f aca="false">IF(D921&lt;&gt;"",IF(J921="OZZ",L921,0),"")</f>
        <v/>
      </c>
      <c r="AY921" s="257" t="str">
        <f aca="false">IF(D921&lt;&gt;"",IF(O921="OZZ",Q921,0),"")</f>
        <v/>
      </c>
      <c r="AZ921" s="257" t="str">
        <f aca="false">IF(D921&lt;&gt;"",IF(T921="OZZ",V921,0),"")</f>
        <v/>
      </c>
      <c r="BA921" s="260"/>
      <c r="BB921" s="257" t="str">
        <f aca="false">IF(D921&lt;&gt;"",IF(ISERROR(FIND("/",D921)),0,1),"")</f>
        <v/>
      </c>
      <c r="BC921" s="257" t="str">
        <f aca="false">IF(D921&lt;&gt;"",IF(BB921*1=0,D921,CONCATENATE(MID(D921,1,FIND("/",D921,1)-1),MID(D921,FIND("/",D921,1)+1,LEN(D921)))),"")</f>
        <v/>
      </c>
      <c r="BD921" s="286"/>
      <c r="BE921" s="257" t="str">
        <f aca="false">IF(D921&lt;&gt;"",IF(J921="OZP12",M921,0),"")</f>
        <v/>
      </c>
      <c r="BF921" s="257" t="str">
        <f aca="false">IF(D921&lt;&gt;"",IF(O921="OZP12",R921,0),"")</f>
        <v/>
      </c>
      <c r="BG921" s="257" t="str">
        <f aca="false">IF(D921&lt;&gt;"",IF(T921="OZP12",W921,0),"")</f>
        <v/>
      </c>
      <c r="BH921" s="257" t="str">
        <f aca="false">IF(D921&lt;&gt;"",IF(J921="TZP",M921,0),"")</f>
        <v/>
      </c>
      <c r="BI921" s="257" t="str">
        <f aca="false">IF(D921&lt;&gt;"",IF(O921="TZP",R921,0),"")</f>
        <v/>
      </c>
      <c r="BJ921" s="257" t="str">
        <f aca="false">IF(D921&lt;&gt;"",IF(T921="TZP",W921,0),"")</f>
        <v/>
      </c>
    </row>
    <row r="922" s="261" customFormat="true" ht="18.75" hidden="false" customHeight="true" outlineLevel="0" collapsed="false">
      <c r="A922" s="262" t="n">
        <f aca="false">A921+1</f>
        <v>910</v>
      </c>
      <c r="B922" s="263"/>
      <c r="C922" s="263"/>
      <c r="D922" s="263"/>
      <c r="E922" s="266"/>
      <c r="F922" s="266"/>
      <c r="G922" s="267"/>
      <c r="H922" s="278"/>
      <c r="I922" s="281"/>
      <c r="J922" s="268"/>
      <c r="K922" s="269"/>
      <c r="L922" s="244" t="str">
        <f aca="false">IF(AND(K922&lt;&gt;"",J922&lt;&gt;""),MIN(IF(OR(J922="OZZ",J922="ZZ"),5000,13600),TRUNC(0.75*SUMIF($D$12:$D922,$D922,K$12:K922),2))-SUMIF($D$12:$D921,$D922,L$12:L921),"")</f>
        <v/>
      </c>
      <c r="M922" s="270" t="str">
        <f aca="false">IF(AND(K922&lt;&gt;"",J922&lt;&gt;"",AB922&lt;&gt;""),IF(OR(J922="OZZ",J922="ZZ"),0-SUMIF($D$12:$D921,$D922,M$12:M921),MIN(MIN(13600,TRUNC(0.75*SUMIF($D$12:$D$1442,$D922,K$12:K$1442),2)+SUMIF($D$12:$D922,$D922,AB$12:AB922))-SUMIF($D$12:$D921,$D922,M$12:M921)-SUMIF($D$12:$D$1442,$D922,L$12:L$1442),AB922)),"")</f>
        <v/>
      </c>
      <c r="N922" s="246" t="str">
        <f aca="false">IF(J922&lt;&gt;"",1000-SUMIF($D$12:$D921,$D922,N$12:N921),"")</f>
        <v/>
      </c>
      <c r="O922" s="268"/>
      <c r="P922" s="269"/>
      <c r="Q922" s="244" t="str">
        <f aca="false">IF(AND(P922&lt;&gt;"",O922&lt;&gt;""),MIN(IF(OR(O922="OZZ",O922="ZZ"),5000,13600),TRUNC(0.75*SUMIF($D$12:$D922,$D922,P$12:P922),2))-SUMIF($D$12:$D921,$D922,Q$12:Q921),"")</f>
        <v/>
      </c>
      <c r="R922" s="270" t="str">
        <f aca="false">IF(AND(P922&lt;&gt;"",O922&lt;&gt;"",AF922&lt;&gt;""),IF(OR(O922="OZZ",O922="ZZ"),0-SUMIF($D$12:$D921,$D922,R$12:R921),MIN(MIN(13600,TRUNC(0.75*SUMIF($D$12:$D$1442,$D922,P$12:P$1442),2)+SUMIF($D$12:$D922,$D922,AF$12:AF922))-SUMIF($D$12:$D921,$D922,R$12:R921)-SUMIF($D$12:$D$1442,$D922,Q$12:Q$1442),AF922)),"")</f>
        <v/>
      </c>
      <c r="S922" s="246" t="str">
        <f aca="false">IF(O922&lt;&gt;"",1000-SUMIF($D$12:$D921,$D922,S$12:S921),"")</f>
        <v/>
      </c>
      <c r="T922" s="268"/>
      <c r="U922" s="269"/>
      <c r="V922" s="244" t="str">
        <f aca="false">IF(AND(U922&lt;&gt;"",T922&lt;&gt;""),MIN(IF(OR(T922="OZZ",T922="ZZ"),5000,13600),TRUNC(0.75*SUMIF($D$12:$D922,$D922,U$12:U922),2))-SUMIF($D$12:$D921,$D922,V$12:V921),"")</f>
        <v/>
      </c>
      <c r="W922" s="248" t="str">
        <f aca="false">IF(AND(U922&lt;&gt;"",T922&lt;&gt;"",AJ922&lt;&gt;""),IF(OR(T922="OZZ",T922="ZZ"),0-SUMIF($D$12:$D921,$D922,W$12:W921),MIN(MIN(13600,TRUNC(0.75*SUMIF($D$12:$D$1442,$D922,U$12:U$1442),2)+SUMIF($D$12:$D922,$D922,AJ$12:AJ922))-SUMIF($D$12:$D921,$D922,W$12:W921)-SUMIF($D$12:$D$1442,$D922,V$12:V$1442),AJ922)),"")</f>
        <v/>
      </c>
      <c r="X922" s="246" t="str">
        <f aca="false">IF(T922&lt;&gt;"",1000-SUMIF($D$12:$D921,$D922,X$12:X921),"")</f>
        <v/>
      </c>
      <c r="Y922" s="272"/>
      <c r="Z922" s="273"/>
      <c r="AA922" s="273"/>
      <c r="AB922" s="252" t="str">
        <f aca="false">IF(K922&lt;&gt;"",ROUND(Y922,2)+ROUND(Z922,2)+ROUND(AA922,2),"")</f>
        <v/>
      </c>
      <c r="AC922" s="274"/>
      <c r="AD922" s="273"/>
      <c r="AE922" s="273"/>
      <c r="AF922" s="275" t="str">
        <f aca="false">IF(P922&lt;&gt;"",ROUND(AC922,2)+ROUND(AD922,2)+ROUND(AE922,2),"")</f>
        <v/>
      </c>
      <c r="AG922" s="274"/>
      <c r="AH922" s="273"/>
      <c r="AI922" s="273"/>
      <c r="AJ922" s="275" t="str">
        <f aca="false">IF(U922&lt;&gt;"",ROUND(AG922,2)+ROUND(AH922,2)+ROUND(AI922,2),"")</f>
        <v/>
      </c>
      <c r="AK922" s="255"/>
      <c r="AL922" s="255"/>
      <c r="AM922" s="256"/>
      <c r="AN922" s="257"/>
      <c r="AO922" s="258" t="str">
        <f aca="false">IF(D922&lt;&gt;"",IF(COUNTIF($D$12:$D922,$D922)&gt;1,0,IF(SUM(L922,Q922,V922)&gt;0,IF(AND(T922="",OR(O922&lt;&gt;"",J922&lt;&gt;"")),IF(O922&lt;&gt;"",O922,IF(J922&lt;&gt;"",J922,0)),IF(AND(O922&lt;&gt;"",J922&lt;&gt;"",O922=J922),O922,T922)),0)),"")</f>
        <v/>
      </c>
      <c r="AP922" s="258" t="str">
        <f aca="false">IF(D922&lt;&gt;"",IF(COUNTIF($D$12:$D922,$D922)&gt;1,0,IF(SUM(M922,R922,W922)&gt;0,IF(AND(T922="",OR(O922&lt;&gt;"",J922&lt;&gt;"")),IF(O922&lt;&gt;"",O922,IF(J922&lt;&gt;"",J922,0)),IF(AND(O922&lt;&gt;"",J922&lt;&gt;"",O922=J922),O922,T922)),0)),"")</f>
        <v/>
      </c>
      <c r="AQ922" s="258" t="str">
        <f aca="false">IF(D922&lt;&gt;"",IF(COUNTIF($D$12:$D922,$D922)&gt;1,0,IF(SUM(N922,S922,X922)&gt;0,IF(AND(T922="",OR(O922&lt;&gt;"",J922&lt;&gt;"")),IF(O922&lt;&gt;"",O922,IF(J922&lt;&gt;"",J922,0)),IF(AND(O922&lt;&gt;"",J922&lt;&gt;"",O922=J922),O922,T922)),0)),"")</f>
        <v/>
      </c>
      <c r="AR922" s="257" t="str">
        <f aca="false">IF(D922&lt;&gt;"",IF(J922="OZP12",L922,0),"")</f>
        <v/>
      </c>
      <c r="AS922" s="257" t="str">
        <f aca="false">IF(D922&lt;&gt;"",IF(O922="OZP12",Q922,0),"")</f>
        <v/>
      </c>
      <c r="AT922" s="257" t="str">
        <f aca="false">IF(D922&lt;&gt;"",IF(T922="OZP12",V922,0),"")</f>
        <v/>
      </c>
      <c r="AU922" s="257" t="str">
        <f aca="false">IF(D922&lt;&gt;"",IF(J922="TZP",L922,0),"")</f>
        <v/>
      </c>
      <c r="AV922" s="257" t="str">
        <f aca="false">IF(D922&lt;&gt;"",IF(O922="TZP",Q922,0),"")</f>
        <v/>
      </c>
      <c r="AW922" s="257" t="str">
        <f aca="false">IF(D922&lt;&gt;"",IF(T922="TZP",V922,0),"")</f>
        <v/>
      </c>
      <c r="AX922" s="257" t="str">
        <f aca="false">IF(D922&lt;&gt;"",IF(J922="OZZ",L922,0),"")</f>
        <v/>
      </c>
      <c r="AY922" s="257" t="str">
        <f aca="false">IF(D922&lt;&gt;"",IF(O922="OZZ",Q922,0),"")</f>
        <v/>
      </c>
      <c r="AZ922" s="257" t="str">
        <f aca="false">IF(D922&lt;&gt;"",IF(T922="OZZ",V922,0),"")</f>
        <v/>
      </c>
      <c r="BA922" s="260"/>
      <c r="BB922" s="257" t="str">
        <f aca="false">IF(D922&lt;&gt;"",IF(ISERROR(FIND("/",D922)),0,1),"")</f>
        <v/>
      </c>
      <c r="BC922" s="257" t="str">
        <f aca="false">IF(D922&lt;&gt;"",IF(BB922*1=0,D922,CONCATENATE(MID(D922,1,FIND("/",D922,1)-1),MID(D922,FIND("/",D922,1)+1,LEN(D922)))),"")</f>
        <v/>
      </c>
      <c r="BD922" s="286"/>
      <c r="BE922" s="257" t="str">
        <f aca="false">IF(D922&lt;&gt;"",IF(J922="OZP12",M922,0),"")</f>
        <v/>
      </c>
      <c r="BF922" s="257" t="str">
        <f aca="false">IF(D922&lt;&gt;"",IF(O922="OZP12",R922,0),"")</f>
        <v/>
      </c>
      <c r="BG922" s="257" t="str">
        <f aca="false">IF(D922&lt;&gt;"",IF(T922="OZP12",W922,0),"")</f>
        <v/>
      </c>
      <c r="BH922" s="257" t="str">
        <f aca="false">IF(D922&lt;&gt;"",IF(J922="TZP",M922,0),"")</f>
        <v/>
      </c>
      <c r="BI922" s="257" t="str">
        <f aca="false">IF(D922&lt;&gt;"",IF(O922="TZP",R922,0),"")</f>
        <v/>
      </c>
      <c r="BJ922" s="257" t="str">
        <f aca="false">IF(D922&lt;&gt;"",IF(T922="TZP",W922,0),"")</f>
        <v/>
      </c>
    </row>
    <row r="923" s="261" customFormat="true" ht="18.75" hidden="false" customHeight="true" outlineLevel="0" collapsed="false">
      <c r="A923" s="262" t="n">
        <f aca="false">A922+1</f>
        <v>911</v>
      </c>
      <c r="B923" s="263"/>
      <c r="C923" s="263"/>
      <c r="D923" s="263"/>
      <c r="E923" s="266"/>
      <c r="F923" s="266"/>
      <c r="G923" s="267"/>
      <c r="H923" s="278"/>
      <c r="I923" s="281"/>
      <c r="J923" s="268"/>
      <c r="K923" s="269"/>
      <c r="L923" s="244" t="str">
        <f aca="false">IF(AND(K923&lt;&gt;"",J923&lt;&gt;""),MIN(IF(OR(J923="OZZ",J923="ZZ"),5000,13600),TRUNC(0.75*SUMIF($D$12:$D923,$D923,K$12:K923),2))-SUMIF($D$12:$D922,$D923,L$12:L922),"")</f>
        <v/>
      </c>
      <c r="M923" s="270" t="str">
        <f aca="false">IF(AND(K923&lt;&gt;"",J923&lt;&gt;"",AB923&lt;&gt;""),IF(OR(J923="OZZ",J923="ZZ"),0-SUMIF($D$12:$D922,$D923,M$12:M922),MIN(MIN(13600,TRUNC(0.75*SUMIF($D$12:$D$1442,$D923,K$12:K$1442),2)+SUMIF($D$12:$D923,$D923,AB$12:AB923))-SUMIF($D$12:$D922,$D923,M$12:M922)-SUMIF($D$12:$D$1442,$D923,L$12:L$1442),AB923)),"")</f>
        <v/>
      </c>
      <c r="N923" s="246" t="str">
        <f aca="false">IF(J923&lt;&gt;"",1000-SUMIF($D$12:$D922,$D923,N$12:N922),"")</f>
        <v/>
      </c>
      <c r="O923" s="268"/>
      <c r="P923" s="269"/>
      <c r="Q923" s="244" t="str">
        <f aca="false">IF(AND(P923&lt;&gt;"",O923&lt;&gt;""),MIN(IF(OR(O923="OZZ",O923="ZZ"),5000,13600),TRUNC(0.75*SUMIF($D$12:$D923,$D923,P$12:P923),2))-SUMIF($D$12:$D922,$D923,Q$12:Q922),"")</f>
        <v/>
      </c>
      <c r="R923" s="270" t="str">
        <f aca="false">IF(AND(P923&lt;&gt;"",O923&lt;&gt;"",AF923&lt;&gt;""),IF(OR(O923="OZZ",O923="ZZ"),0-SUMIF($D$12:$D922,$D923,R$12:R922),MIN(MIN(13600,TRUNC(0.75*SUMIF($D$12:$D$1442,$D923,P$12:P$1442),2)+SUMIF($D$12:$D923,$D923,AF$12:AF923))-SUMIF($D$12:$D922,$D923,R$12:R922)-SUMIF($D$12:$D$1442,$D923,Q$12:Q$1442),AF923)),"")</f>
        <v/>
      </c>
      <c r="S923" s="246" t="str">
        <f aca="false">IF(O923&lt;&gt;"",1000-SUMIF($D$12:$D922,$D923,S$12:S922),"")</f>
        <v/>
      </c>
      <c r="T923" s="268"/>
      <c r="U923" s="269"/>
      <c r="V923" s="244" t="str">
        <f aca="false">IF(AND(U923&lt;&gt;"",T923&lt;&gt;""),MIN(IF(OR(T923="OZZ",T923="ZZ"),5000,13600),TRUNC(0.75*SUMIF($D$12:$D923,$D923,U$12:U923),2))-SUMIF($D$12:$D922,$D923,V$12:V922),"")</f>
        <v/>
      </c>
      <c r="W923" s="248" t="str">
        <f aca="false">IF(AND(U923&lt;&gt;"",T923&lt;&gt;"",AJ923&lt;&gt;""),IF(OR(T923="OZZ",T923="ZZ"),0-SUMIF($D$12:$D922,$D923,W$12:W922),MIN(MIN(13600,TRUNC(0.75*SUMIF($D$12:$D$1442,$D923,U$12:U$1442),2)+SUMIF($D$12:$D923,$D923,AJ$12:AJ923))-SUMIF($D$12:$D922,$D923,W$12:W922)-SUMIF($D$12:$D$1442,$D923,V$12:V$1442),AJ923)),"")</f>
        <v/>
      </c>
      <c r="X923" s="246" t="str">
        <f aca="false">IF(T923&lt;&gt;"",1000-SUMIF($D$12:$D922,$D923,X$12:X922),"")</f>
        <v/>
      </c>
      <c r="Y923" s="272"/>
      <c r="Z923" s="273"/>
      <c r="AA923" s="273"/>
      <c r="AB923" s="252" t="str">
        <f aca="false">IF(K923&lt;&gt;"",ROUND(Y923,2)+ROUND(Z923,2)+ROUND(AA923,2),"")</f>
        <v/>
      </c>
      <c r="AC923" s="274"/>
      <c r="AD923" s="273"/>
      <c r="AE923" s="273"/>
      <c r="AF923" s="275" t="str">
        <f aca="false">IF(P923&lt;&gt;"",ROUND(AC923,2)+ROUND(AD923,2)+ROUND(AE923,2),"")</f>
        <v/>
      </c>
      <c r="AG923" s="274"/>
      <c r="AH923" s="273"/>
      <c r="AI923" s="273"/>
      <c r="AJ923" s="275" t="str">
        <f aca="false">IF(U923&lt;&gt;"",ROUND(AG923,2)+ROUND(AH923,2)+ROUND(AI923,2),"")</f>
        <v/>
      </c>
      <c r="AK923" s="255"/>
      <c r="AL923" s="255"/>
      <c r="AM923" s="256"/>
      <c r="AN923" s="257"/>
      <c r="AO923" s="258" t="str">
        <f aca="false">IF(D923&lt;&gt;"",IF(COUNTIF($D$12:$D923,$D923)&gt;1,0,IF(SUM(L923,Q923,V923)&gt;0,IF(AND(T923="",OR(O923&lt;&gt;"",J923&lt;&gt;"")),IF(O923&lt;&gt;"",O923,IF(J923&lt;&gt;"",J923,0)),IF(AND(O923&lt;&gt;"",J923&lt;&gt;"",O923=J923),O923,T923)),0)),"")</f>
        <v/>
      </c>
      <c r="AP923" s="258" t="str">
        <f aca="false">IF(D923&lt;&gt;"",IF(COUNTIF($D$12:$D923,$D923)&gt;1,0,IF(SUM(M923,R923,W923)&gt;0,IF(AND(T923="",OR(O923&lt;&gt;"",J923&lt;&gt;"")),IF(O923&lt;&gt;"",O923,IF(J923&lt;&gt;"",J923,0)),IF(AND(O923&lt;&gt;"",J923&lt;&gt;"",O923=J923),O923,T923)),0)),"")</f>
        <v/>
      </c>
      <c r="AQ923" s="258" t="str">
        <f aca="false">IF(D923&lt;&gt;"",IF(COUNTIF($D$12:$D923,$D923)&gt;1,0,IF(SUM(N923,S923,X923)&gt;0,IF(AND(T923="",OR(O923&lt;&gt;"",J923&lt;&gt;"")),IF(O923&lt;&gt;"",O923,IF(J923&lt;&gt;"",J923,0)),IF(AND(O923&lt;&gt;"",J923&lt;&gt;"",O923=J923),O923,T923)),0)),"")</f>
        <v/>
      </c>
      <c r="AR923" s="257" t="str">
        <f aca="false">IF(D923&lt;&gt;"",IF(J923="OZP12",L923,0),"")</f>
        <v/>
      </c>
      <c r="AS923" s="257" t="str">
        <f aca="false">IF(D923&lt;&gt;"",IF(O923="OZP12",Q923,0),"")</f>
        <v/>
      </c>
      <c r="AT923" s="257" t="str">
        <f aca="false">IF(D923&lt;&gt;"",IF(T923="OZP12",V923,0),"")</f>
        <v/>
      </c>
      <c r="AU923" s="257" t="str">
        <f aca="false">IF(D923&lt;&gt;"",IF(J923="TZP",L923,0),"")</f>
        <v/>
      </c>
      <c r="AV923" s="257" t="str">
        <f aca="false">IF(D923&lt;&gt;"",IF(O923="TZP",Q923,0),"")</f>
        <v/>
      </c>
      <c r="AW923" s="257" t="str">
        <f aca="false">IF(D923&lt;&gt;"",IF(T923="TZP",V923,0),"")</f>
        <v/>
      </c>
      <c r="AX923" s="257" t="str">
        <f aca="false">IF(D923&lt;&gt;"",IF(J923="OZZ",L923,0),"")</f>
        <v/>
      </c>
      <c r="AY923" s="257" t="str">
        <f aca="false">IF(D923&lt;&gt;"",IF(O923="OZZ",Q923,0),"")</f>
        <v/>
      </c>
      <c r="AZ923" s="257" t="str">
        <f aca="false">IF(D923&lt;&gt;"",IF(T923="OZZ",V923,0),"")</f>
        <v/>
      </c>
      <c r="BA923" s="260"/>
      <c r="BB923" s="257" t="str">
        <f aca="false">IF(D923&lt;&gt;"",IF(ISERROR(FIND("/",D923)),0,1),"")</f>
        <v/>
      </c>
      <c r="BC923" s="257" t="str">
        <f aca="false">IF(D923&lt;&gt;"",IF(BB923*1=0,D923,CONCATENATE(MID(D923,1,FIND("/",D923,1)-1),MID(D923,FIND("/",D923,1)+1,LEN(D923)))),"")</f>
        <v/>
      </c>
      <c r="BD923" s="286"/>
      <c r="BE923" s="257" t="str">
        <f aca="false">IF(D923&lt;&gt;"",IF(J923="OZP12",M923,0),"")</f>
        <v/>
      </c>
      <c r="BF923" s="257" t="str">
        <f aca="false">IF(D923&lt;&gt;"",IF(O923="OZP12",R923,0),"")</f>
        <v/>
      </c>
      <c r="BG923" s="257" t="str">
        <f aca="false">IF(D923&lt;&gt;"",IF(T923="OZP12",W923,0),"")</f>
        <v/>
      </c>
      <c r="BH923" s="257" t="str">
        <f aca="false">IF(D923&lt;&gt;"",IF(J923="TZP",M923,0),"")</f>
        <v/>
      </c>
      <c r="BI923" s="257" t="str">
        <f aca="false">IF(D923&lt;&gt;"",IF(O923="TZP",R923,0),"")</f>
        <v/>
      </c>
      <c r="BJ923" s="257" t="str">
        <f aca="false">IF(D923&lt;&gt;"",IF(T923="TZP",W923,0),"")</f>
        <v/>
      </c>
    </row>
    <row r="924" s="261" customFormat="true" ht="18.75" hidden="false" customHeight="true" outlineLevel="0" collapsed="false">
      <c r="A924" s="262" t="n">
        <f aca="false">A923+1</f>
        <v>912</v>
      </c>
      <c r="B924" s="263"/>
      <c r="C924" s="263"/>
      <c r="D924" s="263"/>
      <c r="E924" s="266"/>
      <c r="F924" s="266"/>
      <c r="G924" s="267"/>
      <c r="H924" s="278"/>
      <c r="I924" s="281"/>
      <c r="J924" s="268"/>
      <c r="K924" s="269"/>
      <c r="L924" s="244" t="str">
        <f aca="false">IF(AND(K924&lt;&gt;"",J924&lt;&gt;""),MIN(IF(OR(J924="OZZ",J924="ZZ"),5000,13600),TRUNC(0.75*SUMIF($D$12:$D924,$D924,K$12:K924),2))-SUMIF($D$12:$D923,$D924,L$12:L923),"")</f>
        <v/>
      </c>
      <c r="M924" s="270" t="str">
        <f aca="false">IF(AND(K924&lt;&gt;"",J924&lt;&gt;"",AB924&lt;&gt;""),IF(OR(J924="OZZ",J924="ZZ"),0-SUMIF($D$12:$D923,$D924,M$12:M923),MIN(MIN(13600,TRUNC(0.75*SUMIF($D$12:$D$1442,$D924,K$12:K$1442),2)+SUMIF($D$12:$D924,$D924,AB$12:AB924))-SUMIF($D$12:$D923,$D924,M$12:M923)-SUMIF($D$12:$D$1442,$D924,L$12:L$1442),AB924)),"")</f>
        <v/>
      </c>
      <c r="N924" s="246" t="str">
        <f aca="false">IF(J924&lt;&gt;"",1000-SUMIF($D$12:$D923,$D924,N$12:N923),"")</f>
        <v/>
      </c>
      <c r="O924" s="268"/>
      <c r="P924" s="269"/>
      <c r="Q924" s="244" t="str">
        <f aca="false">IF(AND(P924&lt;&gt;"",O924&lt;&gt;""),MIN(IF(OR(O924="OZZ",O924="ZZ"),5000,13600),TRUNC(0.75*SUMIF($D$12:$D924,$D924,P$12:P924),2))-SUMIF($D$12:$D923,$D924,Q$12:Q923),"")</f>
        <v/>
      </c>
      <c r="R924" s="270" t="str">
        <f aca="false">IF(AND(P924&lt;&gt;"",O924&lt;&gt;"",AF924&lt;&gt;""),IF(OR(O924="OZZ",O924="ZZ"),0-SUMIF($D$12:$D923,$D924,R$12:R923),MIN(MIN(13600,TRUNC(0.75*SUMIF($D$12:$D$1442,$D924,P$12:P$1442),2)+SUMIF($D$12:$D924,$D924,AF$12:AF924))-SUMIF($D$12:$D923,$D924,R$12:R923)-SUMIF($D$12:$D$1442,$D924,Q$12:Q$1442),AF924)),"")</f>
        <v/>
      </c>
      <c r="S924" s="246" t="str">
        <f aca="false">IF(O924&lt;&gt;"",1000-SUMIF($D$12:$D923,$D924,S$12:S923),"")</f>
        <v/>
      </c>
      <c r="T924" s="268"/>
      <c r="U924" s="269"/>
      <c r="V924" s="244" t="str">
        <f aca="false">IF(AND(U924&lt;&gt;"",T924&lt;&gt;""),MIN(IF(OR(T924="OZZ",T924="ZZ"),5000,13600),TRUNC(0.75*SUMIF($D$12:$D924,$D924,U$12:U924),2))-SUMIF($D$12:$D923,$D924,V$12:V923),"")</f>
        <v/>
      </c>
      <c r="W924" s="248" t="str">
        <f aca="false">IF(AND(U924&lt;&gt;"",T924&lt;&gt;"",AJ924&lt;&gt;""),IF(OR(T924="OZZ",T924="ZZ"),0-SUMIF($D$12:$D923,$D924,W$12:W923),MIN(MIN(13600,TRUNC(0.75*SUMIF($D$12:$D$1442,$D924,U$12:U$1442),2)+SUMIF($D$12:$D924,$D924,AJ$12:AJ924))-SUMIF($D$12:$D923,$D924,W$12:W923)-SUMIF($D$12:$D$1442,$D924,V$12:V$1442),AJ924)),"")</f>
        <v/>
      </c>
      <c r="X924" s="246" t="str">
        <f aca="false">IF(T924&lt;&gt;"",1000-SUMIF($D$12:$D923,$D924,X$12:X923),"")</f>
        <v/>
      </c>
      <c r="Y924" s="272"/>
      <c r="Z924" s="273"/>
      <c r="AA924" s="273"/>
      <c r="AB924" s="252" t="str">
        <f aca="false">IF(K924&lt;&gt;"",ROUND(Y924,2)+ROUND(Z924,2)+ROUND(AA924,2),"")</f>
        <v/>
      </c>
      <c r="AC924" s="274"/>
      <c r="AD924" s="273"/>
      <c r="AE924" s="273"/>
      <c r="AF924" s="275" t="str">
        <f aca="false">IF(P924&lt;&gt;"",ROUND(AC924,2)+ROUND(AD924,2)+ROUND(AE924,2),"")</f>
        <v/>
      </c>
      <c r="AG924" s="274"/>
      <c r="AH924" s="273"/>
      <c r="AI924" s="273"/>
      <c r="AJ924" s="275" t="str">
        <f aca="false">IF(U924&lt;&gt;"",ROUND(AG924,2)+ROUND(AH924,2)+ROUND(AI924,2),"")</f>
        <v/>
      </c>
      <c r="AK924" s="255"/>
      <c r="AL924" s="255"/>
      <c r="AM924" s="256"/>
      <c r="AN924" s="257"/>
      <c r="AO924" s="258" t="str">
        <f aca="false">IF(D924&lt;&gt;"",IF(COUNTIF($D$12:$D924,$D924)&gt;1,0,IF(SUM(L924,Q924,V924)&gt;0,IF(AND(T924="",OR(O924&lt;&gt;"",J924&lt;&gt;"")),IF(O924&lt;&gt;"",O924,IF(J924&lt;&gt;"",J924,0)),IF(AND(O924&lt;&gt;"",J924&lt;&gt;"",O924=J924),O924,T924)),0)),"")</f>
        <v/>
      </c>
      <c r="AP924" s="258" t="str">
        <f aca="false">IF(D924&lt;&gt;"",IF(COUNTIF($D$12:$D924,$D924)&gt;1,0,IF(SUM(M924,R924,W924)&gt;0,IF(AND(T924="",OR(O924&lt;&gt;"",J924&lt;&gt;"")),IF(O924&lt;&gt;"",O924,IF(J924&lt;&gt;"",J924,0)),IF(AND(O924&lt;&gt;"",J924&lt;&gt;"",O924=J924),O924,T924)),0)),"")</f>
        <v/>
      </c>
      <c r="AQ924" s="258" t="str">
        <f aca="false">IF(D924&lt;&gt;"",IF(COUNTIF($D$12:$D924,$D924)&gt;1,0,IF(SUM(N924,S924,X924)&gt;0,IF(AND(T924="",OR(O924&lt;&gt;"",J924&lt;&gt;"")),IF(O924&lt;&gt;"",O924,IF(J924&lt;&gt;"",J924,0)),IF(AND(O924&lt;&gt;"",J924&lt;&gt;"",O924=J924),O924,T924)),0)),"")</f>
        <v/>
      </c>
      <c r="AR924" s="257" t="str">
        <f aca="false">IF(D924&lt;&gt;"",IF(J924="OZP12",L924,0),"")</f>
        <v/>
      </c>
      <c r="AS924" s="257" t="str">
        <f aca="false">IF(D924&lt;&gt;"",IF(O924="OZP12",Q924,0),"")</f>
        <v/>
      </c>
      <c r="AT924" s="257" t="str">
        <f aca="false">IF(D924&lt;&gt;"",IF(T924="OZP12",V924,0),"")</f>
        <v/>
      </c>
      <c r="AU924" s="257" t="str">
        <f aca="false">IF(D924&lt;&gt;"",IF(J924="TZP",L924,0),"")</f>
        <v/>
      </c>
      <c r="AV924" s="257" t="str">
        <f aca="false">IF(D924&lt;&gt;"",IF(O924="TZP",Q924,0),"")</f>
        <v/>
      </c>
      <c r="AW924" s="257" t="str">
        <f aca="false">IF(D924&lt;&gt;"",IF(T924="TZP",V924,0),"")</f>
        <v/>
      </c>
      <c r="AX924" s="257" t="str">
        <f aca="false">IF(D924&lt;&gt;"",IF(J924="OZZ",L924,0),"")</f>
        <v/>
      </c>
      <c r="AY924" s="257" t="str">
        <f aca="false">IF(D924&lt;&gt;"",IF(O924="OZZ",Q924,0),"")</f>
        <v/>
      </c>
      <c r="AZ924" s="257" t="str">
        <f aca="false">IF(D924&lt;&gt;"",IF(T924="OZZ",V924,0),"")</f>
        <v/>
      </c>
      <c r="BA924" s="260"/>
      <c r="BB924" s="257" t="str">
        <f aca="false">IF(D924&lt;&gt;"",IF(ISERROR(FIND("/",D924)),0,1),"")</f>
        <v/>
      </c>
      <c r="BC924" s="257" t="str">
        <f aca="false">IF(D924&lt;&gt;"",IF(BB924*1=0,D924,CONCATENATE(MID(D924,1,FIND("/",D924,1)-1),MID(D924,FIND("/",D924,1)+1,LEN(D924)))),"")</f>
        <v/>
      </c>
      <c r="BD924" s="286"/>
      <c r="BE924" s="257" t="str">
        <f aca="false">IF(D924&lt;&gt;"",IF(J924="OZP12",M924,0),"")</f>
        <v/>
      </c>
      <c r="BF924" s="257" t="str">
        <f aca="false">IF(D924&lt;&gt;"",IF(O924="OZP12",R924,0),"")</f>
        <v/>
      </c>
      <c r="BG924" s="257" t="str">
        <f aca="false">IF(D924&lt;&gt;"",IF(T924="OZP12",W924,0),"")</f>
        <v/>
      </c>
      <c r="BH924" s="257" t="str">
        <f aca="false">IF(D924&lt;&gt;"",IF(J924="TZP",M924,0),"")</f>
        <v/>
      </c>
      <c r="BI924" s="257" t="str">
        <f aca="false">IF(D924&lt;&gt;"",IF(O924="TZP",R924,0),"")</f>
        <v/>
      </c>
      <c r="BJ924" s="257" t="str">
        <f aca="false">IF(D924&lt;&gt;"",IF(T924="TZP",W924,0),"")</f>
        <v/>
      </c>
    </row>
    <row r="925" s="261" customFormat="true" ht="18.75" hidden="false" customHeight="true" outlineLevel="0" collapsed="false">
      <c r="A925" s="262" t="n">
        <f aca="false">A924+1</f>
        <v>913</v>
      </c>
      <c r="B925" s="263"/>
      <c r="C925" s="263"/>
      <c r="D925" s="263"/>
      <c r="E925" s="266"/>
      <c r="F925" s="266"/>
      <c r="G925" s="267"/>
      <c r="H925" s="278"/>
      <c r="I925" s="281"/>
      <c r="J925" s="268"/>
      <c r="K925" s="269"/>
      <c r="L925" s="244" t="str">
        <f aca="false">IF(AND(K925&lt;&gt;"",J925&lt;&gt;""),MIN(IF(OR(J925="OZZ",J925="ZZ"),5000,13600),TRUNC(0.75*SUMIF($D$12:$D925,$D925,K$12:K925),2))-SUMIF($D$12:$D924,$D925,L$12:L924),"")</f>
        <v/>
      </c>
      <c r="M925" s="270" t="str">
        <f aca="false">IF(AND(K925&lt;&gt;"",J925&lt;&gt;"",AB925&lt;&gt;""),IF(OR(J925="OZZ",J925="ZZ"),0-SUMIF($D$12:$D924,$D925,M$12:M924),MIN(MIN(13600,TRUNC(0.75*SUMIF($D$12:$D$1442,$D925,K$12:K$1442),2)+SUMIF($D$12:$D925,$D925,AB$12:AB925))-SUMIF($D$12:$D924,$D925,M$12:M924)-SUMIF($D$12:$D$1442,$D925,L$12:L$1442),AB925)),"")</f>
        <v/>
      </c>
      <c r="N925" s="246" t="str">
        <f aca="false">IF(J925&lt;&gt;"",1000-SUMIF($D$12:$D924,$D925,N$12:N924),"")</f>
        <v/>
      </c>
      <c r="O925" s="268"/>
      <c r="P925" s="269"/>
      <c r="Q925" s="244" t="str">
        <f aca="false">IF(AND(P925&lt;&gt;"",O925&lt;&gt;""),MIN(IF(OR(O925="OZZ",O925="ZZ"),5000,13600),TRUNC(0.75*SUMIF($D$12:$D925,$D925,P$12:P925),2))-SUMIF($D$12:$D924,$D925,Q$12:Q924),"")</f>
        <v/>
      </c>
      <c r="R925" s="270" t="str">
        <f aca="false">IF(AND(P925&lt;&gt;"",O925&lt;&gt;"",AF925&lt;&gt;""),IF(OR(O925="OZZ",O925="ZZ"),0-SUMIF($D$12:$D924,$D925,R$12:R924),MIN(MIN(13600,TRUNC(0.75*SUMIF($D$12:$D$1442,$D925,P$12:P$1442),2)+SUMIF($D$12:$D925,$D925,AF$12:AF925))-SUMIF($D$12:$D924,$D925,R$12:R924)-SUMIF($D$12:$D$1442,$D925,Q$12:Q$1442),AF925)),"")</f>
        <v/>
      </c>
      <c r="S925" s="246" t="str">
        <f aca="false">IF(O925&lt;&gt;"",1000-SUMIF($D$12:$D924,$D925,S$12:S924),"")</f>
        <v/>
      </c>
      <c r="T925" s="268"/>
      <c r="U925" s="269"/>
      <c r="V925" s="244" t="str">
        <f aca="false">IF(AND(U925&lt;&gt;"",T925&lt;&gt;""),MIN(IF(OR(T925="OZZ",T925="ZZ"),5000,13600),TRUNC(0.75*SUMIF($D$12:$D925,$D925,U$12:U925),2))-SUMIF($D$12:$D924,$D925,V$12:V924),"")</f>
        <v/>
      </c>
      <c r="W925" s="248" t="str">
        <f aca="false">IF(AND(U925&lt;&gt;"",T925&lt;&gt;"",AJ925&lt;&gt;""),IF(OR(T925="OZZ",T925="ZZ"),0-SUMIF($D$12:$D924,$D925,W$12:W924),MIN(MIN(13600,TRUNC(0.75*SUMIF($D$12:$D$1442,$D925,U$12:U$1442),2)+SUMIF($D$12:$D925,$D925,AJ$12:AJ925))-SUMIF($D$12:$D924,$D925,W$12:W924)-SUMIF($D$12:$D$1442,$D925,V$12:V$1442),AJ925)),"")</f>
        <v/>
      </c>
      <c r="X925" s="246" t="str">
        <f aca="false">IF(T925&lt;&gt;"",1000-SUMIF($D$12:$D924,$D925,X$12:X924),"")</f>
        <v/>
      </c>
      <c r="Y925" s="272"/>
      <c r="Z925" s="273"/>
      <c r="AA925" s="273"/>
      <c r="AB925" s="252" t="str">
        <f aca="false">IF(K925&lt;&gt;"",ROUND(Y925,2)+ROUND(Z925,2)+ROUND(AA925,2),"")</f>
        <v/>
      </c>
      <c r="AC925" s="274"/>
      <c r="AD925" s="273"/>
      <c r="AE925" s="273"/>
      <c r="AF925" s="275" t="str">
        <f aca="false">IF(P925&lt;&gt;"",ROUND(AC925,2)+ROUND(AD925,2)+ROUND(AE925,2),"")</f>
        <v/>
      </c>
      <c r="AG925" s="274"/>
      <c r="AH925" s="273"/>
      <c r="AI925" s="273"/>
      <c r="AJ925" s="275" t="str">
        <f aca="false">IF(U925&lt;&gt;"",ROUND(AG925,2)+ROUND(AH925,2)+ROUND(AI925,2),"")</f>
        <v/>
      </c>
      <c r="AK925" s="255"/>
      <c r="AL925" s="255"/>
      <c r="AM925" s="256"/>
      <c r="AN925" s="257"/>
      <c r="AO925" s="258" t="str">
        <f aca="false">IF(D925&lt;&gt;"",IF(COUNTIF($D$12:$D925,$D925)&gt;1,0,IF(SUM(L925,Q925,V925)&gt;0,IF(AND(T925="",OR(O925&lt;&gt;"",J925&lt;&gt;"")),IF(O925&lt;&gt;"",O925,IF(J925&lt;&gt;"",J925,0)),IF(AND(O925&lt;&gt;"",J925&lt;&gt;"",O925=J925),O925,T925)),0)),"")</f>
        <v/>
      </c>
      <c r="AP925" s="258" t="str">
        <f aca="false">IF(D925&lt;&gt;"",IF(COUNTIF($D$12:$D925,$D925)&gt;1,0,IF(SUM(M925,R925,W925)&gt;0,IF(AND(T925="",OR(O925&lt;&gt;"",J925&lt;&gt;"")),IF(O925&lt;&gt;"",O925,IF(J925&lt;&gt;"",J925,0)),IF(AND(O925&lt;&gt;"",J925&lt;&gt;"",O925=J925),O925,T925)),0)),"")</f>
        <v/>
      </c>
      <c r="AQ925" s="258" t="str">
        <f aca="false">IF(D925&lt;&gt;"",IF(COUNTIF($D$12:$D925,$D925)&gt;1,0,IF(SUM(N925,S925,X925)&gt;0,IF(AND(T925="",OR(O925&lt;&gt;"",J925&lt;&gt;"")),IF(O925&lt;&gt;"",O925,IF(J925&lt;&gt;"",J925,0)),IF(AND(O925&lt;&gt;"",J925&lt;&gt;"",O925=J925),O925,T925)),0)),"")</f>
        <v/>
      </c>
      <c r="AR925" s="257" t="str">
        <f aca="false">IF(D925&lt;&gt;"",IF(J925="OZP12",L925,0),"")</f>
        <v/>
      </c>
      <c r="AS925" s="257" t="str">
        <f aca="false">IF(D925&lt;&gt;"",IF(O925="OZP12",Q925,0),"")</f>
        <v/>
      </c>
      <c r="AT925" s="257" t="str">
        <f aca="false">IF(D925&lt;&gt;"",IF(T925="OZP12",V925,0),"")</f>
        <v/>
      </c>
      <c r="AU925" s="257" t="str">
        <f aca="false">IF(D925&lt;&gt;"",IF(J925="TZP",L925,0),"")</f>
        <v/>
      </c>
      <c r="AV925" s="257" t="str">
        <f aca="false">IF(D925&lt;&gt;"",IF(O925="TZP",Q925,0),"")</f>
        <v/>
      </c>
      <c r="AW925" s="257" t="str">
        <f aca="false">IF(D925&lt;&gt;"",IF(T925="TZP",V925,0),"")</f>
        <v/>
      </c>
      <c r="AX925" s="257" t="str">
        <f aca="false">IF(D925&lt;&gt;"",IF(J925="OZZ",L925,0),"")</f>
        <v/>
      </c>
      <c r="AY925" s="257" t="str">
        <f aca="false">IF(D925&lt;&gt;"",IF(O925="OZZ",Q925,0),"")</f>
        <v/>
      </c>
      <c r="AZ925" s="257" t="str">
        <f aca="false">IF(D925&lt;&gt;"",IF(T925="OZZ",V925,0),"")</f>
        <v/>
      </c>
      <c r="BA925" s="260"/>
      <c r="BB925" s="257" t="str">
        <f aca="false">IF(D925&lt;&gt;"",IF(ISERROR(FIND("/",D925)),0,1),"")</f>
        <v/>
      </c>
      <c r="BC925" s="257" t="str">
        <f aca="false">IF(D925&lt;&gt;"",IF(BB925*1=0,D925,CONCATENATE(MID(D925,1,FIND("/",D925,1)-1),MID(D925,FIND("/",D925,1)+1,LEN(D925)))),"")</f>
        <v/>
      </c>
      <c r="BD925" s="286"/>
      <c r="BE925" s="257" t="str">
        <f aca="false">IF(D925&lt;&gt;"",IF(J925="OZP12",M925,0),"")</f>
        <v/>
      </c>
      <c r="BF925" s="257" t="str">
        <f aca="false">IF(D925&lt;&gt;"",IF(O925="OZP12",R925,0),"")</f>
        <v/>
      </c>
      <c r="BG925" s="257" t="str">
        <f aca="false">IF(D925&lt;&gt;"",IF(T925="OZP12",W925,0),"")</f>
        <v/>
      </c>
      <c r="BH925" s="257" t="str">
        <f aca="false">IF(D925&lt;&gt;"",IF(J925="TZP",M925,0),"")</f>
        <v/>
      </c>
      <c r="BI925" s="257" t="str">
        <f aca="false">IF(D925&lt;&gt;"",IF(O925="TZP",R925,0),"")</f>
        <v/>
      </c>
      <c r="BJ925" s="257" t="str">
        <f aca="false">IF(D925&lt;&gt;"",IF(T925="TZP",W925,0),"")</f>
        <v/>
      </c>
    </row>
    <row r="926" s="261" customFormat="true" ht="18.75" hidden="false" customHeight="true" outlineLevel="0" collapsed="false">
      <c r="A926" s="262" t="n">
        <f aca="false">A925+1</f>
        <v>914</v>
      </c>
      <c r="B926" s="263"/>
      <c r="C926" s="263"/>
      <c r="D926" s="263"/>
      <c r="E926" s="266"/>
      <c r="F926" s="266"/>
      <c r="G926" s="267"/>
      <c r="H926" s="278"/>
      <c r="I926" s="281"/>
      <c r="J926" s="268"/>
      <c r="K926" s="269"/>
      <c r="L926" s="244" t="str">
        <f aca="false">IF(AND(K926&lt;&gt;"",J926&lt;&gt;""),MIN(IF(OR(J926="OZZ",J926="ZZ"),5000,13600),TRUNC(0.75*SUMIF($D$12:$D926,$D926,K$12:K926),2))-SUMIF($D$12:$D925,$D926,L$12:L925),"")</f>
        <v/>
      </c>
      <c r="M926" s="270" t="str">
        <f aca="false">IF(AND(K926&lt;&gt;"",J926&lt;&gt;"",AB926&lt;&gt;""),IF(OR(J926="OZZ",J926="ZZ"),0-SUMIF($D$12:$D925,$D926,M$12:M925),MIN(MIN(13600,TRUNC(0.75*SUMIF($D$12:$D$1442,$D926,K$12:K$1442),2)+SUMIF($D$12:$D926,$D926,AB$12:AB926))-SUMIF($D$12:$D925,$D926,M$12:M925)-SUMIF($D$12:$D$1442,$D926,L$12:L$1442),AB926)),"")</f>
        <v/>
      </c>
      <c r="N926" s="246" t="str">
        <f aca="false">IF(J926&lt;&gt;"",1000-SUMIF($D$12:$D925,$D926,N$12:N925),"")</f>
        <v/>
      </c>
      <c r="O926" s="268"/>
      <c r="P926" s="269"/>
      <c r="Q926" s="244" t="str">
        <f aca="false">IF(AND(P926&lt;&gt;"",O926&lt;&gt;""),MIN(IF(OR(O926="OZZ",O926="ZZ"),5000,13600),TRUNC(0.75*SUMIF($D$12:$D926,$D926,P$12:P926),2))-SUMIF($D$12:$D925,$D926,Q$12:Q925),"")</f>
        <v/>
      </c>
      <c r="R926" s="270" t="str">
        <f aca="false">IF(AND(P926&lt;&gt;"",O926&lt;&gt;"",AF926&lt;&gt;""),IF(OR(O926="OZZ",O926="ZZ"),0-SUMIF($D$12:$D925,$D926,R$12:R925),MIN(MIN(13600,TRUNC(0.75*SUMIF($D$12:$D$1442,$D926,P$12:P$1442),2)+SUMIF($D$12:$D926,$D926,AF$12:AF926))-SUMIF($D$12:$D925,$D926,R$12:R925)-SUMIF($D$12:$D$1442,$D926,Q$12:Q$1442),AF926)),"")</f>
        <v/>
      </c>
      <c r="S926" s="246" t="str">
        <f aca="false">IF(O926&lt;&gt;"",1000-SUMIF($D$12:$D925,$D926,S$12:S925),"")</f>
        <v/>
      </c>
      <c r="T926" s="268"/>
      <c r="U926" s="269"/>
      <c r="V926" s="244" t="str">
        <f aca="false">IF(AND(U926&lt;&gt;"",T926&lt;&gt;""),MIN(IF(OR(T926="OZZ",T926="ZZ"),5000,13600),TRUNC(0.75*SUMIF($D$12:$D926,$D926,U$12:U926),2))-SUMIF($D$12:$D925,$D926,V$12:V925),"")</f>
        <v/>
      </c>
      <c r="W926" s="248" t="str">
        <f aca="false">IF(AND(U926&lt;&gt;"",T926&lt;&gt;"",AJ926&lt;&gt;""),IF(OR(T926="OZZ",T926="ZZ"),0-SUMIF($D$12:$D925,$D926,W$12:W925),MIN(MIN(13600,TRUNC(0.75*SUMIF($D$12:$D$1442,$D926,U$12:U$1442),2)+SUMIF($D$12:$D926,$D926,AJ$12:AJ926))-SUMIF($D$12:$D925,$D926,W$12:W925)-SUMIF($D$12:$D$1442,$D926,V$12:V$1442),AJ926)),"")</f>
        <v/>
      </c>
      <c r="X926" s="246" t="str">
        <f aca="false">IF(T926&lt;&gt;"",1000-SUMIF($D$12:$D925,$D926,X$12:X925),"")</f>
        <v/>
      </c>
      <c r="Y926" s="272"/>
      <c r="Z926" s="273"/>
      <c r="AA926" s="273"/>
      <c r="AB926" s="252" t="str">
        <f aca="false">IF(K926&lt;&gt;"",ROUND(Y926,2)+ROUND(Z926,2)+ROUND(AA926,2),"")</f>
        <v/>
      </c>
      <c r="AC926" s="274"/>
      <c r="AD926" s="273"/>
      <c r="AE926" s="273"/>
      <c r="AF926" s="275" t="str">
        <f aca="false">IF(P926&lt;&gt;"",ROUND(AC926,2)+ROUND(AD926,2)+ROUND(AE926,2),"")</f>
        <v/>
      </c>
      <c r="AG926" s="274"/>
      <c r="AH926" s="273"/>
      <c r="AI926" s="273"/>
      <c r="AJ926" s="275" t="str">
        <f aca="false">IF(U926&lt;&gt;"",ROUND(AG926,2)+ROUND(AH926,2)+ROUND(AI926,2),"")</f>
        <v/>
      </c>
      <c r="AK926" s="255"/>
      <c r="AL926" s="255"/>
      <c r="AM926" s="256"/>
      <c r="AN926" s="257"/>
      <c r="AO926" s="258" t="str">
        <f aca="false">IF(D926&lt;&gt;"",IF(COUNTIF($D$12:$D926,$D926)&gt;1,0,IF(SUM(L926,Q926,V926)&gt;0,IF(AND(T926="",OR(O926&lt;&gt;"",J926&lt;&gt;"")),IF(O926&lt;&gt;"",O926,IF(J926&lt;&gt;"",J926,0)),IF(AND(O926&lt;&gt;"",J926&lt;&gt;"",O926=J926),O926,T926)),0)),"")</f>
        <v/>
      </c>
      <c r="AP926" s="258" t="str">
        <f aca="false">IF(D926&lt;&gt;"",IF(COUNTIF($D$12:$D926,$D926)&gt;1,0,IF(SUM(M926,R926,W926)&gt;0,IF(AND(T926="",OR(O926&lt;&gt;"",J926&lt;&gt;"")),IF(O926&lt;&gt;"",O926,IF(J926&lt;&gt;"",J926,0)),IF(AND(O926&lt;&gt;"",J926&lt;&gt;"",O926=J926),O926,T926)),0)),"")</f>
        <v/>
      </c>
      <c r="AQ926" s="258" t="str">
        <f aca="false">IF(D926&lt;&gt;"",IF(COUNTIF($D$12:$D926,$D926)&gt;1,0,IF(SUM(N926,S926,X926)&gt;0,IF(AND(T926="",OR(O926&lt;&gt;"",J926&lt;&gt;"")),IF(O926&lt;&gt;"",O926,IF(J926&lt;&gt;"",J926,0)),IF(AND(O926&lt;&gt;"",J926&lt;&gt;"",O926=J926),O926,T926)),0)),"")</f>
        <v/>
      </c>
      <c r="AR926" s="257" t="str">
        <f aca="false">IF(D926&lt;&gt;"",IF(J926="OZP12",L926,0),"")</f>
        <v/>
      </c>
      <c r="AS926" s="257" t="str">
        <f aca="false">IF(D926&lt;&gt;"",IF(O926="OZP12",Q926,0),"")</f>
        <v/>
      </c>
      <c r="AT926" s="257" t="str">
        <f aca="false">IF(D926&lt;&gt;"",IF(T926="OZP12",V926,0),"")</f>
        <v/>
      </c>
      <c r="AU926" s="257" t="str">
        <f aca="false">IF(D926&lt;&gt;"",IF(J926="TZP",L926,0),"")</f>
        <v/>
      </c>
      <c r="AV926" s="257" t="str">
        <f aca="false">IF(D926&lt;&gt;"",IF(O926="TZP",Q926,0),"")</f>
        <v/>
      </c>
      <c r="AW926" s="257" t="str">
        <f aca="false">IF(D926&lt;&gt;"",IF(T926="TZP",V926,0),"")</f>
        <v/>
      </c>
      <c r="AX926" s="257" t="str">
        <f aca="false">IF(D926&lt;&gt;"",IF(J926="OZZ",L926,0),"")</f>
        <v/>
      </c>
      <c r="AY926" s="257" t="str">
        <f aca="false">IF(D926&lt;&gt;"",IF(O926="OZZ",Q926,0),"")</f>
        <v/>
      </c>
      <c r="AZ926" s="257" t="str">
        <f aca="false">IF(D926&lt;&gt;"",IF(T926="OZZ",V926,0),"")</f>
        <v/>
      </c>
      <c r="BA926" s="260"/>
      <c r="BB926" s="257" t="str">
        <f aca="false">IF(D926&lt;&gt;"",IF(ISERROR(FIND("/",D926)),0,1),"")</f>
        <v/>
      </c>
      <c r="BC926" s="257" t="str">
        <f aca="false">IF(D926&lt;&gt;"",IF(BB926*1=0,D926,CONCATENATE(MID(D926,1,FIND("/",D926,1)-1),MID(D926,FIND("/",D926,1)+1,LEN(D926)))),"")</f>
        <v/>
      </c>
      <c r="BD926" s="286"/>
      <c r="BE926" s="257" t="str">
        <f aca="false">IF(D926&lt;&gt;"",IF(J926="OZP12",M926,0),"")</f>
        <v/>
      </c>
      <c r="BF926" s="257" t="str">
        <f aca="false">IF(D926&lt;&gt;"",IF(O926="OZP12",R926,0),"")</f>
        <v/>
      </c>
      <c r="BG926" s="257" t="str">
        <f aca="false">IF(D926&lt;&gt;"",IF(T926="OZP12",W926,0),"")</f>
        <v/>
      </c>
      <c r="BH926" s="257" t="str">
        <f aca="false">IF(D926&lt;&gt;"",IF(J926="TZP",M926,0),"")</f>
        <v/>
      </c>
      <c r="BI926" s="257" t="str">
        <f aca="false">IF(D926&lt;&gt;"",IF(O926="TZP",R926,0),"")</f>
        <v/>
      </c>
      <c r="BJ926" s="257" t="str">
        <f aca="false">IF(D926&lt;&gt;"",IF(T926="TZP",W926,0),"")</f>
        <v/>
      </c>
    </row>
    <row r="927" s="261" customFormat="true" ht="18.75" hidden="false" customHeight="true" outlineLevel="0" collapsed="false">
      <c r="A927" s="262" t="n">
        <f aca="false">A926+1</f>
        <v>915</v>
      </c>
      <c r="B927" s="263"/>
      <c r="C927" s="263"/>
      <c r="D927" s="263"/>
      <c r="E927" s="266"/>
      <c r="F927" s="266"/>
      <c r="G927" s="267"/>
      <c r="H927" s="278"/>
      <c r="I927" s="281"/>
      <c r="J927" s="268"/>
      <c r="K927" s="269"/>
      <c r="L927" s="244" t="str">
        <f aca="false">IF(AND(K927&lt;&gt;"",J927&lt;&gt;""),MIN(IF(OR(J927="OZZ",J927="ZZ"),5000,13600),TRUNC(0.75*SUMIF($D$12:$D927,$D927,K$12:K927),2))-SUMIF($D$12:$D926,$D927,L$12:L926),"")</f>
        <v/>
      </c>
      <c r="M927" s="270" t="str">
        <f aca="false">IF(AND(K927&lt;&gt;"",J927&lt;&gt;"",AB927&lt;&gt;""),IF(OR(J927="OZZ",J927="ZZ"),0-SUMIF($D$12:$D926,$D927,M$12:M926),MIN(MIN(13600,TRUNC(0.75*SUMIF($D$12:$D$1442,$D927,K$12:K$1442),2)+SUMIF($D$12:$D927,$D927,AB$12:AB927))-SUMIF($D$12:$D926,$D927,M$12:M926)-SUMIF($D$12:$D$1442,$D927,L$12:L$1442),AB927)),"")</f>
        <v/>
      </c>
      <c r="N927" s="246" t="str">
        <f aca="false">IF(J927&lt;&gt;"",1000-SUMIF($D$12:$D926,$D927,N$12:N926),"")</f>
        <v/>
      </c>
      <c r="O927" s="268"/>
      <c r="P927" s="269"/>
      <c r="Q927" s="244" t="str">
        <f aca="false">IF(AND(P927&lt;&gt;"",O927&lt;&gt;""),MIN(IF(OR(O927="OZZ",O927="ZZ"),5000,13600),TRUNC(0.75*SUMIF($D$12:$D927,$D927,P$12:P927),2))-SUMIF($D$12:$D926,$D927,Q$12:Q926),"")</f>
        <v/>
      </c>
      <c r="R927" s="270" t="str">
        <f aca="false">IF(AND(P927&lt;&gt;"",O927&lt;&gt;"",AF927&lt;&gt;""),IF(OR(O927="OZZ",O927="ZZ"),0-SUMIF($D$12:$D926,$D927,R$12:R926),MIN(MIN(13600,TRUNC(0.75*SUMIF($D$12:$D$1442,$D927,P$12:P$1442),2)+SUMIF($D$12:$D927,$D927,AF$12:AF927))-SUMIF($D$12:$D926,$D927,R$12:R926)-SUMIF($D$12:$D$1442,$D927,Q$12:Q$1442),AF927)),"")</f>
        <v/>
      </c>
      <c r="S927" s="246" t="str">
        <f aca="false">IF(O927&lt;&gt;"",1000-SUMIF($D$12:$D926,$D927,S$12:S926),"")</f>
        <v/>
      </c>
      <c r="T927" s="268"/>
      <c r="U927" s="269"/>
      <c r="V927" s="244" t="str">
        <f aca="false">IF(AND(U927&lt;&gt;"",T927&lt;&gt;""),MIN(IF(OR(T927="OZZ",T927="ZZ"),5000,13600),TRUNC(0.75*SUMIF($D$12:$D927,$D927,U$12:U927),2))-SUMIF($D$12:$D926,$D927,V$12:V926),"")</f>
        <v/>
      </c>
      <c r="W927" s="248" t="str">
        <f aca="false">IF(AND(U927&lt;&gt;"",T927&lt;&gt;"",AJ927&lt;&gt;""),IF(OR(T927="OZZ",T927="ZZ"),0-SUMIF($D$12:$D926,$D927,W$12:W926),MIN(MIN(13600,TRUNC(0.75*SUMIF($D$12:$D$1442,$D927,U$12:U$1442),2)+SUMIF($D$12:$D927,$D927,AJ$12:AJ927))-SUMIF($D$12:$D926,$D927,W$12:W926)-SUMIF($D$12:$D$1442,$D927,V$12:V$1442),AJ927)),"")</f>
        <v/>
      </c>
      <c r="X927" s="246" t="str">
        <f aca="false">IF(T927&lt;&gt;"",1000-SUMIF($D$12:$D926,$D927,X$12:X926),"")</f>
        <v/>
      </c>
      <c r="Y927" s="272"/>
      <c r="Z927" s="273"/>
      <c r="AA927" s="273"/>
      <c r="AB927" s="252" t="str">
        <f aca="false">IF(K927&lt;&gt;"",ROUND(Y927,2)+ROUND(Z927,2)+ROUND(AA927,2),"")</f>
        <v/>
      </c>
      <c r="AC927" s="274"/>
      <c r="AD927" s="273"/>
      <c r="AE927" s="273"/>
      <c r="AF927" s="275" t="str">
        <f aca="false">IF(P927&lt;&gt;"",ROUND(AC927,2)+ROUND(AD927,2)+ROUND(AE927,2),"")</f>
        <v/>
      </c>
      <c r="AG927" s="274"/>
      <c r="AH927" s="273"/>
      <c r="AI927" s="273"/>
      <c r="AJ927" s="275" t="str">
        <f aca="false">IF(U927&lt;&gt;"",ROUND(AG927,2)+ROUND(AH927,2)+ROUND(AI927,2),"")</f>
        <v/>
      </c>
      <c r="AK927" s="255"/>
      <c r="AL927" s="255"/>
      <c r="AM927" s="256"/>
      <c r="AN927" s="257"/>
      <c r="AO927" s="258" t="str">
        <f aca="false">IF(D927&lt;&gt;"",IF(COUNTIF($D$12:$D927,$D927)&gt;1,0,IF(SUM(L927,Q927,V927)&gt;0,IF(AND(T927="",OR(O927&lt;&gt;"",J927&lt;&gt;"")),IF(O927&lt;&gt;"",O927,IF(J927&lt;&gt;"",J927,0)),IF(AND(O927&lt;&gt;"",J927&lt;&gt;"",O927=J927),O927,T927)),0)),"")</f>
        <v/>
      </c>
      <c r="AP927" s="258" t="str">
        <f aca="false">IF(D927&lt;&gt;"",IF(COUNTIF($D$12:$D927,$D927)&gt;1,0,IF(SUM(M927,R927,W927)&gt;0,IF(AND(T927="",OR(O927&lt;&gt;"",J927&lt;&gt;"")),IF(O927&lt;&gt;"",O927,IF(J927&lt;&gt;"",J927,0)),IF(AND(O927&lt;&gt;"",J927&lt;&gt;"",O927=J927),O927,T927)),0)),"")</f>
        <v/>
      </c>
      <c r="AQ927" s="258" t="str">
        <f aca="false">IF(D927&lt;&gt;"",IF(COUNTIF($D$12:$D927,$D927)&gt;1,0,IF(SUM(N927,S927,X927)&gt;0,IF(AND(T927="",OR(O927&lt;&gt;"",J927&lt;&gt;"")),IF(O927&lt;&gt;"",O927,IF(J927&lt;&gt;"",J927,0)),IF(AND(O927&lt;&gt;"",J927&lt;&gt;"",O927=J927),O927,T927)),0)),"")</f>
        <v/>
      </c>
      <c r="AR927" s="257" t="str">
        <f aca="false">IF(D927&lt;&gt;"",IF(J927="OZP12",L927,0),"")</f>
        <v/>
      </c>
      <c r="AS927" s="257" t="str">
        <f aca="false">IF(D927&lt;&gt;"",IF(O927="OZP12",Q927,0),"")</f>
        <v/>
      </c>
      <c r="AT927" s="257" t="str">
        <f aca="false">IF(D927&lt;&gt;"",IF(T927="OZP12",V927,0),"")</f>
        <v/>
      </c>
      <c r="AU927" s="257" t="str">
        <f aca="false">IF(D927&lt;&gt;"",IF(J927="TZP",L927,0),"")</f>
        <v/>
      </c>
      <c r="AV927" s="257" t="str">
        <f aca="false">IF(D927&lt;&gt;"",IF(O927="TZP",Q927,0),"")</f>
        <v/>
      </c>
      <c r="AW927" s="257" t="str">
        <f aca="false">IF(D927&lt;&gt;"",IF(T927="TZP",V927,0),"")</f>
        <v/>
      </c>
      <c r="AX927" s="257" t="str">
        <f aca="false">IF(D927&lt;&gt;"",IF(J927="OZZ",L927,0),"")</f>
        <v/>
      </c>
      <c r="AY927" s="257" t="str">
        <f aca="false">IF(D927&lt;&gt;"",IF(O927="OZZ",Q927,0),"")</f>
        <v/>
      </c>
      <c r="AZ927" s="257" t="str">
        <f aca="false">IF(D927&lt;&gt;"",IF(T927="OZZ",V927,0),"")</f>
        <v/>
      </c>
      <c r="BA927" s="260"/>
      <c r="BB927" s="257" t="str">
        <f aca="false">IF(D927&lt;&gt;"",IF(ISERROR(FIND("/",D927)),0,1),"")</f>
        <v/>
      </c>
      <c r="BC927" s="257" t="str">
        <f aca="false">IF(D927&lt;&gt;"",IF(BB927*1=0,D927,CONCATENATE(MID(D927,1,FIND("/",D927,1)-1),MID(D927,FIND("/",D927,1)+1,LEN(D927)))),"")</f>
        <v/>
      </c>
      <c r="BD927" s="286"/>
      <c r="BE927" s="257" t="str">
        <f aca="false">IF(D927&lt;&gt;"",IF(J927="OZP12",M927,0),"")</f>
        <v/>
      </c>
      <c r="BF927" s="257" t="str">
        <f aca="false">IF(D927&lt;&gt;"",IF(O927="OZP12",R927,0),"")</f>
        <v/>
      </c>
      <c r="BG927" s="257" t="str">
        <f aca="false">IF(D927&lt;&gt;"",IF(T927="OZP12",W927,0),"")</f>
        <v/>
      </c>
      <c r="BH927" s="257" t="str">
        <f aca="false">IF(D927&lt;&gt;"",IF(J927="TZP",M927,0),"")</f>
        <v/>
      </c>
      <c r="BI927" s="257" t="str">
        <f aca="false">IF(D927&lt;&gt;"",IF(O927="TZP",R927,0),"")</f>
        <v/>
      </c>
      <c r="BJ927" s="257" t="str">
        <f aca="false">IF(D927&lt;&gt;"",IF(T927="TZP",W927,0),"")</f>
        <v/>
      </c>
    </row>
    <row r="928" s="261" customFormat="true" ht="18.75" hidden="false" customHeight="true" outlineLevel="0" collapsed="false">
      <c r="A928" s="262" t="n">
        <f aca="false">A927+1</f>
        <v>916</v>
      </c>
      <c r="B928" s="263"/>
      <c r="C928" s="263"/>
      <c r="D928" s="263"/>
      <c r="E928" s="266"/>
      <c r="F928" s="266"/>
      <c r="G928" s="267"/>
      <c r="H928" s="278"/>
      <c r="I928" s="281"/>
      <c r="J928" s="268"/>
      <c r="K928" s="269"/>
      <c r="L928" s="244" t="str">
        <f aca="false">IF(AND(K928&lt;&gt;"",J928&lt;&gt;""),MIN(IF(OR(J928="OZZ",J928="ZZ"),5000,13600),TRUNC(0.75*SUMIF($D$12:$D928,$D928,K$12:K928),2))-SUMIF($D$12:$D927,$D928,L$12:L927),"")</f>
        <v/>
      </c>
      <c r="M928" s="270" t="str">
        <f aca="false">IF(AND(K928&lt;&gt;"",J928&lt;&gt;"",AB928&lt;&gt;""),IF(OR(J928="OZZ",J928="ZZ"),0-SUMIF($D$12:$D927,$D928,M$12:M927),MIN(MIN(13600,TRUNC(0.75*SUMIF($D$12:$D$1442,$D928,K$12:K$1442),2)+SUMIF($D$12:$D928,$D928,AB$12:AB928))-SUMIF($D$12:$D927,$D928,M$12:M927)-SUMIF($D$12:$D$1442,$D928,L$12:L$1442),AB928)),"")</f>
        <v/>
      </c>
      <c r="N928" s="246" t="str">
        <f aca="false">IF(J928&lt;&gt;"",1000-SUMIF($D$12:$D927,$D928,N$12:N927),"")</f>
        <v/>
      </c>
      <c r="O928" s="268"/>
      <c r="P928" s="269"/>
      <c r="Q928" s="244" t="str">
        <f aca="false">IF(AND(P928&lt;&gt;"",O928&lt;&gt;""),MIN(IF(OR(O928="OZZ",O928="ZZ"),5000,13600),TRUNC(0.75*SUMIF($D$12:$D928,$D928,P$12:P928),2))-SUMIF($D$12:$D927,$D928,Q$12:Q927),"")</f>
        <v/>
      </c>
      <c r="R928" s="270" t="str">
        <f aca="false">IF(AND(P928&lt;&gt;"",O928&lt;&gt;"",AF928&lt;&gt;""),IF(OR(O928="OZZ",O928="ZZ"),0-SUMIF($D$12:$D927,$D928,R$12:R927),MIN(MIN(13600,TRUNC(0.75*SUMIF($D$12:$D$1442,$D928,P$12:P$1442),2)+SUMIF($D$12:$D928,$D928,AF$12:AF928))-SUMIF($D$12:$D927,$D928,R$12:R927)-SUMIF($D$12:$D$1442,$D928,Q$12:Q$1442),AF928)),"")</f>
        <v/>
      </c>
      <c r="S928" s="246" t="str">
        <f aca="false">IF(O928&lt;&gt;"",1000-SUMIF($D$12:$D927,$D928,S$12:S927),"")</f>
        <v/>
      </c>
      <c r="T928" s="268"/>
      <c r="U928" s="269"/>
      <c r="V928" s="244" t="str">
        <f aca="false">IF(AND(U928&lt;&gt;"",T928&lt;&gt;""),MIN(IF(OR(T928="OZZ",T928="ZZ"),5000,13600),TRUNC(0.75*SUMIF($D$12:$D928,$D928,U$12:U928),2))-SUMIF($D$12:$D927,$D928,V$12:V927),"")</f>
        <v/>
      </c>
      <c r="W928" s="248" t="str">
        <f aca="false">IF(AND(U928&lt;&gt;"",T928&lt;&gt;"",AJ928&lt;&gt;""),IF(OR(T928="OZZ",T928="ZZ"),0-SUMIF($D$12:$D927,$D928,W$12:W927),MIN(MIN(13600,TRUNC(0.75*SUMIF($D$12:$D$1442,$D928,U$12:U$1442),2)+SUMIF($D$12:$D928,$D928,AJ$12:AJ928))-SUMIF($D$12:$D927,$D928,W$12:W927)-SUMIF($D$12:$D$1442,$D928,V$12:V$1442),AJ928)),"")</f>
        <v/>
      </c>
      <c r="X928" s="246" t="str">
        <f aca="false">IF(T928&lt;&gt;"",1000-SUMIF($D$12:$D927,$D928,X$12:X927),"")</f>
        <v/>
      </c>
      <c r="Y928" s="272"/>
      <c r="Z928" s="273"/>
      <c r="AA928" s="273"/>
      <c r="AB928" s="252" t="str">
        <f aca="false">IF(K928&lt;&gt;"",ROUND(Y928,2)+ROUND(Z928,2)+ROUND(AA928,2),"")</f>
        <v/>
      </c>
      <c r="AC928" s="274"/>
      <c r="AD928" s="273"/>
      <c r="AE928" s="273"/>
      <c r="AF928" s="275" t="str">
        <f aca="false">IF(P928&lt;&gt;"",ROUND(AC928,2)+ROUND(AD928,2)+ROUND(AE928,2),"")</f>
        <v/>
      </c>
      <c r="AG928" s="274"/>
      <c r="AH928" s="273"/>
      <c r="AI928" s="273"/>
      <c r="AJ928" s="275" t="str">
        <f aca="false">IF(U928&lt;&gt;"",ROUND(AG928,2)+ROUND(AH928,2)+ROUND(AI928,2),"")</f>
        <v/>
      </c>
      <c r="AK928" s="255"/>
      <c r="AL928" s="255"/>
      <c r="AM928" s="256"/>
      <c r="AN928" s="257"/>
      <c r="AO928" s="258" t="str">
        <f aca="false">IF(D928&lt;&gt;"",IF(COUNTIF($D$12:$D928,$D928)&gt;1,0,IF(SUM(L928,Q928,V928)&gt;0,IF(AND(T928="",OR(O928&lt;&gt;"",J928&lt;&gt;"")),IF(O928&lt;&gt;"",O928,IF(J928&lt;&gt;"",J928,0)),IF(AND(O928&lt;&gt;"",J928&lt;&gt;"",O928=J928),O928,T928)),0)),"")</f>
        <v/>
      </c>
      <c r="AP928" s="258" t="str">
        <f aca="false">IF(D928&lt;&gt;"",IF(COUNTIF($D$12:$D928,$D928)&gt;1,0,IF(SUM(M928,R928,W928)&gt;0,IF(AND(T928="",OR(O928&lt;&gt;"",J928&lt;&gt;"")),IF(O928&lt;&gt;"",O928,IF(J928&lt;&gt;"",J928,0)),IF(AND(O928&lt;&gt;"",J928&lt;&gt;"",O928=J928),O928,T928)),0)),"")</f>
        <v/>
      </c>
      <c r="AQ928" s="258" t="str">
        <f aca="false">IF(D928&lt;&gt;"",IF(COUNTIF($D$12:$D928,$D928)&gt;1,0,IF(SUM(N928,S928,X928)&gt;0,IF(AND(T928="",OR(O928&lt;&gt;"",J928&lt;&gt;"")),IF(O928&lt;&gt;"",O928,IF(J928&lt;&gt;"",J928,0)),IF(AND(O928&lt;&gt;"",J928&lt;&gt;"",O928=J928),O928,T928)),0)),"")</f>
        <v/>
      </c>
      <c r="AR928" s="257" t="str">
        <f aca="false">IF(D928&lt;&gt;"",IF(J928="OZP12",L928,0),"")</f>
        <v/>
      </c>
      <c r="AS928" s="257" t="str">
        <f aca="false">IF(D928&lt;&gt;"",IF(O928="OZP12",Q928,0),"")</f>
        <v/>
      </c>
      <c r="AT928" s="257" t="str">
        <f aca="false">IF(D928&lt;&gt;"",IF(T928="OZP12",V928,0),"")</f>
        <v/>
      </c>
      <c r="AU928" s="257" t="str">
        <f aca="false">IF(D928&lt;&gt;"",IF(J928="TZP",L928,0),"")</f>
        <v/>
      </c>
      <c r="AV928" s="257" t="str">
        <f aca="false">IF(D928&lt;&gt;"",IF(O928="TZP",Q928,0),"")</f>
        <v/>
      </c>
      <c r="AW928" s="257" t="str">
        <f aca="false">IF(D928&lt;&gt;"",IF(T928="TZP",V928,0),"")</f>
        <v/>
      </c>
      <c r="AX928" s="257" t="str">
        <f aca="false">IF(D928&lt;&gt;"",IF(J928="OZZ",L928,0),"")</f>
        <v/>
      </c>
      <c r="AY928" s="257" t="str">
        <f aca="false">IF(D928&lt;&gt;"",IF(O928="OZZ",Q928,0),"")</f>
        <v/>
      </c>
      <c r="AZ928" s="257" t="str">
        <f aca="false">IF(D928&lt;&gt;"",IF(T928="OZZ",V928,0),"")</f>
        <v/>
      </c>
      <c r="BA928" s="260"/>
      <c r="BB928" s="257" t="str">
        <f aca="false">IF(D928&lt;&gt;"",IF(ISERROR(FIND("/",D928)),0,1),"")</f>
        <v/>
      </c>
      <c r="BC928" s="257" t="str">
        <f aca="false">IF(D928&lt;&gt;"",IF(BB928*1=0,D928,CONCATENATE(MID(D928,1,FIND("/",D928,1)-1),MID(D928,FIND("/",D928,1)+1,LEN(D928)))),"")</f>
        <v/>
      </c>
      <c r="BD928" s="286"/>
      <c r="BE928" s="257" t="str">
        <f aca="false">IF(D928&lt;&gt;"",IF(J928="OZP12",M928,0),"")</f>
        <v/>
      </c>
      <c r="BF928" s="257" t="str">
        <f aca="false">IF(D928&lt;&gt;"",IF(O928="OZP12",R928,0),"")</f>
        <v/>
      </c>
      <c r="BG928" s="257" t="str">
        <f aca="false">IF(D928&lt;&gt;"",IF(T928="OZP12",W928,0),"")</f>
        <v/>
      </c>
      <c r="BH928" s="257" t="str">
        <f aca="false">IF(D928&lt;&gt;"",IF(J928="TZP",M928,0),"")</f>
        <v/>
      </c>
      <c r="BI928" s="257" t="str">
        <f aca="false">IF(D928&lt;&gt;"",IF(O928="TZP",R928,0),"")</f>
        <v/>
      </c>
      <c r="BJ928" s="257" t="str">
        <f aca="false">IF(D928&lt;&gt;"",IF(T928="TZP",W928,0),"")</f>
        <v/>
      </c>
    </row>
    <row r="929" s="261" customFormat="true" ht="18.75" hidden="false" customHeight="true" outlineLevel="0" collapsed="false">
      <c r="A929" s="262" t="n">
        <f aca="false">A928+1</f>
        <v>917</v>
      </c>
      <c r="B929" s="263"/>
      <c r="C929" s="263"/>
      <c r="D929" s="263"/>
      <c r="E929" s="266"/>
      <c r="F929" s="266"/>
      <c r="G929" s="267"/>
      <c r="H929" s="278"/>
      <c r="I929" s="281"/>
      <c r="J929" s="268"/>
      <c r="K929" s="269"/>
      <c r="L929" s="244" t="str">
        <f aca="false">IF(AND(K929&lt;&gt;"",J929&lt;&gt;""),MIN(IF(OR(J929="OZZ",J929="ZZ"),5000,13600),TRUNC(0.75*SUMIF($D$12:$D929,$D929,K$12:K929),2))-SUMIF($D$12:$D928,$D929,L$12:L928),"")</f>
        <v/>
      </c>
      <c r="M929" s="270" t="str">
        <f aca="false">IF(AND(K929&lt;&gt;"",J929&lt;&gt;"",AB929&lt;&gt;""),IF(OR(J929="OZZ",J929="ZZ"),0-SUMIF($D$12:$D928,$D929,M$12:M928),MIN(MIN(13600,TRUNC(0.75*SUMIF($D$12:$D$1442,$D929,K$12:K$1442),2)+SUMIF($D$12:$D929,$D929,AB$12:AB929))-SUMIF($D$12:$D928,$D929,M$12:M928)-SUMIF($D$12:$D$1442,$D929,L$12:L$1442),AB929)),"")</f>
        <v/>
      </c>
      <c r="N929" s="246" t="str">
        <f aca="false">IF(J929&lt;&gt;"",1000-SUMIF($D$12:$D928,$D929,N$12:N928),"")</f>
        <v/>
      </c>
      <c r="O929" s="268"/>
      <c r="P929" s="269"/>
      <c r="Q929" s="244" t="str">
        <f aca="false">IF(AND(P929&lt;&gt;"",O929&lt;&gt;""),MIN(IF(OR(O929="OZZ",O929="ZZ"),5000,13600),TRUNC(0.75*SUMIF($D$12:$D929,$D929,P$12:P929),2))-SUMIF($D$12:$D928,$D929,Q$12:Q928),"")</f>
        <v/>
      </c>
      <c r="R929" s="270" t="str">
        <f aca="false">IF(AND(P929&lt;&gt;"",O929&lt;&gt;"",AF929&lt;&gt;""),IF(OR(O929="OZZ",O929="ZZ"),0-SUMIF($D$12:$D928,$D929,R$12:R928),MIN(MIN(13600,TRUNC(0.75*SUMIF($D$12:$D$1442,$D929,P$12:P$1442),2)+SUMIF($D$12:$D929,$D929,AF$12:AF929))-SUMIF($D$12:$D928,$D929,R$12:R928)-SUMIF($D$12:$D$1442,$D929,Q$12:Q$1442),AF929)),"")</f>
        <v/>
      </c>
      <c r="S929" s="246" t="str">
        <f aca="false">IF(O929&lt;&gt;"",1000-SUMIF($D$12:$D928,$D929,S$12:S928),"")</f>
        <v/>
      </c>
      <c r="T929" s="268"/>
      <c r="U929" s="269"/>
      <c r="V929" s="244" t="str">
        <f aca="false">IF(AND(U929&lt;&gt;"",T929&lt;&gt;""),MIN(IF(OR(T929="OZZ",T929="ZZ"),5000,13600),TRUNC(0.75*SUMIF($D$12:$D929,$D929,U$12:U929),2))-SUMIF($D$12:$D928,$D929,V$12:V928),"")</f>
        <v/>
      </c>
      <c r="W929" s="248" t="str">
        <f aca="false">IF(AND(U929&lt;&gt;"",T929&lt;&gt;"",AJ929&lt;&gt;""),IF(OR(T929="OZZ",T929="ZZ"),0-SUMIF($D$12:$D928,$D929,W$12:W928),MIN(MIN(13600,TRUNC(0.75*SUMIF($D$12:$D$1442,$D929,U$12:U$1442),2)+SUMIF($D$12:$D929,$D929,AJ$12:AJ929))-SUMIF($D$12:$D928,$D929,W$12:W928)-SUMIF($D$12:$D$1442,$D929,V$12:V$1442),AJ929)),"")</f>
        <v/>
      </c>
      <c r="X929" s="246" t="str">
        <f aca="false">IF(T929&lt;&gt;"",1000-SUMIF($D$12:$D928,$D929,X$12:X928),"")</f>
        <v/>
      </c>
      <c r="Y929" s="272"/>
      <c r="Z929" s="273"/>
      <c r="AA929" s="273"/>
      <c r="AB929" s="252" t="str">
        <f aca="false">IF(K929&lt;&gt;"",ROUND(Y929,2)+ROUND(Z929,2)+ROUND(AA929,2),"")</f>
        <v/>
      </c>
      <c r="AC929" s="274"/>
      <c r="AD929" s="273"/>
      <c r="AE929" s="273"/>
      <c r="AF929" s="275" t="str">
        <f aca="false">IF(P929&lt;&gt;"",ROUND(AC929,2)+ROUND(AD929,2)+ROUND(AE929,2),"")</f>
        <v/>
      </c>
      <c r="AG929" s="274"/>
      <c r="AH929" s="273"/>
      <c r="AI929" s="273"/>
      <c r="AJ929" s="275" t="str">
        <f aca="false">IF(U929&lt;&gt;"",ROUND(AG929,2)+ROUND(AH929,2)+ROUND(AI929,2),"")</f>
        <v/>
      </c>
      <c r="AK929" s="255"/>
      <c r="AL929" s="255"/>
      <c r="AM929" s="256"/>
      <c r="AN929" s="257"/>
      <c r="AO929" s="258" t="str">
        <f aca="false">IF(D929&lt;&gt;"",IF(COUNTIF($D$12:$D929,$D929)&gt;1,0,IF(SUM(L929,Q929,V929)&gt;0,IF(AND(T929="",OR(O929&lt;&gt;"",J929&lt;&gt;"")),IF(O929&lt;&gt;"",O929,IF(J929&lt;&gt;"",J929,0)),IF(AND(O929&lt;&gt;"",J929&lt;&gt;"",O929=J929),O929,T929)),0)),"")</f>
        <v/>
      </c>
      <c r="AP929" s="258" t="str">
        <f aca="false">IF(D929&lt;&gt;"",IF(COUNTIF($D$12:$D929,$D929)&gt;1,0,IF(SUM(M929,R929,W929)&gt;0,IF(AND(T929="",OR(O929&lt;&gt;"",J929&lt;&gt;"")),IF(O929&lt;&gt;"",O929,IF(J929&lt;&gt;"",J929,0)),IF(AND(O929&lt;&gt;"",J929&lt;&gt;"",O929=J929),O929,T929)),0)),"")</f>
        <v/>
      </c>
      <c r="AQ929" s="258" t="str">
        <f aca="false">IF(D929&lt;&gt;"",IF(COUNTIF($D$12:$D929,$D929)&gt;1,0,IF(SUM(N929,S929,X929)&gt;0,IF(AND(T929="",OR(O929&lt;&gt;"",J929&lt;&gt;"")),IF(O929&lt;&gt;"",O929,IF(J929&lt;&gt;"",J929,0)),IF(AND(O929&lt;&gt;"",J929&lt;&gt;"",O929=J929),O929,T929)),0)),"")</f>
        <v/>
      </c>
      <c r="AR929" s="257" t="str">
        <f aca="false">IF(D929&lt;&gt;"",IF(J929="OZP12",L929,0),"")</f>
        <v/>
      </c>
      <c r="AS929" s="257" t="str">
        <f aca="false">IF(D929&lt;&gt;"",IF(O929="OZP12",Q929,0),"")</f>
        <v/>
      </c>
      <c r="AT929" s="257" t="str">
        <f aca="false">IF(D929&lt;&gt;"",IF(T929="OZP12",V929,0),"")</f>
        <v/>
      </c>
      <c r="AU929" s="257" t="str">
        <f aca="false">IF(D929&lt;&gt;"",IF(J929="TZP",L929,0),"")</f>
        <v/>
      </c>
      <c r="AV929" s="257" t="str">
        <f aca="false">IF(D929&lt;&gt;"",IF(O929="TZP",Q929,0),"")</f>
        <v/>
      </c>
      <c r="AW929" s="257" t="str">
        <f aca="false">IF(D929&lt;&gt;"",IF(T929="TZP",V929,0),"")</f>
        <v/>
      </c>
      <c r="AX929" s="257" t="str">
        <f aca="false">IF(D929&lt;&gt;"",IF(J929="OZZ",L929,0),"")</f>
        <v/>
      </c>
      <c r="AY929" s="257" t="str">
        <f aca="false">IF(D929&lt;&gt;"",IF(O929="OZZ",Q929,0),"")</f>
        <v/>
      </c>
      <c r="AZ929" s="257" t="str">
        <f aca="false">IF(D929&lt;&gt;"",IF(T929="OZZ",V929,0),"")</f>
        <v/>
      </c>
      <c r="BA929" s="260"/>
      <c r="BB929" s="257" t="str">
        <f aca="false">IF(D929&lt;&gt;"",IF(ISERROR(FIND("/",D929)),0,1),"")</f>
        <v/>
      </c>
      <c r="BC929" s="257" t="str">
        <f aca="false">IF(D929&lt;&gt;"",IF(BB929*1=0,D929,CONCATENATE(MID(D929,1,FIND("/",D929,1)-1),MID(D929,FIND("/",D929,1)+1,LEN(D929)))),"")</f>
        <v/>
      </c>
      <c r="BD929" s="286"/>
      <c r="BE929" s="257" t="str">
        <f aca="false">IF(D929&lt;&gt;"",IF(J929="OZP12",M929,0),"")</f>
        <v/>
      </c>
      <c r="BF929" s="257" t="str">
        <f aca="false">IF(D929&lt;&gt;"",IF(O929="OZP12",R929,0),"")</f>
        <v/>
      </c>
      <c r="BG929" s="257" t="str">
        <f aca="false">IF(D929&lt;&gt;"",IF(T929="OZP12",W929,0),"")</f>
        <v/>
      </c>
      <c r="BH929" s="257" t="str">
        <f aca="false">IF(D929&lt;&gt;"",IF(J929="TZP",M929,0),"")</f>
        <v/>
      </c>
      <c r="BI929" s="257" t="str">
        <f aca="false">IF(D929&lt;&gt;"",IF(O929="TZP",R929,0),"")</f>
        <v/>
      </c>
      <c r="BJ929" s="257" t="str">
        <f aca="false">IF(D929&lt;&gt;"",IF(T929="TZP",W929,0),"")</f>
        <v/>
      </c>
    </row>
    <row r="930" s="261" customFormat="true" ht="18.75" hidden="false" customHeight="true" outlineLevel="0" collapsed="false">
      <c r="A930" s="262" t="n">
        <f aca="false">A929+1</f>
        <v>918</v>
      </c>
      <c r="B930" s="263"/>
      <c r="C930" s="263"/>
      <c r="D930" s="263"/>
      <c r="E930" s="266"/>
      <c r="F930" s="266"/>
      <c r="G930" s="267"/>
      <c r="H930" s="278"/>
      <c r="I930" s="281"/>
      <c r="J930" s="268"/>
      <c r="K930" s="269"/>
      <c r="L930" s="244" t="str">
        <f aca="false">IF(AND(K930&lt;&gt;"",J930&lt;&gt;""),MIN(IF(OR(J930="OZZ",J930="ZZ"),5000,13600),TRUNC(0.75*SUMIF($D$12:$D930,$D930,K$12:K930),2))-SUMIF($D$12:$D929,$D930,L$12:L929),"")</f>
        <v/>
      </c>
      <c r="M930" s="270" t="str">
        <f aca="false">IF(AND(K930&lt;&gt;"",J930&lt;&gt;"",AB930&lt;&gt;""),IF(OR(J930="OZZ",J930="ZZ"),0-SUMIF($D$12:$D929,$D930,M$12:M929),MIN(MIN(13600,TRUNC(0.75*SUMIF($D$12:$D$1442,$D930,K$12:K$1442),2)+SUMIF($D$12:$D930,$D930,AB$12:AB930))-SUMIF($D$12:$D929,$D930,M$12:M929)-SUMIF($D$12:$D$1442,$D930,L$12:L$1442),AB930)),"")</f>
        <v/>
      </c>
      <c r="N930" s="246" t="str">
        <f aca="false">IF(J930&lt;&gt;"",1000-SUMIF($D$12:$D929,$D930,N$12:N929),"")</f>
        <v/>
      </c>
      <c r="O930" s="268"/>
      <c r="P930" s="269"/>
      <c r="Q930" s="244" t="str">
        <f aca="false">IF(AND(P930&lt;&gt;"",O930&lt;&gt;""),MIN(IF(OR(O930="OZZ",O930="ZZ"),5000,13600),TRUNC(0.75*SUMIF($D$12:$D930,$D930,P$12:P930),2))-SUMIF($D$12:$D929,$D930,Q$12:Q929),"")</f>
        <v/>
      </c>
      <c r="R930" s="270" t="str">
        <f aca="false">IF(AND(P930&lt;&gt;"",O930&lt;&gt;"",AF930&lt;&gt;""),IF(OR(O930="OZZ",O930="ZZ"),0-SUMIF($D$12:$D929,$D930,R$12:R929),MIN(MIN(13600,TRUNC(0.75*SUMIF($D$12:$D$1442,$D930,P$12:P$1442),2)+SUMIF($D$12:$D930,$D930,AF$12:AF930))-SUMIF($D$12:$D929,$D930,R$12:R929)-SUMIF($D$12:$D$1442,$D930,Q$12:Q$1442),AF930)),"")</f>
        <v/>
      </c>
      <c r="S930" s="246" t="str">
        <f aca="false">IF(O930&lt;&gt;"",1000-SUMIF($D$12:$D929,$D930,S$12:S929),"")</f>
        <v/>
      </c>
      <c r="T930" s="268"/>
      <c r="U930" s="269"/>
      <c r="V930" s="244" t="str">
        <f aca="false">IF(AND(U930&lt;&gt;"",T930&lt;&gt;""),MIN(IF(OR(T930="OZZ",T930="ZZ"),5000,13600),TRUNC(0.75*SUMIF($D$12:$D930,$D930,U$12:U930),2))-SUMIF($D$12:$D929,$D930,V$12:V929),"")</f>
        <v/>
      </c>
      <c r="W930" s="248" t="str">
        <f aca="false">IF(AND(U930&lt;&gt;"",T930&lt;&gt;"",AJ930&lt;&gt;""),IF(OR(T930="OZZ",T930="ZZ"),0-SUMIF($D$12:$D929,$D930,W$12:W929),MIN(MIN(13600,TRUNC(0.75*SUMIF($D$12:$D$1442,$D930,U$12:U$1442),2)+SUMIF($D$12:$D930,$D930,AJ$12:AJ930))-SUMIF($D$12:$D929,$D930,W$12:W929)-SUMIF($D$12:$D$1442,$D930,V$12:V$1442),AJ930)),"")</f>
        <v/>
      </c>
      <c r="X930" s="246" t="str">
        <f aca="false">IF(T930&lt;&gt;"",1000-SUMIF($D$12:$D929,$D930,X$12:X929),"")</f>
        <v/>
      </c>
      <c r="Y930" s="272"/>
      <c r="Z930" s="273"/>
      <c r="AA930" s="273"/>
      <c r="AB930" s="252" t="str">
        <f aca="false">IF(K930&lt;&gt;"",ROUND(Y930,2)+ROUND(Z930,2)+ROUND(AA930,2),"")</f>
        <v/>
      </c>
      <c r="AC930" s="274"/>
      <c r="AD930" s="273"/>
      <c r="AE930" s="273"/>
      <c r="AF930" s="275" t="str">
        <f aca="false">IF(P930&lt;&gt;"",ROUND(AC930,2)+ROUND(AD930,2)+ROUND(AE930,2),"")</f>
        <v/>
      </c>
      <c r="AG930" s="274"/>
      <c r="AH930" s="273"/>
      <c r="AI930" s="273"/>
      <c r="AJ930" s="275" t="str">
        <f aca="false">IF(U930&lt;&gt;"",ROUND(AG930,2)+ROUND(AH930,2)+ROUND(AI930,2),"")</f>
        <v/>
      </c>
      <c r="AK930" s="255"/>
      <c r="AL930" s="255"/>
      <c r="AM930" s="256"/>
      <c r="AN930" s="257"/>
      <c r="AO930" s="258" t="str">
        <f aca="false">IF(D930&lt;&gt;"",IF(COUNTIF($D$12:$D930,$D930)&gt;1,0,IF(SUM(L930,Q930,V930)&gt;0,IF(AND(T930="",OR(O930&lt;&gt;"",J930&lt;&gt;"")),IF(O930&lt;&gt;"",O930,IF(J930&lt;&gt;"",J930,0)),IF(AND(O930&lt;&gt;"",J930&lt;&gt;"",O930=J930),O930,T930)),0)),"")</f>
        <v/>
      </c>
      <c r="AP930" s="258" t="str">
        <f aca="false">IF(D930&lt;&gt;"",IF(COUNTIF($D$12:$D930,$D930)&gt;1,0,IF(SUM(M930,R930,W930)&gt;0,IF(AND(T930="",OR(O930&lt;&gt;"",J930&lt;&gt;"")),IF(O930&lt;&gt;"",O930,IF(J930&lt;&gt;"",J930,0)),IF(AND(O930&lt;&gt;"",J930&lt;&gt;"",O930=J930),O930,T930)),0)),"")</f>
        <v/>
      </c>
      <c r="AQ930" s="258" t="str">
        <f aca="false">IF(D930&lt;&gt;"",IF(COUNTIF($D$12:$D930,$D930)&gt;1,0,IF(SUM(N930,S930,X930)&gt;0,IF(AND(T930="",OR(O930&lt;&gt;"",J930&lt;&gt;"")),IF(O930&lt;&gt;"",O930,IF(J930&lt;&gt;"",J930,0)),IF(AND(O930&lt;&gt;"",J930&lt;&gt;"",O930=J930),O930,T930)),0)),"")</f>
        <v/>
      </c>
      <c r="AR930" s="257" t="str">
        <f aca="false">IF(D930&lt;&gt;"",IF(J930="OZP12",L930,0),"")</f>
        <v/>
      </c>
      <c r="AS930" s="257" t="str">
        <f aca="false">IF(D930&lt;&gt;"",IF(O930="OZP12",Q930,0),"")</f>
        <v/>
      </c>
      <c r="AT930" s="257" t="str">
        <f aca="false">IF(D930&lt;&gt;"",IF(T930="OZP12",V930,0),"")</f>
        <v/>
      </c>
      <c r="AU930" s="257" t="str">
        <f aca="false">IF(D930&lt;&gt;"",IF(J930="TZP",L930,0),"")</f>
        <v/>
      </c>
      <c r="AV930" s="257" t="str">
        <f aca="false">IF(D930&lt;&gt;"",IF(O930="TZP",Q930,0),"")</f>
        <v/>
      </c>
      <c r="AW930" s="257" t="str">
        <f aca="false">IF(D930&lt;&gt;"",IF(T930="TZP",V930,0),"")</f>
        <v/>
      </c>
      <c r="AX930" s="257" t="str">
        <f aca="false">IF(D930&lt;&gt;"",IF(J930="OZZ",L930,0),"")</f>
        <v/>
      </c>
      <c r="AY930" s="257" t="str">
        <f aca="false">IF(D930&lt;&gt;"",IF(O930="OZZ",Q930,0),"")</f>
        <v/>
      </c>
      <c r="AZ930" s="257" t="str">
        <f aca="false">IF(D930&lt;&gt;"",IF(T930="OZZ",V930,0),"")</f>
        <v/>
      </c>
      <c r="BA930" s="260"/>
      <c r="BB930" s="257" t="str">
        <f aca="false">IF(D930&lt;&gt;"",IF(ISERROR(FIND("/",D930)),0,1),"")</f>
        <v/>
      </c>
      <c r="BC930" s="257" t="str">
        <f aca="false">IF(D930&lt;&gt;"",IF(BB930*1=0,D930,CONCATENATE(MID(D930,1,FIND("/",D930,1)-1),MID(D930,FIND("/",D930,1)+1,LEN(D930)))),"")</f>
        <v/>
      </c>
      <c r="BD930" s="286"/>
      <c r="BE930" s="257" t="str">
        <f aca="false">IF(D930&lt;&gt;"",IF(J930="OZP12",M930,0),"")</f>
        <v/>
      </c>
      <c r="BF930" s="257" t="str">
        <f aca="false">IF(D930&lt;&gt;"",IF(O930="OZP12",R930,0),"")</f>
        <v/>
      </c>
      <c r="BG930" s="257" t="str">
        <f aca="false">IF(D930&lt;&gt;"",IF(T930="OZP12",W930,0),"")</f>
        <v/>
      </c>
      <c r="BH930" s="257" t="str">
        <f aca="false">IF(D930&lt;&gt;"",IF(J930="TZP",M930,0),"")</f>
        <v/>
      </c>
      <c r="BI930" s="257" t="str">
        <f aca="false">IF(D930&lt;&gt;"",IF(O930="TZP",R930,0),"")</f>
        <v/>
      </c>
      <c r="BJ930" s="257" t="str">
        <f aca="false">IF(D930&lt;&gt;"",IF(T930="TZP",W930,0),"")</f>
        <v/>
      </c>
    </row>
    <row r="931" s="261" customFormat="true" ht="18.75" hidden="false" customHeight="true" outlineLevel="0" collapsed="false">
      <c r="A931" s="262" t="n">
        <f aca="false">A930+1</f>
        <v>919</v>
      </c>
      <c r="B931" s="263"/>
      <c r="C931" s="263"/>
      <c r="D931" s="263"/>
      <c r="E931" s="266"/>
      <c r="F931" s="266"/>
      <c r="G931" s="267"/>
      <c r="H931" s="278"/>
      <c r="I931" s="281"/>
      <c r="J931" s="268"/>
      <c r="K931" s="269"/>
      <c r="L931" s="244" t="str">
        <f aca="false">IF(AND(K931&lt;&gt;"",J931&lt;&gt;""),MIN(IF(OR(J931="OZZ",J931="ZZ"),5000,13600),TRUNC(0.75*SUMIF($D$12:$D931,$D931,K$12:K931),2))-SUMIF($D$12:$D930,$D931,L$12:L930),"")</f>
        <v/>
      </c>
      <c r="M931" s="270" t="str">
        <f aca="false">IF(AND(K931&lt;&gt;"",J931&lt;&gt;"",AB931&lt;&gt;""),IF(OR(J931="OZZ",J931="ZZ"),0-SUMIF($D$12:$D930,$D931,M$12:M930),MIN(MIN(13600,TRUNC(0.75*SUMIF($D$12:$D$1442,$D931,K$12:K$1442),2)+SUMIF($D$12:$D931,$D931,AB$12:AB931))-SUMIF($D$12:$D930,$D931,M$12:M930)-SUMIF($D$12:$D$1442,$D931,L$12:L$1442),AB931)),"")</f>
        <v/>
      </c>
      <c r="N931" s="246" t="str">
        <f aca="false">IF(J931&lt;&gt;"",1000-SUMIF($D$12:$D930,$D931,N$12:N930),"")</f>
        <v/>
      </c>
      <c r="O931" s="268"/>
      <c r="P931" s="269"/>
      <c r="Q931" s="244" t="str">
        <f aca="false">IF(AND(P931&lt;&gt;"",O931&lt;&gt;""),MIN(IF(OR(O931="OZZ",O931="ZZ"),5000,13600),TRUNC(0.75*SUMIF($D$12:$D931,$D931,P$12:P931),2))-SUMIF($D$12:$D930,$D931,Q$12:Q930),"")</f>
        <v/>
      </c>
      <c r="R931" s="270" t="str">
        <f aca="false">IF(AND(P931&lt;&gt;"",O931&lt;&gt;"",AF931&lt;&gt;""),IF(OR(O931="OZZ",O931="ZZ"),0-SUMIF($D$12:$D930,$D931,R$12:R930),MIN(MIN(13600,TRUNC(0.75*SUMIF($D$12:$D$1442,$D931,P$12:P$1442),2)+SUMIF($D$12:$D931,$D931,AF$12:AF931))-SUMIF($D$12:$D930,$D931,R$12:R930)-SUMIF($D$12:$D$1442,$D931,Q$12:Q$1442),AF931)),"")</f>
        <v/>
      </c>
      <c r="S931" s="246" t="str">
        <f aca="false">IF(O931&lt;&gt;"",1000-SUMIF($D$12:$D930,$D931,S$12:S930),"")</f>
        <v/>
      </c>
      <c r="T931" s="268"/>
      <c r="U931" s="269"/>
      <c r="V931" s="244" t="str">
        <f aca="false">IF(AND(U931&lt;&gt;"",T931&lt;&gt;""),MIN(IF(OR(T931="OZZ",T931="ZZ"),5000,13600),TRUNC(0.75*SUMIF($D$12:$D931,$D931,U$12:U931),2))-SUMIF($D$12:$D930,$D931,V$12:V930),"")</f>
        <v/>
      </c>
      <c r="W931" s="248" t="str">
        <f aca="false">IF(AND(U931&lt;&gt;"",T931&lt;&gt;"",AJ931&lt;&gt;""),IF(OR(T931="OZZ",T931="ZZ"),0-SUMIF($D$12:$D930,$D931,W$12:W930),MIN(MIN(13600,TRUNC(0.75*SUMIF($D$12:$D$1442,$D931,U$12:U$1442),2)+SUMIF($D$12:$D931,$D931,AJ$12:AJ931))-SUMIF($D$12:$D930,$D931,W$12:W930)-SUMIF($D$12:$D$1442,$D931,V$12:V$1442),AJ931)),"")</f>
        <v/>
      </c>
      <c r="X931" s="246" t="str">
        <f aca="false">IF(T931&lt;&gt;"",1000-SUMIF($D$12:$D930,$D931,X$12:X930),"")</f>
        <v/>
      </c>
      <c r="Y931" s="272"/>
      <c r="Z931" s="273"/>
      <c r="AA931" s="273"/>
      <c r="AB931" s="252" t="str">
        <f aca="false">IF(K931&lt;&gt;"",ROUND(Y931,2)+ROUND(Z931,2)+ROUND(AA931,2),"")</f>
        <v/>
      </c>
      <c r="AC931" s="274"/>
      <c r="AD931" s="273"/>
      <c r="AE931" s="273"/>
      <c r="AF931" s="275" t="str">
        <f aca="false">IF(P931&lt;&gt;"",ROUND(AC931,2)+ROUND(AD931,2)+ROUND(AE931,2),"")</f>
        <v/>
      </c>
      <c r="AG931" s="274"/>
      <c r="AH931" s="273"/>
      <c r="AI931" s="273"/>
      <c r="AJ931" s="275" t="str">
        <f aca="false">IF(U931&lt;&gt;"",ROUND(AG931,2)+ROUND(AH931,2)+ROUND(AI931,2),"")</f>
        <v/>
      </c>
      <c r="AK931" s="255"/>
      <c r="AL931" s="255"/>
      <c r="AM931" s="256"/>
      <c r="AN931" s="257"/>
      <c r="AO931" s="258" t="str">
        <f aca="false">IF(D931&lt;&gt;"",IF(COUNTIF($D$12:$D931,$D931)&gt;1,0,IF(SUM(L931,Q931,V931)&gt;0,IF(AND(T931="",OR(O931&lt;&gt;"",J931&lt;&gt;"")),IF(O931&lt;&gt;"",O931,IF(J931&lt;&gt;"",J931,0)),IF(AND(O931&lt;&gt;"",J931&lt;&gt;"",O931=J931),O931,T931)),0)),"")</f>
        <v/>
      </c>
      <c r="AP931" s="258" t="str">
        <f aca="false">IF(D931&lt;&gt;"",IF(COUNTIF($D$12:$D931,$D931)&gt;1,0,IF(SUM(M931,R931,W931)&gt;0,IF(AND(T931="",OR(O931&lt;&gt;"",J931&lt;&gt;"")),IF(O931&lt;&gt;"",O931,IF(J931&lt;&gt;"",J931,0)),IF(AND(O931&lt;&gt;"",J931&lt;&gt;"",O931=J931),O931,T931)),0)),"")</f>
        <v/>
      </c>
      <c r="AQ931" s="258" t="str">
        <f aca="false">IF(D931&lt;&gt;"",IF(COUNTIF($D$12:$D931,$D931)&gt;1,0,IF(SUM(N931,S931,X931)&gt;0,IF(AND(T931="",OR(O931&lt;&gt;"",J931&lt;&gt;"")),IF(O931&lt;&gt;"",O931,IF(J931&lt;&gt;"",J931,0)),IF(AND(O931&lt;&gt;"",J931&lt;&gt;"",O931=J931),O931,T931)),0)),"")</f>
        <v/>
      </c>
      <c r="AR931" s="257" t="str">
        <f aca="false">IF(D931&lt;&gt;"",IF(J931="OZP12",L931,0),"")</f>
        <v/>
      </c>
      <c r="AS931" s="257" t="str">
        <f aca="false">IF(D931&lt;&gt;"",IF(O931="OZP12",Q931,0),"")</f>
        <v/>
      </c>
      <c r="AT931" s="257" t="str">
        <f aca="false">IF(D931&lt;&gt;"",IF(T931="OZP12",V931,0),"")</f>
        <v/>
      </c>
      <c r="AU931" s="257" t="str">
        <f aca="false">IF(D931&lt;&gt;"",IF(J931="TZP",L931,0),"")</f>
        <v/>
      </c>
      <c r="AV931" s="257" t="str">
        <f aca="false">IF(D931&lt;&gt;"",IF(O931="TZP",Q931,0),"")</f>
        <v/>
      </c>
      <c r="AW931" s="257" t="str">
        <f aca="false">IF(D931&lt;&gt;"",IF(T931="TZP",V931,0),"")</f>
        <v/>
      </c>
      <c r="AX931" s="257" t="str">
        <f aca="false">IF(D931&lt;&gt;"",IF(J931="OZZ",L931,0),"")</f>
        <v/>
      </c>
      <c r="AY931" s="257" t="str">
        <f aca="false">IF(D931&lt;&gt;"",IF(O931="OZZ",Q931,0),"")</f>
        <v/>
      </c>
      <c r="AZ931" s="257" t="str">
        <f aca="false">IF(D931&lt;&gt;"",IF(T931="OZZ",V931,0),"")</f>
        <v/>
      </c>
      <c r="BA931" s="260"/>
      <c r="BB931" s="257" t="str">
        <f aca="false">IF(D931&lt;&gt;"",IF(ISERROR(FIND("/",D931)),0,1),"")</f>
        <v/>
      </c>
      <c r="BC931" s="257" t="str">
        <f aca="false">IF(D931&lt;&gt;"",IF(BB931*1=0,D931,CONCATENATE(MID(D931,1,FIND("/",D931,1)-1),MID(D931,FIND("/",D931,1)+1,LEN(D931)))),"")</f>
        <v/>
      </c>
      <c r="BD931" s="286"/>
      <c r="BE931" s="257" t="str">
        <f aca="false">IF(D931&lt;&gt;"",IF(J931="OZP12",M931,0),"")</f>
        <v/>
      </c>
      <c r="BF931" s="257" t="str">
        <f aca="false">IF(D931&lt;&gt;"",IF(O931="OZP12",R931,0),"")</f>
        <v/>
      </c>
      <c r="BG931" s="257" t="str">
        <f aca="false">IF(D931&lt;&gt;"",IF(T931="OZP12",W931,0),"")</f>
        <v/>
      </c>
      <c r="BH931" s="257" t="str">
        <f aca="false">IF(D931&lt;&gt;"",IF(J931="TZP",M931,0),"")</f>
        <v/>
      </c>
      <c r="BI931" s="257" t="str">
        <f aca="false">IF(D931&lt;&gt;"",IF(O931="TZP",R931,0),"")</f>
        <v/>
      </c>
      <c r="BJ931" s="257" t="str">
        <f aca="false">IF(D931&lt;&gt;"",IF(T931="TZP",W931,0),"")</f>
        <v/>
      </c>
    </row>
    <row r="932" s="261" customFormat="true" ht="18.75" hidden="false" customHeight="true" outlineLevel="0" collapsed="false">
      <c r="A932" s="262" t="n">
        <f aca="false">A931+1</f>
        <v>920</v>
      </c>
      <c r="B932" s="263"/>
      <c r="C932" s="263"/>
      <c r="D932" s="263"/>
      <c r="E932" s="266"/>
      <c r="F932" s="266"/>
      <c r="G932" s="267"/>
      <c r="H932" s="278"/>
      <c r="I932" s="281"/>
      <c r="J932" s="268"/>
      <c r="K932" s="269"/>
      <c r="L932" s="244" t="str">
        <f aca="false">IF(AND(K932&lt;&gt;"",J932&lt;&gt;""),MIN(IF(OR(J932="OZZ",J932="ZZ"),5000,13600),TRUNC(0.75*SUMIF($D$12:$D932,$D932,K$12:K932),2))-SUMIF($D$12:$D931,$D932,L$12:L931),"")</f>
        <v/>
      </c>
      <c r="M932" s="270" t="str">
        <f aca="false">IF(AND(K932&lt;&gt;"",J932&lt;&gt;"",AB932&lt;&gt;""),IF(OR(J932="OZZ",J932="ZZ"),0-SUMIF($D$12:$D931,$D932,M$12:M931),MIN(MIN(13600,TRUNC(0.75*SUMIF($D$12:$D$1442,$D932,K$12:K$1442),2)+SUMIF($D$12:$D932,$D932,AB$12:AB932))-SUMIF($D$12:$D931,$D932,M$12:M931)-SUMIF($D$12:$D$1442,$D932,L$12:L$1442),AB932)),"")</f>
        <v/>
      </c>
      <c r="N932" s="246" t="str">
        <f aca="false">IF(J932&lt;&gt;"",1000-SUMIF($D$12:$D931,$D932,N$12:N931),"")</f>
        <v/>
      </c>
      <c r="O932" s="268"/>
      <c r="P932" s="269"/>
      <c r="Q932" s="244" t="str">
        <f aca="false">IF(AND(P932&lt;&gt;"",O932&lt;&gt;""),MIN(IF(OR(O932="OZZ",O932="ZZ"),5000,13600),TRUNC(0.75*SUMIF($D$12:$D932,$D932,P$12:P932),2))-SUMIF($D$12:$D931,$D932,Q$12:Q931),"")</f>
        <v/>
      </c>
      <c r="R932" s="270" t="str">
        <f aca="false">IF(AND(P932&lt;&gt;"",O932&lt;&gt;"",AF932&lt;&gt;""),IF(OR(O932="OZZ",O932="ZZ"),0-SUMIF($D$12:$D931,$D932,R$12:R931),MIN(MIN(13600,TRUNC(0.75*SUMIF($D$12:$D$1442,$D932,P$12:P$1442),2)+SUMIF($D$12:$D932,$D932,AF$12:AF932))-SUMIF($D$12:$D931,$D932,R$12:R931)-SUMIF($D$12:$D$1442,$D932,Q$12:Q$1442),AF932)),"")</f>
        <v/>
      </c>
      <c r="S932" s="246" t="str">
        <f aca="false">IF(O932&lt;&gt;"",1000-SUMIF($D$12:$D931,$D932,S$12:S931),"")</f>
        <v/>
      </c>
      <c r="T932" s="268"/>
      <c r="U932" s="269"/>
      <c r="V932" s="244" t="str">
        <f aca="false">IF(AND(U932&lt;&gt;"",T932&lt;&gt;""),MIN(IF(OR(T932="OZZ",T932="ZZ"),5000,13600),TRUNC(0.75*SUMIF($D$12:$D932,$D932,U$12:U932),2))-SUMIF($D$12:$D931,$D932,V$12:V931),"")</f>
        <v/>
      </c>
      <c r="W932" s="248" t="str">
        <f aca="false">IF(AND(U932&lt;&gt;"",T932&lt;&gt;"",AJ932&lt;&gt;""),IF(OR(T932="OZZ",T932="ZZ"),0-SUMIF($D$12:$D931,$D932,W$12:W931),MIN(MIN(13600,TRUNC(0.75*SUMIF($D$12:$D$1442,$D932,U$12:U$1442),2)+SUMIF($D$12:$D932,$D932,AJ$12:AJ932))-SUMIF($D$12:$D931,$D932,W$12:W931)-SUMIF($D$12:$D$1442,$D932,V$12:V$1442),AJ932)),"")</f>
        <v/>
      </c>
      <c r="X932" s="246" t="str">
        <f aca="false">IF(T932&lt;&gt;"",1000-SUMIF($D$12:$D931,$D932,X$12:X931),"")</f>
        <v/>
      </c>
      <c r="Y932" s="272"/>
      <c r="Z932" s="273"/>
      <c r="AA932" s="273"/>
      <c r="AB932" s="252" t="str">
        <f aca="false">IF(K932&lt;&gt;"",ROUND(Y932,2)+ROUND(Z932,2)+ROUND(AA932,2),"")</f>
        <v/>
      </c>
      <c r="AC932" s="274"/>
      <c r="AD932" s="273"/>
      <c r="AE932" s="273"/>
      <c r="AF932" s="275" t="str">
        <f aca="false">IF(P932&lt;&gt;"",ROUND(AC932,2)+ROUND(AD932,2)+ROUND(AE932,2),"")</f>
        <v/>
      </c>
      <c r="AG932" s="274"/>
      <c r="AH932" s="273"/>
      <c r="AI932" s="273"/>
      <c r="AJ932" s="275" t="str">
        <f aca="false">IF(U932&lt;&gt;"",ROUND(AG932,2)+ROUND(AH932,2)+ROUND(AI932,2),"")</f>
        <v/>
      </c>
      <c r="AK932" s="255"/>
      <c r="AL932" s="255"/>
      <c r="AM932" s="256"/>
      <c r="AN932" s="257"/>
      <c r="AO932" s="258" t="str">
        <f aca="false">IF(D932&lt;&gt;"",IF(COUNTIF($D$12:$D932,$D932)&gt;1,0,IF(SUM(L932,Q932,V932)&gt;0,IF(AND(T932="",OR(O932&lt;&gt;"",J932&lt;&gt;"")),IF(O932&lt;&gt;"",O932,IF(J932&lt;&gt;"",J932,0)),IF(AND(O932&lt;&gt;"",J932&lt;&gt;"",O932=J932),O932,T932)),0)),"")</f>
        <v/>
      </c>
      <c r="AP932" s="258" t="str">
        <f aca="false">IF(D932&lt;&gt;"",IF(COUNTIF($D$12:$D932,$D932)&gt;1,0,IF(SUM(M932,R932,W932)&gt;0,IF(AND(T932="",OR(O932&lt;&gt;"",J932&lt;&gt;"")),IF(O932&lt;&gt;"",O932,IF(J932&lt;&gt;"",J932,0)),IF(AND(O932&lt;&gt;"",J932&lt;&gt;"",O932=J932),O932,T932)),0)),"")</f>
        <v/>
      </c>
      <c r="AQ932" s="258" t="str">
        <f aca="false">IF(D932&lt;&gt;"",IF(COUNTIF($D$12:$D932,$D932)&gt;1,0,IF(SUM(N932,S932,X932)&gt;0,IF(AND(T932="",OR(O932&lt;&gt;"",J932&lt;&gt;"")),IF(O932&lt;&gt;"",O932,IF(J932&lt;&gt;"",J932,0)),IF(AND(O932&lt;&gt;"",J932&lt;&gt;"",O932=J932),O932,T932)),0)),"")</f>
        <v/>
      </c>
      <c r="AR932" s="257" t="str">
        <f aca="false">IF(D932&lt;&gt;"",IF(J932="OZP12",L932,0),"")</f>
        <v/>
      </c>
      <c r="AS932" s="257" t="str">
        <f aca="false">IF(D932&lt;&gt;"",IF(O932="OZP12",Q932,0),"")</f>
        <v/>
      </c>
      <c r="AT932" s="257" t="str">
        <f aca="false">IF(D932&lt;&gt;"",IF(T932="OZP12",V932,0),"")</f>
        <v/>
      </c>
      <c r="AU932" s="257" t="str">
        <f aca="false">IF(D932&lt;&gt;"",IF(J932="TZP",L932,0),"")</f>
        <v/>
      </c>
      <c r="AV932" s="257" t="str">
        <f aca="false">IF(D932&lt;&gt;"",IF(O932="TZP",Q932,0),"")</f>
        <v/>
      </c>
      <c r="AW932" s="257" t="str">
        <f aca="false">IF(D932&lt;&gt;"",IF(T932="TZP",V932,0),"")</f>
        <v/>
      </c>
      <c r="AX932" s="257" t="str">
        <f aca="false">IF(D932&lt;&gt;"",IF(J932="OZZ",L932,0),"")</f>
        <v/>
      </c>
      <c r="AY932" s="257" t="str">
        <f aca="false">IF(D932&lt;&gt;"",IF(O932="OZZ",Q932,0),"")</f>
        <v/>
      </c>
      <c r="AZ932" s="257" t="str">
        <f aca="false">IF(D932&lt;&gt;"",IF(T932="OZZ",V932,0),"")</f>
        <v/>
      </c>
      <c r="BA932" s="260"/>
      <c r="BB932" s="257" t="str">
        <f aca="false">IF(D932&lt;&gt;"",IF(ISERROR(FIND("/",D932)),0,1),"")</f>
        <v/>
      </c>
      <c r="BC932" s="257" t="str">
        <f aca="false">IF(D932&lt;&gt;"",IF(BB932*1=0,D932,CONCATENATE(MID(D932,1,FIND("/",D932,1)-1),MID(D932,FIND("/",D932,1)+1,LEN(D932)))),"")</f>
        <v/>
      </c>
      <c r="BD932" s="286"/>
      <c r="BE932" s="257" t="str">
        <f aca="false">IF(D932&lt;&gt;"",IF(J932="OZP12",M932,0),"")</f>
        <v/>
      </c>
      <c r="BF932" s="257" t="str">
        <f aca="false">IF(D932&lt;&gt;"",IF(O932="OZP12",R932,0),"")</f>
        <v/>
      </c>
      <c r="BG932" s="257" t="str">
        <f aca="false">IF(D932&lt;&gt;"",IF(T932="OZP12",W932,0),"")</f>
        <v/>
      </c>
      <c r="BH932" s="257" t="str">
        <f aca="false">IF(D932&lt;&gt;"",IF(J932="TZP",M932,0),"")</f>
        <v/>
      </c>
      <c r="BI932" s="257" t="str">
        <f aca="false">IF(D932&lt;&gt;"",IF(O932="TZP",R932,0),"")</f>
        <v/>
      </c>
      <c r="BJ932" s="257" t="str">
        <f aca="false">IF(D932&lt;&gt;"",IF(T932="TZP",W932,0),"")</f>
        <v/>
      </c>
    </row>
    <row r="933" s="261" customFormat="true" ht="18.75" hidden="false" customHeight="true" outlineLevel="0" collapsed="false">
      <c r="A933" s="262" t="n">
        <f aca="false">A932+1</f>
        <v>921</v>
      </c>
      <c r="B933" s="263"/>
      <c r="C933" s="263"/>
      <c r="D933" s="263"/>
      <c r="E933" s="266"/>
      <c r="F933" s="266"/>
      <c r="G933" s="267"/>
      <c r="H933" s="278"/>
      <c r="I933" s="281"/>
      <c r="J933" s="268"/>
      <c r="K933" s="269"/>
      <c r="L933" s="244" t="str">
        <f aca="false">IF(AND(K933&lt;&gt;"",J933&lt;&gt;""),MIN(IF(OR(J933="OZZ",J933="ZZ"),5000,13600),TRUNC(0.75*SUMIF($D$12:$D933,$D933,K$12:K933),2))-SUMIF($D$12:$D932,$D933,L$12:L932),"")</f>
        <v/>
      </c>
      <c r="M933" s="270" t="str">
        <f aca="false">IF(AND(K933&lt;&gt;"",J933&lt;&gt;"",AB933&lt;&gt;""),IF(OR(J933="OZZ",J933="ZZ"),0-SUMIF($D$12:$D932,$D933,M$12:M932),MIN(MIN(13600,TRUNC(0.75*SUMIF($D$12:$D$1442,$D933,K$12:K$1442),2)+SUMIF($D$12:$D933,$D933,AB$12:AB933))-SUMIF($D$12:$D932,$D933,M$12:M932)-SUMIF($D$12:$D$1442,$D933,L$12:L$1442),AB933)),"")</f>
        <v/>
      </c>
      <c r="N933" s="246" t="str">
        <f aca="false">IF(J933&lt;&gt;"",1000-SUMIF($D$12:$D932,$D933,N$12:N932),"")</f>
        <v/>
      </c>
      <c r="O933" s="268"/>
      <c r="P933" s="269"/>
      <c r="Q933" s="244" t="str">
        <f aca="false">IF(AND(P933&lt;&gt;"",O933&lt;&gt;""),MIN(IF(OR(O933="OZZ",O933="ZZ"),5000,13600),TRUNC(0.75*SUMIF($D$12:$D933,$D933,P$12:P933),2))-SUMIF($D$12:$D932,$D933,Q$12:Q932),"")</f>
        <v/>
      </c>
      <c r="R933" s="270" t="str">
        <f aca="false">IF(AND(P933&lt;&gt;"",O933&lt;&gt;"",AF933&lt;&gt;""),IF(OR(O933="OZZ",O933="ZZ"),0-SUMIF($D$12:$D932,$D933,R$12:R932),MIN(MIN(13600,TRUNC(0.75*SUMIF($D$12:$D$1442,$D933,P$12:P$1442),2)+SUMIF($D$12:$D933,$D933,AF$12:AF933))-SUMIF($D$12:$D932,$D933,R$12:R932)-SUMIF($D$12:$D$1442,$D933,Q$12:Q$1442),AF933)),"")</f>
        <v/>
      </c>
      <c r="S933" s="246" t="str">
        <f aca="false">IF(O933&lt;&gt;"",1000-SUMIF($D$12:$D932,$D933,S$12:S932),"")</f>
        <v/>
      </c>
      <c r="T933" s="268"/>
      <c r="U933" s="269"/>
      <c r="V933" s="244" t="str">
        <f aca="false">IF(AND(U933&lt;&gt;"",T933&lt;&gt;""),MIN(IF(OR(T933="OZZ",T933="ZZ"),5000,13600),TRUNC(0.75*SUMIF($D$12:$D933,$D933,U$12:U933),2))-SUMIF($D$12:$D932,$D933,V$12:V932),"")</f>
        <v/>
      </c>
      <c r="W933" s="248" t="str">
        <f aca="false">IF(AND(U933&lt;&gt;"",T933&lt;&gt;"",AJ933&lt;&gt;""),IF(OR(T933="OZZ",T933="ZZ"),0-SUMIF($D$12:$D932,$D933,W$12:W932),MIN(MIN(13600,TRUNC(0.75*SUMIF($D$12:$D$1442,$D933,U$12:U$1442),2)+SUMIF($D$12:$D933,$D933,AJ$12:AJ933))-SUMIF($D$12:$D932,$D933,W$12:W932)-SUMIF($D$12:$D$1442,$D933,V$12:V$1442),AJ933)),"")</f>
        <v/>
      </c>
      <c r="X933" s="246" t="str">
        <f aca="false">IF(T933&lt;&gt;"",1000-SUMIF($D$12:$D932,$D933,X$12:X932),"")</f>
        <v/>
      </c>
      <c r="Y933" s="272"/>
      <c r="Z933" s="273"/>
      <c r="AA933" s="273"/>
      <c r="AB933" s="252" t="str">
        <f aca="false">IF(K933&lt;&gt;"",ROUND(Y933,2)+ROUND(Z933,2)+ROUND(AA933,2),"")</f>
        <v/>
      </c>
      <c r="AC933" s="274"/>
      <c r="AD933" s="273"/>
      <c r="AE933" s="273"/>
      <c r="AF933" s="275" t="str">
        <f aca="false">IF(P933&lt;&gt;"",ROUND(AC933,2)+ROUND(AD933,2)+ROUND(AE933,2),"")</f>
        <v/>
      </c>
      <c r="AG933" s="274"/>
      <c r="AH933" s="273"/>
      <c r="AI933" s="273"/>
      <c r="AJ933" s="275" t="str">
        <f aca="false">IF(U933&lt;&gt;"",ROUND(AG933,2)+ROUND(AH933,2)+ROUND(AI933,2),"")</f>
        <v/>
      </c>
      <c r="AK933" s="255"/>
      <c r="AL933" s="255"/>
      <c r="AM933" s="256"/>
      <c r="AN933" s="257"/>
      <c r="AO933" s="258" t="str">
        <f aca="false">IF(D933&lt;&gt;"",IF(COUNTIF($D$12:$D933,$D933)&gt;1,0,IF(SUM(L933,Q933,V933)&gt;0,IF(AND(T933="",OR(O933&lt;&gt;"",J933&lt;&gt;"")),IF(O933&lt;&gt;"",O933,IF(J933&lt;&gt;"",J933,0)),IF(AND(O933&lt;&gt;"",J933&lt;&gt;"",O933=J933),O933,T933)),0)),"")</f>
        <v/>
      </c>
      <c r="AP933" s="258" t="str">
        <f aca="false">IF(D933&lt;&gt;"",IF(COUNTIF($D$12:$D933,$D933)&gt;1,0,IF(SUM(M933,R933,W933)&gt;0,IF(AND(T933="",OR(O933&lt;&gt;"",J933&lt;&gt;"")),IF(O933&lt;&gt;"",O933,IF(J933&lt;&gt;"",J933,0)),IF(AND(O933&lt;&gt;"",J933&lt;&gt;"",O933=J933),O933,T933)),0)),"")</f>
        <v/>
      </c>
      <c r="AQ933" s="258" t="str">
        <f aca="false">IF(D933&lt;&gt;"",IF(COUNTIF($D$12:$D933,$D933)&gt;1,0,IF(SUM(N933,S933,X933)&gt;0,IF(AND(T933="",OR(O933&lt;&gt;"",J933&lt;&gt;"")),IF(O933&lt;&gt;"",O933,IF(J933&lt;&gt;"",J933,0)),IF(AND(O933&lt;&gt;"",J933&lt;&gt;"",O933=J933),O933,T933)),0)),"")</f>
        <v/>
      </c>
      <c r="AR933" s="257" t="str">
        <f aca="false">IF(D933&lt;&gt;"",IF(J933="OZP12",L933,0),"")</f>
        <v/>
      </c>
      <c r="AS933" s="257" t="str">
        <f aca="false">IF(D933&lt;&gt;"",IF(O933="OZP12",Q933,0),"")</f>
        <v/>
      </c>
      <c r="AT933" s="257" t="str">
        <f aca="false">IF(D933&lt;&gt;"",IF(T933="OZP12",V933,0),"")</f>
        <v/>
      </c>
      <c r="AU933" s="257" t="str">
        <f aca="false">IF(D933&lt;&gt;"",IF(J933="TZP",L933,0),"")</f>
        <v/>
      </c>
      <c r="AV933" s="257" t="str">
        <f aca="false">IF(D933&lt;&gt;"",IF(O933="TZP",Q933,0),"")</f>
        <v/>
      </c>
      <c r="AW933" s="257" t="str">
        <f aca="false">IF(D933&lt;&gt;"",IF(T933="TZP",V933,0),"")</f>
        <v/>
      </c>
      <c r="AX933" s="257" t="str">
        <f aca="false">IF(D933&lt;&gt;"",IF(J933="OZZ",L933,0),"")</f>
        <v/>
      </c>
      <c r="AY933" s="257" t="str">
        <f aca="false">IF(D933&lt;&gt;"",IF(O933="OZZ",Q933,0),"")</f>
        <v/>
      </c>
      <c r="AZ933" s="257" t="str">
        <f aca="false">IF(D933&lt;&gt;"",IF(T933="OZZ",V933,0),"")</f>
        <v/>
      </c>
      <c r="BA933" s="260"/>
      <c r="BB933" s="257" t="str">
        <f aca="false">IF(D933&lt;&gt;"",IF(ISERROR(FIND("/",D933)),0,1),"")</f>
        <v/>
      </c>
      <c r="BC933" s="257" t="str">
        <f aca="false">IF(D933&lt;&gt;"",IF(BB933*1=0,D933,CONCATENATE(MID(D933,1,FIND("/",D933,1)-1),MID(D933,FIND("/",D933,1)+1,LEN(D933)))),"")</f>
        <v/>
      </c>
      <c r="BD933" s="286"/>
      <c r="BE933" s="257" t="str">
        <f aca="false">IF(D933&lt;&gt;"",IF(J933="OZP12",M933,0),"")</f>
        <v/>
      </c>
      <c r="BF933" s="257" t="str">
        <f aca="false">IF(D933&lt;&gt;"",IF(O933="OZP12",R933,0),"")</f>
        <v/>
      </c>
      <c r="BG933" s="257" t="str">
        <f aca="false">IF(D933&lt;&gt;"",IF(T933="OZP12",W933,0),"")</f>
        <v/>
      </c>
      <c r="BH933" s="257" t="str">
        <f aca="false">IF(D933&lt;&gt;"",IF(J933="TZP",M933,0),"")</f>
        <v/>
      </c>
      <c r="BI933" s="257" t="str">
        <f aca="false">IF(D933&lt;&gt;"",IF(O933="TZP",R933,0),"")</f>
        <v/>
      </c>
      <c r="BJ933" s="257" t="str">
        <f aca="false">IF(D933&lt;&gt;"",IF(T933="TZP",W933,0),"")</f>
        <v/>
      </c>
    </row>
    <row r="934" s="261" customFormat="true" ht="18.75" hidden="false" customHeight="true" outlineLevel="0" collapsed="false">
      <c r="A934" s="262" t="n">
        <f aca="false">A933+1</f>
        <v>922</v>
      </c>
      <c r="B934" s="263"/>
      <c r="C934" s="263"/>
      <c r="D934" s="263"/>
      <c r="E934" s="266"/>
      <c r="F934" s="266"/>
      <c r="G934" s="267"/>
      <c r="H934" s="278"/>
      <c r="I934" s="281"/>
      <c r="J934" s="268"/>
      <c r="K934" s="269"/>
      <c r="L934" s="244" t="str">
        <f aca="false">IF(AND(K934&lt;&gt;"",J934&lt;&gt;""),MIN(IF(OR(J934="OZZ",J934="ZZ"),5000,13600),TRUNC(0.75*SUMIF($D$12:$D934,$D934,K$12:K934),2))-SUMIF($D$12:$D933,$D934,L$12:L933),"")</f>
        <v/>
      </c>
      <c r="M934" s="270" t="str">
        <f aca="false">IF(AND(K934&lt;&gt;"",J934&lt;&gt;"",AB934&lt;&gt;""),IF(OR(J934="OZZ",J934="ZZ"),0-SUMIF($D$12:$D933,$D934,M$12:M933),MIN(MIN(13600,TRUNC(0.75*SUMIF($D$12:$D$1442,$D934,K$12:K$1442),2)+SUMIF($D$12:$D934,$D934,AB$12:AB934))-SUMIF($D$12:$D933,$D934,M$12:M933)-SUMIF($D$12:$D$1442,$D934,L$12:L$1442),AB934)),"")</f>
        <v/>
      </c>
      <c r="N934" s="246" t="str">
        <f aca="false">IF(J934&lt;&gt;"",1000-SUMIF($D$12:$D933,$D934,N$12:N933),"")</f>
        <v/>
      </c>
      <c r="O934" s="268"/>
      <c r="P934" s="269"/>
      <c r="Q934" s="244" t="str">
        <f aca="false">IF(AND(P934&lt;&gt;"",O934&lt;&gt;""),MIN(IF(OR(O934="OZZ",O934="ZZ"),5000,13600),TRUNC(0.75*SUMIF($D$12:$D934,$D934,P$12:P934),2))-SUMIF($D$12:$D933,$D934,Q$12:Q933),"")</f>
        <v/>
      </c>
      <c r="R934" s="270" t="str">
        <f aca="false">IF(AND(P934&lt;&gt;"",O934&lt;&gt;"",AF934&lt;&gt;""),IF(OR(O934="OZZ",O934="ZZ"),0-SUMIF($D$12:$D933,$D934,R$12:R933),MIN(MIN(13600,TRUNC(0.75*SUMIF($D$12:$D$1442,$D934,P$12:P$1442),2)+SUMIF($D$12:$D934,$D934,AF$12:AF934))-SUMIF($D$12:$D933,$D934,R$12:R933)-SUMIF($D$12:$D$1442,$D934,Q$12:Q$1442),AF934)),"")</f>
        <v/>
      </c>
      <c r="S934" s="246" t="str">
        <f aca="false">IF(O934&lt;&gt;"",1000-SUMIF($D$12:$D933,$D934,S$12:S933),"")</f>
        <v/>
      </c>
      <c r="T934" s="268"/>
      <c r="U934" s="269"/>
      <c r="V934" s="244" t="str">
        <f aca="false">IF(AND(U934&lt;&gt;"",T934&lt;&gt;""),MIN(IF(OR(T934="OZZ",T934="ZZ"),5000,13600),TRUNC(0.75*SUMIF($D$12:$D934,$D934,U$12:U934),2))-SUMIF($D$12:$D933,$D934,V$12:V933),"")</f>
        <v/>
      </c>
      <c r="W934" s="248" t="str">
        <f aca="false">IF(AND(U934&lt;&gt;"",T934&lt;&gt;"",AJ934&lt;&gt;""),IF(OR(T934="OZZ",T934="ZZ"),0-SUMIF($D$12:$D933,$D934,W$12:W933),MIN(MIN(13600,TRUNC(0.75*SUMIF($D$12:$D$1442,$D934,U$12:U$1442),2)+SUMIF($D$12:$D934,$D934,AJ$12:AJ934))-SUMIF($D$12:$D933,$D934,W$12:W933)-SUMIF($D$12:$D$1442,$D934,V$12:V$1442),AJ934)),"")</f>
        <v/>
      </c>
      <c r="X934" s="246" t="str">
        <f aca="false">IF(T934&lt;&gt;"",1000-SUMIF($D$12:$D933,$D934,X$12:X933),"")</f>
        <v/>
      </c>
      <c r="Y934" s="272"/>
      <c r="Z934" s="273"/>
      <c r="AA934" s="273"/>
      <c r="AB934" s="252" t="str">
        <f aca="false">IF(K934&lt;&gt;"",ROUND(Y934,2)+ROUND(Z934,2)+ROUND(AA934,2),"")</f>
        <v/>
      </c>
      <c r="AC934" s="274"/>
      <c r="AD934" s="273"/>
      <c r="AE934" s="273"/>
      <c r="AF934" s="275" t="str">
        <f aca="false">IF(P934&lt;&gt;"",ROUND(AC934,2)+ROUND(AD934,2)+ROUND(AE934,2),"")</f>
        <v/>
      </c>
      <c r="AG934" s="274"/>
      <c r="AH934" s="273"/>
      <c r="AI934" s="273"/>
      <c r="AJ934" s="275" t="str">
        <f aca="false">IF(U934&lt;&gt;"",ROUND(AG934,2)+ROUND(AH934,2)+ROUND(AI934,2),"")</f>
        <v/>
      </c>
      <c r="AK934" s="255"/>
      <c r="AL934" s="255"/>
      <c r="AM934" s="256"/>
      <c r="AN934" s="257"/>
      <c r="AO934" s="258" t="str">
        <f aca="false">IF(D934&lt;&gt;"",IF(COUNTIF($D$12:$D934,$D934)&gt;1,0,IF(SUM(L934,Q934,V934)&gt;0,IF(AND(T934="",OR(O934&lt;&gt;"",J934&lt;&gt;"")),IF(O934&lt;&gt;"",O934,IF(J934&lt;&gt;"",J934,0)),IF(AND(O934&lt;&gt;"",J934&lt;&gt;"",O934=J934),O934,T934)),0)),"")</f>
        <v/>
      </c>
      <c r="AP934" s="258" t="str">
        <f aca="false">IF(D934&lt;&gt;"",IF(COUNTIF($D$12:$D934,$D934)&gt;1,0,IF(SUM(M934,R934,W934)&gt;0,IF(AND(T934="",OR(O934&lt;&gt;"",J934&lt;&gt;"")),IF(O934&lt;&gt;"",O934,IF(J934&lt;&gt;"",J934,0)),IF(AND(O934&lt;&gt;"",J934&lt;&gt;"",O934=J934),O934,T934)),0)),"")</f>
        <v/>
      </c>
      <c r="AQ934" s="258" t="str">
        <f aca="false">IF(D934&lt;&gt;"",IF(COUNTIF($D$12:$D934,$D934)&gt;1,0,IF(SUM(N934,S934,X934)&gt;0,IF(AND(T934="",OR(O934&lt;&gt;"",J934&lt;&gt;"")),IF(O934&lt;&gt;"",O934,IF(J934&lt;&gt;"",J934,0)),IF(AND(O934&lt;&gt;"",J934&lt;&gt;"",O934=J934),O934,T934)),0)),"")</f>
        <v/>
      </c>
      <c r="AR934" s="257" t="str">
        <f aca="false">IF(D934&lt;&gt;"",IF(J934="OZP12",L934,0),"")</f>
        <v/>
      </c>
      <c r="AS934" s="257" t="str">
        <f aca="false">IF(D934&lt;&gt;"",IF(O934="OZP12",Q934,0),"")</f>
        <v/>
      </c>
      <c r="AT934" s="257" t="str">
        <f aca="false">IF(D934&lt;&gt;"",IF(T934="OZP12",V934,0),"")</f>
        <v/>
      </c>
      <c r="AU934" s="257" t="str">
        <f aca="false">IF(D934&lt;&gt;"",IF(J934="TZP",L934,0),"")</f>
        <v/>
      </c>
      <c r="AV934" s="257" t="str">
        <f aca="false">IF(D934&lt;&gt;"",IF(O934="TZP",Q934,0),"")</f>
        <v/>
      </c>
      <c r="AW934" s="257" t="str">
        <f aca="false">IF(D934&lt;&gt;"",IF(T934="TZP",V934,0),"")</f>
        <v/>
      </c>
      <c r="AX934" s="257" t="str">
        <f aca="false">IF(D934&lt;&gt;"",IF(J934="OZZ",L934,0),"")</f>
        <v/>
      </c>
      <c r="AY934" s="257" t="str">
        <f aca="false">IF(D934&lt;&gt;"",IF(O934="OZZ",Q934,0),"")</f>
        <v/>
      </c>
      <c r="AZ934" s="257" t="str">
        <f aca="false">IF(D934&lt;&gt;"",IF(T934="OZZ",V934,0),"")</f>
        <v/>
      </c>
      <c r="BA934" s="260"/>
      <c r="BB934" s="257" t="str">
        <f aca="false">IF(D934&lt;&gt;"",IF(ISERROR(FIND("/",D934)),0,1),"")</f>
        <v/>
      </c>
      <c r="BC934" s="257" t="str">
        <f aca="false">IF(D934&lt;&gt;"",IF(BB934*1=0,D934,CONCATENATE(MID(D934,1,FIND("/",D934,1)-1),MID(D934,FIND("/",D934,1)+1,LEN(D934)))),"")</f>
        <v/>
      </c>
      <c r="BD934" s="286"/>
      <c r="BE934" s="257" t="str">
        <f aca="false">IF(D934&lt;&gt;"",IF(J934="OZP12",M934,0),"")</f>
        <v/>
      </c>
      <c r="BF934" s="257" t="str">
        <f aca="false">IF(D934&lt;&gt;"",IF(O934="OZP12",R934,0),"")</f>
        <v/>
      </c>
      <c r="BG934" s="257" t="str">
        <f aca="false">IF(D934&lt;&gt;"",IF(T934="OZP12",W934,0),"")</f>
        <v/>
      </c>
      <c r="BH934" s="257" t="str">
        <f aca="false">IF(D934&lt;&gt;"",IF(J934="TZP",M934,0),"")</f>
        <v/>
      </c>
      <c r="BI934" s="257" t="str">
        <f aca="false">IF(D934&lt;&gt;"",IF(O934="TZP",R934,0),"")</f>
        <v/>
      </c>
      <c r="BJ934" s="257" t="str">
        <f aca="false">IF(D934&lt;&gt;"",IF(T934="TZP",W934,0),"")</f>
        <v/>
      </c>
    </row>
    <row r="935" s="261" customFormat="true" ht="18.75" hidden="false" customHeight="true" outlineLevel="0" collapsed="false">
      <c r="A935" s="262" t="n">
        <f aca="false">A934+1</f>
        <v>923</v>
      </c>
      <c r="B935" s="263"/>
      <c r="C935" s="263"/>
      <c r="D935" s="263"/>
      <c r="E935" s="266"/>
      <c r="F935" s="266"/>
      <c r="G935" s="267"/>
      <c r="H935" s="278"/>
      <c r="I935" s="281"/>
      <c r="J935" s="268"/>
      <c r="K935" s="269"/>
      <c r="L935" s="244" t="str">
        <f aca="false">IF(AND(K935&lt;&gt;"",J935&lt;&gt;""),MIN(IF(OR(J935="OZZ",J935="ZZ"),5000,13600),TRUNC(0.75*SUMIF($D$12:$D935,$D935,K$12:K935),2))-SUMIF($D$12:$D934,$D935,L$12:L934),"")</f>
        <v/>
      </c>
      <c r="M935" s="270" t="str">
        <f aca="false">IF(AND(K935&lt;&gt;"",J935&lt;&gt;"",AB935&lt;&gt;""),IF(OR(J935="OZZ",J935="ZZ"),0-SUMIF($D$12:$D934,$D935,M$12:M934),MIN(MIN(13600,TRUNC(0.75*SUMIF($D$12:$D$1442,$D935,K$12:K$1442),2)+SUMIF($D$12:$D935,$D935,AB$12:AB935))-SUMIF($D$12:$D934,$D935,M$12:M934)-SUMIF($D$12:$D$1442,$D935,L$12:L$1442),AB935)),"")</f>
        <v/>
      </c>
      <c r="N935" s="246" t="str">
        <f aca="false">IF(J935&lt;&gt;"",1000-SUMIF($D$12:$D934,$D935,N$12:N934),"")</f>
        <v/>
      </c>
      <c r="O935" s="268"/>
      <c r="P935" s="269"/>
      <c r="Q935" s="244" t="str">
        <f aca="false">IF(AND(P935&lt;&gt;"",O935&lt;&gt;""),MIN(IF(OR(O935="OZZ",O935="ZZ"),5000,13600),TRUNC(0.75*SUMIF($D$12:$D935,$D935,P$12:P935),2))-SUMIF($D$12:$D934,$D935,Q$12:Q934),"")</f>
        <v/>
      </c>
      <c r="R935" s="270" t="str">
        <f aca="false">IF(AND(P935&lt;&gt;"",O935&lt;&gt;"",AF935&lt;&gt;""),IF(OR(O935="OZZ",O935="ZZ"),0-SUMIF($D$12:$D934,$D935,R$12:R934),MIN(MIN(13600,TRUNC(0.75*SUMIF($D$12:$D$1442,$D935,P$12:P$1442),2)+SUMIF($D$12:$D935,$D935,AF$12:AF935))-SUMIF($D$12:$D934,$D935,R$12:R934)-SUMIF($D$12:$D$1442,$D935,Q$12:Q$1442),AF935)),"")</f>
        <v/>
      </c>
      <c r="S935" s="246" t="str">
        <f aca="false">IF(O935&lt;&gt;"",1000-SUMIF($D$12:$D934,$D935,S$12:S934),"")</f>
        <v/>
      </c>
      <c r="T935" s="268"/>
      <c r="U935" s="269"/>
      <c r="V935" s="244" t="str">
        <f aca="false">IF(AND(U935&lt;&gt;"",T935&lt;&gt;""),MIN(IF(OR(T935="OZZ",T935="ZZ"),5000,13600),TRUNC(0.75*SUMIF($D$12:$D935,$D935,U$12:U935),2))-SUMIF($D$12:$D934,$D935,V$12:V934),"")</f>
        <v/>
      </c>
      <c r="W935" s="248" t="str">
        <f aca="false">IF(AND(U935&lt;&gt;"",T935&lt;&gt;"",AJ935&lt;&gt;""),IF(OR(T935="OZZ",T935="ZZ"),0-SUMIF($D$12:$D934,$D935,W$12:W934),MIN(MIN(13600,TRUNC(0.75*SUMIF($D$12:$D$1442,$D935,U$12:U$1442),2)+SUMIF($D$12:$D935,$D935,AJ$12:AJ935))-SUMIF($D$12:$D934,$D935,W$12:W934)-SUMIF($D$12:$D$1442,$D935,V$12:V$1442),AJ935)),"")</f>
        <v/>
      </c>
      <c r="X935" s="246" t="str">
        <f aca="false">IF(T935&lt;&gt;"",1000-SUMIF($D$12:$D934,$D935,X$12:X934),"")</f>
        <v/>
      </c>
      <c r="Y935" s="272"/>
      <c r="Z935" s="273"/>
      <c r="AA935" s="273"/>
      <c r="AB935" s="252" t="str">
        <f aca="false">IF(K935&lt;&gt;"",ROUND(Y935,2)+ROUND(Z935,2)+ROUND(AA935,2),"")</f>
        <v/>
      </c>
      <c r="AC935" s="274"/>
      <c r="AD935" s="273"/>
      <c r="AE935" s="273"/>
      <c r="AF935" s="275" t="str">
        <f aca="false">IF(P935&lt;&gt;"",ROUND(AC935,2)+ROUND(AD935,2)+ROUND(AE935,2),"")</f>
        <v/>
      </c>
      <c r="AG935" s="274"/>
      <c r="AH935" s="273"/>
      <c r="AI935" s="273"/>
      <c r="AJ935" s="275" t="str">
        <f aca="false">IF(U935&lt;&gt;"",ROUND(AG935,2)+ROUND(AH935,2)+ROUND(AI935,2),"")</f>
        <v/>
      </c>
      <c r="AK935" s="255"/>
      <c r="AL935" s="255"/>
      <c r="AM935" s="256"/>
      <c r="AN935" s="257"/>
      <c r="AO935" s="258" t="str">
        <f aca="false">IF(D935&lt;&gt;"",IF(COUNTIF($D$12:$D935,$D935)&gt;1,0,IF(SUM(L935,Q935,V935)&gt;0,IF(AND(T935="",OR(O935&lt;&gt;"",J935&lt;&gt;"")),IF(O935&lt;&gt;"",O935,IF(J935&lt;&gt;"",J935,0)),IF(AND(O935&lt;&gt;"",J935&lt;&gt;"",O935=J935),O935,T935)),0)),"")</f>
        <v/>
      </c>
      <c r="AP935" s="258" t="str">
        <f aca="false">IF(D935&lt;&gt;"",IF(COUNTIF($D$12:$D935,$D935)&gt;1,0,IF(SUM(M935,R935,W935)&gt;0,IF(AND(T935="",OR(O935&lt;&gt;"",J935&lt;&gt;"")),IF(O935&lt;&gt;"",O935,IF(J935&lt;&gt;"",J935,0)),IF(AND(O935&lt;&gt;"",J935&lt;&gt;"",O935=J935),O935,T935)),0)),"")</f>
        <v/>
      </c>
      <c r="AQ935" s="258" t="str">
        <f aca="false">IF(D935&lt;&gt;"",IF(COUNTIF($D$12:$D935,$D935)&gt;1,0,IF(SUM(N935,S935,X935)&gt;0,IF(AND(T935="",OR(O935&lt;&gt;"",J935&lt;&gt;"")),IF(O935&lt;&gt;"",O935,IF(J935&lt;&gt;"",J935,0)),IF(AND(O935&lt;&gt;"",J935&lt;&gt;"",O935=J935),O935,T935)),0)),"")</f>
        <v/>
      </c>
      <c r="AR935" s="257" t="str">
        <f aca="false">IF(D935&lt;&gt;"",IF(J935="OZP12",L935,0),"")</f>
        <v/>
      </c>
      <c r="AS935" s="257" t="str">
        <f aca="false">IF(D935&lt;&gt;"",IF(O935="OZP12",Q935,0),"")</f>
        <v/>
      </c>
      <c r="AT935" s="257" t="str">
        <f aca="false">IF(D935&lt;&gt;"",IF(T935="OZP12",V935,0),"")</f>
        <v/>
      </c>
      <c r="AU935" s="257" t="str">
        <f aca="false">IF(D935&lt;&gt;"",IF(J935="TZP",L935,0),"")</f>
        <v/>
      </c>
      <c r="AV935" s="257" t="str">
        <f aca="false">IF(D935&lt;&gt;"",IF(O935="TZP",Q935,0),"")</f>
        <v/>
      </c>
      <c r="AW935" s="257" t="str">
        <f aca="false">IF(D935&lt;&gt;"",IF(T935="TZP",V935,0),"")</f>
        <v/>
      </c>
      <c r="AX935" s="257" t="str">
        <f aca="false">IF(D935&lt;&gt;"",IF(J935="OZZ",L935,0),"")</f>
        <v/>
      </c>
      <c r="AY935" s="257" t="str">
        <f aca="false">IF(D935&lt;&gt;"",IF(O935="OZZ",Q935,0),"")</f>
        <v/>
      </c>
      <c r="AZ935" s="257" t="str">
        <f aca="false">IF(D935&lt;&gt;"",IF(T935="OZZ",V935,0),"")</f>
        <v/>
      </c>
      <c r="BA935" s="260"/>
      <c r="BB935" s="257" t="str">
        <f aca="false">IF(D935&lt;&gt;"",IF(ISERROR(FIND("/",D935)),0,1),"")</f>
        <v/>
      </c>
      <c r="BC935" s="257" t="str">
        <f aca="false">IF(D935&lt;&gt;"",IF(BB935*1=0,D935,CONCATENATE(MID(D935,1,FIND("/",D935,1)-1),MID(D935,FIND("/",D935,1)+1,LEN(D935)))),"")</f>
        <v/>
      </c>
      <c r="BD935" s="286"/>
      <c r="BE935" s="257" t="str">
        <f aca="false">IF(D935&lt;&gt;"",IF(J935="OZP12",M935,0),"")</f>
        <v/>
      </c>
      <c r="BF935" s="257" t="str">
        <f aca="false">IF(D935&lt;&gt;"",IF(O935="OZP12",R935,0),"")</f>
        <v/>
      </c>
      <c r="BG935" s="257" t="str">
        <f aca="false">IF(D935&lt;&gt;"",IF(T935="OZP12",W935,0),"")</f>
        <v/>
      </c>
      <c r="BH935" s="257" t="str">
        <f aca="false">IF(D935&lt;&gt;"",IF(J935="TZP",M935,0),"")</f>
        <v/>
      </c>
      <c r="BI935" s="257" t="str">
        <f aca="false">IF(D935&lt;&gt;"",IF(O935="TZP",R935,0),"")</f>
        <v/>
      </c>
      <c r="BJ935" s="257" t="str">
        <f aca="false">IF(D935&lt;&gt;"",IF(T935="TZP",W935,0),"")</f>
        <v/>
      </c>
    </row>
    <row r="936" s="261" customFormat="true" ht="18.75" hidden="false" customHeight="true" outlineLevel="0" collapsed="false">
      <c r="A936" s="262" t="n">
        <f aca="false">A935+1</f>
        <v>924</v>
      </c>
      <c r="B936" s="263"/>
      <c r="C936" s="263"/>
      <c r="D936" s="263"/>
      <c r="E936" s="266"/>
      <c r="F936" s="266"/>
      <c r="G936" s="267"/>
      <c r="H936" s="278"/>
      <c r="I936" s="281"/>
      <c r="J936" s="268"/>
      <c r="K936" s="269"/>
      <c r="L936" s="244" t="str">
        <f aca="false">IF(AND(K936&lt;&gt;"",J936&lt;&gt;""),MIN(IF(OR(J936="OZZ",J936="ZZ"),5000,13600),TRUNC(0.75*SUMIF($D$12:$D936,$D936,K$12:K936),2))-SUMIF($D$12:$D935,$D936,L$12:L935),"")</f>
        <v/>
      </c>
      <c r="M936" s="270" t="str">
        <f aca="false">IF(AND(K936&lt;&gt;"",J936&lt;&gt;"",AB936&lt;&gt;""),IF(OR(J936="OZZ",J936="ZZ"),0-SUMIF($D$12:$D935,$D936,M$12:M935),MIN(MIN(13600,TRUNC(0.75*SUMIF($D$12:$D$1442,$D936,K$12:K$1442),2)+SUMIF($D$12:$D936,$D936,AB$12:AB936))-SUMIF($D$12:$D935,$D936,M$12:M935)-SUMIF($D$12:$D$1442,$D936,L$12:L$1442),AB936)),"")</f>
        <v/>
      </c>
      <c r="N936" s="246" t="str">
        <f aca="false">IF(J936&lt;&gt;"",1000-SUMIF($D$12:$D935,$D936,N$12:N935),"")</f>
        <v/>
      </c>
      <c r="O936" s="268"/>
      <c r="P936" s="269"/>
      <c r="Q936" s="244" t="str">
        <f aca="false">IF(AND(P936&lt;&gt;"",O936&lt;&gt;""),MIN(IF(OR(O936="OZZ",O936="ZZ"),5000,13600),TRUNC(0.75*SUMIF($D$12:$D936,$D936,P$12:P936),2))-SUMIF($D$12:$D935,$D936,Q$12:Q935),"")</f>
        <v/>
      </c>
      <c r="R936" s="270" t="str">
        <f aca="false">IF(AND(P936&lt;&gt;"",O936&lt;&gt;"",AF936&lt;&gt;""),IF(OR(O936="OZZ",O936="ZZ"),0-SUMIF($D$12:$D935,$D936,R$12:R935),MIN(MIN(13600,TRUNC(0.75*SUMIF($D$12:$D$1442,$D936,P$12:P$1442),2)+SUMIF($D$12:$D936,$D936,AF$12:AF936))-SUMIF($D$12:$D935,$D936,R$12:R935)-SUMIF($D$12:$D$1442,$D936,Q$12:Q$1442),AF936)),"")</f>
        <v/>
      </c>
      <c r="S936" s="246" t="str">
        <f aca="false">IF(O936&lt;&gt;"",1000-SUMIF($D$12:$D935,$D936,S$12:S935),"")</f>
        <v/>
      </c>
      <c r="T936" s="268"/>
      <c r="U936" s="269"/>
      <c r="V936" s="244" t="str">
        <f aca="false">IF(AND(U936&lt;&gt;"",T936&lt;&gt;""),MIN(IF(OR(T936="OZZ",T936="ZZ"),5000,13600),TRUNC(0.75*SUMIF($D$12:$D936,$D936,U$12:U936),2))-SUMIF($D$12:$D935,$D936,V$12:V935),"")</f>
        <v/>
      </c>
      <c r="W936" s="248" t="str">
        <f aca="false">IF(AND(U936&lt;&gt;"",T936&lt;&gt;"",AJ936&lt;&gt;""),IF(OR(T936="OZZ",T936="ZZ"),0-SUMIF($D$12:$D935,$D936,W$12:W935),MIN(MIN(13600,TRUNC(0.75*SUMIF($D$12:$D$1442,$D936,U$12:U$1442),2)+SUMIF($D$12:$D936,$D936,AJ$12:AJ936))-SUMIF($D$12:$D935,$D936,W$12:W935)-SUMIF($D$12:$D$1442,$D936,V$12:V$1442),AJ936)),"")</f>
        <v/>
      </c>
      <c r="X936" s="246" t="str">
        <f aca="false">IF(T936&lt;&gt;"",1000-SUMIF($D$12:$D935,$D936,X$12:X935),"")</f>
        <v/>
      </c>
      <c r="Y936" s="272"/>
      <c r="Z936" s="273"/>
      <c r="AA936" s="273"/>
      <c r="AB936" s="252" t="str">
        <f aca="false">IF(K936&lt;&gt;"",ROUND(Y936,2)+ROUND(Z936,2)+ROUND(AA936,2),"")</f>
        <v/>
      </c>
      <c r="AC936" s="274"/>
      <c r="AD936" s="273"/>
      <c r="AE936" s="273"/>
      <c r="AF936" s="275" t="str">
        <f aca="false">IF(P936&lt;&gt;"",ROUND(AC936,2)+ROUND(AD936,2)+ROUND(AE936,2),"")</f>
        <v/>
      </c>
      <c r="AG936" s="274"/>
      <c r="AH936" s="273"/>
      <c r="AI936" s="273"/>
      <c r="AJ936" s="275" t="str">
        <f aca="false">IF(U936&lt;&gt;"",ROUND(AG936,2)+ROUND(AH936,2)+ROUND(AI936,2),"")</f>
        <v/>
      </c>
      <c r="AK936" s="255"/>
      <c r="AL936" s="255"/>
      <c r="AM936" s="256"/>
      <c r="AN936" s="257"/>
      <c r="AO936" s="258" t="str">
        <f aca="false">IF(D936&lt;&gt;"",IF(COUNTIF($D$12:$D936,$D936)&gt;1,0,IF(SUM(L936,Q936,V936)&gt;0,IF(AND(T936="",OR(O936&lt;&gt;"",J936&lt;&gt;"")),IF(O936&lt;&gt;"",O936,IF(J936&lt;&gt;"",J936,0)),IF(AND(O936&lt;&gt;"",J936&lt;&gt;"",O936=J936),O936,T936)),0)),"")</f>
        <v/>
      </c>
      <c r="AP936" s="258" t="str">
        <f aca="false">IF(D936&lt;&gt;"",IF(COUNTIF($D$12:$D936,$D936)&gt;1,0,IF(SUM(M936,R936,W936)&gt;0,IF(AND(T936="",OR(O936&lt;&gt;"",J936&lt;&gt;"")),IF(O936&lt;&gt;"",O936,IF(J936&lt;&gt;"",J936,0)),IF(AND(O936&lt;&gt;"",J936&lt;&gt;"",O936=J936),O936,T936)),0)),"")</f>
        <v/>
      </c>
      <c r="AQ936" s="258" t="str">
        <f aca="false">IF(D936&lt;&gt;"",IF(COUNTIF($D$12:$D936,$D936)&gt;1,0,IF(SUM(N936,S936,X936)&gt;0,IF(AND(T936="",OR(O936&lt;&gt;"",J936&lt;&gt;"")),IF(O936&lt;&gt;"",O936,IF(J936&lt;&gt;"",J936,0)),IF(AND(O936&lt;&gt;"",J936&lt;&gt;"",O936=J936),O936,T936)),0)),"")</f>
        <v/>
      </c>
      <c r="AR936" s="257" t="str">
        <f aca="false">IF(D936&lt;&gt;"",IF(J936="OZP12",L936,0),"")</f>
        <v/>
      </c>
      <c r="AS936" s="257" t="str">
        <f aca="false">IF(D936&lt;&gt;"",IF(O936="OZP12",Q936,0),"")</f>
        <v/>
      </c>
      <c r="AT936" s="257" t="str">
        <f aca="false">IF(D936&lt;&gt;"",IF(T936="OZP12",V936,0),"")</f>
        <v/>
      </c>
      <c r="AU936" s="257" t="str">
        <f aca="false">IF(D936&lt;&gt;"",IF(J936="TZP",L936,0),"")</f>
        <v/>
      </c>
      <c r="AV936" s="257" t="str">
        <f aca="false">IF(D936&lt;&gt;"",IF(O936="TZP",Q936,0),"")</f>
        <v/>
      </c>
      <c r="AW936" s="257" t="str">
        <f aca="false">IF(D936&lt;&gt;"",IF(T936="TZP",V936,0),"")</f>
        <v/>
      </c>
      <c r="AX936" s="257" t="str">
        <f aca="false">IF(D936&lt;&gt;"",IF(J936="OZZ",L936,0),"")</f>
        <v/>
      </c>
      <c r="AY936" s="257" t="str">
        <f aca="false">IF(D936&lt;&gt;"",IF(O936="OZZ",Q936,0),"")</f>
        <v/>
      </c>
      <c r="AZ936" s="257" t="str">
        <f aca="false">IF(D936&lt;&gt;"",IF(T936="OZZ",V936,0),"")</f>
        <v/>
      </c>
      <c r="BA936" s="260"/>
      <c r="BB936" s="257" t="str">
        <f aca="false">IF(D936&lt;&gt;"",IF(ISERROR(FIND("/",D936)),0,1),"")</f>
        <v/>
      </c>
      <c r="BC936" s="257" t="str">
        <f aca="false">IF(D936&lt;&gt;"",IF(BB936*1=0,D936,CONCATENATE(MID(D936,1,FIND("/",D936,1)-1),MID(D936,FIND("/",D936,1)+1,LEN(D936)))),"")</f>
        <v/>
      </c>
      <c r="BD936" s="286"/>
      <c r="BE936" s="257" t="str">
        <f aca="false">IF(D936&lt;&gt;"",IF(J936="OZP12",M936,0),"")</f>
        <v/>
      </c>
      <c r="BF936" s="257" t="str">
        <f aca="false">IF(D936&lt;&gt;"",IF(O936="OZP12",R936,0),"")</f>
        <v/>
      </c>
      <c r="BG936" s="257" t="str">
        <f aca="false">IF(D936&lt;&gt;"",IF(T936="OZP12",W936,0),"")</f>
        <v/>
      </c>
      <c r="BH936" s="257" t="str">
        <f aca="false">IF(D936&lt;&gt;"",IF(J936="TZP",M936,0),"")</f>
        <v/>
      </c>
      <c r="BI936" s="257" t="str">
        <f aca="false">IF(D936&lt;&gt;"",IF(O936="TZP",R936,0),"")</f>
        <v/>
      </c>
      <c r="BJ936" s="257" t="str">
        <f aca="false">IF(D936&lt;&gt;"",IF(T936="TZP",W936,0),"")</f>
        <v/>
      </c>
    </row>
    <row r="937" s="261" customFormat="true" ht="18.75" hidden="false" customHeight="true" outlineLevel="0" collapsed="false">
      <c r="A937" s="262" t="n">
        <f aca="false">A936+1</f>
        <v>925</v>
      </c>
      <c r="B937" s="263"/>
      <c r="C937" s="263"/>
      <c r="D937" s="263"/>
      <c r="E937" s="266"/>
      <c r="F937" s="266"/>
      <c r="G937" s="267"/>
      <c r="H937" s="278"/>
      <c r="I937" s="281"/>
      <c r="J937" s="268"/>
      <c r="K937" s="269"/>
      <c r="L937" s="244" t="str">
        <f aca="false">IF(AND(K937&lt;&gt;"",J937&lt;&gt;""),MIN(IF(OR(J937="OZZ",J937="ZZ"),5000,13600),TRUNC(0.75*SUMIF($D$12:$D937,$D937,K$12:K937),2))-SUMIF($D$12:$D936,$D937,L$12:L936),"")</f>
        <v/>
      </c>
      <c r="M937" s="270" t="str">
        <f aca="false">IF(AND(K937&lt;&gt;"",J937&lt;&gt;"",AB937&lt;&gt;""),IF(OR(J937="OZZ",J937="ZZ"),0-SUMIF($D$12:$D936,$D937,M$12:M936),MIN(MIN(13600,TRUNC(0.75*SUMIF($D$12:$D$1442,$D937,K$12:K$1442),2)+SUMIF($D$12:$D937,$D937,AB$12:AB937))-SUMIF($D$12:$D936,$D937,M$12:M936)-SUMIF($D$12:$D$1442,$D937,L$12:L$1442),AB937)),"")</f>
        <v/>
      </c>
      <c r="N937" s="246" t="str">
        <f aca="false">IF(J937&lt;&gt;"",1000-SUMIF($D$12:$D936,$D937,N$12:N936),"")</f>
        <v/>
      </c>
      <c r="O937" s="268"/>
      <c r="P937" s="269"/>
      <c r="Q937" s="244" t="str">
        <f aca="false">IF(AND(P937&lt;&gt;"",O937&lt;&gt;""),MIN(IF(OR(O937="OZZ",O937="ZZ"),5000,13600),TRUNC(0.75*SUMIF($D$12:$D937,$D937,P$12:P937),2))-SUMIF($D$12:$D936,$D937,Q$12:Q936),"")</f>
        <v/>
      </c>
      <c r="R937" s="270" t="str">
        <f aca="false">IF(AND(P937&lt;&gt;"",O937&lt;&gt;"",AF937&lt;&gt;""),IF(OR(O937="OZZ",O937="ZZ"),0-SUMIF($D$12:$D936,$D937,R$12:R936),MIN(MIN(13600,TRUNC(0.75*SUMIF($D$12:$D$1442,$D937,P$12:P$1442),2)+SUMIF($D$12:$D937,$D937,AF$12:AF937))-SUMIF($D$12:$D936,$D937,R$12:R936)-SUMIF($D$12:$D$1442,$D937,Q$12:Q$1442),AF937)),"")</f>
        <v/>
      </c>
      <c r="S937" s="246" t="str">
        <f aca="false">IF(O937&lt;&gt;"",1000-SUMIF($D$12:$D936,$D937,S$12:S936),"")</f>
        <v/>
      </c>
      <c r="T937" s="268"/>
      <c r="U937" s="269"/>
      <c r="V937" s="244" t="str">
        <f aca="false">IF(AND(U937&lt;&gt;"",T937&lt;&gt;""),MIN(IF(OR(T937="OZZ",T937="ZZ"),5000,13600),TRUNC(0.75*SUMIF($D$12:$D937,$D937,U$12:U937),2))-SUMIF($D$12:$D936,$D937,V$12:V936),"")</f>
        <v/>
      </c>
      <c r="W937" s="248" t="str">
        <f aca="false">IF(AND(U937&lt;&gt;"",T937&lt;&gt;"",AJ937&lt;&gt;""),IF(OR(T937="OZZ",T937="ZZ"),0-SUMIF($D$12:$D936,$D937,W$12:W936),MIN(MIN(13600,TRUNC(0.75*SUMIF($D$12:$D$1442,$D937,U$12:U$1442),2)+SUMIF($D$12:$D937,$D937,AJ$12:AJ937))-SUMIF($D$12:$D936,$D937,W$12:W936)-SUMIF($D$12:$D$1442,$D937,V$12:V$1442),AJ937)),"")</f>
        <v/>
      </c>
      <c r="X937" s="246" t="str">
        <f aca="false">IF(T937&lt;&gt;"",1000-SUMIF($D$12:$D936,$D937,X$12:X936),"")</f>
        <v/>
      </c>
      <c r="Y937" s="272"/>
      <c r="Z937" s="273"/>
      <c r="AA937" s="273"/>
      <c r="AB937" s="252" t="str">
        <f aca="false">IF(K937&lt;&gt;"",ROUND(Y937,2)+ROUND(Z937,2)+ROUND(AA937,2),"")</f>
        <v/>
      </c>
      <c r="AC937" s="274"/>
      <c r="AD937" s="273"/>
      <c r="AE937" s="273"/>
      <c r="AF937" s="275" t="str">
        <f aca="false">IF(P937&lt;&gt;"",ROUND(AC937,2)+ROUND(AD937,2)+ROUND(AE937,2),"")</f>
        <v/>
      </c>
      <c r="AG937" s="274"/>
      <c r="AH937" s="273"/>
      <c r="AI937" s="273"/>
      <c r="AJ937" s="275" t="str">
        <f aca="false">IF(U937&lt;&gt;"",ROUND(AG937,2)+ROUND(AH937,2)+ROUND(AI937,2),"")</f>
        <v/>
      </c>
      <c r="AK937" s="255"/>
      <c r="AL937" s="255"/>
      <c r="AM937" s="256"/>
      <c r="AN937" s="257"/>
      <c r="AO937" s="258" t="str">
        <f aca="false">IF(D937&lt;&gt;"",IF(COUNTIF($D$12:$D937,$D937)&gt;1,0,IF(SUM(L937,Q937,V937)&gt;0,IF(AND(T937="",OR(O937&lt;&gt;"",J937&lt;&gt;"")),IF(O937&lt;&gt;"",O937,IF(J937&lt;&gt;"",J937,0)),IF(AND(O937&lt;&gt;"",J937&lt;&gt;"",O937=J937),O937,T937)),0)),"")</f>
        <v/>
      </c>
      <c r="AP937" s="258" t="str">
        <f aca="false">IF(D937&lt;&gt;"",IF(COUNTIF($D$12:$D937,$D937)&gt;1,0,IF(SUM(M937,R937,W937)&gt;0,IF(AND(T937="",OR(O937&lt;&gt;"",J937&lt;&gt;"")),IF(O937&lt;&gt;"",O937,IF(J937&lt;&gt;"",J937,0)),IF(AND(O937&lt;&gt;"",J937&lt;&gt;"",O937=J937),O937,T937)),0)),"")</f>
        <v/>
      </c>
      <c r="AQ937" s="258" t="str">
        <f aca="false">IF(D937&lt;&gt;"",IF(COUNTIF($D$12:$D937,$D937)&gt;1,0,IF(SUM(N937,S937,X937)&gt;0,IF(AND(T937="",OR(O937&lt;&gt;"",J937&lt;&gt;"")),IF(O937&lt;&gt;"",O937,IF(J937&lt;&gt;"",J937,0)),IF(AND(O937&lt;&gt;"",J937&lt;&gt;"",O937=J937),O937,T937)),0)),"")</f>
        <v/>
      </c>
      <c r="AR937" s="257" t="str">
        <f aca="false">IF(D937&lt;&gt;"",IF(J937="OZP12",L937,0),"")</f>
        <v/>
      </c>
      <c r="AS937" s="257" t="str">
        <f aca="false">IF(D937&lt;&gt;"",IF(O937="OZP12",Q937,0),"")</f>
        <v/>
      </c>
      <c r="AT937" s="257" t="str">
        <f aca="false">IF(D937&lt;&gt;"",IF(T937="OZP12",V937,0),"")</f>
        <v/>
      </c>
      <c r="AU937" s="257" t="str">
        <f aca="false">IF(D937&lt;&gt;"",IF(J937="TZP",L937,0),"")</f>
        <v/>
      </c>
      <c r="AV937" s="257" t="str">
        <f aca="false">IF(D937&lt;&gt;"",IF(O937="TZP",Q937,0),"")</f>
        <v/>
      </c>
      <c r="AW937" s="257" t="str">
        <f aca="false">IF(D937&lt;&gt;"",IF(T937="TZP",V937,0),"")</f>
        <v/>
      </c>
      <c r="AX937" s="257" t="str">
        <f aca="false">IF(D937&lt;&gt;"",IF(J937="OZZ",L937,0),"")</f>
        <v/>
      </c>
      <c r="AY937" s="257" t="str">
        <f aca="false">IF(D937&lt;&gt;"",IF(O937="OZZ",Q937,0),"")</f>
        <v/>
      </c>
      <c r="AZ937" s="257" t="str">
        <f aca="false">IF(D937&lt;&gt;"",IF(T937="OZZ",V937,0),"")</f>
        <v/>
      </c>
      <c r="BA937" s="260"/>
      <c r="BB937" s="257" t="str">
        <f aca="false">IF(D937&lt;&gt;"",IF(ISERROR(FIND("/",D937)),0,1),"")</f>
        <v/>
      </c>
      <c r="BC937" s="257" t="str">
        <f aca="false">IF(D937&lt;&gt;"",IF(BB937*1=0,D937,CONCATENATE(MID(D937,1,FIND("/",D937,1)-1),MID(D937,FIND("/",D937,1)+1,LEN(D937)))),"")</f>
        <v/>
      </c>
      <c r="BD937" s="286"/>
      <c r="BE937" s="257" t="str">
        <f aca="false">IF(D937&lt;&gt;"",IF(J937="OZP12",M937,0),"")</f>
        <v/>
      </c>
      <c r="BF937" s="257" t="str">
        <f aca="false">IF(D937&lt;&gt;"",IF(O937="OZP12",R937,0),"")</f>
        <v/>
      </c>
      <c r="BG937" s="257" t="str">
        <f aca="false">IF(D937&lt;&gt;"",IF(T937="OZP12",W937,0),"")</f>
        <v/>
      </c>
      <c r="BH937" s="257" t="str">
        <f aca="false">IF(D937&lt;&gt;"",IF(J937="TZP",M937,0),"")</f>
        <v/>
      </c>
      <c r="BI937" s="257" t="str">
        <f aca="false">IF(D937&lt;&gt;"",IF(O937="TZP",R937,0),"")</f>
        <v/>
      </c>
      <c r="BJ937" s="257" t="str">
        <f aca="false">IF(D937&lt;&gt;"",IF(T937="TZP",W937,0),"")</f>
        <v/>
      </c>
    </row>
    <row r="938" s="261" customFormat="true" ht="18.75" hidden="false" customHeight="true" outlineLevel="0" collapsed="false">
      <c r="A938" s="262" t="n">
        <f aca="false">A937+1</f>
        <v>926</v>
      </c>
      <c r="B938" s="263"/>
      <c r="C938" s="263"/>
      <c r="D938" s="263"/>
      <c r="E938" s="266"/>
      <c r="F938" s="266"/>
      <c r="G938" s="267"/>
      <c r="H938" s="278"/>
      <c r="I938" s="281"/>
      <c r="J938" s="268"/>
      <c r="K938" s="269"/>
      <c r="L938" s="244" t="str">
        <f aca="false">IF(AND(K938&lt;&gt;"",J938&lt;&gt;""),MIN(IF(OR(J938="OZZ",J938="ZZ"),5000,13600),TRUNC(0.75*SUMIF($D$12:$D938,$D938,K$12:K938),2))-SUMIF($D$12:$D937,$D938,L$12:L937),"")</f>
        <v/>
      </c>
      <c r="M938" s="270" t="str">
        <f aca="false">IF(AND(K938&lt;&gt;"",J938&lt;&gt;"",AB938&lt;&gt;""),IF(OR(J938="OZZ",J938="ZZ"),0-SUMIF($D$12:$D937,$D938,M$12:M937),MIN(MIN(13600,TRUNC(0.75*SUMIF($D$12:$D$1442,$D938,K$12:K$1442),2)+SUMIF($D$12:$D938,$D938,AB$12:AB938))-SUMIF($D$12:$D937,$D938,M$12:M937)-SUMIF($D$12:$D$1442,$D938,L$12:L$1442),AB938)),"")</f>
        <v/>
      </c>
      <c r="N938" s="246" t="str">
        <f aca="false">IF(J938&lt;&gt;"",1000-SUMIF($D$12:$D937,$D938,N$12:N937),"")</f>
        <v/>
      </c>
      <c r="O938" s="268"/>
      <c r="P938" s="269"/>
      <c r="Q938" s="244" t="str">
        <f aca="false">IF(AND(P938&lt;&gt;"",O938&lt;&gt;""),MIN(IF(OR(O938="OZZ",O938="ZZ"),5000,13600),TRUNC(0.75*SUMIF($D$12:$D938,$D938,P$12:P938),2))-SUMIF($D$12:$D937,$D938,Q$12:Q937),"")</f>
        <v/>
      </c>
      <c r="R938" s="270" t="str">
        <f aca="false">IF(AND(P938&lt;&gt;"",O938&lt;&gt;"",AF938&lt;&gt;""),IF(OR(O938="OZZ",O938="ZZ"),0-SUMIF($D$12:$D937,$D938,R$12:R937),MIN(MIN(13600,TRUNC(0.75*SUMIF($D$12:$D$1442,$D938,P$12:P$1442),2)+SUMIF($D$12:$D938,$D938,AF$12:AF938))-SUMIF($D$12:$D937,$D938,R$12:R937)-SUMIF($D$12:$D$1442,$D938,Q$12:Q$1442),AF938)),"")</f>
        <v/>
      </c>
      <c r="S938" s="246" t="str">
        <f aca="false">IF(O938&lt;&gt;"",1000-SUMIF($D$12:$D937,$D938,S$12:S937),"")</f>
        <v/>
      </c>
      <c r="T938" s="268"/>
      <c r="U938" s="269"/>
      <c r="V938" s="244" t="str">
        <f aca="false">IF(AND(U938&lt;&gt;"",T938&lt;&gt;""),MIN(IF(OR(T938="OZZ",T938="ZZ"),5000,13600),TRUNC(0.75*SUMIF($D$12:$D938,$D938,U$12:U938),2))-SUMIF($D$12:$D937,$D938,V$12:V937),"")</f>
        <v/>
      </c>
      <c r="W938" s="248" t="str">
        <f aca="false">IF(AND(U938&lt;&gt;"",T938&lt;&gt;"",AJ938&lt;&gt;""),IF(OR(T938="OZZ",T938="ZZ"),0-SUMIF($D$12:$D937,$D938,W$12:W937),MIN(MIN(13600,TRUNC(0.75*SUMIF($D$12:$D$1442,$D938,U$12:U$1442),2)+SUMIF($D$12:$D938,$D938,AJ$12:AJ938))-SUMIF($D$12:$D937,$D938,W$12:W937)-SUMIF($D$12:$D$1442,$D938,V$12:V$1442),AJ938)),"")</f>
        <v/>
      </c>
      <c r="X938" s="246" t="str">
        <f aca="false">IF(T938&lt;&gt;"",1000-SUMIF($D$12:$D937,$D938,X$12:X937),"")</f>
        <v/>
      </c>
      <c r="Y938" s="272"/>
      <c r="Z938" s="273"/>
      <c r="AA938" s="273"/>
      <c r="AB938" s="252" t="str">
        <f aca="false">IF(K938&lt;&gt;"",ROUND(Y938,2)+ROUND(Z938,2)+ROUND(AA938,2),"")</f>
        <v/>
      </c>
      <c r="AC938" s="274"/>
      <c r="AD938" s="273"/>
      <c r="AE938" s="273"/>
      <c r="AF938" s="275" t="str">
        <f aca="false">IF(P938&lt;&gt;"",ROUND(AC938,2)+ROUND(AD938,2)+ROUND(AE938,2),"")</f>
        <v/>
      </c>
      <c r="AG938" s="274"/>
      <c r="AH938" s="273"/>
      <c r="AI938" s="273"/>
      <c r="AJ938" s="275" t="str">
        <f aca="false">IF(U938&lt;&gt;"",ROUND(AG938,2)+ROUND(AH938,2)+ROUND(AI938,2),"")</f>
        <v/>
      </c>
      <c r="AK938" s="255"/>
      <c r="AL938" s="255"/>
      <c r="AM938" s="256"/>
      <c r="AN938" s="257"/>
      <c r="AO938" s="258" t="str">
        <f aca="false">IF(D938&lt;&gt;"",IF(COUNTIF($D$12:$D938,$D938)&gt;1,0,IF(SUM(L938,Q938,V938)&gt;0,IF(AND(T938="",OR(O938&lt;&gt;"",J938&lt;&gt;"")),IF(O938&lt;&gt;"",O938,IF(J938&lt;&gt;"",J938,0)),IF(AND(O938&lt;&gt;"",J938&lt;&gt;"",O938=J938),O938,T938)),0)),"")</f>
        <v/>
      </c>
      <c r="AP938" s="258" t="str">
        <f aca="false">IF(D938&lt;&gt;"",IF(COUNTIF($D$12:$D938,$D938)&gt;1,0,IF(SUM(M938,R938,W938)&gt;0,IF(AND(T938="",OR(O938&lt;&gt;"",J938&lt;&gt;"")),IF(O938&lt;&gt;"",O938,IF(J938&lt;&gt;"",J938,0)),IF(AND(O938&lt;&gt;"",J938&lt;&gt;"",O938=J938),O938,T938)),0)),"")</f>
        <v/>
      </c>
      <c r="AQ938" s="258" t="str">
        <f aca="false">IF(D938&lt;&gt;"",IF(COUNTIF($D$12:$D938,$D938)&gt;1,0,IF(SUM(N938,S938,X938)&gt;0,IF(AND(T938="",OR(O938&lt;&gt;"",J938&lt;&gt;"")),IF(O938&lt;&gt;"",O938,IF(J938&lt;&gt;"",J938,0)),IF(AND(O938&lt;&gt;"",J938&lt;&gt;"",O938=J938),O938,T938)),0)),"")</f>
        <v/>
      </c>
      <c r="AR938" s="257" t="str">
        <f aca="false">IF(D938&lt;&gt;"",IF(J938="OZP12",L938,0),"")</f>
        <v/>
      </c>
      <c r="AS938" s="257" t="str">
        <f aca="false">IF(D938&lt;&gt;"",IF(O938="OZP12",Q938,0),"")</f>
        <v/>
      </c>
      <c r="AT938" s="257" t="str">
        <f aca="false">IF(D938&lt;&gt;"",IF(T938="OZP12",V938,0),"")</f>
        <v/>
      </c>
      <c r="AU938" s="257" t="str">
        <f aca="false">IF(D938&lt;&gt;"",IF(J938="TZP",L938,0),"")</f>
        <v/>
      </c>
      <c r="AV938" s="257" t="str">
        <f aca="false">IF(D938&lt;&gt;"",IF(O938="TZP",Q938,0),"")</f>
        <v/>
      </c>
      <c r="AW938" s="257" t="str">
        <f aca="false">IF(D938&lt;&gt;"",IF(T938="TZP",V938,0),"")</f>
        <v/>
      </c>
      <c r="AX938" s="257" t="str">
        <f aca="false">IF(D938&lt;&gt;"",IF(J938="OZZ",L938,0),"")</f>
        <v/>
      </c>
      <c r="AY938" s="257" t="str">
        <f aca="false">IF(D938&lt;&gt;"",IF(O938="OZZ",Q938,0),"")</f>
        <v/>
      </c>
      <c r="AZ938" s="257" t="str">
        <f aca="false">IF(D938&lt;&gt;"",IF(T938="OZZ",V938,0),"")</f>
        <v/>
      </c>
      <c r="BA938" s="260"/>
      <c r="BB938" s="257" t="str">
        <f aca="false">IF(D938&lt;&gt;"",IF(ISERROR(FIND("/",D938)),0,1),"")</f>
        <v/>
      </c>
      <c r="BC938" s="257" t="str">
        <f aca="false">IF(D938&lt;&gt;"",IF(BB938*1=0,D938,CONCATENATE(MID(D938,1,FIND("/",D938,1)-1),MID(D938,FIND("/",D938,1)+1,LEN(D938)))),"")</f>
        <v/>
      </c>
      <c r="BD938" s="286"/>
      <c r="BE938" s="257" t="str">
        <f aca="false">IF(D938&lt;&gt;"",IF(J938="OZP12",M938,0),"")</f>
        <v/>
      </c>
      <c r="BF938" s="257" t="str">
        <f aca="false">IF(D938&lt;&gt;"",IF(O938="OZP12",R938,0),"")</f>
        <v/>
      </c>
      <c r="BG938" s="257" t="str">
        <f aca="false">IF(D938&lt;&gt;"",IF(T938="OZP12",W938,0),"")</f>
        <v/>
      </c>
      <c r="BH938" s="257" t="str">
        <f aca="false">IF(D938&lt;&gt;"",IF(J938="TZP",M938,0),"")</f>
        <v/>
      </c>
      <c r="BI938" s="257" t="str">
        <f aca="false">IF(D938&lt;&gt;"",IF(O938="TZP",R938,0),"")</f>
        <v/>
      </c>
      <c r="BJ938" s="257" t="str">
        <f aca="false">IF(D938&lt;&gt;"",IF(T938="TZP",W938,0),"")</f>
        <v/>
      </c>
    </row>
    <row r="939" s="261" customFormat="true" ht="18.75" hidden="false" customHeight="true" outlineLevel="0" collapsed="false">
      <c r="A939" s="262" t="n">
        <f aca="false">A938+1</f>
        <v>927</v>
      </c>
      <c r="B939" s="263"/>
      <c r="C939" s="263"/>
      <c r="D939" s="263"/>
      <c r="E939" s="266"/>
      <c r="F939" s="266"/>
      <c r="G939" s="267"/>
      <c r="H939" s="278"/>
      <c r="I939" s="281"/>
      <c r="J939" s="268"/>
      <c r="K939" s="269"/>
      <c r="L939" s="244" t="str">
        <f aca="false">IF(AND(K939&lt;&gt;"",J939&lt;&gt;""),MIN(IF(OR(J939="OZZ",J939="ZZ"),5000,13600),TRUNC(0.75*SUMIF($D$12:$D939,$D939,K$12:K939),2))-SUMIF($D$12:$D938,$D939,L$12:L938),"")</f>
        <v/>
      </c>
      <c r="M939" s="270" t="str">
        <f aca="false">IF(AND(K939&lt;&gt;"",J939&lt;&gt;"",AB939&lt;&gt;""),IF(OR(J939="OZZ",J939="ZZ"),0-SUMIF($D$12:$D938,$D939,M$12:M938),MIN(MIN(13600,TRUNC(0.75*SUMIF($D$12:$D$1442,$D939,K$12:K$1442),2)+SUMIF($D$12:$D939,$D939,AB$12:AB939))-SUMIF($D$12:$D938,$D939,M$12:M938)-SUMIF($D$12:$D$1442,$D939,L$12:L$1442),AB939)),"")</f>
        <v/>
      </c>
      <c r="N939" s="246" t="str">
        <f aca="false">IF(J939&lt;&gt;"",1000-SUMIF($D$12:$D938,$D939,N$12:N938),"")</f>
        <v/>
      </c>
      <c r="O939" s="268"/>
      <c r="P939" s="269"/>
      <c r="Q939" s="244" t="str">
        <f aca="false">IF(AND(P939&lt;&gt;"",O939&lt;&gt;""),MIN(IF(OR(O939="OZZ",O939="ZZ"),5000,13600),TRUNC(0.75*SUMIF($D$12:$D939,$D939,P$12:P939),2))-SUMIF($D$12:$D938,$D939,Q$12:Q938),"")</f>
        <v/>
      </c>
      <c r="R939" s="270" t="str">
        <f aca="false">IF(AND(P939&lt;&gt;"",O939&lt;&gt;"",AF939&lt;&gt;""),IF(OR(O939="OZZ",O939="ZZ"),0-SUMIF($D$12:$D938,$D939,R$12:R938),MIN(MIN(13600,TRUNC(0.75*SUMIF($D$12:$D$1442,$D939,P$12:P$1442),2)+SUMIF($D$12:$D939,$D939,AF$12:AF939))-SUMIF($D$12:$D938,$D939,R$12:R938)-SUMIF($D$12:$D$1442,$D939,Q$12:Q$1442),AF939)),"")</f>
        <v/>
      </c>
      <c r="S939" s="246" t="str">
        <f aca="false">IF(O939&lt;&gt;"",1000-SUMIF($D$12:$D938,$D939,S$12:S938),"")</f>
        <v/>
      </c>
      <c r="T939" s="268"/>
      <c r="U939" s="269"/>
      <c r="V939" s="244" t="str">
        <f aca="false">IF(AND(U939&lt;&gt;"",T939&lt;&gt;""),MIN(IF(OR(T939="OZZ",T939="ZZ"),5000,13600),TRUNC(0.75*SUMIF($D$12:$D939,$D939,U$12:U939),2))-SUMIF($D$12:$D938,$D939,V$12:V938),"")</f>
        <v/>
      </c>
      <c r="W939" s="248" t="str">
        <f aca="false">IF(AND(U939&lt;&gt;"",T939&lt;&gt;"",AJ939&lt;&gt;""),IF(OR(T939="OZZ",T939="ZZ"),0-SUMIF($D$12:$D938,$D939,W$12:W938),MIN(MIN(13600,TRUNC(0.75*SUMIF($D$12:$D$1442,$D939,U$12:U$1442),2)+SUMIF($D$12:$D939,$D939,AJ$12:AJ939))-SUMIF($D$12:$D938,$D939,W$12:W938)-SUMIF($D$12:$D$1442,$D939,V$12:V$1442),AJ939)),"")</f>
        <v/>
      </c>
      <c r="X939" s="246" t="str">
        <f aca="false">IF(T939&lt;&gt;"",1000-SUMIF($D$12:$D938,$D939,X$12:X938),"")</f>
        <v/>
      </c>
      <c r="Y939" s="272"/>
      <c r="Z939" s="273"/>
      <c r="AA939" s="273"/>
      <c r="AB939" s="252" t="str">
        <f aca="false">IF(K939&lt;&gt;"",ROUND(Y939,2)+ROUND(Z939,2)+ROUND(AA939,2),"")</f>
        <v/>
      </c>
      <c r="AC939" s="274"/>
      <c r="AD939" s="273"/>
      <c r="AE939" s="273"/>
      <c r="AF939" s="275" t="str">
        <f aca="false">IF(P939&lt;&gt;"",ROUND(AC939,2)+ROUND(AD939,2)+ROUND(AE939,2),"")</f>
        <v/>
      </c>
      <c r="AG939" s="274"/>
      <c r="AH939" s="273"/>
      <c r="AI939" s="273"/>
      <c r="AJ939" s="275" t="str">
        <f aca="false">IF(U939&lt;&gt;"",ROUND(AG939,2)+ROUND(AH939,2)+ROUND(AI939,2),"")</f>
        <v/>
      </c>
      <c r="AK939" s="255"/>
      <c r="AL939" s="255"/>
      <c r="AM939" s="256"/>
      <c r="AN939" s="257"/>
      <c r="AO939" s="258" t="str">
        <f aca="false">IF(D939&lt;&gt;"",IF(COUNTIF($D$12:$D939,$D939)&gt;1,0,IF(SUM(L939,Q939,V939)&gt;0,IF(AND(T939="",OR(O939&lt;&gt;"",J939&lt;&gt;"")),IF(O939&lt;&gt;"",O939,IF(J939&lt;&gt;"",J939,0)),IF(AND(O939&lt;&gt;"",J939&lt;&gt;"",O939=J939),O939,T939)),0)),"")</f>
        <v/>
      </c>
      <c r="AP939" s="258" t="str">
        <f aca="false">IF(D939&lt;&gt;"",IF(COUNTIF($D$12:$D939,$D939)&gt;1,0,IF(SUM(M939,R939,W939)&gt;0,IF(AND(T939="",OR(O939&lt;&gt;"",J939&lt;&gt;"")),IF(O939&lt;&gt;"",O939,IF(J939&lt;&gt;"",J939,0)),IF(AND(O939&lt;&gt;"",J939&lt;&gt;"",O939=J939),O939,T939)),0)),"")</f>
        <v/>
      </c>
      <c r="AQ939" s="258" t="str">
        <f aca="false">IF(D939&lt;&gt;"",IF(COUNTIF($D$12:$D939,$D939)&gt;1,0,IF(SUM(N939,S939,X939)&gt;0,IF(AND(T939="",OR(O939&lt;&gt;"",J939&lt;&gt;"")),IF(O939&lt;&gt;"",O939,IF(J939&lt;&gt;"",J939,0)),IF(AND(O939&lt;&gt;"",J939&lt;&gt;"",O939=J939),O939,T939)),0)),"")</f>
        <v/>
      </c>
      <c r="AR939" s="257" t="str">
        <f aca="false">IF(D939&lt;&gt;"",IF(J939="OZP12",L939,0),"")</f>
        <v/>
      </c>
      <c r="AS939" s="257" t="str">
        <f aca="false">IF(D939&lt;&gt;"",IF(O939="OZP12",Q939,0),"")</f>
        <v/>
      </c>
      <c r="AT939" s="257" t="str">
        <f aca="false">IF(D939&lt;&gt;"",IF(T939="OZP12",V939,0),"")</f>
        <v/>
      </c>
      <c r="AU939" s="257" t="str">
        <f aca="false">IF(D939&lt;&gt;"",IF(J939="TZP",L939,0),"")</f>
        <v/>
      </c>
      <c r="AV939" s="257" t="str">
        <f aca="false">IF(D939&lt;&gt;"",IF(O939="TZP",Q939,0),"")</f>
        <v/>
      </c>
      <c r="AW939" s="257" t="str">
        <f aca="false">IF(D939&lt;&gt;"",IF(T939="TZP",V939,0),"")</f>
        <v/>
      </c>
      <c r="AX939" s="257" t="str">
        <f aca="false">IF(D939&lt;&gt;"",IF(J939="OZZ",L939,0),"")</f>
        <v/>
      </c>
      <c r="AY939" s="257" t="str">
        <f aca="false">IF(D939&lt;&gt;"",IF(O939="OZZ",Q939,0),"")</f>
        <v/>
      </c>
      <c r="AZ939" s="257" t="str">
        <f aca="false">IF(D939&lt;&gt;"",IF(T939="OZZ",V939,0),"")</f>
        <v/>
      </c>
      <c r="BA939" s="260"/>
      <c r="BB939" s="257" t="str">
        <f aca="false">IF(D939&lt;&gt;"",IF(ISERROR(FIND("/",D939)),0,1),"")</f>
        <v/>
      </c>
      <c r="BC939" s="257" t="str">
        <f aca="false">IF(D939&lt;&gt;"",IF(BB939*1=0,D939,CONCATENATE(MID(D939,1,FIND("/",D939,1)-1),MID(D939,FIND("/",D939,1)+1,LEN(D939)))),"")</f>
        <v/>
      </c>
      <c r="BD939" s="286"/>
      <c r="BE939" s="257" t="str">
        <f aca="false">IF(D939&lt;&gt;"",IF(J939="OZP12",M939,0),"")</f>
        <v/>
      </c>
      <c r="BF939" s="257" t="str">
        <f aca="false">IF(D939&lt;&gt;"",IF(O939="OZP12",R939,0),"")</f>
        <v/>
      </c>
      <c r="BG939" s="257" t="str">
        <f aca="false">IF(D939&lt;&gt;"",IF(T939="OZP12",W939,0),"")</f>
        <v/>
      </c>
      <c r="BH939" s="257" t="str">
        <f aca="false">IF(D939&lt;&gt;"",IF(J939="TZP",M939,0),"")</f>
        <v/>
      </c>
      <c r="BI939" s="257" t="str">
        <f aca="false">IF(D939&lt;&gt;"",IF(O939="TZP",R939,0),"")</f>
        <v/>
      </c>
      <c r="BJ939" s="257" t="str">
        <f aca="false">IF(D939&lt;&gt;"",IF(T939="TZP",W939,0),"")</f>
        <v/>
      </c>
    </row>
    <row r="940" s="261" customFormat="true" ht="18.75" hidden="false" customHeight="true" outlineLevel="0" collapsed="false">
      <c r="A940" s="262" t="n">
        <f aca="false">A939+1</f>
        <v>928</v>
      </c>
      <c r="B940" s="263"/>
      <c r="C940" s="263"/>
      <c r="D940" s="263"/>
      <c r="E940" s="266"/>
      <c r="F940" s="266"/>
      <c r="G940" s="267"/>
      <c r="H940" s="278"/>
      <c r="I940" s="281"/>
      <c r="J940" s="268"/>
      <c r="K940" s="269"/>
      <c r="L940" s="244" t="str">
        <f aca="false">IF(AND(K940&lt;&gt;"",J940&lt;&gt;""),MIN(IF(OR(J940="OZZ",J940="ZZ"),5000,13600),TRUNC(0.75*SUMIF($D$12:$D940,$D940,K$12:K940),2))-SUMIF($D$12:$D939,$D940,L$12:L939),"")</f>
        <v/>
      </c>
      <c r="M940" s="270" t="str">
        <f aca="false">IF(AND(K940&lt;&gt;"",J940&lt;&gt;"",AB940&lt;&gt;""),IF(OR(J940="OZZ",J940="ZZ"),0-SUMIF($D$12:$D939,$D940,M$12:M939),MIN(MIN(13600,TRUNC(0.75*SUMIF($D$12:$D$1442,$D940,K$12:K$1442),2)+SUMIF($D$12:$D940,$D940,AB$12:AB940))-SUMIF($D$12:$D939,$D940,M$12:M939)-SUMIF($D$12:$D$1442,$D940,L$12:L$1442),AB940)),"")</f>
        <v/>
      </c>
      <c r="N940" s="246" t="str">
        <f aca="false">IF(J940&lt;&gt;"",1000-SUMIF($D$12:$D939,$D940,N$12:N939),"")</f>
        <v/>
      </c>
      <c r="O940" s="268"/>
      <c r="P940" s="269"/>
      <c r="Q940" s="244" t="str">
        <f aca="false">IF(AND(P940&lt;&gt;"",O940&lt;&gt;""),MIN(IF(OR(O940="OZZ",O940="ZZ"),5000,13600),TRUNC(0.75*SUMIF($D$12:$D940,$D940,P$12:P940),2))-SUMIF($D$12:$D939,$D940,Q$12:Q939),"")</f>
        <v/>
      </c>
      <c r="R940" s="270" t="str">
        <f aca="false">IF(AND(P940&lt;&gt;"",O940&lt;&gt;"",AF940&lt;&gt;""),IF(OR(O940="OZZ",O940="ZZ"),0-SUMIF($D$12:$D939,$D940,R$12:R939),MIN(MIN(13600,TRUNC(0.75*SUMIF($D$12:$D$1442,$D940,P$12:P$1442),2)+SUMIF($D$12:$D940,$D940,AF$12:AF940))-SUMIF($D$12:$D939,$D940,R$12:R939)-SUMIF($D$12:$D$1442,$D940,Q$12:Q$1442),AF940)),"")</f>
        <v/>
      </c>
      <c r="S940" s="246" t="str">
        <f aca="false">IF(O940&lt;&gt;"",1000-SUMIF($D$12:$D939,$D940,S$12:S939),"")</f>
        <v/>
      </c>
      <c r="T940" s="268"/>
      <c r="U940" s="269"/>
      <c r="V940" s="244" t="str">
        <f aca="false">IF(AND(U940&lt;&gt;"",T940&lt;&gt;""),MIN(IF(OR(T940="OZZ",T940="ZZ"),5000,13600),TRUNC(0.75*SUMIF($D$12:$D940,$D940,U$12:U940),2))-SUMIF($D$12:$D939,$D940,V$12:V939),"")</f>
        <v/>
      </c>
      <c r="W940" s="248" t="str">
        <f aca="false">IF(AND(U940&lt;&gt;"",T940&lt;&gt;"",AJ940&lt;&gt;""),IF(OR(T940="OZZ",T940="ZZ"),0-SUMIF($D$12:$D939,$D940,W$12:W939),MIN(MIN(13600,TRUNC(0.75*SUMIF($D$12:$D$1442,$D940,U$12:U$1442),2)+SUMIF($D$12:$D940,$D940,AJ$12:AJ940))-SUMIF($D$12:$D939,$D940,W$12:W939)-SUMIF($D$12:$D$1442,$D940,V$12:V$1442),AJ940)),"")</f>
        <v/>
      </c>
      <c r="X940" s="246" t="str">
        <f aca="false">IF(T940&lt;&gt;"",1000-SUMIF($D$12:$D939,$D940,X$12:X939),"")</f>
        <v/>
      </c>
      <c r="Y940" s="272"/>
      <c r="Z940" s="273"/>
      <c r="AA940" s="273"/>
      <c r="AB940" s="252" t="str">
        <f aca="false">IF(K940&lt;&gt;"",ROUND(Y940,2)+ROUND(Z940,2)+ROUND(AA940,2),"")</f>
        <v/>
      </c>
      <c r="AC940" s="274"/>
      <c r="AD940" s="273"/>
      <c r="AE940" s="273"/>
      <c r="AF940" s="275" t="str">
        <f aca="false">IF(P940&lt;&gt;"",ROUND(AC940,2)+ROUND(AD940,2)+ROUND(AE940,2),"")</f>
        <v/>
      </c>
      <c r="AG940" s="274"/>
      <c r="AH940" s="273"/>
      <c r="AI940" s="273"/>
      <c r="AJ940" s="275" t="str">
        <f aca="false">IF(U940&lt;&gt;"",ROUND(AG940,2)+ROUND(AH940,2)+ROUND(AI940,2),"")</f>
        <v/>
      </c>
      <c r="AK940" s="255"/>
      <c r="AL940" s="255"/>
      <c r="AM940" s="256"/>
      <c r="AN940" s="257"/>
      <c r="AO940" s="258" t="str">
        <f aca="false">IF(D940&lt;&gt;"",IF(COUNTIF($D$12:$D940,$D940)&gt;1,0,IF(SUM(L940,Q940,V940)&gt;0,IF(AND(T940="",OR(O940&lt;&gt;"",J940&lt;&gt;"")),IF(O940&lt;&gt;"",O940,IF(J940&lt;&gt;"",J940,0)),IF(AND(O940&lt;&gt;"",J940&lt;&gt;"",O940=J940),O940,T940)),0)),"")</f>
        <v/>
      </c>
      <c r="AP940" s="258" t="str">
        <f aca="false">IF(D940&lt;&gt;"",IF(COUNTIF($D$12:$D940,$D940)&gt;1,0,IF(SUM(M940,R940,W940)&gt;0,IF(AND(T940="",OR(O940&lt;&gt;"",J940&lt;&gt;"")),IF(O940&lt;&gt;"",O940,IF(J940&lt;&gt;"",J940,0)),IF(AND(O940&lt;&gt;"",J940&lt;&gt;"",O940=J940),O940,T940)),0)),"")</f>
        <v/>
      </c>
      <c r="AQ940" s="258" t="str">
        <f aca="false">IF(D940&lt;&gt;"",IF(COUNTIF($D$12:$D940,$D940)&gt;1,0,IF(SUM(N940,S940,X940)&gt;0,IF(AND(T940="",OR(O940&lt;&gt;"",J940&lt;&gt;"")),IF(O940&lt;&gt;"",O940,IF(J940&lt;&gt;"",J940,0)),IF(AND(O940&lt;&gt;"",J940&lt;&gt;"",O940=J940),O940,T940)),0)),"")</f>
        <v/>
      </c>
      <c r="AR940" s="257" t="str">
        <f aca="false">IF(D940&lt;&gt;"",IF(J940="OZP12",L940,0),"")</f>
        <v/>
      </c>
      <c r="AS940" s="257" t="str">
        <f aca="false">IF(D940&lt;&gt;"",IF(O940="OZP12",Q940,0),"")</f>
        <v/>
      </c>
      <c r="AT940" s="257" t="str">
        <f aca="false">IF(D940&lt;&gt;"",IF(T940="OZP12",V940,0),"")</f>
        <v/>
      </c>
      <c r="AU940" s="257" t="str">
        <f aca="false">IF(D940&lt;&gt;"",IF(J940="TZP",L940,0),"")</f>
        <v/>
      </c>
      <c r="AV940" s="257" t="str">
        <f aca="false">IF(D940&lt;&gt;"",IF(O940="TZP",Q940,0),"")</f>
        <v/>
      </c>
      <c r="AW940" s="257" t="str">
        <f aca="false">IF(D940&lt;&gt;"",IF(T940="TZP",V940,0),"")</f>
        <v/>
      </c>
      <c r="AX940" s="257" t="str">
        <f aca="false">IF(D940&lt;&gt;"",IF(J940="OZZ",L940,0),"")</f>
        <v/>
      </c>
      <c r="AY940" s="257" t="str">
        <f aca="false">IF(D940&lt;&gt;"",IF(O940="OZZ",Q940,0),"")</f>
        <v/>
      </c>
      <c r="AZ940" s="257" t="str">
        <f aca="false">IF(D940&lt;&gt;"",IF(T940="OZZ",V940,0),"")</f>
        <v/>
      </c>
      <c r="BA940" s="260"/>
      <c r="BB940" s="257" t="str">
        <f aca="false">IF(D940&lt;&gt;"",IF(ISERROR(FIND("/",D940)),0,1),"")</f>
        <v/>
      </c>
      <c r="BC940" s="257" t="str">
        <f aca="false">IF(D940&lt;&gt;"",IF(BB940*1=0,D940,CONCATENATE(MID(D940,1,FIND("/",D940,1)-1),MID(D940,FIND("/",D940,1)+1,LEN(D940)))),"")</f>
        <v/>
      </c>
      <c r="BD940" s="286"/>
      <c r="BE940" s="257" t="str">
        <f aca="false">IF(D940&lt;&gt;"",IF(J940="OZP12",M940,0),"")</f>
        <v/>
      </c>
      <c r="BF940" s="257" t="str">
        <f aca="false">IF(D940&lt;&gt;"",IF(O940="OZP12",R940,0),"")</f>
        <v/>
      </c>
      <c r="BG940" s="257" t="str">
        <f aca="false">IF(D940&lt;&gt;"",IF(T940="OZP12",W940,0),"")</f>
        <v/>
      </c>
      <c r="BH940" s="257" t="str">
        <f aca="false">IF(D940&lt;&gt;"",IF(J940="TZP",M940,0),"")</f>
        <v/>
      </c>
      <c r="BI940" s="257" t="str">
        <f aca="false">IF(D940&lt;&gt;"",IF(O940="TZP",R940,0),"")</f>
        <v/>
      </c>
      <c r="BJ940" s="257" t="str">
        <f aca="false">IF(D940&lt;&gt;"",IF(T940="TZP",W940,0),"")</f>
        <v/>
      </c>
    </row>
    <row r="941" s="261" customFormat="true" ht="18.75" hidden="false" customHeight="true" outlineLevel="0" collapsed="false">
      <c r="A941" s="262" t="n">
        <f aca="false">A940+1</f>
        <v>929</v>
      </c>
      <c r="B941" s="263"/>
      <c r="C941" s="263"/>
      <c r="D941" s="263"/>
      <c r="E941" s="266"/>
      <c r="F941" s="266"/>
      <c r="G941" s="267"/>
      <c r="H941" s="278"/>
      <c r="I941" s="281"/>
      <c r="J941" s="268"/>
      <c r="K941" s="269"/>
      <c r="L941" s="244" t="str">
        <f aca="false">IF(AND(K941&lt;&gt;"",J941&lt;&gt;""),MIN(IF(OR(J941="OZZ",J941="ZZ"),5000,13600),TRUNC(0.75*SUMIF($D$12:$D941,$D941,K$12:K941),2))-SUMIF($D$12:$D940,$D941,L$12:L940),"")</f>
        <v/>
      </c>
      <c r="M941" s="270" t="str">
        <f aca="false">IF(AND(K941&lt;&gt;"",J941&lt;&gt;"",AB941&lt;&gt;""),IF(OR(J941="OZZ",J941="ZZ"),0-SUMIF($D$12:$D940,$D941,M$12:M940),MIN(MIN(13600,TRUNC(0.75*SUMIF($D$12:$D$1442,$D941,K$12:K$1442),2)+SUMIF($D$12:$D941,$D941,AB$12:AB941))-SUMIF($D$12:$D940,$D941,M$12:M940)-SUMIF($D$12:$D$1442,$D941,L$12:L$1442),AB941)),"")</f>
        <v/>
      </c>
      <c r="N941" s="246" t="str">
        <f aca="false">IF(J941&lt;&gt;"",1000-SUMIF($D$12:$D940,$D941,N$12:N940),"")</f>
        <v/>
      </c>
      <c r="O941" s="268"/>
      <c r="P941" s="269"/>
      <c r="Q941" s="244" t="str">
        <f aca="false">IF(AND(P941&lt;&gt;"",O941&lt;&gt;""),MIN(IF(OR(O941="OZZ",O941="ZZ"),5000,13600),TRUNC(0.75*SUMIF($D$12:$D941,$D941,P$12:P941),2))-SUMIF($D$12:$D940,$D941,Q$12:Q940),"")</f>
        <v/>
      </c>
      <c r="R941" s="270" t="str">
        <f aca="false">IF(AND(P941&lt;&gt;"",O941&lt;&gt;"",AF941&lt;&gt;""),IF(OR(O941="OZZ",O941="ZZ"),0-SUMIF($D$12:$D940,$D941,R$12:R940),MIN(MIN(13600,TRUNC(0.75*SUMIF($D$12:$D$1442,$D941,P$12:P$1442),2)+SUMIF($D$12:$D941,$D941,AF$12:AF941))-SUMIF($D$12:$D940,$D941,R$12:R940)-SUMIF($D$12:$D$1442,$D941,Q$12:Q$1442),AF941)),"")</f>
        <v/>
      </c>
      <c r="S941" s="246" t="str">
        <f aca="false">IF(O941&lt;&gt;"",1000-SUMIF($D$12:$D940,$D941,S$12:S940),"")</f>
        <v/>
      </c>
      <c r="T941" s="268"/>
      <c r="U941" s="269"/>
      <c r="V941" s="244" t="str">
        <f aca="false">IF(AND(U941&lt;&gt;"",T941&lt;&gt;""),MIN(IF(OR(T941="OZZ",T941="ZZ"),5000,13600),TRUNC(0.75*SUMIF($D$12:$D941,$D941,U$12:U941),2))-SUMIF($D$12:$D940,$D941,V$12:V940),"")</f>
        <v/>
      </c>
      <c r="W941" s="248" t="str">
        <f aca="false">IF(AND(U941&lt;&gt;"",T941&lt;&gt;"",AJ941&lt;&gt;""),IF(OR(T941="OZZ",T941="ZZ"),0-SUMIF($D$12:$D940,$D941,W$12:W940),MIN(MIN(13600,TRUNC(0.75*SUMIF($D$12:$D$1442,$D941,U$12:U$1442),2)+SUMIF($D$12:$D941,$D941,AJ$12:AJ941))-SUMIF($D$12:$D940,$D941,W$12:W940)-SUMIF($D$12:$D$1442,$D941,V$12:V$1442),AJ941)),"")</f>
        <v/>
      </c>
      <c r="X941" s="246" t="str">
        <f aca="false">IF(T941&lt;&gt;"",1000-SUMIF($D$12:$D940,$D941,X$12:X940),"")</f>
        <v/>
      </c>
      <c r="Y941" s="272"/>
      <c r="Z941" s="273"/>
      <c r="AA941" s="273"/>
      <c r="AB941" s="252" t="str">
        <f aca="false">IF(K941&lt;&gt;"",ROUND(Y941,2)+ROUND(Z941,2)+ROUND(AA941,2),"")</f>
        <v/>
      </c>
      <c r="AC941" s="274"/>
      <c r="AD941" s="273"/>
      <c r="AE941" s="273"/>
      <c r="AF941" s="275" t="str">
        <f aca="false">IF(P941&lt;&gt;"",ROUND(AC941,2)+ROUND(AD941,2)+ROUND(AE941,2),"")</f>
        <v/>
      </c>
      <c r="AG941" s="274"/>
      <c r="AH941" s="273"/>
      <c r="AI941" s="273"/>
      <c r="AJ941" s="275" t="str">
        <f aca="false">IF(U941&lt;&gt;"",ROUND(AG941,2)+ROUND(AH941,2)+ROUND(AI941,2),"")</f>
        <v/>
      </c>
      <c r="AK941" s="255"/>
      <c r="AL941" s="255"/>
      <c r="AM941" s="256"/>
      <c r="AN941" s="257"/>
      <c r="AO941" s="258" t="str">
        <f aca="false">IF(D941&lt;&gt;"",IF(COUNTIF($D$12:$D941,$D941)&gt;1,0,IF(SUM(L941,Q941,V941)&gt;0,IF(AND(T941="",OR(O941&lt;&gt;"",J941&lt;&gt;"")),IF(O941&lt;&gt;"",O941,IF(J941&lt;&gt;"",J941,0)),IF(AND(O941&lt;&gt;"",J941&lt;&gt;"",O941=J941),O941,T941)),0)),"")</f>
        <v/>
      </c>
      <c r="AP941" s="258" t="str">
        <f aca="false">IF(D941&lt;&gt;"",IF(COUNTIF($D$12:$D941,$D941)&gt;1,0,IF(SUM(M941,R941,W941)&gt;0,IF(AND(T941="",OR(O941&lt;&gt;"",J941&lt;&gt;"")),IF(O941&lt;&gt;"",O941,IF(J941&lt;&gt;"",J941,0)),IF(AND(O941&lt;&gt;"",J941&lt;&gt;"",O941=J941),O941,T941)),0)),"")</f>
        <v/>
      </c>
      <c r="AQ941" s="258" t="str">
        <f aca="false">IF(D941&lt;&gt;"",IF(COUNTIF($D$12:$D941,$D941)&gt;1,0,IF(SUM(N941,S941,X941)&gt;0,IF(AND(T941="",OR(O941&lt;&gt;"",J941&lt;&gt;"")),IF(O941&lt;&gt;"",O941,IF(J941&lt;&gt;"",J941,0)),IF(AND(O941&lt;&gt;"",J941&lt;&gt;"",O941=J941),O941,T941)),0)),"")</f>
        <v/>
      </c>
      <c r="AR941" s="257" t="str">
        <f aca="false">IF(D941&lt;&gt;"",IF(J941="OZP12",L941,0),"")</f>
        <v/>
      </c>
      <c r="AS941" s="257" t="str">
        <f aca="false">IF(D941&lt;&gt;"",IF(O941="OZP12",Q941,0),"")</f>
        <v/>
      </c>
      <c r="AT941" s="257" t="str">
        <f aca="false">IF(D941&lt;&gt;"",IF(T941="OZP12",V941,0),"")</f>
        <v/>
      </c>
      <c r="AU941" s="257" t="str">
        <f aca="false">IF(D941&lt;&gt;"",IF(J941="TZP",L941,0),"")</f>
        <v/>
      </c>
      <c r="AV941" s="257" t="str">
        <f aca="false">IF(D941&lt;&gt;"",IF(O941="TZP",Q941,0),"")</f>
        <v/>
      </c>
      <c r="AW941" s="257" t="str">
        <f aca="false">IF(D941&lt;&gt;"",IF(T941="TZP",V941,0),"")</f>
        <v/>
      </c>
      <c r="AX941" s="257" t="str">
        <f aca="false">IF(D941&lt;&gt;"",IF(J941="OZZ",L941,0),"")</f>
        <v/>
      </c>
      <c r="AY941" s="257" t="str">
        <f aca="false">IF(D941&lt;&gt;"",IF(O941="OZZ",Q941,0),"")</f>
        <v/>
      </c>
      <c r="AZ941" s="257" t="str">
        <f aca="false">IF(D941&lt;&gt;"",IF(T941="OZZ",V941,0),"")</f>
        <v/>
      </c>
      <c r="BA941" s="260"/>
      <c r="BB941" s="257" t="str">
        <f aca="false">IF(D941&lt;&gt;"",IF(ISERROR(FIND("/",D941)),0,1),"")</f>
        <v/>
      </c>
      <c r="BC941" s="257" t="str">
        <f aca="false">IF(D941&lt;&gt;"",IF(BB941*1=0,D941,CONCATENATE(MID(D941,1,FIND("/",D941,1)-1),MID(D941,FIND("/",D941,1)+1,LEN(D941)))),"")</f>
        <v/>
      </c>
      <c r="BD941" s="286"/>
      <c r="BE941" s="257" t="str">
        <f aca="false">IF(D941&lt;&gt;"",IF(J941="OZP12",M941,0),"")</f>
        <v/>
      </c>
      <c r="BF941" s="257" t="str">
        <f aca="false">IF(D941&lt;&gt;"",IF(O941="OZP12",R941,0),"")</f>
        <v/>
      </c>
      <c r="BG941" s="257" t="str">
        <f aca="false">IF(D941&lt;&gt;"",IF(T941="OZP12",W941,0),"")</f>
        <v/>
      </c>
      <c r="BH941" s="257" t="str">
        <f aca="false">IF(D941&lt;&gt;"",IF(J941="TZP",M941,0),"")</f>
        <v/>
      </c>
      <c r="BI941" s="257" t="str">
        <f aca="false">IF(D941&lt;&gt;"",IF(O941="TZP",R941,0),"")</f>
        <v/>
      </c>
      <c r="BJ941" s="257" t="str">
        <f aca="false">IF(D941&lt;&gt;"",IF(T941="TZP",W941,0),"")</f>
        <v/>
      </c>
    </row>
    <row r="942" s="261" customFormat="true" ht="18.75" hidden="false" customHeight="true" outlineLevel="0" collapsed="false">
      <c r="A942" s="262" t="n">
        <f aca="false">A941+1</f>
        <v>930</v>
      </c>
      <c r="B942" s="263"/>
      <c r="C942" s="263"/>
      <c r="D942" s="263"/>
      <c r="E942" s="266"/>
      <c r="F942" s="266"/>
      <c r="G942" s="267"/>
      <c r="H942" s="278"/>
      <c r="I942" s="281"/>
      <c r="J942" s="268"/>
      <c r="K942" s="269"/>
      <c r="L942" s="244" t="str">
        <f aca="false">IF(AND(K942&lt;&gt;"",J942&lt;&gt;""),MIN(IF(OR(J942="OZZ",J942="ZZ"),5000,13600),TRUNC(0.75*SUMIF($D$12:$D942,$D942,K$12:K942),2))-SUMIF($D$12:$D941,$D942,L$12:L941),"")</f>
        <v/>
      </c>
      <c r="M942" s="270" t="str">
        <f aca="false">IF(AND(K942&lt;&gt;"",J942&lt;&gt;"",AB942&lt;&gt;""),IF(OR(J942="OZZ",J942="ZZ"),0-SUMIF($D$12:$D941,$D942,M$12:M941),MIN(MIN(13600,TRUNC(0.75*SUMIF($D$12:$D$1442,$D942,K$12:K$1442),2)+SUMIF($D$12:$D942,$D942,AB$12:AB942))-SUMIF($D$12:$D941,$D942,M$12:M941)-SUMIF($D$12:$D$1442,$D942,L$12:L$1442),AB942)),"")</f>
        <v/>
      </c>
      <c r="N942" s="246" t="str">
        <f aca="false">IF(J942&lt;&gt;"",1000-SUMIF($D$12:$D941,$D942,N$12:N941),"")</f>
        <v/>
      </c>
      <c r="O942" s="268"/>
      <c r="P942" s="269"/>
      <c r="Q942" s="244" t="str">
        <f aca="false">IF(AND(P942&lt;&gt;"",O942&lt;&gt;""),MIN(IF(OR(O942="OZZ",O942="ZZ"),5000,13600),TRUNC(0.75*SUMIF($D$12:$D942,$D942,P$12:P942),2))-SUMIF($D$12:$D941,$D942,Q$12:Q941),"")</f>
        <v/>
      </c>
      <c r="R942" s="270" t="str">
        <f aca="false">IF(AND(P942&lt;&gt;"",O942&lt;&gt;"",AF942&lt;&gt;""),IF(OR(O942="OZZ",O942="ZZ"),0-SUMIF($D$12:$D941,$D942,R$12:R941),MIN(MIN(13600,TRUNC(0.75*SUMIF($D$12:$D$1442,$D942,P$12:P$1442),2)+SUMIF($D$12:$D942,$D942,AF$12:AF942))-SUMIF($D$12:$D941,$D942,R$12:R941)-SUMIF($D$12:$D$1442,$D942,Q$12:Q$1442),AF942)),"")</f>
        <v/>
      </c>
      <c r="S942" s="246" t="str">
        <f aca="false">IF(O942&lt;&gt;"",1000-SUMIF($D$12:$D941,$D942,S$12:S941),"")</f>
        <v/>
      </c>
      <c r="T942" s="268"/>
      <c r="U942" s="269"/>
      <c r="V942" s="244" t="str">
        <f aca="false">IF(AND(U942&lt;&gt;"",T942&lt;&gt;""),MIN(IF(OR(T942="OZZ",T942="ZZ"),5000,13600),TRUNC(0.75*SUMIF($D$12:$D942,$D942,U$12:U942),2))-SUMIF($D$12:$D941,$D942,V$12:V941),"")</f>
        <v/>
      </c>
      <c r="W942" s="248" t="str">
        <f aca="false">IF(AND(U942&lt;&gt;"",T942&lt;&gt;"",AJ942&lt;&gt;""),IF(OR(T942="OZZ",T942="ZZ"),0-SUMIF($D$12:$D941,$D942,W$12:W941),MIN(MIN(13600,TRUNC(0.75*SUMIF($D$12:$D$1442,$D942,U$12:U$1442),2)+SUMIF($D$12:$D942,$D942,AJ$12:AJ942))-SUMIF($D$12:$D941,$D942,W$12:W941)-SUMIF($D$12:$D$1442,$D942,V$12:V$1442),AJ942)),"")</f>
        <v/>
      </c>
      <c r="X942" s="246" t="str">
        <f aca="false">IF(T942&lt;&gt;"",1000-SUMIF($D$12:$D941,$D942,X$12:X941),"")</f>
        <v/>
      </c>
      <c r="Y942" s="272"/>
      <c r="Z942" s="273"/>
      <c r="AA942" s="273"/>
      <c r="AB942" s="252" t="str">
        <f aca="false">IF(K942&lt;&gt;"",ROUND(Y942,2)+ROUND(Z942,2)+ROUND(AA942,2),"")</f>
        <v/>
      </c>
      <c r="AC942" s="274"/>
      <c r="AD942" s="273"/>
      <c r="AE942" s="273"/>
      <c r="AF942" s="275" t="str">
        <f aca="false">IF(P942&lt;&gt;"",ROUND(AC942,2)+ROUND(AD942,2)+ROUND(AE942,2),"")</f>
        <v/>
      </c>
      <c r="AG942" s="274"/>
      <c r="AH942" s="273"/>
      <c r="AI942" s="273"/>
      <c r="AJ942" s="275" t="str">
        <f aca="false">IF(U942&lt;&gt;"",ROUND(AG942,2)+ROUND(AH942,2)+ROUND(AI942,2),"")</f>
        <v/>
      </c>
      <c r="AK942" s="255"/>
      <c r="AL942" s="255"/>
      <c r="AM942" s="256"/>
      <c r="AN942" s="257"/>
      <c r="AO942" s="258" t="str">
        <f aca="false">IF(D942&lt;&gt;"",IF(COUNTIF($D$12:$D942,$D942)&gt;1,0,IF(SUM(L942,Q942,V942)&gt;0,IF(AND(T942="",OR(O942&lt;&gt;"",J942&lt;&gt;"")),IF(O942&lt;&gt;"",O942,IF(J942&lt;&gt;"",J942,0)),IF(AND(O942&lt;&gt;"",J942&lt;&gt;"",O942=J942),O942,T942)),0)),"")</f>
        <v/>
      </c>
      <c r="AP942" s="258" t="str">
        <f aca="false">IF(D942&lt;&gt;"",IF(COUNTIF($D$12:$D942,$D942)&gt;1,0,IF(SUM(M942,R942,W942)&gt;0,IF(AND(T942="",OR(O942&lt;&gt;"",J942&lt;&gt;"")),IF(O942&lt;&gt;"",O942,IF(J942&lt;&gt;"",J942,0)),IF(AND(O942&lt;&gt;"",J942&lt;&gt;"",O942=J942),O942,T942)),0)),"")</f>
        <v/>
      </c>
      <c r="AQ942" s="258" t="str">
        <f aca="false">IF(D942&lt;&gt;"",IF(COUNTIF($D$12:$D942,$D942)&gt;1,0,IF(SUM(N942,S942,X942)&gt;0,IF(AND(T942="",OR(O942&lt;&gt;"",J942&lt;&gt;"")),IF(O942&lt;&gt;"",O942,IF(J942&lt;&gt;"",J942,0)),IF(AND(O942&lt;&gt;"",J942&lt;&gt;"",O942=J942),O942,T942)),0)),"")</f>
        <v/>
      </c>
      <c r="AR942" s="257" t="str">
        <f aca="false">IF(D942&lt;&gt;"",IF(J942="OZP12",L942,0),"")</f>
        <v/>
      </c>
      <c r="AS942" s="257" t="str">
        <f aca="false">IF(D942&lt;&gt;"",IF(O942="OZP12",Q942,0),"")</f>
        <v/>
      </c>
      <c r="AT942" s="257" t="str">
        <f aca="false">IF(D942&lt;&gt;"",IF(T942="OZP12",V942,0),"")</f>
        <v/>
      </c>
      <c r="AU942" s="257" t="str">
        <f aca="false">IF(D942&lt;&gt;"",IF(J942="TZP",L942,0),"")</f>
        <v/>
      </c>
      <c r="AV942" s="257" t="str">
        <f aca="false">IF(D942&lt;&gt;"",IF(O942="TZP",Q942,0),"")</f>
        <v/>
      </c>
      <c r="AW942" s="257" t="str">
        <f aca="false">IF(D942&lt;&gt;"",IF(T942="TZP",V942,0),"")</f>
        <v/>
      </c>
      <c r="AX942" s="257" t="str">
        <f aca="false">IF(D942&lt;&gt;"",IF(J942="OZZ",L942,0),"")</f>
        <v/>
      </c>
      <c r="AY942" s="257" t="str">
        <f aca="false">IF(D942&lt;&gt;"",IF(O942="OZZ",Q942,0),"")</f>
        <v/>
      </c>
      <c r="AZ942" s="257" t="str">
        <f aca="false">IF(D942&lt;&gt;"",IF(T942="OZZ",V942,0),"")</f>
        <v/>
      </c>
      <c r="BA942" s="260"/>
      <c r="BB942" s="257" t="str">
        <f aca="false">IF(D942&lt;&gt;"",IF(ISERROR(FIND("/",D942)),0,1),"")</f>
        <v/>
      </c>
      <c r="BC942" s="257" t="str">
        <f aca="false">IF(D942&lt;&gt;"",IF(BB942*1=0,D942,CONCATENATE(MID(D942,1,FIND("/",D942,1)-1),MID(D942,FIND("/",D942,1)+1,LEN(D942)))),"")</f>
        <v/>
      </c>
      <c r="BD942" s="286"/>
      <c r="BE942" s="257" t="str">
        <f aca="false">IF(D942&lt;&gt;"",IF(J942="OZP12",M942,0),"")</f>
        <v/>
      </c>
      <c r="BF942" s="257" t="str">
        <f aca="false">IF(D942&lt;&gt;"",IF(O942="OZP12",R942,0),"")</f>
        <v/>
      </c>
      <c r="BG942" s="257" t="str">
        <f aca="false">IF(D942&lt;&gt;"",IF(T942="OZP12",W942,0),"")</f>
        <v/>
      </c>
      <c r="BH942" s="257" t="str">
        <f aca="false">IF(D942&lt;&gt;"",IF(J942="TZP",M942,0),"")</f>
        <v/>
      </c>
      <c r="BI942" s="257" t="str">
        <f aca="false">IF(D942&lt;&gt;"",IF(O942="TZP",R942,0),"")</f>
        <v/>
      </c>
      <c r="BJ942" s="257" t="str">
        <f aca="false">IF(D942&lt;&gt;"",IF(T942="TZP",W942,0),"")</f>
        <v/>
      </c>
    </row>
    <row r="943" s="261" customFormat="true" ht="18.75" hidden="false" customHeight="true" outlineLevel="0" collapsed="false">
      <c r="A943" s="262" t="n">
        <f aca="false">A942+1</f>
        <v>931</v>
      </c>
      <c r="B943" s="263"/>
      <c r="C943" s="263"/>
      <c r="D943" s="263"/>
      <c r="E943" s="266"/>
      <c r="F943" s="266"/>
      <c r="G943" s="267"/>
      <c r="H943" s="278"/>
      <c r="I943" s="281"/>
      <c r="J943" s="268"/>
      <c r="K943" s="269"/>
      <c r="L943" s="244" t="str">
        <f aca="false">IF(AND(K943&lt;&gt;"",J943&lt;&gt;""),MIN(IF(OR(J943="OZZ",J943="ZZ"),5000,13600),TRUNC(0.75*SUMIF($D$12:$D943,$D943,K$12:K943),2))-SUMIF($D$12:$D942,$D943,L$12:L942),"")</f>
        <v/>
      </c>
      <c r="M943" s="270" t="str">
        <f aca="false">IF(AND(K943&lt;&gt;"",J943&lt;&gt;"",AB943&lt;&gt;""),IF(OR(J943="OZZ",J943="ZZ"),0-SUMIF($D$12:$D942,$D943,M$12:M942),MIN(MIN(13600,TRUNC(0.75*SUMIF($D$12:$D$1442,$D943,K$12:K$1442),2)+SUMIF($D$12:$D943,$D943,AB$12:AB943))-SUMIF($D$12:$D942,$D943,M$12:M942)-SUMIF($D$12:$D$1442,$D943,L$12:L$1442),AB943)),"")</f>
        <v/>
      </c>
      <c r="N943" s="246" t="str">
        <f aca="false">IF(J943&lt;&gt;"",1000-SUMIF($D$12:$D942,$D943,N$12:N942),"")</f>
        <v/>
      </c>
      <c r="O943" s="268"/>
      <c r="P943" s="269"/>
      <c r="Q943" s="244" t="str">
        <f aca="false">IF(AND(P943&lt;&gt;"",O943&lt;&gt;""),MIN(IF(OR(O943="OZZ",O943="ZZ"),5000,13600),TRUNC(0.75*SUMIF($D$12:$D943,$D943,P$12:P943),2))-SUMIF($D$12:$D942,$D943,Q$12:Q942),"")</f>
        <v/>
      </c>
      <c r="R943" s="270" t="str">
        <f aca="false">IF(AND(P943&lt;&gt;"",O943&lt;&gt;"",AF943&lt;&gt;""),IF(OR(O943="OZZ",O943="ZZ"),0-SUMIF($D$12:$D942,$D943,R$12:R942),MIN(MIN(13600,TRUNC(0.75*SUMIF($D$12:$D$1442,$D943,P$12:P$1442),2)+SUMIF($D$12:$D943,$D943,AF$12:AF943))-SUMIF($D$12:$D942,$D943,R$12:R942)-SUMIF($D$12:$D$1442,$D943,Q$12:Q$1442),AF943)),"")</f>
        <v/>
      </c>
      <c r="S943" s="246" t="str">
        <f aca="false">IF(O943&lt;&gt;"",1000-SUMIF($D$12:$D942,$D943,S$12:S942),"")</f>
        <v/>
      </c>
      <c r="T943" s="268"/>
      <c r="U943" s="269"/>
      <c r="V943" s="244" t="str">
        <f aca="false">IF(AND(U943&lt;&gt;"",T943&lt;&gt;""),MIN(IF(OR(T943="OZZ",T943="ZZ"),5000,13600),TRUNC(0.75*SUMIF($D$12:$D943,$D943,U$12:U943),2))-SUMIF($D$12:$D942,$D943,V$12:V942),"")</f>
        <v/>
      </c>
      <c r="W943" s="248" t="str">
        <f aca="false">IF(AND(U943&lt;&gt;"",T943&lt;&gt;"",AJ943&lt;&gt;""),IF(OR(T943="OZZ",T943="ZZ"),0-SUMIF($D$12:$D942,$D943,W$12:W942),MIN(MIN(13600,TRUNC(0.75*SUMIF($D$12:$D$1442,$D943,U$12:U$1442),2)+SUMIF($D$12:$D943,$D943,AJ$12:AJ943))-SUMIF($D$12:$D942,$D943,W$12:W942)-SUMIF($D$12:$D$1442,$D943,V$12:V$1442),AJ943)),"")</f>
        <v/>
      </c>
      <c r="X943" s="246" t="str">
        <f aca="false">IF(T943&lt;&gt;"",1000-SUMIF($D$12:$D942,$D943,X$12:X942),"")</f>
        <v/>
      </c>
      <c r="Y943" s="272"/>
      <c r="Z943" s="273"/>
      <c r="AA943" s="273"/>
      <c r="AB943" s="252" t="str">
        <f aca="false">IF(K943&lt;&gt;"",ROUND(Y943,2)+ROUND(Z943,2)+ROUND(AA943,2),"")</f>
        <v/>
      </c>
      <c r="AC943" s="274"/>
      <c r="AD943" s="273"/>
      <c r="AE943" s="273"/>
      <c r="AF943" s="275" t="str">
        <f aca="false">IF(P943&lt;&gt;"",ROUND(AC943,2)+ROUND(AD943,2)+ROUND(AE943,2),"")</f>
        <v/>
      </c>
      <c r="AG943" s="274"/>
      <c r="AH943" s="273"/>
      <c r="AI943" s="273"/>
      <c r="AJ943" s="275" t="str">
        <f aca="false">IF(U943&lt;&gt;"",ROUND(AG943,2)+ROUND(AH943,2)+ROUND(AI943,2),"")</f>
        <v/>
      </c>
      <c r="AK943" s="255"/>
      <c r="AL943" s="255"/>
      <c r="AM943" s="256"/>
      <c r="AN943" s="257"/>
      <c r="AO943" s="258" t="str">
        <f aca="false">IF(D943&lt;&gt;"",IF(COUNTIF($D$12:$D943,$D943)&gt;1,0,IF(SUM(L943,Q943,V943)&gt;0,IF(AND(T943="",OR(O943&lt;&gt;"",J943&lt;&gt;"")),IF(O943&lt;&gt;"",O943,IF(J943&lt;&gt;"",J943,0)),IF(AND(O943&lt;&gt;"",J943&lt;&gt;"",O943=J943),O943,T943)),0)),"")</f>
        <v/>
      </c>
      <c r="AP943" s="258" t="str">
        <f aca="false">IF(D943&lt;&gt;"",IF(COUNTIF($D$12:$D943,$D943)&gt;1,0,IF(SUM(M943,R943,W943)&gt;0,IF(AND(T943="",OR(O943&lt;&gt;"",J943&lt;&gt;"")),IF(O943&lt;&gt;"",O943,IF(J943&lt;&gt;"",J943,0)),IF(AND(O943&lt;&gt;"",J943&lt;&gt;"",O943=J943),O943,T943)),0)),"")</f>
        <v/>
      </c>
      <c r="AQ943" s="258" t="str">
        <f aca="false">IF(D943&lt;&gt;"",IF(COUNTIF($D$12:$D943,$D943)&gt;1,0,IF(SUM(N943,S943,X943)&gt;0,IF(AND(T943="",OR(O943&lt;&gt;"",J943&lt;&gt;"")),IF(O943&lt;&gt;"",O943,IF(J943&lt;&gt;"",J943,0)),IF(AND(O943&lt;&gt;"",J943&lt;&gt;"",O943=J943),O943,T943)),0)),"")</f>
        <v/>
      </c>
      <c r="AR943" s="257" t="str">
        <f aca="false">IF(D943&lt;&gt;"",IF(J943="OZP12",L943,0),"")</f>
        <v/>
      </c>
      <c r="AS943" s="257" t="str">
        <f aca="false">IF(D943&lt;&gt;"",IF(O943="OZP12",Q943,0),"")</f>
        <v/>
      </c>
      <c r="AT943" s="257" t="str">
        <f aca="false">IF(D943&lt;&gt;"",IF(T943="OZP12",V943,0),"")</f>
        <v/>
      </c>
      <c r="AU943" s="257" t="str">
        <f aca="false">IF(D943&lt;&gt;"",IF(J943="TZP",L943,0),"")</f>
        <v/>
      </c>
      <c r="AV943" s="257" t="str">
        <f aca="false">IF(D943&lt;&gt;"",IF(O943="TZP",Q943,0),"")</f>
        <v/>
      </c>
      <c r="AW943" s="257" t="str">
        <f aca="false">IF(D943&lt;&gt;"",IF(T943="TZP",V943,0),"")</f>
        <v/>
      </c>
      <c r="AX943" s="257" t="str">
        <f aca="false">IF(D943&lt;&gt;"",IF(J943="OZZ",L943,0),"")</f>
        <v/>
      </c>
      <c r="AY943" s="257" t="str">
        <f aca="false">IF(D943&lt;&gt;"",IF(O943="OZZ",Q943,0),"")</f>
        <v/>
      </c>
      <c r="AZ943" s="257" t="str">
        <f aca="false">IF(D943&lt;&gt;"",IF(T943="OZZ",V943,0),"")</f>
        <v/>
      </c>
      <c r="BA943" s="260"/>
      <c r="BB943" s="257" t="str">
        <f aca="false">IF(D943&lt;&gt;"",IF(ISERROR(FIND("/",D943)),0,1),"")</f>
        <v/>
      </c>
      <c r="BC943" s="257" t="str">
        <f aca="false">IF(D943&lt;&gt;"",IF(BB943*1=0,D943,CONCATENATE(MID(D943,1,FIND("/",D943,1)-1),MID(D943,FIND("/",D943,1)+1,LEN(D943)))),"")</f>
        <v/>
      </c>
      <c r="BD943" s="286"/>
      <c r="BE943" s="257" t="str">
        <f aca="false">IF(D943&lt;&gt;"",IF(J943="OZP12",M943,0),"")</f>
        <v/>
      </c>
      <c r="BF943" s="257" t="str">
        <f aca="false">IF(D943&lt;&gt;"",IF(O943="OZP12",R943,0),"")</f>
        <v/>
      </c>
      <c r="BG943" s="257" t="str">
        <f aca="false">IF(D943&lt;&gt;"",IF(T943="OZP12",W943,0),"")</f>
        <v/>
      </c>
      <c r="BH943" s="257" t="str">
        <f aca="false">IF(D943&lt;&gt;"",IF(J943="TZP",M943,0),"")</f>
        <v/>
      </c>
      <c r="BI943" s="257" t="str">
        <f aca="false">IF(D943&lt;&gt;"",IF(O943="TZP",R943,0),"")</f>
        <v/>
      </c>
      <c r="BJ943" s="257" t="str">
        <f aca="false">IF(D943&lt;&gt;"",IF(T943="TZP",W943,0),"")</f>
        <v/>
      </c>
    </row>
    <row r="944" s="261" customFormat="true" ht="18.75" hidden="false" customHeight="true" outlineLevel="0" collapsed="false">
      <c r="A944" s="262" t="n">
        <f aca="false">A943+1</f>
        <v>932</v>
      </c>
      <c r="B944" s="263"/>
      <c r="C944" s="263"/>
      <c r="D944" s="263"/>
      <c r="E944" s="266"/>
      <c r="F944" s="266"/>
      <c r="G944" s="267"/>
      <c r="H944" s="278"/>
      <c r="I944" s="281"/>
      <c r="J944" s="268"/>
      <c r="K944" s="269"/>
      <c r="L944" s="244" t="str">
        <f aca="false">IF(AND(K944&lt;&gt;"",J944&lt;&gt;""),MIN(IF(OR(J944="OZZ",J944="ZZ"),5000,13600),TRUNC(0.75*SUMIF($D$12:$D944,$D944,K$12:K944),2))-SUMIF($D$12:$D943,$D944,L$12:L943),"")</f>
        <v/>
      </c>
      <c r="M944" s="270" t="str">
        <f aca="false">IF(AND(K944&lt;&gt;"",J944&lt;&gt;"",AB944&lt;&gt;""),IF(OR(J944="OZZ",J944="ZZ"),0-SUMIF($D$12:$D943,$D944,M$12:M943),MIN(MIN(13600,TRUNC(0.75*SUMIF($D$12:$D$1442,$D944,K$12:K$1442),2)+SUMIF($D$12:$D944,$D944,AB$12:AB944))-SUMIF($D$12:$D943,$D944,M$12:M943)-SUMIF($D$12:$D$1442,$D944,L$12:L$1442),AB944)),"")</f>
        <v/>
      </c>
      <c r="N944" s="246" t="str">
        <f aca="false">IF(J944&lt;&gt;"",1000-SUMIF($D$12:$D943,$D944,N$12:N943),"")</f>
        <v/>
      </c>
      <c r="O944" s="268"/>
      <c r="P944" s="269"/>
      <c r="Q944" s="244" t="str">
        <f aca="false">IF(AND(P944&lt;&gt;"",O944&lt;&gt;""),MIN(IF(OR(O944="OZZ",O944="ZZ"),5000,13600),TRUNC(0.75*SUMIF($D$12:$D944,$D944,P$12:P944),2))-SUMIF($D$12:$D943,$D944,Q$12:Q943),"")</f>
        <v/>
      </c>
      <c r="R944" s="270" t="str">
        <f aca="false">IF(AND(P944&lt;&gt;"",O944&lt;&gt;"",AF944&lt;&gt;""),IF(OR(O944="OZZ",O944="ZZ"),0-SUMIF($D$12:$D943,$D944,R$12:R943),MIN(MIN(13600,TRUNC(0.75*SUMIF($D$12:$D$1442,$D944,P$12:P$1442),2)+SUMIF($D$12:$D944,$D944,AF$12:AF944))-SUMIF($D$12:$D943,$D944,R$12:R943)-SUMIF($D$12:$D$1442,$D944,Q$12:Q$1442),AF944)),"")</f>
        <v/>
      </c>
      <c r="S944" s="246" t="str">
        <f aca="false">IF(O944&lt;&gt;"",1000-SUMIF($D$12:$D943,$D944,S$12:S943),"")</f>
        <v/>
      </c>
      <c r="T944" s="268"/>
      <c r="U944" s="269"/>
      <c r="V944" s="244" t="str">
        <f aca="false">IF(AND(U944&lt;&gt;"",T944&lt;&gt;""),MIN(IF(OR(T944="OZZ",T944="ZZ"),5000,13600),TRUNC(0.75*SUMIF($D$12:$D944,$D944,U$12:U944),2))-SUMIF($D$12:$D943,$D944,V$12:V943),"")</f>
        <v/>
      </c>
      <c r="W944" s="248" t="str">
        <f aca="false">IF(AND(U944&lt;&gt;"",T944&lt;&gt;"",AJ944&lt;&gt;""),IF(OR(T944="OZZ",T944="ZZ"),0-SUMIF($D$12:$D943,$D944,W$12:W943),MIN(MIN(13600,TRUNC(0.75*SUMIF($D$12:$D$1442,$D944,U$12:U$1442),2)+SUMIF($D$12:$D944,$D944,AJ$12:AJ944))-SUMIF($D$12:$D943,$D944,W$12:W943)-SUMIF($D$12:$D$1442,$D944,V$12:V$1442),AJ944)),"")</f>
        <v/>
      </c>
      <c r="X944" s="246" t="str">
        <f aca="false">IF(T944&lt;&gt;"",1000-SUMIF($D$12:$D943,$D944,X$12:X943),"")</f>
        <v/>
      </c>
      <c r="Y944" s="272"/>
      <c r="Z944" s="273"/>
      <c r="AA944" s="273"/>
      <c r="AB944" s="252" t="str">
        <f aca="false">IF(K944&lt;&gt;"",ROUND(Y944,2)+ROUND(Z944,2)+ROUND(AA944,2),"")</f>
        <v/>
      </c>
      <c r="AC944" s="274"/>
      <c r="AD944" s="273"/>
      <c r="AE944" s="273"/>
      <c r="AF944" s="275" t="str">
        <f aca="false">IF(P944&lt;&gt;"",ROUND(AC944,2)+ROUND(AD944,2)+ROUND(AE944,2),"")</f>
        <v/>
      </c>
      <c r="AG944" s="274"/>
      <c r="AH944" s="273"/>
      <c r="AI944" s="273"/>
      <c r="AJ944" s="275" t="str">
        <f aca="false">IF(U944&lt;&gt;"",ROUND(AG944,2)+ROUND(AH944,2)+ROUND(AI944,2),"")</f>
        <v/>
      </c>
      <c r="AK944" s="255"/>
      <c r="AL944" s="255"/>
      <c r="AM944" s="256"/>
      <c r="AN944" s="257"/>
      <c r="AO944" s="258" t="str">
        <f aca="false">IF(D944&lt;&gt;"",IF(COUNTIF($D$12:$D944,$D944)&gt;1,0,IF(SUM(L944,Q944,V944)&gt;0,IF(AND(T944="",OR(O944&lt;&gt;"",J944&lt;&gt;"")),IF(O944&lt;&gt;"",O944,IF(J944&lt;&gt;"",J944,0)),IF(AND(O944&lt;&gt;"",J944&lt;&gt;"",O944=J944),O944,T944)),0)),"")</f>
        <v/>
      </c>
      <c r="AP944" s="258" t="str">
        <f aca="false">IF(D944&lt;&gt;"",IF(COUNTIF($D$12:$D944,$D944)&gt;1,0,IF(SUM(M944,R944,W944)&gt;0,IF(AND(T944="",OR(O944&lt;&gt;"",J944&lt;&gt;"")),IF(O944&lt;&gt;"",O944,IF(J944&lt;&gt;"",J944,0)),IF(AND(O944&lt;&gt;"",J944&lt;&gt;"",O944=J944),O944,T944)),0)),"")</f>
        <v/>
      </c>
      <c r="AQ944" s="258" t="str">
        <f aca="false">IF(D944&lt;&gt;"",IF(COUNTIF($D$12:$D944,$D944)&gt;1,0,IF(SUM(N944,S944,X944)&gt;0,IF(AND(T944="",OR(O944&lt;&gt;"",J944&lt;&gt;"")),IF(O944&lt;&gt;"",O944,IF(J944&lt;&gt;"",J944,0)),IF(AND(O944&lt;&gt;"",J944&lt;&gt;"",O944=J944),O944,T944)),0)),"")</f>
        <v/>
      </c>
      <c r="AR944" s="257" t="str">
        <f aca="false">IF(D944&lt;&gt;"",IF(J944="OZP12",L944,0),"")</f>
        <v/>
      </c>
      <c r="AS944" s="257" t="str">
        <f aca="false">IF(D944&lt;&gt;"",IF(O944="OZP12",Q944,0),"")</f>
        <v/>
      </c>
      <c r="AT944" s="257" t="str">
        <f aca="false">IF(D944&lt;&gt;"",IF(T944="OZP12",V944,0),"")</f>
        <v/>
      </c>
      <c r="AU944" s="257" t="str">
        <f aca="false">IF(D944&lt;&gt;"",IF(J944="TZP",L944,0),"")</f>
        <v/>
      </c>
      <c r="AV944" s="257" t="str">
        <f aca="false">IF(D944&lt;&gt;"",IF(O944="TZP",Q944,0),"")</f>
        <v/>
      </c>
      <c r="AW944" s="257" t="str">
        <f aca="false">IF(D944&lt;&gt;"",IF(T944="TZP",V944,0),"")</f>
        <v/>
      </c>
      <c r="AX944" s="257" t="str">
        <f aca="false">IF(D944&lt;&gt;"",IF(J944="OZZ",L944,0),"")</f>
        <v/>
      </c>
      <c r="AY944" s="257" t="str">
        <f aca="false">IF(D944&lt;&gt;"",IF(O944="OZZ",Q944,0),"")</f>
        <v/>
      </c>
      <c r="AZ944" s="257" t="str">
        <f aca="false">IF(D944&lt;&gt;"",IF(T944="OZZ",V944,0),"")</f>
        <v/>
      </c>
      <c r="BA944" s="260"/>
      <c r="BB944" s="257" t="str">
        <f aca="false">IF(D944&lt;&gt;"",IF(ISERROR(FIND("/",D944)),0,1),"")</f>
        <v/>
      </c>
      <c r="BC944" s="257" t="str">
        <f aca="false">IF(D944&lt;&gt;"",IF(BB944*1=0,D944,CONCATENATE(MID(D944,1,FIND("/",D944,1)-1),MID(D944,FIND("/",D944,1)+1,LEN(D944)))),"")</f>
        <v/>
      </c>
      <c r="BD944" s="286"/>
      <c r="BE944" s="257" t="str">
        <f aca="false">IF(D944&lt;&gt;"",IF(J944="OZP12",M944,0),"")</f>
        <v/>
      </c>
      <c r="BF944" s="257" t="str">
        <f aca="false">IF(D944&lt;&gt;"",IF(O944="OZP12",R944,0),"")</f>
        <v/>
      </c>
      <c r="BG944" s="257" t="str">
        <f aca="false">IF(D944&lt;&gt;"",IF(T944="OZP12",W944,0),"")</f>
        <v/>
      </c>
      <c r="BH944" s="257" t="str">
        <f aca="false">IF(D944&lt;&gt;"",IF(J944="TZP",M944,0),"")</f>
        <v/>
      </c>
      <c r="BI944" s="257" t="str">
        <f aca="false">IF(D944&lt;&gt;"",IF(O944="TZP",R944,0),"")</f>
        <v/>
      </c>
      <c r="BJ944" s="257" t="str">
        <f aca="false">IF(D944&lt;&gt;"",IF(T944="TZP",W944,0),"")</f>
        <v/>
      </c>
    </row>
    <row r="945" s="261" customFormat="true" ht="18.75" hidden="false" customHeight="true" outlineLevel="0" collapsed="false">
      <c r="A945" s="262" t="n">
        <f aca="false">A944+1</f>
        <v>933</v>
      </c>
      <c r="B945" s="263"/>
      <c r="C945" s="263"/>
      <c r="D945" s="263"/>
      <c r="E945" s="266"/>
      <c r="F945" s="266"/>
      <c r="G945" s="267"/>
      <c r="H945" s="278"/>
      <c r="I945" s="281"/>
      <c r="J945" s="268"/>
      <c r="K945" s="269"/>
      <c r="L945" s="244" t="str">
        <f aca="false">IF(AND(K945&lt;&gt;"",J945&lt;&gt;""),MIN(IF(OR(J945="OZZ",J945="ZZ"),5000,13600),TRUNC(0.75*SUMIF($D$12:$D945,$D945,K$12:K945),2))-SUMIF($D$12:$D944,$D945,L$12:L944),"")</f>
        <v/>
      </c>
      <c r="M945" s="270" t="str">
        <f aca="false">IF(AND(K945&lt;&gt;"",J945&lt;&gt;"",AB945&lt;&gt;""),IF(OR(J945="OZZ",J945="ZZ"),0-SUMIF($D$12:$D944,$D945,M$12:M944),MIN(MIN(13600,TRUNC(0.75*SUMIF($D$12:$D$1442,$D945,K$12:K$1442),2)+SUMIF($D$12:$D945,$D945,AB$12:AB945))-SUMIF($D$12:$D944,$D945,M$12:M944)-SUMIF($D$12:$D$1442,$D945,L$12:L$1442),AB945)),"")</f>
        <v/>
      </c>
      <c r="N945" s="246" t="str">
        <f aca="false">IF(J945&lt;&gt;"",1000-SUMIF($D$12:$D944,$D945,N$12:N944),"")</f>
        <v/>
      </c>
      <c r="O945" s="268"/>
      <c r="P945" s="269"/>
      <c r="Q945" s="244" t="str">
        <f aca="false">IF(AND(P945&lt;&gt;"",O945&lt;&gt;""),MIN(IF(OR(O945="OZZ",O945="ZZ"),5000,13600),TRUNC(0.75*SUMIF($D$12:$D945,$D945,P$12:P945),2))-SUMIF($D$12:$D944,$D945,Q$12:Q944),"")</f>
        <v/>
      </c>
      <c r="R945" s="270" t="str">
        <f aca="false">IF(AND(P945&lt;&gt;"",O945&lt;&gt;"",AF945&lt;&gt;""),IF(OR(O945="OZZ",O945="ZZ"),0-SUMIF($D$12:$D944,$D945,R$12:R944),MIN(MIN(13600,TRUNC(0.75*SUMIF($D$12:$D$1442,$D945,P$12:P$1442),2)+SUMIF($D$12:$D945,$D945,AF$12:AF945))-SUMIF($D$12:$D944,$D945,R$12:R944)-SUMIF($D$12:$D$1442,$D945,Q$12:Q$1442),AF945)),"")</f>
        <v/>
      </c>
      <c r="S945" s="246" t="str">
        <f aca="false">IF(O945&lt;&gt;"",1000-SUMIF($D$12:$D944,$D945,S$12:S944),"")</f>
        <v/>
      </c>
      <c r="T945" s="268"/>
      <c r="U945" s="269"/>
      <c r="V945" s="244" t="str">
        <f aca="false">IF(AND(U945&lt;&gt;"",T945&lt;&gt;""),MIN(IF(OR(T945="OZZ",T945="ZZ"),5000,13600),TRUNC(0.75*SUMIF($D$12:$D945,$D945,U$12:U945),2))-SUMIF($D$12:$D944,$D945,V$12:V944),"")</f>
        <v/>
      </c>
      <c r="W945" s="248" t="str">
        <f aca="false">IF(AND(U945&lt;&gt;"",T945&lt;&gt;"",AJ945&lt;&gt;""),IF(OR(T945="OZZ",T945="ZZ"),0-SUMIF($D$12:$D944,$D945,W$12:W944),MIN(MIN(13600,TRUNC(0.75*SUMIF($D$12:$D$1442,$D945,U$12:U$1442),2)+SUMIF($D$12:$D945,$D945,AJ$12:AJ945))-SUMIF($D$12:$D944,$D945,W$12:W944)-SUMIF($D$12:$D$1442,$D945,V$12:V$1442),AJ945)),"")</f>
        <v/>
      </c>
      <c r="X945" s="246" t="str">
        <f aca="false">IF(T945&lt;&gt;"",1000-SUMIF($D$12:$D944,$D945,X$12:X944),"")</f>
        <v/>
      </c>
      <c r="Y945" s="272"/>
      <c r="Z945" s="273"/>
      <c r="AA945" s="273"/>
      <c r="AB945" s="252" t="str">
        <f aca="false">IF(K945&lt;&gt;"",ROUND(Y945,2)+ROUND(Z945,2)+ROUND(AA945,2),"")</f>
        <v/>
      </c>
      <c r="AC945" s="274"/>
      <c r="AD945" s="273"/>
      <c r="AE945" s="273"/>
      <c r="AF945" s="275" t="str">
        <f aca="false">IF(P945&lt;&gt;"",ROUND(AC945,2)+ROUND(AD945,2)+ROUND(AE945,2),"")</f>
        <v/>
      </c>
      <c r="AG945" s="274"/>
      <c r="AH945" s="273"/>
      <c r="AI945" s="273"/>
      <c r="AJ945" s="275" t="str">
        <f aca="false">IF(U945&lt;&gt;"",ROUND(AG945,2)+ROUND(AH945,2)+ROUND(AI945,2),"")</f>
        <v/>
      </c>
      <c r="AK945" s="255"/>
      <c r="AL945" s="255"/>
      <c r="AM945" s="256"/>
      <c r="AN945" s="257"/>
      <c r="AO945" s="258" t="str">
        <f aca="false">IF(D945&lt;&gt;"",IF(COUNTIF($D$12:$D945,$D945)&gt;1,0,IF(SUM(L945,Q945,V945)&gt;0,IF(AND(T945="",OR(O945&lt;&gt;"",J945&lt;&gt;"")),IF(O945&lt;&gt;"",O945,IF(J945&lt;&gt;"",J945,0)),IF(AND(O945&lt;&gt;"",J945&lt;&gt;"",O945=J945),O945,T945)),0)),"")</f>
        <v/>
      </c>
      <c r="AP945" s="258" t="str">
        <f aca="false">IF(D945&lt;&gt;"",IF(COUNTIF($D$12:$D945,$D945)&gt;1,0,IF(SUM(M945,R945,W945)&gt;0,IF(AND(T945="",OR(O945&lt;&gt;"",J945&lt;&gt;"")),IF(O945&lt;&gt;"",O945,IF(J945&lt;&gt;"",J945,0)),IF(AND(O945&lt;&gt;"",J945&lt;&gt;"",O945=J945),O945,T945)),0)),"")</f>
        <v/>
      </c>
      <c r="AQ945" s="258" t="str">
        <f aca="false">IF(D945&lt;&gt;"",IF(COUNTIF($D$12:$D945,$D945)&gt;1,0,IF(SUM(N945,S945,X945)&gt;0,IF(AND(T945="",OR(O945&lt;&gt;"",J945&lt;&gt;"")),IF(O945&lt;&gt;"",O945,IF(J945&lt;&gt;"",J945,0)),IF(AND(O945&lt;&gt;"",J945&lt;&gt;"",O945=J945),O945,T945)),0)),"")</f>
        <v/>
      </c>
      <c r="AR945" s="257" t="str">
        <f aca="false">IF(D945&lt;&gt;"",IF(J945="OZP12",L945,0),"")</f>
        <v/>
      </c>
      <c r="AS945" s="257" t="str">
        <f aca="false">IF(D945&lt;&gt;"",IF(O945="OZP12",Q945,0),"")</f>
        <v/>
      </c>
      <c r="AT945" s="257" t="str">
        <f aca="false">IF(D945&lt;&gt;"",IF(T945="OZP12",V945,0),"")</f>
        <v/>
      </c>
      <c r="AU945" s="257" t="str">
        <f aca="false">IF(D945&lt;&gt;"",IF(J945="TZP",L945,0),"")</f>
        <v/>
      </c>
      <c r="AV945" s="257" t="str">
        <f aca="false">IF(D945&lt;&gt;"",IF(O945="TZP",Q945,0),"")</f>
        <v/>
      </c>
      <c r="AW945" s="257" t="str">
        <f aca="false">IF(D945&lt;&gt;"",IF(T945="TZP",V945,0),"")</f>
        <v/>
      </c>
      <c r="AX945" s="257" t="str">
        <f aca="false">IF(D945&lt;&gt;"",IF(J945="OZZ",L945,0),"")</f>
        <v/>
      </c>
      <c r="AY945" s="257" t="str">
        <f aca="false">IF(D945&lt;&gt;"",IF(O945="OZZ",Q945,0),"")</f>
        <v/>
      </c>
      <c r="AZ945" s="257" t="str">
        <f aca="false">IF(D945&lt;&gt;"",IF(T945="OZZ",V945,0),"")</f>
        <v/>
      </c>
      <c r="BA945" s="260"/>
      <c r="BB945" s="257" t="str">
        <f aca="false">IF(D945&lt;&gt;"",IF(ISERROR(FIND("/",D945)),0,1),"")</f>
        <v/>
      </c>
      <c r="BC945" s="257" t="str">
        <f aca="false">IF(D945&lt;&gt;"",IF(BB945*1=0,D945,CONCATENATE(MID(D945,1,FIND("/",D945,1)-1),MID(D945,FIND("/",D945,1)+1,LEN(D945)))),"")</f>
        <v/>
      </c>
      <c r="BD945" s="286"/>
      <c r="BE945" s="257" t="str">
        <f aca="false">IF(D945&lt;&gt;"",IF(J945="OZP12",M945,0),"")</f>
        <v/>
      </c>
      <c r="BF945" s="257" t="str">
        <f aca="false">IF(D945&lt;&gt;"",IF(O945="OZP12",R945,0),"")</f>
        <v/>
      </c>
      <c r="BG945" s="257" t="str">
        <f aca="false">IF(D945&lt;&gt;"",IF(T945="OZP12",W945,0),"")</f>
        <v/>
      </c>
      <c r="BH945" s="257" t="str">
        <f aca="false">IF(D945&lt;&gt;"",IF(J945="TZP",M945,0),"")</f>
        <v/>
      </c>
      <c r="BI945" s="257" t="str">
        <f aca="false">IF(D945&lt;&gt;"",IF(O945="TZP",R945,0),"")</f>
        <v/>
      </c>
      <c r="BJ945" s="257" t="str">
        <f aca="false">IF(D945&lt;&gt;"",IF(T945="TZP",W945,0),"")</f>
        <v/>
      </c>
    </row>
    <row r="946" s="261" customFormat="true" ht="18.75" hidden="false" customHeight="true" outlineLevel="0" collapsed="false">
      <c r="A946" s="262" t="n">
        <f aca="false">A945+1</f>
        <v>934</v>
      </c>
      <c r="B946" s="263"/>
      <c r="C946" s="263"/>
      <c r="D946" s="263"/>
      <c r="E946" s="266"/>
      <c r="F946" s="266"/>
      <c r="G946" s="267"/>
      <c r="H946" s="278"/>
      <c r="I946" s="281"/>
      <c r="J946" s="268"/>
      <c r="K946" s="269"/>
      <c r="L946" s="244" t="str">
        <f aca="false">IF(AND(K946&lt;&gt;"",J946&lt;&gt;""),MIN(IF(OR(J946="OZZ",J946="ZZ"),5000,13600),TRUNC(0.75*SUMIF($D$12:$D946,$D946,K$12:K946),2))-SUMIF($D$12:$D945,$D946,L$12:L945),"")</f>
        <v/>
      </c>
      <c r="M946" s="270" t="str">
        <f aca="false">IF(AND(K946&lt;&gt;"",J946&lt;&gt;"",AB946&lt;&gt;""),IF(OR(J946="OZZ",J946="ZZ"),0-SUMIF($D$12:$D945,$D946,M$12:M945),MIN(MIN(13600,TRUNC(0.75*SUMIF($D$12:$D$1442,$D946,K$12:K$1442),2)+SUMIF($D$12:$D946,$D946,AB$12:AB946))-SUMIF($D$12:$D945,$D946,M$12:M945)-SUMIF($D$12:$D$1442,$D946,L$12:L$1442),AB946)),"")</f>
        <v/>
      </c>
      <c r="N946" s="246" t="str">
        <f aca="false">IF(J946&lt;&gt;"",1000-SUMIF($D$12:$D945,$D946,N$12:N945),"")</f>
        <v/>
      </c>
      <c r="O946" s="268"/>
      <c r="P946" s="269"/>
      <c r="Q946" s="244" t="str">
        <f aca="false">IF(AND(P946&lt;&gt;"",O946&lt;&gt;""),MIN(IF(OR(O946="OZZ",O946="ZZ"),5000,13600),TRUNC(0.75*SUMIF($D$12:$D946,$D946,P$12:P946),2))-SUMIF($D$12:$D945,$D946,Q$12:Q945),"")</f>
        <v/>
      </c>
      <c r="R946" s="270" t="str">
        <f aca="false">IF(AND(P946&lt;&gt;"",O946&lt;&gt;"",AF946&lt;&gt;""),IF(OR(O946="OZZ",O946="ZZ"),0-SUMIF($D$12:$D945,$D946,R$12:R945),MIN(MIN(13600,TRUNC(0.75*SUMIF($D$12:$D$1442,$D946,P$12:P$1442),2)+SUMIF($D$12:$D946,$D946,AF$12:AF946))-SUMIF($D$12:$D945,$D946,R$12:R945)-SUMIF($D$12:$D$1442,$D946,Q$12:Q$1442),AF946)),"")</f>
        <v/>
      </c>
      <c r="S946" s="246" t="str">
        <f aca="false">IF(O946&lt;&gt;"",1000-SUMIF($D$12:$D945,$D946,S$12:S945),"")</f>
        <v/>
      </c>
      <c r="T946" s="268"/>
      <c r="U946" s="269"/>
      <c r="V946" s="244" t="str">
        <f aca="false">IF(AND(U946&lt;&gt;"",T946&lt;&gt;""),MIN(IF(OR(T946="OZZ",T946="ZZ"),5000,13600),TRUNC(0.75*SUMIF($D$12:$D946,$D946,U$12:U946),2))-SUMIF($D$12:$D945,$D946,V$12:V945),"")</f>
        <v/>
      </c>
      <c r="W946" s="248" t="str">
        <f aca="false">IF(AND(U946&lt;&gt;"",T946&lt;&gt;"",AJ946&lt;&gt;""),IF(OR(T946="OZZ",T946="ZZ"),0-SUMIF($D$12:$D945,$D946,W$12:W945),MIN(MIN(13600,TRUNC(0.75*SUMIF($D$12:$D$1442,$D946,U$12:U$1442),2)+SUMIF($D$12:$D946,$D946,AJ$12:AJ946))-SUMIF($D$12:$D945,$D946,W$12:W945)-SUMIF($D$12:$D$1442,$D946,V$12:V$1442),AJ946)),"")</f>
        <v/>
      </c>
      <c r="X946" s="246" t="str">
        <f aca="false">IF(T946&lt;&gt;"",1000-SUMIF($D$12:$D945,$D946,X$12:X945),"")</f>
        <v/>
      </c>
      <c r="Y946" s="272"/>
      <c r="Z946" s="273"/>
      <c r="AA946" s="273"/>
      <c r="AB946" s="252" t="str">
        <f aca="false">IF(K946&lt;&gt;"",ROUND(Y946,2)+ROUND(Z946,2)+ROUND(AA946,2),"")</f>
        <v/>
      </c>
      <c r="AC946" s="274"/>
      <c r="AD946" s="273"/>
      <c r="AE946" s="273"/>
      <c r="AF946" s="275" t="str">
        <f aca="false">IF(P946&lt;&gt;"",ROUND(AC946,2)+ROUND(AD946,2)+ROUND(AE946,2),"")</f>
        <v/>
      </c>
      <c r="AG946" s="274"/>
      <c r="AH946" s="273"/>
      <c r="AI946" s="273"/>
      <c r="AJ946" s="275" t="str">
        <f aca="false">IF(U946&lt;&gt;"",ROUND(AG946,2)+ROUND(AH946,2)+ROUND(AI946,2),"")</f>
        <v/>
      </c>
      <c r="AK946" s="255"/>
      <c r="AL946" s="255"/>
      <c r="AM946" s="256"/>
      <c r="AN946" s="257"/>
      <c r="AO946" s="258" t="str">
        <f aca="false">IF(D946&lt;&gt;"",IF(COUNTIF($D$12:$D946,$D946)&gt;1,0,IF(SUM(L946,Q946,V946)&gt;0,IF(AND(T946="",OR(O946&lt;&gt;"",J946&lt;&gt;"")),IF(O946&lt;&gt;"",O946,IF(J946&lt;&gt;"",J946,0)),IF(AND(O946&lt;&gt;"",J946&lt;&gt;"",O946=J946),O946,T946)),0)),"")</f>
        <v/>
      </c>
      <c r="AP946" s="258" t="str">
        <f aca="false">IF(D946&lt;&gt;"",IF(COUNTIF($D$12:$D946,$D946)&gt;1,0,IF(SUM(M946,R946,W946)&gt;0,IF(AND(T946="",OR(O946&lt;&gt;"",J946&lt;&gt;"")),IF(O946&lt;&gt;"",O946,IF(J946&lt;&gt;"",J946,0)),IF(AND(O946&lt;&gt;"",J946&lt;&gt;"",O946=J946),O946,T946)),0)),"")</f>
        <v/>
      </c>
      <c r="AQ946" s="258" t="str">
        <f aca="false">IF(D946&lt;&gt;"",IF(COUNTIF($D$12:$D946,$D946)&gt;1,0,IF(SUM(N946,S946,X946)&gt;0,IF(AND(T946="",OR(O946&lt;&gt;"",J946&lt;&gt;"")),IF(O946&lt;&gt;"",O946,IF(J946&lt;&gt;"",J946,0)),IF(AND(O946&lt;&gt;"",J946&lt;&gt;"",O946=J946),O946,T946)),0)),"")</f>
        <v/>
      </c>
      <c r="AR946" s="257" t="str">
        <f aca="false">IF(D946&lt;&gt;"",IF(J946="OZP12",L946,0),"")</f>
        <v/>
      </c>
      <c r="AS946" s="257" t="str">
        <f aca="false">IF(D946&lt;&gt;"",IF(O946="OZP12",Q946,0),"")</f>
        <v/>
      </c>
      <c r="AT946" s="257" t="str">
        <f aca="false">IF(D946&lt;&gt;"",IF(T946="OZP12",V946,0),"")</f>
        <v/>
      </c>
      <c r="AU946" s="257" t="str">
        <f aca="false">IF(D946&lt;&gt;"",IF(J946="TZP",L946,0),"")</f>
        <v/>
      </c>
      <c r="AV946" s="257" t="str">
        <f aca="false">IF(D946&lt;&gt;"",IF(O946="TZP",Q946,0),"")</f>
        <v/>
      </c>
      <c r="AW946" s="257" t="str">
        <f aca="false">IF(D946&lt;&gt;"",IF(T946="TZP",V946,0),"")</f>
        <v/>
      </c>
      <c r="AX946" s="257" t="str">
        <f aca="false">IF(D946&lt;&gt;"",IF(J946="OZZ",L946,0),"")</f>
        <v/>
      </c>
      <c r="AY946" s="257" t="str">
        <f aca="false">IF(D946&lt;&gt;"",IF(O946="OZZ",Q946,0),"")</f>
        <v/>
      </c>
      <c r="AZ946" s="257" t="str">
        <f aca="false">IF(D946&lt;&gt;"",IF(T946="OZZ",V946,0),"")</f>
        <v/>
      </c>
      <c r="BA946" s="260"/>
      <c r="BB946" s="257" t="str">
        <f aca="false">IF(D946&lt;&gt;"",IF(ISERROR(FIND("/",D946)),0,1),"")</f>
        <v/>
      </c>
      <c r="BC946" s="257" t="str">
        <f aca="false">IF(D946&lt;&gt;"",IF(BB946*1=0,D946,CONCATENATE(MID(D946,1,FIND("/",D946,1)-1),MID(D946,FIND("/",D946,1)+1,LEN(D946)))),"")</f>
        <v/>
      </c>
      <c r="BD946" s="286"/>
      <c r="BE946" s="257" t="str">
        <f aca="false">IF(D946&lt;&gt;"",IF(J946="OZP12",M946,0),"")</f>
        <v/>
      </c>
      <c r="BF946" s="257" t="str">
        <f aca="false">IF(D946&lt;&gt;"",IF(O946="OZP12",R946,0),"")</f>
        <v/>
      </c>
      <c r="BG946" s="257" t="str">
        <f aca="false">IF(D946&lt;&gt;"",IF(T946="OZP12",W946,0),"")</f>
        <v/>
      </c>
      <c r="BH946" s="257" t="str">
        <f aca="false">IF(D946&lt;&gt;"",IF(J946="TZP",M946,0),"")</f>
        <v/>
      </c>
      <c r="BI946" s="257" t="str">
        <f aca="false">IF(D946&lt;&gt;"",IF(O946="TZP",R946,0),"")</f>
        <v/>
      </c>
      <c r="BJ946" s="257" t="str">
        <f aca="false">IF(D946&lt;&gt;"",IF(T946="TZP",W946,0),"")</f>
        <v/>
      </c>
    </row>
    <row r="947" s="261" customFormat="true" ht="18.75" hidden="false" customHeight="true" outlineLevel="0" collapsed="false">
      <c r="A947" s="262" t="n">
        <f aca="false">A946+1</f>
        <v>935</v>
      </c>
      <c r="B947" s="263"/>
      <c r="C947" s="263"/>
      <c r="D947" s="263"/>
      <c r="E947" s="266"/>
      <c r="F947" s="266"/>
      <c r="G947" s="267"/>
      <c r="H947" s="278"/>
      <c r="I947" s="281"/>
      <c r="J947" s="268"/>
      <c r="K947" s="269"/>
      <c r="L947" s="244" t="str">
        <f aca="false">IF(AND(K947&lt;&gt;"",J947&lt;&gt;""),MIN(IF(OR(J947="OZZ",J947="ZZ"),5000,13600),TRUNC(0.75*SUMIF($D$12:$D947,$D947,K$12:K947),2))-SUMIF($D$12:$D946,$D947,L$12:L946),"")</f>
        <v/>
      </c>
      <c r="M947" s="270" t="str">
        <f aca="false">IF(AND(K947&lt;&gt;"",J947&lt;&gt;"",AB947&lt;&gt;""),IF(OR(J947="OZZ",J947="ZZ"),0-SUMIF($D$12:$D946,$D947,M$12:M946),MIN(MIN(13600,TRUNC(0.75*SUMIF($D$12:$D$1442,$D947,K$12:K$1442),2)+SUMIF($D$12:$D947,$D947,AB$12:AB947))-SUMIF($D$12:$D946,$D947,M$12:M946)-SUMIF($D$12:$D$1442,$D947,L$12:L$1442),AB947)),"")</f>
        <v/>
      </c>
      <c r="N947" s="246" t="str">
        <f aca="false">IF(J947&lt;&gt;"",1000-SUMIF($D$12:$D946,$D947,N$12:N946),"")</f>
        <v/>
      </c>
      <c r="O947" s="268"/>
      <c r="P947" s="269"/>
      <c r="Q947" s="244" t="str">
        <f aca="false">IF(AND(P947&lt;&gt;"",O947&lt;&gt;""),MIN(IF(OR(O947="OZZ",O947="ZZ"),5000,13600),TRUNC(0.75*SUMIF($D$12:$D947,$D947,P$12:P947),2))-SUMIF($D$12:$D946,$D947,Q$12:Q946),"")</f>
        <v/>
      </c>
      <c r="R947" s="270" t="str">
        <f aca="false">IF(AND(P947&lt;&gt;"",O947&lt;&gt;"",AF947&lt;&gt;""),IF(OR(O947="OZZ",O947="ZZ"),0-SUMIF($D$12:$D946,$D947,R$12:R946),MIN(MIN(13600,TRUNC(0.75*SUMIF($D$12:$D$1442,$D947,P$12:P$1442),2)+SUMIF($D$12:$D947,$D947,AF$12:AF947))-SUMIF($D$12:$D946,$D947,R$12:R946)-SUMIF($D$12:$D$1442,$D947,Q$12:Q$1442),AF947)),"")</f>
        <v/>
      </c>
      <c r="S947" s="246" t="str">
        <f aca="false">IF(O947&lt;&gt;"",1000-SUMIF($D$12:$D946,$D947,S$12:S946),"")</f>
        <v/>
      </c>
      <c r="T947" s="268"/>
      <c r="U947" s="269"/>
      <c r="V947" s="244" t="str">
        <f aca="false">IF(AND(U947&lt;&gt;"",T947&lt;&gt;""),MIN(IF(OR(T947="OZZ",T947="ZZ"),5000,13600),TRUNC(0.75*SUMIF($D$12:$D947,$D947,U$12:U947),2))-SUMIF($D$12:$D946,$D947,V$12:V946),"")</f>
        <v/>
      </c>
      <c r="W947" s="248" t="str">
        <f aca="false">IF(AND(U947&lt;&gt;"",T947&lt;&gt;"",AJ947&lt;&gt;""),IF(OR(T947="OZZ",T947="ZZ"),0-SUMIF($D$12:$D946,$D947,W$12:W946),MIN(MIN(13600,TRUNC(0.75*SUMIF($D$12:$D$1442,$D947,U$12:U$1442),2)+SUMIF($D$12:$D947,$D947,AJ$12:AJ947))-SUMIF($D$12:$D946,$D947,W$12:W946)-SUMIF($D$12:$D$1442,$D947,V$12:V$1442),AJ947)),"")</f>
        <v/>
      </c>
      <c r="X947" s="246" t="str">
        <f aca="false">IF(T947&lt;&gt;"",1000-SUMIF($D$12:$D946,$D947,X$12:X946),"")</f>
        <v/>
      </c>
      <c r="Y947" s="272"/>
      <c r="Z947" s="273"/>
      <c r="AA947" s="273"/>
      <c r="AB947" s="252" t="str">
        <f aca="false">IF(K947&lt;&gt;"",ROUND(Y947,2)+ROUND(Z947,2)+ROUND(AA947,2),"")</f>
        <v/>
      </c>
      <c r="AC947" s="274"/>
      <c r="AD947" s="273"/>
      <c r="AE947" s="273"/>
      <c r="AF947" s="275" t="str">
        <f aca="false">IF(P947&lt;&gt;"",ROUND(AC947,2)+ROUND(AD947,2)+ROUND(AE947,2),"")</f>
        <v/>
      </c>
      <c r="AG947" s="274"/>
      <c r="AH947" s="273"/>
      <c r="AI947" s="273"/>
      <c r="AJ947" s="275" t="str">
        <f aca="false">IF(U947&lt;&gt;"",ROUND(AG947,2)+ROUND(AH947,2)+ROUND(AI947,2),"")</f>
        <v/>
      </c>
      <c r="AK947" s="255"/>
      <c r="AL947" s="255"/>
      <c r="AM947" s="256"/>
      <c r="AN947" s="257"/>
      <c r="AO947" s="258" t="str">
        <f aca="false">IF(D947&lt;&gt;"",IF(COUNTIF($D$12:$D947,$D947)&gt;1,0,IF(SUM(L947,Q947,V947)&gt;0,IF(AND(T947="",OR(O947&lt;&gt;"",J947&lt;&gt;"")),IF(O947&lt;&gt;"",O947,IF(J947&lt;&gt;"",J947,0)),IF(AND(O947&lt;&gt;"",J947&lt;&gt;"",O947=J947),O947,T947)),0)),"")</f>
        <v/>
      </c>
      <c r="AP947" s="258" t="str">
        <f aca="false">IF(D947&lt;&gt;"",IF(COUNTIF($D$12:$D947,$D947)&gt;1,0,IF(SUM(M947,R947,W947)&gt;0,IF(AND(T947="",OR(O947&lt;&gt;"",J947&lt;&gt;"")),IF(O947&lt;&gt;"",O947,IF(J947&lt;&gt;"",J947,0)),IF(AND(O947&lt;&gt;"",J947&lt;&gt;"",O947=J947),O947,T947)),0)),"")</f>
        <v/>
      </c>
      <c r="AQ947" s="258" t="str">
        <f aca="false">IF(D947&lt;&gt;"",IF(COUNTIF($D$12:$D947,$D947)&gt;1,0,IF(SUM(N947,S947,X947)&gt;0,IF(AND(T947="",OR(O947&lt;&gt;"",J947&lt;&gt;"")),IF(O947&lt;&gt;"",O947,IF(J947&lt;&gt;"",J947,0)),IF(AND(O947&lt;&gt;"",J947&lt;&gt;"",O947=J947),O947,T947)),0)),"")</f>
        <v/>
      </c>
      <c r="AR947" s="257" t="str">
        <f aca="false">IF(D947&lt;&gt;"",IF(J947="OZP12",L947,0),"")</f>
        <v/>
      </c>
      <c r="AS947" s="257" t="str">
        <f aca="false">IF(D947&lt;&gt;"",IF(O947="OZP12",Q947,0),"")</f>
        <v/>
      </c>
      <c r="AT947" s="257" t="str">
        <f aca="false">IF(D947&lt;&gt;"",IF(T947="OZP12",V947,0),"")</f>
        <v/>
      </c>
      <c r="AU947" s="257" t="str">
        <f aca="false">IF(D947&lt;&gt;"",IF(J947="TZP",L947,0),"")</f>
        <v/>
      </c>
      <c r="AV947" s="257" t="str">
        <f aca="false">IF(D947&lt;&gt;"",IF(O947="TZP",Q947,0),"")</f>
        <v/>
      </c>
      <c r="AW947" s="257" t="str">
        <f aca="false">IF(D947&lt;&gt;"",IF(T947="TZP",V947,0),"")</f>
        <v/>
      </c>
      <c r="AX947" s="257" t="str">
        <f aca="false">IF(D947&lt;&gt;"",IF(J947="OZZ",L947,0),"")</f>
        <v/>
      </c>
      <c r="AY947" s="257" t="str">
        <f aca="false">IF(D947&lt;&gt;"",IF(O947="OZZ",Q947,0),"")</f>
        <v/>
      </c>
      <c r="AZ947" s="257" t="str">
        <f aca="false">IF(D947&lt;&gt;"",IF(T947="OZZ",V947,0),"")</f>
        <v/>
      </c>
      <c r="BA947" s="260"/>
      <c r="BB947" s="257" t="str">
        <f aca="false">IF(D947&lt;&gt;"",IF(ISERROR(FIND("/",D947)),0,1),"")</f>
        <v/>
      </c>
      <c r="BC947" s="257" t="str">
        <f aca="false">IF(D947&lt;&gt;"",IF(BB947*1=0,D947,CONCATENATE(MID(D947,1,FIND("/",D947,1)-1),MID(D947,FIND("/",D947,1)+1,LEN(D947)))),"")</f>
        <v/>
      </c>
      <c r="BD947" s="286"/>
      <c r="BE947" s="257" t="str">
        <f aca="false">IF(D947&lt;&gt;"",IF(J947="OZP12",M947,0),"")</f>
        <v/>
      </c>
      <c r="BF947" s="257" t="str">
        <f aca="false">IF(D947&lt;&gt;"",IF(O947="OZP12",R947,0),"")</f>
        <v/>
      </c>
      <c r="BG947" s="257" t="str">
        <f aca="false">IF(D947&lt;&gt;"",IF(T947="OZP12",W947,0),"")</f>
        <v/>
      </c>
      <c r="BH947" s="257" t="str">
        <f aca="false">IF(D947&lt;&gt;"",IF(J947="TZP",M947,0),"")</f>
        <v/>
      </c>
      <c r="BI947" s="257" t="str">
        <f aca="false">IF(D947&lt;&gt;"",IF(O947="TZP",R947,0),"")</f>
        <v/>
      </c>
      <c r="BJ947" s="257" t="str">
        <f aca="false">IF(D947&lt;&gt;"",IF(T947="TZP",W947,0),"")</f>
        <v/>
      </c>
    </row>
    <row r="948" s="261" customFormat="true" ht="18.75" hidden="false" customHeight="true" outlineLevel="0" collapsed="false">
      <c r="A948" s="262" t="n">
        <f aca="false">A947+1</f>
        <v>936</v>
      </c>
      <c r="B948" s="263"/>
      <c r="C948" s="263"/>
      <c r="D948" s="263"/>
      <c r="E948" s="266"/>
      <c r="F948" s="266"/>
      <c r="G948" s="267"/>
      <c r="H948" s="278"/>
      <c r="I948" s="281"/>
      <c r="J948" s="268"/>
      <c r="K948" s="269"/>
      <c r="L948" s="244" t="str">
        <f aca="false">IF(AND(K948&lt;&gt;"",J948&lt;&gt;""),MIN(IF(OR(J948="OZZ",J948="ZZ"),5000,13600),TRUNC(0.75*SUMIF($D$12:$D948,$D948,K$12:K948),2))-SUMIF($D$12:$D947,$D948,L$12:L947),"")</f>
        <v/>
      </c>
      <c r="M948" s="270" t="str">
        <f aca="false">IF(AND(K948&lt;&gt;"",J948&lt;&gt;"",AB948&lt;&gt;""),IF(OR(J948="OZZ",J948="ZZ"),0-SUMIF($D$12:$D947,$D948,M$12:M947),MIN(MIN(13600,TRUNC(0.75*SUMIF($D$12:$D$1442,$D948,K$12:K$1442),2)+SUMIF($D$12:$D948,$D948,AB$12:AB948))-SUMIF($D$12:$D947,$D948,M$12:M947)-SUMIF($D$12:$D$1442,$D948,L$12:L$1442),AB948)),"")</f>
        <v/>
      </c>
      <c r="N948" s="246" t="str">
        <f aca="false">IF(J948&lt;&gt;"",1000-SUMIF($D$12:$D947,$D948,N$12:N947),"")</f>
        <v/>
      </c>
      <c r="O948" s="268"/>
      <c r="P948" s="269"/>
      <c r="Q948" s="244" t="str">
        <f aca="false">IF(AND(P948&lt;&gt;"",O948&lt;&gt;""),MIN(IF(OR(O948="OZZ",O948="ZZ"),5000,13600),TRUNC(0.75*SUMIF($D$12:$D948,$D948,P$12:P948),2))-SUMIF($D$12:$D947,$D948,Q$12:Q947),"")</f>
        <v/>
      </c>
      <c r="R948" s="270" t="str">
        <f aca="false">IF(AND(P948&lt;&gt;"",O948&lt;&gt;"",AF948&lt;&gt;""),IF(OR(O948="OZZ",O948="ZZ"),0-SUMIF($D$12:$D947,$D948,R$12:R947),MIN(MIN(13600,TRUNC(0.75*SUMIF($D$12:$D$1442,$D948,P$12:P$1442),2)+SUMIF($D$12:$D948,$D948,AF$12:AF948))-SUMIF($D$12:$D947,$D948,R$12:R947)-SUMIF($D$12:$D$1442,$D948,Q$12:Q$1442),AF948)),"")</f>
        <v/>
      </c>
      <c r="S948" s="246" t="str">
        <f aca="false">IF(O948&lt;&gt;"",1000-SUMIF($D$12:$D947,$D948,S$12:S947),"")</f>
        <v/>
      </c>
      <c r="T948" s="268"/>
      <c r="U948" s="269"/>
      <c r="V948" s="244" t="str">
        <f aca="false">IF(AND(U948&lt;&gt;"",T948&lt;&gt;""),MIN(IF(OR(T948="OZZ",T948="ZZ"),5000,13600),TRUNC(0.75*SUMIF($D$12:$D948,$D948,U$12:U948),2))-SUMIF($D$12:$D947,$D948,V$12:V947),"")</f>
        <v/>
      </c>
      <c r="W948" s="248" t="str">
        <f aca="false">IF(AND(U948&lt;&gt;"",T948&lt;&gt;"",AJ948&lt;&gt;""),IF(OR(T948="OZZ",T948="ZZ"),0-SUMIF($D$12:$D947,$D948,W$12:W947),MIN(MIN(13600,TRUNC(0.75*SUMIF($D$12:$D$1442,$D948,U$12:U$1442),2)+SUMIF($D$12:$D948,$D948,AJ$12:AJ948))-SUMIF($D$12:$D947,$D948,W$12:W947)-SUMIF($D$12:$D$1442,$D948,V$12:V$1442),AJ948)),"")</f>
        <v/>
      </c>
      <c r="X948" s="246" t="str">
        <f aca="false">IF(T948&lt;&gt;"",1000-SUMIF($D$12:$D947,$D948,X$12:X947),"")</f>
        <v/>
      </c>
      <c r="Y948" s="272"/>
      <c r="Z948" s="273"/>
      <c r="AA948" s="273"/>
      <c r="AB948" s="252" t="str">
        <f aca="false">IF(K948&lt;&gt;"",ROUND(Y948,2)+ROUND(Z948,2)+ROUND(AA948,2),"")</f>
        <v/>
      </c>
      <c r="AC948" s="274"/>
      <c r="AD948" s="273"/>
      <c r="AE948" s="273"/>
      <c r="AF948" s="275" t="str">
        <f aca="false">IF(P948&lt;&gt;"",ROUND(AC948,2)+ROUND(AD948,2)+ROUND(AE948,2),"")</f>
        <v/>
      </c>
      <c r="AG948" s="274"/>
      <c r="AH948" s="273"/>
      <c r="AI948" s="273"/>
      <c r="AJ948" s="275" t="str">
        <f aca="false">IF(U948&lt;&gt;"",ROUND(AG948,2)+ROUND(AH948,2)+ROUND(AI948,2),"")</f>
        <v/>
      </c>
      <c r="AK948" s="255"/>
      <c r="AL948" s="255"/>
      <c r="AM948" s="256"/>
      <c r="AN948" s="257"/>
      <c r="AO948" s="258" t="str">
        <f aca="false">IF(D948&lt;&gt;"",IF(COUNTIF($D$12:$D948,$D948)&gt;1,0,IF(SUM(L948,Q948,V948)&gt;0,IF(AND(T948="",OR(O948&lt;&gt;"",J948&lt;&gt;"")),IF(O948&lt;&gt;"",O948,IF(J948&lt;&gt;"",J948,0)),IF(AND(O948&lt;&gt;"",J948&lt;&gt;"",O948=J948),O948,T948)),0)),"")</f>
        <v/>
      </c>
      <c r="AP948" s="258" t="str">
        <f aca="false">IF(D948&lt;&gt;"",IF(COUNTIF($D$12:$D948,$D948)&gt;1,0,IF(SUM(M948,R948,W948)&gt;0,IF(AND(T948="",OR(O948&lt;&gt;"",J948&lt;&gt;"")),IF(O948&lt;&gt;"",O948,IF(J948&lt;&gt;"",J948,0)),IF(AND(O948&lt;&gt;"",J948&lt;&gt;"",O948=J948),O948,T948)),0)),"")</f>
        <v/>
      </c>
      <c r="AQ948" s="258" t="str">
        <f aca="false">IF(D948&lt;&gt;"",IF(COUNTIF($D$12:$D948,$D948)&gt;1,0,IF(SUM(N948,S948,X948)&gt;0,IF(AND(T948="",OR(O948&lt;&gt;"",J948&lt;&gt;"")),IF(O948&lt;&gt;"",O948,IF(J948&lt;&gt;"",J948,0)),IF(AND(O948&lt;&gt;"",J948&lt;&gt;"",O948=J948),O948,T948)),0)),"")</f>
        <v/>
      </c>
      <c r="AR948" s="257" t="str">
        <f aca="false">IF(D948&lt;&gt;"",IF(J948="OZP12",L948,0),"")</f>
        <v/>
      </c>
      <c r="AS948" s="257" t="str">
        <f aca="false">IF(D948&lt;&gt;"",IF(O948="OZP12",Q948,0),"")</f>
        <v/>
      </c>
      <c r="AT948" s="257" t="str">
        <f aca="false">IF(D948&lt;&gt;"",IF(T948="OZP12",V948,0),"")</f>
        <v/>
      </c>
      <c r="AU948" s="257" t="str">
        <f aca="false">IF(D948&lt;&gt;"",IF(J948="TZP",L948,0),"")</f>
        <v/>
      </c>
      <c r="AV948" s="257" t="str">
        <f aca="false">IF(D948&lt;&gt;"",IF(O948="TZP",Q948,0),"")</f>
        <v/>
      </c>
      <c r="AW948" s="257" t="str">
        <f aca="false">IF(D948&lt;&gt;"",IF(T948="TZP",V948,0),"")</f>
        <v/>
      </c>
      <c r="AX948" s="257" t="str">
        <f aca="false">IF(D948&lt;&gt;"",IF(J948="OZZ",L948,0),"")</f>
        <v/>
      </c>
      <c r="AY948" s="257" t="str">
        <f aca="false">IF(D948&lt;&gt;"",IF(O948="OZZ",Q948,0),"")</f>
        <v/>
      </c>
      <c r="AZ948" s="257" t="str">
        <f aca="false">IF(D948&lt;&gt;"",IF(T948="OZZ",V948,0),"")</f>
        <v/>
      </c>
      <c r="BA948" s="260"/>
      <c r="BB948" s="257" t="str">
        <f aca="false">IF(D948&lt;&gt;"",IF(ISERROR(FIND("/",D948)),0,1),"")</f>
        <v/>
      </c>
      <c r="BC948" s="257" t="str">
        <f aca="false">IF(D948&lt;&gt;"",IF(BB948*1=0,D948,CONCATENATE(MID(D948,1,FIND("/",D948,1)-1),MID(D948,FIND("/",D948,1)+1,LEN(D948)))),"")</f>
        <v/>
      </c>
      <c r="BD948" s="286"/>
      <c r="BE948" s="257" t="str">
        <f aca="false">IF(D948&lt;&gt;"",IF(J948="OZP12",M948,0),"")</f>
        <v/>
      </c>
      <c r="BF948" s="257" t="str">
        <f aca="false">IF(D948&lt;&gt;"",IF(O948="OZP12",R948,0),"")</f>
        <v/>
      </c>
      <c r="BG948" s="257" t="str">
        <f aca="false">IF(D948&lt;&gt;"",IF(T948="OZP12",W948,0),"")</f>
        <v/>
      </c>
      <c r="BH948" s="257" t="str">
        <f aca="false">IF(D948&lt;&gt;"",IF(J948="TZP",M948,0),"")</f>
        <v/>
      </c>
      <c r="BI948" s="257" t="str">
        <f aca="false">IF(D948&lt;&gt;"",IF(O948="TZP",R948,0),"")</f>
        <v/>
      </c>
      <c r="BJ948" s="257" t="str">
        <f aca="false">IF(D948&lt;&gt;"",IF(T948="TZP",W948,0),"")</f>
        <v/>
      </c>
    </row>
    <row r="949" s="261" customFormat="true" ht="18.75" hidden="false" customHeight="true" outlineLevel="0" collapsed="false">
      <c r="A949" s="262" t="n">
        <f aca="false">A948+1</f>
        <v>937</v>
      </c>
      <c r="B949" s="263"/>
      <c r="C949" s="263"/>
      <c r="D949" s="263"/>
      <c r="E949" s="266"/>
      <c r="F949" s="266"/>
      <c r="G949" s="267"/>
      <c r="H949" s="278"/>
      <c r="I949" s="281"/>
      <c r="J949" s="268"/>
      <c r="K949" s="269"/>
      <c r="L949" s="244" t="str">
        <f aca="false">IF(AND(K949&lt;&gt;"",J949&lt;&gt;""),MIN(IF(OR(J949="OZZ",J949="ZZ"),5000,13600),TRUNC(0.75*SUMIF($D$12:$D949,$D949,K$12:K949),2))-SUMIF($D$12:$D948,$D949,L$12:L948),"")</f>
        <v/>
      </c>
      <c r="M949" s="270" t="str">
        <f aca="false">IF(AND(K949&lt;&gt;"",J949&lt;&gt;"",AB949&lt;&gt;""),IF(OR(J949="OZZ",J949="ZZ"),0-SUMIF($D$12:$D948,$D949,M$12:M948),MIN(MIN(13600,TRUNC(0.75*SUMIF($D$12:$D$1442,$D949,K$12:K$1442),2)+SUMIF($D$12:$D949,$D949,AB$12:AB949))-SUMIF($D$12:$D948,$D949,M$12:M948)-SUMIF($D$12:$D$1442,$D949,L$12:L$1442),AB949)),"")</f>
        <v/>
      </c>
      <c r="N949" s="246" t="str">
        <f aca="false">IF(J949&lt;&gt;"",1000-SUMIF($D$12:$D948,$D949,N$12:N948),"")</f>
        <v/>
      </c>
      <c r="O949" s="268"/>
      <c r="P949" s="269"/>
      <c r="Q949" s="244" t="str">
        <f aca="false">IF(AND(P949&lt;&gt;"",O949&lt;&gt;""),MIN(IF(OR(O949="OZZ",O949="ZZ"),5000,13600),TRUNC(0.75*SUMIF($D$12:$D949,$D949,P$12:P949),2))-SUMIF($D$12:$D948,$D949,Q$12:Q948),"")</f>
        <v/>
      </c>
      <c r="R949" s="270" t="str">
        <f aca="false">IF(AND(P949&lt;&gt;"",O949&lt;&gt;"",AF949&lt;&gt;""),IF(OR(O949="OZZ",O949="ZZ"),0-SUMIF($D$12:$D948,$D949,R$12:R948),MIN(MIN(13600,TRUNC(0.75*SUMIF($D$12:$D$1442,$D949,P$12:P$1442),2)+SUMIF($D$12:$D949,$D949,AF$12:AF949))-SUMIF($D$12:$D948,$D949,R$12:R948)-SUMIF($D$12:$D$1442,$D949,Q$12:Q$1442),AF949)),"")</f>
        <v/>
      </c>
      <c r="S949" s="246" t="str">
        <f aca="false">IF(O949&lt;&gt;"",1000-SUMIF($D$12:$D948,$D949,S$12:S948),"")</f>
        <v/>
      </c>
      <c r="T949" s="268"/>
      <c r="U949" s="269"/>
      <c r="V949" s="244" t="str">
        <f aca="false">IF(AND(U949&lt;&gt;"",T949&lt;&gt;""),MIN(IF(OR(T949="OZZ",T949="ZZ"),5000,13600),TRUNC(0.75*SUMIF($D$12:$D949,$D949,U$12:U949),2))-SUMIF($D$12:$D948,$D949,V$12:V948),"")</f>
        <v/>
      </c>
      <c r="W949" s="248" t="str">
        <f aca="false">IF(AND(U949&lt;&gt;"",T949&lt;&gt;"",AJ949&lt;&gt;""),IF(OR(T949="OZZ",T949="ZZ"),0-SUMIF($D$12:$D948,$D949,W$12:W948),MIN(MIN(13600,TRUNC(0.75*SUMIF($D$12:$D$1442,$D949,U$12:U$1442),2)+SUMIF($D$12:$D949,$D949,AJ$12:AJ949))-SUMIF($D$12:$D948,$D949,W$12:W948)-SUMIF($D$12:$D$1442,$D949,V$12:V$1442),AJ949)),"")</f>
        <v/>
      </c>
      <c r="X949" s="246" t="str">
        <f aca="false">IF(T949&lt;&gt;"",1000-SUMIF($D$12:$D948,$D949,X$12:X948),"")</f>
        <v/>
      </c>
      <c r="Y949" s="272"/>
      <c r="Z949" s="273"/>
      <c r="AA949" s="273"/>
      <c r="AB949" s="252" t="str">
        <f aca="false">IF(K949&lt;&gt;"",ROUND(Y949,2)+ROUND(Z949,2)+ROUND(AA949,2),"")</f>
        <v/>
      </c>
      <c r="AC949" s="274"/>
      <c r="AD949" s="273"/>
      <c r="AE949" s="273"/>
      <c r="AF949" s="275" t="str">
        <f aca="false">IF(P949&lt;&gt;"",ROUND(AC949,2)+ROUND(AD949,2)+ROUND(AE949,2),"")</f>
        <v/>
      </c>
      <c r="AG949" s="274"/>
      <c r="AH949" s="273"/>
      <c r="AI949" s="273"/>
      <c r="AJ949" s="275" t="str">
        <f aca="false">IF(U949&lt;&gt;"",ROUND(AG949,2)+ROUND(AH949,2)+ROUND(AI949,2),"")</f>
        <v/>
      </c>
      <c r="AK949" s="255"/>
      <c r="AL949" s="255"/>
      <c r="AM949" s="256"/>
      <c r="AN949" s="257"/>
      <c r="AO949" s="258" t="str">
        <f aca="false">IF(D949&lt;&gt;"",IF(COUNTIF($D$12:$D949,$D949)&gt;1,0,IF(SUM(L949,Q949,V949)&gt;0,IF(AND(T949="",OR(O949&lt;&gt;"",J949&lt;&gt;"")),IF(O949&lt;&gt;"",O949,IF(J949&lt;&gt;"",J949,0)),IF(AND(O949&lt;&gt;"",J949&lt;&gt;"",O949=J949),O949,T949)),0)),"")</f>
        <v/>
      </c>
      <c r="AP949" s="258" t="str">
        <f aca="false">IF(D949&lt;&gt;"",IF(COUNTIF($D$12:$D949,$D949)&gt;1,0,IF(SUM(M949,R949,W949)&gt;0,IF(AND(T949="",OR(O949&lt;&gt;"",J949&lt;&gt;"")),IF(O949&lt;&gt;"",O949,IF(J949&lt;&gt;"",J949,0)),IF(AND(O949&lt;&gt;"",J949&lt;&gt;"",O949=J949),O949,T949)),0)),"")</f>
        <v/>
      </c>
      <c r="AQ949" s="258" t="str">
        <f aca="false">IF(D949&lt;&gt;"",IF(COUNTIF($D$12:$D949,$D949)&gt;1,0,IF(SUM(N949,S949,X949)&gt;0,IF(AND(T949="",OR(O949&lt;&gt;"",J949&lt;&gt;"")),IF(O949&lt;&gt;"",O949,IF(J949&lt;&gt;"",J949,0)),IF(AND(O949&lt;&gt;"",J949&lt;&gt;"",O949=J949),O949,T949)),0)),"")</f>
        <v/>
      </c>
      <c r="AR949" s="257" t="str">
        <f aca="false">IF(D949&lt;&gt;"",IF(J949="OZP12",L949,0),"")</f>
        <v/>
      </c>
      <c r="AS949" s="257" t="str">
        <f aca="false">IF(D949&lt;&gt;"",IF(O949="OZP12",Q949,0),"")</f>
        <v/>
      </c>
      <c r="AT949" s="257" t="str">
        <f aca="false">IF(D949&lt;&gt;"",IF(T949="OZP12",V949,0),"")</f>
        <v/>
      </c>
      <c r="AU949" s="257" t="str">
        <f aca="false">IF(D949&lt;&gt;"",IF(J949="TZP",L949,0),"")</f>
        <v/>
      </c>
      <c r="AV949" s="257" t="str">
        <f aca="false">IF(D949&lt;&gt;"",IF(O949="TZP",Q949,0),"")</f>
        <v/>
      </c>
      <c r="AW949" s="257" t="str">
        <f aca="false">IF(D949&lt;&gt;"",IF(T949="TZP",V949,0),"")</f>
        <v/>
      </c>
      <c r="AX949" s="257" t="str">
        <f aca="false">IF(D949&lt;&gt;"",IF(J949="OZZ",L949,0),"")</f>
        <v/>
      </c>
      <c r="AY949" s="257" t="str">
        <f aca="false">IF(D949&lt;&gt;"",IF(O949="OZZ",Q949,0),"")</f>
        <v/>
      </c>
      <c r="AZ949" s="257" t="str">
        <f aca="false">IF(D949&lt;&gt;"",IF(T949="OZZ",V949,0),"")</f>
        <v/>
      </c>
      <c r="BA949" s="260"/>
      <c r="BB949" s="257" t="str">
        <f aca="false">IF(D949&lt;&gt;"",IF(ISERROR(FIND("/",D949)),0,1),"")</f>
        <v/>
      </c>
      <c r="BC949" s="257" t="str">
        <f aca="false">IF(D949&lt;&gt;"",IF(BB949*1=0,D949,CONCATENATE(MID(D949,1,FIND("/",D949,1)-1),MID(D949,FIND("/",D949,1)+1,LEN(D949)))),"")</f>
        <v/>
      </c>
      <c r="BD949" s="286"/>
      <c r="BE949" s="257" t="str">
        <f aca="false">IF(D949&lt;&gt;"",IF(J949="OZP12",M949,0),"")</f>
        <v/>
      </c>
      <c r="BF949" s="257" t="str">
        <f aca="false">IF(D949&lt;&gt;"",IF(O949="OZP12",R949,0),"")</f>
        <v/>
      </c>
      <c r="BG949" s="257" t="str">
        <f aca="false">IF(D949&lt;&gt;"",IF(T949="OZP12",W949,0),"")</f>
        <v/>
      </c>
      <c r="BH949" s="257" t="str">
        <f aca="false">IF(D949&lt;&gt;"",IF(J949="TZP",M949,0),"")</f>
        <v/>
      </c>
      <c r="BI949" s="257" t="str">
        <f aca="false">IF(D949&lt;&gt;"",IF(O949="TZP",R949,0),"")</f>
        <v/>
      </c>
      <c r="BJ949" s="257" t="str">
        <f aca="false">IF(D949&lt;&gt;"",IF(T949="TZP",W949,0),"")</f>
        <v/>
      </c>
    </row>
    <row r="950" s="261" customFormat="true" ht="18.75" hidden="false" customHeight="true" outlineLevel="0" collapsed="false">
      <c r="A950" s="262" t="n">
        <f aca="false">A949+1</f>
        <v>938</v>
      </c>
      <c r="B950" s="263"/>
      <c r="C950" s="263"/>
      <c r="D950" s="263"/>
      <c r="E950" s="266"/>
      <c r="F950" s="266"/>
      <c r="G950" s="267"/>
      <c r="H950" s="278"/>
      <c r="I950" s="281"/>
      <c r="J950" s="268"/>
      <c r="K950" s="269"/>
      <c r="L950" s="244" t="str">
        <f aca="false">IF(AND(K950&lt;&gt;"",J950&lt;&gt;""),MIN(IF(OR(J950="OZZ",J950="ZZ"),5000,13600),TRUNC(0.75*SUMIF($D$12:$D950,$D950,K$12:K950),2))-SUMIF($D$12:$D949,$D950,L$12:L949),"")</f>
        <v/>
      </c>
      <c r="M950" s="270" t="str">
        <f aca="false">IF(AND(K950&lt;&gt;"",J950&lt;&gt;"",AB950&lt;&gt;""),IF(OR(J950="OZZ",J950="ZZ"),0-SUMIF($D$12:$D949,$D950,M$12:M949),MIN(MIN(13600,TRUNC(0.75*SUMIF($D$12:$D$1442,$D950,K$12:K$1442),2)+SUMIF($D$12:$D950,$D950,AB$12:AB950))-SUMIF($D$12:$D949,$D950,M$12:M949)-SUMIF($D$12:$D$1442,$D950,L$12:L$1442),AB950)),"")</f>
        <v/>
      </c>
      <c r="N950" s="246" t="str">
        <f aca="false">IF(J950&lt;&gt;"",1000-SUMIF($D$12:$D949,$D950,N$12:N949),"")</f>
        <v/>
      </c>
      <c r="O950" s="268"/>
      <c r="P950" s="269"/>
      <c r="Q950" s="244" t="str">
        <f aca="false">IF(AND(P950&lt;&gt;"",O950&lt;&gt;""),MIN(IF(OR(O950="OZZ",O950="ZZ"),5000,13600),TRUNC(0.75*SUMIF($D$12:$D950,$D950,P$12:P950),2))-SUMIF($D$12:$D949,$D950,Q$12:Q949),"")</f>
        <v/>
      </c>
      <c r="R950" s="270" t="str">
        <f aca="false">IF(AND(P950&lt;&gt;"",O950&lt;&gt;"",AF950&lt;&gt;""),IF(OR(O950="OZZ",O950="ZZ"),0-SUMIF($D$12:$D949,$D950,R$12:R949),MIN(MIN(13600,TRUNC(0.75*SUMIF($D$12:$D$1442,$D950,P$12:P$1442),2)+SUMIF($D$12:$D950,$D950,AF$12:AF950))-SUMIF($D$12:$D949,$D950,R$12:R949)-SUMIF($D$12:$D$1442,$D950,Q$12:Q$1442),AF950)),"")</f>
        <v/>
      </c>
      <c r="S950" s="246" t="str">
        <f aca="false">IF(O950&lt;&gt;"",1000-SUMIF($D$12:$D949,$D950,S$12:S949),"")</f>
        <v/>
      </c>
      <c r="T950" s="268"/>
      <c r="U950" s="269"/>
      <c r="V950" s="244" t="str">
        <f aca="false">IF(AND(U950&lt;&gt;"",T950&lt;&gt;""),MIN(IF(OR(T950="OZZ",T950="ZZ"),5000,13600),TRUNC(0.75*SUMIF($D$12:$D950,$D950,U$12:U950),2))-SUMIF($D$12:$D949,$D950,V$12:V949),"")</f>
        <v/>
      </c>
      <c r="W950" s="248" t="str">
        <f aca="false">IF(AND(U950&lt;&gt;"",T950&lt;&gt;"",AJ950&lt;&gt;""),IF(OR(T950="OZZ",T950="ZZ"),0-SUMIF($D$12:$D949,$D950,W$12:W949),MIN(MIN(13600,TRUNC(0.75*SUMIF($D$12:$D$1442,$D950,U$12:U$1442),2)+SUMIF($D$12:$D950,$D950,AJ$12:AJ950))-SUMIF($D$12:$D949,$D950,W$12:W949)-SUMIF($D$12:$D$1442,$D950,V$12:V$1442),AJ950)),"")</f>
        <v/>
      </c>
      <c r="X950" s="246" t="str">
        <f aca="false">IF(T950&lt;&gt;"",1000-SUMIF($D$12:$D949,$D950,X$12:X949),"")</f>
        <v/>
      </c>
      <c r="Y950" s="272"/>
      <c r="Z950" s="273"/>
      <c r="AA950" s="273"/>
      <c r="AB950" s="252" t="str">
        <f aca="false">IF(K950&lt;&gt;"",ROUND(Y950,2)+ROUND(Z950,2)+ROUND(AA950,2),"")</f>
        <v/>
      </c>
      <c r="AC950" s="274"/>
      <c r="AD950" s="273"/>
      <c r="AE950" s="273"/>
      <c r="AF950" s="275" t="str">
        <f aca="false">IF(P950&lt;&gt;"",ROUND(AC950,2)+ROUND(AD950,2)+ROUND(AE950,2),"")</f>
        <v/>
      </c>
      <c r="AG950" s="274"/>
      <c r="AH950" s="273"/>
      <c r="AI950" s="273"/>
      <c r="AJ950" s="275" t="str">
        <f aca="false">IF(U950&lt;&gt;"",ROUND(AG950,2)+ROUND(AH950,2)+ROUND(AI950,2),"")</f>
        <v/>
      </c>
      <c r="AK950" s="255"/>
      <c r="AL950" s="255"/>
      <c r="AM950" s="256"/>
      <c r="AN950" s="257"/>
      <c r="AO950" s="258" t="str">
        <f aca="false">IF(D950&lt;&gt;"",IF(COUNTIF($D$12:$D950,$D950)&gt;1,0,IF(SUM(L950,Q950,V950)&gt;0,IF(AND(T950="",OR(O950&lt;&gt;"",J950&lt;&gt;"")),IF(O950&lt;&gt;"",O950,IF(J950&lt;&gt;"",J950,0)),IF(AND(O950&lt;&gt;"",J950&lt;&gt;"",O950=J950),O950,T950)),0)),"")</f>
        <v/>
      </c>
      <c r="AP950" s="258" t="str">
        <f aca="false">IF(D950&lt;&gt;"",IF(COUNTIF($D$12:$D950,$D950)&gt;1,0,IF(SUM(M950,R950,W950)&gt;0,IF(AND(T950="",OR(O950&lt;&gt;"",J950&lt;&gt;"")),IF(O950&lt;&gt;"",O950,IF(J950&lt;&gt;"",J950,0)),IF(AND(O950&lt;&gt;"",J950&lt;&gt;"",O950=J950),O950,T950)),0)),"")</f>
        <v/>
      </c>
      <c r="AQ950" s="258" t="str">
        <f aca="false">IF(D950&lt;&gt;"",IF(COUNTIF($D$12:$D950,$D950)&gt;1,0,IF(SUM(N950,S950,X950)&gt;0,IF(AND(T950="",OR(O950&lt;&gt;"",J950&lt;&gt;"")),IF(O950&lt;&gt;"",O950,IF(J950&lt;&gt;"",J950,0)),IF(AND(O950&lt;&gt;"",J950&lt;&gt;"",O950=J950),O950,T950)),0)),"")</f>
        <v/>
      </c>
      <c r="AR950" s="257" t="str">
        <f aca="false">IF(D950&lt;&gt;"",IF(J950="OZP12",L950,0),"")</f>
        <v/>
      </c>
      <c r="AS950" s="257" t="str">
        <f aca="false">IF(D950&lt;&gt;"",IF(O950="OZP12",Q950,0),"")</f>
        <v/>
      </c>
      <c r="AT950" s="257" t="str">
        <f aca="false">IF(D950&lt;&gt;"",IF(T950="OZP12",V950,0),"")</f>
        <v/>
      </c>
      <c r="AU950" s="257" t="str">
        <f aca="false">IF(D950&lt;&gt;"",IF(J950="TZP",L950,0),"")</f>
        <v/>
      </c>
      <c r="AV950" s="257" t="str">
        <f aca="false">IF(D950&lt;&gt;"",IF(O950="TZP",Q950,0),"")</f>
        <v/>
      </c>
      <c r="AW950" s="257" t="str">
        <f aca="false">IF(D950&lt;&gt;"",IF(T950="TZP",V950,0),"")</f>
        <v/>
      </c>
      <c r="AX950" s="257" t="str">
        <f aca="false">IF(D950&lt;&gt;"",IF(J950="OZZ",L950,0),"")</f>
        <v/>
      </c>
      <c r="AY950" s="257" t="str">
        <f aca="false">IF(D950&lt;&gt;"",IF(O950="OZZ",Q950,0),"")</f>
        <v/>
      </c>
      <c r="AZ950" s="257" t="str">
        <f aca="false">IF(D950&lt;&gt;"",IF(T950="OZZ",V950,0),"")</f>
        <v/>
      </c>
      <c r="BA950" s="260"/>
      <c r="BB950" s="257" t="str">
        <f aca="false">IF(D950&lt;&gt;"",IF(ISERROR(FIND("/",D950)),0,1),"")</f>
        <v/>
      </c>
      <c r="BC950" s="257" t="str">
        <f aca="false">IF(D950&lt;&gt;"",IF(BB950*1=0,D950,CONCATENATE(MID(D950,1,FIND("/",D950,1)-1),MID(D950,FIND("/",D950,1)+1,LEN(D950)))),"")</f>
        <v/>
      </c>
      <c r="BD950" s="286"/>
      <c r="BE950" s="257" t="str">
        <f aca="false">IF(D950&lt;&gt;"",IF(J950="OZP12",M950,0),"")</f>
        <v/>
      </c>
      <c r="BF950" s="257" t="str">
        <f aca="false">IF(D950&lt;&gt;"",IF(O950="OZP12",R950,0),"")</f>
        <v/>
      </c>
      <c r="BG950" s="257" t="str">
        <f aca="false">IF(D950&lt;&gt;"",IF(T950="OZP12",W950,0),"")</f>
        <v/>
      </c>
      <c r="BH950" s="257" t="str">
        <f aca="false">IF(D950&lt;&gt;"",IF(J950="TZP",M950,0),"")</f>
        <v/>
      </c>
      <c r="BI950" s="257" t="str">
        <f aca="false">IF(D950&lt;&gt;"",IF(O950="TZP",R950,0),"")</f>
        <v/>
      </c>
      <c r="BJ950" s="257" t="str">
        <f aca="false">IF(D950&lt;&gt;"",IF(T950="TZP",W950,0),"")</f>
        <v/>
      </c>
    </row>
    <row r="951" s="261" customFormat="true" ht="18.75" hidden="false" customHeight="true" outlineLevel="0" collapsed="false">
      <c r="A951" s="262" t="n">
        <f aca="false">A950+1</f>
        <v>939</v>
      </c>
      <c r="B951" s="263"/>
      <c r="C951" s="263"/>
      <c r="D951" s="263"/>
      <c r="E951" s="266"/>
      <c r="F951" s="266"/>
      <c r="G951" s="267"/>
      <c r="H951" s="278"/>
      <c r="I951" s="281"/>
      <c r="J951" s="268"/>
      <c r="K951" s="269"/>
      <c r="L951" s="244" t="str">
        <f aca="false">IF(AND(K951&lt;&gt;"",J951&lt;&gt;""),MIN(IF(OR(J951="OZZ",J951="ZZ"),5000,13600),TRUNC(0.75*SUMIF($D$12:$D951,$D951,K$12:K951),2))-SUMIF($D$12:$D950,$D951,L$12:L950),"")</f>
        <v/>
      </c>
      <c r="M951" s="270" t="str">
        <f aca="false">IF(AND(K951&lt;&gt;"",J951&lt;&gt;"",AB951&lt;&gt;""),IF(OR(J951="OZZ",J951="ZZ"),0-SUMIF($D$12:$D950,$D951,M$12:M950),MIN(MIN(13600,TRUNC(0.75*SUMIF($D$12:$D$1442,$D951,K$12:K$1442),2)+SUMIF($D$12:$D951,$D951,AB$12:AB951))-SUMIF($D$12:$D950,$D951,M$12:M950)-SUMIF($D$12:$D$1442,$D951,L$12:L$1442),AB951)),"")</f>
        <v/>
      </c>
      <c r="N951" s="246" t="str">
        <f aca="false">IF(J951&lt;&gt;"",1000-SUMIF($D$12:$D950,$D951,N$12:N950),"")</f>
        <v/>
      </c>
      <c r="O951" s="268"/>
      <c r="P951" s="269"/>
      <c r="Q951" s="244" t="str">
        <f aca="false">IF(AND(P951&lt;&gt;"",O951&lt;&gt;""),MIN(IF(OR(O951="OZZ",O951="ZZ"),5000,13600),TRUNC(0.75*SUMIF($D$12:$D951,$D951,P$12:P951),2))-SUMIF($D$12:$D950,$D951,Q$12:Q950),"")</f>
        <v/>
      </c>
      <c r="R951" s="270" t="str">
        <f aca="false">IF(AND(P951&lt;&gt;"",O951&lt;&gt;"",AF951&lt;&gt;""),IF(OR(O951="OZZ",O951="ZZ"),0-SUMIF($D$12:$D950,$D951,R$12:R950),MIN(MIN(13600,TRUNC(0.75*SUMIF($D$12:$D$1442,$D951,P$12:P$1442),2)+SUMIF($D$12:$D951,$D951,AF$12:AF951))-SUMIF($D$12:$D950,$D951,R$12:R950)-SUMIF($D$12:$D$1442,$D951,Q$12:Q$1442),AF951)),"")</f>
        <v/>
      </c>
      <c r="S951" s="246" t="str">
        <f aca="false">IF(O951&lt;&gt;"",1000-SUMIF($D$12:$D950,$D951,S$12:S950),"")</f>
        <v/>
      </c>
      <c r="T951" s="268"/>
      <c r="U951" s="269"/>
      <c r="V951" s="244" t="str">
        <f aca="false">IF(AND(U951&lt;&gt;"",T951&lt;&gt;""),MIN(IF(OR(T951="OZZ",T951="ZZ"),5000,13600),TRUNC(0.75*SUMIF($D$12:$D951,$D951,U$12:U951),2))-SUMIF($D$12:$D950,$D951,V$12:V950),"")</f>
        <v/>
      </c>
      <c r="W951" s="248" t="str">
        <f aca="false">IF(AND(U951&lt;&gt;"",T951&lt;&gt;"",AJ951&lt;&gt;""),IF(OR(T951="OZZ",T951="ZZ"),0-SUMIF($D$12:$D950,$D951,W$12:W950),MIN(MIN(13600,TRUNC(0.75*SUMIF($D$12:$D$1442,$D951,U$12:U$1442),2)+SUMIF($D$12:$D951,$D951,AJ$12:AJ951))-SUMIF($D$12:$D950,$D951,W$12:W950)-SUMIF($D$12:$D$1442,$D951,V$12:V$1442),AJ951)),"")</f>
        <v/>
      </c>
      <c r="X951" s="246" t="str">
        <f aca="false">IF(T951&lt;&gt;"",1000-SUMIF($D$12:$D950,$D951,X$12:X950),"")</f>
        <v/>
      </c>
      <c r="Y951" s="272"/>
      <c r="Z951" s="273"/>
      <c r="AA951" s="273"/>
      <c r="AB951" s="252" t="str">
        <f aca="false">IF(K951&lt;&gt;"",ROUND(Y951,2)+ROUND(Z951,2)+ROUND(AA951,2),"")</f>
        <v/>
      </c>
      <c r="AC951" s="274"/>
      <c r="AD951" s="273"/>
      <c r="AE951" s="273"/>
      <c r="AF951" s="275" t="str">
        <f aca="false">IF(P951&lt;&gt;"",ROUND(AC951,2)+ROUND(AD951,2)+ROUND(AE951,2),"")</f>
        <v/>
      </c>
      <c r="AG951" s="274"/>
      <c r="AH951" s="273"/>
      <c r="AI951" s="273"/>
      <c r="AJ951" s="275" t="str">
        <f aca="false">IF(U951&lt;&gt;"",ROUND(AG951,2)+ROUND(AH951,2)+ROUND(AI951,2),"")</f>
        <v/>
      </c>
      <c r="AK951" s="255"/>
      <c r="AL951" s="255"/>
      <c r="AM951" s="256"/>
      <c r="AN951" s="257"/>
      <c r="AO951" s="258" t="str">
        <f aca="false">IF(D951&lt;&gt;"",IF(COUNTIF($D$12:$D951,$D951)&gt;1,0,IF(SUM(L951,Q951,V951)&gt;0,IF(AND(T951="",OR(O951&lt;&gt;"",J951&lt;&gt;"")),IF(O951&lt;&gt;"",O951,IF(J951&lt;&gt;"",J951,0)),IF(AND(O951&lt;&gt;"",J951&lt;&gt;"",O951=J951),O951,T951)),0)),"")</f>
        <v/>
      </c>
      <c r="AP951" s="258" t="str">
        <f aca="false">IF(D951&lt;&gt;"",IF(COUNTIF($D$12:$D951,$D951)&gt;1,0,IF(SUM(M951,R951,W951)&gt;0,IF(AND(T951="",OR(O951&lt;&gt;"",J951&lt;&gt;"")),IF(O951&lt;&gt;"",O951,IF(J951&lt;&gt;"",J951,0)),IF(AND(O951&lt;&gt;"",J951&lt;&gt;"",O951=J951),O951,T951)),0)),"")</f>
        <v/>
      </c>
      <c r="AQ951" s="258" t="str">
        <f aca="false">IF(D951&lt;&gt;"",IF(COUNTIF($D$12:$D951,$D951)&gt;1,0,IF(SUM(N951,S951,X951)&gt;0,IF(AND(T951="",OR(O951&lt;&gt;"",J951&lt;&gt;"")),IF(O951&lt;&gt;"",O951,IF(J951&lt;&gt;"",J951,0)),IF(AND(O951&lt;&gt;"",J951&lt;&gt;"",O951=J951),O951,T951)),0)),"")</f>
        <v/>
      </c>
      <c r="AR951" s="257" t="str">
        <f aca="false">IF(D951&lt;&gt;"",IF(J951="OZP12",L951,0),"")</f>
        <v/>
      </c>
      <c r="AS951" s="257" t="str">
        <f aca="false">IF(D951&lt;&gt;"",IF(O951="OZP12",Q951,0),"")</f>
        <v/>
      </c>
      <c r="AT951" s="257" t="str">
        <f aca="false">IF(D951&lt;&gt;"",IF(T951="OZP12",V951,0),"")</f>
        <v/>
      </c>
      <c r="AU951" s="257" t="str">
        <f aca="false">IF(D951&lt;&gt;"",IF(J951="TZP",L951,0),"")</f>
        <v/>
      </c>
      <c r="AV951" s="257" t="str">
        <f aca="false">IF(D951&lt;&gt;"",IF(O951="TZP",Q951,0),"")</f>
        <v/>
      </c>
      <c r="AW951" s="257" t="str">
        <f aca="false">IF(D951&lt;&gt;"",IF(T951="TZP",V951,0),"")</f>
        <v/>
      </c>
      <c r="AX951" s="257" t="str">
        <f aca="false">IF(D951&lt;&gt;"",IF(J951="OZZ",L951,0),"")</f>
        <v/>
      </c>
      <c r="AY951" s="257" t="str">
        <f aca="false">IF(D951&lt;&gt;"",IF(O951="OZZ",Q951,0),"")</f>
        <v/>
      </c>
      <c r="AZ951" s="257" t="str">
        <f aca="false">IF(D951&lt;&gt;"",IF(T951="OZZ",V951,0),"")</f>
        <v/>
      </c>
      <c r="BA951" s="260"/>
      <c r="BB951" s="257" t="str">
        <f aca="false">IF(D951&lt;&gt;"",IF(ISERROR(FIND("/",D951)),0,1),"")</f>
        <v/>
      </c>
      <c r="BC951" s="257" t="str">
        <f aca="false">IF(D951&lt;&gt;"",IF(BB951*1=0,D951,CONCATENATE(MID(D951,1,FIND("/",D951,1)-1),MID(D951,FIND("/",D951,1)+1,LEN(D951)))),"")</f>
        <v/>
      </c>
      <c r="BD951" s="286"/>
      <c r="BE951" s="257" t="str">
        <f aca="false">IF(D951&lt;&gt;"",IF(J951="OZP12",M951,0),"")</f>
        <v/>
      </c>
      <c r="BF951" s="257" t="str">
        <f aca="false">IF(D951&lt;&gt;"",IF(O951="OZP12",R951,0),"")</f>
        <v/>
      </c>
      <c r="BG951" s="257" t="str">
        <f aca="false">IF(D951&lt;&gt;"",IF(T951="OZP12",W951,0),"")</f>
        <v/>
      </c>
      <c r="BH951" s="257" t="str">
        <f aca="false">IF(D951&lt;&gt;"",IF(J951="TZP",M951,0),"")</f>
        <v/>
      </c>
      <c r="BI951" s="257" t="str">
        <f aca="false">IF(D951&lt;&gt;"",IF(O951="TZP",R951,0),"")</f>
        <v/>
      </c>
      <c r="BJ951" s="257" t="str">
        <f aca="false">IF(D951&lt;&gt;"",IF(T951="TZP",W951,0),"")</f>
        <v/>
      </c>
    </row>
    <row r="952" s="261" customFormat="true" ht="18.75" hidden="false" customHeight="true" outlineLevel="0" collapsed="false">
      <c r="A952" s="262" t="n">
        <f aca="false">A951+1</f>
        <v>940</v>
      </c>
      <c r="B952" s="263"/>
      <c r="C952" s="263"/>
      <c r="D952" s="263"/>
      <c r="E952" s="266"/>
      <c r="F952" s="266"/>
      <c r="G952" s="267"/>
      <c r="H952" s="278"/>
      <c r="I952" s="281"/>
      <c r="J952" s="268"/>
      <c r="K952" s="269"/>
      <c r="L952" s="244" t="str">
        <f aca="false">IF(AND(K952&lt;&gt;"",J952&lt;&gt;""),MIN(IF(OR(J952="OZZ",J952="ZZ"),5000,13600),TRUNC(0.75*SUMIF($D$12:$D952,$D952,K$12:K952),2))-SUMIF($D$12:$D951,$D952,L$12:L951),"")</f>
        <v/>
      </c>
      <c r="M952" s="270" t="str">
        <f aca="false">IF(AND(K952&lt;&gt;"",J952&lt;&gt;"",AB952&lt;&gt;""),IF(OR(J952="OZZ",J952="ZZ"),0-SUMIF($D$12:$D951,$D952,M$12:M951),MIN(MIN(13600,TRUNC(0.75*SUMIF($D$12:$D$1442,$D952,K$12:K$1442),2)+SUMIF($D$12:$D952,$D952,AB$12:AB952))-SUMIF($D$12:$D951,$D952,M$12:M951)-SUMIF($D$12:$D$1442,$D952,L$12:L$1442),AB952)),"")</f>
        <v/>
      </c>
      <c r="N952" s="246" t="str">
        <f aca="false">IF(J952&lt;&gt;"",1000-SUMIF($D$12:$D951,$D952,N$12:N951),"")</f>
        <v/>
      </c>
      <c r="O952" s="268"/>
      <c r="P952" s="269"/>
      <c r="Q952" s="244" t="str">
        <f aca="false">IF(AND(P952&lt;&gt;"",O952&lt;&gt;""),MIN(IF(OR(O952="OZZ",O952="ZZ"),5000,13600),TRUNC(0.75*SUMIF($D$12:$D952,$D952,P$12:P952),2))-SUMIF($D$12:$D951,$D952,Q$12:Q951),"")</f>
        <v/>
      </c>
      <c r="R952" s="270" t="str">
        <f aca="false">IF(AND(P952&lt;&gt;"",O952&lt;&gt;"",AF952&lt;&gt;""),IF(OR(O952="OZZ",O952="ZZ"),0-SUMIF($D$12:$D951,$D952,R$12:R951),MIN(MIN(13600,TRUNC(0.75*SUMIF($D$12:$D$1442,$D952,P$12:P$1442),2)+SUMIF($D$12:$D952,$D952,AF$12:AF952))-SUMIF($D$12:$D951,$D952,R$12:R951)-SUMIF($D$12:$D$1442,$D952,Q$12:Q$1442),AF952)),"")</f>
        <v/>
      </c>
      <c r="S952" s="246" t="str">
        <f aca="false">IF(O952&lt;&gt;"",1000-SUMIF($D$12:$D951,$D952,S$12:S951),"")</f>
        <v/>
      </c>
      <c r="T952" s="268"/>
      <c r="U952" s="269"/>
      <c r="V952" s="244" t="str">
        <f aca="false">IF(AND(U952&lt;&gt;"",T952&lt;&gt;""),MIN(IF(OR(T952="OZZ",T952="ZZ"),5000,13600),TRUNC(0.75*SUMIF($D$12:$D952,$D952,U$12:U952),2))-SUMIF($D$12:$D951,$D952,V$12:V951),"")</f>
        <v/>
      </c>
      <c r="W952" s="248" t="str">
        <f aca="false">IF(AND(U952&lt;&gt;"",T952&lt;&gt;"",AJ952&lt;&gt;""),IF(OR(T952="OZZ",T952="ZZ"),0-SUMIF($D$12:$D951,$D952,W$12:W951),MIN(MIN(13600,TRUNC(0.75*SUMIF($D$12:$D$1442,$D952,U$12:U$1442),2)+SUMIF($D$12:$D952,$D952,AJ$12:AJ952))-SUMIF($D$12:$D951,$D952,W$12:W951)-SUMIF($D$12:$D$1442,$D952,V$12:V$1442),AJ952)),"")</f>
        <v/>
      </c>
      <c r="X952" s="246" t="str">
        <f aca="false">IF(T952&lt;&gt;"",1000-SUMIF($D$12:$D951,$D952,X$12:X951),"")</f>
        <v/>
      </c>
      <c r="Y952" s="272"/>
      <c r="Z952" s="273"/>
      <c r="AA952" s="273"/>
      <c r="AB952" s="252" t="str">
        <f aca="false">IF(K952&lt;&gt;"",ROUND(Y952,2)+ROUND(Z952,2)+ROUND(AA952,2),"")</f>
        <v/>
      </c>
      <c r="AC952" s="274"/>
      <c r="AD952" s="273"/>
      <c r="AE952" s="273"/>
      <c r="AF952" s="275" t="str">
        <f aca="false">IF(P952&lt;&gt;"",ROUND(AC952,2)+ROUND(AD952,2)+ROUND(AE952,2),"")</f>
        <v/>
      </c>
      <c r="AG952" s="274"/>
      <c r="AH952" s="273"/>
      <c r="AI952" s="273"/>
      <c r="AJ952" s="275" t="str">
        <f aca="false">IF(U952&lt;&gt;"",ROUND(AG952,2)+ROUND(AH952,2)+ROUND(AI952,2),"")</f>
        <v/>
      </c>
      <c r="AK952" s="255"/>
      <c r="AL952" s="255"/>
      <c r="AM952" s="256"/>
      <c r="AN952" s="257"/>
      <c r="AO952" s="258" t="str">
        <f aca="false">IF(D952&lt;&gt;"",IF(COUNTIF($D$12:$D952,$D952)&gt;1,0,IF(SUM(L952,Q952,V952)&gt;0,IF(AND(T952="",OR(O952&lt;&gt;"",J952&lt;&gt;"")),IF(O952&lt;&gt;"",O952,IF(J952&lt;&gt;"",J952,0)),IF(AND(O952&lt;&gt;"",J952&lt;&gt;"",O952=J952),O952,T952)),0)),"")</f>
        <v/>
      </c>
      <c r="AP952" s="258" t="str">
        <f aca="false">IF(D952&lt;&gt;"",IF(COUNTIF($D$12:$D952,$D952)&gt;1,0,IF(SUM(M952,R952,W952)&gt;0,IF(AND(T952="",OR(O952&lt;&gt;"",J952&lt;&gt;"")),IF(O952&lt;&gt;"",O952,IF(J952&lt;&gt;"",J952,0)),IF(AND(O952&lt;&gt;"",J952&lt;&gt;"",O952=J952),O952,T952)),0)),"")</f>
        <v/>
      </c>
      <c r="AQ952" s="258" t="str">
        <f aca="false">IF(D952&lt;&gt;"",IF(COUNTIF($D$12:$D952,$D952)&gt;1,0,IF(SUM(N952,S952,X952)&gt;0,IF(AND(T952="",OR(O952&lt;&gt;"",J952&lt;&gt;"")),IF(O952&lt;&gt;"",O952,IF(J952&lt;&gt;"",J952,0)),IF(AND(O952&lt;&gt;"",J952&lt;&gt;"",O952=J952),O952,T952)),0)),"")</f>
        <v/>
      </c>
      <c r="AR952" s="257" t="str">
        <f aca="false">IF(D952&lt;&gt;"",IF(J952="OZP12",L952,0),"")</f>
        <v/>
      </c>
      <c r="AS952" s="257" t="str">
        <f aca="false">IF(D952&lt;&gt;"",IF(O952="OZP12",Q952,0),"")</f>
        <v/>
      </c>
      <c r="AT952" s="257" t="str">
        <f aca="false">IF(D952&lt;&gt;"",IF(T952="OZP12",V952,0),"")</f>
        <v/>
      </c>
      <c r="AU952" s="257" t="str">
        <f aca="false">IF(D952&lt;&gt;"",IF(J952="TZP",L952,0),"")</f>
        <v/>
      </c>
      <c r="AV952" s="257" t="str">
        <f aca="false">IF(D952&lt;&gt;"",IF(O952="TZP",Q952,0),"")</f>
        <v/>
      </c>
      <c r="AW952" s="257" t="str">
        <f aca="false">IF(D952&lt;&gt;"",IF(T952="TZP",V952,0),"")</f>
        <v/>
      </c>
      <c r="AX952" s="257" t="str">
        <f aca="false">IF(D952&lt;&gt;"",IF(J952="OZZ",L952,0),"")</f>
        <v/>
      </c>
      <c r="AY952" s="257" t="str">
        <f aca="false">IF(D952&lt;&gt;"",IF(O952="OZZ",Q952,0),"")</f>
        <v/>
      </c>
      <c r="AZ952" s="257" t="str">
        <f aca="false">IF(D952&lt;&gt;"",IF(T952="OZZ",V952,0),"")</f>
        <v/>
      </c>
      <c r="BA952" s="260"/>
      <c r="BB952" s="257" t="str">
        <f aca="false">IF(D952&lt;&gt;"",IF(ISERROR(FIND("/",D952)),0,1),"")</f>
        <v/>
      </c>
      <c r="BC952" s="257" t="str">
        <f aca="false">IF(D952&lt;&gt;"",IF(BB952*1=0,D952,CONCATENATE(MID(D952,1,FIND("/",D952,1)-1),MID(D952,FIND("/",D952,1)+1,LEN(D952)))),"")</f>
        <v/>
      </c>
      <c r="BD952" s="286"/>
      <c r="BE952" s="257" t="str">
        <f aca="false">IF(D952&lt;&gt;"",IF(J952="OZP12",M952,0),"")</f>
        <v/>
      </c>
      <c r="BF952" s="257" t="str">
        <f aca="false">IF(D952&lt;&gt;"",IF(O952="OZP12",R952,0),"")</f>
        <v/>
      </c>
      <c r="BG952" s="257" t="str">
        <f aca="false">IF(D952&lt;&gt;"",IF(T952="OZP12",W952,0),"")</f>
        <v/>
      </c>
      <c r="BH952" s="257" t="str">
        <f aca="false">IF(D952&lt;&gt;"",IF(J952="TZP",M952,0),"")</f>
        <v/>
      </c>
      <c r="BI952" s="257" t="str">
        <f aca="false">IF(D952&lt;&gt;"",IF(O952="TZP",R952,0),"")</f>
        <v/>
      </c>
      <c r="BJ952" s="257" t="str">
        <f aca="false">IF(D952&lt;&gt;"",IF(T952="TZP",W952,0),"")</f>
        <v/>
      </c>
    </row>
    <row r="953" s="261" customFormat="true" ht="18.75" hidden="false" customHeight="true" outlineLevel="0" collapsed="false">
      <c r="A953" s="262" t="n">
        <f aca="false">A952+1</f>
        <v>941</v>
      </c>
      <c r="B953" s="263"/>
      <c r="C953" s="263"/>
      <c r="D953" s="263"/>
      <c r="E953" s="266"/>
      <c r="F953" s="266"/>
      <c r="G953" s="267"/>
      <c r="H953" s="278"/>
      <c r="I953" s="281"/>
      <c r="J953" s="268"/>
      <c r="K953" s="269"/>
      <c r="L953" s="244" t="str">
        <f aca="false">IF(AND(K953&lt;&gt;"",J953&lt;&gt;""),MIN(IF(OR(J953="OZZ",J953="ZZ"),5000,13600),TRUNC(0.75*SUMIF($D$12:$D953,$D953,K$12:K953),2))-SUMIF($D$12:$D952,$D953,L$12:L952),"")</f>
        <v/>
      </c>
      <c r="M953" s="270" t="str">
        <f aca="false">IF(AND(K953&lt;&gt;"",J953&lt;&gt;"",AB953&lt;&gt;""),IF(OR(J953="OZZ",J953="ZZ"),0-SUMIF($D$12:$D952,$D953,M$12:M952),MIN(MIN(13600,TRUNC(0.75*SUMIF($D$12:$D$1442,$D953,K$12:K$1442),2)+SUMIF($D$12:$D953,$D953,AB$12:AB953))-SUMIF($D$12:$D952,$D953,M$12:M952)-SUMIF($D$12:$D$1442,$D953,L$12:L$1442),AB953)),"")</f>
        <v/>
      </c>
      <c r="N953" s="246" t="str">
        <f aca="false">IF(J953&lt;&gt;"",1000-SUMIF($D$12:$D952,$D953,N$12:N952),"")</f>
        <v/>
      </c>
      <c r="O953" s="268"/>
      <c r="P953" s="269"/>
      <c r="Q953" s="244" t="str">
        <f aca="false">IF(AND(P953&lt;&gt;"",O953&lt;&gt;""),MIN(IF(OR(O953="OZZ",O953="ZZ"),5000,13600),TRUNC(0.75*SUMIF($D$12:$D953,$D953,P$12:P953),2))-SUMIF($D$12:$D952,$D953,Q$12:Q952),"")</f>
        <v/>
      </c>
      <c r="R953" s="270" t="str">
        <f aca="false">IF(AND(P953&lt;&gt;"",O953&lt;&gt;"",AF953&lt;&gt;""),IF(OR(O953="OZZ",O953="ZZ"),0-SUMIF($D$12:$D952,$D953,R$12:R952),MIN(MIN(13600,TRUNC(0.75*SUMIF($D$12:$D$1442,$D953,P$12:P$1442),2)+SUMIF($D$12:$D953,$D953,AF$12:AF953))-SUMIF($D$12:$D952,$D953,R$12:R952)-SUMIF($D$12:$D$1442,$D953,Q$12:Q$1442),AF953)),"")</f>
        <v/>
      </c>
      <c r="S953" s="246" t="str">
        <f aca="false">IF(O953&lt;&gt;"",1000-SUMIF($D$12:$D952,$D953,S$12:S952),"")</f>
        <v/>
      </c>
      <c r="T953" s="268"/>
      <c r="U953" s="269"/>
      <c r="V953" s="244" t="str">
        <f aca="false">IF(AND(U953&lt;&gt;"",T953&lt;&gt;""),MIN(IF(OR(T953="OZZ",T953="ZZ"),5000,13600),TRUNC(0.75*SUMIF($D$12:$D953,$D953,U$12:U953),2))-SUMIF($D$12:$D952,$D953,V$12:V952),"")</f>
        <v/>
      </c>
      <c r="W953" s="248" t="str">
        <f aca="false">IF(AND(U953&lt;&gt;"",T953&lt;&gt;"",AJ953&lt;&gt;""),IF(OR(T953="OZZ",T953="ZZ"),0-SUMIF($D$12:$D952,$D953,W$12:W952),MIN(MIN(13600,TRUNC(0.75*SUMIF($D$12:$D$1442,$D953,U$12:U$1442),2)+SUMIF($D$12:$D953,$D953,AJ$12:AJ953))-SUMIF($D$12:$D952,$D953,W$12:W952)-SUMIF($D$12:$D$1442,$D953,V$12:V$1442),AJ953)),"")</f>
        <v/>
      </c>
      <c r="X953" s="246" t="str">
        <f aca="false">IF(T953&lt;&gt;"",1000-SUMIF($D$12:$D952,$D953,X$12:X952),"")</f>
        <v/>
      </c>
      <c r="Y953" s="272"/>
      <c r="Z953" s="273"/>
      <c r="AA953" s="273"/>
      <c r="AB953" s="252" t="str">
        <f aca="false">IF(K953&lt;&gt;"",ROUND(Y953,2)+ROUND(Z953,2)+ROUND(AA953,2),"")</f>
        <v/>
      </c>
      <c r="AC953" s="274"/>
      <c r="AD953" s="273"/>
      <c r="AE953" s="273"/>
      <c r="AF953" s="275" t="str">
        <f aca="false">IF(P953&lt;&gt;"",ROUND(AC953,2)+ROUND(AD953,2)+ROUND(AE953,2),"")</f>
        <v/>
      </c>
      <c r="AG953" s="274"/>
      <c r="AH953" s="273"/>
      <c r="AI953" s="273"/>
      <c r="AJ953" s="275" t="str">
        <f aca="false">IF(U953&lt;&gt;"",ROUND(AG953,2)+ROUND(AH953,2)+ROUND(AI953,2),"")</f>
        <v/>
      </c>
      <c r="AK953" s="255"/>
      <c r="AL953" s="255"/>
      <c r="AM953" s="256"/>
      <c r="AN953" s="257"/>
      <c r="AO953" s="258" t="str">
        <f aca="false">IF(D953&lt;&gt;"",IF(COUNTIF($D$12:$D953,$D953)&gt;1,0,IF(SUM(L953,Q953,V953)&gt;0,IF(AND(T953="",OR(O953&lt;&gt;"",J953&lt;&gt;"")),IF(O953&lt;&gt;"",O953,IF(J953&lt;&gt;"",J953,0)),IF(AND(O953&lt;&gt;"",J953&lt;&gt;"",O953=J953),O953,T953)),0)),"")</f>
        <v/>
      </c>
      <c r="AP953" s="258" t="str">
        <f aca="false">IF(D953&lt;&gt;"",IF(COUNTIF($D$12:$D953,$D953)&gt;1,0,IF(SUM(M953,R953,W953)&gt;0,IF(AND(T953="",OR(O953&lt;&gt;"",J953&lt;&gt;"")),IF(O953&lt;&gt;"",O953,IF(J953&lt;&gt;"",J953,0)),IF(AND(O953&lt;&gt;"",J953&lt;&gt;"",O953=J953),O953,T953)),0)),"")</f>
        <v/>
      </c>
      <c r="AQ953" s="258" t="str">
        <f aca="false">IF(D953&lt;&gt;"",IF(COUNTIF($D$12:$D953,$D953)&gt;1,0,IF(SUM(N953,S953,X953)&gt;0,IF(AND(T953="",OR(O953&lt;&gt;"",J953&lt;&gt;"")),IF(O953&lt;&gt;"",O953,IF(J953&lt;&gt;"",J953,0)),IF(AND(O953&lt;&gt;"",J953&lt;&gt;"",O953=J953),O953,T953)),0)),"")</f>
        <v/>
      </c>
      <c r="AR953" s="257" t="str">
        <f aca="false">IF(D953&lt;&gt;"",IF(J953="OZP12",L953,0),"")</f>
        <v/>
      </c>
      <c r="AS953" s="257" t="str">
        <f aca="false">IF(D953&lt;&gt;"",IF(O953="OZP12",Q953,0),"")</f>
        <v/>
      </c>
      <c r="AT953" s="257" t="str">
        <f aca="false">IF(D953&lt;&gt;"",IF(T953="OZP12",V953,0),"")</f>
        <v/>
      </c>
      <c r="AU953" s="257" t="str">
        <f aca="false">IF(D953&lt;&gt;"",IF(J953="TZP",L953,0),"")</f>
        <v/>
      </c>
      <c r="AV953" s="257" t="str">
        <f aca="false">IF(D953&lt;&gt;"",IF(O953="TZP",Q953,0),"")</f>
        <v/>
      </c>
      <c r="AW953" s="257" t="str">
        <f aca="false">IF(D953&lt;&gt;"",IF(T953="TZP",V953,0),"")</f>
        <v/>
      </c>
      <c r="AX953" s="257" t="str">
        <f aca="false">IF(D953&lt;&gt;"",IF(J953="OZZ",L953,0),"")</f>
        <v/>
      </c>
      <c r="AY953" s="257" t="str">
        <f aca="false">IF(D953&lt;&gt;"",IF(O953="OZZ",Q953,0),"")</f>
        <v/>
      </c>
      <c r="AZ953" s="257" t="str">
        <f aca="false">IF(D953&lt;&gt;"",IF(T953="OZZ",V953,0),"")</f>
        <v/>
      </c>
      <c r="BA953" s="260"/>
      <c r="BB953" s="257" t="str">
        <f aca="false">IF(D953&lt;&gt;"",IF(ISERROR(FIND("/",D953)),0,1),"")</f>
        <v/>
      </c>
      <c r="BC953" s="257" t="str">
        <f aca="false">IF(D953&lt;&gt;"",IF(BB953*1=0,D953,CONCATENATE(MID(D953,1,FIND("/",D953,1)-1),MID(D953,FIND("/",D953,1)+1,LEN(D953)))),"")</f>
        <v/>
      </c>
      <c r="BD953" s="286"/>
      <c r="BE953" s="257" t="str">
        <f aca="false">IF(D953&lt;&gt;"",IF(J953="OZP12",M953,0),"")</f>
        <v/>
      </c>
      <c r="BF953" s="257" t="str">
        <f aca="false">IF(D953&lt;&gt;"",IF(O953="OZP12",R953,0),"")</f>
        <v/>
      </c>
      <c r="BG953" s="257" t="str">
        <f aca="false">IF(D953&lt;&gt;"",IF(T953="OZP12",W953,0),"")</f>
        <v/>
      </c>
      <c r="BH953" s="257" t="str">
        <f aca="false">IF(D953&lt;&gt;"",IF(J953="TZP",M953,0),"")</f>
        <v/>
      </c>
      <c r="BI953" s="257" t="str">
        <f aca="false">IF(D953&lt;&gt;"",IF(O953="TZP",R953,0),"")</f>
        <v/>
      </c>
      <c r="BJ953" s="257" t="str">
        <f aca="false">IF(D953&lt;&gt;"",IF(T953="TZP",W953,0),"")</f>
        <v/>
      </c>
    </row>
    <row r="954" s="261" customFormat="true" ht="18.75" hidden="false" customHeight="true" outlineLevel="0" collapsed="false">
      <c r="A954" s="262" t="n">
        <f aca="false">A953+1</f>
        <v>942</v>
      </c>
      <c r="B954" s="263"/>
      <c r="C954" s="263"/>
      <c r="D954" s="263"/>
      <c r="E954" s="266"/>
      <c r="F954" s="266"/>
      <c r="G954" s="267"/>
      <c r="H954" s="278"/>
      <c r="I954" s="281"/>
      <c r="J954" s="268"/>
      <c r="K954" s="269"/>
      <c r="L954" s="244" t="str">
        <f aca="false">IF(AND(K954&lt;&gt;"",J954&lt;&gt;""),MIN(IF(OR(J954="OZZ",J954="ZZ"),5000,13600),TRUNC(0.75*SUMIF($D$12:$D954,$D954,K$12:K954),2))-SUMIF($D$12:$D953,$D954,L$12:L953),"")</f>
        <v/>
      </c>
      <c r="M954" s="270" t="str">
        <f aca="false">IF(AND(K954&lt;&gt;"",J954&lt;&gt;"",AB954&lt;&gt;""),IF(OR(J954="OZZ",J954="ZZ"),0-SUMIF($D$12:$D953,$D954,M$12:M953),MIN(MIN(13600,TRUNC(0.75*SUMIF($D$12:$D$1442,$D954,K$12:K$1442),2)+SUMIF($D$12:$D954,$D954,AB$12:AB954))-SUMIF($D$12:$D953,$D954,M$12:M953)-SUMIF($D$12:$D$1442,$D954,L$12:L$1442),AB954)),"")</f>
        <v/>
      </c>
      <c r="N954" s="246" t="str">
        <f aca="false">IF(J954&lt;&gt;"",1000-SUMIF($D$12:$D953,$D954,N$12:N953),"")</f>
        <v/>
      </c>
      <c r="O954" s="268"/>
      <c r="P954" s="269"/>
      <c r="Q954" s="244" t="str">
        <f aca="false">IF(AND(P954&lt;&gt;"",O954&lt;&gt;""),MIN(IF(OR(O954="OZZ",O954="ZZ"),5000,13600),TRUNC(0.75*SUMIF($D$12:$D954,$D954,P$12:P954),2))-SUMIF($D$12:$D953,$D954,Q$12:Q953),"")</f>
        <v/>
      </c>
      <c r="R954" s="270" t="str">
        <f aca="false">IF(AND(P954&lt;&gt;"",O954&lt;&gt;"",AF954&lt;&gt;""),IF(OR(O954="OZZ",O954="ZZ"),0-SUMIF($D$12:$D953,$D954,R$12:R953),MIN(MIN(13600,TRUNC(0.75*SUMIF($D$12:$D$1442,$D954,P$12:P$1442),2)+SUMIF($D$12:$D954,$D954,AF$12:AF954))-SUMIF($D$12:$D953,$D954,R$12:R953)-SUMIF($D$12:$D$1442,$D954,Q$12:Q$1442),AF954)),"")</f>
        <v/>
      </c>
      <c r="S954" s="246" t="str">
        <f aca="false">IF(O954&lt;&gt;"",1000-SUMIF($D$12:$D953,$D954,S$12:S953),"")</f>
        <v/>
      </c>
      <c r="T954" s="268"/>
      <c r="U954" s="269"/>
      <c r="V954" s="244" t="str">
        <f aca="false">IF(AND(U954&lt;&gt;"",T954&lt;&gt;""),MIN(IF(OR(T954="OZZ",T954="ZZ"),5000,13600),TRUNC(0.75*SUMIF($D$12:$D954,$D954,U$12:U954),2))-SUMIF($D$12:$D953,$D954,V$12:V953),"")</f>
        <v/>
      </c>
      <c r="W954" s="248" t="str">
        <f aca="false">IF(AND(U954&lt;&gt;"",T954&lt;&gt;"",AJ954&lt;&gt;""),IF(OR(T954="OZZ",T954="ZZ"),0-SUMIF($D$12:$D953,$D954,W$12:W953),MIN(MIN(13600,TRUNC(0.75*SUMIF($D$12:$D$1442,$D954,U$12:U$1442),2)+SUMIF($D$12:$D954,$D954,AJ$12:AJ954))-SUMIF($D$12:$D953,$D954,W$12:W953)-SUMIF($D$12:$D$1442,$D954,V$12:V$1442),AJ954)),"")</f>
        <v/>
      </c>
      <c r="X954" s="246" t="str">
        <f aca="false">IF(T954&lt;&gt;"",1000-SUMIF($D$12:$D953,$D954,X$12:X953),"")</f>
        <v/>
      </c>
      <c r="Y954" s="272"/>
      <c r="Z954" s="273"/>
      <c r="AA954" s="273"/>
      <c r="AB954" s="252" t="str">
        <f aca="false">IF(K954&lt;&gt;"",ROUND(Y954,2)+ROUND(Z954,2)+ROUND(AA954,2),"")</f>
        <v/>
      </c>
      <c r="AC954" s="274"/>
      <c r="AD954" s="273"/>
      <c r="AE954" s="273"/>
      <c r="AF954" s="275" t="str">
        <f aca="false">IF(P954&lt;&gt;"",ROUND(AC954,2)+ROUND(AD954,2)+ROUND(AE954,2),"")</f>
        <v/>
      </c>
      <c r="AG954" s="274"/>
      <c r="AH954" s="273"/>
      <c r="AI954" s="273"/>
      <c r="AJ954" s="275" t="str">
        <f aca="false">IF(U954&lt;&gt;"",ROUND(AG954,2)+ROUND(AH954,2)+ROUND(AI954,2),"")</f>
        <v/>
      </c>
      <c r="AK954" s="255"/>
      <c r="AL954" s="255"/>
      <c r="AM954" s="256"/>
      <c r="AN954" s="257"/>
      <c r="AO954" s="258" t="str">
        <f aca="false">IF(D954&lt;&gt;"",IF(COUNTIF($D$12:$D954,$D954)&gt;1,0,IF(SUM(L954,Q954,V954)&gt;0,IF(AND(T954="",OR(O954&lt;&gt;"",J954&lt;&gt;"")),IF(O954&lt;&gt;"",O954,IF(J954&lt;&gt;"",J954,0)),IF(AND(O954&lt;&gt;"",J954&lt;&gt;"",O954=J954),O954,T954)),0)),"")</f>
        <v/>
      </c>
      <c r="AP954" s="258" t="str">
        <f aca="false">IF(D954&lt;&gt;"",IF(COUNTIF($D$12:$D954,$D954)&gt;1,0,IF(SUM(M954,R954,W954)&gt;0,IF(AND(T954="",OR(O954&lt;&gt;"",J954&lt;&gt;"")),IF(O954&lt;&gt;"",O954,IF(J954&lt;&gt;"",J954,0)),IF(AND(O954&lt;&gt;"",J954&lt;&gt;"",O954=J954),O954,T954)),0)),"")</f>
        <v/>
      </c>
      <c r="AQ954" s="258" t="str">
        <f aca="false">IF(D954&lt;&gt;"",IF(COUNTIF($D$12:$D954,$D954)&gt;1,0,IF(SUM(N954,S954,X954)&gt;0,IF(AND(T954="",OR(O954&lt;&gt;"",J954&lt;&gt;"")),IF(O954&lt;&gt;"",O954,IF(J954&lt;&gt;"",J954,0)),IF(AND(O954&lt;&gt;"",J954&lt;&gt;"",O954=J954),O954,T954)),0)),"")</f>
        <v/>
      </c>
      <c r="AR954" s="257" t="str">
        <f aca="false">IF(D954&lt;&gt;"",IF(J954="OZP12",L954,0),"")</f>
        <v/>
      </c>
      <c r="AS954" s="257" t="str">
        <f aca="false">IF(D954&lt;&gt;"",IF(O954="OZP12",Q954,0),"")</f>
        <v/>
      </c>
      <c r="AT954" s="257" t="str">
        <f aca="false">IF(D954&lt;&gt;"",IF(T954="OZP12",V954,0),"")</f>
        <v/>
      </c>
      <c r="AU954" s="257" t="str">
        <f aca="false">IF(D954&lt;&gt;"",IF(J954="TZP",L954,0),"")</f>
        <v/>
      </c>
      <c r="AV954" s="257" t="str">
        <f aca="false">IF(D954&lt;&gt;"",IF(O954="TZP",Q954,0),"")</f>
        <v/>
      </c>
      <c r="AW954" s="257" t="str">
        <f aca="false">IF(D954&lt;&gt;"",IF(T954="TZP",V954,0),"")</f>
        <v/>
      </c>
      <c r="AX954" s="257" t="str">
        <f aca="false">IF(D954&lt;&gt;"",IF(J954="OZZ",L954,0),"")</f>
        <v/>
      </c>
      <c r="AY954" s="257" t="str">
        <f aca="false">IF(D954&lt;&gt;"",IF(O954="OZZ",Q954,0),"")</f>
        <v/>
      </c>
      <c r="AZ954" s="257" t="str">
        <f aca="false">IF(D954&lt;&gt;"",IF(T954="OZZ",V954,0),"")</f>
        <v/>
      </c>
      <c r="BA954" s="260"/>
      <c r="BB954" s="257" t="str">
        <f aca="false">IF(D954&lt;&gt;"",IF(ISERROR(FIND("/",D954)),0,1),"")</f>
        <v/>
      </c>
      <c r="BC954" s="257" t="str">
        <f aca="false">IF(D954&lt;&gt;"",IF(BB954*1=0,D954,CONCATENATE(MID(D954,1,FIND("/",D954,1)-1),MID(D954,FIND("/",D954,1)+1,LEN(D954)))),"")</f>
        <v/>
      </c>
      <c r="BD954" s="286"/>
      <c r="BE954" s="257" t="str">
        <f aca="false">IF(D954&lt;&gt;"",IF(J954="OZP12",M954,0),"")</f>
        <v/>
      </c>
      <c r="BF954" s="257" t="str">
        <f aca="false">IF(D954&lt;&gt;"",IF(O954="OZP12",R954,0),"")</f>
        <v/>
      </c>
      <c r="BG954" s="257" t="str">
        <f aca="false">IF(D954&lt;&gt;"",IF(T954="OZP12",W954,0),"")</f>
        <v/>
      </c>
      <c r="BH954" s="257" t="str">
        <f aca="false">IF(D954&lt;&gt;"",IF(J954="TZP",M954,0),"")</f>
        <v/>
      </c>
      <c r="BI954" s="257" t="str">
        <f aca="false">IF(D954&lt;&gt;"",IF(O954="TZP",R954,0),"")</f>
        <v/>
      </c>
      <c r="BJ954" s="257" t="str">
        <f aca="false">IF(D954&lt;&gt;"",IF(T954="TZP",W954,0),"")</f>
        <v/>
      </c>
    </row>
    <row r="955" s="261" customFormat="true" ht="18.75" hidden="false" customHeight="true" outlineLevel="0" collapsed="false">
      <c r="A955" s="262" t="n">
        <f aca="false">A954+1</f>
        <v>943</v>
      </c>
      <c r="B955" s="263"/>
      <c r="C955" s="263"/>
      <c r="D955" s="263"/>
      <c r="E955" s="266"/>
      <c r="F955" s="266"/>
      <c r="G955" s="267"/>
      <c r="H955" s="278"/>
      <c r="I955" s="281"/>
      <c r="J955" s="268"/>
      <c r="K955" s="269"/>
      <c r="L955" s="244" t="str">
        <f aca="false">IF(AND(K955&lt;&gt;"",J955&lt;&gt;""),MIN(IF(OR(J955="OZZ",J955="ZZ"),5000,13600),TRUNC(0.75*SUMIF($D$12:$D955,$D955,K$12:K955),2))-SUMIF($D$12:$D954,$D955,L$12:L954),"")</f>
        <v/>
      </c>
      <c r="M955" s="270" t="str">
        <f aca="false">IF(AND(K955&lt;&gt;"",J955&lt;&gt;"",AB955&lt;&gt;""),IF(OR(J955="OZZ",J955="ZZ"),0-SUMIF($D$12:$D954,$D955,M$12:M954),MIN(MIN(13600,TRUNC(0.75*SUMIF($D$12:$D$1442,$D955,K$12:K$1442),2)+SUMIF($D$12:$D955,$D955,AB$12:AB955))-SUMIF($D$12:$D954,$D955,M$12:M954)-SUMIF($D$12:$D$1442,$D955,L$12:L$1442),AB955)),"")</f>
        <v/>
      </c>
      <c r="N955" s="246" t="str">
        <f aca="false">IF(J955&lt;&gt;"",1000-SUMIF($D$12:$D954,$D955,N$12:N954),"")</f>
        <v/>
      </c>
      <c r="O955" s="268"/>
      <c r="P955" s="269"/>
      <c r="Q955" s="244" t="str">
        <f aca="false">IF(AND(P955&lt;&gt;"",O955&lt;&gt;""),MIN(IF(OR(O955="OZZ",O955="ZZ"),5000,13600),TRUNC(0.75*SUMIF($D$12:$D955,$D955,P$12:P955),2))-SUMIF($D$12:$D954,$D955,Q$12:Q954),"")</f>
        <v/>
      </c>
      <c r="R955" s="270" t="str">
        <f aca="false">IF(AND(P955&lt;&gt;"",O955&lt;&gt;"",AF955&lt;&gt;""),IF(OR(O955="OZZ",O955="ZZ"),0-SUMIF($D$12:$D954,$D955,R$12:R954),MIN(MIN(13600,TRUNC(0.75*SUMIF($D$12:$D$1442,$D955,P$12:P$1442),2)+SUMIF($D$12:$D955,$D955,AF$12:AF955))-SUMIF($D$12:$D954,$D955,R$12:R954)-SUMIF($D$12:$D$1442,$D955,Q$12:Q$1442),AF955)),"")</f>
        <v/>
      </c>
      <c r="S955" s="246" t="str">
        <f aca="false">IF(O955&lt;&gt;"",1000-SUMIF($D$12:$D954,$D955,S$12:S954),"")</f>
        <v/>
      </c>
      <c r="T955" s="268"/>
      <c r="U955" s="269"/>
      <c r="V955" s="244" t="str">
        <f aca="false">IF(AND(U955&lt;&gt;"",T955&lt;&gt;""),MIN(IF(OR(T955="OZZ",T955="ZZ"),5000,13600),TRUNC(0.75*SUMIF($D$12:$D955,$D955,U$12:U955),2))-SUMIF($D$12:$D954,$D955,V$12:V954),"")</f>
        <v/>
      </c>
      <c r="W955" s="248" t="str">
        <f aca="false">IF(AND(U955&lt;&gt;"",T955&lt;&gt;"",AJ955&lt;&gt;""),IF(OR(T955="OZZ",T955="ZZ"),0-SUMIF($D$12:$D954,$D955,W$12:W954),MIN(MIN(13600,TRUNC(0.75*SUMIF($D$12:$D$1442,$D955,U$12:U$1442),2)+SUMIF($D$12:$D955,$D955,AJ$12:AJ955))-SUMIF($D$12:$D954,$D955,W$12:W954)-SUMIF($D$12:$D$1442,$D955,V$12:V$1442),AJ955)),"")</f>
        <v/>
      </c>
      <c r="X955" s="246" t="str">
        <f aca="false">IF(T955&lt;&gt;"",1000-SUMIF($D$12:$D954,$D955,X$12:X954),"")</f>
        <v/>
      </c>
      <c r="Y955" s="272"/>
      <c r="Z955" s="273"/>
      <c r="AA955" s="273"/>
      <c r="AB955" s="252" t="str">
        <f aca="false">IF(K955&lt;&gt;"",ROUND(Y955,2)+ROUND(Z955,2)+ROUND(AA955,2),"")</f>
        <v/>
      </c>
      <c r="AC955" s="274"/>
      <c r="AD955" s="273"/>
      <c r="AE955" s="273"/>
      <c r="AF955" s="275" t="str">
        <f aca="false">IF(P955&lt;&gt;"",ROUND(AC955,2)+ROUND(AD955,2)+ROUND(AE955,2),"")</f>
        <v/>
      </c>
      <c r="AG955" s="274"/>
      <c r="AH955" s="273"/>
      <c r="AI955" s="273"/>
      <c r="AJ955" s="275" t="str">
        <f aca="false">IF(U955&lt;&gt;"",ROUND(AG955,2)+ROUND(AH955,2)+ROUND(AI955,2),"")</f>
        <v/>
      </c>
      <c r="AK955" s="255"/>
      <c r="AL955" s="255"/>
      <c r="AM955" s="256"/>
      <c r="AN955" s="257"/>
      <c r="AO955" s="258" t="str">
        <f aca="false">IF(D955&lt;&gt;"",IF(COUNTIF($D$12:$D955,$D955)&gt;1,0,IF(SUM(L955,Q955,V955)&gt;0,IF(AND(T955="",OR(O955&lt;&gt;"",J955&lt;&gt;"")),IF(O955&lt;&gt;"",O955,IF(J955&lt;&gt;"",J955,0)),IF(AND(O955&lt;&gt;"",J955&lt;&gt;"",O955=J955),O955,T955)),0)),"")</f>
        <v/>
      </c>
      <c r="AP955" s="258" t="str">
        <f aca="false">IF(D955&lt;&gt;"",IF(COUNTIF($D$12:$D955,$D955)&gt;1,0,IF(SUM(M955,R955,W955)&gt;0,IF(AND(T955="",OR(O955&lt;&gt;"",J955&lt;&gt;"")),IF(O955&lt;&gt;"",O955,IF(J955&lt;&gt;"",J955,0)),IF(AND(O955&lt;&gt;"",J955&lt;&gt;"",O955=J955),O955,T955)),0)),"")</f>
        <v/>
      </c>
      <c r="AQ955" s="258" t="str">
        <f aca="false">IF(D955&lt;&gt;"",IF(COUNTIF($D$12:$D955,$D955)&gt;1,0,IF(SUM(N955,S955,X955)&gt;0,IF(AND(T955="",OR(O955&lt;&gt;"",J955&lt;&gt;"")),IF(O955&lt;&gt;"",O955,IF(J955&lt;&gt;"",J955,0)),IF(AND(O955&lt;&gt;"",J955&lt;&gt;"",O955=J955),O955,T955)),0)),"")</f>
        <v/>
      </c>
      <c r="AR955" s="257" t="str">
        <f aca="false">IF(D955&lt;&gt;"",IF(J955="OZP12",L955,0),"")</f>
        <v/>
      </c>
      <c r="AS955" s="257" t="str">
        <f aca="false">IF(D955&lt;&gt;"",IF(O955="OZP12",Q955,0),"")</f>
        <v/>
      </c>
      <c r="AT955" s="257" t="str">
        <f aca="false">IF(D955&lt;&gt;"",IF(T955="OZP12",V955,0),"")</f>
        <v/>
      </c>
      <c r="AU955" s="257" t="str">
        <f aca="false">IF(D955&lt;&gt;"",IF(J955="TZP",L955,0),"")</f>
        <v/>
      </c>
      <c r="AV955" s="257" t="str">
        <f aca="false">IF(D955&lt;&gt;"",IF(O955="TZP",Q955,0),"")</f>
        <v/>
      </c>
      <c r="AW955" s="257" t="str">
        <f aca="false">IF(D955&lt;&gt;"",IF(T955="TZP",V955,0),"")</f>
        <v/>
      </c>
      <c r="AX955" s="257" t="str">
        <f aca="false">IF(D955&lt;&gt;"",IF(J955="OZZ",L955,0),"")</f>
        <v/>
      </c>
      <c r="AY955" s="257" t="str">
        <f aca="false">IF(D955&lt;&gt;"",IF(O955="OZZ",Q955,0),"")</f>
        <v/>
      </c>
      <c r="AZ955" s="257" t="str">
        <f aca="false">IF(D955&lt;&gt;"",IF(T955="OZZ",V955,0),"")</f>
        <v/>
      </c>
      <c r="BA955" s="260"/>
      <c r="BB955" s="257" t="str">
        <f aca="false">IF(D955&lt;&gt;"",IF(ISERROR(FIND("/",D955)),0,1),"")</f>
        <v/>
      </c>
      <c r="BC955" s="257" t="str">
        <f aca="false">IF(D955&lt;&gt;"",IF(BB955*1=0,D955,CONCATENATE(MID(D955,1,FIND("/",D955,1)-1),MID(D955,FIND("/",D955,1)+1,LEN(D955)))),"")</f>
        <v/>
      </c>
      <c r="BD955" s="286"/>
      <c r="BE955" s="257" t="str">
        <f aca="false">IF(D955&lt;&gt;"",IF(J955="OZP12",M955,0),"")</f>
        <v/>
      </c>
      <c r="BF955" s="257" t="str">
        <f aca="false">IF(D955&lt;&gt;"",IF(O955="OZP12",R955,0),"")</f>
        <v/>
      </c>
      <c r="BG955" s="257" t="str">
        <f aca="false">IF(D955&lt;&gt;"",IF(T955="OZP12",W955,0),"")</f>
        <v/>
      </c>
      <c r="BH955" s="257" t="str">
        <f aca="false">IF(D955&lt;&gt;"",IF(J955="TZP",M955,0),"")</f>
        <v/>
      </c>
      <c r="BI955" s="257" t="str">
        <f aca="false">IF(D955&lt;&gt;"",IF(O955="TZP",R955,0),"")</f>
        <v/>
      </c>
      <c r="BJ955" s="257" t="str">
        <f aca="false">IF(D955&lt;&gt;"",IF(T955="TZP",W955,0),"")</f>
        <v/>
      </c>
    </row>
    <row r="956" s="261" customFormat="true" ht="18.75" hidden="false" customHeight="true" outlineLevel="0" collapsed="false">
      <c r="A956" s="262" t="n">
        <f aca="false">A955+1</f>
        <v>944</v>
      </c>
      <c r="B956" s="263"/>
      <c r="C956" s="263"/>
      <c r="D956" s="263"/>
      <c r="E956" s="266"/>
      <c r="F956" s="266"/>
      <c r="G956" s="267"/>
      <c r="H956" s="278"/>
      <c r="I956" s="281"/>
      <c r="J956" s="268"/>
      <c r="K956" s="269"/>
      <c r="L956" s="244" t="str">
        <f aca="false">IF(AND(K956&lt;&gt;"",J956&lt;&gt;""),MIN(IF(OR(J956="OZZ",J956="ZZ"),5000,13600),TRUNC(0.75*SUMIF($D$12:$D956,$D956,K$12:K956),2))-SUMIF($D$12:$D955,$D956,L$12:L955),"")</f>
        <v/>
      </c>
      <c r="M956" s="270" t="str">
        <f aca="false">IF(AND(K956&lt;&gt;"",J956&lt;&gt;"",AB956&lt;&gt;""),IF(OR(J956="OZZ",J956="ZZ"),0-SUMIF($D$12:$D955,$D956,M$12:M955),MIN(MIN(13600,TRUNC(0.75*SUMIF($D$12:$D$1442,$D956,K$12:K$1442),2)+SUMIF($D$12:$D956,$D956,AB$12:AB956))-SUMIF($D$12:$D955,$D956,M$12:M955)-SUMIF($D$12:$D$1442,$D956,L$12:L$1442),AB956)),"")</f>
        <v/>
      </c>
      <c r="N956" s="246" t="str">
        <f aca="false">IF(J956&lt;&gt;"",1000-SUMIF($D$12:$D955,$D956,N$12:N955),"")</f>
        <v/>
      </c>
      <c r="O956" s="268"/>
      <c r="P956" s="269"/>
      <c r="Q956" s="244" t="str">
        <f aca="false">IF(AND(P956&lt;&gt;"",O956&lt;&gt;""),MIN(IF(OR(O956="OZZ",O956="ZZ"),5000,13600),TRUNC(0.75*SUMIF($D$12:$D956,$D956,P$12:P956),2))-SUMIF($D$12:$D955,$D956,Q$12:Q955),"")</f>
        <v/>
      </c>
      <c r="R956" s="270" t="str">
        <f aca="false">IF(AND(P956&lt;&gt;"",O956&lt;&gt;"",AF956&lt;&gt;""),IF(OR(O956="OZZ",O956="ZZ"),0-SUMIF($D$12:$D955,$D956,R$12:R955),MIN(MIN(13600,TRUNC(0.75*SUMIF($D$12:$D$1442,$D956,P$12:P$1442),2)+SUMIF($D$12:$D956,$D956,AF$12:AF956))-SUMIF($D$12:$D955,$D956,R$12:R955)-SUMIF($D$12:$D$1442,$D956,Q$12:Q$1442),AF956)),"")</f>
        <v/>
      </c>
      <c r="S956" s="246" t="str">
        <f aca="false">IF(O956&lt;&gt;"",1000-SUMIF($D$12:$D955,$D956,S$12:S955),"")</f>
        <v/>
      </c>
      <c r="T956" s="268"/>
      <c r="U956" s="269"/>
      <c r="V956" s="244" t="str">
        <f aca="false">IF(AND(U956&lt;&gt;"",T956&lt;&gt;""),MIN(IF(OR(T956="OZZ",T956="ZZ"),5000,13600),TRUNC(0.75*SUMIF($D$12:$D956,$D956,U$12:U956),2))-SUMIF($D$12:$D955,$D956,V$12:V955),"")</f>
        <v/>
      </c>
      <c r="W956" s="248" t="str">
        <f aca="false">IF(AND(U956&lt;&gt;"",T956&lt;&gt;"",AJ956&lt;&gt;""),IF(OR(T956="OZZ",T956="ZZ"),0-SUMIF($D$12:$D955,$D956,W$12:W955),MIN(MIN(13600,TRUNC(0.75*SUMIF($D$12:$D$1442,$D956,U$12:U$1442),2)+SUMIF($D$12:$D956,$D956,AJ$12:AJ956))-SUMIF($D$12:$D955,$D956,W$12:W955)-SUMIF($D$12:$D$1442,$D956,V$12:V$1442),AJ956)),"")</f>
        <v/>
      </c>
      <c r="X956" s="246" t="str">
        <f aca="false">IF(T956&lt;&gt;"",1000-SUMIF($D$12:$D955,$D956,X$12:X955),"")</f>
        <v/>
      </c>
      <c r="Y956" s="272"/>
      <c r="Z956" s="273"/>
      <c r="AA956" s="273"/>
      <c r="AB956" s="252" t="str">
        <f aca="false">IF(K956&lt;&gt;"",ROUND(Y956,2)+ROUND(Z956,2)+ROUND(AA956,2),"")</f>
        <v/>
      </c>
      <c r="AC956" s="274"/>
      <c r="AD956" s="273"/>
      <c r="AE956" s="273"/>
      <c r="AF956" s="275" t="str">
        <f aca="false">IF(P956&lt;&gt;"",ROUND(AC956,2)+ROUND(AD956,2)+ROUND(AE956,2),"")</f>
        <v/>
      </c>
      <c r="AG956" s="274"/>
      <c r="AH956" s="273"/>
      <c r="AI956" s="273"/>
      <c r="AJ956" s="275" t="str">
        <f aca="false">IF(U956&lt;&gt;"",ROUND(AG956,2)+ROUND(AH956,2)+ROUND(AI956,2),"")</f>
        <v/>
      </c>
      <c r="AK956" s="255"/>
      <c r="AL956" s="255"/>
      <c r="AM956" s="256"/>
      <c r="AN956" s="257"/>
      <c r="AO956" s="258" t="str">
        <f aca="false">IF(D956&lt;&gt;"",IF(COUNTIF($D$12:$D956,$D956)&gt;1,0,IF(SUM(L956,Q956,V956)&gt;0,IF(AND(T956="",OR(O956&lt;&gt;"",J956&lt;&gt;"")),IF(O956&lt;&gt;"",O956,IF(J956&lt;&gt;"",J956,0)),IF(AND(O956&lt;&gt;"",J956&lt;&gt;"",O956=J956),O956,T956)),0)),"")</f>
        <v/>
      </c>
      <c r="AP956" s="258" t="str">
        <f aca="false">IF(D956&lt;&gt;"",IF(COUNTIF($D$12:$D956,$D956)&gt;1,0,IF(SUM(M956,R956,W956)&gt;0,IF(AND(T956="",OR(O956&lt;&gt;"",J956&lt;&gt;"")),IF(O956&lt;&gt;"",O956,IF(J956&lt;&gt;"",J956,0)),IF(AND(O956&lt;&gt;"",J956&lt;&gt;"",O956=J956),O956,T956)),0)),"")</f>
        <v/>
      </c>
      <c r="AQ956" s="258" t="str">
        <f aca="false">IF(D956&lt;&gt;"",IF(COUNTIF($D$12:$D956,$D956)&gt;1,0,IF(SUM(N956,S956,X956)&gt;0,IF(AND(T956="",OR(O956&lt;&gt;"",J956&lt;&gt;"")),IF(O956&lt;&gt;"",O956,IF(J956&lt;&gt;"",J956,0)),IF(AND(O956&lt;&gt;"",J956&lt;&gt;"",O956=J956),O956,T956)),0)),"")</f>
        <v/>
      </c>
      <c r="AR956" s="257" t="str">
        <f aca="false">IF(D956&lt;&gt;"",IF(J956="OZP12",L956,0),"")</f>
        <v/>
      </c>
      <c r="AS956" s="257" t="str">
        <f aca="false">IF(D956&lt;&gt;"",IF(O956="OZP12",Q956,0),"")</f>
        <v/>
      </c>
      <c r="AT956" s="257" t="str">
        <f aca="false">IF(D956&lt;&gt;"",IF(T956="OZP12",V956,0),"")</f>
        <v/>
      </c>
      <c r="AU956" s="257" t="str">
        <f aca="false">IF(D956&lt;&gt;"",IF(J956="TZP",L956,0),"")</f>
        <v/>
      </c>
      <c r="AV956" s="257" t="str">
        <f aca="false">IF(D956&lt;&gt;"",IF(O956="TZP",Q956,0),"")</f>
        <v/>
      </c>
      <c r="AW956" s="257" t="str">
        <f aca="false">IF(D956&lt;&gt;"",IF(T956="TZP",V956,0),"")</f>
        <v/>
      </c>
      <c r="AX956" s="257" t="str">
        <f aca="false">IF(D956&lt;&gt;"",IF(J956="OZZ",L956,0),"")</f>
        <v/>
      </c>
      <c r="AY956" s="257" t="str">
        <f aca="false">IF(D956&lt;&gt;"",IF(O956="OZZ",Q956,0),"")</f>
        <v/>
      </c>
      <c r="AZ956" s="257" t="str">
        <f aca="false">IF(D956&lt;&gt;"",IF(T956="OZZ",V956,0),"")</f>
        <v/>
      </c>
      <c r="BA956" s="260"/>
      <c r="BB956" s="257" t="str">
        <f aca="false">IF(D956&lt;&gt;"",IF(ISERROR(FIND("/",D956)),0,1),"")</f>
        <v/>
      </c>
      <c r="BC956" s="257" t="str">
        <f aca="false">IF(D956&lt;&gt;"",IF(BB956*1=0,D956,CONCATENATE(MID(D956,1,FIND("/",D956,1)-1),MID(D956,FIND("/",D956,1)+1,LEN(D956)))),"")</f>
        <v/>
      </c>
      <c r="BD956" s="286"/>
      <c r="BE956" s="257" t="str">
        <f aca="false">IF(D956&lt;&gt;"",IF(J956="OZP12",M956,0),"")</f>
        <v/>
      </c>
      <c r="BF956" s="257" t="str">
        <f aca="false">IF(D956&lt;&gt;"",IF(O956="OZP12",R956,0),"")</f>
        <v/>
      </c>
      <c r="BG956" s="257" t="str">
        <f aca="false">IF(D956&lt;&gt;"",IF(T956="OZP12",W956,0),"")</f>
        <v/>
      </c>
      <c r="BH956" s="257" t="str">
        <f aca="false">IF(D956&lt;&gt;"",IF(J956="TZP",M956,0),"")</f>
        <v/>
      </c>
      <c r="BI956" s="257" t="str">
        <f aca="false">IF(D956&lt;&gt;"",IF(O956="TZP",R956,0),"")</f>
        <v/>
      </c>
      <c r="BJ956" s="257" t="str">
        <f aca="false">IF(D956&lt;&gt;"",IF(T956="TZP",W956,0),"")</f>
        <v/>
      </c>
    </row>
    <row r="957" s="261" customFormat="true" ht="18.75" hidden="false" customHeight="true" outlineLevel="0" collapsed="false">
      <c r="A957" s="262" t="n">
        <f aca="false">A956+1</f>
        <v>945</v>
      </c>
      <c r="B957" s="263"/>
      <c r="C957" s="263"/>
      <c r="D957" s="263"/>
      <c r="E957" s="266"/>
      <c r="F957" s="266"/>
      <c r="G957" s="267"/>
      <c r="H957" s="278"/>
      <c r="I957" s="281"/>
      <c r="J957" s="268"/>
      <c r="K957" s="269"/>
      <c r="L957" s="244" t="str">
        <f aca="false">IF(AND(K957&lt;&gt;"",J957&lt;&gt;""),MIN(IF(OR(J957="OZZ",J957="ZZ"),5000,13600),TRUNC(0.75*SUMIF($D$12:$D957,$D957,K$12:K957),2))-SUMIF($D$12:$D956,$D957,L$12:L956),"")</f>
        <v/>
      </c>
      <c r="M957" s="270" t="str">
        <f aca="false">IF(AND(K957&lt;&gt;"",J957&lt;&gt;"",AB957&lt;&gt;""),IF(OR(J957="OZZ",J957="ZZ"),0-SUMIF($D$12:$D956,$D957,M$12:M956),MIN(MIN(13600,TRUNC(0.75*SUMIF($D$12:$D$1442,$D957,K$12:K$1442),2)+SUMIF($D$12:$D957,$D957,AB$12:AB957))-SUMIF($D$12:$D956,$D957,M$12:M956)-SUMIF($D$12:$D$1442,$D957,L$12:L$1442),AB957)),"")</f>
        <v/>
      </c>
      <c r="N957" s="246" t="str">
        <f aca="false">IF(J957&lt;&gt;"",1000-SUMIF($D$12:$D956,$D957,N$12:N956),"")</f>
        <v/>
      </c>
      <c r="O957" s="268"/>
      <c r="P957" s="269"/>
      <c r="Q957" s="244" t="str">
        <f aca="false">IF(AND(P957&lt;&gt;"",O957&lt;&gt;""),MIN(IF(OR(O957="OZZ",O957="ZZ"),5000,13600),TRUNC(0.75*SUMIF($D$12:$D957,$D957,P$12:P957),2))-SUMIF($D$12:$D956,$D957,Q$12:Q956),"")</f>
        <v/>
      </c>
      <c r="R957" s="270" t="str">
        <f aca="false">IF(AND(P957&lt;&gt;"",O957&lt;&gt;"",AF957&lt;&gt;""),IF(OR(O957="OZZ",O957="ZZ"),0-SUMIF($D$12:$D956,$D957,R$12:R956),MIN(MIN(13600,TRUNC(0.75*SUMIF($D$12:$D$1442,$D957,P$12:P$1442),2)+SUMIF($D$12:$D957,$D957,AF$12:AF957))-SUMIF($D$12:$D956,$D957,R$12:R956)-SUMIF($D$12:$D$1442,$D957,Q$12:Q$1442),AF957)),"")</f>
        <v/>
      </c>
      <c r="S957" s="246" t="str">
        <f aca="false">IF(O957&lt;&gt;"",1000-SUMIF($D$12:$D956,$D957,S$12:S956),"")</f>
        <v/>
      </c>
      <c r="T957" s="268"/>
      <c r="U957" s="269"/>
      <c r="V957" s="244" t="str">
        <f aca="false">IF(AND(U957&lt;&gt;"",T957&lt;&gt;""),MIN(IF(OR(T957="OZZ",T957="ZZ"),5000,13600),TRUNC(0.75*SUMIF($D$12:$D957,$D957,U$12:U957),2))-SUMIF($D$12:$D956,$D957,V$12:V956),"")</f>
        <v/>
      </c>
      <c r="W957" s="248" t="str">
        <f aca="false">IF(AND(U957&lt;&gt;"",T957&lt;&gt;"",AJ957&lt;&gt;""),IF(OR(T957="OZZ",T957="ZZ"),0-SUMIF($D$12:$D956,$D957,W$12:W956),MIN(MIN(13600,TRUNC(0.75*SUMIF($D$12:$D$1442,$D957,U$12:U$1442),2)+SUMIF($D$12:$D957,$D957,AJ$12:AJ957))-SUMIF($D$12:$D956,$D957,W$12:W956)-SUMIF($D$12:$D$1442,$D957,V$12:V$1442),AJ957)),"")</f>
        <v/>
      </c>
      <c r="X957" s="246" t="str">
        <f aca="false">IF(T957&lt;&gt;"",1000-SUMIF($D$12:$D956,$D957,X$12:X956),"")</f>
        <v/>
      </c>
      <c r="Y957" s="272"/>
      <c r="Z957" s="273"/>
      <c r="AA957" s="273"/>
      <c r="AB957" s="252" t="str">
        <f aca="false">IF(K957&lt;&gt;"",ROUND(Y957,2)+ROUND(Z957,2)+ROUND(AA957,2),"")</f>
        <v/>
      </c>
      <c r="AC957" s="274"/>
      <c r="AD957" s="273"/>
      <c r="AE957" s="273"/>
      <c r="AF957" s="275" t="str">
        <f aca="false">IF(P957&lt;&gt;"",ROUND(AC957,2)+ROUND(AD957,2)+ROUND(AE957,2),"")</f>
        <v/>
      </c>
      <c r="AG957" s="274"/>
      <c r="AH957" s="273"/>
      <c r="AI957" s="273"/>
      <c r="AJ957" s="275" t="str">
        <f aca="false">IF(U957&lt;&gt;"",ROUND(AG957,2)+ROUND(AH957,2)+ROUND(AI957,2),"")</f>
        <v/>
      </c>
      <c r="AK957" s="255"/>
      <c r="AL957" s="255"/>
      <c r="AM957" s="256"/>
      <c r="AN957" s="257"/>
      <c r="AO957" s="258" t="str">
        <f aca="false">IF(D957&lt;&gt;"",IF(COUNTIF($D$12:$D957,$D957)&gt;1,0,IF(SUM(L957,Q957,V957)&gt;0,IF(AND(T957="",OR(O957&lt;&gt;"",J957&lt;&gt;"")),IF(O957&lt;&gt;"",O957,IF(J957&lt;&gt;"",J957,0)),IF(AND(O957&lt;&gt;"",J957&lt;&gt;"",O957=J957),O957,T957)),0)),"")</f>
        <v/>
      </c>
      <c r="AP957" s="258" t="str">
        <f aca="false">IF(D957&lt;&gt;"",IF(COUNTIF($D$12:$D957,$D957)&gt;1,0,IF(SUM(M957,R957,W957)&gt;0,IF(AND(T957="",OR(O957&lt;&gt;"",J957&lt;&gt;"")),IF(O957&lt;&gt;"",O957,IF(J957&lt;&gt;"",J957,0)),IF(AND(O957&lt;&gt;"",J957&lt;&gt;"",O957=J957),O957,T957)),0)),"")</f>
        <v/>
      </c>
      <c r="AQ957" s="258" t="str">
        <f aca="false">IF(D957&lt;&gt;"",IF(COUNTIF($D$12:$D957,$D957)&gt;1,0,IF(SUM(N957,S957,X957)&gt;0,IF(AND(T957="",OR(O957&lt;&gt;"",J957&lt;&gt;"")),IF(O957&lt;&gt;"",O957,IF(J957&lt;&gt;"",J957,0)),IF(AND(O957&lt;&gt;"",J957&lt;&gt;"",O957=J957),O957,T957)),0)),"")</f>
        <v/>
      </c>
      <c r="AR957" s="257" t="str">
        <f aca="false">IF(D957&lt;&gt;"",IF(J957="OZP12",L957,0),"")</f>
        <v/>
      </c>
      <c r="AS957" s="257" t="str">
        <f aca="false">IF(D957&lt;&gt;"",IF(O957="OZP12",Q957,0),"")</f>
        <v/>
      </c>
      <c r="AT957" s="257" t="str">
        <f aca="false">IF(D957&lt;&gt;"",IF(T957="OZP12",V957,0),"")</f>
        <v/>
      </c>
      <c r="AU957" s="257" t="str">
        <f aca="false">IF(D957&lt;&gt;"",IF(J957="TZP",L957,0),"")</f>
        <v/>
      </c>
      <c r="AV957" s="257" t="str">
        <f aca="false">IF(D957&lt;&gt;"",IF(O957="TZP",Q957,0),"")</f>
        <v/>
      </c>
      <c r="AW957" s="257" t="str">
        <f aca="false">IF(D957&lt;&gt;"",IF(T957="TZP",V957,0),"")</f>
        <v/>
      </c>
      <c r="AX957" s="257" t="str">
        <f aca="false">IF(D957&lt;&gt;"",IF(J957="OZZ",L957,0),"")</f>
        <v/>
      </c>
      <c r="AY957" s="257" t="str">
        <f aca="false">IF(D957&lt;&gt;"",IF(O957="OZZ",Q957,0),"")</f>
        <v/>
      </c>
      <c r="AZ957" s="257" t="str">
        <f aca="false">IF(D957&lt;&gt;"",IF(T957="OZZ",V957,0),"")</f>
        <v/>
      </c>
      <c r="BA957" s="260"/>
      <c r="BB957" s="257" t="str">
        <f aca="false">IF(D957&lt;&gt;"",IF(ISERROR(FIND("/",D957)),0,1),"")</f>
        <v/>
      </c>
      <c r="BC957" s="257" t="str">
        <f aca="false">IF(D957&lt;&gt;"",IF(BB957*1=0,D957,CONCATENATE(MID(D957,1,FIND("/",D957,1)-1),MID(D957,FIND("/",D957,1)+1,LEN(D957)))),"")</f>
        <v/>
      </c>
      <c r="BD957" s="286"/>
      <c r="BE957" s="257" t="str">
        <f aca="false">IF(D957&lt;&gt;"",IF(J957="OZP12",M957,0),"")</f>
        <v/>
      </c>
      <c r="BF957" s="257" t="str">
        <f aca="false">IF(D957&lt;&gt;"",IF(O957="OZP12",R957,0),"")</f>
        <v/>
      </c>
      <c r="BG957" s="257" t="str">
        <f aca="false">IF(D957&lt;&gt;"",IF(T957="OZP12",W957,0),"")</f>
        <v/>
      </c>
      <c r="BH957" s="257" t="str">
        <f aca="false">IF(D957&lt;&gt;"",IF(J957="TZP",M957,0),"")</f>
        <v/>
      </c>
      <c r="BI957" s="257" t="str">
        <f aca="false">IF(D957&lt;&gt;"",IF(O957="TZP",R957,0),"")</f>
        <v/>
      </c>
      <c r="BJ957" s="257" t="str">
        <f aca="false">IF(D957&lt;&gt;"",IF(T957="TZP",W957,0),"")</f>
        <v/>
      </c>
    </row>
    <row r="958" s="261" customFormat="true" ht="18.75" hidden="false" customHeight="true" outlineLevel="0" collapsed="false">
      <c r="A958" s="262" t="n">
        <f aca="false">A957+1</f>
        <v>946</v>
      </c>
      <c r="B958" s="263"/>
      <c r="C958" s="263"/>
      <c r="D958" s="263"/>
      <c r="E958" s="266"/>
      <c r="F958" s="266"/>
      <c r="G958" s="267"/>
      <c r="H958" s="278"/>
      <c r="I958" s="281"/>
      <c r="J958" s="268"/>
      <c r="K958" s="269"/>
      <c r="L958" s="244" t="str">
        <f aca="false">IF(AND(K958&lt;&gt;"",J958&lt;&gt;""),MIN(IF(OR(J958="OZZ",J958="ZZ"),5000,13600),TRUNC(0.75*SUMIF($D$12:$D958,$D958,K$12:K958),2))-SUMIF($D$12:$D957,$D958,L$12:L957),"")</f>
        <v/>
      </c>
      <c r="M958" s="270" t="str">
        <f aca="false">IF(AND(K958&lt;&gt;"",J958&lt;&gt;"",AB958&lt;&gt;""),IF(OR(J958="OZZ",J958="ZZ"),0-SUMIF($D$12:$D957,$D958,M$12:M957),MIN(MIN(13600,TRUNC(0.75*SUMIF($D$12:$D$1442,$D958,K$12:K$1442),2)+SUMIF($D$12:$D958,$D958,AB$12:AB958))-SUMIF($D$12:$D957,$D958,M$12:M957)-SUMIF($D$12:$D$1442,$D958,L$12:L$1442),AB958)),"")</f>
        <v/>
      </c>
      <c r="N958" s="246" t="str">
        <f aca="false">IF(J958&lt;&gt;"",1000-SUMIF($D$12:$D957,$D958,N$12:N957),"")</f>
        <v/>
      </c>
      <c r="O958" s="268"/>
      <c r="P958" s="269"/>
      <c r="Q958" s="244" t="str">
        <f aca="false">IF(AND(P958&lt;&gt;"",O958&lt;&gt;""),MIN(IF(OR(O958="OZZ",O958="ZZ"),5000,13600),TRUNC(0.75*SUMIF($D$12:$D958,$D958,P$12:P958),2))-SUMIF($D$12:$D957,$D958,Q$12:Q957),"")</f>
        <v/>
      </c>
      <c r="R958" s="270" t="str">
        <f aca="false">IF(AND(P958&lt;&gt;"",O958&lt;&gt;"",AF958&lt;&gt;""),IF(OR(O958="OZZ",O958="ZZ"),0-SUMIF($D$12:$D957,$D958,R$12:R957),MIN(MIN(13600,TRUNC(0.75*SUMIF($D$12:$D$1442,$D958,P$12:P$1442),2)+SUMIF($D$12:$D958,$D958,AF$12:AF958))-SUMIF($D$12:$D957,$D958,R$12:R957)-SUMIF($D$12:$D$1442,$D958,Q$12:Q$1442),AF958)),"")</f>
        <v/>
      </c>
      <c r="S958" s="246" t="str">
        <f aca="false">IF(O958&lt;&gt;"",1000-SUMIF($D$12:$D957,$D958,S$12:S957),"")</f>
        <v/>
      </c>
      <c r="T958" s="268"/>
      <c r="U958" s="269"/>
      <c r="V958" s="244" t="str">
        <f aca="false">IF(AND(U958&lt;&gt;"",T958&lt;&gt;""),MIN(IF(OR(T958="OZZ",T958="ZZ"),5000,13600),TRUNC(0.75*SUMIF($D$12:$D958,$D958,U$12:U958),2))-SUMIF($D$12:$D957,$D958,V$12:V957),"")</f>
        <v/>
      </c>
      <c r="W958" s="248" t="str">
        <f aca="false">IF(AND(U958&lt;&gt;"",T958&lt;&gt;"",AJ958&lt;&gt;""),IF(OR(T958="OZZ",T958="ZZ"),0-SUMIF($D$12:$D957,$D958,W$12:W957),MIN(MIN(13600,TRUNC(0.75*SUMIF($D$12:$D$1442,$D958,U$12:U$1442),2)+SUMIF($D$12:$D958,$D958,AJ$12:AJ958))-SUMIF($D$12:$D957,$D958,W$12:W957)-SUMIF($D$12:$D$1442,$D958,V$12:V$1442),AJ958)),"")</f>
        <v/>
      </c>
      <c r="X958" s="246" t="str">
        <f aca="false">IF(T958&lt;&gt;"",1000-SUMIF($D$12:$D957,$D958,X$12:X957),"")</f>
        <v/>
      </c>
      <c r="Y958" s="272"/>
      <c r="Z958" s="273"/>
      <c r="AA958" s="273"/>
      <c r="AB958" s="252" t="str">
        <f aca="false">IF(K958&lt;&gt;"",ROUND(Y958,2)+ROUND(Z958,2)+ROUND(AA958,2),"")</f>
        <v/>
      </c>
      <c r="AC958" s="274"/>
      <c r="AD958" s="273"/>
      <c r="AE958" s="273"/>
      <c r="AF958" s="275" t="str">
        <f aca="false">IF(P958&lt;&gt;"",ROUND(AC958,2)+ROUND(AD958,2)+ROUND(AE958,2),"")</f>
        <v/>
      </c>
      <c r="AG958" s="274"/>
      <c r="AH958" s="273"/>
      <c r="AI958" s="273"/>
      <c r="AJ958" s="275" t="str">
        <f aca="false">IF(U958&lt;&gt;"",ROUND(AG958,2)+ROUND(AH958,2)+ROUND(AI958,2),"")</f>
        <v/>
      </c>
      <c r="AK958" s="255"/>
      <c r="AL958" s="255"/>
      <c r="AM958" s="256"/>
      <c r="AN958" s="257"/>
      <c r="AO958" s="258" t="str">
        <f aca="false">IF(D958&lt;&gt;"",IF(COUNTIF($D$12:$D958,$D958)&gt;1,0,IF(SUM(L958,Q958,V958)&gt;0,IF(AND(T958="",OR(O958&lt;&gt;"",J958&lt;&gt;"")),IF(O958&lt;&gt;"",O958,IF(J958&lt;&gt;"",J958,0)),IF(AND(O958&lt;&gt;"",J958&lt;&gt;"",O958=J958),O958,T958)),0)),"")</f>
        <v/>
      </c>
      <c r="AP958" s="258" t="str">
        <f aca="false">IF(D958&lt;&gt;"",IF(COUNTIF($D$12:$D958,$D958)&gt;1,0,IF(SUM(M958,R958,W958)&gt;0,IF(AND(T958="",OR(O958&lt;&gt;"",J958&lt;&gt;"")),IF(O958&lt;&gt;"",O958,IF(J958&lt;&gt;"",J958,0)),IF(AND(O958&lt;&gt;"",J958&lt;&gt;"",O958=J958),O958,T958)),0)),"")</f>
        <v/>
      </c>
      <c r="AQ958" s="258" t="str">
        <f aca="false">IF(D958&lt;&gt;"",IF(COUNTIF($D$12:$D958,$D958)&gt;1,0,IF(SUM(N958,S958,X958)&gt;0,IF(AND(T958="",OR(O958&lt;&gt;"",J958&lt;&gt;"")),IF(O958&lt;&gt;"",O958,IF(J958&lt;&gt;"",J958,0)),IF(AND(O958&lt;&gt;"",J958&lt;&gt;"",O958=J958),O958,T958)),0)),"")</f>
        <v/>
      </c>
      <c r="AR958" s="257" t="str">
        <f aca="false">IF(D958&lt;&gt;"",IF(J958="OZP12",L958,0),"")</f>
        <v/>
      </c>
      <c r="AS958" s="257" t="str">
        <f aca="false">IF(D958&lt;&gt;"",IF(O958="OZP12",Q958,0),"")</f>
        <v/>
      </c>
      <c r="AT958" s="257" t="str">
        <f aca="false">IF(D958&lt;&gt;"",IF(T958="OZP12",V958,0),"")</f>
        <v/>
      </c>
      <c r="AU958" s="257" t="str">
        <f aca="false">IF(D958&lt;&gt;"",IF(J958="TZP",L958,0),"")</f>
        <v/>
      </c>
      <c r="AV958" s="257" t="str">
        <f aca="false">IF(D958&lt;&gt;"",IF(O958="TZP",Q958,0),"")</f>
        <v/>
      </c>
      <c r="AW958" s="257" t="str">
        <f aca="false">IF(D958&lt;&gt;"",IF(T958="TZP",V958,0),"")</f>
        <v/>
      </c>
      <c r="AX958" s="257" t="str">
        <f aca="false">IF(D958&lt;&gt;"",IF(J958="OZZ",L958,0),"")</f>
        <v/>
      </c>
      <c r="AY958" s="257" t="str">
        <f aca="false">IF(D958&lt;&gt;"",IF(O958="OZZ",Q958,0),"")</f>
        <v/>
      </c>
      <c r="AZ958" s="257" t="str">
        <f aca="false">IF(D958&lt;&gt;"",IF(T958="OZZ",V958,0),"")</f>
        <v/>
      </c>
      <c r="BA958" s="260"/>
      <c r="BB958" s="257" t="str">
        <f aca="false">IF(D958&lt;&gt;"",IF(ISERROR(FIND("/",D958)),0,1),"")</f>
        <v/>
      </c>
      <c r="BC958" s="257" t="str">
        <f aca="false">IF(D958&lt;&gt;"",IF(BB958*1=0,D958,CONCATENATE(MID(D958,1,FIND("/",D958,1)-1),MID(D958,FIND("/",D958,1)+1,LEN(D958)))),"")</f>
        <v/>
      </c>
      <c r="BD958" s="286"/>
      <c r="BE958" s="257" t="str">
        <f aca="false">IF(D958&lt;&gt;"",IF(J958="OZP12",M958,0),"")</f>
        <v/>
      </c>
      <c r="BF958" s="257" t="str">
        <f aca="false">IF(D958&lt;&gt;"",IF(O958="OZP12",R958,0),"")</f>
        <v/>
      </c>
      <c r="BG958" s="257" t="str">
        <f aca="false">IF(D958&lt;&gt;"",IF(T958="OZP12",W958,0),"")</f>
        <v/>
      </c>
      <c r="BH958" s="257" t="str">
        <f aca="false">IF(D958&lt;&gt;"",IF(J958="TZP",M958,0),"")</f>
        <v/>
      </c>
      <c r="BI958" s="257" t="str">
        <f aca="false">IF(D958&lt;&gt;"",IF(O958="TZP",R958,0),"")</f>
        <v/>
      </c>
      <c r="BJ958" s="257" t="str">
        <f aca="false">IF(D958&lt;&gt;"",IF(T958="TZP",W958,0),"")</f>
        <v/>
      </c>
    </row>
    <row r="959" s="261" customFormat="true" ht="18.75" hidden="false" customHeight="true" outlineLevel="0" collapsed="false">
      <c r="A959" s="262" t="n">
        <f aca="false">A958+1</f>
        <v>947</v>
      </c>
      <c r="B959" s="263"/>
      <c r="C959" s="263"/>
      <c r="D959" s="263"/>
      <c r="E959" s="266"/>
      <c r="F959" s="266"/>
      <c r="G959" s="267"/>
      <c r="H959" s="278"/>
      <c r="I959" s="281"/>
      <c r="J959" s="268"/>
      <c r="K959" s="269"/>
      <c r="L959" s="244" t="str">
        <f aca="false">IF(AND(K959&lt;&gt;"",J959&lt;&gt;""),MIN(IF(OR(J959="OZZ",J959="ZZ"),5000,13600),TRUNC(0.75*SUMIF($D$12:$D959,$D959,K$12:K959),2))-SUMIF($D$12:$D958,$D959,L$12:L958),"")</f>
        <v/>
      </c>
      <c r="M959" s="270" t="str">
        <f aca="false">IF(AND(K959&lt;&gt;"",J959&lt;&gt;"",AB959&lt;&gt;""),IF(OR(J959="OZZ",J959="ZZ"),0-SUMIF($D$12:$D958,$D959,M$12:M958),MIN(MIN(13600,TRUNC(0.75*SUMIF($D$12:$D$1442,$D959,K$12:K$1442),2)+SUMIF($D$12:$D959,$D959,AB$12:AB959))-SUMIF($D$12:$D958,$D959,M$12:M958)-SUMIF($D$12:$D$1442,$D959,L$12:L$1442),AB959)),"")</f>
        <v/>
      </c>
      <c r="N959" s="246" t="str">
        <f aca="false">IF(J959&lt;&gt;"",1000-SUMIF($D$12:$D958,$D959,N$12:N958),"")</f>
        <v/>
      </c>
      <c r="O959" s="268"/>
      <c r="P959" s="269"/>
      <c r="Q959" s="244" t="str">
        <f aca="false">IF(AND(P959&lt;&gt;"",O959&lt;&gt;""),MIN(IF(OR(O959="OZZ",O959="ZZ"),5000,13600),TRUNC(0.75*SUMIF($D$12:$D959,$D959,P$12:P959),2))-SUMIF($D$12:$D958,$D959,Q$12:Q958),"")</f>
        <v/>
      </c>
      <c r="R959" s="270" t="str">
        <f aca="false">IF(AND(P959&lt;&gt;"",O959&lt;&gt;"",AF959&lt;&gt;""),IF(OR(O959="OZZ",O959="ZZ"),0-SUMIF($D$12:$D958,$D959,R$12:R958),MIN(MIN(13600,TRUNC(0.75*SUMIF($D$12:$D$1442,$D959,P$12:P$1442),2)+SUMIF($D$12:$D959,$D959,AF$12:AF959))-SUMIF($D$12:$D958,$D959,R$12:R958)-SUMIF($D$12:$D$1442,$D959,Q$12:Q$1442),AF959)),"")</f>
        <v/>
      </c>
      <c r="S959" s="246" t="str">
        <f aca="false">IF(O959&lt;&gt;"",1000-SUMIF($D$12:$D958,$D959,S$12:S958),"")</f>
        <v/>
      </c>
      <c r="T959" s="268"/>
      <c r="U959" s="269"/>
      <c r="V959" s="244" t="str">
        <f aca="false">IF(AND(U959&lt;&gt;"",T959&lt;&gt;""),MIN(IF(OR(T959="OZZ",T959="ZZ"),5000,13600),TRUNC(0.75*SUMIF($D$12:$D959,$D959,U$12:U959),2))-SUMIF($D$12:$D958,$D959,V$12:V958),"")</f>
        <v/>
      </c>
      <c r="W959" s="248" t="str">
        <f aca="false">IF(AND(U959&lt;&gt;"",T959&lt;&gt;"",AJ959&lt;&gt;""),IF(OR(T959="OZZ",T959="ZZ"),0-SUMIF($D$12:$D958,$D959,W$12:W958),MIN(MIN(13600,TRUNC(0.75*SUMIF($D$12:$D$1442,$D959,U$12:U$1442),2)+SUMIF($D$12:$D959,$D959,AJ$12:AJ959))-SUMIF($D$12:$D958,$D959,W$12:W958)-SUMIF($D$12:$D$1442,$D959,V$12:V$1442),AJ959)),"")</f>
        <v/>
      </c>
      <c r="X959" s="246" t="str">
        <f aca="false">IF(T959&lt;&gt;"",1000-SUMIF($D$12:$D958,$D959,X$12:X958),"")</f>
        <v/>
      </c>
      <c r="Y959" s="272"/>
      <c r="Z959" s="273"/>
      <c r="AA959" s="273"/>
      <c r="AB959" s="252" t="str">
        <f aca="false">IF(K959&lt;&gt;"",ROUND(Y959,2)+ROUND(Z959,2)+ROUND(AA959,2),"")</f>
        <v/>
      </c>
      <c r="AC959" s="274"/>
      <c r="AD959" s="273"/>
      <c r="AE959" s="273"/>
      <c r="AF959" s="275" t="str">
        <f aca="false">IF(P959&lt;&gt;"",ROUND(AC959,2)+ROUND(AD959,2)+ROUND(AE959,2),"")</f>
        <v/>
      </c>
      <c r="AG959" s="274"/>
      <c r="AH959" s="273"/>
      <c r="AI959" s="273"/>
      <c r="AJ959" s="275" t="str">
        <f aca="false">IF(U959&lt;&gt;"",ROUND(AG959,2)+ROUND(AH959,2)+ROUND(AI959,2),"")</f>
        <v/>
      </c>
      <c r="AK959" s="255"/>
      <c r="AL959" s="255"/>
      <c r="AM959" s="256"/>
      <c r="AN959" s="257"/>
      <c r="AO959" s="258" t="str">
        <f aca="false">IF(D959&lt;&gt;"",IF(COUNTIF($D$12:$D959,$D959)&gt;1,0,IF(SUM(L959,Q959,V959)&gt;0,IF(AND(T959="",OR(O959&lt;&gt;"",J959&lt;&gt;"")),IF(O959&lt;&gt;"",O959,IF(J959&lt;&gt;"",J959,0)),IF(AND(O959&lt;&gt;"",J959&lt;&gt;"",O959=J959),O959,T959)),0)),"")</f>
        <v/>
      </c>
      <c r="AP959" s="258" t="str">
        <f aca="false">IF(D959&lt;&gt;"",IF(COUNTIF($D$12:$D959,$D959)&gt;1,0,IF(SUM(M959,R959,W959)&gt;0,IF(AND(T959="",OR(O959&lt;&gt;"",J959&lt;&gt;"")),IF(O959&lt;&gt;"",O959,IF(J959&lt;&gt;"",J959,0)),IF(AND(O959&lt;&gt;"",J959&lt;&gt;"",O959=J959),O959,T959)),0)),"")</f>
        <v/>
      </c>
      <c r="AQ959" s="258" t="str">
        <f aca="false">IF(D959&lt;&gt;"",IF(COUNTIF($D$12:$D959,$D959)&gt;1,0,IF(SUM(N959,S959,X959)&gt;0,IF(AND(T959="",OR(O959&lt;&gt;"",J959&lt;&gt;"")),IF(O959&lt;&gt;"",O959,IF(J959&lt;&gt;"",J959,0)),IF(AND(O959&lt;&gt;"",J959&lt;&gt;"",O959=J959),O959,T959)),0)),"")</f>
        <v/>
      </c>
      <c r="AR959" s="257" t="str">
        <f aca="false">IF(D959&lt;&gt;"",IF(J959="OZP12",L959,0),"")</f>
        <v/>
      </c>
      <c r="AS959" s="257" t="str">
        <f aca="false">IF(D959&lt;&gt;"",IF(O959="OZP12",Q959,0),"")</f>
        <v/>
      </c>
      <c r="AT959" s="257" t="str">
        <f aca="false">IF(D959&lt;&gt;"",IF(T959="OZP12",V959,0),"")</f>
        <v/>
      </c>
      <c r="AU959" s="257" t="str">
        <f aca="false">IF(D959&lt;&gt;"",IF(J959="TZP",L959,0),"")</f>
        <v/>
      </c>
      <c r="AV959" s="257" t="str">
        <f aca="false">IF(D959&lt;&gt;"",IF(O959="TZP",Q959,0),"")</f>
        <v/>
      </c>
      <c r="AW959" s="257" t="str">
        <f aca="false">IF(D959&lt;&gt;"",IF(T959="TZP",V959,0),"")</f>
        <v/>
      </c>
      <c r="AX959" s="257" t="str">
        <f aca="false">IF(D959&lt;&gt;"",IF(J959="OZZ",L959,0),"")</f>
        <v/>
      </c>
      <c r="AY959" s="257" t="str">
        <f aca="false">IF(D959&lt;&gt;"",IF(O959="OZZ",Q959,0),"")</f>
        <v/>
      </c>
      <c r="AZ959" s="257" t="str">
        <f aca="false">IF(D959&lt;&gt;"",IF(T959="OZZ",V959,0),"")</f>
        <v/>
      </c>
      <c r="BA959" s="260"/>
      <c r="BB959" s="257" t="str">
        <f aca="false">IF(D959&lt;&gt;"",IF(ISERROR(FIND("/",D959)),0,1),"")</f>
        <v/>
      </c>
      <c r="BC959" s="257" t="str">
        <f aca="false">IF(D959&lt;&gt;"",IF(BB959*1=0,D959,CONCATENATE(MID(D959,1,FIND("/",D959,1)-1),MID(D959,FIND("/",D959,1)+1,LEN(D959)))),"")</f>
        <v/>
      </c>
      <c r="BD959" s="286"/>
      <c r="BE959" s="257" t="str">
        <f aca="false">IF(D959&lt;&gt;"",IF(J959="OZP12",M959,0),"")</f>
        <v/>
      </c>
      <c r="BF959" s="257" t="str">
        <f aca="false">IF(D959&lt;&gt;"",IF(O959="OZP12",R959,0),"")</f>
        <v/>
      </c>
      <c r="BG959" s="257" t="str">
        <f aca="false">IF(D959&lt;&gt;"",IF(T959="OZP12",W959,0),"")</f>
        <v/>
      </c>
      <c r="BH959" s="257" t="str">
        <f aca="false">IF(D959&lt;&gt;"",IF(J959="TZP",M959,0),"")</f>
        <v/>
      </c>
      <c r="BI959" s="257" t="str">
        <f aca="false">IF(D959&lt;&gt;"",IF(O959="TZP",R959,0),"")</f>
        <v/>
      </c>
      <c r="BJ959" s="257" t="str">
        <f aca="false">IF(D959&lt;&gt;"",IF(T959="TZP",W959,0),"")</f>
        <v/>
      </c>
    </row>
    <row r="960" s="261" customFormat="true" ht="18.75" hidden="false" customHeight="true" outlineLevel="0" collapsed="false">
      <c r="A960" s="262" t="n">
        <f aca="false">A959+1</f>
        <v>948</v>
      </c>
      <c r="B960" s="263"/>
      <c r="C960" s="263"/>
      <c r="D960" s="263"/>
      <c r="E960" s="266"/>
      <c r="F960" s="266"/>
      <c r="G960" s="267"/>
      <c r="H960" s="278"/>
      <c r="I960" s="281"/>
      <c r="J960" s="268"/>
      <c r="K960" s="269"/>
      <c r="L960" s="244" t="str">
        <f aca="false">IF(AND(K960&lt;&gt;"",J960&lt;&gt;""),MIN(IF(OR(J960="OZZ",J960="ZZ"),5000,13600),TRUNC(0.75*SUMIF($D$12:$D960,$D960,K$12:K960),2))-SUMIF($D$12:$D959,$D960,L$12:L959),"")</f>
        <v/>
      </c>
      <c r="M960" s="270" t="str">
        <f aca="false">IF(AND(K960&lt;&gt;"",J960&lt;&gt;"",AB960&lt;&gt;""),IF(OR(J960="OZZ",J960="ZZ"),0-SUMIF($D$12:$D959,$D960,M$12:M959),MIN(MIN(13600,TRUNC(0.75*SUMIF($D$12:$D$1442,$D960,K$12:K$1442),2)+SUMIF($D$12:$D960,$D960,AB$12:AB960))-SUMIF($D$12:$D959,$D960,M$12:M959)-SUMIF($D$12:$D$1442,$D960,L$12:L$1442),AB960)),"")</f>
        <v/>
      </c>
      <c r="N960" s="246" t="str">
        <f aca="false">IF(J960&lt;&gt;"",1000-SUMIF($D$12:$D959,$D960,N$12:N959),"")</f>
        <v/>
      </c>
      <c r="O960" s="268"/>
      <c r="P960" s="269"/>
      <c r="Q960" s="244" t="str">
        <f aca="false">IF(AND(P960&lt;&gt;"",O960&lt;&gt;""),MIN(IF(OR(O960="OZZ",O960="ZZ"),5000,13600),TRUNC(0.75*SUMIF($D$12:$D960,$D960,P$12:P960),2))-SUMIF($D$12:$D959,$D960,Q$12:Q959),"")</f>
        <v/>
      </c>
      <c r="R960" s="270" t="str">
        <f aca="false">IF(AND(P960&lt;&gt;"",O960&lt;&gt;"",AF960&lt;&gt;""),IF(OR(O960="OZZ",O960="ZZ"),0-SUMIF($D$12:$D959,$D960,R$12:R959),MIN(MIN(13600,TRUNC(0.75*SUMIF($D$12:$D$1442,$D960,P$12:P$1442),2)+SUMIF($D$12:$D960,$D960,AF$12:AF960))-SUMIF($D$12:$D959,$D960,R$12:R959)-SUMIF($D$12:$D$1442,$D960,Q$12:Q$1442),AF960)),"")</f>
        <v/>
      </c>
      <c r="S960" s="246" t="str">
        <f aca="false">IF(O960&lt;&gt;"",1000-SUMIF($D$12:$D959,$D960,S$12:S959),"")</f>
        <v/>
      </c>
      <c r="T960" s="268"/>
      <c r="U960" s="269"/>
      <c r="V960" s="244" t="str">
        <f aca="false">IF(AND(U960&lt;&gt;"",T960&lt;&gt;""),MIN(IF(OR(T960="OZZ",T960="ZZ"),5000,13600),TRUNC(0.75*SUMIF($D$12:$D960,$D960,U$12:U960),2))-SUMIF($D$12:$D959,$D960,V$12:V959),"")</f>
        <v/>
      </c>
      <c r="W960" s="248" t="str">
        <f aca="false">IF(AND(U960&lt;&gt;"",T960&lt;&gt;"",AJ960&lt;&gt;""),IF(OR(T960="OZZ",T960="ZZ"),0-SUMIF($D$12:$D959,$D960,W$12:W959),MIN(MIN(13600,TRUNC(0.75*SUMIF($D$12:$D$1442,$D960,U$12:U$1442),2)+SUMIF($D$12:$D960,$D960,AJ$12:AJ960))-SUMIF($D$12:$D959,$D960,W$12:W959)-SUMIF($D$12:$D$1442,$D960,V$12:V$1442),AJ960)),"")</f>
        <v/>
      </c>
      <c r="X960" s="246" t="str">
        <f aca="false">IF(T960&lt;&gt;"",1000-SUMIF($D$12:$D959,$D960,X$12:X959),"")</f>
        <v/>
      </c>
      <c r="Y960" s="272"/>
      <c r="Z960" s="273"/>
      <c r="AA960" s="273"/>
      <c r="AB960" s="252" t="str">
        <f aca="false">IF(K960&lt;&gt;"",ROUND(Y960,2)+ROUND(Z960,2)+ROUND(AA960,2),"")</f>
        <v/>
      </c>
      <c r="AC960" s="274"/>
      <c r="AD960" s="273"/>
      <c r="AE960" s="273"/>
      <c r="AF960" s="275" t="str">
        <f aca="false">IF(P960&lt;&gt;"",ROUND(AC960,2)+ROUND(AD960,2)+ROUND(AE960,2),"")</f>
        <v/>
      </c>
      <c r="AG960" s="274"/>
      <c r="AH960" s="273"/>
      <c r="AI960" s="273"/>
      <c r="AJ960" s="275" t="str">
        <f aca="false">IF(U960&lt;&gt;"",ROUND(AG960,2)+ROUND(AH960,2)+ROUND(AI960,2),"")</f>
        <v/>
      </c>
      <c r="AK960" s="255"/>
      <c r="AL960" s="255"/>
      <c r="AM960" s="256"/>
      <c r="AN960" s="257"/>
      <c r="AO960" s="258" t="str">
        <f aca="false">IF(D960&lt;&gt;"",IF(COUNTIF($D$12:$D960,$D960)&gt;1,0,IF(SUM(L960,Q960,V960)&gt;0,IF(AND(T960="",OR(O960&lt;&gt;"",J960&lt;&gt;"")),IF(O960&lt;&gt;"",O960,IF(J960&lt;&gt;"",J960,0)),IF(AND(O960&lt;&gt;"",J960&lt;&gt;"",O960=J960),O960,T960)),0)),"")</f>
        <v/>
      </c>
      <c r="AP960" s="258" t="str">
        <f aca="false">IF(D960&lt;&gt;"",IF(COUNTIF($D$12:$D960,$D960)&gt;1,0,IF(SUM(M960,R960,W960)&gt;0,IF(AND(T960="",OR(O960&lt;&gt;"",J960&lt;&gt;"")),IF(O960&lt;&gt;"",O960,IF(J960&lt;&gt;"",J960,0)),IF(AND(O960&lt;&gt;"",J960&lt;&gt;"",O960=J960),O960,T960)),0)),"")</f>
        <v/>
      </c>
      <c r="AQ960" s="258" t="str">
        <f aca="false">IF(D960&lt;&gt;"",IF(COUNTIF($D$12:$D960,$D960)&gt;1,0,IF(SUM(N960,S960,X960)&gt;0,IF(AND(T960="",OR(O960&lt;&gt;"",J960&lt;&gt;"")),IF(O960&lt;&gt;"",O960,IF(J960&lt;&gt;"",J960,0)),IF(AND(O960&lt;&gt;"",J960&lt;&gt;"",O960=J960),O960,T960)),0)),"")</f>
        <v/>
      </c>
      <c r="AR960" s="257" t="str">
        <f aca="false">IF(D960&lt;&gt;"",IF(J960="OZP12",L960,0),"")</f>
        <v/>
      </c>
      <c r="AS960" s="257" t="str">
        <f aca="false">IF(D960&lt;&gt;"",IF(O960="OZP12",Q960,0),"")</f>
        <v/>
      </c>
      <c r="AT960" s="257" t="str">
        <f aca="false">IF(D960&lt;&gt;"",IF(T960="OZP12",V960,0),"")</f>
        <v/>
      </c>
      <c r="AU960" s="257" t="str">
        <f aca="false">IF(D960&lt;&gt;"",IF(J960="TZP",L960,0),"")</f>
        <v/>
      </c>
      <c r="AV960" s="257" t="str">
        <f aca="false">IF(D960&lt;&gt;"",IF(O960="TZP",Q960,0),"")</f>
        <v/>
      </c>
      <c r="AW960" s="257" t="str">
        <f aca="false">IF(D960&lt;&gt;"",IF(T960="TZP",V960,0),"")</f>
        <v/>
      </c>
      <c r="AX960" s="257" t="str">
        <f aca="false">IF(D960&lt;&gt;"",IF(J960="OZZ",L960,0),"")</f>
        <v/>
      </c>
      <c r="AY960" s="257" t="str">
        <f aca="false">IF(D960&lt;&gt;"",IF(O960="OZZ",Q960,0),"")</f>
        <v/>
      </c>
      <c r="AZ960" s="257" t="str">
        <f aca="false">IF(D960&lt;&gt;"",IF(T960="OZZ",V960,0),"")</f>
        <v/>
      </c>
      <c r="BA960" s="260"/>
      <c r="BB960" s="257" t="str">
        <f aca="false">IF(D960&lt;&gt;"",IF(ISERROR(FIND("/",D960)),0,1),"")</f>
        <v/>
      </c>
      <c r="BC960" s="257" t="str">
        <f aca="false">IF(D960&lt;&gt;"",IF(BB960*1=0,D960,CONCATENATE(MID(D960,1,FIND("/",D960,1)-1),MID(D960,FIND("/",D960,1)+1,LEN(D960)))),"")</f>
        <v/>
      </c>
      <c r="BD960" s="286"/>
      <c r="BE960" s="257" t="str">
        <f aca="false">IF(D960&lt;&gt;"",IF(J960="OZP12",M960,0),"")</f>
        <v/>
      </c>
      <c r="BF960" s="257" t="str">
        <f aca="false">IF(D960&lt;&gt;"",IF(O960="OZP12",R960,0),"")</f>
        <v/>
      </c>
      <c r="BG960" s="257" t="str">
        <f aca="false">IF(D960&lt;&gt;"",IF(T960="OZP12",W960,0),"")</f>
        <v/>
      </c>
      <c r="BH960" s="257" t="str">
        <f aca="false">IF(D960&lt;&gt;"",IF(J960="TZP",M960,0),"")</f>
        <v/>
      </c>
      <c r="BI960" s="257" t="str">
        <f aca="false">IF(D960&lt;&gt;"",IF(O960="TZP",R960,0),"")</f>
        <v/>
      </c>
      <c r="BJ960" s="257" t="str">
        <f aca="false">IF(D960&lt;&gt;"",IF(T960="TZP",W960,0),"")</f>
        <v/>
      </c>
    </row>
    <row r="961" s="261" customFormat="true" ht="18.75" hidden="false" customHeight="true" outlineLevel="0" collapsed="false">
      <c r="A961" s="262" t="n">
        <f aca="false">A960+1</f>
        <v>949</v>
      </c>
      <c r="B961" s="263"/>
      <c r="C961" s="263"/>
      <c r="D961" s="263"/>
      <c r="E961" s="266"/>
      <c r="F961" s="266"/>
      <c r="G961" s="267"/>
      <c r="H961" s="278"/>
      <c r="I961" s="281"/>
      <c r="J961" s="268"/>
      <c r="K961" s="269"/>
      <c r="L961" s="244" t="str">
        <f aca="false">IF(AND(K961&lt;&gt;"",J961&lt;&gt;""),MIN(IF(OR(J961="OZZ",J961="ZZ"),5000,13600),TRUNC(0.75*SUMIF($D$12:$D961,$D961,K$12:K961),2))-SUMIF($D$12:$D960,$D961,L$12:L960),"")</f>
        <v/>
      </c>
      <c r="M961" s="270" t="str">
        <f aca="false">IF(AND(K961&lt;&gt;"",J961&lt;&gt;"",AB961&lt;&gt;""),IF(OR(J961="OZZ",J961="ZZ"),0-SUMIF($D$12:$D960,$D961,M$12:M960),MIN(MIN(13600,TRUNC(0.75*SUMIF($D$12:$D$1442,$D961,K$12:K$1442),2)+SUMIF($D$12:$D961,$D961,AB$12:AB961))-SUMIF($D$12:$D960,$D961,M$12:M960)-SUMIF($D$12:$D$1442,$D961,L$12:L$1442),AB961)),"")</f>
        <v/>
      </c>
      <c r="N961" s="246" t="str">
        <f aca="false">IF(J961&lt;&gt;"",1000-SUMIF($D$12:$D960,$D961,N$12:N960),"")</f>
        <v/>
      </c>
      <c r="O961" s="268"/>
      <c r="P961" s="269"/>
      <c r="Q961" s="244" t="str">
        <f aca="false">IF(AND(P961&lt;&gt;"",O961&lt;&gt;""),MIN(IF(OR(O961="OZZ",O961="ZZ"),5000,13600),TRUNC(0.75*SUMIF($D$12:$D961,$D961,P$12:P961),2))-SUMIF($D$12:$D960,$D961,Q$12:Q960),"")</f>
        <v/>
      </c>
      <c r="R961" s="270" t="str">
        <f aca="false">IF(AND(P961&lt;&gt;"",O961&lt;&gt;"",AF961&lt;&gt;""),IF(OR(O961="OZZ",O961="ZZ"),0-SUMIF($D$12:$D960,$D961,R$12:R960),MIN(MIN(13600,TRUNC(0.75*SUMIF($D$12:$D$1442,$D961,P$12:P$1442),2)+SUMIF($D$12:$D961,$D961,AF$12:AF961))-SUMIF($D$12:$D960,$D961,R$12:R960)-SUMIF($D$12:$D$1442,$D961,Q$12:Q$1442),AF961)),"")</f>
        <v/>
      </c>
      <c r="S961" s="246" t="str">
        <f aca="false">IF(O961&lt;&gt;"",1000-SUMIF($D$12:$D960,$D961,S$12:S960),"")</f>
        <v/>
      </c>
      <c r="T961" s="268"/>
      <c r="U961" s="269"/>
      <c r="V961" s="244" t="str">
        <f aca="false">IF(AND(U961&lt;&gt;"",T961&lt;&gt;""),MIN(IF(OR(T961="OZZ",T961="ZZ"),5000,13600),TRUNC(0.75*SUMIF($D$12:$D961,$D961,U$12:U961),2))-SUMIF($D$12:$D960,$D961,V$12:V960),"")</f>
        <v/>
      </c>
      <c r="W961" s="248" t="str">
        <f aca="false">IF(AND(U961&lt;&gt;"",T961&lt;&gt;"",AJ961&lt;&gt;""),IF(OR(T961="OZZ",T961="ZZ"),0-SUMIF($D$12:$D960,$D961,W$12:W960),MIN(MIN(13600,TRUNC(0.75*SUMIF($D$12:$D$1442,$D961,U$12:U$1442),2)+SUMIF($D$12:$D961,$D961,AJ$12:AJ961))-SUMIF($D$12:$D960,$D961,W$12:W960)-SUMIF($D$12:$D$1442,$D961,V$12:V$1442),AJ961)),"")</f>
        <v/>
      </c>
      <c r="X961" s="246" t="str">
        <f aca="false">IF(T961&lt;&gt;"",1000-SUMIF($D$12:$D960,$D961,X$12:X960),"")</f>
        <v/>
      </c>
      <c r="Y961" s="272"/>
      <c r="Z961" s="273"/>
      <c r="AA961" s="273"/>
      <c r="AB961" s="252" t="str">
        <f aca="false">IF(K961&lt;&gt;"",ROUND(Y961,2)+ROUND(Z961,2)+ROUND(AA961,2),"")</f>
        <v/>
      </c>
      <c r="AC961" s="274"/>
      <c r="AD961" s="273"/>
      <c r="AE961" s="273"/>
      <c r="AF961" s="275" t="str">
        <f aca="false">IF(P961&lt;&gt;"",ROUND(AC961,2)+ROUND(AD961,2)+ROUND(AE961,2),"")</f>
        <v/>
      </c>
      <c r="AG961" s="274"/>
      <c r="AH961" s="273"/>
      <c r="AI961" s="273"/>
      <c r="AJ961" s="275" t="str">
        <f aca="false">IF(U961&lt;&gt;"",ROUND(AG961,2)+ROUND(AH961,2)+ROUND(AI961,2),"")</f>
        <v/>
      </c>
      <c r="AK961" s="255"/>
      <c r="AL961" s="255"/>
      <c r="AM961" s="256"/>
      <c r="AN961" s="257"/>
      <c r="AO961" s="258" t="str">
        <f aca="false">IF(D961&lt;&gt;"",IF(COUNTIF($D$12:$D961,$D961)&gt;1,0,IF(SUM(L961,Q961,V961)&gt;0,IF(AND(T961="",OR(O961&lt;&gt;"",J961&lt;&gt;"")),IF(O961&lt;&gt;"",O961,IF(J961&lt;&gt;"",J961,0)),IF(AND(O961&lt;&gt;"",J961&lt;&gt;"",O961=J961),O961,T961)),0)),"")</f>
        <v/>
      </c>
      <c r="AP961" s="258" t="str">
        <f aca="false">IF(D961&lt;&gt;"",IF(COUNTIF($D$12:$D961,$D961)&gt;1,0,IF(SUM(M961,R961,W961)&gt;0,IF(AND(T961="",OR(O961&lt;&gt;"",J961&lt;&gt;"")),IF(O961&lt;&gt;"",O961,IF(J961&lt;&gt;"",J961,0)),IF(AND(O961&lt;&gt;"",J961&lt;&gt;"",O961=J961),O961,T961)),0)),"")</f>
        <v/>
      </c>
      <c r="AQ961" s="258" t="str">
        <f aca="false">IF(D961&lt;&gt;"",IF(COUNTIF($D$12:$D961,$D961)&gt;1,0,IF(SUM(N961,S961,X961)&gt;0,IF(AND(T961="",OR(O961&lt;&gt;"",J961&lt;&gt;"")),IF(O961&lt;&gt;"",O961,IF(J961&lt;&gt;"",J961,0)),IF(AND(O961&lt;&gt;"",J961&lt;&gt;"",O961=J961),O961,T961)),0)),"")</f>
        <v/>
      </c>
      <c r="AR961" s="257" t="str">
        <f aca="false">IF(D961&lt;&gt;"",IF(J961="OZP12",L961,0),"")</f>
        <v/>
      </c>
      <c r="AS961" s="257" t="str">
        <f aca="false">IF(D961&lt;&gt;"",IF(O961="OZP12",Q961,0),"")</f>
        <v/>
      </c>
      <c r="AT961" s="257" t="str">
        <f aca="false">IF(D961&lt;&gt;"",IF(T961="OZP12",V961,0),"")</f>
        <v/>
      </c>
      <c r="AU961" s="257" t="str">
        <f aca="false">IF(D961&lt;&gt;"",IF(J961="TZP",L961,0),"")</f>
        <v/>
      </c>
      <c r="AV961" s="257" t="str">
        <f aca="false">IF(D961&lt;&gt;"",IF(O961="TZP",Q961,0),"")</f>
        <v/>
      </c>
      <c r="AW961" s="257" t="str">
        <f aca="false">IF(D961&lt;&gt;"",IF(T961="TZP",V961,0),"")</f>
        <v/>
      </c>
      <c r="AX961" s="257" t="str">
        <f aca="false">IF(D961&lt;&gt;"",IF(J961="OZZ",L961,0),"")</f>
        <v/>
      </c>
      <c r="AY961" s="257" t="str">
        <f aca="false">IF(D961&lt;&gt;"",IF(O961="OZZ",Q961,0),"")</f>
        <v/>
      </c>
      <c r="AZ961" s="257" t="str">
        <f aca="false">IF(D961&lt;&gt;"",IF(T961="OZZ",V961,0),"")</f>
        <v/>
      </c>
      <c r="BA961" s="260"/>
      <c r="BB961" s="257" t="str">
        <f aca="false">IF(D961&lt;&gt;"",IF(ISERROR(FIND("/",D961)),0,1),"")</f>
        <v/>
      </c>
      <c r="BC961" s="257" t="str">
        <f aca="false">IF(D961&lt;&gt;"",IF(BB961*1=0,D961,CONCATENATE(MID(D961,1,FIND("/",D961,1)-1),MID(D961,FIND("/",D961,1)+1,LEN(D961)))),"")</f>
        <v/>
      </c>
      <c r="BD961" s="286"/>
      <c r="BE961" s="257" t="str">
        <f aca="false">IF(D961&lt;&gt;"",IF(J961="OZP12",M961,0),"")</f>
        <v/>
      </c>
      <c r="BF961" s="257" t="str">
        <f aca="false">IF(D961&lt;&gt;"",IF(O961="OZP12",R961,0),"")</f>
        <v/>
      </c>
      <c r="BG961" s="257" t="str">
        <f aca="false">IF(D961&lt;&gt;"",IF(T961="OZP12",W961,0),"")</f>
        <v/>
      </c>
      <c r="BH961" s="257" t="str">
        <f aca="false">IF(D961&lt;&gt;"",IF(J961="TZP",M961,0),"")</f>
        <v/>
      </c>
      <c r="BI961" s="257" t="str">
        <f aca="false">IF(D961&lt;&gt;"",IF(O961="TZP",R961,0),"")</f>
        <v/>
      </c>
      <c r="BJ961" s="257" t="str">
        <f aca="false">IF(D961&lt;&gt;"",IF(T961="TZP",W961,0),"")</f>
        <v/>
      </c>
    </row>
    <row r="962" s="261" customFormat="true" ht="18.75" hidden="false" customHeight="true" outlineLevel="0" collapsed="false">
      <c r="A962" s="262" t="n">
        <f aca="false">A961+1</f>
        <v>950</v>
      </c>
      <c r="B962" s="263"/>
      <c r="C962" s="263"/>
      <c r="D962" s="263"/>
      <c r="E962" s="266"/>
      <c r="F962" s="266"/>
      <c r="G962" s="267"/>
      <c r="H962" s="278"/>
      <c r="I962" s="281"/>
      <c r="J962" s="268"/>
      <c r="K962" s="269"/>
      <c r="L962" s="244" t="str">
        <f aca="false">IF(AND(K962&lt;&gt;"",J962&lt;&gt;""),MIN(IF(OR(J962="OZZ",J962="ZZ"),5000,13600),TRUNC(0.75*SUMIF($D$12:$D962,$D962,K$12:K962),2))-SUMIF($D$12:$D961,$D962,L$12:L961),"")</f>
        <v/>
      </c>
      <c r="M962" s="270" t="str">
        <f aca="false">IF(AND(K962&lt;&gt;"",J962&lt;&gt;"",AB962&lt;&gt;""),IF(OR(J962="OZZ",J962="ZZ"),0-SUMIF($D$12:$D961,$D962,M$12:M961),MIN(MIN(13600,TRUNC(0.75*SUMIF($D$12:$D$1442,$D962,K$12:K$1442),2)+SUMIF($D$12:$D962,$D962,AB$12:AB962))-SUMIF($D$12:$D961,$D962,M$12:M961)-SUMIF($D$12:$D$1442,$D962,L$12:L$1442),AB962)),"")</f>
        <v/>
      </c>
      <c r="N962" s="246" t="str">
        <f aca="false">IF(J962&lt;&gt;"",1000-SUMIF($D$12:$D961,$D962,N$12:N961),"")</f>
        <v/>
      </c>
      <c r="O962" s="268"/>
      <c r="P962" s="269"/>
      <c r="Q962" s="244" t="str">
        <f aca="false">IF(AND(P962&lt;&gt;"",O962&lt;&gt;""),MIN(IF(OR(O962="OZZ",O962="ZZ"),5000,13600),TRUNC(0.75*SUMIF($D$12:$D962,$D962,P$12:P962),2))-SUMIF($D$12:$D961,$D962,Q$12:Q961),"")</f>
        <v/>
      </c>
      <c r="R962" s="270" t="str">
        <f aca="false">IF(AND(P962&lt;&gt;"",O962&lt;&gt;"",AF962&lt;&gt;""),IF(OR(O962="OZZ",O962="ZZ"),0-SUMIF($D$12:$D961,$D962,R$12:R961),MIN(MIN(13600,TRUNC(0.75*SUMIF($D$12:$D$1442,$D962,P$12:P$1442),2)+SUMIF($D$12:$D962,$D962,AF$12:AF962))-SUMIF($D$12:$D961,$D962,R$12:R961)-SUMIF($D$12:$D$1442,$D962,Q$12:Q$1442),AF962)),"")</f>
        <v/>
      </c>
      <c r="S962" s="246" t="str">
        <f aca="false">IF(O962&lt;&gt;"",1000-SUMIF($D$12:$D961,$D962,S$12:S961),"")</f>
        <v/>
      </c>
      <c r="T962" s="268"/>
      <c r="U962" s="269"/>
      <c r="V962" s="244" t="str">
        <f aca="false">IF(AND(U962&lt;&gt;"",T962&lt;&gt;""),MIN(IF(OR(T962="OZZ",T962="ZZ"),5000,13600),TRUNC(0.75*SUMIF($D$12:$D962,$D962,U$12:U962),2))-SUMIF($D$12:$D961,$D962,V$12:V961),"")</f>
        <v/>
      </c>
      <c r="W962" s="248" t="str">
        <f aca="false">IF(AND(U962&lt;&gt;"",T962&lt;&gt;"",AJ962&lt;&gt;""),IF(OR(T962="OZZ",T962="ZZ"),0-SUMIF($D$12:$D961,$D962,W$12:W961),MIN(MIN(13600,TRUNC(0.75*SUMIF($D$12:$D$1442,$D962,U$12:U$1442),2)+SUMIF($D$12:$D962,$D962,AJ$12:AJ962))-SUMIF($D$12:$D961,$D962,W$12:W961)-SUMIF($D$12:$D$1442,$D962,V$12:V$1442),AJ962)),"")</f>
        <v/>
      </c>
      <c r="X962" s="246" t="str">
        <f aca="false">IF(T962&lt;&gt;"",1000-SUMIF($D$12:$D961,$D962,X$12:X961),"")</f>
        <v/>
      </c>
      <c r="Y962" s="272"/>
      <c r="Z962" s="273"/>
      <c r="AA962" s="273"/>
      <c r="AB962" s="252" t="str">
        <f aca="false">IF(K962&lt;&gt;"",ROUND(Y962,2)+ROUND(Z962,2)+ROUND(AA962,2),"")</f>
        <v/>
      </c>
      <c r="AC962" s="274"/>
      <c r="AD962" s="273"/>
      <c r="AE962" s="273"/>
      <c r="AF962" s="275" t="str">
        <f aca="false">IF(P962&lt;&gt;"",ROUND(AC962,2)+ROUND(AD962,2)+ROUND(AE962,2),"")</f>
        <v/>
      </c>
      <c r="AG962" s="274"/>
      <c r="AH962" s="273"/>
      <c r="AI962" s="273"/>
      <c r="AJ962" s="275" t="str">
        <f aca="false">IF(U962&lt;&gt;"",ROUND(AG962,2)+ROUND(AH962,2)+ROUND(AI962,2),"")</f>
        <v/>
      </c>
      <c r="AK962" s="255"/>
      <c r="AL962" s="255"/>
      <c r="AM962" s="256"/>
      <c r="AN962" s="257"/>
      <c r="AO962" s="258" t="str">
        <f aca="false">IF(D962&lt;&gt;"",IF(COUNTIF($D$12:$D962,$D962)&gt;1,0,IF(SUM(L962,Q962,V962)&gt;0,IF(AND(T962="",OR(O962&lt;&gt;"",J962&lt;&gt;"")),IF(O962&lt;&gt;"",O962,IF(J962&lt;&gt;"",J962,0)),IF(AND(O962&lt;&gt;"",J962&lt;&gt;"",O962=J962),O962,T962)),0)),"")</f>
        <v/>
      </c>
      <c r="AP962" s="258" t="str">
        <f aca="false">IF(D962&lt;&gt;"",IF(COUNTIF($D$12:$D962,$D962)&gt;1,0,IF(SUM(M962,R962,W962)&gt;0,IF(AND(T962="",OR(O962&lt;&gt;"",J962&lt;&gt;"")),IF(O962&lt;&gt;"",O962,IF(J962&lt;&gt;"",J962,0)),IF(AND(O962&lt;&gt;"",J962&lt;&gt;"",O962=J962),O962,T962)),0)),"")</f>
        <v/>
      </c>
      <c r="AQ962" s="258" t="str">
        <f aca="false">IF(D962&lt;&gt;"",IF(COUNTIF($D$12:$D962,$D962)&gt;1,0,IF(SUM(N962,S962,X962)&gt;0,IF(AND(T962="",OR(O962&lt;&gt;"",J962&lt;&gt;"")),IF(O962&lt;&gt;"",O962,IF(J962&lt;&gt;"",J962,0)),IF(AND(O962&lt;&gt;"",J962&lt;&gt;"",O962=J962),O962,T962)),0)),"")</f>
        <v/>
      </c>
      <c r="AR962" s="257" t="str">
        <f aca="false">IF(D962&lt;&gt;"",IF(J962="OZP12",L962,0),"")</f>
        <v/>
      </c>
      <c r="AS962" s="257" t="str">
        <f aca="false">IF(D962&lt;&gt;"",IF(O962="OZP12",Q962,0),"")</f>
        <v/>
      </c>
      <c r="AT962" s="257" t="str">
        <f aca="false">IF(D962&lt;&gt;"",IF(T962="OZP12",V962,0),"")</f>
        <v/>
      </c>
      <c r="AU962" s="257" t="str">
        <f aca="false">IF(D962&lt;&gt;"",IF(J962="TZP",L962,0),"")</f>
        <v/>
      </c>
      <c r="AV962" s="257" t="str">
        <f aca="false">IF(D962&lt;&gt;"",IF(O962="TZP",Q962,0),"")</f>
        <v/>
      </c>
      <c r="AW962" s="257" t="str">
        <f aca="false">IF(D962&lt;&gt;"",IF(T962="TZP",V962,0),"")</f>
        <v/>
      </c>
      <c r="AX962" s="257" t="str">
        <f aca="false">IF(D962&lt;&gt;"",IF(J962="OZZ",L962,0),"")</f>
        <v/>
      </c>
      <c r="AY962" s="257" t="str">
        <f aca="false">IF(D962&lt;&gt;"",IF(O962="OZZ",Q962,0),"")</f>
        <v/>
      </c>
      <c r="AZ962" s="257" t="str">
        <f aca="false">IF(D962&lt;&gt;"",IF(T962="OZZ",V962,0),"")</f>
        <v/>
      </c>
      <c r="BA962" s="260"/>
      <c r="BB962" s="257" t="str">
        <f aca="false">IF(D962&lt;&gt;"",IF(ISERROR(FIND("/",D962)),0,1),"")</f>
        <v/>
      </c>
      <c r="BC962" s="257" t="str">
        <f aca="false">IF(D962&lt;&gt;"",IF(BB962*1=0,D962,CONCATENATE(MID(D962,1,FIND("/",D962,1)-1),MID(D962,FIND("/",D962,1)+1,LEN(D962)))),"")</f>
        <v/>
      </c>
      <c r="BD962" s="286"/>
      <c r="BE962" s="257" t="str">
        <f aca="false">IF(D962&lt;&gt;"",IF(J962="OZP12",M962,0),"")</f>
        <v/>
      </c>
      <c r="BF962" s="257" t="str">
        <f aca="false">IF(D962&lt;&gt;"",IF(O962="OZP12",R962,0),"")</f>
        <v/>
      </c>
      <c r="BG962" s="257" t="str">
        <f aca="false">IF(D962&lt;&gt;"",IF(T962="OZP12",W962,0),"")</f>
        <v/>
      </c>
      <c r="BH962" s="257" t="str">
        <f aca="false">IF(D962&lt;&gt;"",IF(J962="TZP",M962,0),"")</f>
        <v/>
      </c>
      <c r="BI962" s="257" t="str">
        <f aca="false">IF(D962&lt;&gt;"",IF(O962="TZP",R962,0),"")</f>
        <v/>
      </c>
      <c r="BJ962" s="257" t="str">
        <f aca="false">IF(D962&lt;&gt;"",IF(T962="TZP",W962,0),"")</f>
        <v/>
      </c>
    </row>
    <row r="963" s="261" customFormat="true" ht="18.75" hidden="false" customHeight="true" outlineLevel="0" collapsed="false">
      <c r="A963" s="262" t="n">
        <f aca="false">A962+1</f>
        <v>951</v>
      </c>
      <c r="B963" s="263"/>
      <c r="C963" s="263"/>
      <c r="D963" s="263"/>
      <c r="E963" s="266"/>
      <c r="F963" s="266"/>
      <c r="G963" s="267"/>
      <c r="H963" s="278"/>
      <c r="I963" s="281"/>
      <c r="J963" s="268"/>
      <c r="K963" s="269"/>
      <c r="L963" s="244" t="str">
        <f aca="false">IF(AND(K963&lt;&gt;"",J963&lt;&gt;""),MIN(IF(OR(J963="OZZ",J963="ZZ"),5000,13600),TRUNC(0.75*SUMIF($D$12:$D963,$D963,K$12:K963),2))-SUMIF($D$12:$D962,$D963,L$12:L962),"")</f>
        <v/>
      </c>
      <c r="M963" s="270" t="str">
        <f aca="false">IF(AND(K963&lt;&gt;"",J963&lt;&gt;"",AB963&lt;&gt;""),IF(OR(J963="OZZ",J963="ZZ"),0-SUMIF($D$12:$D962,$D963,M$12:M962),MIN(MIN(13600,TRUNC(0.75*SUMIF($D$12:$D$1442,$D963,K$12:K$1442),2)+SUMIF($D$12:$D963,$D963,AB$12:AB963))-SUMIF($D$12:$D962,$D963,M$12:M962)-SUMIF($D$12:$D$1442,$D963,L$12:L$1442),AB963)),"")</f>
        <v/>
      </c>
      <c r="N963" s="246" t="str">
        <f aca="false">IF(J963&lt;&gt;"",1000-SUMIF($D$12:$D962,$D963,N$12:N962),"")</f>
        <v/>
      </c>
      <c r="O963" s="268"/>
      <c r="P963" s="269"/>
      <c r="Q963" s="244" t="str">
        <f aca="false">IF(AND(P963&lt;&gt;"",O963&lt;&gt;""),MIN(IF(OR(O963="OZZ",O963="ZZ"),5000,13600),TRUNC(0.75*SUMIF($D$12:$D963,$D963,P$12:P963),2))-SUMIF($D$12:$D962,$D963,Q$12:Q962),"")</f>
        <v/>
      </c>
      <c r="R963" s="270" t="str">
        <f aca="false">IF(AND(P963&lt;&gt;"",O963&lt;&gt;"",AF963&lt;&gt;""),IF(OR(O963="OZZ",O963="ZZ"),0-SUMIF($D$12:$D962,$D963,R$12:R962),MIN(MIN(13600,TRUNC(0.75*SUMIF($D$12:$D$1442,$D963,P$12:P$1442),2)+SUMIF($D$12:$D963,$D963,AF$12:AF963))-SUMIF($D$12:$D962,$D963,R$12:R962)-SUMIF($D$12:$D$1442,$D963,Q$12:Q$1442),AF963)),"")</f>
        <v/>
      </c>
      <c r="S963" s="246" t="str">
        <f aca="false">IF(O963&lt;&gt;"",1000-SUMIF($D$12:$D962,$D963,S$12:S962),"")</f>
        <v/>
      </c>
      <c r="T963" s="268"/>
      <c r="U963" s="269"/>
      <c r="V963" s="244" t="str">
        <f aca="false">IF(AND(U963&lt;&gt;"",T963&lt;&gt;""),MIN(IF(OR(T963="OZZ",T963="ZZ"),5000,13600),TRUNC(0.75*SUMIF($D$12:$D963,$D963,U$12:U963),2))-SUMIF($D$12:$D962,$D963,V$12:V962),"")</f>
        <v/>
      </c>
      <c r="W963" s="248" t="str">
        <f aca="false">IF(AND(U963&lt;&gt;"",T963&lt;&gt;"",AJ963&lt;&gt;""),IF(OR(T963="OZZ",T963="ZZ"),0-SUMIF($D$12:$D962,$D963,W$12:W962),MIN(MIN(13600,TRUNC(0.75*SUMIF($D$12:$D$1442,$D963,U$12:U$1442),2)+SUMIF($D$12:$D963,$D963,AJ$12:AJ963))-SUMIF($D$12:$D962,$D963,W$12:W962)-SUMIF($D$12:$D$1442,$D963,V$12:V$1442),AJ963)),"")</f>
        <v/>
      </c>
      <c r="X963" s="246" t="str">
        <f aca="false">IF(T963&lt;&gt;"",1000-SUMIF($D$12:$D962,$D963,X$12:X962),"")</f>
        <v/>
      </c>
      <c r="Y963" s="272"/>
      <c r="Z963" s="273"/>
      <c r="AA963" s="273"/>
      <c r="AB963" s="252" t="str">
        <f aca="false">IF(K963&lt;&gt;"",ROUND(Y963,2)+ROUND(Z963,2)+ROUND(AA963,2),"")</f>
        <v/>
      </c>
      <c r="AC963" s="274"/>
      <c r="AD963" s="273"/>
      <c r="AE963" s="273"/>
      <c r="AF963" s="275" t="str">
        <f aca="false">IF(P963&lt;&gt;"",ROUND(AC963,2)+ROUND(AD963,2)+ROUND(AE963,2),"")</f>
        <v/>
      </c>
      <c r="AG963" s="274"/>
      <c r="AH963" s="273"/>
      <c r="AI963" s="273"/>
      <c r="AJ963" s="275" t="str">
        <f aca="false">IF(U963&lt;&gt;"",ROUND(AG963,2)+ROUND(AH963,2)+ROUND(AI963,2),"")</f>
        <v/>
      </c>
      <c r="AK963" s="255"/>
      <c r="AL963" s="255"/>
      <c r="AM963" s="256"/>
      <c r="AN963" s="257"/>
      <c r="AO963" s="258" t="str">
        <f aca="false">IF(D963&lt;&gt;"",IF(COUNTIF($D$12:$D963,$D963)&gt;1,0,IF(SUM(L963,Q963,V963)&gt;0,IF(AND(T963="",OR(O963&lt;&gt;"",J963&lt;&gt;"")),IF(O963&lt;&gt;"",O963,IF(J963&lt;&gt;"",J963,0)),IF(AND(O963&lt;&gt;"",J963&lt;&gt;"",O963=J963),O963,T963)),0)),"")</f>
        <v/>
      </c>
      <c r="AP963" s="258" t="str">
        <f aca="false">IF(D963&lt;&gt;"",IF(COUNTIF($D$12:$D963,$D963)&gt;1,0,IF(SUM(M963,R963,W963)&gt;0,IF(AND(T963="",OR(O963&lt;&gt;"",J963&lt;&gt;"")),IF(O963&lt;&gt;"",O963,IF(J963&lt;&gt;"",J963,0)),IF(AND(O963&lt;&gt;"",J963&lt;&gt;"",O963=J963),O963,T963)),0)),"")</f>
        <v/>
      </c>
      <c r="AQ963" s="258" t="str">
        <f aca="false">IF(D963&lt;&gt;"",IF(COUNTIF($D$12:$D963,$D963)&gt;1,0,IF(SUM(N963,S963,X963)&gt;0,IF(AND(T963="",OR(O963&lt;&gt;"",J963&lt;&gt;"")),IF(O963&lt;&gt;"",O963,IF(J963&lt;&gt;"",J963,0)),IF(AND(O963&lt;&gt;"",J963&lt;&gt;"",O963=J963),O963,T963)),0)),"")</f>
        <v/>
      </c>
      <c r="AR963" s="257" t="str">
        <f aca="false">IF(D963&lt;&gt;"",IF(J963="OZP12",L963,0),"")</f>
        <v/>
      </c>
      <c r="AS963" s="257" t="str">
        <f aca="false">IF(D963&lt;&gt;"",IF(O963="OZP12",Q963,0),"")</f>
        <v/>
      </c>
      <c r="AT963" s="257" t="str">
        <f aca="false">IF(D963&lt;&gt;"",IF(T963="OZP12",V963,0),"")</f>
        <v/>
      </c>
      <c r="AU963" s="257" t="str">
        <f aca="false">IF(D963&lt;&gt;"",IF(J963="TZP",L963,0),"")</f>
        <v/>
      </c>
      <c r="AV963" s="257" t="str">
        <f aca="false">IF(D963&lt;&gt;"",IF(O963="TZP",Q963,0),"")</f>
        <v/>
      </c>
      <c r="AW963" s="257" t="str">
        <f aca="false">IF(D963&lt;&gt;"",IF(T963="TZP",V963,0),"")</f>
        <v/>
      </c>
      <c r="AX963" s="257" t="str">
        <f aca="false">IF(D963&lt;&gt;"",IF(J963="OZZ",L963,0),"")</f>
        <v/>
      </c>
      <c r="AY963" s="257" t="str">
        <f aca="false">IF(D963&lt;&gt;"",IF(O963="OZZ",Q963,0),"")</f>
        <v/>
      </c>
      <c r="AZ963" s="257" t="str">
        <f aca="false">IF(D963&lt;&gt;"",IF(T963="OZZ",V963,0),"")</f>
        <v/>
      </c>
      <c r="BA963" s="260"/>
      <c r="BB963" s="257" t="str">
        <f aca="false">IF(D963&lt;&gt;"",IF(ISERROR(FIND("/",D963)),0,1),"")</f>
        <v/>
      </c>
      <c r="BC963" s="257" t="str">
        <f aca="false">IF(D963&lt;&gt;"",IF(BB963*1=0,D963,CONCATENATE(MID(D963,1,FIND("/",D963,1)-1),MID(D963,FIND("/",D963,1)+1,LEN(D963)))),"")</f>
        <v/>
      </c>
      <c r="BD963" s="286"/>
      <c r="BE963" s="257" t="str">
        <f aca="false">IF(D963&lt;&gt;"",IF(J963="OZP12",M963,0),"")</f>
        <v/>
      </c>
      <c r="BF963" s="257" t="str">
        <f aca="false">IF(D963&lt;&gt;"",IF(O963="OZP12",R963,0),"")</f>
        <v/>
      </c>
      <c r="BG963" s="257" t="str">
        <f aca="false">IF(D963&lt;&gt;"",IF(T963="OZP12",W963,0),"")</f>
        <v/>
      </c>
      <c r="BH963" s="257" t="str">
        <f aca="false">IF(D963&lt;&gt;"",IF(J963="TZP",M963,0),"")</f>
        <v/>
      </c>
      <c r="BI963" s="257" t="str">
        <f aca="false">IF(D963&lt;&gt;"",IF(O963="TZP",R963,0),"")</f>
        <v/>
      </c>
      <c r="BJ963" s="257" t="str">
        <f aca="false">IF(D963&lt;&gt;"",IF(T963="TZP",W963,0),"")</f>
        <v/>
      </c>
    </row>
    <row r="964" s="261" customFormat="true" ht="18.75" hidden="false" customHeight="true" outlineLevel="0" collapsed="false">
      <c r="A964" s="262" t="n">
        <f aca="false">A963+1</f>
        <v>952</v>
      </c>
      <c r="B964" s="263"/>
      <c r="C964" s="263"/>
      <c r="D964" s="263"/>
      <c r="E964" s="266"/>
      <c r="F964" s="266"/>
      <c r="G964" s="267"/>
      <c r="H964" s="278"/>
      <c r="I964" s="281"/>
      <c r="J964" s="268"/>
      <c r="K964" s="269"/>
      <c r="L964" s="244" t="str">
        <f aca="false">IF(AND(K964&lt;&gt;"",J964&lt;&gt;""),MIN(IF(OR(J964="OZZ",J964="ZZ"),5000,13600),TRUNC(0.75*SUMIF($D$12:$D964,$D964,K$12:K964),2))-SUMIF($D$12:$D963,$D964,L$12:L963),"")</f>
        <v/>
      </c>
      <c r="M964" s="270" t="str">
        <f aca="false">IF(AND(K964&lt;&gt;"",J964&lt;&gt;"",AB964&lt;&gt;""),IF(OR(J964="OZZ",J964="ZZ"),0-SUMIF($D$12:$D963,$D964,M$12:M963),MIN(MIN(13600,TRUNC(0.75*SUMIF($D$12:$D$1442,$D964,K$12:K$1442),2)+SUMIF($D$12:$D964,$D964,AB$12:AB964))-SUMIF($D$12:$D963,$D964,M$12:M963)-SUMIF($D$12:$D$1442,$D964,L$12:L$1442),AB964)),"")</f>
        <v/>
      </c>
      <c r="N964" s="246" t="str">
        <f aca="false">IF(J964&lt;&gt;"",1000-SUMIF($D$12:$D963,$D964,N$12:N963),"")</f>
        <v/>
      </c>
      <c r="O964" s="268"/>
      <c r="P964" s="269"/>
      <c r="Q964" s="244" t="str">
        <f aca="false">IF(AND(P964&lt;&gt;"",O964&lt;&gt;""),MIN(IF(OR(O964="OZZ",O964="ZZ"),5000,13600),TRUNC(0.75*SUMIF($D$12:$D964,$D964,P$12:P964),2))-SUMIF($D$12:$D963,$D964,Q$12:Q963),"")</f>
        <v/>
      </c>
      <c r="R964" s="270" t="str">
        <f aca="false">IF(AND(P964&lt;&gt;"",O964&lt;&gt;"",AF964&lt;&gt;""),IF(OR(O964="OZZ",O964="ZZ"),0-SUMIF($D$12:$D963,$D964,R$12:R963),MIN(MIN(13600,TRUNC(0.75*SUMIF($D$12:$D$1442,$D964,P$12:P$1442),2)+SUMIF($D$12:$D964,$D964,AF$12:AF964))-SUMIF($D$12:$D963,$D964,R$12:R963)-SUMIF($D$12:$D$1442,$D964,Q$12:Q$1442),AF964)),"")</f>
        <v/>
      </c>
      <c r="S964" s="246" t="str">
        <f aca="false">IF(O964&lt;&gt;"",1000-SUMIF($D$12:$D963,$D964,S$12:S963),"")</f>
        <v/>
      </c>
      <c r="T964" s="268"/>
      <c r="U964" s="269"/>
      <c r="V964" s="244" t="str">
        <f aca="false">IF(AND(U964&lt;&gt;"",T964&lt;&gt;""),MIN(IF(OR(T964="OZZ",T964="ZZ"),5000,13600),TRUNC(0.75*SUMIF($D$12:$D964,$D964,U$12:U964),2))-SUMIF($D$12:$D963,$D964,V$12:V963),"")</f>
        <v/>
      </c>
      <c r="W964" s="248" t="str">
        <f aca="false">IF(AND(U964&lt;&gt;"",T964&lt;&gt;"",AJ964&lt;&gt;""),IF(OR(T964="OZZ",T964="ZZ"),0-SUMIF($D$12:$D963,$D964,W$12:W963),MIN(MIN(13600,TRUNC(0.75*SUMIF($D$12:$D$1442,$D964,U$12:U$1442),2)+SUMIF($D$12:$D964,$D964,AJ$12:AJ964))-SUMIF($D$12:$D963,$D964,W$12:W963)-SUMIF($D$12:$D$1442,$D964,V$12:V$1442),AJ964)),"")</f>
        <v/>
      </c>
      <c r="X964" s="246" t="str">
        <f aca="false">IF(T964&lt;&gt;"",1000-SUMIF($D$12:$D963,$D964,X$12:X963),"")</f>
        <v/>
      </c>
      <c r="Y964" s="272"/>
      <c r="Z964" s="273"/>
      <c r="AA964" s="273"/>
      <c r="AB964" s="252" t="str">
        <f aca="false">IF(K964&lt;&gt;"",ROUND(Y964,2)+ROUND(Z964,2)+ROUND(AA964,2),"")</f>
        <v/>
      </c>
      <c r="AC964" s="274"/>
      <c r="AD964" s="273"/>
      <c r="AE964" s="273"/>
      <c r="AF964" s="275" t="str">
        <f aca="false">IF(P964&lt;&gt;"",ROUND(AC964,2)+ROUND(AD964,2)+ROUND(AE964,2),"")</f>
        <v/>
      </c>
      <c r="AG964" s="274"/>
      <c r="AH964" s="273"/>
      <c r="AI964" s="273"/>
      <c r="AJ964" s="275" t="str">
        <f aca="false">IF(U964&lt;&gt;"",ROUND(AG964,2)+ROUND(AH964,2)+ROUND(AI964,2),"")</f>
        <v/>
      </c>
      <c r="AK964" s="255"/>
      <c r="AL964" s="255"/>
      <c r="AM964" s="256"/>
      <c r="AN964" s="257"/>
      <c r="AO964" s="258" t="str">
        <f aca="false">IF(D964&lt;&gt;"",IF(COUNTIF($D$12:$D964,$D964)&gt;1,0,IF(SUM(L964,Q964,V964)&gt;0,IF(AND(T964="",OR(O964&lt;&gt;"",J964&lt;&gt;"")),IF(O964&lt;&gt;"",O964,IF(J964&lt;&gt;"",J964,0)),IF(AND(O964&lt;&gt;"",J964&lt;&gt;"",O964=J964),O964,T964)),0)),"")</f>
        <v/>
      </c>
      <c r="AP964" s="258" t="str">
        <f aca="false">IF(D964&lt;&gt;"",IF(COUNTIF($D$12:$D964,$D964)&gt;1,0,IF(SUM(M964,R964,W964)&gt;0,IF(AND(T964="",OR(O964&lt;&gt;"",J964&lt;&gt;"")),IF(O964&lt;&gt;"",O964,IF(J964&lt;&gt;"",J964,0)),IF(AND(O964&lt;&gt;"",J964&lt;&gt;"",O964=J964),O964,T964)),0)),"")</f>
        <v/>
      </c>
      <c r="AQ964" s="258" t="str">
        <f aca="false">IF(D964&lt;&gt;"",IF(COUNTIF($D$12:$D964,$D964)&gt;1,0,IF(SUM(N964,S964,X964)&gt;0,IF(AND(T964="",OR(O964&lt;&gt;"",J964&lt;&gt;"")),IF(O964&lt;&gt;"",O964,IF(J964&lt;&gt;"",J964,0)),IF(AND(O964&lt;&gt;"",J964&lt;&gt;"",O964=J964),O964,T964)),0)),"")</f>
        <v/>
      </c>
      <c r="AR964" s="257" t="str">
        <f aca="false">IF(D964&lt;&gt;"",IF(J964="OZP12",L964,0),"")</f>
        <v/>
      </c>
      <c r="AS964" s="257" t="str">
        <f aca="false">IF(D964&lt;&gt;"",IF(O964="OZP12",Q964,0),"")</f>
        <v/>
      </c>
      <c r="AT964" s="257" t="str">
        <f aca="false">IF(D964&lt;&gt;"",IF(T964="OZP12",V964,0),"")</f>
        <v/>
      </c>
      <c r="AU964" s="257" t="str">
        <f aca="false">IF(D964&lt;&gt;"",IF(J964="TZP",L964,0),"")</f>
        <v/>
      </c>
      <c r="AV964" s="257" t="str">
        <f aca="false">IF(D964&lt;&gt;"",IF(O964="TZP",Q964,0),"")</f>
        <v/>
      </c>
      <c r="AW964" s="257" t="str">
        <f aca="false">IF(D964&lt;&gt;"",IF(T964="TZP",V964,0),"")</f>
        <v/>
      </c>
      <c r="AX964" s="257" t="str">
        <f aca="false">IF(D964&lt;&gt;"",IF(J964="OZZ",L964,0),"")</f>
        <v/>
      </c>
      <c r="AY964" s="257" t="str">
        <f aca="false">IF(D964&lt;&gt;"",IF(O964="OZZ",Q964,0),"")</f>
        <v/>
      </c>
      <c r="AZ964" s="257" t="str">
        <f aca="false">IF(D964&lt;&gt;"",IF(T964="OZZ",V964,0),"")</f>
        <v/>
      </c>
      <c r="BA964" s="260"/>
      <c r="BB964" s="257" t="str">
        <f aca="false">IF(D964&lt;&gt;"",IF(ISERROR(FIND("/",D964)),0,1),"")</f>
        <v/>
      </c>
      <c r="BC964" s="257" t="str">
        <f aca="false">IF(D964&lt;&gt;"",IF(BB964*1=0,D964,CONCATENATE(MID(D964,1,FIND("/",D964,1)-1),MID(D964,FIND("/",D964,1)+1,LEN(D964)))),"")</f>
        <v/>
      </c>
      <c r="BD964" s="286"/>
      <c r="BE964" s="257" t="str">
        <f aca="false">IF(D964&lt;&gt;"",IF(J964="OZP12",M964,0),"")</f>
        <v/>
      </c>
      <c r="BF964" s="257" t="str">
        <f aca="false">IF(D964&lt;&gt;"",IF(O964="OZP12",R964,0),"")</f>
        <v/>
      </c>
      <c r="BG964" s="257" t="str">
        <f aca="false">IF(D964&lt;&gt;"",IF(T964="OZP12",W964,0),"")</f>
        <v/>
      </c>
      <c r="BH964" s="257" t="str">
        <f aca="false">IF(D964&lt;&gt;"",IF(J964="TZP",M964,0),"")</f>
        <v/>
      </c>
      <c r="BI964" s="257" t="str">
        <f aca="false">IF(D964&lt;&gt;"",IF(O964="TZP",R964,0),"")</f>
        <v/>
      </c>
      <c r="BJ964" s="257" t="str">
        <f aca="false">IF(D964&lt;&gt;"",IF(T964="TZP",W964,0),"")</f>
        <v/>
      </c>
    </row>
    <row r="965" s="261" customFormat="true" ht="18.75" hidden="false" customHeight="true" outlineLevel="0" collapsed="false">
      <c r="A965" s="262" t="n">
        <f aca="false">A964+1</f>
        <v>953</v>
      </c>
      <c r="B965" s="263"/>
      <c r="C965" s="263"/>
      <c r="D965" s="263"/>
      <c r="E965" s="266"/>
      <c r="F965" s="266"/>
      <c r="G965" s="267"/>
      <c r="H965" s="278"/>
      <c r="I965" s="281"/>
      <c r="J965" s="268"/>
      <c r="K965" s="269"/>
      <c r="L965" s="244" t="str">
        <f aca="false">IF(AND(K965&lt;&gt;"",J965&lt;&gt;""),MIN(IF(OR(J965="OZZ",J965="ZZ"),5000,13600),TRUNC(0.75*SUMIF($D$12:$D965,$D965,K$12:K965),2))-SUMIF($D$12:$D964,$D965,L$12:L964),"")</f>
        <v/>
      </c>
      <c r="M965" s="270" t="str">
        <f aca="false">IF(AND(K965&lt;&gt;"",J965&lt;&gt;"",AB965&lt;&gt;""),IF(OR(J965="OZZ",J965="ZZ"),0-SUMIF($D$12:$D964,$D965,M$12:M964),MIN(MIN(13600,TRUNC(0.75*SUMIF($D$12:$D$1442,$D965,K$12:K$1442),2)+SUMIF($D$12:$D965,$D965,AB$12:AB965))-SUMIF($D$12:$D964,$D965,M$12:M964)-SUMIF($D$12:$D$1442,$D965,L$12:L$1442),AB965)),"")</f>
        <v/>
      </c>
      <c r="N965" s="246" t="str">
        <f aca="false">IF(J965&lt;&gt;"",1000-SUMIF($D$12:$D964,$D965,N$12:N964),"")</f>
        <v/>
      </c>
      <c r="O965" s="268"/>
      <c r="P965" s="269"/>
      <c r="Q965" s="244" t="str">
        <f aca="false">IF(AND(P965&lt;&gt;"",O965&lt;&gt;""),MIN(IF(OR(O965="OZZ",O965="ZZ"),5000,13600),TRUNC(0.75*SUMIF($D$12:$D965,$D965,P$12:P965),2))-SUMIF($D$12:$D964,$D965,Q$12:Q964),"")</f>
        <v/>
      </c>
      <c r="R965" s="270" t="str">
        <f aca="false">IF(AND(P965&lt;&gt;"",O965&lt;&gt;"",AF965&lt;&gt;""),IF(OR(O965="OZZ",O965="ZZ"),0-SUMIF($D$12:$D964,$D965,R$12:R964),MIN(MIN(13600,TRUNC(0.75*SUMIF($D$12:$D$1442,$D965,P$12:P$1442),2)+SUMIF($D$12:$D965,$D965,AF$12:AF965))-SUMIF($D$12:$D964,$D965,R$12:R964)-SUMIF($D$12:$D$1442,$D965,Q$12:Q$1442),AF965)),"")</f>
        <v/>
      </c>
      <c r="S965" s="246" t="str">
        <f aca="false">IF(O965&lt;&gt;"",1000-SUMIF($D$12:$D964,$D965,S$12:S964),"")</f>
        <v/>
      </c>
      <c r="T965" s="268"/>
      <c r="U965" s="269"/>
      <c r="V965" s="244" t="str">
        <f aca="false">IF(AND(U965&lt;&gt;"",T965&lt;&gt;""),MIN(IF(OR(T965="OZZ",T965="ZZ"),5000,13600),TRUNC(0.75*SUMIF($D$12:$D965,$D965,U$12:U965),2))-SUMIF($D$12:$D964,$D965,V$12:V964),"")</f>
        <v/>
      </c>
      <c r="W965" s="248" t="str">
        <f aca="false">IF(AND(U965&lt;&gt;"",T965&lt;&gt;"",AJ965&lt;&gt;""),IF(OR(T965="OZZ",T965="ZZ"),0-SUMIF($D$12:$D964,$D965,W$12:W964),MIN(MIN(13600,TRUNC(0.75*SUMIF($D$12:$D$1442,$D965,U$12:U$1442),2)+SUMIF($D$12:$D965,$D965,AJ$12:AJ965))-SUMIF($D$12:$D964,$D965,W$12:W964)-SUMIF($D$12:$D$1442,$D965,V$12:V$1442),AJ965)),"")</f>
        <v/>
      </c>
      <c r="X965" s="246" t="str">
        <f aca="false">IF(T965&lt;&gt;"",1000-SUMIF($D$12:$D964,$D965,X$12:X964),"")</f>
        <v/>
      </c>
      <c r="Y965" s="272"/>
      <c r="Z965" s="273"/>
      <c r="AA965" s="273"/>
      <c r="AB965" s="252" t="str">
        <f aca="false">IF(K965&lt;&gt;"",ROUND(Y965,2)+ROUND(Z965,2)+ROUND(AA965,2),"")</f>
        <v/>
      </c>
      <c r="AC965" s="274"/>
      <c r="AD965" s="273"/>
      <c r="AE965" s="273"/>
      <c r="AF965" s="275" t="str">
        <f aca="false">IF(P965&lt;&gt;"",ROUND(AC965,2)+ROUND(AD965,2)+ROUND(AE965,2),"")</f>
        <v/>
      </c>
      <c r="AG965" s="274"/>
      <c r="AH965" s="273"/>
      <c r="AI965" s="273"/>
      <c r="AJ965" s="275" t="str">
        <f aca="false">IF(U965&lt;&gt;"",ROUND(AG965,2)+ROUND(AH965,2)+ROUND(AI965,2),"")</f>
        <v/>
      </c>
      <c r="AK965" s="255"/>
      <c r="AL965" s="255"/>
      <c r="AM965" s="256"/>
      <c r="AN965" s="257"/>
      <c r="AO965" s="258" t="str">
        <f aca="false">IF(D965&lt;&gt;"",IF(COUNTIF($D$12:$D965,$D965)&gt;1,0,IF(SUM(L965,Q965,V965)&gt;0,IF(AND(T965="",OR(O965&lt;&gt;"",J965&lt;&gt;"")),IF(O965&lt;&gt;"",O965,IF(J965&lt;&gt;"",J965,0)),IF(AND(O965&lt;&gt;"",J965&lt;&gt;"",O965=J965),O965,T965)),0)),"")</f>
        <v/>
      </c>
      <c r="AP965" s="258" t="str">
        <f aca="false">IF(D965&lt;&gt;"",IF(COUNTIF($D$12:$D965,$D965)&gt;1,0,IF(SUM(M965,R965,W965)&gt;0,IF(AND(T965="",OR(O965&lt;&gt;"",J965&lt;&gt;"")),IF(O965&lt;&gt;"",O965,IF(J965&lt;&gt;"",J965,0)),IF(AND(O965&lt;&gt;"",J965&lt;&gt;"",O965=J965),O965,T965)),0)),"")</f>
        <v/>
      </c>
      <c r="AQ965" s="258" t="str">
        <f aca="false">IF(D965&lt;&gt;"",IF(COUNTIF($D$12:$D965,$D965)&gt;1,0,IF(SUM(N965,S965,X965)&gt;0,IF(AND(T965="",OR(O965&lt;&gt;"",J965&lt;&gt;"")),IF(O965&lt;&gt;"",O965,IF(J965&lt;&gt;"",J965,0)),IF(AND(O965&lt;&gt;"",J965&lt;&gt;"",O965=J965),O965,T965)),0)),"")</f>
        <v/>
      </c>
      <c r="AR965" s="257" t="str">
        <f aca="false">IF(D965&lt;&gt;"",IF(J965="OZP12",L965,0),"")</f>
        <v/>
      </c>
      <c r="AS965" s="257" t="str">
        <f aca="false">IF(D965&lt;&gt;"",IF(O965="OZP12",Q965,0),"")</f>
        <v/>
      </c>
      <c r="AT965" s="257" t="str">
        <f aca="false">IF(D965&lt;&gt;"",IF(T965="OZP12",V965,0),"")</f>
        <v/>
      </c>
      <c r="AU965" s="257" t="str">
        <f aca="false">IF(D965&lt;&gt;"",IF(J965="TZP",L965,0),"")</f>
        <v/>
      </c>
      <c r="AV965" s="257" t="str">
        <f aca="false">IF(D965&lt;&gt;"",IF(O965="TZP",Q965,0),"")</f>
        <v/>
      </c>
      <c r="AW965" s="257" t="str">
        <f aca="false">IF(D965&lt;&gt;"",IF(T965="TZP",V965,0),"")</f>
        <v/>
      </c>
      <c r="AX965" s="257" t="str">
        <f aca="false">IF(D965&lt;&gt;"",IF(J965="OZZ",L965,0),"")</f>
        <v/>
      </c>
      <c r="AY965" s="257" t="str">
        <f aca="false">IF(D965&lt;&gt;"",IF(O965="OZZ",Q965,0),"")</f>
        <v/>
      </c>
      <c r="AZ965" s="257" t="str">
        <f aca="false">IF(D965&lt;&gt;"",IF(T965="OZZ",V965,0),"")</f>
        <v/>
      </c>
      <c r="BA965" s="260"/>
      <c r="BB965" s="257" t="str">
        <f aca="false">IF(D965&lt;&gt;"",IF(ISERROR(FIND("/",D965)),0,1),"")</f>
        <v/>
      </c>
      <c r="BC965" s="257" t="str">
        <f aca="false">IF(D965&lt;&gt;"",IF(BB965*1=0,D965,CONCATENATE(MID(D965,1,FIND("/",D965,1)-1),MID(D965,FIND("/",D965,1)+1,LEN(D965)))),"")</f>
        <v/>
      </c>
      <c r="BD965" s="286"/>
      <c r="BE965" s="257" t="str">
        <f aca="false">IF(D965&lt;&gt;"",IF(J965="OZP12",M965,0),"")</f>
        <v/>
      </c>
      <c r="BF965" s="257" t="str">
        <f aca="false">IF(D965&lt;&gt;"",IF(O965="OZP12",R965,0),"")</f>
        <v/>
      </c>
      <c r="BG965" s="257" t="str">
        <f aca="false">IF(D965&lt;&gt;"",IF(T965="OZP12",W965,0),"")</f>
        <v/>
      </c>
      <c r="BH965" s="257" t="str">
        <f aca="false">IF(D965&lt;&gt;"",IF(J965="TZP",M965,0),"")</f>
        <v/>
      </c>
      <c r="BI965" s="257" t="str">
        <f aca="false">IF(D965&lt;&gt;"",IF(O965="TZP",R965,0),"")</f>
        <v/>
      </c>
      <c r="BJ965" s="257" t="str">
        <f aca="false">IF(D965&lt;&gt;"",IF(T965="TZP",W965,0),"")</f>
        <v/>
      </c>
    </row>
    <row r="966" s="261" customFormat="true" ht="18.75" hidden="false" customHeight="true" outlineLevel="0" collapsed="false">
      <c r="A966" s="262" t="n">
        <f aca="false">A965+1</f>
        <v>954</v>
      </c>
      <c r="B966" s="263"/>
      <c r="C966" s="263"/>
      <c r="D966" s="263"/>
      <c r="E966" s="266"/>
      <c r="F966" s="266"/>
      <c r="G966" s="267"/>
      <c r="H966" s="278"/>
      <c r="I966" s="281"/>
      <c r="J966" s="268"/>
      <c r="K966" s="269"/>
      <c r="L966" s="244" t="str">
        <f aca="false">IF(AND(K966&lt;&gt;"",J966&lt;&gt;""),MIN(IF(OR(J966="OZZ",J966="ZZ"),5000,13600),TRUNC(0.75*SUMIF($D$12:$D966,$D966,K$12:K966),2))-SUMIF($D$12:$D965,$D966,L$12:L965),"")</f>
        <v/>
      </c>
      <c r="M966" s="270" t="str">
        <f aca="false">IF(AND(K966&lt;&gt;"",J966&lt;&gt;"",AB966&lt;&gt;""),IF(OR(J966="OZZ",J966="ZZ"),0-SUMIF($D$12:$D965,$D966,M$12:M965),MIN(MIN(13600,TRUNC(0.75*SUMIF($D$12:$D$1442,$D966,K$12:K$1442),2)+SUMIF($D$12:$D966,$D966,AB$12:AB966))-SUMIF($D$12:$D965,$D966,M$12:M965)-SUMIF($D$12:$D$1442,$D966,L$12:L$1442),AB966)),"")</f>
        <v/>
      </c>
      <c r="N966" s="246" t="str">
        <f aca="false">IF(J966&lt;&gt;"",1000-SUMIF($D$12:$D965,$D966,N$12:N965),"")</f>
        <v/>
      </c>
      <c r="O966" s="268"/>
      <c r="P966" s="269"/>
      <c r="Q966" s="244" t="str">
        <f aca="false">IF(AND(P966&lt;&gt;"",O966&lt;&gt;""),MIN(IF(OR(O966="OZZ",O966="ZZ"),5000,13600),TRUNC(0.75*SUMIF($D$12:$D966,$D966,P$12:P966),2))-SUMIF($D$12:$D965,$D966,Q$12:Q965),"")</f>
        <v/>
      </c>
      <c r="R966" s="270" t="str">
        <f aca="false">IF(AND(P966&lt;&gt;"",O966&lt;&gt;"",AF966&lt;&gt;""),IF(OR(O966="OZZ",O966="ZZ"),0-SUMIF($D$12:$D965,$D966,R$12:R965),MIN(MIN(13600,TRUNC(0.75*SUMIF($D$12:$D$1442,$D966,P$12:P$1442),2)+SUMIF($D$12:$D966,$D966,AF$12:AF966))-SUMIF($D$12:$D965,$D966,R$12:R965)-SUMIF($D$12:$D$1442,$D966,Q$12:Q$1442),AF966)),"")</f>
        <v/>
      </c>
      <c r="S966" s="246" t="str">
        <f aca="false">IF(O966&lt;&gt;"",1000-SUMIF($D$12:$D965,$D966,S$12:S965),"")</f>
        <v/>
      </c>
      <c r="T966" s="268"/>
      <c r="U966" s="269"/>
      <c r="V966" s="244" t="str">
        <f aca="false">IF(AND(U966&lt;&gt;"",T966&lt;&gt;""),MIN(IF(OR(T966="OZZ",T966="ZZ"),5000,13600),TRUNC(0.75*SUMIF($D$12:$D966,$D966,U$12:U966),2))-SUMIF($D$12:$D965,$D966,V$12:V965),"")</f>
        <v/>
      </c>
      <c r="W966" s="248" t="str">
        <f aca="false">IF(AND(U966&lt;&gt;"",T966&lt;&gt;"",AJ966&lt;&gt;""),IF(OR(T966="OZZ",T966="ZZ"),0-SUMIF($D$12:$D965,$D966,W$12:W965),MIN(MIN(13600,TRUNC(0.75*SUMIF($D$12:$D$1442,$D966,U$12:U$1442),2)+SUMIF($D$12:$D966,$D966,AJ$12:AJ966))-SUMIF($D$12:$D965,$D966,W$12:W965)-SUMIF($D$12:$D$1442,$D966,V$12:V$1442),AJ966)),"")</f>
        <v/>
      </c>
      <c r="X966" s="246" t="str">
        <f aca="false">IF(T966&lt;&gt;"",1000-SUMIF($D$12:$D965,$D966,X$12:X965),"")</f>
        <v/>
      </c>
      <c r="Y966" s="272"/>
      <c r="Z966" s="273"/>
      <c r="AA966" s="273"/>
      <c r="AB966" s="252" t="str">
        <f aca="false">IF(K966&lt;&gt;"",ROUND(Y966,2)+ROUND(Z966,2)+ROUND(AA966,2),"")</f>
        <v/>
      </c>
      <c r="AC966" s="274"/>
      <c r="AD966" s="273"/>
      <c r="AE966" s="273"/>
      <c r="AF966" s="275" t="str">
        <f aca="false">IF(P966&lt;&gt;"",ROUND(AC966,2)+ROUND(AD966,2)+ROUND(AE966,2),"")</f>
        <v/>
      </c>
      <c r="AG966" s="274"/>
      <c r="AH966" s="273"/>
      <c r="AI966" s="273"/>
      <c r="AJ966" s="275" t="str">
        <f aca="false">IF(U966&lt;&gt;"",ROUND(AG966,2)+ROUND(AH966,2)+ROUND(AI966,2),"")</f>
        <v/>
      </c>
      <c r="AK966" s="255"/>
      <c r="AL966" s="255"/>
      <c r="AM966" s="256"/>
      <c r="AN966" s="257"/>
      <c r="AO966" s="258" t="str">
        <f aca="false">IF(D966&lt;&gt;"",IF(COUNTIF($D$12:$D966,$D966)&gt;1,0,IF(SUM(L966,Q966,V966)&gt;0,IF(AND(T966="",OR(O966&lt;&gt;"",J966&lt;&gt;"")),IF(O966&lt;&gt;"",O966,IF(J966&lt;&gt;"",J966,0)),IF(AND(O966&lt;&gt;"",J966&lt;&gt;"",O966=J966),O966,T966)),0)),"")</f>
        <v/>
      </c>
      <c r="AP966" s="258" t="str">
        <f aca="false">IF(D966&lt;&gt;"",IF(COUNTIF($D$12:$D966,$D966)&gt;1,0,IF(SUM(M966,R966,W966)&gt;0,IF(AND(T966="",OR(O966&lt;&gt;"",J966&lt;&gt;"")),IF(O966&lt;&gt;"",O966,IF(J966&lt;&gt;"",J966,0)),IF(AND(O966&lt;&gt;"",J966&lt;&gt;"",O966=J966),O966,T966)),0)),"")</f>
        <v/>
      </c>
      <c r="AQ966" s="258" t="str">
        <f aca="false">IF(D966&lt;&gt;"",IF(COUNTIF($D$12:$D966,$D966)&gt;1,0,IF(SUM(N966,S966,X966)&gt;0,IF(AND(T966="",OR(O966&lt;&gt;"",J966&lt;&gt;"")),IF(O966&lt;&gt;"",O966,IF(J966&lt;&gt;"",J966,0)),IF(AND(O966&lt;&gt;"",J966&lt;&gt;"",O966=J966),O966,T966)),0)),"")</f>
        <v/>
      </c>
      <c r="AR966" s="257" t="str">
        <f aca="false">IF(D966&lt;&gt;"",IF(J966="OZP12",L966,0),"")</f>
        <v/>
      </c>
      <c r="AS966" s="257" t="str">
        <f aca="false">IF(D966&lt;&gt;"",IF(O966="OZP12",Q966,0),"")</f>
        <v/>
      </c>
      <c r="AT966" s="257" t="str">
        <f aca="false">IF(D966&lt;&gt;"",IF(T966="OZP12",V966,0),"")</f>
        <v/>
      </c>
      <c r="AU966" s="257" t="str">
        <f aca="false">IF(D966&lt;&gt;"",IF(J966="TZP",L966,0),"")</f>
        <v/>
      </c>
      <c r="AV966" s="257" t="str">
        <f aca="false">IF(D966&lt;&gt;"",IF(O966="TZP",Q966,0),"")</f>
        <v/>
      </c>
      <c r="AW966" s="257" t="str">
        <f aca="false">IF(D966&lt;&gt;"",IF(T966="TZP",V966,0),"")</f>
        <v/>
      </c>
      <c r="AX966" s="257" t="str">
        <f aca="false">IF(D966&lt;&gt;"",IF(J966="OZZ",L966,0),"")</f>
        <v/>
      </c>
      <c r="AY966" s="257" t="str">
        <f aca="false">IF(D966&lt;&gt;"",IF(O966="OZZ",Q966,0),"")</f>
        <v/>
      </c>
      <c r="AZ966" s="257" t="str">
        <f aca="false">IF(D966&lt;&gt;"",IF(T966="OZZ",V966,0),"")</f>
        <v/>
      </c>
      <c r="BA966" s="260"/>
      <c r="BB966" s="257" t="str">
        <f aca="false">IF(D966&lt;&gt;"",IF(ISERROR(FIND("/",D966)),0,1),"")</f>
        <v/>
      </c>
      <c r="BC966" s="257" t="str">
        <f aca="false">IF(D966&lt;&gt;"",IF(BB966*1=0,D966,CONCATENATE(MID(D966,1,FIND("/",D966,1)-1),MID(D966,FIND("/",D966,1)+1,LEN(D966)))),"")</f>
        <v/>
      </c>
      <c r="BD966" s="286"/>
      <c r="BE966" s="257" t="str">
        <f aca="false">IF(D966&lt;&gt;"",IF(J966="OZP12",M966,0),"")</f>
        <v/>
      </c>
      <c r="BF966" s="257" t="str">
        <f aca="false">IF(D966&lt;&gt;"",IF(O966="OZP12",R966,0),"")</f>
        <v/>
      </c>
      <c r="BG966" s="257" t="str">
        <f aca="false">IF(D966&lt;&gt;"",IF(T966="OZP12",W966,0),"")</f>
        <v/>
      </c>
      <c r="BH966" s="257" t="str">
        <f aca="false">IF(D966&lt;&gt;"",IF(J966="TZP",M966,0),"")</f>
        <v/>
      </c>
      <c r="BI966" s="257" t="str">
        <f aca="false">IF(D966&lt;&gt;"",IF(O966="TZP",R966,0),"")</f>
        <v/>
      </c>
      <c r="BJ966" s="257" t="str">
        <f aca="false">IF(D966&lt;&gt;"",IF(T966="TZP",W966,0),"")</f>
        <v/>
      </c>
    </row>
    <row r="967" s="261" customFormat="true" ht="18.75" hidden="false" customHeight="true" outlineLevel="0" collapsed="false">
      <c r="A967" s="262" t="n">
        <f aca="false">A966+1</f>
        <v>955</v>
      </c>
      <c r="B967" s="263"/>
      <c r="C967" s="263"/>
      <c r="D967" s="263"/>
      <c r="E967" s="266"/>
      <c r="F967" s="266"/>
      <c r="G967" s="267"/>
      <c r="H967" s="278"/>
      <c r="I967" s="281"/>
      <c r="J967" s="268"/>
      <c r="K967" s="269"/>
      <c r="L967" s="244" t="str">
        <f aca="false">IF(AND(K967&lt;&gt;"",J967&lt;&gt;""),MIN(IF(OR(J967="OZZ",J967="ZZ"),5000,13600),TRUNC(0.75*SUMIF($D$12:$D967,$D967,K$12:K967),2))-SUMIF($D$12:$D966,$D967,L$12:L966),"")</f>
        <v/>
      </c>
      <c r="M967" s="270" t="str">
        <f aca="false">IF(AND(K967&lt;&gt;"",J967&lt;&gt;"",AB967&lt;&gt;""),IF(OR(J967="OZZ",J967="ZZ"),0-SUMIF($D$12:$D966,$D967,M$12:M966),MIN(MIN(13600,TRUNC(0.75*SUMIF($D$12:$D$1442,$D967,K$12:K$1442),2)+SUMIF($D$12:$D967,$D967,AB$12:AB967))-SUMIF($D$12:$D966,$D967,M$12:M966)-SUMIF($D$12:$D$1442,$D967,L$12:L$1442),AB967)),"")</f>
        <v/>
      </c>
      <c r="N967" s="246" t="str">
        <f aca="false">IF(J967&lt;&gt;"",1000-SUMIF($D$12:$D966,$D967,N$12:N966),"")</f>
        <v/>
      </c>
      <c r="O967" s="268"/>
      <c r="P967" s="269"/>
      <c r="Q967" s="244" t="str">
        <f aca="false">IF(AND(P967&lt;&gt;"",O967&lt;&gt;""),MIN(IF(OR(O967="OZZ",O967="ZZ"),5000,13600),TRUNC(0.75*SUMIF($D$12:$D967,$D967,P$12:P967),2))-SUMIF($D$12:$D966,$D967,Q$12:Q966),"")</f>
        <v/>
      </c>
      <c r="R967" s="270" t="str">
        <f aca="false">IF(AND(P967&lt;&gt;"",O967&lt;&gt;"",AF967&lt;&gt;""),IF(OR(O967="OZZ",O967="ZZ"),0-SUMIF($D$12:$D966,$D967,R$12:R966),MIN(MIN(13600,TRUNC(0.75*SUMIF($D$12:$D$1442,$D967,P$12:P$1442),2)+SUMIF($D$12:$D967,$D967,AF$12:AF967))-SUMIF($D$12:$D966,$D967,R$12:R966)-SUMIF($D$12:$D$1442,$D967,Q$12:Q$1442),AF967)),"")</f>
        <v/>
      </c>
      <c r="S967" s="246" t="str">
        <f aca="false">IF(O967&lt;&gt;"",1000-SUMIF($D$12:$D966,$D967,S$12:S966),"")</f>
        <v/>
      </c>
      <c r="T967" s="268"/>
      <c r="U967" s="269"/>
      <c r="V967" s="244" t="str">
        <f aca="false">IF(AND(U967&lt;&gt;"",T967&lt;&gt;""),MIN(IF(OR(T967="OZZ",T967="ZZ"),5000,13600),TRUNC(0.75*SUMIF($D$12:$D967,$D967,U$12:U967),2))-SUMIF($D$12:$D966,$D967,V$12:V966),"")</f>
        <v/>
      </c>
      <c r="W967" s="248" t="str">
        <f aca="false">IF(AND(U967&lt;&gt;"",T967&lt;&gt;"",AJ967&lt;&gt;""),IF(OR(T967="OZZ",T967="ZZ"),0-SUMIF($D$12:$D966,$D967,W$12:W966),MIN(MIN(13600,TRUNC(0.75*SUMIF($D$12:$D$1442,$D967,U$12:U$1442),2)+SUMIF($D$12:$D967,$D967,AJ$12:AJ967))-SUMIF($D$12:$D966,$D967,W$12:W966)-SUMIF($D$12:$D$1442,$D967,V$12:V$1442),AJ967)),"")</f>
        <v/>
      </c>
      <c r="X967" s="246" t="str">
        <f aca="false">IF(T967&lt;&gt;"",1000-SUMIF($D$12:$D966,$D967,X$12:X966),"")</f>
        <v/>
      </c>
      <c r="Y967" s="272"/>
      <c r="Z967" s="273"/>
      <c r="AA967" s="273"/>
      <c r="AB967" s="252" t="str">
        <f aca="false">IF(K967&lt;&gt;"",ROUND(Y967,2)+ROUND(Z967,2)+ROUND(AA967,2),"")</f>
        <v/>
      </c>
      <c r="AC967" s="274"/>
      <c r="AD967" s="273"/>
      <c r="AE967" s="273"/>
      <c r="AF967" s="275" t="str">
        <f aca="false">IF(P967&lt;&gt;"",ROUND(AC967,2)+ROUND(AD967,2)+ROUND(AE967,2),"")</f>
        <v/>
      </c>
      <c r="AG967" s="274"/>
      <c r="AH967" s="273"/>
      <c r="AI967" s="273"/>
      <c r="AJ967" s="275" t="str">
        <f aca="false">IF(U967&lt;&gt;"",ROUND(AG967,2)+ROUND(AH967,2)+ROUND(AI967,2),"")</f>
        <v/>
      </c>
      <c r="AK967" s="255"/>
      <c r="AL967" s="255"/>
      <c r="AM967" s="256"/>
      <c r="AN967" s="257"/>
      <c r="AO967" s="258" t="str">
        <f aca="false">IF(D967&lt;&gt;"",IF(COUNTIF($D$12:$D967,$D967)&gt;1,0,IF(SUM(L967,Q967,V967)&gt;0,IF(AND(T967="",OR(O967&lt;&gt;"",J967&lt;&gt;"")),IF(O967&lt;&gt;"",O967,IF(J967&lt;&gt;"",J967,0)),IF(AND(O967&lt;&gt;"",J967&lt;&gt;"",O967=J967),O967,T967)),0)),"")</f>
        <v/>
      </c>
      <c r="AP967" s="258" t="str">
        <f aca="false">IF(D967&lt;&gt;"",IF(COUNTIF($D$12:$D967,$D967)&gt;1,0,IF(SUM(M967,R967,W967)&gt;0,IF(AND(T967="",OR(O967&lt;&gt;"",J967&lt;&gt;"")),IF(O967&lt;&gt;"",O967,IF(J967&lt;&gt;"",J967,0)),IF(AND(O967&lt;&gt;"",J967&lt;&gt;"",O967=J967),O967,T967)),0)),"")</f>
        <v/>
      </c>
      <c r="AQ967" s="258" t="str">
        <f aca="false">IF(D967&lt;&gt;"",IF(COUNTIF($D$12:$D967,$D967)&gt;1,0,IF(SUM(N967,S967,X967)&gt;0,IF(AND(T967="",OR(O967&lt;&gt;"",J967&lt;&gt;"")),IF(O967&lt;&gt;"",O967,IF(J967&lt;&gt;"",J967,0)),IF(AND(O967&lt;&gt;"",J967&lt;&gt;"",O967=J967),O967,T967)),0)),"")</f>
        <v/>
      </c>
      <c r="AR967" s="257" t="str">
        <f aca="false">IF(D967&lt;&gt;"",IF(J967="OZP12",L967,0),"")</f>
        <v/>
      </c>
      <c r="AS967" s="257" t="str">
        <f aca="false">IF(D967&lt;&gt;"",IF(O967="OZP12",Q967,0),"")</f>
        <v/>
      </c>
      <c r="AT967" s="257" t="str">
        <f aca="false">IF(D967&lt;&gt;"",IF(T967="OZP12",V967,0),"")</f>
        <v/>
      </c>
      <c r="AU967" s="257" t="str">
        <f aca="false">IF(D967&lt;&gt;"",IF(J967="TZP",L967,0),"")</f>
        <v/>
      </c>
      <c r="AV967" s="257" t="str">
        <f aca="false">IF(D967&lt;&gt;"",IF(O967="TZP",Q967,0),"")</f>
        <v/>
      </c>
      <c r="AW967" s="257" t="str">
        <f aca="false">IF(D967&lt;&gt;"",IF(T967="TZP",V967,0),"")</f>
        <v/>
      </c>
      <c r="AX967" s="257" t="str">
        <f aca="false">IF(D967&lt;&gt;"",IF(J967="OZZ",L967,0),"")</f>
        <v/>
      </c>
      <c r="AY967" s="257" t="str">
        <f aca="false">IF(D967&lt;&gt;"",IF(O967="OZZ",Q967,0),"")</f>
        <v/>
      </c>
      <c r="AZ967" s="257" t="str">
        <f aca="false">IF(D967&lt;&gt;"",IF(T967="OZZ",V967,0),"")</f>
        <v/>
      </c>
      <c r="BA967" s="260"/>
      <c r="BB967" s="257" t="str">
        <f aca="false">IF(D967&lt;&gt;"",IF(ISERROR(FIND("/",D967)),0,1),"")</f>
        <v/>
      </c>
      <c r="BC967" s="257" t="str">
        <f aca="false">IF(D967&lt;&gt;"",IF(BB967*1=0,D967,CONCATENATE(MID(D967,1,FIND("/",D967,1)-1),MID(D967,FIND("/",D967,1)+1,LEN(D967)))),"")</f>
        <v/>
      </c>
      <c r="BD967" s="286"/>
      <c r="BE967" s="257" t="str">
        <f aca="false">IF(D967&lt;&gt;"",IF(J967="OZP12",M967,0),"")</f>
        <v/>
      </c>
      <c r="BF967" s="257" t="str">
        <f aca="false">IF(D967&lt;&gt;"",IF(O967="OZP12",R967,0),"")</f>
        <v/>
      </c>
      <c r="BG967" s="257" t="str">
        <f aca="false">IF(D967&lt;&gt;"",IF(T967="OZP12",W967,0),"")</f>
        <v/>
      </c>
      <c r="BH967" s="257" t="str">
        <f aca="false">IF(D967&lt;&gt;"",IF(J967="TZP",M967,0),"")</f>
        <v/>
      </c>
      <c r="BI967" s="257" t="str">
        <f aca="false">IF(D967&lt;&gt;"",IF(O967="TZP",R967,0),"")</f>
        <v/>
      </c>
      <c r="BJ967" s="257" t="str">
        <f aca="false">IF(D967&lt;&gt;"",IF(T967="TZP",W967,0),"")</f>
        <v/>
      </c>
    </row>
    <row r="968" s="261" customFormat="true" ht="18.75" hidden="false" customHeight="true" outlineLevel="0" collapsed="false">
      <c r="A968" s="262" t="n">
        <f aca="false">A967+1</f>
        <v>956</v>
      </c>
      <c r="B968" s="263"/>
      <c r="C968" s="263"/>
      <c r="D968" s="263"/>
      <c r="E968" s="266"/>
      <c r="F968" s="266"/>
      <c r="G968" s="267"/>
      <c r="H968" s="278"/>
      <c r="I968" s="281"/>
      <c r="J968" s="268"/>
      <c r="K968" s="269"/>
      <c r="L968" s="244" t="str">
        <f aca="false">IF(AND(K968&lt;&gt;"",J968&lt;&gt;""),MIN(IF(OR(J968="OZZ",J968="ZZ"),5000,13600),TRUNC(0.75*SUMIF($D$12:$D968,$D968,K$12:K968),2))-SUMIF($D$12:$D967,$D968,L$12:L967),"")</f>
        <v/>
      </c>
      <c r="M968" s="270" t="str">
        <f aca="false">IF(AND(K968&lt;&gt;"",J968&lt;&gt;"",AB968&lt;&gt;""),IF(OR(J968="OZZ",J968="ZZ"),0-SUMIF($D$12:$D967,$D968,M$12:M967),MIN(MIN(13600,TRUNC(0.75*SUMIF($D$12:$D$1442,$D968,K$12:K$1442),2)+SUMIF($D$12:$D968,$D968,AB$12:AB968))-SUMIF($D$12:$D967,$D968,M$12:M967)-SUMIF($D$12:$D$1442,$D968,L$12:L$1442),AB968)),"")</f>
        <v/>
      </c>
      <c r="N968" s="246" t="str">
        <f aca="false">IF(J968&lt;&gt;"",1000-SUMIF($D$12:$D967,$D968,N$12:N967),"")</f>
        <v/>
      </c>
      <c r="O968" s="268"/>
      <c r="P968" s="269"/>
      <c r="Q968" s="244" t="str">
        <f aca="false">IF(AND(P968&lt;&gt;"",O968&lt;&gt;""),MIN(IF(OR(O968="OZZ",O968="ZZ"),5000,13600),TRUNC(0.75*SUMIF($D$12:$D968,$D968,P$12:P968),2))-SUMIF($D$12:$D967,$D968,Q$12:Q967),"")</f>
        <v/>
      </c>
      <c r="R968" s="270" t="str">
        <f aca="false">IF(AND(P968&lt;&gt;"",O968&lt;&gt;"",AF968&lt;&gt;""),IF(OR(O968="OZZ",O968="ZZ"),0-SUMIF($D$12:$D967,$D968,R$12:R967),MIN(MIN(13600,TRUNC(0.75*SUMIF($D$12:$D$1442,$D968,P$12:P$1442),2)+SUMIF($D$12:$D968,$D968,AF$12:AF968))-SUMIF($D$12:$D967,$D968,R$12:R967)-SUMIF($D$12:$D$1442,$D968,Q$12:Q$1442),AF968)),"")</f>
        <v/>
      </c>
      <c r="S968" s="246" t="str">
        <f aca="false">IF(O968&lt;&gt;"",1000-SUMIF($D$12:$D967,$D968,S$12:S967),"")</f>
        <v/>
      </c>
      <c r="T968" s="268"/>
      <c r="U968" s="269"/>
      <c r="V968" s="244" t="str">
        <f aca="false">IF(AND(U968&lt;&gt;"",T968&lt;&gt;""),MIN(IF(OR(T968="OZZ",T968="ZZ"),5000,13600),TRUNC(0.75*SUMIF($D$12:$D968,$D968,U$12:U968),2))-SUMIF($D$12:$D967,$D968,V$12:V967),"")</f>
        <v/>
      </c>
      <c r="W968" s="248" t="str">
        <f aca="false">IF(AND(U968&lt;&gt;"",T968&lt;&gt;"",AJ968&lt;&gt;""),IF(OR(T968="OZZ",T968="ZZ"),0-SUMIF($D$12:$D967,$D968,W$12:W967),MIN(MIN(13600,TRUNC(0.75*SUMIF($D$12:$D$1442,$D968,U$12:U$1442),2)+SUMIF($D$12:$D968,$D968,AJ$12:AJ968))-SUMIF($D$12:$D967,$D968,W$12:W967)-SUMIF($D$12:$D$1442,$D968,V$12:V$1442),AJ968)),"")</f>
        <v/>
      </c>
      <c r="X968" s="246" t="str">
        <f aca="false">IF(T968&lt;&gt;"",1000-SUMIF($D$12:$D967,$D968,X$12:X967),"")</f>
        <v/>
      </c>
      <c r="Y968" s="272"/>
      <c r="Z968" s="273"/>
      <c r="AA968" s="273"/>
      <c r="AB968" s="252" t="str">
        <f aca="false">IF(K968&lt;&gt;"",ROUND(Y968,2)+ROUND(Z968,2)+ROUND(AA968,2),"")</f>
        <v/>
      </c>
      <c r="AC968" s="274"/>
      <c r="AD968" s="273"/>
      <c r="AE968" s="273"/>
      <c r="AF968" s="275" t="str">
        <f aca="false">IF(P968&lt;&gt;"",ROUND(AC968,2)+ROUND(AD968,2)+ROUND(AE968,2),"")</f>
        <v/>
      </c>
      <c r="AG968" s="274"/>
      <c r="AH968" s="273"/>
      <c r="AI968" s="273"/>
      <c r="AJ968" s="275" t="str">
        <f aca="false">IF(U968&lt;&gt;"",ROUND(AG968,2)+ROUND(AH968,2)+ROUND(AI968,2),"")</f>
        <v/>
      </c>
      <c r="AK968" s="255"/>
      <c r="AL968" s="255"/>
      <c r="AM968" s="256"/>
      <c r="AN968" s="257"/>
      <c r="AO968" s="258" t="str">
        <f aca="false">IF(D968&lt;&gt;"",IF(COUNTIF($D$12:$D968,$D968)&gt;1,0,IF(SUM(L968,Q968,V968)&gt;0,IF(AND(T968="",OR(O968&lt;&gt;"",J968&lt;&gt;"")),IF(O968&lt;&gt;"",O968,IF(J968&lt;&gt;"",J968,0)),IF(AND(O968&lt;&gt;"",J968&lt;&gt;"",O968=J968),O968,T968)),0)),"")</f>
        <v/>
      </c>
      <c r="AP968" s="258" t="str">
        <f aca="false">IF(D968&lt;&gt;"",IF(COUNTIF($D$12:$D968,$D968)&gt;1,0,IF(SUM(M968,R968,W968)&gt;0,IF(AND(T968="",OR(O968&lt;&gt;"",J968&lt;&gt;"")),IF(O968&lt;&gt;"",O968,IF(J968&lt;&gt;"",J968,0)),IF(AND(O968&lt;&gt;"",J968&lt;&gt;"",O968=J968),O968,T968)),0)),"")</f>
        <v/>
      </c>
      <c r="AQ968" s="258" t="str">
        <f aca="false">IF(D968&lt;&gt;"",IF(COUNTIF($D$12:$D968,$D968)&gt;1,0,IF(SUM(N968,S968,X968)&gt;0,IF(AND(T968="",OR(O968&lt;&gt;"",J968&lt;&gt;"")),IF(O968&lt;&gt;"",O968,IF(J968&lt;&gt;"",J968,0)),IF(AND(O968&lt;&gt;"",J968&lt;&gt;"",O968=J968),O968,T968)),0)),"")</f>
        <v/>
      </c>
      <c r="AR968" s="257" t="str">
        <f aca="false">IF(D968&lt;&gt;"",IF(J968="OZP12",L968,0),"")</f>
        <v/>
      </c>
      <c r="AS968" s="257" t="str">
        <f aca="false">IF(D968&lt;&gt;"",IF(O968="OZP12",Q968,0),"")</f>
        <v/>
      </c>
      <c r="AT968" s="257" t="str">
        <f aca="false">IF(D968&lt;&gt;"",IF(T968="OZP12",V968,0),"")</f>
        <v/>
      </c>
      <c r="AU968" s="257" t="str">
        <f aca="false">IF(D968&lt;&gt;"",IF(J968="TZP",L968,0),"")</f>
        <v/>
      </c>
      <c r="AV968" s="257" t="str">
        <f aca="false">IF(D968&lt;&gt;"",IF(O968="TZP",Q968,0),"")</f>
        <v/>
      </c>
      <c r="AW968" s="257" t="str">
        <f aca="false">IF(D968&lt;&gt;"",IF(T968="TZP",V968,0),"")</f>
        <v/>
      </c>
      <c r="AX968" s="257" t="str">
        <f aca="false">IF(D968&lt;&gt;"",IF(J968="OZZ",L968,0),"")</f>
        <v/>
      </c>
      <c r="AY968" s="257" t="str">
        <f aca="false">IF(D968&lt;&gt;"",IF(O968="OZZ",Q968,0),"")</f>
        <v/>
      </c>
      <c r="AZ968" s="257" t="str">
        <f aca="false">IF(D968&lt;&gt;"",IF(T968="OZZ",V968,0),"")</f>
        <v/>
      </c>
      <c r="BA968" s="260"/>
      <c r="BB968" s="257" t="str">
        <f aca="false">IF(D968&lt;&gt;"",IF(ISERROR(FIND("/",D968)),0,1),"")</f>
        <v/>
      </c>
      <c r="BC968" s="257" t="str">
        <f aca="false">IF(D968&lt;&gt;"",IF(BB968*1=0,D968,CONCATENATE(MID(D968,1,FIND("/",D968,1)-1),MID(D968,FIND("/",D968,1)+1,LEN(D968)))),"")</f>
        <v/>
      </c>
      <c r="BD968" s="286"/>
      <c r="BE968" s="257" t="str">
        <f aca="false">IF(D968&lt;&gt;"",IF(J968="OZP12",M968,0),"")</f>
        <v/>
      </c>
      <c r="BF968" s="257" t="str">
        <f aca="false">IF(D968&lt;&gt;"",IF(O968="OZP12",R968,0),"")</f>
        <v/>
      </c>
      <c r="BG968" s="257" t="str">
        <f aca="false">IF(D968&lt;&gt;"",IF(T968="OZP12",W968,0),"")</f>
        <v/>
      </c>
      <c r="BH968" s="257" t="str">
        <f aca="false">IF(D968&lt;&gt;"",IF(J968="TZP",M968,0),"")</f>
        <v/>
      </c>
      <c r="BI968" s="257" t="str">
        <f aca="false">IF(D968&lt;&gt;"",IF(O968="TZP",R968,0),"")</f>
        <v/>
      </c>
      <c r="BJ968" s="257" t="str">
        <f aca="false">IF(D968&lt;&gt;"",IF(T968="TZP",W968,0),"")</f>
        <v/>
      </c>
    </row>
    <row r="969" s="261" customFormat="true" ht="18.75" hidden="false" customHeight="true" outlineLevel="0" collapsed="false">
      <c r="A969" s="262" t="n">
        <f aca="false">A968+1</f>
        <v>957</v>
      </c>
      <c r="B969" s="263"/>
      <c r="C969" s="263"/>
      <c r="D969" s="263"/>
      <c r="E969" s="266"/>
      <c r="F969" s="266"/>
      <c r="G969" s="267"/>
      <c r="H969" s="278"/>
      <c r="I969" s="281"/>
      <c r="J969" s="268"/>
      <c r="K969" s="269"/>
      <c r="L969" s="244" t="str">
        <f aca="false">IF(AND(K969&lt;&gt;"",J969&lt;&gt;""),MIN(IF(OR(J969="OZZ",J969="ZZ"),5000,13600),TRUNC(0.75*SUMIF($D$12:$D969,$D969,K$12:K969),2))-SUMIF($D$12:$D968,$D969,L$12:L968),"")</f>
        <v/>
      </c>
      <c r="M969" s="270" t="str">
        <f aca="false">IF(AND(K969&lt;&gt;"",J969&lt;&gt;"",AB969&lt;&gt;""),IF(OR(J969="OZZ",J969="ZZ"),0-SUMIF($D$12:$D968,$D969,M$12:M968),MIN(MIN(13600,TRUNC(0.75*SUMIF($D$12:$D$1442,$D969,K$12:K$1442),2)+SUMIF($D$12:$D969,$D969,AB$12:AB969))-SUMIF($D$12:$D968,$D969,M$12:M968)-SUMIF($D$12:$D$1442,$D969,L$12:L$1442),AB969)),"")</f>
        <v/>
      </c>
      <c r="N969" s="246" t="str">
        <f aca="false">IF(J969&lt;&gt;"",1000-SUMIF($D$12:$D968,$D969,N$12:N968),"")</f>
        <v/>
      </c>
      <c r="O969" s="268"/>
      <c r="P969" s="269"/>
      <c r="Q969" s="244" t="str">
        <f aca="false">IF(AND(P969&lt;&gt;"",O969&lt;&gt;""),MIN(IF(OR(O969="OZZ",O969="ZZ"),5000,13600),TRUNC(0.75*SUMIF($D$12:$D969,$D969,P$12:P969),2))-SUMIF($D$12:$D968,$D969,Q$12:Q968),"")</f>
        <v/>
      </c>
      <c r="R969" s="270" t="str">
        <f aca="false">IF(AND(P969&lt;&gt;"",O969&lt;&gt;"",AF969&lt;&gt;""),IF(OR(O969="OZZ",O969="ZZ"),0-SUMIF($D$12:$D968,$D969,R$12:R968),MIN(MIN(13600,TRUNC(0.75*SUMIF($D$12:$D$1442,$D969,P$12:P$1442),2)+SUMIF($D$12:$D969,$D969,AF$12:AF969))-SUMIF($D$12:$D968,$D969,R$12:R968)-SUMIF($D$12:$D$1442,$D969,Q$12:Q$1442),AF969)),"")</f>
        <v/>
      </c>
      <c r="S969" s="246" t="str">
        <f aca="false">IF(O969&lt;&gt;"",1000-SUMIF($D$12:$D968,$D969,S$12:S968),"")</f>
        <v/>
      </c>
      <c r="T969" s="268"/>
      <c r="U969" s="269"/>
      <c r="V969" s="244" t="str">
        <f aca="false">IF(AND(U969&lt;&gt;"",T969&lt;&gt;""),MIN(IF(OR(T969="OZZ",T969="ZZ"),5000,13600),TRUNC(0.75*SUMIF($D$12:$D969,$D969,U$12:U969),2))-SUMIF($D$12:$D968,$D969,V$12:V968),"")</f>
        <v/>
      </c>
      <c r="W969" s="248" t="str">
        <f aca="false">IF(AND(U969&lt;&gt;"",T969&lt;&gt;"",AJ969&lt;&gt;""),IF(OR(T969="OZZ",T969="ZZ"),0-SUMIF($D$12:$D968,$D969,W$12:W968),MIN(MIN(13600,TRUNC(0.75*SUMIF($D$12:$D$1442,$D969,U$12:U$1442),2)+SUMIF($D$12:$D969,$D969,AJ$12:AJ969))-SUMIF($D$12:$D968,$D969,W$12:W968)-SUMIF($D$12:$D$1442,$D969,V$12:V$1442),AJ969)),"")</f>
        <v/>
      </c>
      <c r="X969" s="246" t="str">
        <f aca="false">IF(T969&lt;&gt;"",1000-SUMIF($D$12:$D968,$D969,X$12:X968),"")</f>
        <v/>
      </c>
      <c r="Y969" s="272"/>
      <c r="Z969" s="273"/>
      <c r="AA969" s="273"/>
      <c r="AB969" s="252" t="str">
        <f aca="false">IF(K969&lt;&gt;"",ROUND(Y969,2)+ROUND(Z969,2)+ROUND(AA969,2),"")</f>
        <v/>
      </c>
      <c r="AC969" s="274"/>
      <c r="AD969" s="273"/>
      <c r="AE969" s="273"/>
      <c r="AF969" s="275" t="str">
        <f aca="false">IF(P969&lt;&gt;"",ROUND(AC969,2)+ROUND(AD969,2)+ROUND(AE969,2),"")</f>
        <v/>
      </c>
      <c r="AG969" s="274"/>
      <c r="AH969" s="273"/>
      <c r="AI969" s="273"/>
      <c r="AJ969" s="275" t="str">
        <f aca="false">IF(U969&lt;&gt;"",ROUND(AG969,2)+ROUND(AH969,2)+ROUND(AI969,2),"")</f>
        <v/>
      </c>
      <c r="AK969" s="255"/>
      <c r="AL969" s="255"/>
      <c r="AM969" s="256"/>
      <c r="AN969" s="257"/>
      <c r="AO969" s="258" t="str">
        <f aca="false">IF(D969&lt;&gt;"",IF(COUNTIF($D$12:$D969,$D969)&gt;1,0,IF(SUM(L969,Q969,V969)&gt;0,IF(AND(T969="",OR(O969&lt;&gt;"",J969&lt;&gt;"")),IF(O969&lt;&gt;"",O969,IF(J969&lt;&gt;"",J969,0)),IF(AND(O969&lt;&gt;"",J969&lt;&gt;"",O969=J969),O969,T969)),0)),"")</f>
        <v/>
      </c>
      <c r="AP969" s="258" t="str">
        <f aca="false">IF(D969&lt;&gt;"",IF(COUNTIF($D$12:$D969,$D969)&gt;1,0,IF(SUM(M969,R969,W969)&gt;0,IF(AND(T969="",OR(O969&lt;&gt;"",J969&lt;&gt;"")),IF(O969&lt;&gt;"",O969,IF(J969&lt;&gt;"",J969,0)),IF(AND(O969&lt;&gt;"",J969&lt;&gt;"",O969=J969),O969,T969)),0)),"")</f>
        <v/>
      </c>
      <c r="AQ969" s="258" t="str">
        <f aca="false">IF(D969&lt;&gt;"",IF(COUNTIF($D$12:$D969,$D969)&gt;1,0,IF(SUM(N969,S969,X969)&gt;0,IF(AND(T969="",OR(O969&lt;&gt;"",J969&lt;&gt;"")),IF(O969&lt;&gt;"",O969,IF(J969&lt;&gt;"",J969,0)),IF(AND(O969&lt;&gt;"",J969&lt;&gt;"",O969=J969),O969,T969)),0)),"")</f>
        <v/>
      </c>
      <c r="AR969" s="257" t="str">
        <f aca="false">IF(D969&lt;&gt;"",IF(J969="OZP12",L969,0),"")</f>
        <v/>
      </c>
      <c r="AS969" s="257" t="str">
        <f aca="false">IF(D969&lt;&gt;"",IF(O969="OZP12",Q969,0),"")</f>
        <v/>
      </c>
      <c r="AT969" s="257" t="str">
        <f aca="false">IF(D969&lt;&gt;"",IF(T969="OZP12",V969,0),"")</f>
        <v/>
      </c>
      <c r="AU969" s="257" t="str">
        <f aca="false">IF(D969&lt;&gt;"",IF(J969="TZP",L969,0),"")</f>
        <v/>
      </c>
      <c r="AV969" s="257" t="str">
        <f aca="false">IF(D969&lt;&gt;"",IF(O969="TZP",Q969,0),"")</f>
        <v/>
      </c>
      <c r="AW969" s="257" t="str">
        <f aca="false">IF(D969&lt;&gt;"",IF(T969="TZP",V969,0),"")</f>
        <v/>
      </c>
      <c r="AX969" s="257" t="str">
        <f aca="false">IF(D969&lt;&gt;"",IF(J969="OZZ",L969,0),"")</f>
        <v/>
      </c>
      <c r="AY969" s="257" t="str">
        <f aca="false">IF(D969&lt;&gt;"",IF(O969="OZZ",Q969,0),"")</f>
        <v/>
      </c>
      <c r="AZ969" s="257" t="str">
        <f aca="false">IF(D969&lt;&gt;"",IF(T969="OZZ",V969,0),"")</f>
        <v/>
      </c>
      <c r="BA969" s="260"/>
      <c r="BB969" s="257" t="str">
        <f aca="false">IF(D969&lt;&gt;"",IF(ISERROR(FIND("/",D969)),0,1),"")</f>
        <v/>
      </c>
      <c r="BC969" s="257" t="str">
        <f aca="false">IF(D969&lt;&gt;"",IF(BB969*1=0,D969,CONCATENATE(MID(D969,1,FIND("/",D969,1)-1),MID(D969,FIND("/",D969,1)+1,LEN(D969)))),"")</f>
        <v/>
      </c>
      <c r="BD969" s="286"/>
      <c r="BE969" s="257" t="str">
        <f aca="false">IF(D969&lt;&gt;"",IF(J969="OZP12",M969,0),"")</f>
        <v/>
      </c>
      <c r="BF969" s="257" t="str">
        <f aca="false">IF(D969&lt;&gt;"",IF(O969="OZP12",R969,0),"")</f>
        <v/>
      </c>
      <c r="BG969" s="257" t="str">
        <f aca="false">IF(D969&lt;&gt;"",IF(T969="OZP12",W969,0),"")</f>
        <v/>
      </c>
      <c r="BH969" s="257" t="str">
        <f aca="false">IF(D969&lt;&gt;"",IF(J969="TZP",M969,0),"")</f>
        <v/>
      </c>
      <c r="BI969" s="257" t="str">
        <f aca="false">IF(D969&lt;&gt;"",IF(O969="TZP",R969,0),"")</f>
        <v/>
      </c>
      <c r="BJ969" s="257" t="str">
        <f aca="false">IF(D969&lt;&gt;"",IF(T969="TZP",W969,0),"")</f>
        <v/>
      </c>
    </row>
    <row r="970" s="261" customFormat="true" ht="18.75" hidden="false" customHeight="true" outlineLevel="0" collapsed="false">
      <c r="A970" s="262" t="n">
        <f aca="false">A969+1</f>
        <v>958</v>
      </c>
      <c r="B970" s="263"/>
      <c r="C970" s="263"/>
      <c r="D970" s="263"/>
      <c r="E970" s="266"/>
      <c r="F970" s="266"/>
      <c r="G970" s="267"/>
      <c r="H970" s="278"/>
      <c r="I970" s="281"/>
      <c r="J970" s="268"/>
      <c r="K970" s="269"/>
      <c r="L970" s="244" t="str">
        <f aca="false">IF(AND(K970&lt;&gt;"",J970&lt;&gt;""),MIN(IF(OR(J970="OZZ",J970="ZZ"),5000,13600),TRUNC(0.75*SUMIF($D$12:$D970,$D970,K$12:K970),2))-SUMIF($D$12:$D969,$D970,L$12:L969),"")</f>
        <v/>
      </c>
      <c r="M970" s="270" t="str">
        <f aca="false">IF(AND(K970&lt;&gt;"",J970&lt;&gt;"",AB970&lt;&gt;""),IF(OR(J970="OZZ",J970="ZZ"),0-SUMIF($D$12:$D969,$D970,M$12:M969),MIN(MIN(13600,TRUNC(0.75*SUMIF($D$12:$D$1442,$D970,K$12:K$1442),2)+SUMIF($D$12:$D970,$D970,AB$12:AB970))-SUMIF($D$12:$D969,$D970,M$12:M969)-SUMIF($D$12:$D$1442,$D970,L$12:L$1442),AB970)),"")</f>
        <v/>
      </c>
      <c r="N970" s="246" t="str">
        <f aca="false">IF(J970&lt;&gt;"",1000-SUMIF($D$12:$D969,$D970,N$12:N969),"")</f>
        <v/>
      </c>
      <c r="O970" s="268"/>
      <c r="P970" s="269"/>
      <c r="Q970" s="244" t="str">
        <f aca="false">IF(AND(P970&lt;&gt;"",O970&lt;&gt;""),MIN(IF(OR(O970="OZZ",O970="ZZ"),5000,13600),TRUNC(0.75*SUMIF($D$12:$D970,$D970,P$12:P970),2))-SUMIF($D$12:$D969,$D970,Q$12:Q969),"")</f>
        <v/>
      </c>
      <c r="R970" s="270" t="str">
        <f aca="false">IF(AND(P970&lt;&gt;"",O970&lt;&gt;"",AF970&lt;&gt;""),IF(OR(O970="OZZ",O970="ZZ"),0-SUMIF($D$12:$D969,$D970,R$12:R969),MIN(MIN(13600,TRUNC(0.75*SUMIF($D$12:$D$1442,$D970,P$12:P$1442),2)+SUMIF($D$12:$D970,$D970,AF$12:AF970))-SUMIF($D$12:$D969,$D970,R$12:R969)-SUMIF($D$12:$D$1442,$D970,Q$12:Q$1442),AF970)),"")</f>
        <v/>
      </c>
      <c r="S970" s="246" t="str">
        <f aca="false">IF(O970&lt;&gt;"",1000-SUMIF($D$12:$D969,$D970,S$12:S969),"")</f>
        <v/>
      </c>
      <c r="T970" s="268"/>
      <c r="U970" s="269"/>
      <c r="V970" s="244" t="str">
        <f aca="false">IF(AND(U970&lt;&gt;"",T970&lt;&gt;""),MIN(IF(OR(T970="OZZ",T970="ZZ"),5000,13600),TRUNC(0.75*SUMIF($D$12:$D970,$D970,U$12:U970),2))-SUMIF($D$12:$D969,$D970,V$12:V969),"")</f>
        <v/>
      </c>
      <c r="W970" s="248" t="str">
        <f aca="false">IF(AND(U970&lt;&gt;"",T970&lt;&gt;"",AJ970&lt;&gt;""),IF(OR(T970="OZZ",T970="ZZ"),0-SUMIF($D$12:$D969,$D970,W$12:W969),MIN(MIN(13600,TRUNC(0.75*SUMIF($D$12:$D$1442,$D970,U$12:U$1442),2)+SUMIF($D$12:$D970,$D970,AJ$12:AJ970))-SUMIF($D$12:$D969,$D970,W$12:W969)-SUMIF($D$12:$D$1442,$D970,V$12:V$1442),AJ970)),"")</f>
        <v/>
      </c>
      <c r="X970" s="246" t="str">
        <f aca="false">IF(T970&lt;&gt;"",1000-SUMIF($D$12:$D969,$D970,X$12:X969),"")</f>
        <v/>
      </c>
      <c r="Y970" s="272"/>
      <c r="Z970" s="273"/>
      <c r="AA970" s="273"/>
      <c r="AB970" s="252" t="str">
        <f aca="false">IF(K970&lt;&gt;"",ROUND(Y970,2)+ROUND(Z970,2)+ROUND(AA970,2),"")</f>
        <v/>
      </c>
      <c r="AC970" s="274"/>
      <c r="AD970" s="273"/>
      <c r="AE970" s="273"/>
      <c r="AF970" s="275" t="str">
        <f aca="false">IF(P970&lt;&gt;"",ROUND(AC970,2)+ROUND(AD970,2)+ROUND(AE970,2),"")</f>
        <v/>
      </c>
      <c r="AG970" s="274"/>
      <c r="AH970" s="273"/>
      <c r="AI970" s="273"/>
      <c r="AJ970" s="275" t="str">
        <f aca="false">IF(U970&lt;&gt;"",ROUND(AG970,2)+ROUND(AH970,2)+ROUND(AI970,2),"")</f>
        <v/>
      </c>
      <c r="AK970" s="255"/>
      <c r="AL970" s="255"/>
      <c r="AM970" s="256"/>
      <c r="AN970" s="257"/>
      <c r="AO970" s="258" t="str">
        <f aca="false">IF(D970&lt;&gt;"",IF(COUNTIF($D$12:$D970,$D970)&gt;1,0,IF(SUM(L970,Q970,V970)&gt;0,IF(AND(T970="",OR(O970&lt;&gt;"",J970&lt;&gt;"")),IF(O970&lt;&gt;"",O970,IF(J970&lt;&gt;"",J970,0)),IF(AND(O970&lt;&gt;"",J970&lt;&gt;"",O970=J970),O970,T970)),0)),"")</f>
        <v/>
      </c>
      <c r="AP970" s="258" t="str">
        <f aca="false">IF(D970&lt;&gt;"",IF(COUNTIF($D$12:$D970,$D970)&gt;1,0,IF(SUM(M970,R970,W970)&gt;0,IF(AND(T970="",OR(O970&lt;&gt;"",J970&lt;&gt;"")),IF(O970&lt;&gt;"",O970,IF(J970&lt;&gt;"",J970,0)),IF(AND(O970&lt;&gt;"",J970&lt;&gt;"",O970=J970),O970,T970)),0)),"")</f>
        <v/>
      </c>
      <c r="AQ970" s="258" t="str">
        <f aca="false">IF(D970&lt;&gt;"",IF(COUNTIF($D$12:$D970,$D970)&gt;1,0,IF(SUM(N970,S970,X970)&gt;0,IF(AND(T970="",OR(O970&lt;&gt;"",J970&lt;&gt;"")),IF(O970&lt;&gt;"",O970,IF(J970&lt;&gt;"",J970,0)),IF(AND(O970&lt;&gt;"",J970&lt;&gt;"",O970=J970),O970,T970)),0)),"")</f>
        <v/>
      </c>
      <c r="AR970" s="257" t="str">
        <f aca="false">IF(D970&lt;&gt;"",IF(J970="OZP12",L970,0),"")</f>
        <v/>
      </c>
      <c r="AS970" s="257" t="str">
        <f aca="false">IF(D970&lt;&gt;"",IF(O970="OZP12",Q970,0),"")</f>
        <v/>
      </c>
      <c r="AT970" s="257" t="str">
        <f aca="false">IF(D970&lt;&gt;"",IF(T970="OZP12",V970,0),"")</f>
        <v/>
      </c>
      <c r="AU970" s="257" t="str">
        <f aca="false">IF(D970&lt;&gt;"",IF(J970="TZP",L970,0),"")</f>
        <v/>
      </c>
      <c r="AV970" s="257" t="str">
        <f aca="false">IF(D970&lt;&gt;"",IF(O970="TZP",Q970,0),"")</f>
        <v/>
      </c>
      <c r="AW970" s="257" t="str">
        <f aca="false">IF(D970&lt;&gt;"",IF(T970="TZP",V970,0),"")</f>
        <v/>
      </c>
      <c r="AX970" s="257" t="str">
        <f aca="false">IF(D970&lt;&gt;"",IF(J970="OZZ",L970,0),"")</f>
        <v/>
      </c>
      <c r="AY970" s="257" t="str">
        <f aca="false">IF(D970&lt;&gt;"",IF(O970="OZZ",Q970,0),"")</f>
        <v/>
      </c>
      <c r="AZ970" s="257" t="str">
        <f aca="false">IF(D970&lt;&gt;"",IF(T970="OZZ",V970,0),"")</f>
        <v/>
      </c>
      <c r="BA970" s="260"/>
      <c r="BB970" s="257" t="str">
        <f aca="false">IF(D970&lt;&gt;"",IF(ISERROR(FIND("/",D970)),0,1),"")</f>
        <v/>
      </c>
      <c r="BC970" s="257" t="str">
        <f aca="false">IF(D970&lt;&gt;"",IF(BB970*1=0,D970,CONCATENATE(MID(D970,1,FIND("/",D970,1)-1),MID(D970,FIND("/",D970,1)+1,LEN(D970)))),"")</f>
        <v/>
      </c>
      <c r="BD970" s="286"/>
      <c r="BE970" s="257" t="str">
        <f aca="false">IF(D970&lt;&gt;"",IF(J970="OZP12",M970,0),"")</f>
        <v/>
      </c>
      <c r="BF970" s="257" t="str">
        <f aca="false">IF(D970&lt;&gt;"",IF(O970="OZP12",R970,0),"")</f>
        <v/>
      </c>
      <c r="BG970" s="257" t="str">
        <f aca="false">IF(D970&lt;&gt;"",IF(T970="OZP12",W970,0),"")</f>
        <v/>
      </c>
      <c r="BH970" s="257" t="str">
        <f aca="false">IF(D970&lt;&gt;"",IF(J970="TZP",M970,0),"")</f>
        <v/>
      </c>
      <c r="BI970" s="257" t="str">
        <f aca="false">IF(D970&lt;&gt;"",IF(O970="TZP",R970,0),"")</f>
        <v/>
      </c>
      <c r="BJ970" s="257" t="str">
        <f aca="false">IF(D970&lt;&gt;"",IF(T970="TZP",W970,0),"")</f>
        <v/>
      </c>
    </row>
    <row r="971" s="261" customFormat="true" ht="18.75" hidden="false" customHeight="true" outlineLevel="0" collapsed="false">
      <c r="A971" s="262" t="n">
        <f aca="false">A970+1</f>
        <v>959</v>
      </c>
      <c r="B971" s="263"/>
      <c r="C971" s="263"/>
      <c r="D971" s="263"/>
      <c r="E971" s="266"/>
      <c r="F971" s="266"/>
      <c r="G971" s="267"/>
      <c r="H971" s="278"/>
      <c r="I971" s="281"/>
      <c r="J971" s="268"/>
      <c r="K971" s="269"/>
      <c r="L971" s="244" t="str">
        <f aca="false">IF(AND(K971&lt;&gt;"",J971&lt;&gt;""),MIN(IF(OR(J971="OZZ",J971="ZZ"),5000,13600),TRUNC(0.75*SUMIF($D$12:$D971,$D971,K$12:K971),2))-SUMIF($D$12:$D970,$D971,L$12:L970),"")</f>
        <v/>
      </c>
      <c r="M971" s="270" t="str">
        <f aca="false">IF(AND(K971&lt;&gt;"",J971&lt;&gt;"",AB971&lt;&gt;""),IF(OR(J971="OZZ",J971="ZZ"),0-SUMIF($D$12:$D970,$D971,M$12:M970),MIN(MIN(13600,TRUNC(0.75*SUMIF($D$12:$D$1442,$D971,K$12:K$1442),2)+SUMIF($D$12:$D971,$D971,AB$12:AB971))-SUMIF($D$12:$D970,$D971,M$12:M970)-SUMIF($D$12:$D$1442,$D971,L$12:L$1442),AB971)),"")</f>
        <v/>
      </c>
      <c r="N971" s="246" t="str">
        <f aca="false">IF(J971&lt;&gt;"",1000-SUMIF($D$12:$D970,$D971,N$12:N970),"")</f>
        <v/>
      </c>
      <c r="O971" s="268"/>
      <c r="P971" s="269"/>
      <c r="Q971" s="244" t="str">
        <f aca="false">IF(AND(P971&lt;&gt;"",O971&lt;&gt;""),MIN(IF(OR(O971="OZZ",O971="ZZ"),5000,13600),TRUNC(0.75*SUMIF($D$12:$D971,$D971,P$12:P971),2))-SUMIF($D$12:$D970,$D971,Q$12:Q970),"")</f>
        <v/>
      </c>
      <c r="R971" s="270" t="str">
        <f aca="false">IF(AND(P971&lt;&gt;"",O971&lt;&gt;"",AF971&lt;&gt;""),IF(OR(O971="OZZ",O971="ZZ"),0-SUMIF($D$12:$D970,$D971,R$12:R970),MIN(MIN(13600,TRUNC(0.75*SUMIF($D$12:$D$1442,$D971,P$12:P$1442),2)+SUMIF($D$12:$D971,$D971,AF$12:AF971))-SUMIF($D$12:$D970,$D971,R$12:R970)-SUMIF($D$12:$D$1442,$D971,Q$12:Q$1442),AF971)),"")</f>
        <v/>
      </c>
      <c r="S971" s="246" t="str">
        <f aca="false">IF(O971&lt;&gt;"",1000-SUMIF($D$12:$D970,$D971,S$12:S970),"")</f>
        <v/>
      </c>
      <c r="T971" s="268"/>
      <c r="U971" s="269"/>
      <c r="V971" s="244" t="str">
        <f aca="false">IF(AND(U971&lt;&gt;"",T971&lt;&gt;""),MIN(IF(OR(T971="OZZ",T971="ZZ"),5000,13600),TRUNC(0.75*SUMIF($D$12:$D971,$D971,U$12:U971),2))-SUMIF($D$12:$D970,$D971,V$12:V970),"")</f>
        <v/>
      </c>
      <c r="W971" s="248" t="str">
        <f aca="false">IF(AND(U971&lt;&gt;"",T971&lt;&gt;"",AJ971&lt;&gt;""),IF(OR(T971="OZZ",T971="ZZ"),0-SUMIF($D$12:$D970,$D971,W$12:W970),MIN(MIN(13600,TRUNC(0.75*SUMIF($D$12:$D$1442,$D971,U$12:U$1442),2)+SUMIF($D$12:$D971,$D971,AJ$12:AJ971))-SUMIF($D$12:$D970,$D971,W$12:W970)-SUMIF($D$12:$D$1442,$D971,V$12:V$1442),AJ971)),"")</f>
        <v/>
      </c>
      <c r="X971" s="246" t="str">
        <f aca="false">IF(T971&lt;&gt;"",1000-SUMIF($D$12:$D970,$D971,X$12:X970),"")</f>
        <v/>
      </c>
      <c r="Y971" s="272"/>
      <c r="Z971" s="273"/>
      <c r="AA971" s="273"/>
      <c r="AB971" s="252" t="str">
        <f aca="false">IF(K971&lt;&gt;"",ROUND(Y971,2)+ROUND(Z971,2)+ROUND(AA971,2),"")</f>
        <v/>
      </c>
      <c r="AC971" s="274"/>
      <c r="AD971" s="273"/>
      <c r="AE971" s="273"/>
      <c r="AF971" s="275" t="str">
        <f aca="false">IF(P971&lt;&gt;"",ROUND(AC971,2)+ROUND(AD971,2)+ROUND(AE971,2),"")</f>
        <v/>
      </c>
      <c r="AG971" s="274"/>
      <c r="AH971" s="273"/>
      <c r="AI971" s="273"/>
      <c r="AJ971" s="275" t="str">
        <f aca="false">IF(U971&lt;&gt;"",ROUND(AG971,2)+ROUND(AH971,2)+ROUND(AI971,2),"")</f>
        <v/>
      </c>
      <c r="AK971" s="255"/>
      <c r="AL971" s="255"/>
      <c r="AM971" s="256"/>
      <c r="AN971" s="257"/>
      <c r="AO971" s="258" t="str">
        <f aca="false">IF(D971&lt;&gt;"",IF(COUNTIF($D$12:$D971,$D971)&gt;1,0,IF(SUM(L971,Q971,V971)&gt;0,IF(AND(T971="",OR(O971&lt;&gt;"",J971&lt;&gt;"")),IF(O971&lt;&gt;"",O971,IF(J971&lt;&gt;"",J971,0)),IF(AND(O971&lt;&gt;"",J971&lt;&gt;"",O971=J971),O971,T971)),0)),"")</f>
        <v/>
      </c>
      <c r="AP971" s="258" t="str">
        <f aca="false">IF(D971&lt;&gt;"",IF(COUNTIF($D$12:$D971,$D971)&gt;1,0,IF(SUM(M971,R971,W971)&gt;0,IF(AND(T971="",OR(O971&lt;&gt;"",J971&lt;&gt;"")),IF(O971&lt;&gt;"",O971,IF(J971&lt;&gt;"",J971,0)),IF(AND(O971&lt;&gt;"",J971&lt;&gt;"",O971=J971),O971,T971)),0)),"")</f>
        <v/>
      </c>
      <c r="AQ971" s="258" t="str">
        <f aca="false">IF(D971&lt;&gt;"",IF(COUNTIF($D$12:$D971,$D971)&gt;1,0,IF(SUM(N971,S971,X971)&gt;0,IF(AND(T971="",OR(O971&lt;&gt;"",J971&lt;&gt;"")),IF(O971&lt;&gt;"",O971,IF(J971&lt;&gt;"",J971,0)),IF(AND(O971&lt;&gt;"",J971&lt;&gt;"",O971=J971),O971,T971)),0)),"")</f>
        <v/>
      </c>
      <c r="AR971" s="257" t="str">
        <f aca="false">IF(D971&lt;&gt;"",IF(J971="OZP12",L971,0),"")</f>
        <v/>
      </c>
      <c r="AS971" s="257" t="str">
        <f aca="false">IF(D971&lt;&gt;"",IF(O971="OZP12",Q971,0),"")</f>
        <v/>
      </c>
      <c r="AT971" s="257" t="str">
        <f aca="false">IF(D971&lt;&gt;"",IF(T971="OZP12",V971,0),"")</f>
        <v/>
      </c>
      <c r="AU971" s="257" t="str">
        <f aca="false">IF(D971&lt;&gt;"",IF(J971="TZP",L971,0),"")</f>
        <v/>
      </c>
      <c r="AV971" s="257" t="str">
        <f aca="false">IF(D971&lt;&gt;"",IF(O971="TZP",Q971,0),"")</f>
        <v/>
      </c>
      <c r="AW971" s="257" t="str">
        <f aca="false">IF(D971&lt;&gt;"",IF(T971="TZP",V971,0),"")</f>
        <v/>
      </c>
      <c r="AX971" s="257" t="str">
        <f aca="false">IF(D971&lt;&gt;"",IF(J971="OZZ",L971,0),"")</f>
        <v/>
      </c>
      <c r="AY971" s="257" t="str">
        <f aca="false">IF(D971&lt;&gt;"",IF(O971="OZZ",Q971,0),"")</f>
        <v/>
      </c>
      <c r="AZ971" s="257" t="str">
        <f aca="false">IF(D971&lt;&gt;"",IF(T971="OZZ",V971,0),"")</f>
        <v/>
      </c>
      <c r="BA971" s="260"/>
      <c r="BB971" s="257" t="str">
        <f aca="false">IF(D971&lt;&gt;"",IF(ISERROR(FIND("/",D971)),0,1),"")</f>
        <v/>
      </c>
      <c r="BC971" s="257" t="str">
        <f aca="false">IF(D971&lt;&gt;"",IF(BB971*1=0,D971,CONCATENATE(MID(D971,1,FIND("/",D971,1)-1),MID(D971,FIND("/",D971,1)+1,LEN(D971)))),"")</f>
        <v/>
      </c>
      <c r="BD971" s="286"/>
      <c r="BE971" s="257" t="str">
        <f aca="false">IF(D971&lt;&gt;"",IF(J971="OZP12",M971,0),"")</f>
        <v/>
      </c>
      <c r="BF971" s="257" t="str">
        <f aca="false">IF(D971&lt;&gt;"",IF(O971="OZP12",R971,0),"")</f>
        <v/>
      </c>
      <c r="BG971" s="257" t="str">
        <f aca="false">IF(D971&lt;&gt;"",IF(T971="OZP12",W971,0),"")</f>
        <v/>
      </c>
      <c r="BH971" s="257" t="str">
        <f aca="false">IF(D971&lt;&gt;"",IF(J971="TZP",M971,0),"")</f>
        <v/>
      </c>
      <c r="BI971" s="257" t="str">
        <f aca="false">IF(D971&lt;&gt;"",IF(O971="TZP",R971,0),"")</f>
        <v/>
      </c>
      <c r="BJ971" s="257" t="str">
        <f aca="false">IF(D971&lt;&gt;"",IF(T971="TZP",W971,0),"")</f>
        <v/>
      </c>
    </row>
    <row r="972" s="261" customFormat="true" ht="18.75" hidden="false" customHeight="true" outlineLevel="0" collapsed="false">
      <c r="A972" s="262" t="n">
        <f aca="false">A971+1</f>
        <v>960</v>
      </c>
      <c r="B972" s="263"/>
      <c r="C972" s="263"/>
      <c r="D972" s="263"/>
      <c r="E972" s="266"/>
      <c r="F972" s="266"/>
      <c r="G972" s="267"/>
      <c r="H972" s="278"/>
      <c r="I972" s="281"/>
      <c r="J972" s="268"/>
      <c r="K972" s="269"/>
      <c r="L972" s="244" t="str">
        <f aca="false">IF(AND(K972&lt;&gt;"",J972&lt;&gt;""),MIN(IF(OR(J972="OZZ",J972="ZZ"),5000,13600),TRUNC(0.75*SUMIF($D$12:$D972,$D972,K$12:K972),2))-SUMIF($D$12:$D971,$D972,L$12:L971),"")</f>
        <v/>
      </c>
      <c r="M972" s="270" t="str">
        <f aca="false">IF(AND(K972&lt;&gt;"",J972&lt;&gt;"",AB972&lt;&gt;""),IF(OR(J972="OZZ",J972="ZZ"),0-SUMIF($D$12:$D971,$D972,M$12:M971),MIN(MIN(13600,TRUNC(0.75*SUMIF($D$12:$D$1442,$D972,K$12:K$1442),2)+SUMIF($D$12:$D972,$D972,AB$12:AB972))-SUMIF($D$12:$D971,$D972,M$12:M971)-SUMIF($D$12:$D$1442,$D972,L$12:L$1442),AB972)),"")</f>
        <v/>
      </c>
      <c r="N972" s="246" t="str">
        <f aca="false">IF(J972&lt;&gt;"",1000-SUMIF($D$12:$D971,$D972,N$12:N971),"")</f>
        <v/>
      </c>
      <c r="O972" s="268"/>
      <c r="P972" s="269"/>
      <c r="Q972" s="244" t="str">
        <f aca="false">IF(AND(P972&lt;&gt;"",O972&lt;&gt;""),MIN(IF(OR(O972="OZZ",O972="ZZ"),5000,13600),TRUNC(0.75*SUMIF($D$12:$D972,$D972,P$12:P972),2))-SUMIF($D$12:$D971,$D972,Q$12:Q971),"")</f>
        <v/>
      </c>
      <c r="R972" s="270" t="str">
        <f aca="false">IF(AND(P972&lt;&gt;"",O972&lt;&gt;"",AF972&lt;&gt;""),IF(OR(O972="OZZ",O972="ZZ"),0-SUMIF($D$12:$D971,$D972,R$12:R971),MIN(MIN(13600,TRUNC(0.75*SUMIF($D$12:$D$1442,$D972,P$12:P$1442),2)+SUMIF($D$12:$D972,$D972,AF$12:AF972))-SUMIF($D$12:$D971,$D972,R$12:R971)-SUMIF($D$12:$D$1442,$D972,Q$12:Q$1442),AF972)),"")</f>
        <v/>
      </c>
      <c r="S972" s="246" t="str">
        <f aca="false">IF(O972&lt;&gt;"",1000-SUMIF($D$12:$D971,$D972,S$12:S971),"")</f>
        <v/>
      </c>
      <c r="T972" s="268"/>
      <c r="U972" s="269"/>
      <c r="V972" s="244" t="str">
        <f aca="false">IF(AND(U972&lt;&gt;"",T972&lt;&gt;""),MIN(IF(OR(T972="OZZ",T972="ZZ"),5000,13600),TRUNC(0.75*SUMIF($D$12:$D972,$D972,U$12:U972),2))-SUMIF($D$12:$D971,$D972,V$12:V971),"")</f>
        <v/>
      </c>
      <c r="W972" s="248" t="str">
        <f aca="false">IF(AND(U972&lt;&gt;"",T972&lt;&gt;"",AJ972&lt;&gt;""),IF(OR(T972="OZZ",T972="ZZ"),0-SUMIF($D$12:$D971,$D972,W$12:W971),MIN(MIN(13600,TRUNC(0.75*SUMIF($D$12:$D$1442,$D972,U$12:U$1442),2)+SUMIF($D$12:$D972,$D972,AJ$12:AJ972))-SUMIF($D$12:$D971,$D972,W$12:W971)-SUMIF($D$12:$D$1442,$D972,V$12:V$1442),AJ972)),"")</f>
        <v/>
      </c>
      <c r="X972" s="246" t="str">
        <f aca="false">IF(T972&lt;&gt;"",1000-SUMIF($D$12:$D971,$D972,X$12:X971),"")</f>
        <v/>
      </c>
      <c r="Y972" s="272"/>
      <c r="Z972" s="273"/>
      <c r="AA972" s="273"/>
      <c r="AB972" s="252" t="str">
        <f aca="false">IF(K972&lt;&gt;"",ROUND(Y972,2)+ROUND(Z972,2)+ROUND(AA972,2),"")</f>
        <v/>
      </c>
      <c r="AC972" s="274"/>
      <c r="AD972" s="273"/>
      <c r="AE972" s="273"/>
      <c r="AF972" s="275" t="str">
        <f aca="false">IF(P972&lt;&gt;"",ROUND(AC972,2)+ROUND(AD972,2)+ROUND(AE972,2),"")</f>
        <v/>
      </c>
      <c r="AG972" s="274"/>
      <c r="AH972" s="273"/>
      <c r="AI972" s="273"/>
      <c r="AJ972" s="275" t="str">
        <f aca="false">IF(U972&lt;&gt;"",ROUND(AG972,2)+ROUND(AH972,2)+ROUND(AI972,2),"")</f>
        <v/>
      </c>
      <c r="AK972" s="255"/>
      <c r="AL972" s="255"/>
      <c r="AM972" s="256"/>
      <c r="AN972" s="257"/>
      <c r="AO972" s="258" t="str">
        <f aca="false">IF(D972&lt;&gt;"",IF(COUNTIF($D$12:$D972,$D972)&gt;1,0,IF(SUM(L972,Q972,V972)&gt;0,IF(AND(T972="",OR(O972&lt;&gt;"",J972&lt;&gt;"")),IF(O972&lt;&gt;"",O972,IF(J972&lt;&gt;"",J972,0)),IF(AND(O972&lt;&gt;"",J972&lt;&gt;"",O972=J972),O972,T972)),0)),"")</f>
        <v/>
      </c>
      <c r="AP972" s="258" t="str">
        <f aca="false">IF(D972&lt;&gt;"",IF(COUNTIF($D$12:$D972,$D972)&gt;1,0,IF(SUM(M972,R972,W972)&gt;0,IF(AND(T972="",OR(O972&lt;&gt;"",J972&lt;&gt;"")),IF(O972&lt;&gt;"",O972,IF(J972&lt;&gt;"",J972,0)),IF(AND(O972&lt;&gt;"",J972&lt;&gt;"",O972=J972),O972,T972)),0)),"")</f>
        <v/>
      </c>
      <c r="AQ972" s="258" t="str">
        <f aca="false">IF(D972&lt;&gt;"",IF(COUNTIF($D$12:$D972,$D972)&gt;1,0,IF(SUM(N972,S972,X972)&gt;0,IF(AND(T972="",OR(O972&lt;&gt;"",J972&lt;&gt;"")),IF(O972&lt;&gt;"",O972,IF(J972&lt;&gt;"",J972,0)),IF(AND(O972&lt;&gt;"",J972&lt;&gt;"",O972=J972),O972,T972)),0)),"")</f>
        <v/>
      </c>
      <c r="AR972" s="257" t="str">
        <f aca="false">IF(D972&lt;&gt;"",IF(J972="OZP12",L972,0),"")</f>
        <v/>
      </c>
      <c r="AS972" s="257" t="str">
        <f aca="false">IF(D972&lt;&gt;"",IF(O972="OZP12",Q972,0),"")</f>
        <v/>
      </c>
      <c r="AT972" s="257" t="str">
        <f aca="false">IF(D972&lt;&gt;"",IF(T972="OZP12",V972,0),"")</f>
        <v/>
      </c>
      <c r="AU972" s="257" t="str">
        <f aca="false">IF(D972&lt;&gt;"",IF(J972="TZP",L972,0),"")</f>
        <v/>
      </c>
      <c r="AV972" s="257" t="str">
        <f aca="false">IF(D972&lt;&gt;"",IF(O972="TZP",Q972,0),"")</f>
        <v/>
      </c>
      <c r="AW972" s="257" t="str">
        <f aca="false">IF(D972&lt;&gt;"",IF(T972="TZP",V972,0),"")</f>
        <v/>
      </c>
      <c r="AX972" s="257" t="str">
        <f aca="false">IF(D972&lt;&gt;"",IF(J972="OZZ",L972,0),"")</f>
        <v/>
      </c>
      <c r="AY972" s="257" t="str">
        <f aca="false">IF(D972&lt;&gt;"",IF(O972="OZZ",Q972,0),"")</f>
        <v/>
      </c>
      <c r="AZ972" s="257" t="str">
        <f aca="false">IF(D972&lt;&gt;"",IF(T972="OZZ",V972,0),"")</f>
        <v/>
      </c>
      <c r="BA972" s="260"/>
      <c r="BB972" s="257" t="str">
        <f aca="false">IF(D972&lt;&gt;"",IF(ISERROR(FIND("/",D972)),0,1),"")</f>
        <v/>
      </c>
      <c r="BC972" s="257" t="str">
        <f aca="false">IF(D972&lt;&gt;"",IF(BB972*1=0,D972,CONCATENATE(MID(D972,1,FIND("/",D972,1)-1),MID(D972,FIND("/",D972,1)+1,LEN(D972)))),"")</f>
        <v/>
      </c>
      <c r="BD972" s="286"/>
      <c r="BE972" s="257" t="str">
        <f aca="false">IF(D972&lt;&gt;"",IF(J972="OZP12",M972,0),"")</f>
        <v/>
      </c>
      <c r="BF972" s="257" t="str">
        <f aca="false">IF(D972&lt;&gt;"",IF(O972="OZP12",R972,0),"")</f>
        <v/>
      </c>
      <c r="BG972" s="257" t="str">
        <f aca="false">IF(D972&lt;&gt;"",IF(T972="OZP12",W972,0),"")</f>
        <v/>
      </c>
      <c r="BH972" s="257" t="str">
        <f aca="false">IF(D972&lt;&gt;"",IF(J972="TZP",M972,0),"")</f>
        <v/>
      </c>
      <c r="BI972" s="257" t="str">
        <f aca="false">IF(D972&lt;&gt;"",IF(O972="TZP",R972,0),"")</f>
        <v/>
      </c>
      <c r="BJ972" s="257" t="str">
        <f aca="false">IF(D972&lt;&gt;"",IF(T972="TZP",W972,0),"")</f>
        <v/>
      </c>
    </row>
    <row r="973" s="261" customFormat="true" ht="18.75" hidden="false" customHeight="true" outlineLevel="0" collapsed="false">
      <c r="A973" s="262" t="n">
        <f aca="false">A972+1</f>
        <v>961</v>
      </c>
      <c r="B973" s="263"/>
      <c r="C973" s="263"/>
      <c r="D973" s="263"/>
      <c r="E973" s="266"/>
      <c r="F973" s="266"/>
      <c r="G973" s="267"/>
      <c r="H973" s="278"/>
      <c r="I973" s="281"/>
      <c r="J973" s="268"/>
      <c r="K973" s="269"/>
      <c r="L973" s="244" t="str">
        <f aca="false">IF(AND(K973&lt;&gt;"",J973&lt;&gt;""),MIN(IF(OR(J973="OZZ",J973="ZZ"),5000,13600),TRUNC(0.75*SUMIF($D$12:$D973,$D973,K$12:K973),2))-SUMIF($D$12:$D972,$D973,L$12:L972),"")</f>
        <v/>
      </c>
      <c r="M973" s="270" t="str">
        <f aca="false">IF(AND(K973&lt;&gt;"",J973&lt;&gt;"",AB973&lt;&gt;""),IF(OR(J973="OZZ",J973="ZZ"),0-SUMIF($D$12:$D972,$D973,M$12:M972),MIN(MIN(13600,TRUNC(0.75*SUMIF($D$12:$D$1442,$D973,K$12:K$1442),2)+SUMIF($D$12:$D973,$D973,AB$12:AB973))-SUMIF($D$12:$D972,$D973,M$12:M972)-SUMIF($D$12:$D$1442,$D973,L$12:L$1442),AB973)),"")</f>
        <v/>
      </c>
      <c r="N973" s="246" t="str">
        <f aca="false">IF(J973&lt;&gt;"",1000-SUMIF($D$12:$D972,$D973,N$12:N972),"")</f>
        <v/>
      </c>
      <c r="O973" s="268"/>
      <c r="P973" s="269"/>
      <c r="Q973" s="244" t="str">
        <f aca="false">IF(AND(P973&lt;&gt;"",O973&lt;&gt;""),MIN(IF(OR(O973="OZZ",O973="ZZ"),5000,13600),TRUNC(0.75*SUMIF($D$12:$D973,$D973,P$12:P973),2))-SUMIF($D$12:$D972,$D973,Q$12:Q972),"")</f>
        <v/>
      </c>
      <c r="R973" s="270" t="str">
        <f aca="false">IF(AND(P973&lt;&gt;"",O973&lt;&gt;"",AF973&lt;&gt;""),IF(OR(O973="OZZ",O973="ZZ"),0-SUMIF($D$12:$D972,$D973,R$12:R972),MIN(MIN(13600,TRUNC(0.75*SUMIF($D$12:$D$1442,$D973,P$12:P$1442),2)+SUMIF($D$12:$D973,$D973,AF$12:AF973))-SUMIF($D$12:$D972,$D973,R$12:R972)-SUMIF($D$12:$D$1442,$D973,Q$12:Q$1442),AF973)),"")</f>
        <v/>
      </c>
      <c r="S973" s="246" t="str">
        <f aca="false">IF(O973&lt;&gt;"",1000-SUMIF($D$12:$D972,$D973,S$12:S972),"")</f>
        <v/>
      </c>
      <c r="T973" s="268"/>
      <c r="U973" s="269"/>
      <c r="V973" s="244" t="str">
        <f aca="false">IF(AND(U973&lt;&gt;"",T973&lt;&gt;""),MIN(IF(OR(T973="OZZ",T973="ZZ"),5000,13600),TRUNC(0.75*SUMIF($D$12:$D973,$D973,U$12:U973),2))-SUMIF($D$12:$D972,$D973,V$12:V972),"")</f>
        <v/>
      </c>
      <c r="W973" s="248" t="str">
        <f aca="false">IF(AND(U973&lt;&gt;"",T973&lt;&gt;"",AJ973&lt;&gt;""),IF(OR(T973="OZZ",T973="ZZ"),0-SUMIF($D$12:$D972,$D973,W$12:W972),MIN(MIN(13600,TRUNC(0.75*SUMIF($D$12:$D$1442,$D973,U$12:U$1442),2)+SUMIF($D$12:$D973,$D973,AJ$12:AJ973))-SUMIF($D$12:$D972,$D973,W$12:W972)-SUMIF($D$12:$D$1442,$D973,V$12:V$1442),AJ973)),"")</f>
        <v/>
      </c>
      <c r="X973" s="246" t="str">
        <f aca="false">IF(T973&lt;&gt;"",1000-SUMIF($D$12:$D972,$D973,X$12:X972),"")</f>
        <v/>
      </c>
      <c r="Y973" s="272"/>
      <c r="Z973" s="273"/>
      <c r="AA973" s="273"/>
      <c r="AB973" s="252" t="str">
        <f aca="false">IF(K973&lt;&gt;"",ROUND(Y973,2)+ROUND(Z973,2)+ROUND(AA973,2),"")</f>
        <v/>
      </c>
      <c r="AC973" s="274"/>
      <c r="AD973" s="273"/>
      <c r="AE973" s="273"/>
      <c r="AF973" s="275" t="str">
        <f aca="false">IF(P973&lt;&gt;"",ROUND(AC973,2)+ROUND(AD973,2)+ROUND(AE973,2),"")</f>
        <v/>
      </c>
      <c r="AG973" s="274"/>
      <c r="AH973" s="273"/>
      <c r="AI973" s="273"/>
      <c r="AJ973" s="275" t="str">
        <f aca="false">IF(U973&lt;&gt;"",ROUND(AG973,2)+ROUND(AH973,2)+ROUND(AI973,2),"")</f>
        <v/>
      </c>
      <c r="AK973" s="255"/>
      <c r="AL973" s="255"/>
      <c r="AM973" s="256"/>
      <c r="AN973" s="257"/>
      <c r="AO973" s="258" t="str">
        <f aca="false">IF(D973&lt;&gt;"",IF(COUNTIF($D$12:$D973,$D973)&gt;1,0,IF(SUM(L973,Q973,V973)&gt;0,IF(AND(T973="",OR(O973&lt;&gt;"",J973&lt;&gt;"")),IF(O973&lt;&gt;"",O973,IF(J973&lt;&gt;"",J973,0)),IF(AND(O973&lt;&gt;"",J973&lt;&gt;"",O973=J973),O973,T973)),0)),"")</f>
        <v/>
      </c>
      <c r="AP973" s="258" t="str">
        <f aca="false">IF(D973&lt;&gt;"",IF(COUNTIF($D$12:$D973,$D973)&gt;1,0,IF(SUM(M973,R973,W973)&gt;0,IF(AND(T973="",OR(O973&lt;&gt;"",J973&lt;&gt;"")),IF(O973&lt;&gt;"",O973,IF(J973&lt;&gt;"",J973,0)),IF(AND(O973&lt;&gt;"",J973&lt;&gt;"",O973=J973),O973,T973)),0)),"")</f>
        <v/>
      </c>
      <c r="AQ973" s="258" t="str">
        <f aca="false">IF(D973&lt;&gt;"",IF(COUNTIF($D$12:$D973,$D973)&gt;1,0,IF(SUM(N973,S973,X973)&gt;0,IF(AND(T973="",OR(O973&lt;&gt;"",J973&lt;&gt;"")),IF(O973&lt;&gt;"",O973,IF(J973&lt;&gt;"",J973,0)),IF(AND(O973&lt;&gt;"",J973&lt;&gt;"",O973=J973),O973,T973)),0)),"")</f>
        <v/>
      </c>
      <c r="AR973" s="257" t="str">
        <f aca="false">IF(D973&lt;&gt;"",IF(J973="OZP12",L973,0),"")</f>
        <v/>
      </c>
      <c r="AS973" s="257" t="str">
        <f aca="false">IF(D973&lt;&gt;"",IF(O973="OZP12",Q973,0),"")</f>
        <v/>
      </c>
      <c r="AT973" s="257" t="str">
        <f aca="false">IF(D973&lt;&gt;"",IF(T973="OZP12",V973,0),"")</f>
        <v/>
      </c>
      <c r="AU973" s="257" t="str">
        <f aca="false">IF(D973&lt;&gt;"",IF(J973="TZP",L973,0),"")</f>
        <v/>
      </c>
      <c r="AV973" s="257" t="str">
        <f aca="false">IF(D973&lt;&gt;"",IF(O973="TZP",Q973,0),"")</f>
        <v/>
      </c>
      <c r="AW973" s="257" t="str">
        <f aca="false">IF(D973&lt;&gt;"",IF(T973="TZP",V973,0),"")</f>
        <v/>
      </c>
      <c r="AX973" s="257" t="str">
        <f aca="false">IF(D973&lt;&gt;"",IF(J973="OZZ",L973,0),"")</f>
        <v/>
      </c>
      <c r="AY973" s="257" t="str">
        <f aca="false">IF(D973&lt;&gt;"",IF(O973="OZZ",Q973,0),"")</f>
        <v/>
      </c>
      <c r="AZ973" s="257" t="str">
        <f aca="false">IF(D973&lt;&gt;"",IF(T973="OZZ",V973,0),"")</f>
        <v/>
      </c>
      <c r="BA973" s="260"/>
      <c r="BB973" s="257" t="str">
        <f aca="false">IF(D973&lt;&gt;"",IF(ISERROR(FIND("/",D973)),0,1),"")</f>
        <v/>
      </c>
      <c r="BC973" s="257" t="str">
        <f aca="false">IF(D973&lt;&gt;"",IF(BB973*1=0,D973,CONCATENATE(MID(D973,1,FIND("/",D973,1)-1),MID(D973,FIND("/",D973,1)+1,LEN(D973)))),"")</f>
        <v/>
      </c>
      <c r="BD973" s="286"/>
      <c r="BE973" s="257" t="str">
        <f aca="false">IF(D973&lt;&gt;"",IF(J973="OZP12",M973,0),"")</f>
        <v/>
      </c>
      <c r="BF973" s="257" t="str">
        <f aca="false">IF(D973&lt;&gt;"",IF(O973="OZP12",R973,0),"")</f>
        <v/>
      </c>
      <c r="BG973" s="257" t="str">
        <f aca="false">IF(D973&lt;&gt;"",IF(T973="OZP12",W973,0),"")</f>
        <v/>
      </c>
      <c r="BH973" s="257" t="str">
        <f aca="false">IF(D973&lt;&gt;"",IF(J973="TZP",M973,0),"")</f>
        <v/>
      </c>
      <c r="BI973" s="257" t="str">
        <f aca="false">IF(D973&lt;&gt;"",IF(O973="TZP",R973,0),"")</f>
        <v/>
      </c>
      <c r="BJ973" s="257" t="str">
        <f aca="false">IF(D973&lt;&gt;"",IF(T973="TZP",W973,0),"")</f>
        <v/>
      </c>
    </row>
    <row r="974" s="261" customFormat="true" ht="18.75" hidden="false" customHeight="true" outlineLevel="0" collapsed="false">
      <c r="A974" s="262" t="n">
        <f aca="false">A973+1</f>
        <v>962</v>
      </c>
      <c r="B974" s="263"/>
      <c r="C974" s="263"/>
      <c r="D974" s="263"/>
      <c r="E974" s="266"/>
      <c r="F974" s="266"/>
      <c r="G974" s="267"/>
      <c r="H974" s="278"/>
      <c r="I974" s="281"/>
      <c r="J974" s="268"/>
      <c r="K974" s="269"/>
      <c r="L974" s="244" t="str">
        <f aca="false">IF(AND(K974&lt;&gt;"",J974&lt;&gt;""),MIN(IF(OR(J974="OZZ",J974="ZZ"),5000,13600),TRUNC(0.75*SUMIF($D$12:$D974,$D974,K$12:K974),2))-SUMIF($D$12:$D973,$D974,L$12:L973),"")</f>
        <v/>
      </c>
      <c r="M974" s="270" t="str">
        <f aca="false">IF(AND(K974&lt;&gt;"",J974&lt;&gt;"",AB974&lt;&gt;""),IF(OR(J974="OZZ",J974="ZZ"),0-SUMIF($D$12:$D973,$D974,M$12:M973),MIN(MIN(13600,TRUNC(0.75*SUMIF($D$12:$D$1442,$D974,K$12:K$1442),2)+SUMIF($D$12:$D974,$D974,AB$12:AB974))-SUMIF($D$12:$D973,$D974,M$12:M973)-SUMIF($D$12:$D$1442,$D974,L$12:L$1442),AB974)),"")</f>
        <v/>
      </c>
      <c r="N974" s="246" t="str">
        <f aca="false">IF(J974&lt;&gt;"",1000-SUMIF($D$12:$D973,$D974,N$12:N973),"")</f>
        <v/>
      </c>
      <c r="O974" s="268"/>
      <c r="P974" s="269"/>
      <c r="Q974" s="244" t="str">
        <f aca="false">IF(AND(P974&lt;&gt;"",O974&lt;&gt;""),MIN(IF(OR(O974="OZZ",O974="ZZ"),5000,13600),TRUNC(0.75*SUMIF($D$12:$D974,$D974,P$12:P974),2))-SUMIF($D$12:$D973,$D974,Q$12:Q973),"")</f>
        <v/>
      </c>
      <c r="R974" s="270" t="str">
        <f aca="false">IF(AND(P974&lt;&gt;"",O974&lt;&gt;"",AF974&lt;&gt;""),IF(OR(O974="OZZ",O974="ZZ"),0-SUMIF($D$12:$D973,$D974,R$12:R973),MIN(MIN(13600,TRUNC(0.75*SUMIF($D$12:$D$1442,$D974,P$12:P$1442),2)+SUMIF($D$12:$D974,$D974,AF$12:AF974))-SUMIF($D$12:$D973,$D974,R$12:R973)-SUMIF($D$12:$D$1442,$D974,Q$12:Q$1442),AF974)),"")</f>
        <v/>
      </c>
      <c r="S974" s="246" t="str">
        <f aca="false">IF(O974&lt;&gt;"",1000-SUMIF($D$12:$D973,$D974,S$12:S973),"")</f>
        <v/>
      </c>
      <c r="T974" s="268"/>
      <c r="U974" s="269"/>
      <c r="V974" s="244" t="str">
        <f aca="false">IF(AND(U974&lt;&gt;"",T974&lt;&gt;""),MIN(IF(OR(T974="OZZ",T974="ZZ"),5000,13600),TRUNC(0.75*SUMIF($D$12:$D974,$D974,U$12:U974),2))-SUMIF($D$12:$D973,$D974,V$12:V973),"")</f>
        <v/>
      </c>
      <c r="W974" s="248" t="str">
        <f aca="false">IF(AND(U974&lt;&gt;"",T974&lt;&gt;"",AJ974&lt;&gt;""),IF(OR(T974="OZZ",T974="ZZ"),0-SUMIF($D$12:$D973,$D974,W$12:W973),MIN(MIN(13600,TRUNC(0.75*SUMIF($D$12:$D$1442,$D974,U$12:U$1442),2)+SUMIF($D$12:$D974,$D974,AJ$12:AJ974))-SUMIF($D$12:$D973,$D974,W$12:W973)-SUMIF($D$12:$D$1442,$D974,V$12:V$1442),AJ974)),"")</f>
        <v/>
      </c>
      <c r="X974" s="246" t="str">
        <f aca="false">IF(T974&lt;&gt;"",1000-SUMIF($D$12:$D973,$D974,X$12:X973),"")</f>
        <v/>
      </c>
      <c r="Y974" s="272"/>
      <c r="Z974" s="273"/>
      <c r="AA974" s="273"/>
      <c r="AB974" s="252" t="str">
        <f aca="false">IF(K974&lt;&gt;"",ROUND(Y974,2)+ROUND(Z974,2)+ROUND(AA974,2),"")</f>
        <v/>
      </c>
      <c r="AC974" s="274"/>
      <c r="AD974" s="273"/>
      <c r="AE974" s="273"/>
      <c r="AF974" s="275" t="str">
        <f aca="false">IF(P974&lt;&gt;"",ROUND(AC974,2)+ROUND(AD974,2)+ROUND(AE974,2),"")</f>
        <v/>
      </c>
      <c r="AG974" s="274"/>
      <c r="AH974" s="273"/>
      <c r="AI974" s="273"/>
      <c r="AJ974" s="275" t="str">
        <f aca="false">IF(U974&lt;&gt;"",ROUND(AG974,2)+ROUND(AH974,2)+ROUND(AI974,2),"")</f>
        <v/>
      </c>
      <c r="AK974" s="255"/>
      <c r="AL974" s="255"/>
      <c r="AM974" s="256"/>
      <c r="AN974" s="257"/>
      <c r="AO974" s="258" t="str">
        <f aca="false">IF(D974&lt;&gt;"",IF(COUNTIF($D$12:$D974,$D974)&gt;1,0,IF(SUM(L974,Q974,V974)&gt;0,IF(AND(T974="",OR(O974&lt;&gt;"",J974&lt;&gt;"")),IF(O974&lt;&gt;"",O974,IF(J974&lt;&gt;"",J974,0)),IF(AND(O974&lt;&gt;"",J974&lt;&gt;"",O974=J974),O974,T974)),0)),"")</f>
        <v/>
      </c>
      <c r="AP974" s="258" t="str">
        <f aca="false">IF(D974&lt;&gt;"",IF(COUNTIF($D$12:$D974,$D974)&gt;1,0,IF(SUM(M974,R974,W974)&gt;0,IF(AND(T974="",OR(O974&lt;&gt;"",J974&lt;&gt;"")),IF(O974&lt;&gt;"",O974,IF(J974&lt;&gt;"",J974,0)),IF(AND(O974&lt;&gt;"",J974&lt;&gt;"",O974=J974),O974,T974)),0)),"")</f>
        <v/>
      </c>
      <c r="AQ974" s="258" t="str">
        <f aca="false">IF(D974&lt;&gt;"",IF(COUNTIF($D$12:$D974,$D974)&gt;1,0,IF(SUM(N974,S974,X974)&gt;0,IF(AND(T974="",OR(O974&lt;&gt;"",J974&lt;&gt;"")),IF(O974&lt;&gt;"",O974,IF(J974&lt;&gt;"",J974,0)),IF(AND(O974&lt;&gt;"",J974&lt;&gt;"",O974=J974),O974,T974)),0)),"")</f>
        <v/>
      </c>
      <c r="AR974" s="257" t="str">
        <f aca="false">IF(D974&lt;&gt;"",IF(J974="OZP12",L974,0),"")</f>
        <v/>
      </c>
      <c r="AS974" s="257" t="str">
        <f aca="false">IF(D974&lt;&gt;"",IF(O974="OZP12",Q974,0),"")</f>
        <v/>
      </c>
      <c r="AT974" s="257" t="str">
        <f aca="false">IF(D974&lt;&gt;"",IF(T974="OZP12",V974,0),"")</f>
        <v/>
      </c>
      <c r="AU974" s="257" t="str">
        <f aca="false">IF(D974&lt;&gt;"",IF(J974="TZP",L974,0),"")</f>
        <v/>
      </c>
      <c r="AV974" s="257" t="str">
        <f aca="false">IF(D974&lt;&gt;"",IF(O974="TZP",Q974,0),"")</f>
        <v/>
      </c>
      <c r="AW974" s="257" t="str">
        <f aca="false">IF(D974&lt;&gt;"",IF(T974="TZP",V974,0),"")</f>
        <v/>
      </c>
      <c r="AX974" s="257" t="str">
        <f aca="false">IF(D974&lt;&gt;"",IF(J974="OZZ",L974,0),"")</f>
        <v/>
      </c>
      <c r="AY974" s="257" t="str">
        <f aca="false">IF(D974&lt;&gt;"",IF(O974="OZZ",Q974,0),"")</f>
        <v/>
      </c>
      <c r="AZ974" s="257" t="str">
        <f aca="false">IF(D974&lt;&gt;"",IF(T974="OZZ",V974,0),"")</f>
        <v/>
      </c>
      <c r="BA974" s="260"/>
      <c r="BB974" s="257" t="str">
        <f aca="false">IF(D974&lt;&gt;"",IF(ISERROR(FIND("/",D974)),0,1),"")</f>
        <v/>
      </c>
      <c r="BC974" s="257" t="str">
        <f aca="false">IF(D974&lt;&gt;"",IF(BB974*1=0,D974,CONCATENATE(MID(D974,1,FIND("/",D974,1)-1),MID(D974,FIND("/",D974,1)+1,LEN(D974)))),"")</f>
        <v/>
      </c>
      <c r="BD974" s="286"/>
      <c r="BE974" s="257" t="str">
        <f aca="false">IF(D974&lt;&gt;"",IF(J974="OZP12",M974,0),"")</f>
        <v/>
      </c>
      <c r="BF974" s="257" t="str">
        <f aca="false">IF(D974&lt;&gt;"",IF(O974="OZP12",R974,0),"")</f>
        <v/>
      </c>
      <c r="BG974" s="257" t="str">
        <f aca="false">IF(D974&lt;&gt;"",IF(T974="OZP12",W974,0),"")</f>
        <v/>
      </c>
      <c r="BH974" s="257" t="str">
        <f aca="false">IF(D974&lt;&gt;"",IF(J974="TZP",M974,0),"")</f>
        <v/>
      </c>
      <c r="BI974" s="257" t="str">
        <f aca="false">IF(D974&lt;&gt;"",IF(O974="TZP",R974,0),"")</f>
        <v/>
      </c>
      <c r="BJ974" s="257" t="str">
        <f aca="false">IF(D974&lt;&gt;"",IF(T974="TZP",W974,0),"")</f>
        <v/>
      </c>
    </row>
    <row r="975" s="261" customFormat="true" ht="18.75" hidden="false" customHeight="true" outlineLevel="0" collapsed="false">
      <c r="A975" s="262" t="n">
        <f aca="false">A974+1</f>
        <v>963</v>
      </c>
      <c r="B975" s="263"/>
      <c r="C975" s="263"/>
      <c r="D975" s="263"/>
      <c r="E975" s="266"/>
      <c r="F975" s="266"/>
      <c r="G975" s="267"/>
      <c r="H975" s="278"/>
      <c r="I975" s="281"/>
      <c r="J975" s="268"/>
      <c r="K975" s="269"/>
      <c r="L975" s="244" t="str">
        <f aca="false">IF(AND(K975&lt;&gt;"",J975&lt;&gt;""),MIN(IF(OR(J975="OZZ",J975="ZZ"),5000,13600),TRUNC(0.75*SUMIF($D$12:$D975,$D975,K$12:K975),2))-SUMIF($D$12:$D974,$D975,L$12:L974),"")</f>
        <v/>
      </c>
      <c r="M975" s="270" t="str">
        <f aca="false">IF(AND(K975&lt;&gt;"",J975&lt;&gt;"",AB975&lt;&gt;""),IF(OR(J975="OZZ",J975="ZZ"),0-SUMIF($D$12:$D974,$D975,M$12:M974),MIN(MIN(13600,TRUNC(0.75*SUMIF($D$12:$D$1442,$D975,K$12:K$1442),2)+SUMIF($D$12:$D975,$D975,AB$12:AB975))-SUMIF($D$12:$D974,$D975,M$12:M974)-SUMIF($D$12:$D$1442,$D975,L$12:L$1442),AB975)),"")</f>
        <v/>
      </c>
      <c r="N975" s="246" t="str">
        <f aca="false">IF(J975&lt;&gt;"",1000-SUMIF($D$12:$D974,$D975,N$12:N974),"")</f>
        <v/>
      </c>
      <c r="O975" s="268"/>
      <c r="P975" s="269"/>
      <c r="Q975" s="244" t="str">
        <f aca="false">IF(AND(P975&lt;&gt;"",O975&lt;&gt;""),MIN(IF(OR(O975="OZZ",O975="ZZ"),5000,13600),TRUNC(0.75*SUMIF($D$12:$D975,$D975,P$12:P975),2))-SUMIF($D$12:$D974,$D975,Q$12:Q974),"")</f>
        <v/>
      </c>
      <c r="R975" s="270" t="str">
        <f aca="false">IF(AND(P975&lt;&gt;"",O975&lt;&gt;"",AF975&lt;&gt;""),IF(OR(O975="OZZ",O975="ZZ"),0-SUMIF($D$12:$D974,$D975,R$12:R974),MIN(MIN(13600,TRUNC(0.75*SUMIF($D$12:$D$1442,$D975,P$12:P$1442),2)+SUMIF($D$12:$D975,$D975,AF$12:AF975))-SUMIF($D$12:$D974,$D975,R$12:R974)-SUMIF($D$12:$D$1442,$D975,Q$12:Q$1442),AF975)),"")</f>
        <v/>
      </c>
      <c r="S975" s="246" t="str">
        <f aca="false">IF(O975&lt;&gt;"",1000-SUMIF($D$12:$D974,$D975,S$12:S974),"")</f>
        <v/>
      </c>
      <c r="T975" s="268"/>
      <c r="U975" s="269"/>
      <c r="V975" s="244" t="str">
        <f aca="false">IF(AND(U975&lt;&gt;"",T975&lt;&gt;""),MIN(IF(OR(T975="OZZ",T975="ZZ"),5000,13600),TRUNC(0.75*SUMIF($D$12:$D975,$D975,U$12:U975),2))-SUMIF($D$12:$D974,$D975,V$12:V974),"")</f>
        <v/>
      </c>
      <c r="W975" s="248" t="str">
        <f aca="false">IF(AND(U975&lt;&gt;"",T975&lt;&gt;"",AJ975&lt;&gt;""),IF(OR(T975="OZZ",T975="ZZ"),0-SUMIF($D$12:$D974,$D975,W$12:W974),MIN(MIN(13600,TRUNC(0.75*SUMIF($D$12:$D$1442,$D975,U$12:U$1442),2)+SUMIF($D$12:$D975,$D975,AJ$12:AJ975))-SUMIF($D$12:$D974,$D975,W$12:W974)-SUMIF($D$12:$D$1442,$D975,V$12:V$1442),AJ975)),"")</f>
        <v/>
      </c>
      <c r="X975" s="246" t="str">
        <f aca="false">IF(T975&lt;&gt;"",1000-SUMIF($D$12:$D974,$D975,X$12:X974),"")</f>
        <v/>
      </c>
      <c r="Y975" s="272"/>
      <c r="Z975" s="273"/>
      <c r="AA975" s="273"/>
      <c r="AB975" s="252" t="str">
        <f aca="false">IF(K975&lt;&gt;"",ROUND(Y975,2)+ROUND(Z975,2)+ROUND(AA975,2),"")</f>
        <v/>
      </c>
      <c r="AC975" s="274"/>
      <c r="AD975" s="273"/>
      <c r="AE975" s="273"/>
      <c r="AF975" s="275" t="str">
        <f aca="false">IF(P975&lt;&gt;"",ROUND(AC975,2)+ROUND(AD975,2)+ROUND(AE975,2),"")</f>
        <v/>
      </c>
      <c r="AG975" s="274"/>
      <c r="AH975" s="273"/>
      <c r="AI975" s="273"/>
      <c r="AJ975" s="275" t="str">
        <f aca="false">IF(U975&lt;&gt;"",ROUND(AG975,2)+ROUND(AH975,2)+ROUND(AI975,2),"")</f>
        <v/>
      </c>
      <c r="AK975" s="255"/>
      <c r="AL975" s="255"/>
      <c r="AM975" s="256"/>
      <c r="AN975" s="257"/>
      <c r="AO975" s="258" t="str">
        <f aca="false">IF(D975&lt;&gt;"",IF(COUNTIF($D$12:$D975,$D975)&gt;1,0,IF(SUM(L975,Q975,V975)&gt;0,IF(AND(T975="",OR(O975&lt;&gt;"",J975&lt;&gt;"")),IF(O975&lt;&gt;"",O975,IF(J975&lt;&gt;"",J975,0)),IF(AND(O975&lt;&gt;"",J975&lt;&gt;"",O975=J975),O975,T975)),0)),"")</f>
        <v/>
      </c>
      <c r="AP975" s="258" t="str">
        <f aca="false">IF(D975&lt;&gt;"",IF(COUNTIF($D$12:$D975,$D975)&gt;1,0,IF(SUM(M975,R975,W975)&gt;0,IF(AND(T975="",OR(O975&lt;&gt;"",J975&lt;&gt;"")),IF(O975&lt;&gt;"",O975,IF(J975&lt;&gt;"",J975,0)),IF(AND(O975&lt;&gt;"",J975&lt;&gt;"",O975=J975),O975,T975)),0)),"")</f>
        <v/>
      </c>
      <c r="AQ975" s="258" t="str">
        <f aca="false">IF(D975&lt;&gt;"",IF(COUNTIF($D$12:$D975,$D975)&gt;1,0,IF(SUM(N975,S975,X975)&gt;0,IF(AND(T975="",OR(O975&lt;&gt;"",J975&lt;&gt;"")),IF(O975&lt;&gt;"",O975,IF(J975&lt;&gt;"",J975,0)),IF(AND(O975&lt;&gt;"",J975&lt;&gt;"",O975=J975),O975,T975)),0)),"")</f>
        <v/>
      </c>
      <c r="AR975" s="257" t="str">
        <f aca="false">IF(D975&lt;&gt;"",IF(J975="OZP12",L975,0),"")</f>
        <v/>
      </c>
      <c r="AS975" s="257" t="str">
        <f aca="false">IF(D975&lt;&gt;"",IF(O975="OZP12",Q975,0),"")</f>
        <v/>
      </c>
      <c r="AT975" s="257" t="str">
        <f aca="false">IF(D975&lt;&gt;"",IF(T975="OZP12",V975,0),"")</f>
        <v/>
      </c>
      <c r="AU975" s="257" t="str">
        <f aca="false">IF(D975&lt;&gt;"",IF(J975="TZP",L975,0),"")</f>
        <v/>
      </c>
      <c r="AV975" s="257" t="str">
        <f aca="false">IF(D975&lt;&gt;"",IF(O975="TZP",Q975,0),"")</f>
        <v/>
      </c>
      <c r="AW975" s="257" t="str">
        <f aca="false">IF(D975&lt;&gt;"",IF(T975="TZP",V975,0),"")</f>
        <v/>
      </c>
      <c r="AX975" s="257" t="str">
        <f aca="false">IF(D975&lt;&gt;"",IF(J975="OZZ",L975,0),"")</f>
        <v/>
      </c>
      <c r="AY975" s="257" t="str">
        <f aca="false">IF(D975&lt;&gt;"",IF(O975="OZZ",Q975,0),"")</f>
        <v/>
      </c>
      <c r="AZ975" s="257" t="str">
        <f aca="false">IF(D975&lt;&gt;"",IF(T975="OZZ",V975,0),"")</f>
        <v/>
      </c>
      <c r="BA975" s="260"/>
      <c r="BB975" s="257" t="str">
        <f aca="false">IF(D975&lt;&gt;"",IF(ISERROR(FIND("/",D975)),0,1),"")</f>
        <v/>
      </c>
      <c r="BC975" s="257" t="str">
        <f aca="false">IF(D975&lt;&gt;"",IF(BB975*1=0,D975,CONCATENATE(MID(D975,1,FIND("/",D975,1)-1),MID(D975,FIND("/",D975,1)+1,LEN(D975)))),"")</f>
        <v/>
      </c>
      <c r="BD975" s="286"/>
      <c r="BE975" s="257" t="str">
        <f aca="false">IF(D975&lt;&gt;"",IF(J975="OZP12",M975,0),"")</f>
        <v/>
      </c>
      <c r="BF975" s="257" t="str">
        <f aca="false">IF(D975&lt;&gt;"",IF(O975="OZP12",R975,0),"")</f>
        <v/>
      </c>
      <c r="BG975" s="257" t="str">
        <f aca="false">IF(D975&lt;&gt;"",IF(T975="OZP12",W975,0),"")</f>
        <v/>
      </c>
      <c r="BH975" s="257" t="str">
        <f aca="false">IF(D975&lt;&gt;"",IF(J975="TZP",M975,0),"")</f>
        <v/>
      </c>
      <c r="BI975" s="257" t="str">
        <f aca="false">IF(D975&lt;&gt;"",IF(O975="TZP",R975,0),"")</f>
        <v/>
      </c>
      <c r="BJ975" s="257" t="str">
        <f aca="false">IF(D975&lt;&gt;"",IF(T975="TZP",W975,0),"")</f>
        <v/>
      </c>
    </row>
    <row r="976" s="261" customFormat="true" ht="18.75" hidden="false" customHeight="true" outlineLevel="0" collapsed="false">
      <c r="A976" s="262" t="n">
        <f aca="false">A975+1</f>
        <v>964</v>
      </c>
      <c r="B976" s="263"/>
      <c r="C976" s="263"/>
      <c r="D976" s="263"/>
      <c r="E976" s="266"/>
      <c r="F976" s="266"/>
      <c r="G976" s="267"/>
      <c r="H976" s="278"/>
      <c r="I976" s="281"/>
      <c r="J976" s="268"/>
      <c r="K976" s="269"/>
      <c r="L976" s="244" t="str">
        <f aca="false">IF(AND(K976&lt;&gt;"",J976&lt;&gt;""),MIN(IF(OR(J976="OZZ",J976="ZZ"),5000,13600),TRUNC(0.75*SUMIF($D$12:$D976,$D976,K$12:K976),2))-SUMIF($D$12:$D975,$D976,L$12:L975),"")</f>
        <v/>
      </c>
      <c r="M976" s="270" t="str">
        <f aca="false">IF(AND(K976&lt;&gt;"",J976&lt;&gt;"",AB976&lt;&gt;""),IF(OR(J976="OZZ",J976="ZZ"),0-SUMIF($D$12:$D975,$D976,M$12:M975),MIN(MIN(13600,TRUNC(0.75*SUMIF($D$12:$D$1442,$D976,K$12:K$1442),2)+SUMIF($D$12:$D976,$D976,AB$12:AB976))-SUMIF($D$12:$D975,$D976,M$12:M975)-SUMIF($D$12:$D$1442,$D976,L$12:L$1442),AB976)),"")</f>
        <v/>
      </c>
      <c r="N976" s="246" t="str">
        <f aca="false">IF(J976&lt;&gt;"",1000-SUMIF($D$12:$D975,$D976,N$12:N975),"")</f>
        <v/>
      </c>
      <c r="O976" s="268"/>
      <c r="P976" s="269"/>
      <c r="Q976" s="244" t="str">
        <f aca="false">IF(AND(P976&lt;&gt;"",O976&lt;&gt;""),MIN(IF(OR(O976="OZZ",O976="ZZ"),5000,13600),TRUNC(0.75*SUMIF($D$12:$D976,$D976,P$12:P976),2))-SUMIF($D$12:$D975,$D976,Q$12:Q975),"")</f>
        <v/>
      </c>
      <c r="R976" s="270" t="str">
        <f aca="false">IF(AND(P976&lt;&gt;"",O976&lt;&gt;"",AF976&lt;&gt;""),IF(OR(O976="OZZ",O976="ZZ"),0-SUMIF($D$12:$D975,$D976,R$12:R975),MIN(MIN(13600,TRUNC(0.75*SUMIF($D$12:$D$1442,$D976,P$12:P$1442),2)+SUMIF($D$12:$D976,$D976,AF$12:AF976))-SUMIF($D$12:$D975,$D976,R$12:R975)-SUMIF($D$12:$D$1442,$D976,Q$12:Q$1442),AF976)),"")</f>
        <v/>
      </c>
      <c r="S976" s="246" t="str">
        <f aca="false">IF(O976&lt;&gt;"",1000-SUMIF($D$12:$D975,$D976,S$12:S975),"")</f>
        <v/>
      </c>
      <c r="T976" s="268"/>
      <c r="U976" s="269"/>
      <c r="V976" s="244" t="str">
        <f aca="false">IF(AND(U976&lt;&gt;"",T976&lt;&gt;""),MIN(IF(OR(T976="OZZ",T976="ZZ"),5000,13600),TRUNC(0.75*SUMIF($D$12:$D976,$D976,U$12:U976),2))-SUMIF($D$12:$D975,$D976,V$12:V975),"")</f>
        <v/>
      </c>
      <c r="W976" s="248" t="str">
        <f aca="false">IF(AND(U976&lt;&gt;"",T976&lt;&gt;"",AJ976&lt;&gt;""),IF(OR(T976="OZZ",T976="ZZ"),0-SUMIF($D$12:$D975,$D976,W$12:W975),MIN(MIN(13600,TRUNC(0.75*SUMIF($D$12:$D$1442,$D976,U$12:U$1442),2)+SUMIF($D$12:$D976,$D976,AJ$12:AJ976))-SUMIF($D$12:$D975,$D976,W$12:W975)-SUMIF($D$12:$D$1442,$D976,V$12:V$1442),AJ976)),"")</f>
        <v/>
      </c>
      <c r="X976" s="246" t="str">
        <f aca="false">IF(T976&lt;&gt;"",1000-SUMIF($D$12:$D975,$D976,X$12:X975),"")</f>
        <v/>
      </c>
      <c r="Y976" s="272"/>
      <c r="Z976" s="273"/>
      <c r="AA976" s="273"/>
      <c r="AB976" s="252" t="str">
        <f aca="false">IF(K976&lt;&gt;"",ROUND(Y976,2)+ROUND(Z976,2)+ROUND(AA976,2),"")</f>
        <v/>
      </c>
      <c r="AC976" s="274"/>
      <c r="AD976" s="273"/>
      <c r="AE976" s="273"/>
      <c r="AF976" s="275" t="str">
        <f aca="false">IF(P976&lt;&gt;"",ROUND(AC976,2)+ROUND(AD976,2)+ROUND(AE976,2),"")</f>
        <v/>
      </c>
      <c r="AG976" s="274"/>
      <c r="AH976" s="273"/>
      <c r="AI976" s="273"/>
      <c r="AJ976" s="275" t="str">
        <f aca="false">IF(U976&lt;&gt;"",ROUND(AG976,2)+ROUND(AH976,2)+ROUND(AI976,2),"")</f>
        <v/>
      </c>
      <c r="AK976" s="255"/>
      <c r="AL976" s="255"/>
      <c r="AM976" s="256"/>
      <c r="AN976" s="257"/>
      <c r="AO976" s="258" t="str">
        <f aca="false">IF(D976&lt;&gt;"",IF(COUNTIF($D$12:$D976,$D976)&gt;1,0,IF(SUM(L976,Q976,V976)&gt;0,IF(AND(T976="",OR(O976&lt;&gt;"",J976&lt;&gt;"")),IF(O976&lt;&gt;"",O976,IF(J976&lt;&gt;"",J976,0)),IF(AND(O976&lt;&gt;"",J976&lt;&gt;"",O976=J976),O976,T976)),0)),"")</f>
        <v/>
      </c>
      <c r="AP976" s="258" t="str">
        <f aca="false">IF(D976&lt;&gt;"",IF(COUNTIF($D$12:$D976,$D976)&gt;1,0,IF(SUM(M976,R976,W976)&gt;0,IF(AND(T976="",OR(O976&lt;&gt;"",J976&lt;&gt;"")),IF(O976&lt;&gt;"",O976,IF(J976&lt;&gt;"",J976,0)),IF(AND(O976&lt;&gt;"",J976&lt;&gt;"",O976=J976),O976,T976)),0)),"")</f>
        <v/>
      </c>
      <c r="AQ976" s="258" t="str">
        <f aca="false">IF(D976&lt;&gt;"",IF(COUNTIF($D$12:$D976,$D976)&gt;1,0,IF(SUM(N976,S976,X976)&gt;0,IF(AND(T976="",OR(O976&lt;&gt;"",J976&lt;&gt;"")),IF(O976&lt;&gt;"",O976,IF(J976&lt;&gt;"",J976,0)),IF(AND(O976&lt;&gt;"",J976&lt;&gt;"",O976=J976),O976,T976)),0)),"")</f>
        <v/>
      </c>
      <c r="AR976" s="257" t="str">
        <f aca="false">IF(D976&lt;&gt;"",IF(J976="OZP12",L976,0),"")</f>
        <v/>
      </c>
      <c r="AS976" s="257" t="str">
        <f aca="false">IF(D976&lt;&gt;"",IF(O976="OZP12",Q976,0),"")</f>
        <v/>
      </c>
      <c r="AT976" s="257" t="str">
        <f aca="false">IF(D976&lt;&gt;"",IF(T976="OZP12",V976,0),"")</f>
        <v/>
      </c>
      <c r="AU976" s="257" t="str">
        <f aca="false">IF(D976&lt;&gt;"",IF(J976="TZP",L976,0),"")</f>
        <v/>
      </c>
      <c r="AV976" s="257" t="str">
        <f aca="false">IF(D976&lt;&gt;"",IF(O976="TZP",Q976,0),"")</f>
        <v/>
      </c>
      <c r="AW976" s="257" t="str">
        <f aca="false">IF(D976&lt;&gt;"",IF(T976="TZP",V976,0),"")</f>
        <v/>
      </c>
      <c r="AX976" s="257" t="str">
        <f aca="false">IF(D976&lt;&gt;"",IF(J976="OZZ",L976,0),"")</f>
        <v/>
      </c>
      <c r="AY976" s="257" t="str">
        <f aca="false">IF(D976&lt;&gt;"",IF(O976="OZZ",Q976,0),"")</f>
        <v/>
      </c>
      <c r="AZ976" s="257" t="str">
        <f aca="false">IF(D976&lt;&gt;"",IF(T976="OZZ",V976,0),"")</f>
        <v/>
      </c>
      <c r="BA976" s="260"/>
      <c r="BB976" s="257" t="str">
        <f aca="false">IF(D976&lt;&gt;"",IF(ISERROR(FIND("/",D976)),0,1),"")</f>
        <v/>
      </c>
      <c r="BC976" s="257" t="str">
        <f aca="false">IF(D976&lt;&gt;"",IF(BB976*1=0,D976,CONCATENATE(MID(D976,1,FIND("/",D976,1)-1),MID(D976,FIND("/",D976,1)+1,LEN(D976)))),"")</f>
        <v/>
      </c>
      <c r="BD976" s="286"/>
      <c r="BE976" s="257" t="str">
        <f aca="false">IF(D976&lt;&gt;"",IF(J976="OZP12",M976,0),"")</f>
        <v/>
      </c>
      <c r="BF976" s="257" t="str">
        <f aca="false">IF(D976&lt;&gt;"",IF(O976="OZP12",R976,0),"")</f>
        <v/>
      </c>
      <c r="BG976" s="257" t="str">
        <f aca="false">IF(D976&lt;&gt;"",IF(T976="OZP12",W976,0),"")</f>
        <v/>
      </c>
      <c r="BH976" s="257" t="str">
        <f aca="false">IF(D976&lt;&gt;"",IF(J976="TZP",M976,0),"")</f>
        <v/>
      </c>
      <c r="BI976" s="257" t="str">
        <f aca="false">IF(D976&lt;&gt;"",IF(O976="TZP",R976,0),"")</f>
        <v/>
      </c>
      <c r="BJ976" s="257" t="str">
        <f aca="false">IF(D976&lt;&gt;"",IF(T976="TZP",W976,0),"")</f>
        <v/>
      </c>
    </row>
    <row r="977" s="261" customFormat="true" ht="18.75" hidden="false" customHeight="true" outlineLevel="0" collapsed="false">
      <c r="A977" s="262" t="n">
        <f aca="false">A976+1</f>
        <v>965</v>
      </c>
      <c r="B977" s="263"/>
      <c r="C977" s="263"/>
      <c r="D977" s="263"/>
      <c r="E977" s="266"/>
      <c r="F977" s="266"/>
      <c r="G977" s="267"/>
      <c r="H977" s="278"/>
      <c r="I977" s="281"/>
      <c r="J977" s="268"/>
      <c r="K977" s="269"/>
      <c r="L977" s="244" t="str">
        <f aca="false">IF(AND(K977&lt;&gt;"",J977&lt;&gt;""),MIN(IF(OR(J977="OZZ",J977="ZZ"),5000,13600),TRUNC(0.75*SUMIF($D$12:$D977,$D977,K$12:K977),2))-SUMIF($D$12:$D976,$D977,L$12:L976),"")</f>
        <v/>
      </c>
      <c r="M977" s="270" t="str">
        <f aca="false">IF(AND(K977&lt;&gt;"",J977&lt;&gt;"",AB977&lt;&gt;""),IF(OR(J977="OZZ",J977="ZZ"),0-SUMIF($D$12:$D976,$D977,M$12:M976),MIN(MIN(13600,TRUNC(0.75*SUMIF($D$12:$D$1442,$D977,K$12:K$1442),2)+SUMIF($D$12:$D977,$D977,AB$12:AB977))-SUMIF($D$12:$D976,$D977,M$12:M976)-SUMIF($D$12:$D$1442,$D977,L$12:L$1442),AB977)),"")</f>
        <v/>
      </c>
      <c r="N977" s="246" t="str">
        <f aca="false">IF(J977&lt;&gt;"",1000-SUMIF($D$12:$D976,$D977,N$12:N976),"")</f>
        <v/>
      </c>
      <c r="O977" s="268"/>
      <c r="P977" s="269"/>
      <c r="Q977" s="244" t="str">
        <f aca="false">IF(AND(P977&lt;&gt;"",O977&lt;&gt;""),MIN(IF(OR(O977="OZZ",O977="ZZ"),5000,13600),TRUNC(0.75*SUMIF($D$12:$D977,$D977,P$12:P977),2))-SUMIF($D$12:$D976,$D977,Q$12:Q976),"")</f>
        <v/>
      </c>
      <c r="R977" s="270" t="str">
        <f aca="false">IF(AND(P977&lt;&gt;"",O977&lt;&gt;"",AF977&lt;&gt;""),IF(OR(O977="OZZ",O977="ZZ"),0-SUMIF($D$12:$D976,$D977,R$12:R976),MIN(MIN(13600,TRUNC(0.75*SUMIF($D$12:$D$1442,$D977,P$12:P$1442),2)+SUMIF($D$12:$D977,$D977,AF$12:AF977))-SUMIF($D$12:$D976,$D977,R$12:R976)-SUMIF($D$12:$D$1442,$D977,Q$12:Q$1442),AF977)),"")</f>
        <v/>
      </c>
      <c r="S977" s="246" t="str">
        <f aca="false">IF(O977&lt;&gt;"",1000-SUMIF($D$12:$D976,$D977,S$12:S976),"")</f>
        <v/>
      </c>
      <c r="T977" s="268"/>
      <c r="U977" s="269"/>
      <c r="V977" s="244" t="str">
        <f aca="false">IF(AND(U977&lt;&gt;"",T977&lt;&gt;""),MIN(IF(OR(T977="OZZ",T977="ZZ"),5000,13600),TRUNC(0.75*SUMIF($D$12:$D977,$D977,U$12:U977),2))-SUMIF($D$12:$D976,$D977,V$12:V976),"")</f>
        <v/>
      </c>
      <c r="W977" s="248" t="str">
        <f aca="false">IF(AND(U977&lt;&gt;"",T977&lt;&gt;"",AJ977&lt;&gt;""),IF(OR(T977="OZZ",T977="ZZ"),0-SUMIF($D$12:$D976,$D977,W$12:W976),MIN(MIN(13600,TRUNC(0.75*SUMIF($D$12:$D$1442,$D977,U$12:U$1442),2)+SUMIF($D$12:$D977,$D977,AJ$12:AJ977))-SUMIF($D$12:$D976,$D977,W$12:W976)-SUMIF($D$12:$D$1442,$D977,V$12:V$1442),AJ977)),"")</f>
        <v/>
      </c>
      <c r="X977" s="246" t="str">
        <f aca="false">IF(T977&lt;&gt;"",1000-SUMIF($D$12:$D976,$D977,X$12:X976),"")</f>
        <v/>
      </c>
      <c r="Y977" s="272"/>
      <c r="Z977" s="273"/>
      <c r="AA977" s="273"/>
      <c r="AB977" s="252" t="str">
        <f aca="false">IF(K977&lt;&gt;"",ROUND(Y977,2)+ROUND(Z977,2)+ROUND(AA977,2),"")</f>
        <v/>
      </c>
      <c r="AC977" s="274"/>
      <c r="AD977" s="273"/>
      <c r="AE977" s="273"/>
      <c r="AF977" s="275" t="str">
        <f aca="false">IF(P977&lt;&gt;"",ROUND(AC977,2)+ROUND(AD977,2)+ROUND(AE977,2),"")</f>
        <v/>
      </c>
      <c r="AG977" s="274"/>
      <c r="AH977" s="273"/>
      <c r="AI977" s="273"/>
      <c r="AJ977" s="275" t="str">
        <f aca="false">IF(U977&lt;&gt;"",ROUND(AG977,2)+ROUND(AH977,2)+ROUND(AI977,2),"")</f>
        <v/>
      </c>
      <c r="AK977" s="255"/>
      <c r="AL977" s="255"/>
      <c r="AM977" s="256"/>
      <c r="AN977" s="257"/>
      <c r="AO977" s="258" t="str">
        <f aca="false">IF(D977&lt;&gt;"",IF(COUNTIF($D$12:$D977,$D977)&gt;1,0,IF(SUM(L977,Q977,V977)&gt;0,IF(AND(T977="",OR(O977&lt;&gt;"",J977&lt;&gt;"")),IF(O977&lt;&gt;"",O977,IF(J977&lt;&gt;"",J977,0)),IF(AND(O977&lt;&gt;"",J977&lt;&gt;"",O977=J977),O977,T977)),0)),"")</f>
        <v/>
      </c>
      <c r="AP977" s="258" t="str">
        <f aca="false">IF(D977&lt;&gt;"",IF(COUNTIF($D$12:$D977,$D977)&gt;1,0,IF(SUM(M977,R977,W977)&gt;0,IF(AND(T977="",OR(O977&lt;&gt;"",J977&lt;&gt;"")),IF(O977&lt;&gt;"",O977,IF(J977&lt;&gt;"",J977,0)),IF(AND(O977&lt;&gt;"",J977&lt;&gt;"",O977=J977),O977,T977)),0)),"")</f>
        <v/>
      </c>
      <c r="AQ977" s="258" t="str">
        <f aca="false">IF(D977&lt;&gt;"",IF(COUNTIF($D$12:$D977,$D977)&gt;1,0,IF(SUM(N977,S977,X977)&gt;0,IF(AND(T977="",OR(O977&lt;&gt;"",J977&lt;&gt;"")),IF(O977&lt;&gt;"",O977,IF(J977&lt;&gt;"",J977,0)),IF(AND(O977&lt;&gt;"",J977&lt;&gt;"",O977=J977),O977,T977)),0)),"")</f>
        <v/>
      </c>
      <c r="AR977" s="257" t="str">
        <f aca="false">IF(D977&lt;&gt;"",IF(J977="OZP12",L977,0),"")</f>
        <v/>
      </c>
      <c r="AS977" s="257" t="str">
        <f aca="false">IF(D977&lt;&gt;"",IF(O977="OZP12",Q977,0),"")</f>
        <v/>
      </c>
      <c r="AT977" s="257" t="str">
        <f aca="false">IF(D977&lt;&gt;"",IF(T977="OZP12",V977,0),"")</f>
        <v/>
      </c>
      <c r="AU977" s="257" t="str">
        <f aca="false">IF(D977&lt;&gt;"",IF(J977="TZP",L977,0),"")</f>
        <v/>
      </c>
      <c r="AV977" s="257" t="str">
        <f aca="false">IF(D977&lt;&gt;"",IF(O977="TZP",Q977,0),"")</f>
        <v/>
      </c>
      <c r="AW977" s="257" t="str">
        <f aca="false">IF(D977&lt;&gt;"",IF(T977="TZP",V977,0),"")</f>
        <v/>
      </c>
      <c r="AX977" s="257" t="str">
        <f aca="false">IF(D977&lt;&gt;"",IF(J977="OZZ",L977,0),"")</f>
        <v/>
      </c>
      <c r="AY977" s="257" t="str">
        <f aca="false">IF(D977&lt;&gt;"",IF(O977="OZZ",Q977,0),"")</f>
        <v/>
      </c>
      <c r="AZ977" s="257" t="str">
        <f aca="false">IF(D977&lt;&gt;"",IF(T977="OZZ",V977,0),"")</f>
        <v/>
      </c>
      <c r="BA977" s="260"/>
      <c r="BB977" s="257" t="str">
        <f aca="false">IF(D977&lt;&gt;"",IF(ISERROR(FIND("/",D977)),0,1),"")</f>
        <v/>
      </c>
      <c r="BC977" s="257" t="str">
        <f aca="false">IF(D977&lt;&gt;"",IF(BB977*1=0,D977,CONCATENATE(MID(D977,1,FIND("/",D977,1)-1),MID(D977,FIND("/",D977,1)+1,LEN(D977)))),"")</f>
        <v/>
      </c>
      <c r="BD977" s="286"/>
      <c r="BE977" s="257" t="str">
        <f aca="false">IF(D977&lt;&gt;"",IF(J977="OZP12",M977,0),"")</f>
        <v/>
      </c>
      <c r="BF977" s="257" t="str">
        <f aca="false">IF(D977&lt;&gt;"",IF(O977="OZP12",R977,0),"")</f>
        <v/>
      </c>
      <c r="BG977" s="257" t="str">
        <f aca="false">IF(D977&lt;&gt;"",IF(T977="OZP12",W977,0),"")</f>
        <v/>
      </c>
      <c r="BH977" s="257" t="str">
        <f aca="false">IF(D977&lt;&gt;"",IF(J977="TZP",M977,0),"")</f>
        <v/>
      </c>
      <c r="BI977" s="257" t="str">
        <f aca="false">IF(D977&lt;&gt;"",IF(O977="TZP",R977,0),"")</f>
        <v/>
      </c>
      <c r="BJ977" s="257" t="str">
        <f aca="false">IF(D977&lt;&gt;"",IF(T977="TZP",W977,0),"")</f>
        <v/>
      </c>
    </row>
    <row r="978" s="261" customFormat="true" ht="18.75" hidden="false" customHeight="true" outlineLevel="0" collapsed="false">
      <c r="A978" s="262" t="n">
        <f aca="false">A977+1</f>
        <v>966</v>
      </c>
      <c r="B978" s="263"/>
      <c r="C978" s="263"/>
      <c r="D978" s="263"/>
      <c r="E978" s="266"/>
      <c r="F978" s="266"/>
      <c r="G978" s="267"/>
      <c r="H978" s="278"/>
      <c r="I978" s="281"/>
      <c r="J978" s="268"/>
      <c r="K978" s="269"/>
      <c r="L978" s="244" t="str">
        <f aca="false">IF(AND(K978&lt;&gt;"",J978&lt;&gt;""),MIN(IF(OR(J978="OZZ",J978="ZZ"),5000,13600),TRUNC(0.75*SUMIF($D$12:$D978,$D978,K$12:K978),2))-SUMIF($D$12:$D977,$D978,L$12:L977),"")</f>
        <v/>
      </c>
      <c r="M978" s="270" t="str">
        <f aca="false">IF(AND(K978&lt;&gt;"",J978&lt;&gt;"",AB978&lt;&gt;""),IF(OR(J978="OZZ",J978="ZZ"),0-SUMIF($D$12:$D977,$D978,M$12:M977),MIN(MIN(13600,TRUNC(0.75*SUMIF($D$12:$D$1442,$D978,K$12:K$1442),2)+SUMIF($D$12:$D978,$D978,AB$12:AB978))-SUMIF($D$12:$D977,$D978,M$12:M977)-SUMIF($D$12:$D$1442,$D978,L$12:L$1442),AB978)),"")</f>
        <v/>
      </c>
      <c r="N978" s="246" t="str">
        <f aca="false">IF(J978&lt;&gt;"",1000-SUMIF($D$12:$D977,$D978,N$12:N977),"")</f>
        <v/>
      </c>
      <c r="O978" s="268"/>
      <c r="P978" s="269"/>
      <c r="Q978" s="244" t="str">
        <f aca="false">IF(AND(P978&lt;&gt;"",O978&lt;&gt;""),MIN(IF(OR(O978="OZZ",O978="ZZ"),5000,13600),TRUNC(0.75*SUMIF($D$12:$D978,$D978,P$12:P978),2))-SUMIF($D$12:$D977,$D978,Q$12:Q977),"")</f>
        <v/>
      </c>
      <c r="R978" s="270" t="str">
        <f aca="false">IF(AND(P978&lt;&gt;"",O978&lt;&gt;"",AF978&lt;&gt;""),IF(OR(O978="OZZ",O978="ZZ"),0-SUMIF($D$12:$D977,$D978,R$12:R977),MIN(MIN(13600,TRUNC(0.75*SUMIF($D$12:$D$1442,$D978,P$12:P$1442),2)+SUMIF($D$12:$D978,$D978,AF$12:AF978))-SUMIF($D$12:$D977,$D978,R$12:R977)-SUMIF($D$12:$D$1442,$D978,Q$12:Q$1442),AF978)),"")</f>
        <v/>
      </c>
      <c r="S978" s="246" t="str">
        <f aca="false">IF(O978&lt;&gt;"",1000-SUMIF($D$12:$D977,$D978,S$12:S977),"")</f>
        <v/>
      </c>
      <c r="T978" s="268"/>
      <c r="U978" s="269"/>
      <c r="V978" s="244" t="str">
        <f aca="false">IF(AND(U978&lt;&gt;"",T978&lt;&gt;""),MIN(IF(OR(T978="OZZ",T978="ZZ"),5000,13600),TRUNC(0.75*SUMIF($D$12:$D978,$D978,U$12:U978),2))-SUMIF($D$12:$D977,$D978,V$12:V977),"")</f>
        <v/>
      </c>
      <c r="W978" s="248" t="str">
        <f aca="false">IF(AND(U978&lt;&gt;"",T978&lt;&gt;"",AJ978&lt;&gt;""),IF(OR(T978="OZZ",T978="ZZ"),0-SUMIF($D$12:$D977,$D978,W$12:W977),MIN(MIN(13600,TRUNC(0.75*SUMIF($D$12:$D$1442,$D978,U$12:U$1442),2)+SUMIF($D$12:$D978,$D978,AJ$12:AJ978))-SUMIF($D$12:$D977,$D978,W$12:W977)-SUMIF($D$12:$D$1442,$D978,V$12:V$1442),AJ978)),"")</f>
        <v/>
      </c>
      <c r="X978" s="246" t="str">
        <f aca="false">IF(T978&lt;&gt;"",1000-SUMIF($D$12:$D977,$D978,X$12:X977),"")</f>
        <v/>
      </c>
      <c r="Y978" s="272"/>
      <c r="Z978" s="273"/>
      <c r="AA978" s="273"/>
      <c r="AB978" s="252" t="str">
        <f aca="false">IF(K978&lt;&gt;"",ROUND(Y978,2)+ROUND(Z978,2)+ROUND(AA978,2),"")</f>
        <v/>
      </c>
      <c r="AC978" s="274"/>
      <c r="AD978" s="273"/>
      <c r="AE978" s="273"/>
      <c r="AF978" s="275" t="str">
        <f aca="false">IF(P978&lt;&gt;"",ROUND(AC978,2)+ROUND(AD978,2)+ROUND(AE978,2),"")</f>
        <v/>
      </c>
      <c r="AG978" s="274"/>
      <c r="AH978" s="273"/>
      <c r="AI978" s="273"/>
      <c r="AJ978" s="275" t="str">
        <f aca="false">IF(U978&lt;&gt;"",ROUND(AG978,2)+ROUND(AH978,2)+ROUND(AI978,2),"")</f>
        <v/>
      </c>
      <c r="AK978" s="255"/>
      <c r="AL978" s="255"/>
      <c r="AM978" s="256"/>
      <c r="AN978" s="257"/>
      <c r="AO978" s="258" t="str">
        <f aca="false">IF(D978&lt;&gt;"",IF(COUNTIF($D$12:$D978,$D978)&gt;1,0,IF(SUM(L978,Q978,V978)&gt;0,IF(AND(T978="",OR(O978&lt;&gt;"",J978&lt;&gt;"")),IF(O978&lt;&gt;"",O978,IF(J978&lt;&gt;"",J978,0)),IF(AND(O978&lt;&gt;"",J978&lt;&gt;"",O978=J978),O978,T978)),0)),"")</f>
        <v/>
      </c>
      <c r="AP978" s="258" t="str">
        <f aca="false">IF(D978&lt;&gt;"",IF(COUNTIF($D$12:$D978,$D978)&gt;1,0,IF(SUM(M978,R978,W978)&gt;0,IF(AND(T978="",OR(O978&lt;&gt;"",J978&lt;&gt;"")),IF(O978&lt;&gt;"",O978,IF(J978&lt;&gt;"",J978,0)),IF(AND(O978&lt;&gt;"",J978&lt;&gt;"",O978=J978),O978,T978)),0)),"")</f>
        <v/>
      </c>
      <c r="AQ978" s="258" t="str">
        <f aca="false">IF(D978&lt;&gt;"",IF(COUNTIF($D$12:$D978,$D978)&gt;1,0,IF(SUM(N978,S978,X978)&gt;0,IF(AND(T978="",OR(O978&lt;&gt;"",J978&lt;&gt;"")),IF(O978&lt;&gt;"",O978,IF(J978&lt;&gt;"",J978,0)),IF(AND(O978&lt;&gt;"",J978&lt;&gt;"",O978=J978),O978,T978)),0)),"")</f>
        <v/>
      </c>
      <c r="AR978" s="257" t="str">
        <f aca="false">IF(D978&lt;&gt;"",IF(J978="OZP12",L978,0),"")</f>
        <v/>
      </c>
      <c r="AS978" s="257" t="str">
        <f aca="false">IF(D978&lt;&gt;"",IF(O978="OZP12",Q978,0),"")</f>
        <v/>
      </c>
      <c r="AT978" s="257" t="str">
        <f aca="false">IF(D978&lt;&gt;"",IF(T978="OZP12",V978,0),"")</f>
        <v/>
      </c>
      <c r="AU978" s="257" t="str">
        <f aca="false">IF(D978&lt;&gt;"",IF(J978="TZP",L978,0),"")</f>
        <v/>
      </c>
      <c r="AV978" s="257" t="str">
        <f aca="false">IF(D978&lt;&gt;"",IF(O978="TZP",Q978,0),"")</f>
        <v/>
      </c>
      <c r="AW978" s="257" t="str">
        <f aca="false">IF(D978&lt;&gt;"",IF(T978="TZP",V978,0),"")</f>
        <v/>
      </c>
      <c r="AX978" s="257" t="str">
        <f aca="false">IF(D978&lt;&gt;"",IF(J978="OZZ",L978,0),"")</f>
        <v/>
      </c>
      <c r="AY978" s="257" t="str">
        <f aca="false">IF(D978&lt;&gt;"",IF(O978="OZZ",Q978,0),"")</f>
        <v/>
      </c>
      <c r="AZ978" s="257" t="str">
        <f aca="false">IF(D978&lt;&gt;"",IF(T978="OZZ",V978,0),"")</f>
        <v/>
      </c>
      <c r="BA978" s="260"/>
      <c r="BB978" s="257" t="str">
        <f aca="false">IF(D978&lt;&gt;"",IF(ISERROR(FIND("/",D978)),0,1),"")</f>
        <v/>
      </c>
      <c r="BC978" s="257" t="str">
        <f aca="false">IF(D978&lt;&gt;"",IF(BB978*1=0,D978,CONCATENATE(MID(D978,1,FIND("/",D978,1)-1),MID(D978,FIND("/",D978,1)+1,LEN(D978)))),"")</f>
        <v/>
      </c>
      <c r="BD978" s="286"/>
      <c r="BE978" s="257" t="str">
        <f aca="false">IF(D978&lt;&gt;"",IF(J978="OZP12",M978,0),"")</f>
        <v/>
      </c>
      <c r="BF978" s="257" t="str">
        <f aca="false">IF(D978&lt;&gt;"",IF(O978="OZP12",R978,0),"")</f>
        <v/>
      </c>
      <c r="BG978" s="257" t="str">
        <f aca="false">IF(D978&lt;&gt;"",IF(T978="OZP12",W978,0),"")</f>
        <v/>
      </c>
      <c r="BH978" s="257" t="str">
        <f aca="false">IF(D978&lt;&gt;"",IF(J978="TZP",M978,0),"")</f>
        <v/>
      </c>
      <c r="BI978" s="257" t="str">
        <f aca="false">IF(D978&lt;&gt;"",IF(O978="TZP",R978,0),"")</f>
        <v/>
      </c>
      <c r="BJ978" s="257" t="str">
        <f aca="false">IF(D978&lt;&gt;"",IF(T978="TZP",W978,0),"")</f>
        <v/>
      </c>
    </row>
    <row r="979" s="261" customFormat="true" ht="18.75" hidden="false" customHeight="true" outlineLevel="0" collapsed="false">
      <c r="A979" s="262" t="n">
        <f aca="false">A978+1</f>
        <v>967</v>
      </c>
      <c r="B979" s="263"/>
      <c r="C979" s="263"/>
      <c r="D979" s="263"/>
      <c r="E979" s="266"/>
      <c r="F979" s="266"/>
      <c r="G979" s="267"/>
      <c r="H979" s="278"/>
      <c r="I979" s="281"/>
      <c r="J979" s="268"/>
      <c r="K979" s="269"/>
      <c r="L979" s="244" t="str">
        <f aca="false">IF(AND(K979&lt;&gt;"",J979&lt;&gt;""),MIN(IF(OR(J979="OZZ",J979="ZZ"),5000,13600),TRUNC(0.75*SUMIF($D$12:$D979,$D979,K$12:K979),2))-SUMIF($D$12:$D978,$D979,L$12:L978),"")</f>
        <v/>
      </c>
      <c r="M979" s="270" t="str">
        <f aca="false">IF(AND(K979&lt;&gt;"",J979&lt;&gt;"",AB979&lt;&gt;""),IF(OR(J979="OZZ",J979="ZZ"),0-SUMIF($D$12:$D978,$D979,M$12:M978),MIN(MIN(13600,TRUNC(0.75*SUMIF($D$12:$D$1442,$D979,K$12:K$1442),2)+SUMIF($D$12:$D979,$D979,AB$12:AB979))-SUMIF($D$12:$D978,$D979,M$12:M978)-SUMIF($D$12:$D$1442,$D979,L$12:L$1442),AB979)),"")</f>
        <v/>
      </c>
      <c r="N979" s="246" t="str">
        <f aca="false">IF(J979&lt;&gt;"",1000-SUMIF($D$12:$D978,$D979,N$12:N978),"")</f>
        <v/>
      </c>
      <c r="O979" s="268"/>
      <c r="P979" s="269"/>
      <c r="Q979" s="244" t="str">
        <f aca="false">IF(AND(P979&lt;&gt;"",O979&lt;&gt;""),MIN(IF(OR(O979="OZZ",O979="ZZ"),5000,13600),TRUNC(0.75*SUMIF($D$12:$D979,$D979,P$12:P979),2))-SUMIF($D$12:$D978,$D979,Q$12:Q978),"")</f>
        <v/>
      </c>
      <c r="R979" s="270" t="str">
        <f aca="false">IF(AND(P979&lt;&gt;"",O979&lt;&gt;"",AF979&lt;&gt;""),IF(OR(O979="OZZ",O979="ZZ"),0-SUMIF($D$12:$D978,$D979,R$12:R978),MIN(MIN(13600,TRUNC(0.75*SUMIF($D$12:$D$1442,$D979,P$12:P$1442),2)+SUMIF($D$12:$D979,$D979,AF$12:AF979))-SUMIF($D$12:$D978,$D979,R$12:R978)-SUMIF($D$12:$D$1442,$D979,Q$12:Q$1442),AF979)),"")</f>
        <v/>
      </c>
      <c r="S979" s="246" t="str">
        <f aca="false">IF(O979&lt;&gt;"",1000-SUMIF($D$12:$D978,$D979,S$12:S978),"")</f>
        <v/>
      </c>
      <c r="T979" s="268"/>
      <c r="U979" s="269"/>
      <c r="V979" s="244" t="str">
        <f aca="false">IF(AND(U979&lt;&gt;"",T979&lt;&gt;""),MIN(IF(OR(T979="OZZ",T979="ZZ"),5000,13600),TRUNC(0.75*SUMIF($D$12:$D979,$D979,U$12:U979),2))-SUMIF($D$12:$D978,$D979,V$12:V978),"")</f>
        <v/>
      </c>
      <c r="W979" s="248" t="str">
        <f aca="false">IF(AND(U979&lt;&gt;"",T979&lt;&gt;"",AJ979&lt;&gt;""),IF(OR(T979="OZZ",T979="ZZ"),0-SUMIF($D$12:$D978,$D979,W$12:W978),MIN(MIN(13600,TRUNC(0.75*SUMIF($D$12:$D$1442,$D979,U$12:U$1442),2)+SUMIF($D$12:$D979,$D979,AJ$12:AJ979))-SUMIF($D$12:$D978,$D979,W$12:W978)-SUMIF($D$12:$D$1442,$D979,V$12:V$1442),AJ979)),"")</f>
        <v/>
      </c>
      <c r="X979" s="246" t="str">
        <f aca="false">IF(T979&lt;&gt;"",1000-SUMIF($D$12:$D978,$D979,X$12:X978),"")</f>
        <v/>
      </c>
      <c r="Y979" s="272"/>
      <c r="Z979" s="273"/>
      <c r="AA979" s="273"/>
      <c r="AB979" s="252" t="str">
        <f aca="false">IF(K979&lt;&gt;"",ROUND(Y979,2)+ROUND(Z979,2)+ROUND(AA979,2),"")</f>
        <v/>
      </c>
      <c r="AC979" s="274"/>
      <c r="AD979" s="273"/>
      <c r="AE979" s="273"/>
      <c r="AF979" s="275" t="str">
        <f aca="false">IF(P979&lt;&gt;"",ROUND(AC979,2)+ROUND(AD979,2)+ROUND(AE979,2),"")</f>
        <v/>
      </c>
      <c r="AG979" s="274"/>
      <c r="AH979" s="273"/>
      <c r="AI979" s="273"/>
      <c r="AJ979" s="275" t="str">
        <f aca="false">IF(U979&lt;&gt;"",ROUND(AG979,2)+ROUND(AH979,2)+ROUND(AI979,2),"")</f>
        <v/>
      </c>
      <c r="AK979" s="255"/>
      <c r="AL979" s="255"/>
      <c r="AM979" s="256"/>
      <c r="AN979" s="257"/>
      <c r="AO979" s="258" t="str">
        <f aca="false">IF(D979&lt;&gt;"",IF(COUNTIF($D$12:$D979,$D979)&gt;1,0,IF(SUM(L979,Q979,V979)&gt;0,IF(AND(T979="",OR(O979&lt;&gt;"",J979&lt;&gt;"")),IF(O979&lt;&gt;"",O979,IF(J979&lt;&gt;"",J979,0)),IF(AND(O979&lt;&gt;"",J979&lt;&gt;"",O979=J979),O979,T979)),0)),"")</f>
        <v/>
      </c>
      <c r="AP979" s="258" t="str">
        <f aca="false">IF(D979&lt;&gt;"",IF(COUNTIF($D$12:$D979,$D979)&gt;1,0,IF(SUM(M979,R979,W979)&gt;0,IF(AND(T979="",OR(O979&lt;&gt;"",J979&lt;&gt;"")),IF(O979&lt;&gt;"",O979,IF(J979&lt;&gt;"",J979,0)),IF(AND(O979&lt;&gt;"",J979&lt;&gt;"",O979=J979),O979,T979)),0)),"")</f>
        <v/>
      </c>
      <c r="AQ979" s="258" t="str">
        <f aca="false">IF(D979&lt;&gt;"",IF(COUNTIF($D$12:$D979,$D979)&gt;1,0,IF(SUM(N979,S979,X979)&gt;0,IF(AND(T979="",OR(O979&lt;&gt;"",J979&lt;&gt;"")),IF(O979&lt;&gt;"",O979,IF(J979&lt;&gt;"",J979,0)),IF(AND(O979&lt;&gt;"",J979&lt;&gt;"",O979=J979),O979,T979)),0)),"")</f>
        <v/>
      </c>
      <c r="AR979" s="257" t="str">
        <f aca="false">IF(D979&lt;&gt;"",IF(J979="OZP12",L979,0),"")</f>
        <v/>
      </c>
      <c r="AS979" s="257" t="str">
        <f aca="false">IF(D979&lt;&gt;"",IF(O979="OZP12",Q979,0),"")</f>
        <v/>
      </c>
      <c r="AT979" s="257" t="str">
        <f aca="false">IF(D979&lt;&gt;"",IF(T979="OZP12",V979,0),"")</f>
        <v/>
      </c>
      <c r="AU979" s="257" t="str">
        <f aca="false">IF(D979&lt;&gt;"",IF(J979="TZP",L979,0),"")</f>
        <v/>
      </c>
      <c r="AV979" s="257" t="str">
        <f aca="false">IF(D979&lt;&gt;"",IF(O979="TZP",Q979,0),"")</f>
        <v/>
      </c>
      <c r="AW979" s="257" t="str">
        <f aca="false">IF(D979&lt;&gt;"",IF(T979="TZP",V979,0),"")</f>
        <v/>
      </c>
      <c r="AX979" s="257" t="str">
        <f aca="false">IF(D979&lt;&gt;"",IF(J979="OZZ",L979,0),"")</f>
        <v/>
      </c>
      <c r="AY979" s="257" t="str">
        <f aca="false">IF(D979&lt;&gt;"",IF(O979="OZZ",Q979,0),"")</f>
        <v/>
      </c>
      <c r="AZ979" s="257" t="str">
        <f aca="false">IF(D979&lt;&gt;"",IF(T979="OZZ",V979,0),"")</f>
        <v/>
      </c>
      <c r="BA979" s="260"/>
      <c r="BB979" s="257" t="str">
        <f aca="false">IF(D979&lt;&gt;"",IF(ISERROR(FIND("/",D979)),0,1),"")</f>
        <v/>
      </c>
      <c r="BC979" s="257" t="str">
        <f aca="false">IF(D979&lt;&gt;"",IF(BB979*1=0,D979,CONCATENATE(MID(D979,1,FIND("/",D979,1)-1),MID(D979,FIND("/",D979,1)+1,LEN(D979)))),"")</f>
        <v/>
      </c>
      <c r="BD979" s="286"/>
      <c r="BE979" s="257" t="str">
        <f aca="false">IF(D979&lt;&gt;"",IF(J979="OZP12",M979,0),"")</f>
        <v/>
      </c>
      <c r="BF979" s="257" t="str">
        <f aca="false">IF(D979&lt;&gt;"",IF(O979="OZP12",R979,0),"")</f>
        <v/>
      </c>
      <c r="BG979" s="257" t="str">
        <f aca="false">IF(D979&lt;&gt;"",IF(T979="OZP12",W979,0),"")</f>
        <v/>
      </c>
      <c r="BH979" s="257" t="str">
        <f aca="false">IF(D979&lt;&gt;"",IF(J979="TZP",M979,0),"")</f>
        <v/>
      </c>
      <c r="BI979" s="257" t="str">
        <f aca="false">IF(D979&lt;&gt;"",IF(O979="TZP",R979,0),"")</f>
        <v/>
      </c>
      <c r="BJ979" s="257" t="str">
        <f aca="false">IF(D979&lt;&gt;"",IF(T979="TZP",W979,0),"")</f>
        <v/>
      </c>
    </row>
    <row r="980" s="261" customFormat="true" ht="18.75" hidden="false" customHeight="true" outlineLevel="0" collapsed="false">
      <c r="A980" s="262" t="n">
        <f aca="false">A979+1</f>
        <v>968</v>
      </c>
      <c r="B980" s="263"/>
      <c r="C980" s="263"/>
      <c r="D980" s="263"/>
      <c r="E980" s="266"/>
      <c r="F980" s="266"/>
      <c r="G980" s="267"/>
      <c r="H980" s="278"/>
      <c r="I980" s="281"/>
      <c r="J980" s="268"/>
      <c r="K980" s="269"/>
      <c r="L980" s="244" t="str">
        <f aca="false">IF(AND(K980&lt;&gt;"",J980&lt;&gt;""),MIN(IF(OR(J980="OZZ",J980="ZZ"),5000,13600),TRUNC(0.75*SUMIF($D$12:$D980,$D980,K$12:K980),2))-SUMIF($D$12:$D979,$D980,L$12:L979),"")</f>
        <v/>
      </c>
      <c r="M980" s="270" t="str">
        <f aca="false">IF(AND(K980&lt;&gt;"",J980&lt;&gt;"",AB980&lt;&gt;""),IF(OR(J980="OZZ",J980="ZZ"),0-SUMIF($D$12:$D979,$D980,M$12:M979),MIN(MIN(13600,TRUNC(0.75*SUMIF($D$12:$D$1442,$D980,K$12:K$1442),2)+SUMIF($D$12:$D980,$D980,AB$12:AB980))-SUMIF($D$12:$D979,$D980,M$12:M979)-SUMIF($D$12:$D$1442,$D980,L$12:L$1442),AB980)),"")</f>
        <v/>
      </c>
      <c r="N980" s="246" t="str">
        <f aca="false">IF(J980&lt;&gt;"",1000-SUMIF($D$12:$D979,$D980,N$12:N979),"")</f>
        <v/>
      </c>
      <c r="O980" s="268"/>
      <c r="P980" s="269"/>
      <c r="Q980" s="244" t="str">
        <f aca="false">IF(AND(P980&lt;&gt;"",O980&lt;&gt;""),MIN(IF(OR(O980="OZZ",O980="ZZ"),5000,13600),TRUNC(0.75*SUMIF($D$12:$D980,$D980,P$12:P980),2))-SUMIF($D$12:$D979,$D980,Q$12:Q979),"")</f>
        <v/>
      </c>
      <c r="R980" s="270" t="str">
        <f aca="false">IF(AND(P980&lt;&gt;"",O980&lt;&gt;"",AF980&lt;&gt;""),IF(OR(O980="OZZ",O980="ZZ"),0-SUMIF($D$12:$D979,$D980,R$12:R979),MIN(MIN(13600,TRUNC(0.75*SUMIF($D$12:$D$1442,$D980,P$12:P$1442),2)+SUMIF($D$12:$D980,$D980,AF$12:AF980))-SUMIF($D$12:$D979,$D980,R$12:R979)-SUMIF($D$12:$D$1442,$D980,Q$12:Q$1442),AF980)),"")</f>
        <v/>
      </c>
      <c r="S980" s="246" t="str">
        <f aca="false">IF(O980&lt;&gt;"",1000-SUMIF($D$12:$D979,$D980,S$12:S979),"")</f>
        <v/>
      </c>
      <c r="T980" s="268"/>
      <c r="U980" s="269"/>
      <c r="V980" s="244" t="str">
        <f aca="false">IF(AND(U980&lt;&gt;"",T980&lt;&gt;""),MIN(IF(OR(T980="OZZ",T980="ZZ"),5000,13600),TRUNC(0.75*SUMIF($D$12:$D980,$D980,U$12:U980),2))-SUMIF($D$12:$D979,$D980,V$12:V979),"")</f>
        <v/>
      </c>
      <c r="W980" s="248" t="str">
        <f aca="false">IF(AND(U980&lt;&gt;"",T980&lt;&gt;"",AJ980&lt;&gt;""),IF(OR(T980="OZZ",T980="ZZ"),0-SUMIF($D$12:$D979,$D980,W$12:W979),MIN(MIN(13600,TRUNC(0.75*SUMIF($D$12:$D$1442,$D980,U$12:U$1442),2)+SUMIF($D$12:$D980,$D980,AJ$12:AJ980))-SUMIF($D$12:$D979,$D980,W$12:W979)-SUMIF($D$12:$D$1442,$D980,V$12:V$1442),AJ980)),"")</f>
        <v/>
      </c>
      <c r="X980" s="246" t="str">
        <f aca="false">IF(T980&lt;&gt;"",1000-SUMIF($D$12:$D979,$D980,X$12:X979),"")</f>
        <v/>
      </c>
      <c r="Y980" s="272"/>
      <c r="Z980" s="273"/>
      <c r="AA980" s="273"/>
      <c r="AB980" s="252" t="str">
        <f aca="false">IF(K980&lt;&gt;"",ROUND(Y980,2)+ROUND(Z980,2)+ROUND(AA980,2),"")</f>
        <v/>
      </c>
      <c r="AC980" s="274"/>
      <c r="AD980" s="273"/>
      <c r="AE980" s="273"/>
      <c r="AF980" s="275" t="str">
        <f aca="false">IF(P980&lt;&gt;"",ROUND(AC980,2)+ROUND(AD980,2)+ROUND(AE980,2),"")</f>
        <v/>
      </c>
      <c r="AG980" s="274"/>
      <c r="AH980" s="273"/>
      <c r="AI980" s="273"/>
      <c r="AJ980" s="275" t="str">
        <f aca="false">IF(U980&lt;&gt;"",ROUND(AG980,2)+ROUND(AH980,2)+ROUND(AI980,2),"")</f>
        <v/>
      </c>
      <c r="AK980" s="255"/>
      <c r="AL980" s="255"/>
      <c r="AM980" s="256"/>
      <c r="AN980" s="257"/>
      <c r="AO980" s="258" t="str">
        <f aca="false">IF(D980&lt;&gt;"",IF(COUNTIF($D$12:$D980,$D980)&gt;1,0,IF(SUM(L980,Q980,V980)&gt;0,IF(AND(T980="",OR(O980&lt;&gt;"",J980&lt;&gt;"")),IF(O980&lt;&gt;"",O980,IF(J980&lt;&gt;"",J980,0)),IF(AND(O980&lt;&gt;"",J980&lt;&gt;"",O980=J980),O980,T980)),0)),"")</f>
        <v/>
      </c>
      <c r="AP980" s="258" t="str">
        <f aca="false">IF(D980&lt;&gt;"",IF(COUNTIF($D$12:$D980,$D980)&gt;1,0,IF(SUM(M980,R980,W980)&gt;0,IF(AND(T980="",OR(O980&lt;&gt;"",J980&lt;&gt;"")),IF(O980&lt;&gt;"",O980,IF(J980&lt;&gt;"",J980,0)),IF(AND(O980&lt;&gt;"",J980&lt;&gt;"",O980=J980),O980,T980)),0)),"")</f>
        <v/>
      </c>
      <c r="AQ980" s="258" t="str">
        <f aca="false">IF(D980&lt;&gt;"",IF(COUNTIF($D$12:$D980,$D980)&gt;1,0,IF(SUM(N980,S980,X980)&gt;0,IF(AND(T980="",OR(O980&lt;&gt;"",J980&lt;&gt;"")),IF(O980&lt;&gt;"",O980,IF(J980&lt;&gt;"",J980,0)),IF(AND(O980&lt;&gt;"",J980&lt;&gt;"",O980=J980),O980,T980)),0)),"")</f>
        <v/>
      </c>
      <c r="AR980" s="257" t="str">
        <f aca="false">IF(D980&lt;&gt;"",IF(J980="OZP12",L980,0),"")</f>
        <v/>
      </c>
      <c r="AS980" s="257" t="str">
        <f aca="false">IF(D980&lt;&gt;"",IF(O980="OZP12",Q980,0),"")</f>
        <v/>
      </c>
      <c r="AT980" s="257" t="str">
        <f aca="false">IF(D980&lt;&gt;"",IF(T980="OZP12",V980,0),"")</f>
        <v/>
      </c>
      <c r="AU980" s="257" t="str">
        <f aca="false">IF(D980&lt;&gt;"",IF(J980="TZP",L980,0),"")</f>
        <v/>
      </c>
      <c r="AV980" s="257" t="str">
        <f aca="false">IF(D980&lt;&gt;"",IF(O980="TZP",Q980,0),"")</f>
        <v/>
      </c>
      <c r="AW980" s="257" t="str">
        <f aca="false">IF(D980&lt;&gt;"",IF(T980="TZP",V980,0),"")</f>
        <v/>
      </c>
      <c r="AX980" s="257" t="str">
        <f aca="false">IF(D980&lt;&gt;"",IF(J980="OZZ",L980,0),"")</f>
        <v/>
      </c>
      <c r="AY980" s="257" t="str">
        <f aca="false">IF(D980&lt;&gt;"",IF(O980="OZZ",Q980,0),"")</f>
        <v/>
      </c>
      <c r="AZ980" s="257" t="str">
        <f aca="false">IF(D980&lt;&gt;"",IF(T980="OZZ",V980,0),"")</f>
        <v/>
      </c>
      <c r="BA980" s="260"/>
      <c r="BB980" s="257" t="str">
        <f aca="false">IF(D980&lt;&gt;"",IF(ISERROR(FIND("/",D980)),0,1),"")</f>
        <v/>
      </c>
      <c r="BC980" s="257" t="str">
        <f aca="false">IF(D980&lt;&gt;"",IF(BB980*1=0,D980,CONCATENATE(MID(D980,1,FIND("/",D980,1)-1),MID(D980,FIND("/",D980,1)+1,LEN(D980)))),"")</f>
        <v/>
      </c>
      <c r="BD980" s="286"/>
      <c r="BE980" s="257" t="str">
        <f aca="false">IF(D980&lt;&gt;"",IF(J980="OZP12",M980,0),"")</f>
        <v/>
      </c>
      <c r="BF980" s="257" t="str">
        <f aca="false">IF(D980&lt;&gt;"",IF(O980="OZP12",R980,0),"")</f>
        <v/>
      </c>
      <c r="BG980" s="257" t="str">
        <f aca="false">IF(D980&lt;&gt;"",IF(T980="OZP12",W980,0),"")</f>
        <v/>
      </c>
      <c r="BH980" s="257" t="str">
        <f aca="false">IF(D980&lt;&gt;"",IF(J980="TZP",M980,0),"")</f>
        <v/>
      </c>
      <c r="BI980" s="257" t="str">
        <f aca="false">IF(D980&lt;&gt;"",IF(O980="TZP",R980,0),"")</f>
        <v/>
      </c>
      <c r="BJ980" s="257" t="str">
        <f aca="false">IF(D980&lt;&gt;"",IF(T980="TZP",W980,0),"")</f>
        <v/>
      </c>
    </row>
    <row r="981" s="261" customFormat="true" ht="18.75" hidden="false" customHeight="true" outlineLevel="0" collapsed="false">
      <c r="A981" s="262" t="n">
        <f aca="false">A980+1</f>
        <v>969</v>
      </c>
      <c r="B981" s="263"/>
      <c r="C981" s="263"/>
      <c r="D981" s="263"/>
      <c r="E981" s="266"/>
      <c r="F981" s="266"/>
      <c r="G981" s="267"/>
      <c r="H981" s="278"/>
      <c r="I981" s="281"/>
      <c r="J981" s="268"/>
      <c r="K981" s="269"/>
      <c r="L981" s="244" t="str">
        <f aca="false">IF(AND(K981&lt;&gt;"",J981&lt;&gt;""),MIN(IF(OR(J981="OZZ",J981="ZZ"),5000,13600),TRUNC(0.75*SUMIF($D$12:$D981,$D981,K$12:K981),2))-SUMIF($D$12:$D980,$D981,L$12:L980),"")</f>
        <v/>
      </c>
      <c r="M981" s="270" t="str">
        <f aca="false">IF(AND(K981&lt;&gt;"",J981&lt;&gt;"",AB981&lt;&gt;""),IF(OR(J981="OZZ",J981="ZZ"),0-SUMIF($D$12:$D980,$D981,M$12:M980),MIN(MIN(13600,TRUNC(0.75*SUMIF($D$12:$D$1442,$D981,K$12:K$1442),2)+SUMIF($D$12:$D981,$D981,AB$12:AB981))-SUMIF($D$12:$D980,$D981,M$12:M980)-SUMIF($D$12:$D$1442,$D981,L$12:L$1442),AB981)),"")</f>
        <v/>
      </c>
      <c r="N981" s="246" t="str">
        <f aca="false">IF(J981&lt;&gt;"",1000-SUMIF($D$12:$D980,$D981,N$12:N980),"")</f>
        <v/>
      </c>
      <c r="O981" s="268"/>
      <c r="P981" s="269"/>
      <c r="Q981" s="244" t="str">
        <f aca="false">IF(AND(P981&lt;&gt;"",O981&lt;&gt;""),MIN(IF(OR(O981="OZZ",O981="ZZ"),5000,13600),TRUNC(0.75*SUMIF($D$12:$D981,$D981,P$12:P981),2))-SUMIF($D$12:$D980,$D981,Q$12:Q980),"")</f>
        <v/>
      </c>
      <c r="R981" s="270" t="str">
        <f aca="false">IF(AND(P981&lt;&gt;"",O981&lt;&gt;"",AF981&lt;&gt;""),IF(OR(O981="OZZ",O981="ZZ"),0-SUMIF($D$12:$D980,$D981,R$12:R980),MIN(MIN(13600,TRUNC(0.75*SUMIF($D$12:$D$1442,$D981,P$12:P$1442),2)+SUMIF($D$12:$D981,$D981,AF$12:AF981))-SUMIF($D$12:$D980,$D981,R$12:R980)-SUMIF($D$12:$D$1442,$D981,Q$12:Q$1442),AF981)),"")</f>
        <v/>
      </c>
      <c r="S981" s="246" t="str">
        <f aca="false">IF(O981&lt;&gt;"",1000-SUMIF($D$12:$D980,$D981,S$12:S980),"")</f>
        <v/>
      </c>
      <c r="T981" s="268"/>
      <c r="U981" s="269"/>
      <c r="V981" s="244" t="str">
        <f aca="false">IF(AND(U981&lt;&gt;"",T981&lt;&gt;""),MIN(IF(OR(T981="OZZ",T981="ZZ"),5000,13600),TRUNC(0.75*SUMIF($D$12:$D981,$D981,U$12:U981),2))-SUMIF($D$12:$D980,$D981,V$12:V980),"")</f>
        <v/>
      </c>
      <c r="W981" s="248" t="str">
        <f aca="false">IF(AND(U981&lt;&gt;"",T981&lt;&gt;"",AJ981&lt;&gt;""),IF(OR(T981="OZZ",T981="ZZ"),0-SUMIF($D$12:$D980,$D981,W$12:W980),MIN(MIN(13600,TRUNC(0.75*SUMIF($D$12:$D$1442,$D981,U$12:U$1442),2)+SUMIF($D$12:$D981,$D981,AJ$12:AJ981))-SUMIF($D$12:$D980,$D981,W$12:W980)-SUMIF($D$12:$D$1442,$D981,V$12:V$1442),AJ981)),"")</f>
        <v/>
      </c>
      <c r="X981" s="246" t="str">
        <f aca="false">IF(T981&lt;&gt;"",1000-SUMIF($D$12:$D980,$D981,X$12:X980),"")</f>
        <v/>
      </c>
      <c r="Y981" s="272"/>
      <c r="Z981" s="273"/>
      <c r="AA981" s="273"/>
      <c r="AB981" s="252" t="str">
        <f aca="false">IF(K981&lt;&gt;"",ROUND(Y981,2)+ROUND(Z981,2)+ROUND(AA981,2),"")</f>
        <v/>
      </c>
      <c r="AC981" s="274"/>
      <c r="AD981" s="273"/>
      <c r="AE981" s="273"/>
      <c r="AF981" s="275" t="str">
        <f aca="false">IF(P981&lt;&gt;"",ROUND(AC981,2)+ROUND(AD981,2)+ROUND(AE981,2),"")</f>
        <v/>
      </c>
      <c r="AG981" s="274"/>
      <c r="AH981" s="273"/>
      <c r="AI981" s="273"/>
      <c r="AJ981" s="275" t="str">
        <f aca="false">IF(U981&lt;&gt;"",ROUND(AG981,2)+ROUND(AH981,2)+ROUND(AI981,2),"")</f>
        <v/>
      </c>
      <c r="AK981" s="255"/>
      <c r="AL981" s="255"/>
      <c r="AM981" s="256"/>
      <c r="AN981" s="257"/>
      <c r="AO981" s="258" t="str">
        <f aca="false">IF(D981&lt;&gt;"",IF(COUNTIF($D$12:$D981,$D981)&gt;1,0,IF(SUM(L981,Q981,V981)&gt;0,IF(AND(T981="",OR(O981&lt;&gt;"",J981&lt;&gt;"")),IF(O981&lt;&gt;"",O981,IF(J981&lt;&gt;"",J981,0)),IF(AND(O981&lt;&gt;"",J981&lt;&gt;"",O981=J981),O981,T981)),0)),"")</f>
        <v/>
      </c>
      <c r="AP981" s="258" t="str">
        <f aca="false">IF(D981&lt;&gt;"",IF(COUNTIF($D$12:$D981,$D981)&gt;1,0,IF(SUM(M981,R981,W981)&gt;0,IF(AND(T981="",OR(O981&lt;&gt;"",J981&lt;&gt;"")),IF(O981&lt;&gt;"",O981,IF(J981&lt;&gt;"",J981,0)),IF(AND(O981&lt;&gt;"",J981&lt;&gt;"",O981=J981),O981,T981)),0)),"")</f>
        <v/>
      </c>
      <c r="AQ981" s="258" t="str">
        <f aca="false">IF(D981&lt;&gt;"",IF(COUNTIF($D$12:$D981,$D981)&gt;1,0,IF(SUM(N981,S981,X981)&gt;0,IF(AND(T981="",OR(O981&lt;&gt;"",J981&lt;&gt;"")),IF(O981&lt;&gt;"",O981,IF(J981&lt;&gt;"",J981,0)),IF(AND(O981&lt;&gt;"",J981&lt;&gt;"",O981=J981),O981,T981)),0)),"")</f>
        <v/>
      </c>
      <c r="AR981" s="257" t="str">
        <f aca="false">IF(D981&lt;&gt;"",IF(J981="OZP12",L981,0),"")</f>
        <v/>
      </c>
      <c r="AS981" s="257" t="str">
        <f aca="false">IF(D981&lt;&gt;"",IF(O981="OZP12",Q981,0),"")</f>
        <v/>
      </c>
      <c r="AT981" s="257" t="str">
        <f aca="false">IF(D981&lt;&gt;"",IF(T981="OZP12",V981,0),"")</f>
        <v/>
      </c>
      <c r="AU981" s="257" t="str">
        <f aca="false">IF(D981&lt;&gt;"",IF(J981="TZP",L981,0),"")</f>
        <v/>
      </c>
      <c r="AV981" s="257" t="str">
        <f aca="false">IF(D981&lt;&gt;"",IF(O981="TZP",Q981,0),"")</f>
        <v/>
      </c>
      <c r="AW981" s="257" t="str">
        <f aca="false">IF(D981&lt;&gt;"",IF(T981="TZP",V981,0),"")</f>
        <v/>
      </c>
      <c r="AX981" s="257" t="str">
        <f aca="false">IF(D981&lt;&gt;"",IF(J981="OZZ",L981,0),"")</f>
        <v/>
      </c>
      <c r="AY981" s="257" t="str">
        <f aca="false">IF(D981&lt;&gt;"",IF(O981="OZZ",Q981,0),"")</f>
        <v/>
      </c>
      <c r="AZ981" s="257" t="str">
        <f aca="false">IF(D981&lt;&gt;"",IF(T981="OZZ",V981,0),"")</f>
        <v/>
      </c>
      <c r="BA981" s="260"/>
      <c r="BB981" s="257" t="str">
        <f aca="false">IF(D981&lt;&gt;"",IF(ISERROR(FIND("/",D981)),0,1),"")</f>
        <v/>
      </c>
      <c r="BC981" s="257" t="str">
        <f aca="false">IF(D981&lt;&gt;"",IF(BB981*1=0,D981,CONCATENATE(MID(D981,1,FIND("/",D981,1)-1),MID(D981,FIND("/",D981,1)+1,LEN(D981)))),"")</f>
        <v/>
      </c>
      <c r="BD981" s="286"/>
      <c r="BE981" s="257" t="str">
        <f aca="false">IF(D981&lt;&gt;"",IF(J981="OZP12",M981,0),"")</f>
        <v/>
      </c>
      <c r="BF981" s="257" t="str">
        <f aca="false">IF(D981&lt;&gt;"",IF(O981="OZP12",R981,0),"")</f>
        <v/>
      </c>
      <c r="BG981" s="257" t="str">
        <f aca="false">IF(D981&lt;&gt;"",IF(T981="OZP12",W981,0),"")</f>
        <v/>
      </c>
      <c r="BH981" s="257" t="str">
        <f aca="false">IF(D981&lt;&gt;"",IF(J981="TZP",M981,0),"")</f>
        <v/>
      </c>
      <c r="BI981" s="257" t="str">
        <f aca="false">IF(D981&lt;&gt;"",IF(O981="TZP",R981,0),"")</f>
        <v/>
      </c>
      <c r="BJ981" s="257" t="str">
        <f aca="false">IF(D981&lt;&gt;"",IF(T981="TZP",W981,0),"")</f>
        <v/>
      </c>
    </row>
    <row r="982" s="261" customFormat="true" ht="18.75" hidden="false" customHeight="true" outlineLevel="0" collapsed="false">
      <c r="A982" s="262" t="n">
        <f aca="false">A981+1</f>
        <v>970</v>
      </c>
      <c r="B982" s="263"/>
      <c r="C982" s="263"/>
      <c r="D982" s="263"/>
      <c r="E982" s="266"/>
      <c r="F982" s="266"/>
      <c r="G982" s="267"/>
      <c r="H982" s="278"/>
      <c r="I982" s="281"/>
      <c r="J982" s="268"/>
      <c r="K982" s="269"/>
      <c r="L982" s="244" t="str">
        <f aca="false">IF(AND(K982&lt;&gt;"",J982&lt;&gt;""),MIN(IF(OR(J982="OZZ",J982="ZZ"),5000,13600),TRUNC(0.75*SUMIF($D$12:$D982,$D982,K$12:K982),2))-SUMIF($D$12:$D981,$D982,L$12:L981),"")</f>
        <v/>
      </c>
      <c r="M982" s="270" t="str">
        <f aca="false">IF(AND(K982&lt;&gt;"",J982&lt;&gt;"",AB982&lt;&gt;""),IF(OR(J982="OZZ",J982="ZZ"),0-SUMIF($D$12:$D981,$D982,M$12:M981),MIN(MIN(13600,TRUNC(0.75*SUMIF($D$12:$D$1442,$D982,K$12:K$1442),2)+SUMIF($D$12:$D982,$D982,AB$12:AB982))-SUMIF($D$12:$D981,$D982,M$12:M981)-SUMIF($D$12:$D$1442,$D982,L$12:L$1442),AB982)),"")</f>
        <v/>
      </c>
      <c r="N982" s="246" t="str">
        <f aca="false">IF(J982&lt;&gt;"",1000-SUMIF($D$12:$D981,$D982,N$12:N981),"")</f>
        <v/>
      </c>
      <c r="O982" s="268"/>
      <c r="P982" s="269"/>
      <c r="Q982" s="244" t="str">
        <f aca="false">IF(AND(P982&lt;&gt;"",O982&lt;&gt;""),MIN(IF(OR(O982="OZZ",O982="ZZ"),5000,13600),TRUNC(0.75*SUMIF($D$12:$D982,$D982,P$12:P982),2))-SUMIF($D$12:$D981,$D982,Q$12:Q981),"")</f>
        <v/>
      </c>
      <c r="R982" s="270" t="str">
        <f aca="false">IF(AND(P982&lt;&gt;"",O982&lt;&gt;"",AF982&lt;&gt;""),IF(OR(O982="OZZ",O982="ZZ"),0-SUMIF($D$12:$D981,$D982,R$12:R981),MIN(MIN(13600,TRUNC(0.75*SUMIF($D$12:$D$1442,$D982,P$12:P$1442),2)+SUMIF($D$12:$D982,$D982,AF$12:AF982))-SUMIF($D$12:$D981,$D982,R$12:R981)-SUMIF($D$12:$D$1442,$D982,Q$12:Q$1442),AF982)),"")</f>
        <v/>
      </c>
      <c r="S982" s="246" t="str">
        <f aca="false">IF(O982&lt;&gt;"",1000-SUMIF($D$12:$D981,$D982,S$12:S981),"")</f>
        <v/>
      </c>
      <c r="T982" s="268"/>
      <c r="U982" s="269"/>
      <c r="V982" s="244" t="str">
        <f aca="false">IF(AND(U982&lt;&gt;"",T982&lt;&gt;""),MIN(IF(OR(T982="OZZ",T982="ZZ"),5000,13600),TRUNC(0.75*SUMIF($D$12:$D982,$D982,U$12:U982),2))-SUMIF($D$12:$D981,$D982,V$12:V981),"")</f>
        <v/>
      </c>
      <c r="W982" s="248" t="str">
        <f aca="false">IF(AND(U982&lt;&gt;"",T982&lt;&gt;"",AJ982&lt;&gt;""),IF(OR(T982="OZZ",T982="ZZ"),0-SUMIF($D$12:$D981,$D982,W$12:W981),MIN(MIN(13600,TRUNC(0.75*SUMIF($D$12:$D$1442,$D982,U$12:U$1442),2)+SUMIF($D$12:$D982,$D982,AJ$12:AJ982))-SUMIF($D$12:$D981,$D982,W$12:W981)-SUMIF($D$12:$D$1442,$D982,V$12:V$1442),AJ982)),"")</f>
        <v/>
      </c>
      <c r="X982" s="246" t="str">
        <f aca="false">IF(T982&lt;&gt;"",1000-SUMIF($D$12:$D981,$D982,X$12:X981),"")</f>
        <v/>
      </c>
      <c r="Y982" s="272"/>
      <c r="Z982" s="273"/>
      <c r="AA982" s="273"/>
      <c r="AB982" s="252" t="str">
        <f aca="false">IF(K982&lt;&gt;"",ROUND(Y982,2)+ROUND(Z982,2)+ROUND(AA982,2),"")</f>
        <v/>
      </c>
      <c r="AC982" s="274"/>
      <c r="AD982" s="273"/>
      <c r="AE982" s="273"/>
      <c r="AF982" s="275" t="str">
        <f aca="false">IF(P982&lt;&gt;"",ROUND(AC982,2)+ROUND(AD982,2)+ROUND(AE982,2),"")</f>
        <v/>
      </c>
      <c r="AG982" s="274"/>
      <c r="AH982" s="273"/>
      <c r="AI982" s="273"/>
      <c r="AJ982" s="275" t="str">
        <f aca="false">IF(U982&lt;&gt;"",ROUND(AG982,2)+ROUND(AH982,2)+ROUND(AI982,2),"")</f>
        <v/>
      </c>
      <c r="AK982" s="255"/>
      <c r="AL982" s="255"/>
      <c r="AM982" s="256"/>
      <c r="AN982" s="257"/>
      <c r="AO982" s="258" t="str">
        <f aca="false">IF(D982&lt;&gt;"",IF(COUNTIF($D$12:$D982,$D982)&gt;1,0,IF(SUM(L982,Q982,V982)&gt;0,IF(AND(T982="",OR(O982&lt;&gt;"",J982&lt;&gt;"")),IF(O982&lt;&gt;"",O982,IF(J982&lt;&gt;"",J982,0)),IF(AND(O982&lt;&gt;"",J982&lt;&gt;"",O982=J982),O982,T982)),0)),"")</f>
        <v/>
      </c>
      <c r="AP982" s="258" t="str">
        <f aca="false">IF(D982&lt;&gt;"",IF(COUNTIF($D$12:$D982,$D982)&gt;1,0,IF(SUM(M982,R982,W982)&gt;0,IF(AND(T982="",OR(O982&lt;&gt;"",J982&lt;&gt;"")),IF(O982&lt;&gt;"",O982,IF(J982&lt;&gt;"",J982,0)),IF(AND(O982&lt;&gt;"",J982&lt;&gt;"",O982=J982),O982,T982)),0)),"")</f>
        <v/>
      </c>
      <c r="AQ982" s="258" t="str">
        <f aca="false">IF(D982&lt;&gt;"",IF(COUNTIF($D$12:$D982,$D982)&gt;1,0,IF(SUM(N982,S982,X982)&gt;0,IF(AND(T982="",OR(O982&lt;&gt;"",J982&lt;&gt;"")),IF(O982&lt;&gt;"",O982,IF(J982&lt;&gt;"",J982,0)),IF(AND(O982&lt;&gt;"",J982&lt;&gt;"",O982=J982),O982,T982)),0)),"")</f>
        <v/>
      </c>
      <c r="AR982" s="257" t="str">
        <f aca="false">IF(D982&lt;&gt;"",IF(J982="OZP12",L982,0),"")</f>
        <v/>
      </c>
      <c r="AS982" s="257" t="str">
        <f aca="false">IF(D982&lt;&gt;"",IF(O982="OZP12",Q982,0),"")</f>
        <v/>
      </c>
      <c r="AT982" s="257" t="str">
        <f aca="false">IF(D982&lt;&gt;"",IF(T982="OZP12",V982,0),"")</f>
        <v/>
      </c>
      <c r="AU982" s="257" t="str">
        <f aca="false">IF(D982&lt;&gt;"",IF(J982="TZP",L982,0),"")</f>
        <v/>
      </c>
      <c r="AV982" s="257" t="str">
        <f aca="false">IF(D982&lt;&gt;"",IF(O982="TZP",Q982,0),"")</f>
        <v/>
      </c>
      <c r="AW982" s="257" t="str">
        <f aca="false">IF(D982&lt;&gt;"",IF(T982="TZP",V982,0),"")</f>
        <v/>
      </c>
      <c r="AX982" s="257" t="str">
        <f aca="false">IF(D982&lt;&gt;"",IF(J982="OZZ",L982,0),"")</f>
        <v/>
      </c>
      <c r="AY982" s="257" t="str">
        <f aca="false">IF(D982&lt;&gt;"",IF(O982="OZZ",Q982,0),"")</f>
        <v/>
      </c>
      <c r="AZ982" s="257" t="str">
        <f aca="false">IF(D982&lt;&gt;"",IF(T982="OZZ",V982,0),"")</f>
        <v/>
      </c>
      <c r="BA982" s="260"/>
      <c r="BB982" s="257" t="str">
        <f aca="false">IF(D982&lt;&gt;"",IF(ISERROR(FIND("/",D982)),0,1),"")</f>
        <v/>
      </c>
      <c r="BC982" s="257" t="str">
        <f aca="false">IF(D982&lt;&gt;"",IF(BB982*1=0,D982,CONCATENATE(MID(D982,1,FIND("/",D982,1)-1),MID(D982,FIND("/",D982,1)+1,LEN(D982)))),"")</f>
        <v/>
      </c>
      <c r="BD982" s="286"/>
      <c r="BE982" s="257" t="str">
        <f aca="false">IF(D982&lt;&gt;"",IF(J982="OZP12",M982,0),"")</f>
        <v/>
      </c>
      <c r="BF982" s="257" t="str">
        <f aca="false">IF(D982&lt;&gt;"",IF(O982="OZP12",R982,0),"")</f>
        <v/>
      </c>
      <c r="BG982" s="257" t="str">
        <f aca="false">IF(D982&lt;&gt;"",IF(T982="OZP12",W982,0),"")</f>
        <v/>
      </c>
      <c r="BH982" s="257" t="str">
        <f aca="false">IF(D982&lt;&gt;"",IF(J982="TZP",M982,0),"")</f>
        <v/>
      </c>
      <c r="BI982" s="257" t="str">
        <f aca="false">IF(D982&lt;&gt;"",IF(O982="TZP",R982,0),"")</f>
        <v/>
      </c>
      <c r="BJ982" s="257" t="str">
        <f aca="false">IF(D982&lt;&gt;"",IF(T982="TZP",W982,0),"")</f>
        <v/>
      </c>
    </row>
    <row r="983" s="261" customFormat="true" ht="18.75" hidden="false" customHeight="true" outlineLevel="0" collapsed="false">
      <c r="A983" s="262" t="n">
        <f aca="false">A982+1</f>
        <v>971</v>
      </c>
      <c r="B983" s="263"/>
      <c r="C983" s="263"/>
      <c r="D983" s="263"/>
      <c r="E983" s="266"/>
      <c r="F983" s="266"/>
      <c r="G983" s="267"/>
      <c r="H983" s="278"/>
      <c r="I983" s="281"/>
      <c r="J983" s="268"/>
      <c r="K983" s="269"/>
      <c r="L983" s="244" t="str">
        <f aca="false">IF(AND(K983&lt;&gt;"",J983&lt;&gt;""),MIN(IF(OR(J983="OZZ",J983="ZZ"),5000,13600),TRUNC(0.75*SUMIF($D$12:$D983,$D983,K$12:K983),2))-SUMIF($D$12:$D982,$D983,L$12:L982),"")</f>
        <v/>
      </c>
      <c r="M983" s="270" t="str">
        <f aca="false">IF(AND(K983&lt;&gt;"",J983&lt;&gt;"",AB983&lt;&gt;""),IF(OR(J983="OZZ",J983="ZZ"),0-SUMIF($D$12:$D982,$D983,M$12:M982),MIN(MIN(13600,TRUNC(0.75*SUMIF($D$12:$D$1442,$D983,K$12:K$1442),2)+SUMIF($D$12:$D983,$D983,AB$12:AB983))-SUMIF($D$12:$D982,$D983,M$12:M982)-SUMIF($D$12:$D$1442,$D983,L$12:L$1442),AB983)),"")</f>
        <v/>
      </c>
      <c r="N983" s="246" t="str">
        <f aca="false">IF(J983&lt;&gt;"",1000-SUMIF($D$12:$D982,$D983,N$12:N982),"")</f>
        <v/>
      </c>
      <c r="O983" s="268"/>
      <c r="P983" s="269"/>
      <c r="Q983" s="244" t="str">
        <f aca="false">IF(AND(P983&lt;&gt;"",O983&lt;&gt;""),MIN(IF(OR(O983="OZZ",O983="ZZ"),5000,13600),TRUNC(0.75*SUMIF($D$12:$D983,$D983,P$12:P983),2))-SUMIF($D$12:$D982,$D983,Q$12:Q982),"")</f>
        <v/>
      </c>
      <c r="R983" s="270" t="str">
        <f aca="false">IF(AND(P983&lt;&gt;"",O983&lt;&gt;"",AF983&lt;&gt;""),IF(OR(O983="OZZ",O983="ZZ"),0-SUMIF($D$12:$D982,$D983,R$12:R982),MIN(MIN(13600,TRUNC(0.75*SUMIF($D$12:$D$1442,$D983,P$12:P$1442),2)+SUMIF($D$12:$D983,$D983,AF$12:AF983))-SUMIF($D$12:$D982,$D983,R$12:R982)-SUMIF($D$12:$D$1442,$D983,Q$12:Q$1442),AF983)),"")</f>
        <v/>
      </c>
      <c r="S983" s="246" t="str">
        <f aca="false">IF(O983&lt;&gt;"",1000-SUMIF($D$12:$D982,$D983,S$12:S982),"")</f>
        <v/>
      </c>
      <c r="T983" s="268"/>
      <c r="U983" s="269"/>
      <c r="V983" s="244" t="str">
        <f aca="false">IF(AND(U983&lt;&gt;"",T983&lt;&gt;""),MIN(IF(OR(T983="OZZ",T983="ZZ"),5000,13600),TRUNC(0.75*SUMIF($D$12:$D983,$D983,U$12:U983),2))-SUMIF($D$12:$D982,$D983,V$12:V982),"")</f>
        <v/>
      </c>
      <c r="W983" s="248" t="str">
        <f aca="false">IF(AND(U983&lt;&gt;"",T983&lt;&gt;"",AJ983&lt;&gt;""),IF(OR(T983="OZZ",T983="ZZ"),0-SUMIF($D$12:$D982,$D983,W$12:W982),MIN(MIN(13600,TRUNC(0.75*SUMIF($D$12:$D$1442,$D983,U$12:U$1442),2)+SUMIF($D$12:$D983,$D983,AJ$12:AJ983))-SUMIF($D$12:$D982,$D983,W$12:W982)-SUMIF($D$12:$D$1442,$D983,V$12:V$1442),AJ983)),"")</f>
        <v/>
      </c>
      <c r="X983" s="246" t="str">
        <f aca="false">IF(T983&lt;&gt;"",1000-SUMIF($D$12:$D982,$D983,X$12:X982),"")</f>
        <v/>
      </c>
      <c r="Y983" s="272"/>
      <c r="Z983" s="273"/>
      <c r="AA983" s="273"/>
      <c r="AB983" s="252" t="str">
        <f aca="false">IF(K983&lt;&gt;"",ROUND(Y983,2)+ROUND(Z983,2)+ROUND(AA983,2),"")</f>
        <v/>
      </c>
      <c r="AC983" s="274"/>
      <c r="AD983" s="273"/>
      <c r="AE983" s="273"/>
      <c r="AF983" s="275" t="str">
        <f aca="false">IF(P983&lt;&gt;"",ROUND(AC983,2)+ROUND(AD983,2)+ROUND(AE983,2),"")</f>
        <v/>
      </c>
      <c r="AG983" s="274"/>
      <c r="AH983" s="273"/>
      <c r="AI983" s="273"/>
      <c r="AJ983" s="275" t="str">
        <f aca="false">IF(U983&lt;&gt;"",ROUND(AG983,2)+ROUND(AH983,2)+ROUND(AI983,2),"")</f>
        <v/>
      </c>
      <c r="AK983" s="255"/>
      <c r="AL983" s="255"/>
      <c r="AM983" s="256"/>
      <c r="AN983" s="257"/>
      <c r="AO983" s="258" t="str">
        <f aca="false">IF(D983&lt;&gt;"",IF(COUNTIF($D$12:$D983,$D983)&gt;1,0,IF(SUM(L983,Q983,V983)&gt;0,IF(AND(T983="",OR(O983&lt;&gt;"",J983&lt;&gt;"")),IF(O983&lt;&gt;"",O983,IF(J983&lt;&gt;"",J983,0)),IF(AND(O983&lt;&gt;"",J983&lt;&gt;"",O983=J983),O983,T983)),0)),"")</f>
        <v/>
      </c>
      <c r="AP983" s="258" t="str">
        <f aca="false">IF(D983&lt;&gt;"",IF(COUNTIF($D$12:$D983,$D983)&gt;1,0,IF(SUM(M983,R983,W983)&gt;0,IF(AND(T983="",OR(O983&lt;&gt;"",J983&lt;&gt;"")),IF(O983&lt;&gt;"",O983,IF(J983&lt;&gt;"",J983,0)),IF(AND(O983&lt;&gt;"",J983&lt;&gt;"",O983=J983),O983,T983)),0)),"")</f>
        <v/>
      </c>
      <c r="AQ983" s="258" t="str">
        <f aca="false">IF(D983&lt;&gt;"",IF(COUNTIF($D$12:$D983,$D983)&gt;1,0,IF(SUM(N983,S983,X983)&gt;0,IF(AND(T983="",OR(O983&lt;&gt;"",J983&lt;&gt;"")),IF(O983&lt;&gt;"",O983,IF(J983&lt;&gt;"",J983,0)),IF(AND(O983&lt;&gt;"",J983&lt;&gt;"",O983=J983),O983,T983)),0)),"")</f>
        <v/>
      </c>
      <c r="AR983" s="257" t="str">
        <f aca="false">IF(D983&lt;&gt;"",IF(J983="OZP12",L983,0),"")</f>
        <v/>
      </c>
      <c r="AS983" s="257" t="str">
        <f aca="false">IF(D983&lt;&gt;"",IF(O983="OZP12",Q983,0),"")</f>
        <v/>
      </c>
      <c r="AT983" s="257" t="str">
        <f aca="false">IF(D983&lt;&gt;"",IF(T983="OZP12",V983,0),"")</f>
        <v/>
      </c>
      <c r="AU983" s="257" t="str">
        <f aca="false">IF(D983&lt;&gt;"",IF(J983="TZP",L983,0),"")</f>
        <v/>
      </c>
      <c r="AV983" s="257" t="str">
        <f aca="false">IF(D983&lt;&gt;"",IF(O983="TZP",Q983,0),"")</f>
        <v/>
      </c>
      <c r="AW983" s="257" t="str">
        <f aca="false">IF(D983&lt;&gt;"",IF(T983="TZP",V983,0),"")</f>
        <v/>
      </c>
      <c r="AX983" s="257" t="str">
        <f aca="false">IF(D983&lt;&gt;"",IF(J983="OZZ",L983,0),"")</f>
        <v/>
      </c>
      <c r="AY983" s="257" t="str">
        <f aca="false">IF(D983&lt;&gt;"",IF(O983="OZZ",Q983,0),"")</f>
        <v/>
      </c>
      <c r="AZ983" s="257" t="str">
        <f aca="false">IF(D983&lt;&gt;"",IF(T983="OZZ",V983,0),"")</f>
        <v/>
      </c>
      <c r="BA983" s="260"/>
      <c r="BB983" s="257" t="str">
        <f aca="false">IF(D983&lt;&gt;"",IF(ISERROR(FIND("/",D983)),0,1),"")</f>
        <v/>
      </c>
      <c r="BC983" s="257" t="str">
        <f aca="false">IF(D983&lt;&gt;"",IF(BB983*1=0,D983,CONCATENATE(MID(D983,1,FIND("/",D983,1)-1),MID(D983,FIND("/",D983,1)+1,LEN(D983)))),"")</f>
        <v/>
      </c>
      <c r="BD983" s="286"/>
      <c r="BE983" s="257" t="str">
        <f aca="false">IF(D983&lt;&gt;"",IF(J983="OZP12",M983,0),"")</f>
        <v/>
      </c>
      <c r="BF983" s="257" t="str">
        <f aca="false">IF(D983&lt;&gt;"",IF(O983="OZP12",R983,0),"")</f>
        <v/>
      </c>
      <c r="BG983" s="257" t="str">
        <f aca="false">IF(D983&lt;&gt;"",IF(T983="OZP12",W983,0),"")</f>
        <v/>
      </c>
      <c r="BH983" s="257" t="str">
        <f aca="false">IF(D983&lt;&gt;"",IF(J983="TZP",M983,0),"")</f>
        <v/>
      </c>
      <c r="BI983" s="257" t="str">
        <f aca="false">IF(D983&lt;&gt;"",IF(O983="TZP",R983,0),"")</f>
        <v/>
      </c>
      <c r="BJ983" s="257" t="str">
        <f aca="false">IF(D983&lt;&gt;"",IF(T983="TZP",W983,0),"")</f>
        <v/>
      </c>
    </row>
    <row r="984" s="261" customFormat="true" ht="18.75" hidden="false" customHeight="true" outlineLevel="0" collapsed="false">
      <c r="A984" s="262" t="n">
        <f aca="false">A983+1</f>
        <v>972</v>
      </c>
      <c r="B984" s="263"/>
      <c r="C984" s="263"/>
      <c r="D984" s="263"/>
      <c r="E984" s="266"/>
      <c r="F984" s="266"/>
      <c r="G984" s="267"/>
      <c r="H984" s="278"/>
      <c r="I984" s="281"/>
      <c r="J984" s="268"/>
      <c r="K984" s="269"/>
      <c r="L984" s="244" t="str">
        <f aca="false">IF(AND(K984&lt;&gt;"",J984&lt;&gt;""),MIN(IF(OR(J984="OZZ",J984="ZZ"),5000,13600),TRUNC(0.75*SUMIF($D$12:$D984,$D984,K$12:K984),2))-SUMIF($D$12:$D983,$D984,L$12:L983),"")</f>
        <v/>
      </c>
      <c r="M984" s="270" t="str">
        <f aca="false">IF(AND(K984&lt;&gt;"",J984&lt;&gt;"",AB984&lt;&gt;""),IF(OR(J984="OZZ",J984="ZZ"),0-SUMIF($D$12:$D983,$D984,M$12:M983),MIN(MIN(13600,TRUNC(0.75*SUMIF($D$12:$D$1442,$D984,K$12:K$1442),2)+SUMIF($D$12:$D984,$D984,AB$12:AB984))-SUMIF($D$12:$D983,$D984,M$12:M983)-SUMIF($D$12:$D$1442,$D984,L$12:L$1442),AB984)),"")</f>
        <v/>
      </c>
      <c r="N984" s="246" t="str">
        <f aca="false">IF(J984&lt;&gt;"",1000-SUMIF($D$12:$D983,$D984,N$12:N983),"")</f>
        <v/>
      </c>
      <c r="O984" s="268"/>
      <c r="P984" s="269"/>
      <c r="Q984" s="244" t="str">
        <f aca="false">IF(AND(P984&lt;&gt;"",O984&lt;&gt;""),MIN(IF(OR(O984="OZZ",O984="ZZ"),5000,13600),TRUNC(0.75*SUMIF($D$12:$D984,$D984,P$12:P984),2))-SUMIF($D$12:$D983,$D984,Q$12:Q983),"")</f>
        <v/>
      </c>
      <c r="R984" s="270" t="str">
        <f aca="false">IF(AND(P984&lt;&gt;"",O984&lt;&gt;"",AF984&lt;&gt;""),IF(OR(O984="OZZ",O984="ZZ"),0-SUMIF($D$12:$D983,$D984,R$12:R983),MIN(MIN(13600,TRUNC(0.75*SUMIF($D$12:$D$1442,$D984,P$12:P$1442),2)+SUMIF($D$12:$D984,$D984,AF$12:AF984))-SUMIF($D$12:$D983,$D984,R$12:R983)-SUMIF($D$12:$D$1442,$D984,Q$12:Q$1442),AF984)),"")</f>
        <v/>
      </c>
      <c r="S984" s="246" t="str">
        <f aca="false">IF(O984&lt;&gt;"",1000-SUMIF($D$12:$D983,$D984,S$12:S983),"")</f>
        <v/>
      </c>
      <c r="T984" s="268"/>
      <c r="U984" s="269"/>
      <c r="V984" s="244" t="str">
        <f aca="false">IF(AND(U984&lt;&gt;"",T984&lt;&gt;""),MIN(IF(OR(T984="OZZ",T984="ZZ"),5000,13600),TRUNC(0.75*SUMIF($D$12:$D984,$D984,U$12:U984),2))-SUMIF($D$12:$D983,$D984,V$12:V983),"")</f>
        <v/>
      </c>
      <c r="W984" s="248" t="str">
        <f aca="false">IF(AND(U984&lt;&gt;"",T984&lt;&gt;"",AJ984&lt;&gt;""),IF(OR(T984="OZZ",T984="ZZ"),0-SUMIF($D$12:$D983,$D984,W$12:W983),MIN(MIN(13600,TRUNC(0.75*SUMIF($D$12:$D$1442,$D984,U$12:U$1442),2)+SUMIF($D$12:$D984,$D984,AJ$12:AJ984))-SUMIF($D$12:$D983,$D984,W$12:W983)-SUMIF($D$12:$D$1442,$D984,V$12:V$1442),AJ984)),"")</f>
        <v/>
      </c>
      <c r="X984" s="246" t="str">
        <f aca="false">IF(T984&lt;&gt;"",1000-SUMIF($D$12:$D983,$D984,X$12:X983),"")</f>
        <v/>
      </c>
      <c r="Y984" s="272"/>
      <c r="Z984" s="273"/>
      <c r="AA984" s="273"/>
      <c r="AB984" s="252" t="str">
        <f aca="false">IF(K984&lt;&gt;"",ROUND(Y984,2)+ROUND(Z984,2)+ROUND(AA984,2),"")</f>
        <v/>
      </c>
      <c r="AC984" s="274"/>
      <c r="AD984" s="273"/>
      <c r="AE984" s="273"/>
      <c r="AF984" s="275" t="str">
        <f aca="false">IF(P984&lt;&gt;"",ROUND(AC984,2)+ROUND(AD984,2)+ROUND(AE984,2),"")</f>
        <v/>
      </c>
      <c r="AG984" s="274"/>
      <c r="AH984" s="273"/>
      <c r="AI984" s="273"/>
      <c r="AJ984" s="275" t="str">
        <f aca="false">IF(U984&lt;&gt;"",ROUND(AG984,2)+ROUND(AH984,2)+ROUND(AI984,2),"")</f>
        <v/>
      </c>
      <c r="AK984" s="255"/>
      <c r="AL984" s="255"/>
      <c r="AM984" s="256"/>
      <c r="AN984" s="257"/>
      <c r="AO984" s="258" t="str">
        <f aca="false">IF(D984&lt;&gt;"",IF(COUNTIF($D$12:$D984,$D984)&gt;1,0,IF(SUM(L984,Q984,V984)&gt;0,IF(AND(T984="",OR(O984&lt;&gt;"",J984&lt;&gt;"")),IF(O984&lt;&gt;"",O984,IF(J984&lt;&gt;"",J984,0)),IF(AND(O984&lt;&gt;"",J984&lt;&gt;"",O984=J984),O984,T984)),0)),"")</f>
        <v/>
      </c>
      <c r="AP984" s="258" t="str">
        <f aca="false">IF(D984&lt;&gt;"",IF(COUNTIF($D$12:$D984,$D984)&gt;1,0,IF(SUM(M984,R984,W984)&gt;0,IF(AND(T984="",OR(O984&lt;&gt;"",J984&lt;&gt;"")),IF(O984&lt;&gt;"",O984,IF(J984&lt;&gt;"",J984,0)),IF(AND(O984&lt;&gt;"",J984&lt;&gt;"",O984=J984),O984,T984)),0)),"")</f>
        <v/>
      </c>
      <c r="AQ984" s="258" t="str">
        <f aca="false">IF(D984&lt;&gt;"",IF(COUNTIF($D$12:$D984,$D984)&gt;1,0,IF(SUM(N984,S984,X984)&gt;0,IF(AND(T984="",OR(O984&lt;&gt;"",J984&lt;&gt;"")),IF(O984&lt;&gt;"",O984,IF(J984&lt;&gt;"",J984,0)),IF(AND(O984&lt;&gt;"",J984&lt;&gt;"",O984=J984),O984,T984)),0)),"")</f>
        <v/>
      </c>
      <c r="AR984" s="257" t="str">
        <f aca="false">IF(D984&lt;&gt;"",IF(J984="OZP12",L984,0),"")</f>
        <v/>
      </c>
      <c r="AS984" s="257" t="str">
        <f aca="false">IF(D984&lt;&gt;"",IF(O984="OZP12",Q984,0),"")</f>
        <v/>
      </c>
      <c r="AT984" s="257" t="str">
        <f aca="false">IF(D984&lt;&gt;"",IF(T984="OZP12",V984,0),"")</f>
        <v/>
      </c>
      <c r="AU984" s="257" t="str">
        <f aca="false">IF(D984&lt;&gt;"",IF(J984="TZP",L984,0),"")</f>
        <v/>
      </c>
      <c r="AV984" s="257" t="str">
        <f aca="false">IF(D984&lt;&gt;"",IF(O984="TZP",Q984,0),"")</f>
        <v/>
      </c>
      <c r="AW984" s="257" t="str">
        <f aca="false">IF(D984&lt;&gt;"",IF(T984="TZP",V984,0),"")</f>
        <v/>
      </c>
      <c r="AX984" s="257" t="str">
        <f aca="false">IF(D984&lt;&gt;"",IF(J984="OZZ",L984,0),"")</f>
        <v/>
      </c>
      <c r="AY984" s="257" t="str">
        <f aca="false">IF(D984&lt;&gt;"",IF(O984="OZZ",Q984,0),"")</f>
        <v/>
      </c>
      <c r="AZ984" s="257" t="str">
        <f aca="false">IF(D984&lt;&gt;"",IF(T984="OZZ",V984,0),"")</f>
        <v/>
      </c>
      <c r="BA984" s="260"/>
      <c r="BB984" s="257" t="str">
        <f aca="false">IF(D984&lt;&gt;"",IF(ISERROR(FIND("/",D984)),0,1),"")</f>
        <v/>
      </c>
      <c r="BC984" s="257" t="str">
        <f aca="false">IF(D984&lt;&gt;"",IF(BB984*1=0,D984,CONCATENATE(MID(D984,1,FIND("/",D984,1)-1),MID(D984,FIND("/",D984,1)+1,LEN(D984)))),"")</f>
        <v/>
      </c>
      <c r="BD984" s="286"/>
      <c r="BE984" s="257" t="str">
        <f aca="false">IF(D984&lt;&gt;"",IF(J984="OZP12",M984,0),"")</f>
        <v/>
      </c>
      <c r="BF984" s="257" t="str">
        <f aca="false">IF(D984&lt;&gt;"",IF(O984="OZP12",R984,0),"")</f>
        <v/>
      </c>
      <c r="BG984" s="257" t="str">
        <f aca="false">IF(D984&lt;&gt;"",IF(T984="OZP12",W984,0),"")</f>
        <v/>
      </c>
      <c r="BH984" s="257" t="str">
        <f aca="false">IF(D984&lt;&gt;"",IF(J984="TZP",M984,0),"")</f>
        <v/>
      </c>
      <c r="BI984" s="257" t="str">
        <f aca="false">IF(D984&lt;&gt;"",IF(O984="TZP",R984,0),"")</f>
        <v/>
      </c>
      <c r="BJ984" s="257" t="str">
        <f aca="false">IF(D984&lt;&gt;"",IF(T984="TZP",W984,0),"")</f>
        <v/>
      </c>
    </row>
    <row r="985" s="261" customFormat="true" ht="18.75" hidden="false" customHeight="true" outlineLevel="0" collapsed="false">
      <c r="A985" s="262" t="n">
        <f aca="false">A984+1</f>
        <v>973</v>
      </c>
      <c r="B985" s="263"/>
      <c r="C985" s="263"/>
      <c r="D985" s="263"/>
      <c r="E985" s="266"/>
      <c r="F985" s="266"/>
      <c r="G985" s="267"/>
      <c r="H985" s="278"/>
      <c r="I985" s="281"/>
      <c r="J985" s="268"/>
      <c r="K985" s="269"/>
      <c r="L985" s="244" t="str">
        <f aca="false">IF(AND(K985&lt;&gt;"",J985&lt;&gt;""),MIN(IF(OR(J985="OZZ",J985="ZZ"),5000,13600),TRUNC(0.75*SUMIF($D$12:$D985,$D985,K$12:K985),2))-SUMIF($D$12:$D984,$D985,L$12:L984),"")</f>
        <v/>
      </c>
      <c r="M985" s="270" t="str">
        <f aca="false">IF(AND(K985&lt;&gt;"",J985&lt;&gt;"",AB985&lt;&gt;""),IF(OR(J985="OZZ",J985="ZZ"),0-SUMIF($D$12:$D984,$D985,M$12:M984),MIN(MIN(13600,TRUNC(0.75*SUMIF($D$12:$D$1442,$D985,K$12:K$1442),2)+SUMIF($D$12:$D985,$D985,AB$12:AB985))-SUMIF($D$12:$D984,$D985,M$12:M984)-SUMIF($D$12:$D$1442,$D985,L$12:L$1442),AB985)),"")</f>
        <v/>
      </c>
      <c r="N985" s="246" t="str">
        <f aca="false">IF(J985&lt;&gt;"",1000-SUMIF($D$12:$D984,$D985,N$12:N984),"")</f>
        <v/>
      </c>
      <c r="O985" s="268"/>
      <c r="P985" s="269"/>
      <c r="Q985" s="244" t="str">
        <f aca="false">IF(AND(P985&lt;&gt;"",O985&lt;&gt;""),MIN(IF(OR(O985="OZZ",O985="ZZ"),5000,13600),TRUNC(0.75*SUMIF($D$12:$D985,$D985,P$12:P985),2))-SUMIF($D$12:$D984,$D985,Q$12:Q984),"")</f>
        <v/>
      </c>
      <c r="R985" s="270" t="str">
        <f aca="false">IF(AND(P985&lt;&gt;"",O985&lt;&gt;"",AF985&lt;&gt;""),IF(OR(O985="OZZ",O985="ZZ"),0-SUMIF($D$12:$D984,$D985,R$12:R984),MIN(MIN(13600,TRUNC(0.75*SUMIF($D$12:$D$1442,$D985,P$12:P$1442),2)+SUMIF($D$12:$D985,$D985,AF$12:AF985))-SUMIF($D$12:$D984,$D985,R$12:R984)-SUMIF($D$12:$D$1442,$D985,Q$12:Q$1442),AF985)),"")</f>
        <v/>
      </c>
      <c r="S985" s="246" t="str">
        <f aca="false">IF(O985&lt;&gt;"",1000-SUMIF($D$12:$D984,$D985,S$12:S984),"")</f>
        <v/>
      </c>
      <c r="T985" s="268"/>
      <c r="U985" s="269"/>
      <c r="V985" s="244" t="str">
        <f aca="false">IF(AND(U985&lt;&gt;"",T985&lt;&gt;""),MIN(IF(OR(T985="OZZ",T985="ZZ"),5000,13600),TRUNC(0.75*SUMIF($D$12:$D985,$D985,U$12:U985),2))-SUMIF($D$12:$D984,$D985,V$12:V984),"")</f>
        <v/>
      </c>
      <c r="W985" s="248" t="str">
        <f aca="false">IF(AND(U985&lt;&gt;"",T985&lt;&gt;"",AJ985&lt;&gt;""),IF(OR(T985="OZZ",T985="ZZ"),0-SUMIF($D$12:$D984,$D985,W$12:W984),MIN(MIN(13600,TRUNC(0.75*SUMIF($D$12:$D$1442,$D985,U$12:U$1442),2)+SUMIF($D$12:$D985,$D985,AJ$12:AJ985))-SUMIF($D$12:$D984,$D985,W$12:W984)-SUMIF($D$12:$D$1442,$D985,V$12:V$1442),AJ985)),"")</f>
        <v/>
      </c>
      <c r="X985" s="246" t="str">
        <f aca="false">IF(T985&lt;&gt;"",1000-SUMIF($D$12:$D984,$D985,X$12:X984),"")</f>
        <v/>
      </c>
      <c r="Y985" s="272"/>
      <c r="Z985" s="273"/>
      <c r="AA985" s="273"/>
      <c r="AB985" s="252" t="str">
        <f aca="false">IF(K985&lt;&gt;"",ROUND(Y985,2)+ROUND(Z985,2)+ROUND(AA985,2),"")</f>
        <v/>
      </c>
      <c r="AC985" s="274"/>
      <c r="AD985" s="273"/>
      <c r="AE985" s="273"/>
      <c r="AF985" s="275" t="str">
        <f aca="false">IF(P985&lt;&gt;"",ROUND(AC985,2)+ROUND(AD985,2)+ROUND(AE985,2),"")</f>
        <v/>
      </c>
      <c r="AG985" s="274"/>
      <c r="AH985" s="273"/>
      <c r="AI985" s="273"/>
      <c r="AJ985" s="275" t="str">
        <f aca="false">IF(U985&lt;&gt;"",ROUND(AG985,2)+ROUND(AH985,2)+ROUND(AI985,2),"")</f>
        <v/>
      </c>
      <c r="AK985" s="255"/>
      <c r="AL985" s="255"/>
      <c r="AM985" s="256"/>
      <c r="AN985" s="257"/>
      <c r="AO985" s="258" t="str">
        <f aca="false">IF(D985&lt;&gt;"",IF(COUNTIF($D$12:$D985,$D985)&gt;1,0,IF(SUM(L985,Q985,V985)&gt;0,IF(AND(T985="",OR(O985&lt;&gt;"",J985&lt;&gt;"")),IF(O985&lt;&gt;"",O985,IF(J985&lt;&gt;"",J985,0)),IF(AND(O985&lt;&gt;"",J985&lt;&gt;"",O985=J985),O985,T985)),0)),"")</f>
        <v/>
      </c>
      <c r="AP985" s="258" t="str">
        <f aca="false">IF(D985&lt;&gt;"",IF(COUNTIF($D$12:$D985,$D985)&gt;1,0,IF(SUM(M985,R985,W985)&gt;0,IF(AND(T985="",OR(O985&lt;&gt;"",J985&lt;&gt;"")),IF(O985&lt;&gt;"",O985,IF(J985&lt;&gt;"",J985,0)),IF(AND(O985&lt;&gt;"",J985&lt;&gt;"",O985=J985),O985,T985)),0)),"")</f>
        <v/>
      </c>
      <c r="AQ985" s="258" t="str">
        <f aca="false">IF(D985&lt;&gt;"",IF(COUNTIF($D$12:$D985,$D985)&gt;1,0,IF(SUM(N985,S985,X985)&gt;0,IF(AND(T985="",OR(O985&lt;&gt;"",J985&lt;&gt;"")),IF(O985&lt;&gt;"",O985,IF(J985&lt;&gt;"",J985,0)),IF(AND(O985&lt;&gt;"",J985&lt;&gt;"",O985=J985),O985,T985)),0)),"")</f>
        <v/>
      </c>
      <c r="AR985" s="257" t="str">
        <f aca="false">IF(D985&lt;&gt;"",IF(J985="OZP12",L985,0),"")</f>
        <v/>
      </c>
      <c r="AS985" s="257" t="str">
        <f aca="false">IF(D985&lt;&gt;"",IF(O985="OZP12",Q985,0),"")</f>
        <v/>
      </c>
      <c r="AT985" s="257" t="str">
        <f aca="false">IF(D985&lt;&gt;"",IF(T985="OZP12",V985,0),"")</f>
        <v/>
      </c>
      <c r="AU985" s="257" t="str">
        <f aca="false">IF(D985&lt;&gt;"",IF(J985="TZP",L985,0),"")</f>
        <v/>
      </c>
      <c r="AV985" s="257" t="str">
        <f aca="false">IF(D985&lt;&gt;"",IF(O985="TZP",Q985,0),"")</f>
        <v/>
      </c>
      <c r="AW985" s="257" t="str">
        <f aca="false">IF(D985&lt;&gt;"",IF(T985="TZP",V985,0),"")</f>
        <v/>
      </c>
      <c r="AX985" s="257" t="str">
        <f aca="false">IF(D985&lt;&gt;"",IF(J985="OZZ",L985,0),"")</f>
        <v/>
      </c>
      <c r="AY985" s="257" t="str">
        <f aca="false">IF(D985&lt;&gt;"",IF(O985="OZZ",Q985,0),"")</f>
        <v/>
      </c>
      <c r="AZ985" s="257" t="str">
        <f aca="false">IF(D985&lt;&gt;"",IF(T985="OZZ",V985,0),"")</f>
        <v/>
      </c>
      <c r="BA985" s="260"/>
      <c r="BB985" s="257" t="str">
        <f aca="false">IF(D985&lt;&gt;"",IF(ISERROR(FIND("/",D985)),0,1),"")</f>
        <v/>
      </c>
      <c r="BC985" s="257" t="str">
        <f aca="false">IF(D985&lt;&gt;"",IF(BB985*1=0,D985,CONCATENATE(MID(D985,1,FIND("/",D985,1)-1),MID(D985,FIND("/",D985,1)+1,LEN(D985)))),"")</f>
        <v/>
      </c>
      <c r="BD985" s="286"/>
      <c r="BE985" s="257" t="str">
        <f aca="false">IF(D985&lt;&gt;"",IF(J985="OZP12",M985,0),"")</f>
        <v/>
      </c>
      <c r="BF985" s="257" t="str">
        <f aca="false">IF(D985&lt;&gt;"",IF(O985="OZP12",R985,0),"")</f>
        <v/>
      </c>
      <c r="BG985" s="257" t="str">
        <f aca="false">IF(D985&lt;&gt;"",IF(T985="OZP12",W985,0),"")</f>
        <v/>
      </c>
      <c r="BH985" s="257" t="str">
        <f aca="false">IF(D985&lt;&gt;"",IF(J985="TZP",M985,0),"")</f>
        <v/>
      </c>
      <c r="BI985" s="257" t="str">
        <f aca="false">IF(D985&lt;&gt;"",IF(O985="TZP",R985,0),"")</f>
        <v/>
      </c>
      <c r="BJ985" s="257" t="str">
        <f aca="false">IF(D985&lt;&gt;"",IF(T985="TZP",W985,0),"")</f>
        <v/>
      </c>
    </row>
    <row r="986" s="261" customFormat="true" ht="18.75" hidden="false" customHeight="true" outlineLevel="0" collapsed="false">
      <c r="A986" s="262" t="n">
        <f aca="false">A985+1</f>
        <v>974</v>
      </c>
      <c r="B986" s="263"/>
      <c r="C986" s="263"/>
      <c r="D986" s="263"/>
      <c r="E986" s="266"/>
      <c r="F986" s="266"/>
      <c r="G986" s="267"/>
      <c r="H986" s="278"/>
      <c r="I986" s="281"/>
      <c r="J986" s="268"/>
      <c r="K986" s="269"/>
      <c r="L986" s="244" t="str">
        <f aca="false">IF(AND(K986&lt;&gt;"",J986&lt;&gt;""),MIN(IF(OR(J986="OZZ",J986="ZZ"),5000,13600),TRUNC(0.75*SUMIF($D$12:$D986,$D986,K$12:K986),2))-SUMIF($D$12:$D985,$D986,L$12:L985),"")</f>
        <v/>
      </c>
      <c r="M986" s="270" t="str">
        <f aca="false">IF(AND(K986&lt;&gt;"",J986&lt;&gt;"",AB986&lt;&gt;""),IF(OR(J986="OZZ",J986="ZZ"),0-SUMIF($D$12:$D985,$D986,M$12:M985),MIN(MIN(13600,TRUNC(0.75*SUMIF($D$12:$D$1442,$D986,K$12:K$1442),2)+SUMIF($D$12:$D986,$D986,AB$12:AB986))-SUMIF($D$12:$D985,$D986,M$12:M985)-SUMIF($D$12:$D$1442,$D986,L$12:L$1442),AB986)),"")</f>
        <v/>
      </c>
      <c r="N986" s="246" t="str">
        <f aca="false">IF(J986&lt;&gt;"",1000-SUMIF($D$12:$D985,$D986,N$12:N985),"")</f>
        <v/>
      </c>
      <c r="O986" s="268"/>
      <c r="P986" s="269"/>
      <c r="Q986" s="244" t="str">
        <f aca="false">IF(AND(P986&lt;&gt;"",O986&lt;&gt;""),MIN(IF(OR(O986="OZZ",O986="ZZ"),5000,13600),TRUNC(0.75*SUMIF($D$12:$D986,$D986,P$12:P986),2))-SUMIF($D$12:$D985,$D986,Q$12:Q985),"")</f>
        <v/>
      </c>
      <c r="R986" s="270" t="str">
        <f aca="false">IF(AND(P986&lt;&gt;"",O986&lt;&gt;"",AF986&lt;&gt;""),IF(OR(O986="OZZ",O986="ZZ"),0-SUMIF($D$12:$D985,$D986,R$12:R985),MIN(MIN(13600,TRUNC(0.75*SUMIF($D$12:$D$1442,$D986,P$12:P$1442),2)+SUMIF($D$12:$D986,$D986,AF$12:AF986))-SUMIF($D$12:$D985,$D986,R$12:R985)-SUMIF($D$12:$D$1442,$D986,Q$12:Q$1442),AF986)),"")</f>
        <v/>
      </c>
      <c r="S986" s="246" t="str">
        <f aca="false">IF(O986&lt;&gt;"",1000-SUMIF($D$12:$D985,$D986,S$12:S985),"")</f>
        <v/>
      </c>
      <c r="T986" s="268"/>
      <c r="U986" s="269"/>
      <c r="V986" s="244" t="str">
        <f aca="false">IF(AND(U986&lt;&gt;"",T986&lt;&gt;""),MIN(IF(OR(T986="OZZ",T986="ZZ"),5000,13600),TRUNC(0.75*SUMIF($D$12:$D986,$D986,U$12:U986),2))-SUMIF($D$12:$D985,$D986,V$12:V985),"")</f>
        <v/>
      </c>
      <c r="W986" s="248" t="str">
        <f aca="false">IF(AND(U986&lt;&gt;"",T986&lt;&gt;"",AJ986&lt;&gt;""),IF(OR(T986="OZZ",T986="ZZ"),0-SUMIF($D$12:$D985,$D986,W$12:W985),MIN(MIN(13600,TRUNC(0.75*SUMIF($D$12:$D$1442,$D986,U$12:U$1442),2)+SUMIF($D$12:$D986,$D986,AJ$12:AJ986))-SUMIF($D$12:$D985,$D986,W$12:W985)-SUMIF($D$12:$D$1442,$D986,V$12:V$1442),AJ986)),"")</f>
        <v/>
      </c>
      <c r="X986" s="246" t="str">
        <f aca="false">IF(T986&lt;&gt;"",1000-SUMIF($D$12:$D985,$D986,X$12:X985),"")</f>
        <v/>
      </c>
      <c r="Y986" s="272"/>
      <c r="Z986" s="273"/>
      <c r="AA986" s="273"/>
      <c r="AB986" s="252" t="str">
        <f aca="false">IF(K986&lt;&gt;"",ROUND(Y986,2)+ROUND(Z986,2)+ROUND(AA986,2),"")</f>
        <v/>
      </c>
      <c r="AC986" s="274"/>
      <c r="AD986" s="273"/>
      <c r="AE986" s="273"/>
      <c r="AF986" s="275" t="str">
        <f aca="false">IF(P986&lt;&gt;"",ROUND(AC986,2)+ROUND(AD986,2)+ROUND(AE986,2),"")</f>
        <v/>
      </c>
      <c r="AG986" s="274"/>
      <c r="AH986" s="273"/>
      <c r="AI986" s="273"/>
      <c r="AJ986" s="275" t="str">
        <f aca="false">IF(U986&lt;&gt;"",ROUND(AG986,2)+ROUND(AH986,2)+ROUND(AI986,2),"")</f>
        <v/>
      </c>
      <c r="AK986" s="255"/>
      <c r="AL986" s="255"/>
      <c r="AM986" s="256"/>
      <c r="AN986" s="257"/>
      <c r="AO986" s="258" t="str">
        <f aca="false">IF(D986&lt;&gt;"",IF(COUNTIF($D$12:$D986,$D986)&gt;1,0,IF(SUM(L986,Q986,V986)&gt;0,IF(AND(T986="",OR(O986&lt;&gt;"",J986&lt;&gt;"")),IF(O986&lt;&gt;"",O986,IF(J986&lt;&gt;"",J986,0)),IF(AND(O986&lt;&gt;"",J986&lt;&gt;"",O986=J986),O986,T986)),0)),"")</f>
        <v/>
      </c>
      <c r="AP986" s="258" t="str">
        <f aca="false">IF(D986&lt;&gt;"",IF(COUNTIF($D$12:$D986,$D986)&gt;1,0,IF(SUM(M986,R986,W986)&gt;0,IF(AND(T986="",OR(O986&lt;&gt;"",J986&lt;&gt;"")),IF(O986&lt;&gt;"",O986,IF(J986&lt;&gt;"",J986,0)),IF(AND(O986&lt;&gt;"",J986&lt;&gt;"",O986=J986),O986,T986)),0)),"")</f>
        <v/>
      </c>
      <c r="AQ986" s="258" t="str">
        <f aca="false">IF(D986&lt;&gt;"",IF(COUNTIF($D$12:$D986,$D986)&gt;1,0,IF(SUM(N986,S986,X986)&gt;0,IF(AND(T986="",OR(O986&lt;&gt;"",J986&lt;&gt;"")),IF(O986&lt;&gt;"",O986,IF(J986&lt;&gt;"",J986,0)),IF(AND(O986&lt;&gt;"",J986&lt;&gt;"",O986=J986),O986,T986)),0)),"")</f>
        <v/>
      </c>
      <c r="AR986" s="257" t="str">
        <f aca="false">IF(D986&lt;&gt;"",IF(J986="OZP12",L986,0),"")</f>
        <v/>
      </c>
      <c r="AS986" s="257" t="str">
        <f aca="false">IF(D986&lt;&gt;"",IF(O986="OZP12",Q986,0),"")</f>
        <v/>
      </c>
      <c r="AT986" s="257" t="str">
        <f aca="false">IF(D986&lt;&gt;"",IF(T986="OZP12",V986,0),"")</f>
        <v/>
      </c>
      <c r="AU986" s="257" t="str">
        <f aca="false">IF(D986&lt;&gt;"",IF(J986="TZP",L986,0),"")</f>
        <v/>
      </c>
      <c r="AV986" s="257" t="str">
        <f aca="false">IF(D986&lt;&gt;"",IF(O986="TZP",Q986,0),"")</f>
        <v/>
      </c>
      <c r="AW986" s="257" t="str">
        <f aca="false">IF(D986&lt;&gt;"",IF(T986="TZP",V986,0),"")</f>
        <v/>
      </c>
      <c r="AX986" s="257" t="str">
        <f aca="false">IF(D986&lt;&gt;"",IF(J986="OZZ",L986,0),"")</f>
        <v/>
      </c>
      <c r="AY986" s="257" t="str">
        <f aca="false">IF(D986&lt;&gt;"",IF(O986="OZZ",Q986,0),"")</f>
        <v/>
      </c>
      <c r="AZ986" s="257" t="str">
        <f aca="false">IF(D986&lt;&gt;"",IF(T986="OZZ",V986,0),"")</f>
        <v/>
      </c>
      <c r="BA986" s="260"/>
      <c r="BB986" s="257" t="str">
        <f aca="false">IF(D986&lt;&gt;"",IF(ISERROR(FIND("/",D986)),0,1),"")</f>
        <v/>
      </c>
      <c r="BC986" s="257" t="str">
        <f aca="false">IF(D986&lt;&gt;"",IF(BB986*1=0,D986,CONCATENATE(MID(D986,1,FIND("/",D986,1)-1),MID(D986,FIND("/",D986,1)+1,LEN(D986)))),"")</f>
        <v/>
      </c>
      <c r="BD986" s="286"/>
      <c r="BE986" s="257" t="str">
        <f aca="false">IF(D986&lt;&gt;"",IF(J986="OZP12",M986,0),"")</f>
        <v/>
      </c>
      <c r="BF986" s="257" t="str">
        <f aca="false">IF(D986&lt;&gt;"",IF(O986="OZP12",R986,0),"")</f>
        <v/>
      </c>
      <c r="BG986" s="257" t="str">
        <f aca="false">IF(D986&lt;&gt;"",IF(T986="OZP12",W986,0),"")</f>
        <v/>
      </c>
      <c r="BH986" s="257" t="str">
        <f aca="false">IF(D986&lt;&gt;"",IF(J986="TZP",M986,0),"")</f>
        <v/>
      </c>
      <c r="BI986" s="257" t="str">
        <f aca="false">IF(D986&lt;&gt;"",IF(O986="TZP",R986,0),"")</f>
        <v/>
      </c>
      <c r="BJ986" s="257" t="str">
        <f aca="false">IF(D986&lt;&gt;"",IF(T986="TZP",W986,0),"")</f>
        <v/>
      </c>
    </row>
    <row r="987" s="261" customFormat="true" ht="18.75" hidden="false" customHeight="true" outlineLevel="0" collapsed="false">
      <c r="A987" s="262" t="n">
        <f aca="false">A986+1</f>
        <v>975</v>
      </c>
      <c r="B987" s="263"/>
      <c r="C987" s="263"/>
      <c r="D987" s="263"/>
      <c r="E987" s="266"/>
      <c r="F987" s="266"/>
      <c r="G987" s="267"/>
      <c r="H987" s="278"/>
      <c r="I987" s="281"/>
      <c r="J987" s="268"/>
      <c r="K987" s="269"/>
      <c r="L987" s="244" t="str">
        <f aca="false">IF(AND(K987&lt;&gt;"",J987&lt;&gt;""),MIN(IF(OR(J987="OZZ",J987="ZZ"),5000,13600),TRUNC(0.75*SUMIF($D$12:$D987,$D987,K$12:K987),2))-SUMIF($D$12:$D986,$D987,L$12:L986),"")</f>
        <v/>
      </c>
      <c r="M987" s="270" t="str">
        <f aca="false">IF(AND(K987&lt;&gt;"",J987&lt;&gt;"",AB987&lt;&gt;""),IF(OR(J987="OZZ",J987="ZZ"),0-SUMIF($D$12:$D986,$D987,M$12:M986),MIN(MIN(13600,TRUNC(0.75*SUMIF($D$12:$D$1442,$D987,K$12:K$1442),2)+SUMIF($D$12:$D987,$D987,AB$12:AB987))-SUMIF($D$12:$D986,$D987,M$12:M986)-SUMIF($D$12:$D$1442,$D987,L$12:L$1442),AB987)),"")</f>
        <v/>
      </c>
      <c r="N987" s="246" t="str">
        <f aca="false">IF(J987&lt;&gt;"",1000-SUMIF($D$12:$D986,$D987,N$12:N986),"")</f>
        <v/>
      </c>
      <c r="O987" s="268"/>
      <c r="P987" s="269"/>
      <c r="Q987" s="244" t="str">
        <f aca="false">IF(AND(P987&lt;&gt;"",O987&lt;&gt;""),MIN(IF(OR(O987="OZZ",O987="ZZ"),5000,13600),TRUNC(0.75*SUMIF($D$12:$D987,$D987,P$12:P987),2))-SUMIF($D$12:$D986,$D987,Q$12:Q986),"")</f>
        <v/>
      </c>
      <c r="R987" s="270" t="str">
        <f aca="false">IF(AND(P987&lt;&gt;"",O987&lt;&gt;"",AF987&lt;&gt;""),IF(OR(O987="OZZ",O987="ZZ"),0-SUMIF($D$12:$D986,$D987,R$12:R986),MIN(MIN(13600,TRUNC(0.75*SUMIF($D$12:$D$1442,$D987,P$12:P$1442),2)+SUMIF($D$12:$D987,$D987,AF$12:AF987))-SUMIF($D$12:$D986,$D987,R$12:R986)-SUMIF($D$12:$D$1442,$D987,Q$12:Q$1442),AF987)),"")</f>
        <v/>
      </c>
      <c r="S987" s="246" t="str">
        <f aca="false">IF(O987&lt;&gt;"",1000-SUMIF($D$12:$D986,$D987,S$12:S986),"")</f>
        <v/>
      </c>
      <c r="T987" s="268"/>
      <c r="U987" s="269"/>
      <c r="V987" s="244" t="str">
        <f aca="false">IF(AND(U987&lt;&gt;"",T987&lt;&gt;""),MIN(IF(OR(T987="OZZ",T987="ZZ"),5000,13600),TRUNC(0.75*SUMIF($D$12:$D987,$D987,U$12:U987),2))-SUMIF($D$12:$D986,$D987,V$12:V986),"")</f>
        <v/>
      </c>
      <c r="W987" s="248" t="str">
        <f aca="false">IF(AND(U987&lt;&gt;"",T987&lt;&gt;"",AJ987&lt;&gt;""),IF(OR(T987="OZZ",T987="ZZ"),0-SUMIF($D$12:$D986,$D987,W$12:W986),MIN(MIN(13600,TRUNC(0.75*SUMIF($D$12:$D$1442,$D987,U$12:U$1442),2)+SUMIF($D$12:$D987,$D987,AJ$12:AJ987))-SUMIF($D$12:$D986,$D987,W$12:W986)-SUMIF($D$12:$D$1442,$D987,V$12:V$1442),AJ987)),"")</f>
        <v/>
      </c>
      <c r="X987" s="246" t="str">
        <f aca="false">IF(T987&lt;&gt;"",1000-SUMIF($D$12:$D986,$D987,X$12:X986),"")</f>
        <v/>
      </c>
      <c r="Y987" s="272"/>
      <c r="Z987" s="273"/>
      <c r="AA987" s="273"/>
      <c r="AB987" s="252" t="str">
        <f aca="false">IF(K987&lt;&gt;"",ROUND(Y987,2)+ROUND(Z987,2)+ROUND(AA987,2),"")</f>
        <v/>
      </c>
      <c r="AC987" s="274"/>
      <c r="AD987" s="273"/>
      <c r="AE987" s="273"/>
      <c r="AF987" s="275" t="str">
        <f aca="false">IF(P987&lt;&gt;"",ROUND(AC987,2)+ROUND(AD987,2)+ROUND(AE987,2),"")</f>
        <v/>
      </c>
      <c r="AG987" s="274"/>
      <c r="AH987" s="273"/>
      <c r="AI987" s="273"/>
      <c r="AJ987" s="275" t="str">
        <f aca="false">IF(U987&lt;&gt;"",ROUND(AG987,2)+ROUND(AH987,2)+ROUND(AI987,2),"")</f>
        <v/>
      </c>
      <c r="AK987" s="255"/>
      <c r="AL987" s="255"/>
      <c r="AM987" s="256"/>
      <c r="AN987" s="257"/>
      <c r="AO987" s="258" t="str">
        <f aca="false">IF(D987&lt;&gt;"",IF(COUNTIF($D$12:$D987,$D987)&gt;1,0,IF(SUM(L987,Q987,V987)&gt;0,IF(AND(T987="",OR(O987&lt;&gt;"",J987&lt;&gt;"")),IF(O987&lt;&gt;"",O987,IF(J987&lt;&gt;"",J987,0)),IF(AND(O987&lt;&gt;"",J987&lt;&gt;"",O987=J987),O987,T987)),0)),"")</f>
        <v/>
      </c>
      <c r="AP987" s="258" t="str">
        <f aca="false">IF(D987&lt;&gt;"",IF(COUNTIF($D$12:$D987,$D987)&gt;1,0,IF(SUM(M987,R987,W987)&gt;0,IF(AND(T987="",OR(O987&lt;&gt;"",J987&lt;&gt;"")),IF(O987&lt;&gt;"",O987,IF(J987&lt;&gt;"",J987,0)),IF(AND(O987&lt;&gt;"",J987&lt;&gt;"",O987=J987),O987,T987)),0)),"")</f>
        <v/>
      </c>
      <c r="AQ987" s="258" t="str">
        <f aca="false">IF(D987&lt;&gt;"",IF(COUNTIF($D$12:$D987,$D987)&gt;1,0,IF(SUM(N987,S987,X987)&gt;0,IF(AND(T987="",OR(O987&lt;&gt;"",J987&lt;&gt;"")),IF(O987&lt;&gt;"",O987,IF(J987&lt;&gt;"",J987,0)),IF(AND(O987&lt;&gt;"",J987&lt;&gt;"",O987=J987),O987,T987)),0)),"")</f>
        <v/>
      </c>
      <c r="AR987" s="257" t="str">
        <f aca="false">IF(D987&lt;&gt;"",IF(J987="OZP12",L987,0),"")</f>
        <v/>
      </c>
      <c r="AS987" s="257" t="str">
        <f aca="false">IF(D987&lt;&gt;"",IF(O987="OZP12",Q987,0),"")</f>
        <v/>
      </c>
      <c r="AT987" s="257" t="str">
        <f aca="false">IF(D987&lt;&gt;"",IF(T987="OZP12",V987,0),"")</f>
        <v/>
      </c>
      <c r="AU987" s="257" t="str">
        <f aca="false">IF(D987&lt;&gt;"",IF(J987="TZP",L987,0),"")</f>
        <v/>
      </c>
      <c r="AV987" s="257" t="str">
        <f aca="false">IF(D987&lt;&gt;"",IF(O987="TZP",Q987,0),"")</f>
        <v/>
      </c>
      <c r="AW987" s="257" t="str">
        <f aca="false">IF(D987&lt;&gt;"",IF(T987="TZP",V987,0),"")</f>
        <v/>
      </c>
      <c r="AX987" s="257" t="str">
        <f aca="false">IF(D987&lt;&gt;"",IF(J987="OZZ",L987,0),"")</f>
        <v/>
      </c>
      <c r="AY987" s="257" t="str">
        <f aca="false">IF(D987&lt;&gt;"",IF(O987="OZZ",Q987,0),"")</f>
        <v/>
      </c>
      <c r="AZ987" s="257" t="str">
        <f aca="false">IF(D987&lt;&gt;"",IF(T987="OZZ",V987,0),"")</f>
        <v/>
      </c>
      <c r="BA987" s="260"/>
      <c r="BB987" s="257" t="str">
        <f aca="false">IF(D987&lt;&gt;"",IF(ISERROR(FIND("/",D987)),0,1),"")</f>
        <v/>
      </c>
      <c r="BC987" s="257" t="str">
        <f aca="false">IF(D987&lt;&gt;"",IF(BB987*1=0,D987,CONCATENATE(MID(D987,1,FIND("/",D987,1)-1),MID(D987,FIND("/",D987,1)+1,LEN(D987)))),"")</f>
        <v/>
      </c>
      <c r="BD987" s="286"/>
      <c r="BE987" s="257" t="str">
        <f aca="false">IF(D987&lt;&gt;"",IF(J987="OZP12",M987,0),"")</f>
        <v/>
      </c>
      <c r="BF987" s="257" t="str">
        <f aca="false">IF(D987&lt;&gt;"",IF(O987="OZP12",R987,0),"")</f>
        <v/>
      </c>
      <c r="BG987" s="257" t="str">
        <f aca="false">IF(D987&lt;&gt;"",IF(T987="OZP12",W987,0),"")</f>
        <v/>
      </c>
      <c r="BH987" s="257" t="str">
        <f aca="false">IF(D987&lt;&gt;"",IF(J987="TZP",M987,0),"")</f>
        <v/>
      </c>
      <c r="BI987" s="257" t="str">
        <f aca="false">IF(D987&lt;&gt;"",IF(O987="TZP",R987,0),"")</f>
        <v/>
      </c>
      <c r="BJ987" s="257" t="str">
        <f aca="false">IF(D987&lt;&gt;"",IF(T987="TZP",W987,0),"")</f>
        <v/>
      </c>
    </row>
    <row r="988" s="261" customFormat="true" ht="18.75" hidden="false" customHeight="true" outlineLevel="0" collapsed="false">
      <c r="A988" s="262" t="n">
        <f aca="false">A987+1</f>
        <v>976</v>
      </c>
      <c r="B988" s="263"/>
      <c r="C988" s="263"/>
      <c r="D988" s="263"/>
      <c r="E988" s="266"/>
      <c r="F988" s="266"/>
      <c r="G988" s="267"/>
      <c r="H988" s="278"/>
      <c r="I988" s="281"/>
      <c r="J988" s="268"/>
      <c r="K988" s="269"/>
      <c r="L988" s="244" t="str">
        <f aca="false">IF(AND(K988&lt;&gt;"",J988&lt;&gt;""),MIN(IF(OR(J988="OZZ",J988="ZZ"),5000,13600),TRUNC(0.75*SUMIF($D$12:$D988,$D988,K$12:K988),2))-SUMIF($D$12:$D987,$D988,L$12:L987),"")</f>
        <v/>
      </c>
      <c r="M988" s="270" t="str">
        <f aca="false">IF(AND(K988&lt;&gt;"",J988&lt;&gt;"",AB988&lt;&gt;""),IF(OR(J988="OZZ",J988="ZZ"),0-SUMIF($D$12:$D987,$D988,M$12:M987),MIN(MIN(13600,TRUNC(0.75*SUMIF($D$12:$D$1442,$D988,K$12:K$1442),2)+SUMIF($D$12:$D988,$D988,AB$12:AB988))-SUMIF($D$12:$D987,$D988,M$12:M987)-SUMIF($D$12:$D$1442,$D988,L$12:L$1442),AB988)),"")</f>
        <v/>
      </c>
      <c r="N988" s="246" t="str">
        <f aca="false">IF(J988&lt;&gt;"",1000-SUMIF($D$12:$D987,$D988,N$12:N987),"")</f>
        <v/>
      </c>
      <c r="O988" s="268"/>
      <c r="P988" s="269"/>
      <c r="Q988" s="244" t="str">
        <f aca="false">IF(AND(P988&lt;&gt;"",O988&lt;&gt;""),MIN(IF(OR(O988="OZZ",O988="ZZ"),5000,13600),TRUNC(0.75*SUMIF($D$12:$D988,$D988,P$12:P988),2))-SUMIF($D$12:$D987,$D988,Q$12:Q987),"")</f>
        <v/>
      </c>
      <c r="R988" s="270" t="str">
        <f aca="false">IF(AND(P988&lt;&gt;"",O988&lt;&gt;"",AF988&lt;&gt;""),IF(OR(O988="OZZ",O988="ZZ"),0-SUMIF($D$12:$D987,$D988,R$12:R987),MIN(MIN(13600,TRUNC(0.75*SUMIF($D$12:$D$1442,$D988,P$12:P$1442),2)+SUMIF($D$12:$D988,$D988,AF$12:AF988))-SUMIF($D$12:$D987,$D988,R$12:R987)-SUMIF($D$12:$D$1442,$D988,Q$12:Q$1442),AF988)),"")</f>
        <v/>
      </c>
      <c r="S988" s="246" t="str">
        <f aca="false">IF(O988&lt;&gt;"",1000-SUMIF($D$12:$D987,$D988,S$12:S987),"")</f>
        <v/>
      </c>
      <c r="T988" s="268"/>
      <c r="U988" s="269"/>
      <c r="V988" s="244" t="str">
        <f aca="false">IF(AND(U988&lt;&gt;"",T988&lt;&gt;""),MIN(IF(OR(T988="OZZ",T988="ZZ"),5000,13600),TRUNC(0.75*SUMIF($D$12:$D988,$D988,U$12:U988),2))-SUMIF($D$12:$D987,$D988,V$12:V987),"")</f>
        <v/>
      </c>
      <c r="W988" s="248" t="str">
        <f aca="false">IF(AND(U988&lt;&gt;"",T988&lt;&gt;"",AJ988&lt;&gt;""),IF(OR(T988="OZZ",T988="ZZ"),0-SUMIF($D$12:$D987,$D988,W$12:W987),MIN(MIN(13600,TRUNC(0.75*SUMIF($D$12:$D$1442,$D988,U$12:U$1442),2)+SUMIF($D$12:$D988,$D988,AJ$12:AJ988))-SUMIF($D$12:$D987,$D988,W$12:W987)-SUMIF($D$12:$D$1442,$D988,V$12:V$1442),AJ988)),"")</f>
        <v/>
      </c>
      <c r="X988" s="246" t="str">
        <f aca="false">IF(T988&lt;&gt;"",1000-SUMIF($D$12:$D987,$D988,X$12:X987),"")</f>
        <v/>
      </c>
      <c r="Y988" s="272"/>
      <c r="Z988" s="273"/>
      <c r="AA988" s="273"/>
      <c r="AB988" s="252" t="str">
        <f aca="false">IF(K988&lt;&gt;"",ROUND(Y988,2)+ROUND(Z988,2)+ROUND(AA988,2),"")</f>
        <v/>
      </c>
      <c r="AC988" s="274"/>
      <c r="AD988" s="273"/>
      <c r="AE988" s="273"/>
      <c r="AF988" s="275" t="str">
        <f aca="false">IF(P988&lt;&gt;"",ROUND(AC988,2)+ROUND(AD988,2)+ROUND(AE988,2),"")</f>
        <v/>
      </c>
      <c r="AG988" s="274"/>
      <c r="AH988" s="273"/>
      <c r="AI988" s="273"/>
      <c r="AJ988" s="275" t="str">
        <f aca="false">IF(U988&lt;&gt;"",ROUND(AG988,2)+ROUND(AH988,2)+ROUND(AI988,2),"")</f>
        <v/>
      </c>
      <c r="AK988" s="255"/>
      <c r="AL988" s="255"/>
      <c r="AM988" s="256"/>
      <c r="AN988" s="257"/>
      <c r="AO988" s="258" t="str">
        <f aca="false">IF(D988&lt;&gt;"",IF(COUNTIF($D$12:$D988,$D988)&gt;1,0,IF(SUM(L988,Q988,V988)&gt;0,IF(AND(T988="",OR(O988&lt;&gt;"",J988&lt;&gt;"")),IF(O988&lt;&gt;"",O988,IF(J988&lt;&gt;"",J988,0)),IF(AND(O988&lt;&gt;"",J988&lt;&gt;"",O988=J988),O988,T988)),0)),"")</f>
        <v/>
      </c>
      <c r="AP988" s="258" t="str">
        <f aca="false">IF(D988&lt;&gt;"",IF(COUNTIF($D$12:$D988,$D988)&gt;1,0,IF(SUM(M988,R988,W988)&gt;0,IF(AND(T988="",OR(O988&lt;&gt;"",J988&lt;&gt;"")),IF(O988&lt;&gt;"",O988,IF(J988&lt;&gt;"",J988,0)),IF(AND(O988&lt;&gt;"",J988&lt;&gt;"",O988=J988),O988,T988)),0)),"")</f>
        <v/>
      </c>
      <c r="AQ988" s="258" t="str">
        <f aca="false">IF(D988&lt;&gt;"",IF(COUNTIF($D$12:$D988,$D988)&gt;1,0,IF(SUM(N988,S988,X988)&gt;0,IF(AND(T988="",OR(O988&lt;&gt;"",J988&lt;&gt;"")),IF(O988&lt;&gt;"",O988,IF(J988&lt;&gt;"",J988,0)),IF(AND(O988&lt;&gt;"",J988&lt;&gt;"",O988=J988),O988,T988)),0)),"")</f>
        <v/>
      </c>
      <c r="AR988" s="257" t="str">
        <f aca="false">IF(D988&lt;&gt;"",IF(J988="OZP12",L988,0),"")</f>
        <v/>
      </c>
      <c r="AS988" s="257" t="str">
        <f aca="false">IF(D988&lt;&gt;"",IF(O988="OZP12",Q988,0),"")</f>
        <v/>
      </c>
      <c r="AT988" s="257" t="str">
        <f aca="false">IF(D988&lt;&gt;"",IF(T988="OZP12",V988,0),"")</f>
        <v/>
      </c>
      <c r="AU988" s="257" t="str">
        <f aca="false">IF(D988&lt;&gt;"",IF(J988="TZP",L988,0),"")</f>
        <v/>
      </c>
      <c r="AV988" s="257" t="str">
        <f aca="false">IF(D988&lt;&gt;"",IF(O988="TZP",Q988,0),"")</f>
        <v/>
      </c>
      <c r="AW988" s="257" t="str">
        <f aca="false">IF(D988&lt;&gt;"",IF(T988="TZP",V988,0),"")</f>
        <v/>
      </c>
      <c r="AX988" s="257" t="str">
        <f aca="false">IF(D988&lt;&gt;"",IF(J988="OZZ",L988,0),"")</f>
        <v/>
      </c>
      <c r="AY988" s="257" t="str">
        <f aca="false">IF(D988&lt;&gt;"",IF(O988="OZZ",Q988,0),"")</f>
        <v/>
      </c>
      <c r="AZ988" s="257" t="str">
        <f aca="false">IF(D988&lt;&gt;"",IF(T988="OZZ",V988,0),"")</f>
        <v/>
      </c>
      <c r="BA988" s="260"/>
      <c r="BB988" s="257" t="str">
        <f aca="false">IF(D988&lt;&gt;"",IF(ISERROR(FIND("/",D988)),0,1),"")</f>
        <v/>
      </c>
      <c r="BC988" s="257" t="str">
        <f aca="false">IF(D988&lt;&gt;"",IF(BB988*1=0,D988,CONCATENATE(MID(D988,1,FIND("/",D988,1)-1),MID(D988,FIND("/",D988,1)+1,LEN(D988)))),"")</f>
        <v/>
      </c>
      <c r="BD988" s="286"/>
      <c r="BE988" s="257" t="str">
        <f aca="false">IF(D988&lt;&gt;"",IF(J988="OZP12",M988,0),"")</f>
        <v/>
      </c>
      <c r="BF988" s="257" t="str">
        <f aca="false">IF(D988&lt;&gt;"",IF(O988="OZP12",R988,0),"")</f>
        <v/>
      </c>
      <c r="BG988" s="257" t="str">
        <f aca="false">IF(D988&lt;&gt;"",IF(T988="OZP12",W988,0),"")</f>
        <v/>
      </c>
      <c r="BH988" s="257" t="str">
        <f aca="false">IF(D988&lt;&gt;"",IF(J988="TZP",M988,0),"")</f>
        <v/>
      </c>
      <c r="BI988" s="257" t="str">
        <f aca="false">IF(D988&lt;&gt;"",IF(O988="TZP",R988,0),"")</f>
        <v/>
      </c>
      <c r="BJ988" s="257" t="str">
        <f aca="false">IF(D988&lt;&gt;"",IF(T988="TZP",W988,0),"")</f>
        <v/>
      </c>
    </row>
    <row r="989" s="261" customFormat="true" ht="18.75" hidden="false" customHeight="true" outlineLevel="0" collapsed="false">
      <c r="A989" s="262" t="n">
        <f aca="false">A988+1</f>
        <v>977</v>
      </c>
      <c r="B989" s="263"/>
      <c r="C989" s="263"/>
      <c r="D989" s="263"/>
      <c r="E989" s="266"/>
      <c r="F989" s="266"/>
      <c r="G989" s="267"/>
      <c r="H989" s="278"/>
      <c r="I989" s="281"/>
      <c r="J989" s="268"/>
      <c r="K989" s="269"/>
      <c r="L989" s="244" t="str">
        <f aca="false">IF(AND(K989&lt;&gt;"",J989&lt;&gt;""),MIN(IF(OR(J989="OZZ",J989="ZZ"),5000,13600),TRUNC(0.75*SUMIF($D$12:$D989,$D989,K$12:K989),2))-SUMIF($D$12:$D988,$D989,L$12:L988),"")</f>
        <v/>
      </c>
      <c r="M989" s="270" t="str">
        <f aca="false">IF(AND(K989&lt;&gt;"",J989&lt;&gt;"",AB989&lt;&gt;""),IF(OR(J989="OZZ",J989="ZZ"),0-SUMIF($D$12:$D988,$D989,M$12:M988),MIN(MIN(13600,TRUNC(0.75*SUMIF($D$12:$D$1442,$D989,K$12:K$1442),2)+SUMIF($D$12:$D989,$D989,AB$12:AB989))-SUMIF($D$12:$D988,$D989,M$12:M988)-SUMIF($D$12:$D$1442,$D989,L$12:L$1442),AB989)),"")</f>
        <v/>
      </c>
      <c r="N989" s="246" t="str">
        <f aca="false">IF(J989&lt;&gt;"",1000-SUMIF($D$12:$D988,$D989,N$12:N988),"")</f>
        <v/>
      </c>
      <c r="O989" s="268"/>
      <c r="P989" s="269"/>
      <c r="Q989" s="244" t="str">
        <f aca="false">IF(AND(P989&lt;&gt;"",O989&lt;&gt;""),MIN(IF(OR(O989="OZZ",O989="ZZ"),5000,13600),TRUNC(0.75*SUMIF($D$12:$D989,$D989,P$12:P989),2))-SUMIF($D$12:$D988,$D989,Q$12:Q988),"")</f>
        <v/>
      </c>
      <c r="R989" s="270" t="str">
        <f aca="false">IF(AND(P989&lt;&gt;"",O989&lt;&gt;"",AF989&lt;&gt;""),IF(OR(O989="OZZ",O989="ZZ"),0-SUMIF($D$12:$D988,$D989,R$12:R988),MIN(MIN(13600,TRUNC(0.75*SUMIF($D$12:$D$1442,$D989,P$12:P$1442),2)+SUMIF($D$12:$D989,$D989,AF$12:AF989))-SUMIF($D$12:$D988,$D989,R$12:R988)-SUMIF($D$12:$D$1442,$D989,Q$12:Q$1442),AF989)),"")</f>
        <v/>
      </c>
      <c r="S989" s="246" t="str">
        <f aca="false">IF(O989&lt;&gt;"",1000-SUMIF($D$12:$D988,$D989,S$12:S988),"")</f>
        <v/>
      </c>
      <c r="T989" s="268"/>
      <c r="U989" s="269"/>
      <c r="V989" s="244" t="str">
        <f aca="false">IF(AND(U989&lt;&gt;"",T989&lt;&gt;""),MIN(IF(OR(T989="OZZ",T989="ZZ"),5000,13600),TRUNC(0.75*SUMIF($D$12:$D989,$D989,U$12:U989),2))-SUMIF($D$12:$D988,$D989,V$12:V988),"")</f>
        <v/>
      </c>
      <c r="W989" s="248" t="str">
        <f aca="false">IF(AND(U989&lt;&gt;"",T989&lt;&gt;"",AJ989&lt;&gt;""),IF(OR(T989="OZZ",T989="ZZ"),0-SUMIF($D$12:$D988,$D989,W$12:W988),MIN(MIN(13600,TRUNC(0.75*SUMIF($D$12:$D$1442,$D989,U$12:U$1442),2)+SUMIF($D$12:$D989,$D989,AJ$12:AJ989))-SUMIF($D$12:$D988,$D989,W$12:W988)-SUMIF($D$12:$D$1442,$D989,V$12:V$1442),AJ989)),"")</f>
        <v/>
      </c>
      <c r="X989" s="246" t="str">
        <f aca="false">IF(T989&lt;&gt;"",1000-SUMIF($D$12:$D988,$D989,X$12:X988),"")</f>
        <v/>
      </c>
      <c r="Y989" s="272"/>
      <c r="Z989" s="273"/>
      <c r="AA989" s="273"/>
      <c r="AB989" s="252" t="str">
        <f aca="false">IF(K989&lt;&gt;"",ROUND(Y989,2)+ROUND(Z989,2)+ROUND(AA989,2),"")</f>
        <v/>
      </c>
      <c r="AC989" s="274"/>
      <c r="AD989" s="273"/>
      <c r="AE989" s="273"/>
      <c r="AF989" s="275" t="str">
        <f aca="false">IF(P989&lt;&gt;"",ROUND(AC989,2)+ROUND(AD989,2)+ROUND(AE989,2),"")</f>
        <v/>
      </c>
      <c r="AG989" s="274"/>
      <c r="AH989" s="273"/>
      <c r="AI989" s="273"/>
      <c r="AJ989" s="275" t="str">
        <f aca="false">IF(U989&lt;&gt;"",ROUND(AG989,2)+ROUND(AH989,2)+ROUND(AI989,2),"")</f>
        <v/>
      </c>
      <c r="AK989" s="255"/>
      <c r="AL989" s="255"/>
      <c r="AM989" s="256"/>
      <c r="AN989" s="257"/>
      <c r="AO989" s="258" t="str">
        <f aca="false">IF(D989&lt;&gt;"",IF(COUNTIF($D$12:$D989,$D989)&gt;1,0,IF(SUM(L989,Q989,V989)&gt;0,IF(AND(T989="",OR(O989&lt;&gt;"",J989&lt;&gt;"")),IF(O989&lt;&gt;"",O989,IF(J989&lt;&gt;"",J989,0)),IF(AND(O989&lt;&gt;"",J989&lt;&gt;"",O989=J989),O989,T989)),0)),"")</f>
        <v/>
      </c>
      <c r="AP989" s="258" t="str">
        <f aca="false">IF(D989&lt;&gt;"",IF(COUNTIF($D$12:$D989,$D989)&gt;1,0,IF(SUM(M989,R989,W989)&gt;0,IF(AND(T989="",OR(O989&lt;&gt;"",J989&lt;&gt;"")),IF(O989&lt;&gt;"",O989,IF(J989&lt;&gt;"",J989,0)),IF(AND(O989&lt;&gt;"",J989&lt;&gt;"",O989=J989),O989,T989)),0)),"")</f>
        <v/>
      </c>
      <c r="AQ989" s="258" t="str">
        <f aca="false">IF(D989&lt;&gt;"",IF(COUNTIF($D$12:$D989,$D989)&gt;1,0,IF(SUM(N989,S989,X989)&gt;0,IF(AND(T989="",OR(O989&lt;&gt;"",J989&lt;&gt;"")),IF(O989&lt;&gt;"",O989,IF(J989&lt;&gt;"",J989,0)),IF(AND(O989&lt;&gt;"",J989&lt;&gt;"",O989=J989),O989,T989)),0)),"")</f>
        <v/>
      </c>
      <c r="AR989" s="257" t="str">
        <f aca="false">IF(D989&lt;&gt;"",IF(J989="OZP12",L989,0),"")</f>
        <v/>
      </c>
      <c r="AS989" s="257" t="str">
        <f aca="false">IF(D989&lt;&gt;"",IF(O989="OZP12",Q989,0),"")</f>
        <v/>
      </c>
      <c r="AT989" s="257" t="str">
        <f aca="false">IF(D989&lt;&gt;"",IF(T989="OZP12",V989,0),"")</f>
        <v/>
      </c>
      <c r="AU989" s="257" t="str">
        <f aca="false">IF(D989&lt;&gt;"",IF(J989="TZP",L989,0),"")</f>
        <v/>
      </c>
      <c r="AV989" s="257" t="str">
        <f aca="false">IF(D989&lt;&gt;"",IF(O989="TZP",Q989,0),"")</f>
        <v/>
      </c>
      <c r="AW989" s="257" t="str">
        <f aca="false">IF(D989&lt;&gt;"",IF(T989="TZP",V989,0),"")</f>
        <v/>
      </c>
      <c r="AX989" s="257" t="str">
        <f aca="false">IF(D989&lt;&gt;"",IF(J989="OZZ",L989,0),"")</f>
        <v/>
      </c>
      <c r="AY989" s="257" t="str">
        <f aca="false">IF(D989&lt;&gt;"",IF(O989="OZZ",Q989,0),"")</f>
        <v/>
      </c>
      <c r="AZ989" s="257" t="str">
        <f aca="false">IF(D989&lt;&gt;"",IF(T989="OZZ",V989,0),"")</f>
        <v/>
      </c>
      <c r="BA989" s="260"/>
      <c r="BB989" s="257" t="str">
        <f aca="false">IF(D989&lt;&gt;"",IF(ISERROR(FIND("/",D989)),0,1),"")</f>
        <v/>
      </c>
      <c r="BC989" s="257" t="str">
        <f aca="false">IF(D989&lt;&gt;"",IF(BB989*1=0,D989,CONCATENATE(MID(D989,1,FIND("/",D989,1)-1),MID(D989,FIND("/",D989,1)+1,LEN(D989)))),"")</f>
        <v/>
      </c>
      <c r="BD989" s="286"/>
      <c r="BE989" s="257" t="str">
        <f aca="false">IF(D989&lt;&gt;"",IF(J989="OZP12",M989,0),"")</f>
        <v/>
      </c>
      <c r="BF989" s="257" t="str">
        <f aca="false">IF(D989&lt;&gt;"",IF(O989="OZP12",R989,0),"")</f>
        <v/>
      </c>
      <c r="BG989" s="257" t="str">
        <f aca="false">IF(D989&lt;&gt;"",IF(T989="OZP12",W989,0),"")</f>
        <v/>
      </c>
      <c r="BH989" s="257" t="str">
        <f aca="false">IF(D989&lt;&gt;"",IF(J989="TZP",M989,0),"")</f>
        <v/>
      </c>
      <c r="BI989" s="257" t="str">
        <f aca="false">IF(D989&lt;&gt;"",IF(O989="TZP",R989,0),"")</f>
        <v/>
      </c>
      <c r="BJ989" s="257" t="str">
        <f aca="false">IF(D989&lt;&gt;"",IF(T989="TZP",W989,0),"")</f>
        <v/>
      </c>
    </row>
    <row r="990" s="261" customFormat="true" ht="18.75" hidden="false" customHeight="true" outlineLevel="0" collapsed="false">
      <c r="A990" s="262" t="n">
        <f aca="false">A989+1</f>
        <v>978</v>
      </c>
      <c r="B990" s="263"/>
      <c r="C990" s="263"/>
      <c r="D990" s="263"/>
      <c r="E990" s="266"/>
      <c r="F990" s="266"/>
      <c r="G990" s="267"/>
      <c r="H990" s="278"/>
      <c r="I990" s="281"/>
      <c r="J990" s="268"/>
      <c r="K990" s="269"/>
      <c r="L990" s="244" t="str">
        <f aca="false">IF(AND(K990&lt;&gt;"",J990&lt;&gt;""),MIN(IF(OR(J990="OZZ",J990="ZZ"),5000,13600),TRUNC(0.75*SUMIF($D$12:$D990,$D990,K$12:K990),2))-SUMIF($D$12:$D989,$D990,L$12:L989),"")</f>
        <v/>
      </c>
      <c r="M990" s="270" t="str">
        <f aca="false">IF(AND(K990&lt;&gt;"",J990&lt;&gt;"",AB990&lt;&gt;""),IF(OR(J990="OZZ",J990="ZZ"),0-SUMIF($D$12:$D989,$D990,M$12:M989),MIN(MIN(13600,TRUNC(0.75*SUMIF($D$12:$D$1442,$D990,K$12:K$1442),2)+SUMIF($D$12:$D990,$D990,AB$12:AB990))-SUMIF($D$12:$D989,$D990,M$12:M989)-SUMIF($D$12:$D$1442,$D990,L$12:L$1442),AB990)),"")</f>
        <v/>
      </c>
      <c r="N990" s="246" t="str">
        <f aca="false">IF(J990&lt;&gt;"",1000-SUMIF($D$12:$D989,$D990,N$12:N989),"")</f>
        <v/>
      </c>
      <c r="O990" s="268"/>
      <c r="P990" s="269"/>
      <c r="Q990" s="244" t="str">
        <f aca="false">IF(AND(P990&lt;&gt;"",O990&lt;&gt;""),MIN(IF(OR(O990="OZZ",O990="ZZ"),5000,13600),TRUNC(0.75*SUMIF($D$12:$D990,$D990,P$12:P990),2))-SUMIF($D$12:$D989,$D990,Q$12:Q989),"")</f>
        <v/>
      </c>
      <c r="R990" s="270" t="str">
        <f aca="false">IF(AND(P990&lt;&gt;"",O990&lt;&gt;"",AF990&lt;&gt;""),IF(OR(O990="OZZ",O990="ZZ"),0-SUMIF($D$12:$D989,$D990,R$12:R989),MIN(MIN(13600,TRUNC(0.75*SUMIF($D$12:$D$1442,$D990,P$12:P$1442),2)+SUMIF($D$12:$D990,$D990,AF$12:AF990))-SUMIF($D$12:$D989,$D990,R$12:R989)-SUMIF($D$12:$D$1442,$D990,Q$12:Q$1442),AF990)),"")</f>
        <v/>
      </c>
      <c r="S990" s="246" t="str">
        <f aca="false">IF(O990&lt;&gt;"",1000-SUMIF($D$12:$D989,$D990,S$12:S989),"")</f>
        <v/>
      </c>
      <c r="T990" s="268"/>
      <c r="U990" s="269"/>
      <c r="V990" s="244" t="str">
        <f aca="false">IF(AND(U990&lt;&gt;"",T990&lt;&gt;""),MIN(IF(OR(T990="OZZ",T990="ZZ"),5000,13600),TRUNC(0.75*SUMIF($D$12:$D990,$D990,U$12:U990),2))-SUMIF($D$12:$D989,$D990,V$12:V989),"")</f>
        <v/>
      </c>
      <c r="W990" s="248" t="str">
        <f aca="false">IF(AND(U990&lt;&gt;"",T990&lt;&gt;"",AJ990&lt;&gt;""),IF(OR(T990="OZZ",T990="ZZ"),0-SUMIF($D$12:$D989,$D990,W$12:W989),MIN(MIN(13600,TRUNC(0.75*SUMIF($D$12:$D$1442,$D990,U$12:U$1442),2)+SUMIF($D$12:$D990,$D990,AJ$12:AJ990))-SUMIF($D$12:$D989,$D990,W$12:W989)-SUMIF($D$12:$D$1442,$D990,V$12:V$1442),AJ990)),"")</f>
        <v/>
      </c>
      <c r="X990" s="246" t="str">
        <f aca="false">IF(T990&lt;&gt;"",1000-SUMIF($D$12:$D989,$D990,X$12:X989),"")</f>
        <v/>
      </c>
      <c r="Y990" s="272"/>
      <c r="Z990" s="273"/>
      <c r="AA990" s="273"/>
      <c r="AB990" s="252" t="str">
        <f aca="false">IF(K990&lt;&gt;"",ROUND(Y990,2)+ROUND(Z990,2)+ROUND(AA990,2),"")</f>
        <v/>
      </c>
      <c r="AC990" s="274"/>
      <c r="AD990" s="273"/>
      <c r="AE990" s="273"/>
      <c r="AF990" s="275" t="str">
        <f aca="false">IF(P990&lt;&gt;"",ROUND(AC990,2)+ROUND(AD990,2)+ROUND(AE990,2),"")</f>
        <v/>
      </c>
      <c r="AG990" s="274"/>
      <c r="AH990" s="273"/>
      <c r="AI990" s="273"/>
      <c r="AJ990" s="275" t="str">
        <f aca="false">IF(U990&lt;&gt;"",ROUND(AG990,2)+ROUND(AH990,2)+ROUND(AI990,2),"")</f>
        <v/>
      </c>
      <c r="AK990" s="255"/>
      <c r="AL990" s="255"/>
      <c r="AM990" s="256"/>
      <c r="AN990" s="257"/>
      <c r="AO990" s="258" t="str">
        <f aca="false">IF(D990&lt;&gt;"",IF(COUNTIF($D$12:$D990,$D990)&gt;1,0,IF(SUM(L990,Q990,V990)&gt;0,IF(AND(T990="",OR(O990&lt;&gt;"",J990&lt;&gt;"")),IF(O990&lt;&gt;"",O990,IF(J990&lt;&gt;"",J990,0)),IF(AND(O990&lt;&gt;"",J990&lt;&gt;"",O990=J990),O990,T990)),0)),"")</f>
        <v/>
      </c>
      <c r="AP990" s="258" t="str">
        <f aca="false">IF(D990&lt;&gt;"",IF(COUNTIF($D$12:$D990,$D990)&gt;1,0,IF(SUM(M990,R990,W990)&gt;0,IF(AND(T990="",OR(O990&lt;&gt;"",J990&lt;&gt;"")),IF(O990&lt;&gt;"",O990,IF(J990&lt;&gt;"",J990,0)),IF(AND(O990&lt;&gt;"",J990&lt;&gt;"",O990=J990),O990,T990)),0)),"")</f>
        <v/>
      </c>
      <c r="AQ990" s="258" t="str">
        <f aca="false">IF(D990&lt;&gt;"",IF(COUNTIF($D$12:$D990,$D990)&gt;1,0,IF(SUM(N990,S990,X990)&gt;0,IF(AND(T990="",OR(O990&lt;&gt;"",J990&lt;&gt;"")),IF(O990&lt;&gt;"",O990,IF(J990&lt;&gt;"",J990,0)),IF(AND(O990&lt;&gt;"",J990&lt;&gt;"",O990=J990),O990,T990)),0)),"")</f>
        <v/>
      </c>
      <c r="AR990" s="257" t="str">
        <f aca="false">IF(D990&lt;&gt;"",IF(J990="OZP12",L990,0),"")</f>
        <v/>
      </c>
      <c r="AS990" s="257" t="str">
        <f aca="false">IF(D990&lt;&gt;"",IF(O990="OZP12",Q990,0),"")</f>
        <v/>
      </c>
      <c r="AT990" s="257" t="str">
        <f aca="false">IF(D990&lt;&gt;"",IF(T990="OZP12",V990,0),"")</f>
        <v/>
      </c>
      <c r="AU990" s="257" t="str">
        <f aca="false">IF(D990&lt;&gt;"",IF(J990="TZP",L990,0),"")</f>
        <v/>
      </c>
      <c r="AV990" s="257" t="str">
        <f aca="false">IF(D990&lt;&gt;"",IF(O990="TZP",Q990,0),"")</f>
        <v/>
      </c>
      <c r="AW990" s="257" t="str">
        <f aca="false">IF(D990&lt;&gt;"",IF(T990="TZP",V990,0),"")</f>
        <v/>
      </c>
      <c r="AX990" s="257" t="str">
        <f aca="false">IF(D990&lt;&gt;"",IF(J990="OZZ",L990,0),"")</f>
        <v/>
      </c>
      <c r="AY990" s="257" t="str">
        <f aca="false">IF(D990&lt;&gt;"",IF(O990="OZZ",Q990,0),"")</f>
        <v/>
      </c>
      <c r="AZ990" s="257" t="str">
        <f aca="false">IF(D990&lt;&gt;"",IF(T990="OZZ",V990,0),"")</f>
        <v/>
      </c>
      <c r="BA990" s="260"/>
      <c r="BB990" s="257" t="str">
        <f aca="false">IF(D990&lt;&gt;"",IF(ISERROR(FIND("/",D990)),0,1),"")</f>
        <v/>
      </c>
      <c r="BC990" s="257" t="str">
        <f aca="false">IF(D990&lt;&gt;"",IF(BB990*1=0,D990,CONCATENATE(MID(D990,1,FIND("/",D990,1)-1),MID(D990,FIND("/",D990,1)+1,LEN(D990)))),"")</f>
        <v/>
      </c>
      <c r="BD990" s="286"/>
      <c r="BE990" s="257" t="str">
        <f aca="false">IF(D990&lt;&gt;"",IF(J990="OZP12",M990,0),"")</f>
        <v/>
      </c>
      <c r="BF990" s="257" t="str">
        <f aca="false">IF(D990&lt;&gt;"",IF(O990="OZP12",R990,0),"")</f>
        <v/>
      </c>
      <c r="BG990" s="257" t="str">
        <f aca="false">IF(D990&lt;&gt;"",IF(T990="OZP12",W990,0),"")</f>
        <v/>
      </c>
      <c r="BH990" s="257" t="str">
        <f aca="false">IF(D990&lt;&gt;"",IF(J990="TZP",M990,0),"")</f>
        <v/>
      </c>
      <c r="BI990" s="257" t="str">
        <f aca="false">IF(D990&lt;&gt;"",IF(O990="TZP",R990,0),"")</f>
        <v/>
      </c>
      <c r="BJ990" s="257" t="str">
        <f aca="false">IF(D990&lt;&gt;"",IF(T990="TZP",W990,0),"")</f>
        <v/>
      </c>
    </row>
    <row r="991" s="261" customFormat="true" ht="18.75" hidden="false" customHeight="true" outlineLevel="0" collapsed="false">
      <c r="A991" s="262" t="n">
        <f aca="false">A990+1</f>
        <v>979</v>
      </c>
      <c r="B991" s="263"/>
      <c r="C991" s="263"/>
      <c r="D991" s="263"/>
      <c r="E991" s="266"/>
      <c r="F991" s="266"/>
      <c r="G991" s="267"/>
      <c r="H991" s="278"/>
      <c r="I991" s="281"/>
      <c r="J991" s="268"/>
      <c r="K991" s="269"/>
      <c r="L991" s="244" t="str">
        <f aca="false">IF(AND(K991&lt;&gt;"",J991&lt;&gt;""),MIN(IF(OR(J991="OZZ",J991="ZZ"),5000,13600),TRUNC(0.75*SUMIF($D$12:$D991,$D991,K$12:K991),2))-SUMIF($D$12:$D990,$D991,L$12:L990),"")</f>
        <v/>
      </c>
      <c r="M991" s="270" t="str">
        <f aca="false">IF(AND(K991&lt;&gt;"",J991&lt;&gt;"",AB991&lt;&gt;""),IF(OR(J991="OZZ",J991="ZZ"),0-SUMIF($D$12:$D990,$D991,M$12:M990),MIN(MIN(13600,TRUNC(0.75*SUMIF($D$12:$D$1442,$D991,K$12:K$1442),2)+SUMIF($D$12:$D991,$D991,AB$12:AB991))-SUMIF($D$12:$D990,$D991,M$12:M990)-SUMIF($D$12:$D$1442,$D991,L$12:L$1442),AB991)),"")</f>
        <v/>
      </c>
      <c r="N991" s="246" t="str">
        <f aca="false">IF(J991&lt;&gt;"",1000-SUMIF($D$12:$D990,$D991,N$12:N990),"")</f>
        <v/>
      </c>
      <c r="O991" s="268"/>
      <c r="P991" s="269"/>
      <c r="Q991" s="244" t="str">
        <f aca="false">IF(AND(P991&lt;&gt;"",O991&lt;&gt;""),MIN(IF(OR(O991="OZZ",O991="ZZ"),5000,13600),TRUNC(0.75*SUMIF($D$12:$D991,$D991,P$12:P991),2))-SUMIF($D$12:$D990,$D991,Q$12:Q990),"")</f>
        <v/>
      </c>
      <c r="R991" s="270" t="str">
        <f aca="false">IF(AND(P991&lt;&gt;"",O991&lt;&gt;"",AF991&lt;&gt;""),IF(OR(O991="OZZ",O991="ZZ"),0-SUMIF($D$12:$D990,$D991,R$12:R990),MIN(MIN(13600,TRUNC(0.75*SUMIF($D$12:$D$1442,$D991,P$12:P$1442),2)+SUMIF($D$12:$D991,$D991,AF$12:AF991))-SUMIF($D$12:$D990,$D991,R$12:R990)-SUMIF($D$12:$D$1442,$D991,Q$12:Q$1442),AF991)),"")</f>
        <v/>
      </c>
      <c r="S991" s="246" t="str">
        <f aca="false">IF(O991&lt;&gt;"",1000-SUMIF($D$12:$D990,$D991,S$12:S990),"")</f>
        <v/>
      </c>
      <c r="T991" s="268"/>
      <c r="U991" s="269"/>
      <c r="V991" s="244" t="str">
        <f aca="false">IF(AND(U991&lt;&gt;"",T991&lt;&gt;""),MIN(IF(OR(T991="OZZ",T991="ZZ"),5000,13600),TRUNC(0.75*SUMIF($D$12:$D991,$D991,U$12:U991),2))-SUMIF($D$12:$D990,$D991,V$12:V990),"")</f>
        <v/>
      </c>
      <c r="W991" s="248" t="str">
        <f aca="false">IF(AND(U991&lt;&gt;"",T991&lt;&gt;"",AJ991&lt;&gt;""),IF(OR(T991="OZZ",T991="ZZ"),0-SUMIF($D$12:$D990,$D991,W$12:W990),MIN(MIN(13600,TRUNC(0.75*SUMIF($D$12:$D$1442,$D991,U$12:U$1442),2)+SUMIF($D$12:$D991,$D991,AJ$12:AJ991))-SUMIF($D$12:$D990,$D991,W$12:W990)-SUMIF($D$12:$D$1442,$D991,V$12:V$1442),AJ991)),"")</f>
        <v/>
      </c>
      <c r="X991" s="246" t="str">
        <f aca="false">IF(T991&lt;&gt;"",1000-SUMIF($D$12:$D990,$D991,X$12:X990),"")</f>
        <v/>
      </c>
      <c r="Y991" s="272"/>
      <c r="Z991" s="273"/>
      <c r="AA991" s="273"/>
      <c r="AB991" s="252" t="str">
        <f aca="false">IF(K991&lt;&gt;"",ROUND(Y991,2)+ROUND(Z991,2)+ROUND(AA991,2),"")</f>
        <v/>
      </c>
      <c r="AC991" s="274"/>
      <c r="AD991" s="273"/>
      <c r="AE991" s="273"/>
      <c r="AF991" s="275" t="str">
        <f aca="false">IF(P991&lt;&gt;"",ROUND(AC991,2)+ROUND(AD991,2)+ROUND(AE991,2),"")</f>
        <v/>
      </c>
      <c r="AG991" s="274"/>
      <c r="AH991" s="273"/>
      <c r="AI991" s="273"/>
      <c r="AJ991" s="275" t="str">
        <f aca="false">IF(U991&lt;&gt;"",ROUND(AG991,2)+ROUND(AH991,2)+ROUND(AI991,2),"")</f>
        <v/>
      </c>
      <c r="AK991" s="255"/>
      <c r="AL991" s="255"/>
      <c r="AM991" s="256"/>
      <c r="AN991" s="257"/>
      <c r="AO991" s="258" t="str">
        <f aca="false">IF(D991&lt;&gt;"",IF(COUNTIF($D$12:$D991,$D991)&gt;1,0,IF(SUM(L991,Q991,V991)&gt;0,IF(AND(T991="",OR(O991&lt;&gt;"",J991&lt;&gt;"")),IF(O991&lt;&gt;"",O991,IF(J991&lt;&gt;"",J991,0)),IF(AND(O991&lt;&gt;"",J991&lt;&gt;"",O991=J991),O991,T991)),0)),"")</f>
        <v/>
      </c>
      <c r="AP991" s="258" t="str">
        <f aca="false">IF(D991&lt;&gt;"",IF(COUNTIF($D$12:$D991,$D991)&gt;1,0,IF(SUM(M991,R991,W991)&gt;0,IF(AND(T991="",OR(O991&lt;&gt;"",J991&lt;&gt;"")),IF(O991&lt;&gt;"",O991,IF(J991&lt;&gt;"",J991,0)),IF(AND(O991&lt;&gt;"",J991&lt;&gt;"",O991=J991),O991,T991)),0)),"")</f>
        <v/>
      </c>
      <c r="AQ991" s="258" t="str">
        <f aca="false">IF(D991&lt;&gt;"",IF(COUNTIF($D$12:$D991,$D991)&gt;1,0,IF(SUM(N991,S991,X991)&gt;0,IF(AND(T991="",OR(O991&lt;&gt;"",J991&lt;&gt;"")),IF(O991&lt;&gt;"",O991,IF(J991&lt;&gt;"",J991,0)),IF(AND(O991&lt;&gt;"",J991&lt;&gt;"",O991=J991),O991,T991)),0)),"")</f>
        <v/>
      </c>
      <c r="AR991" s="257" t="str">
        <f aca="false">IF(D991&lt;&gt;"",IF(J991="OZP12",L991,0),"")</f>
        <v/>
      </c>
      <c r="AS991" s="257" t="str">
        <f aca="false">IF(D991&lt;&gt;"",IF(O991="OZP12",Q991,0),"")</f>
        <v/>
      </c>
      <c r="AT991" s="257" t="str">
        <f aca="false">IF(D991&lt;&gt;"",IF(T991="OZP12",V991,0),"")</f>
        <v/>
      </c>
      <c r="AU991" s="257" t="str">
        <f aca="false">IF(D991&lt;&gt;"",IF(J991="TZP",L991,0),"")</f>
        <v/>
      </c>
      <c r="AV991" s="257" t="str">
        <f aca="false">IF(D991&lt;&gt;"",IF(O991="TZP",Q991,0),"")</f>
        <v/>
      </c>
      <c r="AW991" s="257" t="str">
        <f aca="false">IF(D991&lt;&gt;"",IF(T991="TZP",V991,0),"")</f>
        <v/>
      </c>
      <c r="AX991" s="257" t="str">
        <f aca="false">IF(D991&lt;&gt;"",IF(J991="OZZ",L991,0),"")</f>
        <v/>
      </c>
      <c r="AY991" s="257" t="str">
        <f aca="false">IF(D991&lt;&gt;"",IF(O991="OZZ",Q991,0),"")</f>
        <v/>
      </c>
      <c r="AZ991" s="257" t="str">
        <f aca="false">IF(D991&lt;&gt;"",IF(T991="OZZ",V991,0),"")</f>
        <v/>
      </c>
      <c r="BA991" s="260"/>
      <c r="BB991" s="257" t="str">
        <f aca="false">IF(D991&lt;&gt;"",IF(ISERROR(FIND("/",D991)),0,1),"")</f>
        <v/>
      </c>
      <c r="BC991" s="257" t="str">
        <f aca="false">IF(D991&lt;&gt;"",IF(BB991*1=0,D991,CONCATENATE(MID(D991,1,FIND("/",D991,1)-1),MID(D991,FIND("/",D991,1)+1,LEN(D991)))),"")</f>
        <v/>
      </c>
      <c r="BD991" s="286"/>
      <c r="BE991" s="257" t="str">
        <f aca="false">IF(D991&lt;&gt;"",IF(J991="OZP12",M991,0),"")</f>
        <v/>
      </c>
      <c r="BF991" s="257" t="str">
        <f aca="false">IF(D991&lt;&gt;"",IF(O991="OZP12",R991,0),"")</f>
        <v/>
      </c>
      <c r="BG991" s="257" t="str">
        <f aca="false">IF(D991&lt;&gt;"",IF(T991="OZP12",W991,0),"")</f>
        <v/>
      </c>
      <c r="BH991" s="257" t="str">
        <f aca="false">IF(D991&lt;&gt;"",IF(J991="TZP",M991,0),"")</f>
        <v/>
      </c>
      <c r="BI991" s="257" t="str">
        <f aca="false">IF(D991&lt;&gt;"",IF(O991="TZP",R991,0),"")</f>
        <v/>
      </c>
      <c r="BJ991" s="257" t="str">
        <f aca="false">IF(D991&lt;&gt;"",IF(T991="TZP",W991,0),"")</f>
        <v/>
      </c>
    </row>
    <row r="992" s="261" customFormat="true" ht="18.75" hidden="false" customHeight="true" outlineLevel="0" collapsed="false">
      <c r="A992" s="262" t="n">
        <f aca="false">A991+1</f>
        <v>980</v>
      </c>
      <c r="B992" s="263"/>
      <c r="C992" s="263"/>
      <c r="D992" s="263"/>
      <c r="E992" s="266"/>
      <c r="F992" s="266"/>
      <c r="G992" s="267"/>
      <c r="H992" s="278"/>
      <c r="I992" s="281"/>
      <c r="J992" s="268"/>
      <c r="K992" s="269"/>
      <c r="L992" s="244" t="str">
        <f aca="false">IF(AND(K992&lt;&gt;"",J992&lt;&gt;""),MIN(IF(OR(J992="OZZ",J992="ZZ"),5000,13600),TRUNC(0.75*SUMIF($D$12:$D992,$D992,K$12:K992),2))-SUMIF($D$12:$D991,$D992,L$12:L991),"")</f>
        <v/>
      </c>
      <c r="M992" s="270" t="str">
        <f aca="false">IF(AND(K992&lt;&gt;"",J992&lt;&gt;"",AB992&lt;&gt;""),IF(OR(J992="OZZ",J992="ZZ"),0-SUMIF($D$12:$D991,$D992,M$12:M991),MIN(MIN(13600,TRUNC(0.75*SUMIF($D$12:$D$1442,$D992,K$12:K$1442),2)+SUMIF($D$12:$D992,$D992,AB$12:AB992))-SUMIF($D$12:$D991,$D992,M$12:M991)-SUMIF($D$12:$D$1442,$D992,L$12:L$1442),AB992)),"")</f>
        <v/>
      </c>
      <c r="N992" s="246" t="str">
        <f aca="false">IF(J992&lt;&gt;"",1000-SUMIF($D$12:$D991,$D992,N$12:N991),"")</f>
        <v/>
      </c>
      <c r="O992" s="268"/>
      <c r="P992" s="269"/>
      <c r="Q992" s="244" t="str">
        <f aca="false">IF(AND(P992&lt;&gt;"",O992&lt;&gt;""),MIN(IF(OR(O992="OZZ",O992="ZZ"),5000,13600),TRUNC(0.75*SUMIF($D$12:$D992,$D992,P$12:P992),2))-SUMIF($D$12:$D991,$D992,Q$12:Q991),"")</f>
        <v/>
      </c>
      <c r="R992" s="270" t="str">
        <f aca="false">IF(AND(P992&lt;&gt;"",O992&lt;&gt;"",AF992&lt;&gt;""),IF(OR(O992="OZZ",O992="ZZ"),0-SUMIF($D$12:$D991,$D992,R$12:R991),MIN(MIN(13600,TRUNC(0.75*SUMIF($D$12:$D$1442,$D992,P$12:P$1442),2)+SUMIF($D$12:$D992,$D992,AF$12:AF992))-SUMIF($D$12:$D991,$D992,R$12:R991)-SUMIF($D$12:$D$1442,$D992,Q$12:Q$1442),AF992)),"")</f>
        <v/>
      </c>
      <c r="S992" s="246" t="str">
        <f aca="false">IF(O992&lt;&gt;"",1000-SUMIF($D$12:$D991,$D992,S$12:S991),"")</f>
        <v/>
      </c>
      <c r="T992" s="268"/>
      <c r="U992" s="269"/>
      <c r="V992" s="244" t="str">
        <f aca="false">IF(AND(U992&lt;&gt;"",T992&lt;&gt;""),MIN(IF(OR(T992="OZZ",T992="ZZ"),5000,13600),TRUNC(0.75*SUMIF($D$12:$D992,$D992,U$12:U992),2))-SUMIF($D$12:$D991,$D992,V$12:V991),"")</f>
        <v/>
      </c>
      <c r="W992" s="248" t="str">
        <f aca="false">IF(AND(U992&lt;&gt;"",T992&lt;&gt;"",AJ992&lt;&gt;""),IF(OR(T992="OZZ",T992="ZZ"),0-SUMIF($D$12:$D991,$D992,W$12:W991),MIN(MIN(13600,TRUNC(0.75*SUMIF($D$12:$D$1442,$D992,U$12:U$1442),2)+SUMIF($D$12:$D992,$D992,AJ$12:AJ992))-SUMIF($D$12:$D991,$D992,W$12:W991)-SUMIF($D$12:$D$1442,$D992,V$12:V$1442),AJ992)),"")</f>
        <v/>
      </c>
      <c r="X992" s="246" t="str">
        <f aca="false">IF(T992&lt;&gt;"",1000-SUMIF($D$12:$D991,$D992,X$12:X991),"")</f>
        <v/>
      </c>
      <c r="Y992" s="272"/>
      <c r="Z992" s="273"/>
      <c r="AA992" s="273"/>
      <c r="AB992" s="252" t="str">
        <f aca="false">IF(K992&lt;&gt;"",ROUND(Y992,2)+ROUND(Z992,2)+ROUND(AA992,2),"")</f>
        <v/>
      </c>
      <c r="AC992" s="274"/>
      <c r="AD992" s="273"/>
      <c r="AE992" s="273"/>
      <c r="AF992" s="275" t="str">
        <f aca="false">IF(P992&lt;&gt;"",ROUND(AC992,2)+ROUND(AD992,2)+ROUND(AE992,2),"")</f>
        <v/>
      </c>
      <c r="AG992" s="274"/>
      <c r="AH992" s="273"/>
      <c r="AI992" s="273"/>
      <c r="AJ992" s="275" t="str">
        <f aca="false">IF(U992&lt;&gt;"",ROUND(AG992,2)+ROUND(AH992,2)+ROUND(AI992,2),"")</f>
        <v/>
      </c>
      <c r="AK992" s="255"/>
      <c r="AL992" s="255"/>
      <c r="AM992" s="256"/>
      <c r="AN992" s="257"/>
      <c r="AO992" s="258" t="str">
        <f aca="false">IF(D992&lt;&gt;"",IF(COUNTIF($D$12:$D992,$D992)&gt;1,0,IF(SUM(L992,Q992,V992)&gt;0,IF(AND(T992="",OR(O992&lt;&gt;"",J992&lt;&gt;"")),IF(O992&lt;&gt;"",O992,IF(J992&lt;&gt;"",J992,0)),IF(AND(O992&lt;&gt;"",J992&lt;&gt;"",O992=J992),O992,T992)),0)),"")</f>
        <v/>
      </c>
      <c r="AP992" s="258" t="str">
        <f aca="false">IF(D992&lt;&gt;"",IF(COUNTIF($D$12:$D992,$D992)&gt;1,0,IF(SUM(M992,R992,W992)&gt;0,IF(AND(T992="",OR(O992&lt;&gt;"",J992&lt;&gt;"")),IF(O992&lt;&gt;"",O992,IF(J992&lt;&gt;"",J992,0)),IF(AND(O992&lt;&gt;"",J992&lt;&gt;"",O992=J992),O992,T992)),0)),"")</f>
        <v/>
      </c>
      <c r="AQ992" s="258" t="str">
        <f aca="false">IF(D992&lt;&gt;"",IF(COUNTIF($D$12:$D992,$D992)&gt;1,0,IF(SUM(N992,S992,X992)&gt;0,IF(AND(T992="",OR(O992&lt;&gt;"",J992&lt;&gt;"")),IF(O992&lt;&gt;"",O992,IF(J992&lt;&gt;"",J992,0)),IF(AND(O992&lt;&gt;"",J992&lt;&gt;"",O992=J992),O992,T992)),0)),"")</f>
        <v/>
      </c>
      <c r="AR992" s="257" t="str">
        <f aca="false">IF(D992&lt;&gt;"",IF(J992="OZP12",L992,0),"")</f>
        <v/>
      </c>
      <c r="AS992" s="257" t="str">
        <f aca="false">IF(D992&lt;&gt;"",IF(O992="OZP12",Q992,0),"")</f>
        <v/>
      </c>
      <c r="AT992" s="257" t="str">
        <f aca="false">IF(D992&lt;&gt;"",IF(T992="OZP12",V992,0),"")</f>
        <v/>
      </c>
      <c r="AU992" s="257" t="str">
        <f aca="false">IF(D992&lt;&gt;"",IF(J992="TZP",L992,0),"")</f>
        <v/>
      </c>
      <c r="AV992" s="257" t="str">
        <f aca="false">IF(D992&lt;&gt;"",IF(O992="TZP",Q992,0),"")</f>
        <v/>
      </c>
      <c r="AW992" s="257" t="str">
        <f aca="false">IF(D992&lt;&gt;"",IF(T992="TZP",V992,0),"")</f>
        <v/>
      </c>
      <c r="AX992" s="257" t="str">
        <f aca="false">IF(D992&lt;&gt;"",IF(J992="OZZ",L992,0),"")</f>
        <v/>
      </c>
      <c r="AY992" s="257" t="str">
        <f aca="false">IF(D992&lt;&gt;"",IF(O992="OZZ",Q992,0),"")</f>
        <v/>
      </c>
      <c r="AZ992" s="257" t="str">
        <f aca="false">IF(D992&lt;&gt;"",IF(T992="OZZ",V992,0),"")</f>
        <v/>
      </c>
      <c r="BA992" s="260"/>
      <c r="BB992" s="257" t="str">
        <f aca="false">IF(D992&lt;&gt;"",IF(ISERROR(FIND("/",D992)),0,1),"")</f>
        <v/>
      </c>
      <c r="BC992" s="257" t="str">
        <f aca="false">IF(D992&lt;&gt;"",IF(BB992*1=0,D992,CONCATENATE(MID(D992,1,FIND("/",D992,1)-1),MID(D992,FIND("/",D992,1)+1,LEN(D992)))),"")</f>
        <v/>
      </c>
      <c r="BD992" s="286"/>
      <c r="BE992" s="257" t="str">
        <f aca="false">IF(D992&lt;&gt;"",IF(J992="OZP12",M992,0),"")</f>
        <v/>
      </c>
      <c r="BF992" s="257" t="str">
        <f aca="false">IF(D992&lt;&gt;"",IF(O992="OZP12",R992,0),"")</f>
        <v/>
      </c>
      <c r="BG992" s="257" t="str">
        <f aca="false">IF(D992&lt;&gt;"",IF(T992="OZP12",W992,0),"")</f>
        <v/>
      </c>
      <c r="BH992" s="257" t="str">
        <f aca="false">IF(D992&lt;&gt;"",IF(J992="TZP",M992,0),"")</f>
        <v/>
      </c>
      <c r="BI992" s="257" t="str">
        <f aca="false">IF(D992&lt;&gt;"",IF(O992="TZP",R992,0),"")</f>
        <v/>
      </c>
      <c r="BJ992" s="257" t="str">
        <f aca="false">IF(D992&lt;&gt;"",IF(T992="TZP",W992,0),"")</f>
        <v/>
      </c>
    </row>
    <row r="993" s="261" customFormat="true" ht="18.75" hidden="false" customHeight="true" outlineLevel="0" collapsed="false">
      <c r="A993" s="262" t="n">
        <f aca="false">A992+1</f>
        <v>981</v>
      </c>
      <c r="B993" s="263"/>
      <c r="C993" s="263"/>
      <c r="D993" s="263"/>
      <c r="E993" s="266"/>
      <c r="F993" s="266"/>
      <c r="G993" s="267"/>
      <c r="H993" s="278"/>
      <c r="I993" s="281"/>
      <c r="J993" s="268"/>
      <c r="K993" s="269"/>
      <c r="L993" s="244" t="str">
        <f aca="false">IF(AND(K993&lt;&gt;"",J993&lt;&gt;""),MIN(IF(OR(J993="OZZ",J993="ZZ"),5000,13600),TRUNC(0.75*SUMIF($D$12:$D993,$D993,K$12:K993),2))-SUMIF($D$12:$D992,$D993,L$12:L992),"")</f>
        <v/>
      </c>
      <c r="M993" s="270" t="str">
        <f aca="false">IF(AND(K993&lt;&gt;"",J993&lt;&gt;"",AB993&lt;&gt;""),IF(OR(J993="OZZ",J993="ZZ"),0-SUMIF($D$12:$D992,$D993,M$12:M992),MIN(MIN(13600,TRUNC(0.75*SUMIF($D$12:$D$1442,$D993,K$12:K$1442),2)+SUMIF($D$12:$D993,$D993,AB$12:AB993))-SUMIF($D$12:$D992,$D993,M$12:M992)-SUMIF($D$12:$D$1442,$D993,L$12:L$1442),AB993)),"")</f>
        <v/>
      </c>
      <c r="N993" s="246" t="str">
        <f aca="false">IF(J993&lt;&gt;"",1000-SUMIF($D$12:$D992,$D993,N$12:N992),"")</f>
        <v/>
      </c>
      <c r="O993" s="268"/>
      <c r="P993" s="269"/>
      <c r="Q993" s="244" t="str">
        <f aca="false">IF(AND(P993&lt;&gt;"",O993&lt;&gt;""),MIN(IF(OR(O993="OZZ",O993="ZZ"),5000,13600),TRUNC(0.75*SUMIF($D$12:$D993,$D993,P$12:P993),2))-SUMIF($D$12:$D992,$D993,Q$12:Q992),"")</f>
        <v/>
      </c>
      <c r="R993" s="270" t="str">
        <f aca="false">IF(AND(P993&lt;&gt;"",O993&lt;&gt;"",AF993&lt;&gt;""),IF(OR(O993="OZZ",O993="ZZ"),0-SUMIF($D$12:$D992,$D993,R$12:R992),MIN(MIN(13600,TRUNC(0.75*SUMIF($D$12:$D$1442,$D993,P$12:P$1442),2)+SUMIF($D$12:$D993,$D993,AF$12:AF993))-SUMIF($D$12:$D992,$D993,R$12:R992)-SUMIF($D$12:$D$1442,$D993,Q$12:Q$1442),AF993)),"")</f>
        <v/>
      </c>
      <c r="S993" s="246" t="str">
        <f aca="false">IF(O993&lt;&gt;"",1000-SUMIF($D$12:$D992,$D993,S$12:S992),"")</f>
        <v/>
      </c>
      <c r="T993" s="268"/>
      <c r="U993" s="269"/>
      <c r="V993" s="244" t="str">
        <f aca="false">IF(AND(U993&lt;&gt;"",T993&lt;&gt;""),MIN(IF(OR(T993="OZZ",T993="ZZ"),5000,13600),TRUNC(0.75*SUMIF($D$12:$D993,$D993,U$12:U993),2))-SUMIF($D$12:$D992,$D993,V$12:V992),"")</f>
        <v/>
      </c>
      <c r="W993" s="248" t="str">
        <f aca="false">IF(AND(U993&lt;&gt;"",T993&lt;&gt;"",AJ993&lt;&gt;""),IF(OR(T993="OZZ",T993="ZZ"),0-SUMIF($D$12:$D992,$D993,W$12:W992),MIN(MIN(13600,TRUNC(0.75*SUMIF($D$12:$D$1442,$D993,U$12:U$1442),2)+SUMIF($D$12:$D993,$D993,AJ$12:AJ993))-SUMIF($D$12:$D992,$D993,W$12:W992)-SUMIF($D$12:$D$1442,$D993,V$12:V$1442),AJ993)),"")</f>
        <v/>
      </c>
      <c r="X993" s="246" t="str">
        <f aca="false">IF(T993&lt;&gt;"",1000-SUMIF($D$12:$D992,$D993,X$12:X992),"")</f>
        <v/>
      </c>
      <c r="Y993" s="272"/>
      <c r="Z993" s="273"/>
      <c r="AA993" s="273"/>
      <c r="AB993" s="252" t="str">
        <f aca="false">IF(K993&lt;&gt;"",ROUND(Y993,2)+ROUND(Z993,2)+ROUND(AA993,2),"")</f>
        <v/>
      </c>
      <c r="AC993" s="274"/>
      <c r="AD993" s="273"/>
      <c r="AE993" s="273"/>
      <c r="AF993" s="275" t="str">
        <f aca="false">IF(P993&lt;&gt;"",ROUND(AC993,2)+ROUND(AD993,2)+ROUND(AE993,2),"")</f>
        <v/>
      </c>
      <c r="AG993" s="274"/>
      <c r="AH993" s="273"/>
      <c r="AI993" s="273"/>
      <c r="AJ993" s="275" t="str">
        <f aca="false">IF(U993&lt;&gt;"",ROUND(AG993,2)+ROUND(AH993,2)+ROUND(AI993,2),"")</f>
        <v/>
      </c>
      <c r="AK993" s="255"/>
      <c r="AL993" s="255"/>
      <c r="AM993" s="256"/>
      <c r="AN993" s="257"/>
      <c r="AO993" s="258" t="str">
        <f aca="false">IF(D993&lt;&gt;"",IF(COUNTIF($D$12:$D993,$D993)&gt;1,0,IF(SUM(L993,Q993,V993)&gt;0,IF(AND(T993="",OR(O993&lt;&gt;"",J993&lt;&gt;"")),IF(O993&lt;&gt;"",O993,IF(J993&lt;&gt;"",J993,0)),IF(AND(O993&lt;&gt;"",J993&lt;&gt;"",O993=J993),O993,T993)),0)),"")</f>
        <v/>
      </c>
      <c r="AP993" s="258" t="str">
        <f aca="false">IF(D993&lt;&gt;"",IF(COUNTIF($D$12:$D993,$D993)&gt;1,0,IF(SUM(M993,R993,W993)&gt;0,IF(AND(T993="",OR(O993&lt;&gt;"",J993&lt;&gt;"")),IF(O993&lt;&gt;"",O993,IF(J993&lt;&gt;"",J993,0)),IF(AND(O993&lt;&gt;"",J993&lt;&gt;"",O993=J993),O993,T993)),0)),"")</f>
        <v/>
      </c>
      <c r="AQ993" s="258" t="str">
        <f aca="false">IF(D993&lt;&gt;"",IF(COUNTIF($D$12:$D993,$D993)&gt;1,0,IF(SUM(N993,S993,X993)&gt;0,IF(AND(T993="",OR(O993&lt;&gt;"",J993&lt;&gt;"")),IF(O993&lt;&gt;"",O993,IF(J993&lt;&gt;"",J993,0)),IF(AND(O993&lt;&gt;"",J993&lt;&gt;"",O993=J993),O993,T993)),0)),"")</f>
        <v/>
      </c>
      <c r="AR993" s="257" t="str">
        <f aca="false">IF(D993&lt;&gt;"",IF(J993="OZP12",L993,0),"")</f>
        <v/>
      </c>
      <c r="AS993" s="257" t="str">
        <f aca="false">IF(D993&lt;&gt;"",IF(O993="OZP12",Q993,0),"")</f>
        <v/>
      </c>
      <c r="AT993" s="257" t="str">
        <f aca="false">IF(D993&lt;&gt;"",IF(T993="OZP12",V993,0),"")</f>
        <v/>
      </c>
      <c r="AU993" s="257" t="str">
        <f aca="false">IF(D993&lt;&gt;"",IF(J993="TZP",L993,0),"")</f>
        <v/>
      </c>
      <c r="AV993" s="257" t="str">
        <f aca="false">IF(D993&lt;&gt;"",IF(O993="TZP",Q993,0),"")</f>
        <v/>
      </c>
      <c r="AW993" s="257" t="str">
        <f aca="false">IF(D993&lt;&gt;"",IF(T993="TZP",V993,0),"")</f>
        <v/>
      </c>
      <c r="AX993" s="257" t="str">
        <f aca="false">IF(D993&lt;&gt;"",IF(J993="OZZ",L993,0),"")</f>
        <v/>
      </c>
      <c r="AY993" s="257" t="str">
        <f aca="false">IF(D993&lt;&gt;"",IF(O993="OZZ",Q993,0),"")</f>
        <v/>
      </c>
      <c r="AZ993" s="257" t="str">
        <f aca="false">IF(D993&lt;&gt;"",IF(T993="OZZ",V993,0),"")</f>
        <v/>
      </c>
      <c r="BA993" s="260"/>
      <c r="BB993" s="257" t="str">
        <f aca="false">IF(D993&lt;&gt;"",IF(ISERROR(FIND("/",D993)),0,1),"")</f>
        <v/>
      </c>
      <c r="BC993" s="257" t="str">
        <f aca="false">IF(D993&lt;&gt;"",IF(BB993*1=0,D993,CONCATENATE(MID(D993,1,FIND("/",D993,1)-1),MID(D993,FIND("/",D993,1)+1,LEN(D993)))),"")</f>
        <v/>
      </c>
      <c r="BD993" s="286"/>
      <c r="BE993" s="257" t="str">
        <f aca="false">IF(D993&lt;&gt;"",IF(J993="OZP12",M993,0),"")</f>
        <v/>
      </c>
      <c r="BF993" s="257" t="str">
        <f aca="false">IF(D993&lt;&gt;"",IF(O993="OZP12",R993,0),"")</f>
        <v/>
      </c>
      <c r="BG993" s="257" t="str">
        <f aca="false">IF(D993&lt;&gt;"",IF(T993="OZP12",W993,0),"")</f>
        <v/>
      </c>
      <c r="BH993" s="257" t="str">
        <f aca="false">IF(D993&lt;&gt;"",IF(J993="TZP",M993,0),"")</f>
        <v/>
      </c>
      <c r="BI993" s="257" t="str">
        <f aca="false">IF(D993&lt;&gt;"",IF(O993="TZP",R993,0),"")</f>
        <v/>
      </c>
      <c r="BJ993" s="257" t="str">
        <f aca="false">IF(D993&lt;&gt;"",IF(T993="TZP",W993,0),"")</f>
        <v/>
      </c>
    </row>
    <row r="994" s="261" customFormat="true" ht="18.75" hidden="false" customHeight="true" outlineLevel="0" collapsed="false">
      <c r="A994" s="262" t="n">
        <f aca="false">A993+1</f>
        <v>982</v>
      </c>
      <c r="B994" s="263"/>
      <c r="C994" s="263"/>
      <c r="D994" s="263"/>
      <c r="E994" s="266"/>
      <c r="F994" s="266"/>
      <c r="G994" s="267"/>
      <c r="H994" s="278"/>
      <c r="I994" s="281"/>
      <c r="J994" s="268"/>
      <c r="K994" s="269"/>
      <c r="L994" s="244" t="str">
        <f aca="false">IF(AND(K994&lt;&gt;"",J994&lt;&gt;""),MIN(IF(OR(J994="OZZ",J994="ZZ"),5000,13600),TRUNC(0.75*SUMIF($D$12:$D994,$D994,K$12:K994),2))-SUMIF($D$12:$D993,$D994,L$12:L993),"")</f>
        <v/>
      </c>
      <c r="M994" s="270" t="str">
        <f aca="false">IF(AND(K994&lt;&gt;"",J994&lt;&gt;"",AB994&lt;&gt;""),IF(OR(J994="OZZ",J994="ZZ"),0-SUMIF($D$12:$D993,$D994,M$12:M993),MIN(MIN(13600,TRUNC(0.75*SUMIF($D$12:$D$1442,$D994,K$12:K$1442),2)+SUMIF($D$12:$D994,$D994,AB$12:AB994))-SUMIF($D$12:$D993,$D994,M$12:M993)-SUMIF($D$12:$D$1442,$D994,L$12:L$1442),AB994)),"")</f>
        <v/>
      </c>
      <c r="N994" s="246" t="str">
        <f aca="false">IF(J994&lt;&gt;"",1000-SUMIF($D$12:$D993,$D994,N$12:N993),"")</f>
        <v/>
      </c>
      <c r="O994" s="268"/>
      <c r="P994" s="269"/>
      <c r="Q994" s="244" t="str">
        <f aca="false">IF(AND(P994&lt;&gt;"",O994&lt;&gt;""),MIN(IF(OR(O994="OZZ",O994="ZZ"),5000,13600),TRUNC(0.75*SUMIF($D$12:$D994,$D994,P$12:P994),2))-SUMIF($D$12:$D993,$D994,Q$12:Q993),"")</f>
        <v/>
      </c>
      <c r="R994" s="270" t="str">
        <f aca="false">IF(AND(P994&lt;&gt;"",O994&lt;&gt;"",AF994&lt;&gt;""),IF(OR(O994="OZZ",O994="ZZ"),0-SUMIF($D$12:$D993,$D994,R$12:R993),MIN(MIN(13600,TRUNC(0.75*SUMIF($D$12:$D$1442,$D994,P$12:P$1442),2)+SUMIF($D$12:$D994,$D994,AF$12:AF994))-SUMIF($D$12:$D993,$D994,R$12:R993)-SUMIF($D$12:$D$1442,$D994,Q$12:Q$1442),AF994)),"")</f>
        <v/>
      </c>
      <c r="S994" s="246" t="str">
        <f aca="false">IF(O994&lt;&gt;"",1000-SUMIF($D$12:$D993,$D994,S$12:S993),"")</f>
        <v/>
      </c>
      <c r="T994" s="268"/>
      <c r="U994" s="269"/>
      <c r="V994" s="244" t="str">
        <f aca="false">IF(AND(U994&lt;&gt;"",T994&lt;&gt;""),MIN(IF(OR(T994="OZZ",T994="ZZ"),5000,13600),TRUNC(0.75*SUMIF($D$12:$D994,$D994,U$12:U994),2))-SUMIF($D$12:$D993,$D994,V$12:V993),"")</f>
        <v/>
      </c>
      <c r="W994" s="248" t="str">
        <f aca="false">IF(AND(U994&lt;&gt;"",T994&lt;&gt;"",AJ994&lt;&gt;""),IF(OR(T994="OZZ",T994="ZZ"),0-SUMIF($D$12:$D993,$D994,W$12:W993),MIN(MIN(13600,TRUNC(0.75*SUMIF($D$12:$D$1442,$D994,U$12:U$1442),2)+SUMIF($D$12:$D994,$D994,AJ$12:AJ994))-SUMIF($D$12:$D993,$D994,W$12:W993)-SUMIF($D$12:$D$1442,$D994,V$12:V$1442),AJ994)),"")</f>
        <v/>
      </c>
      <c r="X994" s="246" t="str">
        <f aca="false">IF(T994&lt;&gt;"",1000-SUMIF($D$12:$D993,$D994,X$12:X993),"")</f>
        <v/>
      </c>
      <c r="Y994" s="272"/>
      <c r="Z994" s="273"/>
      <c r="AA994" s="273"/>
      <c r="AB994" s="252" t="str">
        <f aca="false">IF(K994&lt;&gt;"",ROUND(Y994,2)+ROUND(Z994,2)+ROUND(AA994,2),"")</f>
        <v/>
      </c>
      <c r="AC994" s="274"/>
      <c r="AD994" s="273"/>
      <c r="AE994" s="273"/>
      <c r="AF994" s="275" t="str">
        <f aca="false">IF(P994&lt;&gt;"",ROUND(AC994,2)+ROUND(AD994,2)+ROUND(AE994,2),"")</f>
        <v/>
      </c>
      <c r="AG994" s="274"/>
      <c r="AH994" s="273"/>
      <c r="AI994" s="273"/>
      <c r="AJ994" s="275" t="str">
        <f aca="false">IF(U994&lt;&gt;"",ROUND(AG994,2)+ROUND(AH994,2)+ROUND(AI994,2),"")</f>
        <v/>
      </c>
      <c r="AK994" s="255"/>
      <c r="AL994" s="255"/>
      <c r="AM994" s="256"/>
      <c r="AN994" s="257"/>
      <c r="AO994" s="258" t="str">
        <f aca="false">IF(D994&lt;&gt;"",IF(COUNTIF($D$12:$D994,$D994)&gt;1,0,IF(SUM(L994,Q994,V994)&gt;0,IF(AND(T994="",OR(O994&lt;&gt;"",J994&lt;&gt;"")),IF(O994&lt;&gt;"",O994,IF(J994&lt;&gt;"",J994,0)),IF(AND(O994&lt;&gt;"",J994&lt;&gt;"",O994=J994),O994,T994)),0)),"")</f>
        <v/>
      </c>
      <c r="AP994" s="258" t="str">
        <f aca="false">IF(D994&lt;&gt;"",IF(COUNTIF($D$12:$D994,$D994)&gt;1,0,IF(SUM(M994,R994,W994)&gt;0,IF(AND(T994="",OR(O994&lt;&gt;"",J994&lt;&gt;"")),IF(O994&lt;&gt;"",O994,IF(J994&lt;&gt;"",J994,0)),IF(AND(O994&lt;&gt;"",J994&lt;&gt;"",O994=J994),O994,T994)),0)),"")</f>
        <v/>
      </c>
      <c r="AQ994" s="258" t="str">
        <f aca="false">IF(D994&lt;&gt;"",IF(COUNTIF($D$12:$D994,$D994)&gt;1,0,IF(SUM(N994,S994,X994)&gt;0,IF(AND(T994="",OR(O994&lt;&gt;"",J994&lt;&gt;"")),IF(O994&lt;&gt;"",O994,IF(J994&lt;&gt;"",J994,0)),IF(AND(O994&lt;&gt;"",J994&lt;&gt;"",O994=J994),O994,T994)),0)),"")</f>
        <v/>
      </c>
      <c r="AR994" s="257" t="str">
        <f aca="false">IF(D994&lt;&gt;"",IF(J994="OZP12",L994,0),"")</f>
        <v/>
      </c>
      <c r="AS994" s="257" t="str">
        <f aca="false">IF(D994&lt;&gt;"",IF(O994="OZP12",Q994,0),"")</f>
        <v/>
      </c>
      <c r="AT994" s="257" t="str">
        <f aca="false">IF(D994&lt;&gt;"",IF(T994="OZP12",V994,0),"")</f>
        <v/>
      </c>
      <c r="AU994" s="257" t="str">
        <f aca="false">IF(D994&lt;&gt;"",IF(J994="TZP",L994,0),"")</f>
        <v/>
      </c>
      <c r="AV994" s="257" t="str">
        <f aca="false">IF(D994&lt;&gt;"",IF(O994="TZP",Q994,0),"")</f>
        <v/>
      </c>
      <c r="AW994" s="257" t="str">
        <f aca="false">IF(D994&lt;&gt;"",IF(T994="TZP",V994,0),"")</f>
        <v/>
      </c>
      <c r="AX994" s="257" t="str">
        <f aca="false">IF(D994&lt;&gt;"",IF(J994="OZZ",L994,0),"")</f>
        <v/>
      </c>
      <c r="AY994" s="257" t="str">
        <f aca="false">IF(D994&lt;&gt;"",IF(O994="OZZ",Q994,0),"")</f>
        <v/>
      </c>
      <c r="AZ994" s="257" t="str">
        <f aca="false">IF(D994&lt;&gt;"",IF(T994="OZZ",V994,0),"")</f>
        <v/>
      </c>
      <c r="BA994" s="260"/>
      <c r="BB994" s="257" t="str">
        <f aca="false">IF(D994&lt;&gt;"",IF(ISERROR(FIND("/",D994)),0,1),"")</f>
        <v/>
      </c>
      <c r="BC994" s="257" t="str">
        <f aca="false">IF(D994&lt;&gt;"",IF(BB994*1=0,D994,CONCATENATE(MID(D994,1,FIND("/",D994,1)-1),MID(D994,FIND("/",D994,1)+1,LEN(D994)))),"")</f>
        <v/>
      </c>
      <c r="BD994" s="286"/>
      <c r="BE994" s="257" t="str">
        <f aca="false">IF(D994&lt;&gt;"",IF(J994="OZP12",M994,0),"")</f>
        <v/>
      </c>
      <c r="BF994" s="257" t="str">
        <f aca="false">IF(D994&lt;&gt;"",IF(O994="OZP12",R994,0),"")</f>
        <v/>
      </c>
      <c r="BG994" s="257" t="str">
        <f aca="false">IF(D994&lt;&gt;"",IF(T994="OZP12",W994,0),"")</f>
        <v/>
      </c>
      <c r="BH994" s="257" t="str">
        <f aca="false">IF(D994&lt;&gt;"",IF(J994="TZP",M994,0),"")</f>
        <v/>
      </c>
      <c r="BI994" s="257" t="str">
        <f aca="false">IF(D994&lt;&gt;"",IF(O994="TZP",R994,0),"")</f>
        <v/>
      </c>
      <c r="BJ994" s="257" t="str">
        <f aca="false">IF(D994&lt;&gt;"",IF(T994="TZP",W994,0),"")</f>
        <v/>
      </c>
    </row>
    <row r="995" s="261" customFormat="true" ht="18.75" hidden="false" customHeight="true" outlineLevel="0" collapsed="false">
      <c r="A995" s="262" t="n">
        <f aca="false">A994+1</f>
        <v>983</v>
      </c>
      <c r="B995" s="263"/>
      <c r="C995" s="263"/>
      <c r="D995" s="263"/>
      <c r="E995" s="266"/>
      <c r="F995" s="266"/>
      <c r="G995" s="267"/>
      <c r="H995" s="278"/>
      <c r="I995" s="281"/>
      <c r="J995" s="268"/>
      <c r="K995" s="269"/>
      <c r="L995" s="244" t="str">
        <f aca="false">IF(AND(K995&lt;&gt;"",J995&lt;&gt;""),MIN(IF(OR(J995="OZZ",J995="ZZ"),5000,13600),TRUNC(0.75*SUMIF($D$12:$D995,$D995,K$12:K995),2))-SUMIF($D$12:$D994,$D995,L$12:L994),"")</f>
        <v/>
      </c>
      <c r="M995" s="270" t="str">
        <f aca="false">IF(AND(K995&lt;&gt;"",J995&lt;&gt;"",AB995&lt;&gt;""),IF(OR(J995="OZZ",J995="ZZ"),0-SUMIF($D$12:$D994,$D995,M$12:M994),MIN(MIN(13600,TRUNC(0.75*SUMIF($D$12:$D$1442,$D995,K$12:K$1442),2)+SUMIF($D$12:$D995,$D995,AB$12:AB995))-SUMIF($D$12:$D994,$D995,M$12:M994)-SUMIF($D$12:$D$1442,$D995,L$12:L$1442),AB995)),"")</f>
        <v/>
      </c>
      <c r="N995" s="246" t="str">
        <f aca="false">IF(J995&lt;&gt;"",1000-SUMIF($D$12:$D994,$D995,N$12:N994),"")</f>
        <v/>
      </c>
      <c r="O995" s="268"/>
      <c r="P995" s="269"/>
      <c r="Q995" s="244" t="str">
        <f aca="false">IF(AND(P995&lt;&gt;"",O995&lt;&gt;""),MIN(IF(OR(O995="OZZ",O995="ZZ"),5000,13600),TRUNC(0.75*SUMIF($D$12:$D995,$D995,P$12:P995),2))-SUMIF($D$12:$D994,$D995,Q$12:Q994),"")</f>
        <v/>
      </c>
      <c r="R995" s="270" t="str">
        <f aca="false">IF(AND(P995&lt;&gt;"",O995&lt;&gt;"",AF995&lt;&gt;""),IF(OR(O995="OZZ",O995="ZZ"),0-SUMIF($D$12:$D994,$D995,R$12:R994),MIN(MIN(13600,TRUNC(0.75*SUMIF($D$12:$D$1442,$D995,P$12:P$1442),2)+SUMIF($D$12:$D995,$D995,AF$12:AF995))-SUMIF($D$12:$D994,$D995,R$12:R994)-SUMIF($D$12:$D$1442,$D995,Q$12:Q$1442),AF995)),"")</f>
        <v/>
      </c>
      <c r="S995" s="246" t="str">
        <f aca="false">IF(O995&lt;&gt;"",1000-SUMIF($D$12:$D994,$D995,S$12:S994),"")</f>
        <v/>
      </c>
      <c r="T995" s="268"/>
      <c r="U995" s="269"/>
      <c r="V995" s="244" t="str">
        <f aca="false">IF(AND(U995&lt;&gt;"",T995&lt;&gt;""),MIN(IF(OR(T995="OZZ",T995="ZZ"),5000,13600),TRUNC(0.75*SUMIF($D$12:$D995,$D995,U$12:U995),2))-SUMIF($D$12:$D994,$D995,V$12:V994),"")</f>
        <v/>
      </c>
      <c r="W995" s="248" t="str">
        <f aca="false">IF(AND(U995&lt;&gt;"",T995&lt;&gt;"",AJ995&lt;&gt;""),IF(OR(T995="OZZ",T995="ZZ"),0-SUMIF($D$12:$D994,$D995,W$12:W994),MIN(MIN(13600,TRUNC(0.75*SUMIF($D$12:$D$1442,$D995,U$12:U$1442),2)+SUMIF($D$12:$D995,$D995,AJ$12:AJ995))-SUMIF($D$12:$D994,$D995,W$12:W994)-SUMIF($D$12:$D$1442,$D995,V$12:V$1442),AJ995)),"")</f>
        <v/>
      </c>
      <c r="X995" s="246" t="str">
        <f aca="false">IF(T995&lt;&gt;"",1000-SUMIF($D$12:$D994,$D995,X$12:X994),"")</f>
        <v/>
      </c>
      <c r="Y995" s="272"/>
      <c r="Z995" s="273"/>
      <c r="AA995" s="273"/>
      <c r="AB995" s="252" t="str">
        <f aca="false">IF(K995&lt;&gt;"",ROUND(Y995,2)+ROUND(Z995,2)+ROUND(AA995,2),"")</f>
        <v/>
      </c>
      <c r="AC995" s="274"/>
      <c r="AD995" s="273"/>
      <c r="AE995" s="273"/>
      <c r="AF995" s="275" t="str">
        <f aca="false">IF(P995&lt;&gt;"",ROUND(AC995,2)+ROUND(AD995,2)+ROUND(AE995,2),"")</f>
        <v/>
      </c>
      <c r="AG995" s="274"/>
      <c r="AH995" s="273"/>
      <c r="AI995" s="273"/>
      <c r="AJ995" s="275" t="str">
        <f aca="false">IF(U995&lt;&gt;"",ROUND(AG995,2)+ROUND(AH995,2)+ROUND(AI995,2),"")</f>
        <v/>
      </c>
      <c r="AK995" s="255"/>
      <c r="AL995" s="255"/>
      <c r="AM995" s="256"/>
      <c r="AN995" s="257"/>
      <c r="AO995" s="258" t="str">
        <f aca="false">IF(D995&lt;&gt;"",IF(COUNTIF($D$12:$D995,$D995)&gt;1,0,IF(SUM(L995,Q995,V995)&gt;0,IF(AND(T995="",OR(O995&lt;&gt;"",J995&lt;&gt;"")),IF(O995&lt;&gt;"",O995,IF(J995&lt;&gt;"",J995,0)),IF(AND(O995&lt;&gt;"",J995&lt;&gt;"",O995=J995),O995,T995)),0)),"")</f>
        <v/>
      </c>
      <c r="AP995" s="258" t="str">
        <f aca="false">IF(D995&lt;&gt;"",IF(COUNTIF($D$12:$D995,$D995)&gt;1,0,IF(SUM(M995,R995,W995)&gt;0,IF(AND(T995="",OR(O995&lt;&gt;"",J995&lt;&gt;"")),IF(O995&lt;&gt;"",O995,IF(J995&lt;&gt;"",J995,0)),IF(AND(O995&lt;&gt;"",J995&lt;&gt;"",O995=J995),O995,T995)),0)),"")</f>
        <v/>
      </c>
      <c r="AQ995" s="258" t="str">
        <f aca="false">IF(D995&lt;&gt;"",IF(COUNTIF($D$12:$D995,$D995)&gt;1,0,IF(SUM(N995,S995,X995)&gt;0,IF(AND(T995="",OR(O995&lt;&gt;"",J995&lt;&gt;"")),IF(O995&lt;&gt;"",O995,IF(J995&lt;&gt;"",J995,0)),IF(AND(O995&lt;&gt;"",J995&lt;&gt;"",O995=J995),O995,T995)),0)),"")</f>
        <v/>
      </c>
      <c r="AR995" s="257" t="str">
        <f aca="false">IF(D995&lt;&gt;"",IF(J995="OZP12",L995,0),"")</f>
        <v/>
      </c>
      <c r="AS995" s="257" t="str">
        <f aca="false">IF(D995&lt;&gt;"",IF(O995="OZP12",Q995,0),"")</f>
        <v/>
      </c>
      <c r="AT995" s="257" t="str">
        <f aca="false">IF(D995&lt;&gt;"",IF(T995="OZP12",V995,0),"")</f>
        <v/>
      </c>
      <c r="AU995" s="257" t="str">
        <f aca="false">IF(D995&lt;&gt;"",IF(J995="TZP",L995,0),"")</f>
        <v/>
      </c>
      <c r="AV995" s="257" t="str">
        <f aca="false">IF(D995&lt;&gt;"",IF(O995="TZP",Q995,0),"")</f>
        <v/>
      </c>
      <c r="AW995" s="257" t="str">
        <f aca="false">IF(D995&lt;&gt;"",IF(T995="TZP",V995,0),"")</f>
        <v/>
      </c>
      <c r="AX995" s="257" t="str">
        <f aca="false">IF(D995&lt;&gt;"",IF(J995="OZZ",L995,0),"")</f>
        <v/>
      </c>
      <c r="AY995" s="257" t="str">
        <f aca="false">IF(D995&lt;&gt;"",IF(O995="OZZ",Q995,0),"")</f>
        <v/>
      </c>
      <c r="AZ995" s="257" t="str">
        <f aca="false">IF(D995&lt;&gt;"",IF(T995="OZZ",V995,0),"")</f>
        <v/>
      </c>
      <c r="BA995" s="260"/>
      <c r="BB995" s="257" t="str">
        <f aca="false">IF(D995&lt;&gt;"",IF(ISERROR(FIND("/",D995)),0,1),"")</f>
        <v/>
      </c>
      <c r="BC995" s="257" t="str">
        <f aca="false">IF(D995&lt;&gt;"",IF(BB995*1=0,D995,CONCATENATE(MID(D995,1,FIND("/",D995,1)-1),MID(D995,FIND("/",D995,1)+1,LEN(D995)))),"")</f>
        <v/>
      </c>
      <c r="BD995" s="286"/>
      <c r="BE995" s="257" t="str">
        <f aca="false">IF(D995&lt;&gt;"",IF(J995="OZP12",M995,0),"")</f>
        <v/>
      </c>
      <c r="BF995" s="257" t="str">
        <f aca="false">IF(D995&lt;&gt;"",IF(O995="OZP12",R995,0),"")</f>
        <v/>
      </c>
      <c r="BG995" s="257" t="str">
        <f aca="false">IF(D995&lt;&gt;"",IF(T995="OZP12",W995,0),"")</f>
        <v/>
      </c>
      <c r="BH995" s="257" t="str">
        <f aca="false">IF(D995&lt;&gt;"",IF(J995="TZP",M995,0),"")</f>
        <v/>
      </c>
      <c r="BI995" s="257" t="str">
        <f aca="false">IF(D995&lt;&gt;"",IF(O995="TZP",R995,0),"")</f>
        <v/>
      </c>
      <c r="BJ995" s="257" t="str">
        <f aca="false">IF(D995&lt;&gt;"",IF(T995="TZP",W995,0),"")</f>
        <v/>
      </c>
    </row>
    <row r="996" s="261" customFormat="true" ht="18.75" hidden="false" customHeight="true" outlineLevel="0" collapsed="false">
      <c r="A996" s="262" t="n">
        <f aca="false">A995+1</f>
        <v>984</v>
      </c>
      <c r="B996" s="263"/>
      <c r="C996" s="263"/>
      <c r="D996" s="263"/>
      <c r="E996" s="266"/>
      <c r="F996" s="266"/>
      <c r="G996" s="267"/>
      <c r="H996" s="278"/>
      <c r="I996" s="281"/>
      <c r="J996" s="268"/>
      <c r="K996" s="269"/>
      <c r="L996" s="244" t="str">
        <f aca="false">IF(AND(K996&lt;&gt;"",J996&lt;&gt;""),MIN(IF(OR(J996="OZZ",J996="ZZ"),5000,13600),TRUNC(0.75*SUMIF($D$12:$D996,$D996,K$12:K996),2))-SUMIF($D$12:$D995,$D996,L$12:L995),"")</f>
        <v/>
      </c>
      <c r="M996" s="270" t="str">
        <f aca="false">IF(AND(K996&lt;&gt;"",J996&lt;&gt;"",AB996&lt;&gt;""),IF(OR(J996="OZZ",J996="ZZ"),0-SUMIF($D$12:$D995,$D996,M$12:M995),MIN(MIN(13600,TRUNC(0.75*SUMIF($D$12:$D$1442,$D996,K$12:K$1442),2)+SUMIF($D$12:$D996,$D996,AB$12:AB996))-SUMIF($D$12:$D995,$D996,M$12:M995)-SUMIF($D$12:$D$1442,$D996,L$12:L$1442),AB996)),"")</f>
        <v/>
      </c>
      <c r="N996" s="246" t="str">
        <f aca="false">IF(J996&lt;&gt;"",1000-SUMIF($D$12:$D995,$D996,N$12:N995),"")</f>
        <v/>
      </c>
      <c r="O996" s="268"/>
      <c r="P996" s="269"/>
      <c r="Q996" s="244" t="str">
        <f aca="false">IF(AND(P996&lt;&gt;"",O996&lt;&gt;""),MIN(IF(OR(O996="OZZ",O996="ZZ"),5000,13600),TRUNC(0.75*SUMIF($D$12:$D996,$D996,P$12:P996),2))-SUMIF($D$12:$D995,$D996,Q$12:Q995),"")</f>
        <v/>
      </c>
      <c r="R996" s="270" t="str">
        <f aca="false">IF(AND(P996&lt;&gt;"",O996&lt;&gt;"",AF996&lt;&gt;""),IF(OR(O996="OZZ",O996="ZZ"),0-SUMIF($D$12:$D995,$D996,R$12:R995),MIN(MIN(13600,TRUNC(0.75*SUMIF($D$12:$D$1442,$D996,P$12:P$1442),2)+SUMIF($D$12:$D996,$D996,AF$12:AF996))-SUMIF($D$12:$D995,$D996,R$12:R995)-SUMIF($D$12:$D$1442,$D996,Q$12:Q$1442),AF996)),"")</f>
        <v/>
      </c>
      <c r="S996" s="246" t="str">
        <f aca="false">IF(O996&lt;&gt;"",1000-SUMIF($D$12:$D995,$D996,S$12:S995),"")</f>
        <v/>
      </c>
      <c r="T996" s="268"/>
      <c r="U996" s="269"/>
      <c r="V996" s="244" t="str">
        <f aca="false">IF(AND(U996&lt;&gt;"",T996&lt;&gt;""),MIN(IF(OR(T996="OZZ",T996="ZZ"),5000,13600),TRUNC(0.75*SUMIF($D$12:$D996,$D996,U$12:U996),2))-SUMIF($D$12:$D995,$D996,V$12:V995),"")</f>
        <v/>
      </c>
      <c r="W996" s="248" t="str">
        <f aca="false">IF(AND(U996&lt;&gt;"",T996&lt;&gt;"",AJ996&lt;&gt;""),IF(OR(T996="OZZ",T996="ZZ"),0-SUMIF($D$12:$D995,$D996,W$12:W995),MIN(MIN(13600,TRUNC(0.75*SUMIF($D$12:$D$1442,$D996,U$12:U$1442),2)+SUMIF($D$12:$D996,$D996,AJ$12:AJ996))-SUMIF($D$12:$D995,$D996,W$12:W995)-SUMIF($D$12:$D$1442,$D996,V$12:V$1442),AJ996)),"")</f>
        <v/>
      </c>
      <c r="X996" s="246" t="str">
        <f aca="false">IF(T996&lt;&gt;"",1000-SUMIF($D$12:$D995,$D996,X$12:X995),"")</f>
        <v/>
      </c>
      <c r="Y996" s="272"/>
      <c r="Z996" s="273"/>
      <c r="AA996" s="273"/>
      <c r="AB996" s="252" t="str">
        <f aca="false">IF(K996&lt;&gt;"",ROUND(Y996,2)+ROUND(Z996,2)+ROUND(AA996,2),"")</f>
        <v/>
      </c>
      <c r="AC996" s="274"/>
      <c r="AD996" s="273"/>
      <c r="AE996" s="273"/>
      <c r="AF996" s="275" t="str">
        <f aca="false">IF(P996&lt;&gt;"",ROUND(AC996,2)+ROUND(AD996,2)+ROUND(AE996,2),"")</f>
        <v/>
      </c>
      <c r="AG996" s="274"/>
      <c r="AH996" s="273"/>
      <c r="AI996" s="273"/>
      <c r="AJ996" s="275" t="str">
        <f aca="false">IF(U996&lt;&gt;"",ROUND(AG996,2)+ROUND(AH996,2)+ROUND(AI996,2),"")</f>
        <v/>
      </c>
      <c r="AK996" s="255"/>
      <c r="AL996" s="255"/>
      <c r="AM996" s="256"/>
      <c r="AN996" s="257"/>
      <c r="AO996" s="258" t="str">
        <f aca="false">IF(D996&lt;&gt;"",IF(COUNTIF($D$12:$D996,$D996)&gt;1,0,IF(SUM(L996,Q996,V996)&gt;0,IF(AND(T996="",OR(O996&lt;&gt;"",J996&lt;&gt;"")),IF(O996&lt;&gt;"",O996,IF(J996&lt;&gt;"",J996,0)),IF(AND(O996&lt;&gt;"",J996&lt;&gt;"",O996=J996),O996,T996)),0)),"")</f>
        <v/>
      </c>
      <c r="AP996" s="258" t="str">
        <f aca="false">IF(D996&lt;&gt;"",IF(COUNTIF($D$12:$D996,$D996)&gt;1,0,IF(SUM(M996,R996,W996)&gt;0,IF(AND(T996="",OR(O996&lt;&gt;"",J996&lt;&gt;"")),IF(O996&lt;&gt;"",O996,IF(J996&lt;&gt;"",J996,0)),IF(AND(O996&lt;&gt;"",J996&lt;&gt;"",O996=J996),O996,T996)),0)),"")</f>
        <v/>
      </c>
      <c r="AQ996" s="258" t="str">
        <f aca="false">IF(D996&lt;&gt;"",IF(COUNTIF($D$12:$D996,$D996)&gt;1,0,IF(SUM(N996,S996,X996)&gt;0,IF(AND(T996="",OR(O996&lt;&gt;"",J996&lt;&gt;"")),IF(O996&lt;&gt;"",O996,IF(J996&lt;&gt;"",J996,0)),IF(AND(O996&lt;&gt;"",J996&lt;&gt;"",O996=J996),O996,T996)),0)),"")</f>
        <v/>
      </c>
      <c r="AR996" s="257" t="str">
        <f aca="false">IF(D996&lt;&gt;"",IF(J996="OZP12",L996,0),"")</f>
        <v/>
      </c>
      <c r="AS996" s="257" t="str">
        <f aca="false">IF(D996&lt;&gt;"",IF(O996="OZP12",Q996,0),"")</f>
        <v/>
      </c>
      <c r="AT996" s="257" t="str">
        <f aca="false">IF(D996&lt;&gt;"",IF(T996="OZP12",V996,0),"")</f>
        <v/>
      </c>
      <c r="AU996" s="257" t="str">
        <f aca="false">IF(D996&lt;&gt;"",IF(J996="TZP",L996,0),"")</f>
        <v/>
      </c>
      <c r="AV996" s="257" t="str">
        <f aca="false">IF(D996&lt;&gt;"",IF(O996="TZP",Q996,0),"")</f>
        <v/>
      </c>
      <c r="AW996" s="257" t="str">
        <f aca="false">IF(D996&lt;&gt;"",IF(T996="TZP",V996,0),"")</f>
        <v/>
      </c>
      <c r="AX996" s="257" t="str">
        <f aca="false">IF(D996&lt;&gt;"",IF(J996="OZZ",L996,0),"")</f>
        <v/>
      </c>
      <c r="AY996" s="257" t="str">
        <f aca="false">IF(D996&lt;&gt;"",IF(O996="OZZ",Q996,0),"")</f>
        <v/>
      </c>
      <c r="AZ996" s="257" t="str">
        <f aca="false">IF(D996&lt;&gt;"",IF(T996="OZZ",V996,0),"")</f>
        <v/>
      </c>
      <c r="BA996" s="260"/>
      <c r="BB996" s="257" t="str">
        <f aca="false">IF(D996&lt;&gt;"",IF(ISERROR(FIND("/",D996)),0,1),"")</f>
        <v/>
      </c>
      <c r="BC996" s="257" t="str">
        <f aca="false">IF(D996&lt;&gt;"",IF(BB996*1=0,D996,CONCATENATE(MID(D996,1,FIND("/",D996,1)-1),MID(D996,FIND("/",D996,1)+1,LEN(D996)))),"")</f>
        <v/>
      </c>
      <c r="BD996" s="286"/>
      <c r="BE996" s="257" t="str">
        <f aca="false">IF(D996&lt;&gt;"",IF(J996="OZP12",M996,0),"")</f>
        <v/>
      </c>
      <c r="BF996" s="257" t="str">
        <f aca="false">IF(D996&lt;&gt;"",IF(O996="OZP12",R996,0),"")</f>
        <v/>
      </c>
      <c r="BG996" s="257" t="str">
        <f aca="false">IF(D996&lt;&gt;"",IF(T996="OZP12",W996,0),"")</f>
        <v/>
      </c>
      <c r="BH996" s="257" t="str">
        <f aca="false">IF(D996&lt;&gt;"",IF(J996="TZP",M996,0),"")</f>
        <v/>
      </c>
      <c r="BI996" s="257" t="str">
        <f aca="false">IF(D996&lt;&gt;"",IF(O996="TZP",R996,0),"")</f>
        <v/>
      </c>
      <c r="BJ996" s="257" t="str">
        <f aca="false">IF(D996&lt;&gt;"",IF(T996="TZP",W996,0),"")</f>
        <v/>
      </c>
    </row>
    <row r="997" s="261" customFormat="true" ht="18.75" hidden="false" customHeight="true" outlineLevel="0" collapsed="false">
      <c r="A997" s="262" t="n">
        <f aca="false">A996+1</f>
        <v>985</v>
      </c>
      <c r="B997" s="263"/>
      <c r="C997" s="263"/>
      <c r="D997" s="263"/>
      <c r="E997" s="266"/>
      <c r="F997" s="266"/>
      <c r="G997" s="267"/>
      <c r="H997" s="278"/>
      <c r="I997" s="281"/>
      <c r="J997" s="268"/>
      <c r="K997" s="269"/>
      <c r="L997" s="244" t="str">
        <f aca="false">IF(AND(K997&lt;&gt;"",J997&lt;&gt;""),MIN(IF(OR(J997="OZZ",J997="ZZ"),5000,13600),TRUNC(0.75*SUMIF($D$12:$D997,$D997,K$12:K997),2))-SUMIF($D$12:$D996,$D997,L$12:L996),"")</f>
        <v/>
      </c>
      <c r="M997" s="270" t="str">
        <f aca="false">IF(AND(K997&lt;&gt;"",J997&lt;&gt;"",AB997&lt;&gt;""),IF(OR(J997="OZZ",J997="ZZ"),0-SUMIF($D$12:$D996,$D997,M$12:M996),MIN(MIN(13600,TRUNC(0.75*SUMIF($D$12:$D$1442,$D997,K$12:K$1442),2)+SUMIF($D$12:$D997,$D997,AB$12:AB997))-SUMIF($D$12:$D996,$D997,M$12:M996)-SUMIF($D$12:$D$1442,$D997,L$12:L$1442),AB997)),"")</f>
        <v/>
      </c>
      <c r="N997" s="246" t="str">
        <f aca="false">IF(J997&lt;&gt;"",1000-SUMIF($D$12:$D996,$D997,N$12:N996),"")</f>
        <v/>
      </c>
      <c r="O997" s="268"/>
      <c r="P997" s="269"/>
      <c r="Q997" s="244" t="str">
        <f aca="false">IF(AND(P997&lt;&gt;"",O997&lt;&gt;""),MIN(IF(OR(O997="OZZ",O997="ZZ"),5000,13600),TRUNC(0.75*SUMIF($D$12:$D997,$D997,P$12:P997),2))-SUMIF($D$12:$D996,$D997,Q$12:Q996),"")</f>
        <v/>
      </c>
      <c r="R997" s="270" t="str">
        <f aca="false">IF(AND(P997&lt;&gt;"",O997&lt;&gt;"",AF997&lt;&gt;""),IF(OR(O997="OZZ",O997="ZZ"),0-SUMIF($D$12:$D996,$D997,R$12:R996),MIN(MIN(13600,TRUNC(0.75*SUMIF($D$12:$D$1442,$D997,P$12:P$1442),2)+SUMIF($D$12:$D997,$D997,AF$12:AF997))-SUMIF($D$12:$D996,$D997,R$12:R996)-SUMIF($D$12:$D$1442,$D997,Q$12:Q$1442),AF997)),"")</f>
        <v/>
      </c>
      <c r="S997" s="246" t="str">
        <f aca="false">IF(O997&lt;&gt;"",1000-SUMIF($D$12:$D996,$D997,S$12:S996),"")</f>
        <v/>
      </c>
      <c r="T997" s="268"/>
      <c r="U997" s="269"/>
      <c r="V997" s="244" t="str">
        <f aca="false">IF(AND(U997&lt;&gt;"",T997&lt;&gt;""),MIN(IF(OR(T997="OZZ",T997="ZZ"),5000,13600),TRUNC(0.75*SUMIF($D$12:$D997,$D997,U$12:U997),2))-SUMIF($D$12:$D996,$D997,V$12:V996),"")</f>
        <v/>
      </c>
      <c r="W997" s="248" t="str">
        <f aca="false">IF(AND(U997&lt;&gt;"",T997&lt;&gt;"",AJ997&lt;&gt;""),IF(OR(T997="OZZ",T997="ZZ"),0-SUMIF($D$12:$D996,$D997,W$12:W996),MIN(MIN(13600,TRUNC(0.75*SUMIF($D$12:$D$1442,$D997,U$12:U$1442),2)+SUMIF($D$12:$D997,$D997,AJ$12:AJ997))-SUMIF($D$12:$D996,$D997,W$12:W996)-SUMIF($D$12:$D$1442,$D997,V$12:V$1442),AJ997)),"")</f>
        <v/>
      </c>
      <c r="X997" s="246" t="str">
        <f aca="false">IF(T997&lt;&gt;"",1000-SUMIF($D$12:$D996,$D997,X$12:X996),"")</f>
        <v/>
      </c>
      <c r="Y997" s="272"/>
      <c r="Z997" s="273"/>
      <c r="AA997" s="273"/>
      <c r="AB997" s="252" t="str">
        <f aca="false">IF(K997&lt;&gt;"",ROUND(Y997,2)+ROUND(Z997,2)+ROUND(AA997,2),"")</f>
        <v/>
      </c>
      <c r="AC997" s="274"/>
      <c r="AD997" s="273"/>
      <c r="AE997" s="273"/>
      <c r="AF997" s="275" t="str">
        <f aca="false">IF(P997&lt;&gt;"",ROUND(AC997,2)+ROUND(AD997,2)+ROUND(AE997,2),"")</f>
        <v/>
      </c>
      <c r="AG997" s="274"/>
      <c r="AH997" s="273"/>
      <c r="AI997" s="273"/>
      <c r="AJ997" s="275" t="str">
        <f aca="false">IF(U997&lt;&gt;"",ROUND(AG997,2)+ROUND(AH997,2)+ROUND(AI997,2),"")</f>
        <v/>
      </c>
      <c r="AK997" s="255"/>
      <c r="AL997" s="255"/>
      <c r="AM997" s="256"/>
      <c r="AN997" s="257"/>
      <c r="AO997" s="258" t="str">
        <f aca="false">IF(D997&lt;&gt;"",IF(COUNTIF($D$12:$D997,$D997)&gt;1,0,IF(SUM(L997,Q997,V997)&gt;0,IF(AND(T997="",OR(O997&lt;&gt;"",J997&lt;&gt;"")),IF(O997&lt;&gt;"",O997,IF(J997&lt;&gt;"",J997,0)),IF(AND(O997&lt;&gt;"",J997&lt;&gt;"",O997=J997),O997,T997)),0)),"")</f>
        <v/>
      </c>
      <c r="AP997" s="258" t="str">
        <f aca="false">IF(D997&lt;&gt;"",IF(COUNTIF($D$12:$D997,$D997)&gt;1,0,IF(SUM(M997,R997,W997)&gt;0,IF(AND(T997="",OR(O997&lt;&gt;"",J997&lt;&gt;"")),IF(O997&lt;&gt;"",O997,IF(J997&lt;&gt;"",J997,0)),IF(AND(O997&lt;&gt;"",J997&lt;&gt;"",O997=J997),O997,T997)),0)),"")</f>
        <v/>
      </c>
      <c r="AQ997" s="258" t="str">
        <f aca="false">IF(D997&lt;&gt;"",IF(COUNTIF($D$12:$D997,$D997)&gt;1,0,IF(SUM(N997,S997,X997)&gt;0,IF(AND(T997="",OR(O997&lt;&gt;"",J997&lt;&gt;"")),IF(O997&lt;&gt;"",O997,IF(J997&lt;&gt;"",J997,0)),IF(AND(O997&lt;&gt;"",J997&lt;&gt;"",O997=J997),O997,T997)),0)),"")</f>
        <v/>
      </c>
      <c r="AR997" s="257" t="str">
        <f aca="false">IF(D997&lt;&gt;"",IF(J997="OZP12",L997,0),"")</f>
        <v/>
      </c>
      <c r="AS997" s="257" t="str">
        <f aca="false">IF(D997&lt;&gt;"",IF(O997="OZP12",Q997,0),"")</f>
        <v/>
      </c>
      <c r="AT997" s="257" t="str">
        <f aca="false">IF(D997&lt;&gt;"",IF(T997="OZP12",V997,0),"")</f>
        <v/>
      </c>
      <c r="AU997" s="257" t="str">
        <f aca="false">IF(D997&lt;&gt;"",IF(J997="TZP",L997,0),"")</f>
        <v/>
      </c>
      <c r="AV997" s="257" t="str">
        <f aca="false">IF(D997&lt;&gt;"",IF(O997="TZP",Q997,0),"")</f>
        <v/>
      </c>
      <c r="AW997" s="257" t="str">
        <f aca="false">IF(D997&lt;&gt;"",IF(T997="TZP",V997,0),"")</f>
        <v/>
      </c>
      <c r="AX997" s="257" t="str">
        <f aca="false">IF(D997&lt;&gt;"",IF(J997="OZZ",L997,0),"")</f>
        <v/>
      </c>
      <c r="AY997" s="257" t="str">
        <f aca="false">IF(D997&lt;&gt;"",IF(O997="OZZ",Q997,0),"")</f>
        <v/>
      </c>
      <c r="AZ997" s="257" t="str">
        <f aca="false">IF(D997&lt;&gt;"",IF(T997="OZZ",V997,0),"")</f>
        <v/>
      </c>
      <c r="BA997" s="260"/>
      <c r="BB997" s="257" t="str">
        <f aca="false">IF(D997&lt;&gt;"",IF(ISERROR(FIND("/",D997)),0,1),"")</f>
        <v/>
      </c>
      <c r="BC997" s="257" t="str">
        <f aca="false">IF(D997&lt;&gt;"",IF(BB997*1=0,D997,CONCATENATE(MID(D997,1,FIND("/",D997,1)-1),MID(D997,FIND("/",D997,1)+1,LEN(D997)))),"")</f>
        <v/>
      </c>
      <c r="BD997" s="286"/>
      <c r="BE997" s="257" t="str">
        <f aca="false">IF(D997&lt;&gt;"",IF(J997="OZP12",M997,0),"")</f>
        <v/>
      </c>
      <c r="BF997" s="257" t="str">
        <f aca="false">IF(D997&lt;&gt;"",IF(O997="OZP12",R997,0),"")</f>
        <v/>
      </c>
      <c r="BG997" s="257" t="str">
        <f aca="false">IF(D997&lt;&gt;"",IF(T997="OZP12",W997,0),"")</f>
        <v/>
      </c>
      <c r="BH997" s="257" t="str">
        <f aca="false">IF(D997&lt;&gt;"",IF(J997="TZP",M997,0),"")</f>
        <v/>
      </c>
      <c r="BI997" s="257" t="str">
        <f aca="false">IF(D997&lt;&gt;"",IF(O997="TZP",R997,0),"")</f>
        <v/>
      </c>
      <c r="BJ997" s="257" t="str">
        <f aca="false">IF(D997&lt;&gt;"",IF(T997="TZP",W997,0),"")</f>
        <v/>
      </c>
    </row>
    <row r="998" s="261" customFormat="true" ht="18.75" hidden="false" customHeight="true" outlineLevel="0" collapsed="false">
      <c r="A998" s="262" t="n">
        <f aca="false">A997+1</f>
        <v>986</v>
      </c>
      <c r="B998" s="263"/>
      <c r="C998" s="263"/>
      <c r="D998" s="263"/>
      <c r="E998" s="266"/>
      <c r="F998" s="266"/>
      <c r="G998" s="267"/>
      <c r="H998" s="278"/>
      <c r="I998" s="281"/>
      <c r="J998" s="268"/>
      <c r="K998" s="269"/>
      <c r="L998" s="244" t="str">
        <f aca="false">IF(AND(K998&lt;&gt;"",J998&lt;&gt;""),MIN(IF(OR(J998="OZZ",J998="ZZ"),5000,13600),TRUNC(0.75*SUMIF($D$12:$D998,$D998,K$12:K998),2))-SUMIF($D$12:$D997,$D998,L$12:L997),"")</f>
        <v/>
      </c>
      <c r="M998" s="270" t="str">
        <f aca="false">IF(AND(K998&lt;&gt;"",J998&lt;&gt;"",AB998&lt;&gt;""),IF(OR(J998="OZZ",J998="ZZ"),0-SUMIF($D$12:$D997,$D998,M$12:M997),MIN(MIN(13600,TRUNC(0.75*SUMIF($D$12:$D$1442,$D998,K$12:K$1442),2)+SUMIF($D$12:$D998,$D998,AB$12:AB998))-SUMIF($D$12:$D997,$D998,M$12:M997)-SUMIF($D$12:$D$1442,$D998,L$12:L$1442),AB998)),"")</f>
        <v/>
      </c>
      <c r="N998" s="246" t="str">
        <f aca="false">IF(J998&lt;&gt;"",1000-SUMIF($D$12:$D997,$D998,N$12:N997),"")</f>
        <v/>
      </c>
      <c r="O998" s="268"/>
      <c r="P998" s="269"/>
      <c r="Q998" s="244" t="str">
        <f aca="false">IF(AND(P998&lt;&gt;"",O998&lt;&gt;""),MIN(IF(OR(O998="OZZ",O998="ZZ"),5000,13600),TRUNC(0.75*SUMIF($D$12:$D998,$D998,P$12:P998),2))-SUMIF($D$12:$D997,$D998,Q$12:Q997),"")</f>
        <v/>
      </c>
      <c r="R998" s="270" t="str">
        <f aca="false">IF(AND(P998&lt;&gt;"",O998&lt;&gt;"",AF998&lt;&gt;""),IF(OR(O998="OZZ",O998="ZZ"),0-SUMIF($D$12:$D997,$D998,R$12:R997),MIN(MIN(13600,TRUNC(0.75*SUMIF($D$12:$D$1442,$D998,P$12:P$1442),2)+SUMIF($D$12:$D998,$D998,AF$12:AF998))-SUMIF($D$12:$D997,$D998,R$12:R997)-SUMIF($D$12:$D$1442,$D998,Q$12:Q$1442),AF998)),"")</f>
        <v/>
      </c>
      <c r="S998" s="246" t="str">
        <f aca="false">IF(O998&lt;&gt;"",1000-SUMIF($D$12:$D997,$D998,S$12:S997),"")</f>
        <v/>
      </c>
      <c r="T998" s="268"/>
      <c r="U998" s="269"/>
      <c r="V998" s="244" t="str">
        <f aca="false">IF(AND(U998&lt;&gt;"",T998&lt;&gt;""),MIN(IF(OR(T998="OZZ",T998="ZZ"),5000,13600),TRUNC(0.75*SUMIF($D$12:$D998,$D998,U$12:U998),2))-SUMIF($D$12:$D997,$D998,V$12:V997),"")</f>
        <v/>
      </c>
      <c r="W998" s="248" t="str">
        <f aca="false">IF(AND(U998&lt;&gt;"",T998&lt;&gt;"",AJ998&lt;&gt;""),IF(OR(T998="OZZ",T998="ZZ"),0-SUMIF($D$12:$D997,$D998,W$12:W997),MIN(MIN(13600,TRUNC(0.75*SUMIF($D$12:$D$1442,$D998,U$12:U$1442),2)+SUMIF($D$12:$D998,$D998,AJ$12:AJ998))-SUMIF($D$12:$D997,$D998,W$12:W997)-SUMIF($D$12:$D$1442,$D998,V$12:V$1442),AJ998)),"")</f>
        <v/>
      </c>
      <c r="X998" s="246" t="str">
        <f aca="false">IF(T998&lt;&gt;"",1000-SUMIF($D$12:$D997,$D998,X$12:X997),"")</f>
        <v/>
      </c>
      <c r="Y998" s="272"/>
      <c r="Z998" s="273"/>
      <c r="AA998" s="273"/>
      <c r="AB998" s="252" t="str">
        <f aca="false">IF(K998&lt;&gt;"",ROUND(Y998,2)+ROUND(Z998,2)+ROUND(AA998,2),"")</f>
        <v/>
      </c>
      <c r="AC998" s="274"/>
      <c r="AD998" s="273"/>
      <c r="AE998" s="273"/>
      <c r="AF998" s="275" t="str">
        <f aca="false">IF(P998&lt;&gt;"",ROUND(AC998,2)+ROUND(AD998,2)+ROUND(AE998,2),"")</f>
        <v/>
      </c>
      <c r="AG998" s="274"/>
      <c r="AH998" s="273"/>
      <c r="AI998" s="273"/>
      <c r="AJ998" s="275" t="str">
        <f aca="false">IF(U998&lt;&gt;"",ROUND(AG998,2)+ROUND(AH998,2)+ROUND(AI998,2),"")</f>
        <v/>
      </c>
      <c r="AK998" s="255"/>
      <c r="AL998" s="255"/>
      <c r="AM998" s="256"/>
      <c r="AN998" s="257"/>
      <c r="AO998" s="258" t="str">
        <f aca="false">IF(D998&lt;&gt;"",IF(COUNTIF($D$12:$D998,$D998)&gt;1,0,IF(SUM(L998,Q998,V998)&gt;0,IF(AND(T998="",OR(O998&lt;&gt;"",J998&lt;&gt;"")),IF(O998&lt;&gt;"",O998,IF(J998&lt;&gt;"",J998,0)),IF(AND(O998&lt;&gt;"",J998&lt;&gt;"",O998=J998),O998,T998)),0)),"")</f>
        <v/>
      </c>
      <c r="AP998" s="258" t="str">
        <f aca="false">IF(D998&lt;&gt;"",IF(COUNTIF($D$12:$D998,$D998)&gt;1,0,IF(SUM(M998,R998,W998)&gt;0,IF(AND(T998="",OR(O998&lt;&gt;"",J998&lt;&gt;"")),IF(O998&lt;&gt;"",O998,IF(J998&lt;&gt;"",J998,0)),IF(AND(O998&lt;&gt;"",J998&lt;&gt;"",O998=J998),O998,T998)),0)),"")</f>
        <v/>
      </c>
      <c r="AQ998" s="258" t="str">
        <f aca="false">IF(D998&lt;&gt;"",IF(COUNTIF($D$12:$D998,$D998)&gt;1,0,IF(SUM(N998,S998,X998)&gt;0,IF(AND(T998="",OR(O998&lt;&gt;"",J998&lt;&gt;"")),IF(O998&lt;&gt;"",O998,IF(J998&lt;&gt;"",J998,0)),IF(AND(O998&lt;&gt;"",J998&lt;&gt;"",O998=J998),O998,T998)),0)),"")</f>
        <v/>
      </c>
      <c r="AR998" s="257" t="str">
        <f aca="false">IF(D998&lt;&gt;"",IF(J998="OZP12",L998,0),"")</f>
        <v/>
      </c>
      <c r="AS998" s="257" t="str">
        <f aca="false">IF(D998&lt;&gt;"",IF(O998="OZP12",Q998,0),"")</f>
        <v/>
      </c>
      <c r="AT998" s="257" t="str">
        <f aca="false">IF(D998&lt;&gt;"",IF(T998="OZP12",V998,0),"")</f>
        <v/>
      </c>
      <c r="AU998" s="257" t="str">
        <f aca="false">IF(D998&lt;&gt;"",IF(J998="TZP",L998,0),"")</f>
        <v/>
      </c>
      <c r="AV998" s="257" t="str">
        <f aca="false">IF(D998&lt;&gt;"",IF(O998="TZP",Q998,0),"")</f>
        <v/>
      </c>
      <c r="AW998" s="257" t="str">
        <f aca="false">IF(D998&lt;&gt;"",IF(T998="TZP",V998,0),"")</f>
        <v/>
      </c>
      <c r="AX998" s="257" t="str">
        <f aca="false">IF(D998&lt;&gt;"",IF(J998="OZZ",L998,0),"")</f>
        <v/>
      </c>
      <c r="AY998" s="257" t="str">
        <f aca="false">IF(D998&lt;&gt;"",IF(O998="OZZ",Q998,0),"")</f>
        <v/>
      </c>
      <c r="AZ998" s="257" t="str">
        <f aca="false">IF(D998&lt;&gt;"",IF(T998="OZZ",V998,0),"")</f>
        <v/>
      </c>
      <c r="BA998" s="260"/>
      <c r="BB998" s="257" t="str">
        <f aca="false">IF(D998&lt;&gt;"",IF(ISERROR(FIND("/",D998)),0,1),"")</f>
        <v/>
      </c>
      <c r="BC998" s="257" t="str">
        <f aca="false">IF(D998&lt;&gt;"",IF(BB998*1=0,D998,CONCATENATE(MID(D998,1,FIND("/",D998,1)-1),MID(D998,FIND("/",D998,1)+1,LEN(D998)))),"")</f>
        <v/>
      </c>
      <c r="BD998" s="286"/>
      <c r="BE998" s="257" t="str">
        <f aca="false">IF(D998&lt;&gt;"",IF(J998="OZP12",M998,0),"")</f>
        <v/>
      </c>
      <c r="BF998" s="257" t="str">
        <f aca="false">IF(D998&lt;&gt;"",IF(O998="OZP12",R998,0),"")</f>
        <v/>
      </c>
      <c r="BG998" s="257" t="str">
        <f aca="false">IF(D998&lt;&gt;"",IF(T998="OZP12",W998,0),"")</f>
        <v/>
      </c>
      <c r="BH998" s="257" t="str">
        <f aca="false">IF(D998&lt;&gt;"",IF(J998="TZP",M998,0),"")</f>
        <v/>
      </c>
      <c r="BI998" s="257" t="str">
        <f aca="false">IF(D998&lt;&gt;"",IF(O998="TZP",R998,0),"")</f>
        <v/>
      </c>
      <c r="BJ998" s="257" t="str">
        <f aca="false">IF(D998&lt;&gt;"",IF(T998="TZP",W998,0),"")</f>
        <v/>
      </c>
    </row>
    <row r="999" s="261" customFormat="true" ht="18.75" hidden="false" customHeight="true" outlineLevel="0" collapsed="false">
      <c r="A999" s="262" t="n">
        <f aca="false">A998+1</f>
        <v>987</v>
      </c>
      <c r="B999" s="263"/>
      <c r="C999" s="263"/>
      <c r="D999" s="263"/>
      <c r="E999" s="266"/>
      <c r="F999" s="266"/>
      <c r="G999" s="267"/>
      <c r="H999" s="278"/>
      <c r="I999" s="281"/>
      <c r="J999" s="268"/>
      <c r="K999" s="269"/>
      <c r="L999" s="244" t="str">
        <f aca="false">IF(AND(K999&lt;&gt;"",J999&lt;&gt;""),MIN(IF(OR(J999="OZZ",J999="ZZ"),5000,13600),TRUNC(0.75*SUMIF($D$12:$D999,$D999,K$12:K999),2))-SUMIF($D$12:$D998,$D999,L$12:L998),"")</f>
        <v/>
      </c>
      <c r="M999" s="270" t="str">
        <f aca="false">IF(AND(K999&lt;&gt;"",J999&lt;&gt;"",AB999&lt;&gt;""),IF(OR(J999="OZZ",J999="ZZ"),0-SUMIF($D$12:$D998,$D999,M$12:M998),MIN(MIN(13600,TRUNC(0.75*SUMIF($D$12:$D$1442,$D999,K$12:K$1442),2)+SUMIF($D$12:$D999,$D999,AB$12:AB999))-SUMIF($D$12:$D998,$D999,M$12:M998)-SUMIF($D$12:$D$1442,$D999,L$12:L$1442),AB999)),"")</f>
        <v/>
      </c>
      <c r="N999" s="246" t="str">
        <f aca="false">IF(J999&lt;&gt;"",1000-SUMIF($D$12:$D998,$D999,N$12:N998),"")</f>
        <v/>
      </c>
      <c r="O999" s="268"/>
      <c r="P999" s="269"/>
      <c r="Q999" s="244" t="str">
        <f aca="false">IF(AND(P999&lt;&gt;"",O999&lt;&gt;""),MIN(IF(OR(O999="OZZ",O999="ZZ"),5000,13600),TRUNC(0.75*SUMIF($D$12:$D999,$D999,P$12:P999),2))-SUMIF($D$12:$D998,$D999,Q$12:Q998),"")</f>
        <v/>
      </c>
      <c r="R999" s="270" t="str">
        <f aca="false">IF(AND(P999&lt;&gt;"",O999&lt;&gt;"",AF999&lt;&gt;""),IF(OR(O999="OZZ",O999="ZZ"),0-SUMIF($D$12:$D998,$D999,R$12:R998),MIN(MIN(13600,TRUNC(0.75*SUMIF($D$12:$D$1442,$D999,P$12:P$1442),2)+SUMIF($D$12:$D999,$D999,AF$12:AF999))-SUMIF($D$12:$D998,$D999,R$12:R998)-SUMIF($D$12:$D$1442,$D999,Q$12:Q$1442),AF999)),"")</f>
        <v/>
      </c>
      <c r="S999" s="246" t="str">
        <f aca="false">IF(O999&lt;&gt;"",1000-SUMIF($D$12:$D998,$D999,S$12:S998),"")</f>
        <v/>
      </c>
      <c r="T999" s="268"/>
      <c r="U999" s="269"/>
      <c r="V999" s="244" t="str">
        <f aca="false">IF(AND(U999&lt;&gt;"",T999&lt;&gt;""),MIN(IF(OR(T999="OZZ",T999="ZZ"),5000,13600),TRUNC(0.75*SUMIF($D$12:$D999,$D999,U$12:U999),2))-SUMIF($D$12:$D998,$D999,V$12:V998),"")</f>
        <v/>
      </c>
      <c r="W999" s="248" t="str">
        <f aca="false">IF(AND(U999&lt;&gt;"",T999&lt;&gt;"",AJ999&lt;&gt;""),IF(OR(T999="OZZ",T999="ZZ"),0-SUMIF($D$12:$D998,$D999,W$12:W998),MIN(MIN(13600,TRUNC(0.75*SUMIF($D$12:$D$1442,$D999,U$12:U$1442),2)+SUMIF($D$12:$D999,$D999,AJ$12:AJ999))-SUMIF($D$12:$D998,$D999,W$12:W998)-SUMIF($D$12:$D$1442,$D999,V$12:V$1442),AJ999)),"")</f>
        <v/>
      </c>
      <c r="X999" s="246" t="str">
        <f aca="false">IF(T999&lt;&gt;"",1000-SUMIF($D$12:$D998,$D999,X$12:X998),"")</f>
        <v/>
      </c>
      <c r="Y999" s="272"/>
      <c r="Z999" s="273"/>
      <c r="AA999" s="273"/>
      <c r="AB999" s="252" t="str">
        <f aca="false">IF(K999&lt;&gt;"",ROUND(Y999,2)+ROUND(Z999,2)+ROUND(AA999,2),"")</f>
        <v/>
      </c>
      <c r="AC999" s="274"/>
      <c r="AD999" s="273"/>
      <c r="AE999" s="273"/>
      <c r="AF999" s="275" t="str">
        <f aca="false">IF(P999&lt;&gt;"",ROUND(AC999,2)+ROUND(AD999,2)+ROUND(AE999,2),"")</f>
        <v/>
      </c>
      <c r="AG999" s="274"/>
      <c r="AH999" s="273"/>
      <c r="AI999" s="273"/>
      <c r="AJ999" s="275" t="str">
        <f aca="false">IF(U999&lt;&gt;"",ROUND(AG999,2)+ROUND(AH999,2)+ROUND(AI999,2),"")</f>
        <v/>
      </c>
      <c r="AK999" s="255"/>
      <c r="AL999" s="255"/>
      <c r="AM999" s="256"/>
      <c r="AN999" s="257"/>
      <c r="AO999" s="258" t="str">
        <f aca="false">IF(D999&lt;&gt;"",IF(COUNTIF($D$12:$D999,$D999)&gt;1,0,IF(SUM(L999,Q999,V999)&gt;0,IF(AND(T999="",OR(O999&lt;&gt;"",J999&lt;&gt;"")),IF(O999&lt;&gt;"",O999,IF(J999&lt;&gt;"",J999,0)),IF(AND(O999&lt;&gt;"",J999&lt;&gt;"",O999=J999),O999,T999)),0)),"")</f>
        <v/>
      </c>
      <c r="AP999" s="258" t="str">
        <f aca="false">IF(D999&lt;&gt;"",IF(COUNTIF($D$12:$D999,$D999)&gt;1,0,IF(SUM(M999,R999,W999)&gt;0,IF(AND(T999="",OR(O999&lt;&gt;"",J999&lt;&gt;"")),IF(O999&lt;&gt;"",O999,IF(J999&lt;&gt;"",J999,0)),IF(AND(O999&lt;&gt;"",J999&lt;&gt;"",O999=J999),O999,T999)),0)),"")</f>
        <v/>
      </c>
      <c r="AQ999" s="258" t="str">
        <f aca="false">IF(D999&lt;&gt;"",IF(COUNTIF($D$12:$D999,$D999)&gt;1,0,IF(SUM(N999,S999,X999)&gt;0,IF(AND(T999="",OR(O999&lt;&gt;"",J999&lt;&gt;"")),IF(O999&lt;&gt;"",O999,IF(J999&lt;&gt;"",J999,0)),IF(AND(O999&lt;&gt;"",J999&lt;&gt;"",O999=J999),O999,T999)),0)),"")</f>
        <v/>
      </c>
      <c r="AR999" s="257" t="str">
        <f aca="false">IF(D999&lt;&gt;"",IF(J999="OZP12",L999,0),"")</f>
        <v/>
      </c>
      <c r="AS999" s="257" t="str">
        <f aca="false">IF(D999&lt;&gt;"",IF(O999="OZP12",Q999,0),"")</f>
        <v/>
      </c>
      <c r="AT999" s="257" t="str">
        <f aca="false">IF(D999&lt;&gt;"",IF(T999="OZP12",V999,0),"")</f>
        <v/>
      </c>
      <c r="AU999" s="257" t="str">
        <f aca="false">IF(D999&lt;&gt;"",IF(J999="TZP",L999,0),"")</f>
        <v/>
      </c>
      <c r="AV999" s="257" t="str">
        <f aca="false">IF(D999&lt;&gt;"",IF(O999="TZP",Q999,0),"")</f>
        <v/>
      </c>
      <c r="AW999" s="257" t="str">
        <f aca="false">IF(D999&lt;&gt;"",IF(T999="TZP",V999,0),"")</f>
        <v/>
      </c>
      <c r="AX999" s="257" t="str">
        <f aca="false">IF(D999&lt;&gt;"",IF(J999="OZZ",L999,0),"")</f>
        <v/>
      </c>
      <c r="AY999" s="257" t="str">
        <f aca="false">IF(D999&lt;&gt;"",IF(O999="OZZ",Q999,0),"")</f>
        <v/>
      </c>
      <c r="AZ999" s="257" t="str">
        <f aca="false">IF(D999&lt;&gt;"",IF(T999="OZZ",V999,0),"")</f>
        <v/>
      </c>
      <c r="BA999" s="260"/>
      <c r="BB999" s="257" t="str">
        <f aca="false">IF(D999&lt;&gt;"",IF(ISERROR(FIND("/",D999)),0,1),"")</f>
        <v/>
      </c>
      <c r="BC999" s="257" t="str">
        <f aca="false">IF(D999&lt;&gt;"",IF(BB999*1=0,D999,CONCATENATE(MID(D999,1,FIND("/",D999,1)-1),MID(D999,FIND("/",D999,1)+1,LEN(D999)))),"")</f>
        <v/>
      </c>
      <c r="BD999" s="286"/>
      <c r="BE999" s="257" t="str">
        <f aca="false">IF(D999&lt;&gt;"",IF(J999="OZP12",M999,0),"")</f>
        <v/>
      </c>
      <c r="BF999" s="257" t="str">
        <f aca="false">IF(D999&lt;&gt;"",IF(O999="OZP12",R999,0),"")</f>
        <v/>
      </c>
      <c r="BG999" s="257" t="str">
        <f aca="false">IF(D999&lt;&gt;"",IF(T999="OZP12",W999,0),"")</f>
        <v/>
      </c>
      <c r="BH999" s="257" t="str">
        <f aca="false">IF(D999&lt;&gt;"",IF(J999="TZP",M999,0),"")</f>
        <v/>
      </c>
      <c r="BI999" s="257" t="str">
        <f aca="false">IF(D999&lt;&gt;"",IF(O999="TZP",R999,0),"")</f>
        <v/>
      </c>
      <c r="BJ999" s="257" t="str">
        <f aca="false">IF(D999&lt;&gt;"",IF(T999="TZP",W999,0),"")</f>
        <v/>
      </c>
    </row>
    <row r="1000" s="261" customFormat="true" ht="18.75" hidden="false" customHeight="true" outlineLevel="0" collapsed="false">
      <c r="A1000" s="262" t="n">
        <f aca="false">A999+1</f>
        <v>988</v>
      </c>
      <c r="B1000" s="263"/>
      <c r="C1000" s="263"/>
      <c r="D1000" s="263"/>
      <c r="E1000" s="266"/>
      <c r="F1000" s="266"/>
      <c r="G1000" s="267"/>
      <c r="H1000" s="278"/>
      <c r="I1000" s="281"/>
      <c r="J1000" s="268"/>
      <c r="K1000" s="269"/>
      <c r="L1000" s="244" t="str">
        <f aca="false">IF(AND(K1000&lt;&gt;"",J1000&lt;&gt;""),MIN(IF(OR(J1000="OZZ",J1000="ZZ"),5000,13600),TRUNC(0.75*SUMIF($D$12:$D1000,$D1000,K$12:K1000),2))-SUMIF($D$12:$D999,$D1000,L$12:L999),"")</f>
        <v/>
      </c>
      <c r="M1000" s="270" t="str">
        <f aca="false">IF(AND(K1000&lt;&gt;"",J1000&lt;&gt;"",AB1000&lt;&gt;""),IF(OR(J1000="OZZ",J1000="ZZ"),0-SUMIF($D$12:$D999,$D1000,M$12:M999),MIN(MIN(13600,TRUNC(0.75*SUMIF($D$12:$D$1442,$D1000,K$12:K$1442),2)+SUMIF($D$12:$D1000,$D1000,AB$12:AB1000))-SUMIF($D$12:$D999,$D1000,M$12:M999)-SUMIF($D$12:$D$1442,$D1000,L$12:L$1442),AB1000)),"")</f>
        <v/>
      </c>
      <c r="N1000" s="246" t="str">
        <f aca="false">IF(J1000&lt;&gt;"",1000-SUMIF($D$12:$D999,$D1000,N$12:N999),"")</f>
        <v/>
      </c>
      <c r="O1000" s="268"/>
      <c r="P1000" s="269"/>
      <c r="Q1000" s="244" t="str">
        <f aca="false">IF(AND(P1000&lt;&gt;"",O1000&lt;&gt;""),MIN(IF(OR(O1000="OZZ",O1000="ZZ"),5000,13600),TRUNC(0.75*SUMIF($D$12:$D1000,$D1000,P$12:P1000),2))-SUMIF($D$12:$D999,$D1000,Q$12:Q999),"")</f>
        <v/>
      </c>
      <c r="R1000" s="270" t="str">
        <f aca="false">IF(AND(P1000&lt;&gt;"",O1000&lt;&gt;"",AF1000&lt;&gt;""),IF(OR(O1000="OZZ",O1000="ZZ"),0-SUMIF($D$12:$D999,$D1000,R$12:R999),MIN(MIN(13600,TRUNC(0.75*SUMIF($D$12:$D$1442,$D1000,P$12:P$1442),2)+SUMIF($D$12:$D1000,$D1000,AF$12:AF1000))-SUMIF($D$12:$D999,$D1000,R$12:R999)-SUMIF($D$12:$D$1442,$D1000,Q$12:Q$1442),AF1000)),"")</f>
        <v/>
      </c>
      <c r="S1000" s="246" t="str">
        <f aca="false">IF(O1000&lt;&gt;"",1000-SUMIF($D$12:$D999,$D1000,S$12:S999),"")</f>
        <v/>
      </c>
      <c r="T1000" s="268"/>
      <c r="U1000" s="269"/>
      <c r="V1000" s="244" t="str">
        <f aca="false">IF(AND(U1000&lt;&gt;"",T1000&lt;&gt;""),MIN(IF(OR(T1000="OZZ",T1000="ZZ"),5000,13600),TRUNC(0.75*SUMIF($D$12:$D1000,$D1000,U$12:U1000),2))-SUMIF($D$12:$D999,$D1000,V$12:V999),"")</f>
        <v/>
      </c>
      <c r="W1000" s="248" t="str">
        <f aca="false">IF(AND(U1000&lt;&gt;"",T1000&lt;&gt;"",AJ1000&lt;&gt;""),IF(OR(T1000="OZZ",T1000="ZZ"),0-SUMIF($D$12:$D999,$D1000,W$12:W999),MIN(MIN(13600,TRUNC(0.75*SUMIF($D$12:$D$1442,$D1000,U$12:U$1442),2)+SUMIF($D$12:$D1000,$D1000,AJ$12:AJ1000))-SUMIF($D$12:$D999,$D1000,W$12:W999)-SUMIF($D$12:$D$1442,$D1000,V$12:V$1442),AJ1000)),"")</f>
        <v/>
      </c>
      <c r="X1000" s="246" t="str">
        <f aca="false">IF(T1000&lt;&gt;"",1000-SUMIF($D$12:$D999,$D1000,X$12:X999),"")</f>
        <v/>
      </c>
      <c r="Y1000" s="272"/>
      <c r="Z1000" s="273"/>
      <c r="AA1000" s="273"/>
      <c r="AB1000" s="252" t="str">
        <f aca="false">IF(K1000&lt;&gt;"",ROUND(Y1000,2)+ROUND(Z1000,2)+ROUND(AA1000,2),"")</f>
        <v/>
      </c>
      <c r="AC1000" s="274"/>
      <c r="AD1000" s="273"/>
      <c r="AE1000" s="273"/>
      <c r="AF1000" s="275" t="str">
        <f aca="false">IF(P1000&lt;&gt;"",ROUND(AC1000,2)+ROUND(AD1000,2)+ROUND(AE1000,2),"")</f>
        <v/>
      </c>
      <c r="AG1000" s="274"/>
      <c r="AH1000" s="273"/>
      <c r="AI1000" s="273"/>
      <c r="AJ1000" s="275" t="str">
        <f aca="false">IF(U1000&lt;&gt;"",ROUND(AG1000,2)+ROUND(AH1000,2)+ROUND(AI1000,2),"")</f>
        <v/>
      </c>
      <c r="AK1000" s="255"/>
      <c r="AL1000" s="255"/>
      <c r="AM1000" s="256"/>
      <c r="AN1000" s="257"/>
      <c r="AO1000" s="258" t="str">
        <f aca="false">IF(D1000&lt;&gt;"",IF(COUNTIF($D$12:$D1000,$D1000)&gt;1,0,IF(SUM(L1000,Q1000,V1000)&gt;0,IF(AND(T1000="",OR(O1000&lt;&gt;"",J1000&lt;&gt;"")),IF(O1000&lt;&gt;"",O1000,IF(J1000&lt;&gt;"",J1000,0)),IF(AND(O1000&lt;&gt;"",J1000&lt;&gt;"",O1000=J1000),O1000,T1000)),0)),"")</f>
        <v/>
      </c>
      <c r="AP1000" s="258" t="str">
        <f aca="false">IF(D1000&lt;&gt;"",IF(COUNTIF($D$12:$D1000,$D1000)&gt;1,0,IF(SUM(M1000,R1000,W1000)&gt;0,IF(AND(T1000="",OR(O1000&lt;&gt;"",J1000&lt;&gt;"")),IF(O1000&lt;&gt;"",O1000,IF(J1000&lt;&gt;"",J1000,0)),IF(AND(O1000&lt;&gt;"",J1000&lt;&gt;"",O1000=J1000),O1000,T1000)),0)),"")</f>
        <v/>
      </c>
      <c r="AQ1000" s="258" t="str">
        <f aca="false">IF(D1000&lt;&gt;"",IF(COUNTIF($D$12:$D1000,$D1000)&gt;1,0,IF(SUM(N1000,S1000,X1000)&gt;0,IF(AND(T1000="",OR(O1000&lt;&gt;"",J1000&lt;&gt;"")),IF(O1000&lt;&gt;"",O1000,IF(J1000&lt;&gt;"",J1000,0)),IF(AND(O1000&lt;&gt;"",J1000&lt;&gt;"",O1000=J1000),O1000,T1000)),0)),"")</f>
        <v/>
      </c>
      <c r="AR1000" s="257" t="str">
        <f aca="false">IF(D1000&lt;&gt;"",IF(J1000="OZP12",L1000,0),"")</f>
        <v/>
      </c>
      <c r="AS1000" s="257" t="str">
        <f aca="false">IF(D1000&lt;&gt;"",IF(O1000="OZP12",Q1000,0),"")</f>
        <v/>
      </c>
      <c r="AT1000" s="257" t="str">
        <f aca="false">IF(D1000&lt;&gt;"",IF(T1000="OZP12",V1000,0),"")</f>
        <v/>
      </c>
      <c r="AU1000" s="257" t="str">
        <f aca="false">IF(D1000&lt;&gt;"",IF(J1000="TZP",L1000,0),"")</f>
        <v/>
      </c>
      <c r="AV1000" s="257" t="str">
        <f aca="false">IF(D1000&lt;&gt;"",IF(O1000="TZP",Q1000,0),"")</f>
        <v/>
      </c>
      <c r="AW1000" s="257" t="str">
        <f aca="false">IF(D1000&lt;&gt;"",IF(T1000="TZP",V1000,0),"")</f>
        <v/>
      </c>
      <c r="AX1000" s="257" t="str">
        <f aca="false">IF(D1000&lt;&gt;"",IF(J1000="OZZ",L1000,0),"")</f>
        <v/>
      </c>
      <c r="AY1000" s="257" t="str">
        <f aca="false">IF(D1000&lt;&gt;"",IF(O1000="OZZ",Q1000,0),"")</f>
        <v/>
      </c>
      <c r="AZ1000" s="257" t="str">
        <f aca="false">IF(D1000&lt;&gt;"",IF(T1000="OZZ",V1000,0),"")</f>
        <v/>
      </c>
      <c r="BA1000" s="260"/>
      <c r="BB1000" s="257" t="str">
        <f aca="false">IF(D1000&lt;&gt;"",IF(ISERROR(FIND("/",D1000)),0,1),"")</f>
        <v/>
      </c>
      <c r="BC1000" s="257" t="str">
        <f aca="false">IF(D1000&lt;&gt;"",IF(BB1000*1=0,D1000,CONCATENATE(MID(D1000,1,FIND("/",D1000,1)-1),MID(D1000,FIND("/",D1000,1)+1,LEN(D1000)))),"")</f>
        <v/>
      </c>
      <c r="BD1000" s="286"/>
      <c r="BE1000" s="257" t="str">
        <f aca="false">IF(D1000&lt;&gt;"",IF(J1000="OZP12",M1000,0),"")</f>
        <v/>
      </c>
      <c r="BF1000" s="257" t="str">
        <f aca="false">IF(D1000&lt;&gt;"",IF(O1000="OZP12",R1000,0),"")</f>
        <v/>
      </c>
      <c r="BG1000" s="257" t="str">
        <f aca="false">IF(D1000&lt;&gt;"",IF(T1000="OZP12",W1000,0),"")</f>
        <v/>
      </c>
      <c r="BH1000" s="257" t="str">
        <f aca="false">IF(D1000&lt;&gt;"",IF(J1000="TZP",M1000,0),"")</f>
        <v/>
      </c>
      <c r="BI1000" s="257" t="str">
        <f aca="false">IF(D1000&lt;&gt;"",IF(O1000="TZP",R1000,0),"")</f>
        <v/>
      </c>
      <c r="BJ1000" s="257" t="str">
        <f aca="false">IF(D1000&lt;&gt;"",IF(T1000="TZP",W1000,0),"")</f>
        <v/>
      </c>
    </row>
    <row r="1001" s="261" customFormat="true" ht="18.75" hidden="false" customHeight="true" outlineLevel="0" collapsed="false">
      <c r="A1001" s="262" t="n">
        <f aca="false">A1000+1</f>
        <v>989</v>
      </c>
      <c r="B1001" s="263"/>
      <c r="C1001" s="263"/>
      <c r="D1001" s="263"/>
      <c r="E1001" s="266"/>
      <c r="F1001" s="266"/>
      <c r="G1001" s="267"/>
      <c r="H1001" s="278"/>
      <c r="I1001" s="281"/>
      <c r="J1001" s="268"/>
      <c r="K1001" s="269"/>
      <c r="L1001" s="244" t="str">
        <f aca="false">IF(AND(K1001&lt;&gt;"",J1001&lt;&gt;""),MIN(IF(OR(J1001="OZZ",J1001="ZZ"),5000,13600),TRUNC(0.75*SUMIF($D$12:$D1001,$D1001,K$12:K1001),2))-SUMIF($D$12:$D1000,$D1001,L$12:L1000),"")</f>
        <v/>
      </c>
      <c r="M1001" s="270" t="str">
        <f aca="false">IF(AND(K1001&lt;&gt;"",J1001&lt;&gt;"",AB1001&lt;&gt;""),IF(OR(J1001="OZZ",J1001="ZZ"),0-SUMIF($D$12:$D1000,$D1001,M$12:M1000),MIN(MIN(13600,TRUNC(0.75*SUMIF($D$12:$D$1442,$D1001,K$12:K$1442),2)+SUMIF($D$12:$D1001,$D1001,AB$12:AB1001))-SUMIF($D$12:$D1000,$D1001,M$12:M1000)-SUMIF($D$12:$D$1442,$D1001,L$12:L$1442),AB1001)),"")</f>
        <v/>
      </c>
      <c r="N1001" s="246" t="str">
        <f aca="false">IF(J1001&lt;&gt;"",1000-SUMIF($D$12:$D1000,$D1001,N$12:N1000),"")</f>
        <v/>
      </c>
      <c r="O1001" s="268"/>
      <c r="P1001" s="269"/>
      <c r="Q1001" s="244" t="str">
        <f aca="false">IF(AND(P1001&lt;&gt;"",O1001&lt;&gt;""),MIN(IF(OR(O1001="OZZ",O1001="ZZ"),5000,13600),TRUNC(0.75*SUMIF($D$12:$D1001,$D1001,P$12:P1001),2))-SUMIF($D$12:$D1000,$D1001,Q$12:Q1000),"")</f>
        <v/>
      </c>
      <c r="R1001" s="270" t="str">
        <f aca="false">IF(AND(P1001&lt;&gt;"",O1001&lt;&gt;"",AF1001&lt;&gt;""),IF(OR(O1001="OZZ",O1001="ZZ"),0-SUMIF($D$12:$D1000,$D1001,R$12:R1000),MIN(MIN(13600,TRUNC(0.75*SUMIF($D$12:$D$1442,$D1001,P$12:P$1442),2)+SUMIF($D$12:$D1001,$D1001,AF$12:AF1001))-SUMIF($D$12:$D1000,$D1001,R$12:R1000)-SUMIF($D$12:$D$1442,$D1001,Q$12:Q$1442),AF1001)),"")</f>
        <v/>
      </c>
      <c r="S1001" s="246" t="str">
        <f aca="false">IF(O1001&lt;&gt;"",1000-SUMIF($D$12:$D1000,$D1001,S$12:S1000),"")</f>
        <v/>
      </c>
      <c r="T1001" s="268"/>
      <c r="U1001" s="269"/>
      <c r="V1001" s="244" t="str">
        <f aca="false">IF(AND(U1001&lt;&gt;"",T1001&lt;&gt;""),MIN(IF(OR(T1001="OZZ",T1001="ZZ"),5000,13600),TRUNC(0.75*SUMIF($D$12:$D1001,$D1001,U$12:U1001),2))-SUMIF($D$12:$D1000,$D1001,V$12:V1000),"")</f>
        <v/>
      </c>
      <c r="W1001" s="248" t="str">
        <f aca="false">IF(AND(U1001&lt;&gt;"",T1001&lt;&gt;"",AJ1001&lt;&gt;""),IF(OR(T1001="OZZ",T1001="ZZ"),0-SUMIF($D$12:$D1000,$D1001,W$12:W1000),MIN(MIN(13600,TRUNC(0.75*SUMIF($D$12:$D$1442,$D1001,U$12:U$1442),2)+SUMIF($D$12:$D1001,$D1001,AJ$12:AJ1001))-SUMIF($D$12:$D1000,$D1001,W$12:W1000)-SUMIF($D$12:$D$1442,$D1001,V$12:V$1442),AJ1001)),"")</f>
        <v/>
      </c>
      <c r="X1001" s="246" t="str">
        <f aca="false">IF(T1001&lt;&gt;"",1000-SUMIF($D$12:$D1000,$D1001,X$12:X1000),"")</f>
        <v/>
      </c>
      <c r="Y1001" s="272"/>
      <c r="Z1001" s="273"/>
      <c r="AA1001" s="273"/>
      <c r="AB1001" s="252" t="str">
        <f aca="false">IF(K1001&lt;&gt;"",ROUND(Y1001,2)+ROUND(Z1001,2)+ROUND(AA1001,2),"")</f>
        <v/>
      </c>
      <c r="AC1001" s="274"/>
      <c r="AD1001" s="273"/>
      <c r="AE1001" s="273"/>
      <c r="AF1001" s="275" t="str">
        <f aca="false">IF(P1001&lt;&gt;"",ROUND(AC1001,2)+ROUND(AD1001,2)+ROUND(AE1001,2),"")</f>
        <v/>
      </c>
      <c r="AG1001" s="274"/>
      <c r="AH1001" s="273"/>
      <c r="AI1001" s="273"/>
      <c r="AJ1001" s="275" t="str">
        <f aca="false">IF(U1001&lt;&gt;"",ROUND(AG1001,2)+ROUND(AH1001,2)+ROUND(AI1001,2),"")</f>
        <v/>
      </c>
      <c r="AK1001" s="255"/>
      <c r="AL1001" s="255"/>
      <c r="AM1001" s="256"/>
      <c r="AN1001" s="257"/>
      <c r="AO1001" s="258" t="str">
        <f aca="false">IF(D1001&lt;&gt;"",IF(COUNTIF($D$12:$D1001,$D1001)&gt;1,0,IF(SUM(L1001,Q1001,V1001)&gt;0,IF(AND(T1001="",OR(O1001&lt;&gt;"",J1001&lt;&gt;"")),IF(O1001&lt;&gt;"",O1001,IF(J1001&lt;&gt;"",J1001,0)),IF(AND(O1001&lt;&gt;"",J1001&lt;&gt;"",O1001=J1001),O1001,T1001)),0)),"")</f>
        <v/>
      </c>
      <c r="AP1001" s="258" t="str">
        <f aca="false">IF(D1001&lt;&gt;"",IF(COUNTIF($D$12:$D1001,$D1001)&gt;1,0,IF(SUM(M1001,R1001,W1001)&gt;0,IF(AND(T1001="",OR(O1001&lt;&gt;"",J1001&lt;&gt;"")),IF(O1001&lt;&gt;"",O1001,IF(J1001&lt;&gt;"",J1001,0)),IF(AND(O1001&lt;&gt;"",J1001&lt;&gt;"",O1001=J1001),O1001,T1001)),0)),"")</f>
        <v/>
      </c>
      <c r="AQ1001" s="258" t="str">
        <f aca="false">IF(D1001&lt;&gt;"",IF(COUNTIF($D$12:$D1001,$D1001)&gt;1,0,IF(SUM(N1001,S1001,X1001)&gt;0,IF(AND(T1001="",OR(O1001&lt;&gt;"",J1001&lt;&gt;"")),IF(O1001&lt;&gt;"",O1001,IF(J1001&lt;&gt;"",J1001,0)),IF(AND(O1001&lt;&gt;"",J1001&lt;&gt;"",O1001=J1001),O1001,T1001)),0)),"")</f>
        <v/>
      </c>
      <c r="AR1001" s="257" t="str">
        <f aca="false">IF(D1001&lt;&gt;"",IF(J1001="OZP12",L1001,0),"")</f>
        <v/>
      </c>
      <c r="AS1001" s="257" t="str">
        <f aca="false">IF(D1001&lt;&gt;"",IF(O1001="OZP12",Q1001,0),"")</f>
        <v/>
      </c>
      <c r="AT1001" s="257" t="str">
        <f aca="false">IF(D1001&lt;&gt;"",IF(T1001="OZP12",V1001,0),"")</f>
        <v/>
      </c>
      <c r="AU1001" s="257" t="str">
        <f aca="false">IF(D1001&lt;&gt;"",IF(J1001="TZP",L1001,0),"")</f>
        <v/>
      </c>
      <c r="AV1001" s="257" t="str">
        <f aca="false">IF(D1001&lt;&gt;"",IF(O1001="TZP",Q1001,0),"")</f>
        <v/>
      </c>
      <c r="AW1001" s="257" t="str">
        <f aca="false">IF(D1001&lt;&gt;"",IF(T1001="TZP",V1001,0),"")</f>
        <v/>
      </c>
      <c r="AX1001" s="257" t="str">
        <f aca="false">IF(D1001&lt;&gt;"",IF(J1001="OZZ",L1001,0),"")</f>
        <v/>
      </c>
      <c r="AY1001" s="257" t="str">
        <f aca="false">IF(D1001&lt;&gt;"",IF(O1001="OZZ",Q1001,0),"")</f>
        <v/>
      </c>
      <c r="AZ1001" s="257" t="str">
        <f aca="false">IF(D1001&lt;&gt;"",IF(T1001="OZZ",V1001,0),"")</f>
        <v/>
      </c>
      <c r="BA1001" s="260"/>
      <c r="BB1001" s="257" t="str">
        <f aca="false">IF(D1001&lt;&gt;"",IF(ISERROR(FIND("/",D1001)),0,1),"")</f>
        <v/>
      </c>
      <c r="BC1001" s="257" t="str">
        <f aca="false">IF(D1001&lt;&gt;"",IF(BB1001*1=0,D1001,CONCATENATE(MID(D1001,1,FIND("/",D1001,1)-1),MID(D1001,FIND("/",D1001,1)+1,LEN(D1001)))),"")</f>
        <v/>
      </c>
      <c r="BD1001" s="286"/>
      <c r="BE1001" s="257" t="str">
        <f aca="false">IF(D1001&lt;&gt;"",IF(J1001="OZP12",M1001,0),"")</f>
        <v/>
      </c>
      <c r="BF1001" s="257" t="str">
        <f aca="false">IF(D1001&lt;&gt;"",IF(O1001="OZP12",R1001,0),"")</f>
        <v/>
      </c>
      <c r="BG1001" s="257" t="str">
        <f aca="false">IF(D1001&lt;&gt;"",IF(T1001="OZP12",W1001,0),"")</f>
        <v/>
      </c>
      <c r="BH1001" s="257" t="str">
        <f aca="false">IF(D1001&lt;&gt;"",IF(J1001="TZP",M1001,0),"")</f>
        <v/>
      </c>
      <c r="BI1001" s="257" t="str">
        <f aca="false">IF(D1001&lt;&gt;"",IF(O1001="TZP",R1001,0),"")</f>
        <v/>
      </c>
      <c r="BJ1001" s="257" t="str">
        <f aca="false">IF(D1001&lt;&gt;"",IF(T1001="TZP",W1001,0),"")</f>
        <v/>
      </c>
    </row>
    <row r="1002" s="261" customFormat="true" ht="18.75" hidden="false" customHeight="true" outlineLevel="0" collapsed="false">
      <c r="A1002" s="262" t="n">
        <f aca="false">A1001+1</f>
        <v>990</v>
      </c>
      <c r="B1002" s="263"/>
      <c r="C1002" s="263"/>
      <c r="D1002" s="263"/>
      <c r="E1002" s="266"/>
      <c r="F1002" s="266"/>
      <c r="G1002" s="267"/>
      <c r="H1002" s="278"/>
      <c r="I1002" s="281"/>
      <c r="J1002" s="268"/>
      <c r="K1002" s="269"/>
      <c r="L1002" s="244" t="str">
        <f aca="false">IF(AND(K1002&lt;&gt;"",J1002&lt;&gt;""),MIN(IF(OR(J1002="OZZ",J1002="ZZ"),5000,13600),TRUNC(0.75*SUMIF($D$12:$D1002,$D1002,K$12:K1002),2))-SUMIF($D$12:$D1001,$D1002,L$12:L1001),"")</f>
        <v/>
      </c>
      <c r="M1002" s="270" t="str">
        <f aca="false">IF(AND(K1002&lt;&gt;"",J1002&lt;&gt;"",AB1002&lt;&gt;""),IF(OR(J1002="OZZ",J1002="ZZ"),0-SUMIF($D$12:$D1001,$D1002,M$12:M1001),MIN(MIN(13600,TRUNC(0.75*SUMIF($D$12:$D$1442,$D1002,K$12:K$1442),2)+SUMIF($D$12:$D1002,$D1002,AB$12:AB1002))-SUMIF($D$12:$D1001,$D1002,M$12:M1001)-SUMIF($D$12:$D$1442,$D1002,L$12:L$1442),AB1002)),"")</f>
        <v/>
      </c>
      <c r="N1002" s="246" t="str">
        <f aca="false">IF(J1002&lt;&gt;"",1000-SUMIF($D$12:$D1001,$D1002,N$12:N1001),"")</f>
        <v/>
      </c>
      <c r="O1002" s="268"/>
      <c r="P1002" s="269"/>
      <c r="Q1002" s="244" t="str">
        <f aca="false">IF(AND(P1002&lt;&gt;"",O1002&lt;&gt;""),MIN(IF(OR(O1002="OZZ",O1002="ZZ"),5000,13600),TRUNC(0.75*SUMIF($D$12:$D1002,$D1002,P$12:P1002),2))-SUMIF($D$12:$D1001,$D1002,Q$12:Q1001),"")</f>
        <v/>
      </c>
      <c r="R1002" s="270" t="str">
        <f aca="false">IF(AND(P1002&lt;&gt;"",O1002&lt;&gt;"",AF1002&lt;&gt;""),IF(OR(O1002="OZZ",O1002="ZZ"),0-SUMIF($D$12:$D1001,$D1002,R$12:R1001),MIN(MIN(13600,TRUNC(0.75*SUMIF($D$12:$D$1442,$D1002,P$12:P$1442),2)+SUMIF($D$12:$D1002,$D1002,AF$12:AF1002))-SUMIF($D$12:$D1001,$D1002,R$12:R1001)-SUMIF($D$12:$D$1442,$D1002,Q$12:Q$1442),AF1002)),"")</f>
        <v/>
      </c>
      <c r="S1002" s="246" t="str">
        <f aca="false">IF(O1002&lt;&gt;"",1000-SUMIF($D$12:$D1001,$D1002,S$12:S1001),"")</f>
        <v/>
      </c>
      <c r="T1002" s="268"/>
      <c r="U1002" s="269"/>
      <c r="V1002" s="244" t="str">
        <f aca="false">IF(AND(U1002&lt;&gt;"",T1002&lt;&gt;""),MIN(IF(OR(T1002="OZZ",T1002="ZZ"),5000,13600),TRUNC(0.75*SUMIF($D$12:$D1002,$D1002,U$12:U1002),2))-SUMIF($D$12:$D1001,$D1002,V$12:V1001),"")</f>
        <v/>
      </c>
      <c r="W1002" s="248" t="str">
        <f aca="false">IF(AND(U1002&lt;&gt;"",T1002&lt;&gt;"",AJ1002&lt;&gt;""),IF(OR(T1002="OZZ",T1002="ZZ"),0-SUMIF($D$12:$D1001,$D1002,W$12:W1001),MIN(MIN(13600,TRUNC(0.75*SUMIF($D$12:$D$1442,$D1002,U$12:U$1442),2)+SUMIF($D$12:$D1002,$D1002,AJ$12:AJ1002))-SUMIF($D$12:$D1001,$D1002,W$12:W1001)-SUMIF($D$12:$D$1442,$D1002,V$12:V$1442),AJ1002)),"")</f>
        <v/>
      </c>
      <c r="X1002" s="246" t="str">
        <f aca="false">IF(T1002&lt;&gt;"",1000-SUMIF($D$12:$D1001,$D1002,X$12:X1001),"")</f>
        <v/>
      </c>
      <c r="Y1002" s="272"/>
      <c r="Z1002" s="273"/>
      <c r="AA1002" s="273"/>
      <c r="AB1002" s="252" t="str">
        <f aca="false">IF(K1002&lt;&gt;"",ROUND(Y1002,2)+ROUND(Z1002,2)+ROUND(AA1002,2),"")</f>
        <v/>
      </c>
      <c r="AC1002" s="274"/>
      <c r="AD1002" s="273"/>
      <c r="AE1002" s="273"/>
      <c r="AF1002" s="275" t="str">
        <f aca="false">IF(P1002&lt;&gt;"",ROUND(AC1002,2)+ROUND(AD1002,2)+ROUND(AE1002,2),"")</f>
        <v/>
      </c>
      <c r="AG1002" s="274"/>
      <c r="AH1002" s="273"/>
      <c r="AI1002" s="273"/>
      <c r="AJ1002" s="275" t="str">
        <f aca="false">IF(U1002&lt;&gt;"",ROUND(AG1002,2)+ROUND(AH1002,2)+ROUND(AI1002,2),"")</f>
        <v/>
      </c>
      <c r="AK1002" s="255"/>
      <c r="AL1002" s="255"/>
      <c r="AM1002" s="256"/>
      <c r="AN1002" s="257"/>
      <c r="AO1002" s="258" t="str">
        <f aca="false">IF(D1002&lt;&gt;"",IF(COUNTIF($D$12:$D1002,$D1002)&gt;1,0,IF(SUM(L1002,Q1002,V1002)&gt;0,IF(AND(T1002="",OR(O1002&lt;&gt;"",J1002&lt;&gt;"")),IF(O1002&lt;&gt;"",O1002,IF(J1002&lt;&gt;"",J1002,0)),IF(AND(O1002&lt;&gt;"",J1002&lt;&gt;"",O1002=J1002),O1002,T1002)),0)),"")</f>
        <v/>
      </c>
      <c r="AP1002" s="258" t="str">
        <f aca="false">IF(D1002&lt;&gt;"",IF(COUNTIF($D$12:$D1002,$D1002)&gt;1,0,IF(SUM(M1002,R1002,W1002)&gt;0,IF(AND(T1002="",OR(O1002&lt;&gt;"",J1002&lt;&gt;"")),IF(O1002&lt;&gt;"",O1002,IF(J1002&lt;&gt;"",J1002,0)),IF(AND(O1002&lt;&gt;"",J1002&lt;&gt;"",O1002=J1002),O1002,T1002)),0)),"")</f>
        <v/>
      </c>
      <c r="AQ1002" s="258" t="str">
        <f aca="false">IF(D1002&lt;&gt;"",IF(COUNTIF($D$12:$D1002,$D1002)&gt;1,0,IF(SUM(N1002,S1002,X1002)&gt;0,IF(AND(T1002="",OR(O1002&lt;&gt;"",J1002&lt;&gt;"")),IF(O1002&lt;&gt;"",O1002,IF(J1002&lt;&gt;"",J1002,0)),IF(AND(O1002&lt;&gt;"",J1002&lt;&gt;"",O1002=J1002),O1002,T1002)),0)),"")</f>
        <v/>
      </c>
      <c r="AR1002" s="257" t="str">
        <f aca="false">IF(D1002&lt;&gt;"",IF(J1002="OZP12",L1002,0),"")</f>
        <v/>
      </c>
      <c r="AS1002" s="257" t="str">
        <f aca="false">IF(D1002&lt;&gt;"",IF(O1002="OZP12",Q1002,0),"")</f>
        <v/>
      </c>
      <c r="AT1002" s="257" t="str">
        <f aca="false">IF(D1002&lt;&gt;"",IF(T1002="OZP12",V1002,0),"")</f>
        <v/>
      </c>
      <c r="AU1002" s="257" t="str">
        <f aca="false">IF(D1002&lt;&gt;"",IF(J1002="TZP",L1002,0),"")</f>
        <v/>
      </c>
      <c r="AV1002" s="257" t="str">
        <f aca="false">IF(D1002&lt;&gt;"",IF(O1002="TZP",Q1002,0),"")</f>
        <v/>
      </c>
      <c r="AW1002" s="257" t="str">
        <f aca="false">IF(D1002&lt;&gt;"",IF(T1002="TZP",V1002,0),"")</f>
        <v/>
      </c>
      <c r="AX1002" s="257" t="str">
        <f aca="false">IF(D1002&lt;&gt;"",IF(J1002="OZZ",L1002,0),"")</f>
        <v/>
      </c>
      <c r="AY1002" s="257" t="str">
        <f aca="false">IF(D1002&lt;&gt;"",IF(O1002="OZZ",Q1002,0),"")</f>
        <v/>
      </c>
      <c r="AZ1002" s="257" t="str">
        <f aca="false">IF(D1002&lt;&gt;"",IF(T1002="OZZ",V1002,0),"")</f>
        <v/>
      </c>
      <c r="BA1002" s="260"/>
      <c r="BB1002" s="257" t="str">
        <f aca="false">IF(D1002&lt;&gt;"",IF(ISERROR(FIND("/",D1002)),0,1),"")</f>
        <v/>
      </c>
      <c r="BC1002" s="257" t="str">
        <f aca="false">IF(D1002&lt;&gt;"",IF(BB1002*1=0,D1002,CONCATENATE(MID(D1002,1,FIND("/",D1002,1)-1),MID(D1002,FIND("/",D1002,1)+1,LEN(D1002)))),"")</f>
        <v/>
      </c>
      <c r="BD1002" s="286"/>
      <c r="BE1002" s="257" t="str">
        <f aca="false">IF(D1002&lt;&gt;"",IF(J1002="OZP12",M1002,0),"")</f>
        <v/>
      </c>
      <c r="BF1002" s="257" t="str">
        <f aca="false">IF(D1002&lt;&gt;"",IF(O1002="OZP12",R1002,0),"")</f>
        <v/>
      </c>
      <c r="BG1002" s="257" t="str">
        <f aca="false">IF(D1002&lt;&gt;"",IF(T1002="OZP12",W1002,0),"")</f>
        <v/>
      </c>
      <c r="BH1002" s="257" t="str">
        <f aca="false">IF(D1002&lt;&gt;"",IF(J1002="TZP",M1002,0),"")</f>
        <v/>
      </c>
      <c r="BI1002" s="257" t="str">
        <f aca="false">IF(D1002&lt;&gt;"",IF(O1002="TZP",R1002,0),"")</f>
        <v/>
      </c>
      <c r="BJ1002" s="257" t="str">
        <f aca="false">IF(D1002&lt;&gt;"",IF(T1002="TZP",W1002,0),"")</f>
        <v/>
      </c>
    </row>
    <row r="1003" s="261" customFormat="true" ht="18.75" hidden="false" customHeight="true" outlineLevel="0" collapsed="false">
      <c r="A1003" s="262" t="n">
        <f aca="false">A1002+1</f>
        <v>991</v>
      </c>
      <c r="B1003" s="263"/>
      <c r="C1003" s="263"/>
      <c r="D1003" s="263"/>
      <c r="E1003" s="266"/>
      <c r="F1003" s="266"/>
      <c r="G1003" s="267"/>
      <c r="H1003" s="278"/>
      <c r="I1003" s="281"/>
      <c r="J1003" s="268"/>
      <c r="K1003" s="269"/>
      <c r="L1003" s="244" t="str">
        <f aca="false">IF(AND(K1003&lt;&gt;"",J1003&lt;&gt;""),MIN(IF(OR(J1003="OZZ",J1003="ZZ"),5000,13600),TRUNC(0.75*SUMIF($D$12:$D1003,$D1003,K$12:K1003),2))-SUMIF($D$12:$D1002,$D1003,L$12:L1002),"")</f>
        <v/>
      </c>
      <c r="M1003" s="270" t="str">
        <f aca="false">IF(AND(K1003&lt;&gt;"",J1003&lt;&gt;"",AB1003&lt;&gt;""),IF(OR(J1003="OZZ",J1003="ZZ"),0-SUMIF($D$12:$D1002,$D1003,M$12:M1002),MIN(MIN(13600,TRUNC(0.75*SUMIF($D$12:$D$1442,$D1003,K$12:K$1442),2)+SUMIF($D$12:$D1003,$D1003,AB$12:AB1003))-SUMIF($D$12:$D1002,$D1003,M$12:M1002)-SUMIF($D$12:$D$1442,$D1003,L$12:L$1442),AB1003)),"")</f>
        <v/>
      </c>
      <c r="N1003" s="246" t="str">
        <f aca="false">IF(J1003&lt;&gt;"",1000-SUMIF($D$12:$D1002,$D1003,N$12:N1002),"")</f>
        <v/>
      </c>
      <c r="O1003" s="268"/>
      <c r="P1003" s="269"/>
      <c r="Q1003" s="244" t="str">
        <f aca="false">IF(AND(P1003&lt;&gt;"",O1003&lt;&gt;""),MIN(IF(OR(O1003="OZZ",O1003="ZZ"),5000,13600),TRUNC(0.75*SUMIF($D$12:$D1003,$D1003,P$12:P1003),2))-SUMIF($D$12:$D1002,$D1003,Q$12:Q1002),"")</f>
        <v/>
      </c>
      <c r="R1003" s="270" t="str">
        <f aca="false">IF(AND(P1003&lt;&gt;"",O1003&lt;&gt;"",AF1003&lt;&gt;""),IF(OR(O1003="OZZ",O1003="ZZ"),0-SUMIF($D$12:$D1002,$D1003,R$12:R1002),MIN(MIN(13600,TRUNC(0.75*SUMIF($D$12:$D$1442,$D1003,P$12:P$1442),2)+SUMIF($D$12:$D1003,$D1003,AF$12:AF1003))-SUMIF($D$12:$D1002,$D1003,R$12:R1002)-SUMIF($D$12:$D$1442,$D1003,Q$12:Q$1442),AF1003)),"")</f>
        <v/>
      </c>
      <c r="S1003" s="246" t="str">
        <f aca="false">IF(O1003&lt;&gt;"",1000-SUMIF($D$12:$D1002,$D1003,S$12:S1002),"")</f>
        <v/>
      </c>
      <c r="T1003" s="268"/>
      <c r="U1003" s="269"/>
      <c r="V1003" s="244" t="str">
        <f aca="false">IF(AND(U1003&lt;&gt;"",T1003&lt;&gt;""),MIN(IF(OR(T1003="OZZ",T1003="ZZ"),5000,13600),TRUNC(0.75*SUMIF($D$12:$D1003,$D1003,U$12:U1003),2))-SUMIF($D$12:$D1002,$D1003,V$12:V1002),"")</f>
        <v/>
      </c>
      <c r="W1003" s="248" t="str">
        <f aca="false">IF(AND(U1003&lt;&gt;"",T1003&lt;&gt;"",AJ1003&lt;&gt;""),IF(OR(T1003="OZZ",T1003="ZZ"),0-SUMIF($D$12:$D1002,$D1003,W$12:W1002),MIN(MIN(13600,TRUNC(0.75*SUMIF($D$12:$D$1442,$D1003,U$12:U$1442),2)+SUMIF($D$12:$D1003,$D1003,AJ$12:AJ1003))-SUMIF($D$12:$D1002,$D1003,W$12:W1002)-SUMIF($D$12:$D$1442,$D1003,V$12:V$1442),AJ1003)),"")</f>
        <v/>
      </c>
      <c r="X1003" s="246" t="str">
        <f aca="false">IF(T1003&lt;&gt;"",1000-SUMIF($D$12:$D1002,$D1003,X$12:X1002),"")</f>
        <v/>
      </c>
      <c r="Y1003" s="272"/>
      <c r="Z1003" s="273"/>
      <c r="AA1003" s="273"/>
      <c r="AB1003" s="252" t="str">
        <f aca="false">IF(K1003&lt;&gt;"",ROUND(Y1003,2)+ROUND(Z1003,2)+ROUND(AA1003,2),"")</f>
        <v/>
      </c>
      <c r="AC1003" s="274"/>
      <c r="AD1003" s="273"/>
      <c r="AE1003" s="273"/>
      <c r="AF1003" s="275" t="str">
        <f aca="false">IF(P1003&lt;&gt;"",ROUND(AC1003,2)+ROUND(AD1003,2)+ROUND(AE1003,2),"")</f>
        <v/>
      </c>
      <c r="AG1003" s="274"/>
      <c r="AH1003" s="273"/>
      <c r="AI1003" s="273"/>
      <c r="AJ1003" s="275" t="str">
        <f aca="false">IF(U1003&lt;&gt;"",ROUND(AG1003,2)+ROUND(AH1003,2)+ROUND(AI1003,2),"")</f>
        <v/>
      </c>
      <c r="AK1003" s="255"/>
      <c r="AL1003" s="255"/>
      <c r="AM1003" s="256"/>
      <c r="AN1003" s="257"/>
      <c r="AO1003" s="258" t="str">
        <f aca="false">IF(D1003&lt;&gt;"",IF(COUNTIF($D$12:$D1003,$D1003)&gt;1,0,IF(SUM(L1003,Q1003,V1003)&gt;0,IF(AND(T1003="",OR(O1003&lt;&gt;"",J1003&lt;&gt;"")),IF(O1003&lt;&gt;"",O1003,IF(J1003&lt;&gt;"",J1003,0)),IF(AND(O1003&lt;&gt;"",J1003&lt;&gt;"",O1003=J1003),O1003,T1003)),0)),"")</f>
        <v/>
      </c>
      <c r="AP1003" s="258" t="str">
        <f aca="false">IF(D1003&lt;&gt;"",IF(COUNTIF($D$12:$D1003,$D1003)&gt;1,0,IF(SUM(M1003,R1003,W1003)&gt;0,IF(AND(T1003="",OR(O1003&lt;&gt;"",J1003&lt;&gt;"")),IF(O1003&lt;&gt;"",O1003,IF(J1003&lt;&gt;"",J1003,0)),IF(AND(O1003&lt;&gt;"",J1003&lt;&gt;"",O1003=J1003),O1003,T1003)),0)),"")</f>
        <v/>
      </c>
      <c r="AQ1003" s="258" t="str">
        <f aca="false">IF(D1003&lt;&gt;"",IF(COUNTIF($D$12:$D1003,$D1003)&gt;1,0,IF(SUM(N1003,S1003,X1003)&gt;0,IF(AND(T1003="",OR(O1003&lt;&gt;"",J1003&lt;&gt;"")),IF(O1003&lt;&gt;"",O1003,IF(J1003&lt;&gt;"",J1003,0)),IF(AND(O1003&lt;&gt;"",J1003&lt;&gt;"",O1003=J1003),O1003,T1003)),0)),"")</f>
        <v/>
      </c>
      <c r="AR1003" s="257" t="str">
        <f aca="false">IF(D1003&lt;&gt;"",IF(J1003="OZP12",L1003,0),"")</f>
        <v/>
      </c>
      <c r="AS1003" s="257" t="str">
        <f aca="false">IF(D1003&lt;&gt;"",IF(O1003="OZP12",Q1003,0),"")</f>
        <v/>
      </c>
      <c r="AT1003" s="257" t="str">
        <f aca="false">IF(D1003&lt;&gt;"",IF(T1003="OZP12",V1003,0),"")</f>
        <v/>
      </c>
      <c r="AU1003" s="257" t="str">
        <f aca="false">IF(D1003&lt;&gt;"",IF(J1003="TZP",L1003,0),"")</f>
        <v/>
      </c>
      <c r="AV1003" s="257" t="str">
        <f aca="false">IF(D1003&lt;&gt;"",IF(O1003="TZP",Q1003,0),"")</f>
        <v/>
      </c>
      <c r="AW1003" s="257" t="str">
        <f aca="false">IF(D1003&lt;&gt;"",IF(T1003="TZP",V1003,0),"")</f>
        <v/>
      </c>
      <c r="AX1003" s="257" t="str">
        <f aca="false">IF(D1003&lt;&gt;"",IF(J1003="OZZ",L1003,0),"")</f>
        <v/>
      </c>
      <c r="AY1003" s="257" t="str">
        <f aca="false">IF(D1003&lt;&gt;"",IF(O1003="OZZ",Q1003,0),"")</f>
        <v/>
      </c>
      <c r="AZ1003" s="257" t="str">
        <f aca="false">IF(D1003&lt;&gt;"",IF(T1003="OZZ",V1003,0),"")</f>
        <v/>
      </c>
      <c r="BA1003" s="260"/>
      <c r="BB1003" s="257" t="str">
        <f aca="false">IF(D1003&lt;&gt;"",IF(ISERROR(FIND("/",D1003)),0,1),"")</f>
        <v/>
      </c>
      <c r="BC1003" s="257" t="str">
        <f aca="false">IF(D1003&lt;&gt;"",IF(BB1003*1=0,D1003,CONCATENATE(MID(D1003,1,FIND("/",D1003,1)-1),MID(D1003,FIND("/",D1003,1)+1,LEN(D1003)))),"")</f>
        <v/>
      </c>
      <c r="BD1003" s="286"/>
      <c r="BE1003" s="257" t="str">
        <f aca="false">IF(D1003&lt;&gt;"",IF(J1003="OZP12",M1003,0),"")</f>
        <v/>
      </c>
      <c r="BF1003" s="257" t="str">
        <f aca="false">IF(D1003&lt;&gt;"",IF(O1003="OZP12",R1003,0),"")</f>
        <v/>
      </c>
      <c r="BG1003" s="257" t="str">
        <f aca="false">IF(D1003&lt;&gt;"",IF(T1003="OZP12",W1003,0),"")</f>
        <v/>
      </c>
      <c r="BH1003" s="257" t="str">
        <f aca="false">IF(D1003&lt;&gt;"",IF(J1003="TZP",M1003,0),"")</f>
        <v/>
      </c>
      <c r="BI1003" s="257" t="str">
        <f aca="false">IF(D1003&lt;&gt;"",IF(O1003="TZP",R1003,0),"")</f>
        <v/>
      </c>
      <c r="BJ1003" s="257" t="str">
        <f aca="false">IF(D1003&lt;&gt;"",IF(T1003="TZP",W1003,0),"")</f>
        <v/>
      </c>
    </row>
    <row r="1004" s="261" customFormat="true" ht="18.75" hidden="false" customHeight="true" outlineLevel="0" collapsed="false">
      <c r="A1004" s="262" t="n">
        <f aca="false">A1003+1</f>
        <v>992</v>
      </c>
      <c r="B1004" s="263"/>
      <c r="C1004" s="263"/>
      <c r="D1004" s="263"/>
      <c r="E1004" s="266"/>
      <c r="F1004" s="266"/>
      <c r="G1004" s="267"/>
      <c r="H1004" s="278"/>
      <c r="I1004" s="281"/>
      <c r="J1004" s="268"/>
      <c r="K1004" s="269"/>
      <c r="L1004" s="244" t="str">
        <f aca="false">IF(AND(K1004&lt;&gt;"",J1004&lt;&gt;""),MIN(IF(OR(J1004="OZZ",J1004="ZZ"),5000,13600),TRUNC(0.75*SUMIF($D$12:$D1004,$D1004,K$12:K1004),2))-SUMIF($D$12:$D1003,$D1004,L$12:L1003),"")</f>
        <v/>
      </c>
      <c r="M1004" s="270" t="str">
        <f aca="false">IF(AND(K1004&lt;&gt;"",J1004&lt;&gt;"",AB1004&lt;&gt;""),IF(OR(J1004="OZZ",J1004="ZZ"),0-SUMIF($D$12:$D1003,$D1004,M$12:M1003),MIN(MIN(13600,TRUNC(0.75*SUMIF($D$12:$D$1442,$D1004,K$12:K$1442),2)+SUMIF($D$12:$D1004,$D1004,AB$12:AB1004))-SUMIF($D$12:$D1003,$D1004,M$12:M1003)-SUMIF($D$12:$D$1442,$D1004,L$12:L$1442),AB1004)),"")</f>
        <v/>
      </c>
      <c r="N1004" s="246" t="str">
        <f aca="false">IF(J1004&lt;&gt;"",1000-SUMIF($D$12:$D1003,$D1004,N$12:N1003),"")</f>
        <v/>
      </c>
      <c r="O1004" s="268"/>
      <c r="P1004" s="269"/>
      <c r="Q1004" s="244" t="str">
        <f aca="false">IF(AND(P1004&lt;&gt;"",O1004&lt;&gt;""),MIN(IF(OR(O1004="OZZ",O1004="ZZ"),5000,13600),TRUNC(0.75*SUMIF($D$12:$D1004,$D1004,P$12:P1004),2))-SUMIF($D$12:$D1003,$D1004,Q$12:Q1003),"")</f>
        <v/>
      </c>
      <c r="R1004" s="270" t="str">
        <f aca="false">IF(AND(P1004&lt;&gt;"",O1004&lt;&gt;"",AF1004&lt;&gt;""),IF(OR(O1004="OZZ",O1004="ZZ"),0-SUMIF($D$12:$D1003,$D1004,R$12:R1003),MIN(MIN(13600,TRUNC(0.75*SUMIF($D$12:$D$1442,$D1004,P$12:P$1442),2)+SUMIF($D$12:$D1004,$D1004,AF$12:AF1004))-SUMIF($D$12:$D1003,$D1004,R$12:R1003)-SUMIF($D$12:$D$1442,$D1004,Q$12:Q$1442),AF1004)),"")</f>
        <v/>
      </c>
      <c r="S1004" s="246" t="str">
        <f aca="false">IF(O1004&lt;&gt;"",1000-SUMIF($D$12:$D1003,$D1004,S$12:S1003),"")</f>
        <v/>
      </c>
      <c r="T1004" s="268"/>
      <c r="U1004" s="269"/>
      <c r="V1004" s="244" t="str">
        <f aca="false">IF(AND(U1004&lt;&gt;"",T1004&lt;&gt;""),MIN(IF(OR(T1004="OZZ",T1004="ZZ"),5000,13600),TRUNC(0.75*SUMIF($D$12:$D1004,$D1004,U$12:U1004),2))-SUMIF($D$12:$D1003,$D1004,V$12:V1003),"")</f>
        <v/>
      </c>
      <c r="W1004" s="248" t="str">
        <f aca="false">IF(AND(U1004&lt;&gt;"",T1004&lt;&gt;"",AJ1004&lt;&gt;""),IF(OR(T1004="OZZ",T1004="ZZ"),0-SUMIF($D$12:$D1003,$D1004,W$12:W1003),MIN(MIN(13600,TRUNC(0.75*SUMIF($D$12:$D$1442,$D1004,U$12:U$1442),2)+SUMIF($D$12:$D1004,$D1004,AJ$12:AJ1004))-SUMIF($D$12:$D1003,$D1004,W$12:W1003)-SUMIF($D$12:$D$1442,$D1004,V$12:V$1442),AJ1004)),"")</f>
        <v/>
      </c>
      <c r="X1004" s="246" t="str">
        <f aca="false">IF(T1004&lt;&gt;"",1000-SUMIF($D$12:$D1003,$D1004,X$12:X1003),"")</f>
        <v/>
      </c>
      <c r="Y1004" s="272"/>
      <c r="Z1004" s="273"/>
      <c r="AA1004" s="273"/>
      <c r="AB1004" s="252" t="str">
        <f aca="false">IF(K1004&lt;&gt;"",ROUND(Y1004,2)+ROUND(Z1004,2)+ROUND(AA1004,2),"")</f>
        <v/>
      </c>
      <c r="AC1004" s="274"/>
      <c r="AD1004" s="273"/>
      <c r="AE1004" s="273"/>
      <c r="AF1004" s="275" t="str">
        <f aca="false">IF(P1004&lt;&gt;"",ROUND(AC1004,2)+ROUND(AD1004,2)+ROUND(AE1004,2),"")</f>
        <v/>
      </c>
      <c r="AG1004" s="274"/>
      <c r="AH1004" s="273"/>
      <c r="AI1004" s="273"/>
      <c r="AJ1004" s="275" t="str">
        <f aca="false">IF(U1004&lt;&gt;"",ROUND(AG1004,2)+ROUND(AH1004,2)+ROUND(AI1004,2),"")</f>
        <v/>
      </c>
      <c r="AK1004" s="255"/>
      <c r="AL1004" s="255"/>
      <c r="AM1004" s="256"/>
      <c r="AN1004" s="257"/>
      <c r="AO1004" s="258" t="str">
        <f aca="false">IF(D1004&lt;&gt;"",IF(COUNTIF($D$12:$D1004,$D1004)&gt;1,0,IF(SUM(L1004,Q1004,V1004)&gt;0,IF(AND(T1004="",OR(O1004&lt;&gt;"",J1004&lt;&gt;"")),IF(O1004&lt;&gt;"",O1004,IF(J1004&lt;&gt;"",J1004,0)),IF(AND(O1004&lt;&gt;"",J1004&lt;&gt;"",O1004=J1004),O1004,T1004)),0)),"")</f>
        <v/>
      </c>
      <c r="AP1004" s="258" t="str">
        <f aca="false">IF(D1004&lt;&gt;"",IF(COUNTIF($D$12:$D1004,$D1004)&gt;1,0,IF(SUM(M1004,R1004,W1004)&gt;0,IF(AND(T1004="",OR(O1004&lt;&gt;"",J1004&lt;&gt;"")),IF(O1004&lt;&gt;"",O1004,IF(J1004&lt;&gt;"",J1004,0)),IF(AND(O1004&lt;&gt;"",J1004&lt;&gt;"",O1004=J1004),O1004,T1004)),0)),"")</f>
        <v/>
      </c>
      <c r="AQ1004" s="258" t="str">
        <f aca="false">IF(D1004&lt;&gt;"",IF(COUNTIF($D$12:$D1004,$D1004)&gt;1,0,IF(SUM(N1004,S1004,X1004)&gt;0,IF(AND(T1004="",OR(O1004&lt;&gt;"",J1004&lt;&gt;"")),IF(O1004&lt;&gt;"",O1004,IF(J1004&lt;&gt;"",J1004,0)),IF(AND(O1004&lt;&gt;"",J1004&lt;&gt;"",O1004=J1004),O1004,T1004)),0)),"")</f>
        <v/>
      </c>
      <c r="AR1004" s="257" t="str">
        <f aca="false">IF(D1004&lt;&gt;"",IF(J1004="OZP12",L1004,0),"")</f>
        <v/>
      </c>
      <c r="AS1004" s="257" t="str">
        <f aca="false">IF(D1004&lt;&gt;"",IF(O1004="OZP12",Q1004,0),"")</f>
        <v/>
      </c>
      <c r="AT1004" s="257" t="str">
        <f aca="false">IF(D1004&lt;&gt;"",IF(T1004="OZP12",V1004,0),"")</f>
        <v/>
      </c>
      <c r="AU1004" s="257" t="str">
        <f aca="false">IF(D1004&lt;&gt;"",IF(J1004="TZP",L1004,0),"")</f>
        <v/>
      </c>
      <c r="AV1004" s="257" t="str">
        <f aca="false">IF(D1004&lt;&gt;"",IF(O1004="TZP",Q1004,0),"")</f>
        <v/>
      </c>
      <c r="AW1004" s="257" t="str">
        <f aca="false">IF(D1004&lt;&gt;"",IF(T1004="TZP",V1004,0),"")</f>
        <v/>
      </c>
      <c r="AX1004" s="257" t="str">
        <f aca="false">IF(D1004&lt;&gt;"",IF(J1004="OZZ",L1004,0),"")</f>
        <v/>
      </c>
      <c r="AY1004" s="257" t="str">
        <f aca="false">IF(D1004&lt;&gt;"",IF(O1004="OZZ",Q1004,0),"")</f>
        <v/>
      </c>
      <c r="AZ1004" s="257" t="str">
        <f aca="false">IF(D1004&lt;&gt;"",IF(T1004="OZZ",V1004,0),"")</f>
        <v/>
      </c>
      <c r="BA1004" s="260"/>
      <c r="BB1004" s="257" t="str">
        <f aca="false">IF(D1004&lt;&gt;"",IF(ISERROR(FIND("/",D1004)),0,1),"")</f>
        <v/>
      </c>
      <c r="BC1004" s="257" t="str">
        <f aca="false">IF(D1004&lt;&gt;"",IF(BB1004*1=0,D1004,CONCATENATE(MID(D1004,1,FIND("/",D1004,1)-1),MID(D1004,FIND("/",D1004,1)+1,LEN(D1004)))),"")</f>
        <v/>
      </c>
      <c r="BD1004" s="286"/>
      <c r="BE1004" s="257" t="str">
        <f aca="false">IF(D1004&lt;&gt;"",IF(J1004="OZP12",M1004,0),"")</f>
        <v/>
      </c>
      <c r="BF1004" s="257" t="str">
        <f aca="false">IF(D1004&lt;&gt;"",IF(O1004="OZP12",R1004,0),"")</f>
        <v/>
      </c>
      <c r="BG1004" s="257" t="str">
        <f aca="false">IF(D1004&lt;&gt;"",IF(T1004="OZP12",W1004,0),"")</f>
        <v/>
      </c>
      <c r="BH1004" s="257" t="str">
        <f aca="false">IF(D1004&lt;&gt;"",IF(J1004="TZP",M1004,0),"")</f>
        <v/>
      </c>
      <c r="BI1004" s="257" t="str">
        <f aca="false">IF(D1004&lt;&gt;"",IF(O1004="TZP",R1004,0),"")</f>
        <v/>
      </c>
      <c r="BJ1004" s="257" t="str">
        <f aca="false">IF(D1004&lt;&gt;"",IF(T1004="TZP",W1004,0),"")</f>
        <v/>
      </c>
    </row>
    <row r="1005" s="261" customFormat="true" ht="18.75" hidden="false" customHeight="true" outlineLevel="0" collapsed="false">
      <c r="A1005" s="262" t="n">
        <f aca="false">A1004+1</f>
        <v>993</v>
      </c>
      <c r="B1005" s="263"/>
      <c r="C1005" s="263"/>
      <c r="D1005" s="263"/>
      <c r="E1005" s="266"/>
      <c r="F1005" s="266"/>
      <c r="G1005" s="267"/>
      <c r="H1005" s="278"/>
      <c r="I1005" s="281"/>
      <c r="J1005" s="268"/>
      <c r="K1005" s="269"/>
      <c r="L1005" s="244" t="str">
        <f aca="false">IF(AND(K1005&lt;&gt;"",J1005&lt;&gt;""),MIN(IF(OR(J1005="OZZ",J1005="ZZ"),5000,13600),TRUNC(0.75*SUMIF($D$12:$D1005,$D1005,K$12:K1005),2))-SUMIF($D$12:$D1004,$D1005,L$12:L1004),"")</f>
        <v/>
      </c>
      <c r="M1005" s="270" t="str">
        <f aca="false">IF(AND(K1005&lt;&gt;"",J1005&lt;&gt;"",AB1005&lt;&gt;""),IF(OR(J1005="OZZ",J1005="ZZ"),0-SUMIF($D$12:$D1004,$D1005,M$12:M1004),MIN(MIN(13600,TRUNC(0.75*SUMIF($D$12:$D$1442,$D1005,K$12:K$1442),2)+SUMIF($D$12:$D1005,$D1005,AB$12:AB1005))-SUMIF($D$12:$D1004,$D1005,M$12:M1004)-SUMIF($D$12:$D$1442,$D1005,L$12:L$1442),AB1005)),"")</f>
        <v/>
      </c>
      <c r="N1005" s="246" t="str">
        <f aca="false">IF(J1005&lt;&gt;"",1000-SUMIF($D$12:$D1004,$D1005,N$12:N1004),"")</f>
        <v/>
      </c>
      <c r="O1005" s="268"/>
      <c r="P1005" s="269"/>
      <c r="Q1005" s="244" t="str">
        <f aca="false">IF(AND(P1005&lt;&gt;"",O1005&lt;&gt;""),MIN(IF(OR(O1005="OZZ",O1005="ZZ"),5000,13600),TRUNC(0.75*SUMIF($D$12:$D1005,$D1005,P$12:P1005),2))-SUMIF($D$12:$D1004,$D1005,Q$12:Q1004),"")</f>
        <v/>
      </c>
      <c r="R1005" s="270" t="str">
        <f aca="false">IF(AND(P1005&lt;&gt;"",O1005&lt;&gt;"",AF1005&lt;&gt;""),IF(OR(O1005="OZZ",O1005="ZZ"),0-SUMIF($D$12:$D1004,$D1005,R$12:R1004),MIN(MIN(13600,TRUNC(0.75*SUMIF($D$12:$D$1442,$D1005,P$12:P$1442),2)+SUMIF($D$12:$D1005,$D1005,AF$12:AF1005))-SUMIF($D$12:$D1004,$D1005,R$12:R1004)-SUMIF($D$12:$D$1442,$D1005,Q$12:Q$1442),AF1005)),"")</f>
        <v/>
      </c>
      <c r="S1005" s="246" t="str">
        <f aca="false">IF(O1005&lt;&gt;"",1000-SUMIF($D$12:$D1004,$D1005,S$12:S1004),"")</f>
        <v/>
      </c>
      <c r="T1005" s="268"/>
      <c r="U1005" s="269"/>
      <c r="V1005" s="244" t="str">
        <f aca="false">IF(AND(U1005&lt;&gt;"",T1005&lt;&gt;""),MIN(IF(OR(T1005="OZZ",T1005="ZZ"),5000,13600),TRUNC(0.75*SUMIF($D$12:$D1005,$D1005,U$12:U1005),2))-SUMIF($D$12:$D1004,$D1005,V$12:V1004),"")</f>
        <v/>
      </c>
      <c r="W1005" s="248" t="str">
        <f aca="false">IF(AND(U1005&lt;&gt;"",T1005&lt;&gt;"",AJ1005&lt;&gt;""),IF(OR(T1005="OZZ",T1005="ZZ"),0-SUMIF($D$12:$D1004,$D1005,W$12:W1004),MIN(MIN(13600,TRUNC(0.75*SUMIF($D$12:$D$1442,$D1005,U$12:U$1442),2)+SUMIF($D$12:$D1005,$D1005,AJ$12:AJ1005))-SUMIF($D$12:$D1004,$D1005,W$12:W1004)-SUMIF($D$12:$D$1442,$D1005,V$12:V$1442),AJ1005)),"")</f>
        <v/>
      </c>
      <c r="X1005" s="246" t="str">
        <f aca="false">IF(T1005&lt;&gt;"",1000-SUMIF($D$12:$D1004,$D1005,X$12:X1004),"")</f>
        <v/>
      </c>
      <c r="Y1005" s="272"/>
      <c r="Z1005" s="273"/>
      <c r="AA1005" s="273"/>
      <c r="AB1005" s="252" t="str">
        <f aca="false">IF(K1005&lt;&gt;"",ROUND(Y1005,2)+ROUND(Z1005,2)+ROUND(AA1005,2),"")</f>
        <v/>
      </c>
      <c r="AC1005" s="274"/>
      <c r="AD1005" s="273"/>
      <c r="AE1005" s="273"/>
      <c r="AF1005" s="275" t="str">
        <f aca="false">IF(P1005&lt;&gt;"",ROUND(AC1005,2)+ROUND(AD1005,2)+ROUND(AE1005,2),"")</f>
        <v/>
      </c>
      <c r="AG1005" s="274"/>
      <c r="AH1005" s="273"/>
      <c r="AI1005" s="273"/>
      <c r="AJ1005" s="275" t="str">
        <f aca="false">IF(U1005&lt;&gt;"",ROUND(AG1005,2)+ROUND(AH1005,2)+ROUND(AI1005,2),"")</f>
        <v/>
      </c>
      <c r="AK1005" s="255"/>
      <c r="AL1005" s="255"/>
      <c r="AM1005" s="256"/>
      <c r="AN1005" s="257"/>
      <c r="AO1005" s="258" t="str">
        <f aca="false">IF(D1005&lt;&gt;"",IF(COUNTIF($D$12:$D1005,$D1005)&gt;1,0,IF(SUM(L1005,Q1005,V1005)&gt;0,IF(AND(T1005="",OR(O1005&lt;&gt;"",J1005&lt;&gt;"")),IF(O1005&lt;&gt;"",O1005,IF(J1005&lt;&gt;"",J1005,0)),IF(AND(O1005&lt;&gt;"",J1005&lt;&gt;"",O1005=J1005),O1005,T1005)),0)),"")</f>
        <v/>
      </c>
      <c r="AP1005" s="258" t="str">
        <f aca="false">IF(D1005&lt;&gt;"",IF(COUNTIF($D$12:$D1005,$D1005)&gt;1,0,IF(SUM(M1005,R1005,W1005)&gt;0,IF(AND(T1005="",OR(O1005&lt;&gt;"",J1005&lt;&gt;"")),IF(O1005&lt;&gt;"",O1005,IF(J1005&lt;&gt;"",J1005,0)),IF(AND(O1005&lt;&gt;"",J1005&lt;&gt;"",O1005=J1005),O1005,T1005)),0)),"")</f>
        <v/>
      </c>
      <c r="AQ1005" s="258" t="str">
        <f aca="false">IF(D1005&lt;&gt;"",IF(COUNTIF($D$12:$D1005,$D1005)&gt;1,0,IF(SUM(N1005,S1005,X1005)&gt;0,IF(AND(T1005="",OR(O1005&lt;&gt;"",J1005&lt;&gt;"")),IF(O1005&lt;&gt;"",O1005,IF(J1005&lt;&gt;"",J1005,0)),IF(AND(O1005&lt;&gt;"",J1005&lt;&gt;"",O1005=J1005),O1005,T1005)),0)),"")</f>
        <v/>
      </c>
      <c r="AR1005" s="257" t="str">
        <f aca="false">IF(D1005&lt;&gt;"",IF(J1005="OZP12",L1005,0),"")</f>
        <v/>
      </c>
      <c r="AS1005" s="257" t="str">
        <f aca="false">IF(D1005&lt;&gt;"",IF(O1005="OZP12",Q1005,0),"")</f>
        <v/>
      </c>
      <c r="AT1005" s="257" t="str">
        <f aca="false">IF(D1005&lt;&gt;"",IF(T1005="OZP12",V1005,0),"")</f>
        <v/>
      </c>
      <c r="AU1005" s="257" t="str">
        <f aca="false">IF(D1005&lt;&gt;"",IF(J1005="TZP",L1005,0),"")</f>
        <v/>
      </c>
      <c r="AV1005" s="257" t="str">
        <f aca="false">IF(D1005&lt;&gt;"",IF(O1005="TZP",Q1005,0),"")</f>
        <v/>
      </c>
      <c r="AW1005" s="257" t="str">
        <f aca="false">IF(D1005&lt;&gt;"",IF(T1005="TZP",V1005,0),"")</f>
        <v/>
      </c>
      <c r="AX1005" s="257" t="str">
        <f aca="false">IF(D1005&lt;&gt;"",IF(J1005="OZZ",L1005,0),"")</f>
        <v/>
      </c>
      <c r="AY1005" s="257" t="str">
        <f aca="false">IF(D1005&lt;&gt;"",IF(O1005="OZZ",Q1005,0),"")</f>
        <v/>
      </c>
      <c r="AZ1005" s="257" t="str">
        <f aca="false">IF(D1005&lt;&gt;"",IF(T1005="OZZ",V1005,0),"")</f>
        <v/>
      </c>
      <c r="BA1005" s="260"/>
      <c r="BB1005" s="257" t="str">
        <f aca="false">IF(D1005&lt;&gt;"",IF(ISERROR(FIND("/",D1005)),0,1),"")</f>
        <v/>
      </c>
      <c r="BC1005" s="257" t="str">
        <f aca="false">IF(D1005&lt;&gt;"",IF(BB1005*1=0,D1005,CONCATENATE(MID(D1005,1,FIND("/",D1005,1)-1),MID(D1005,FIND("/",D1005,1)+1,LEN(D1005)))),"")</f>
        <v/>
      </c>
      <c r="BD1005" s="286"/>
      <c r="BE1005" s="257" t="str">
        <f aca="false">IF(D1005&lt;&gt;"",IF(J1005="OZP12",M1005,0),"")</f>
        <v/>
      </c>
      <c r="BF1005" s="257" t="str">
        <f aca="false">IF(D1005&lt;&gt;"",IF(O1005="OZP12",R1005,0),"")</f>
        <v/>
      </c>
      <c r="BG1005" s="257" t="str">
        <f aca="false">IF(D1005&lt;&gt;"",IF(T1005="OZP12",W1005,0),"")</f>
        <v/>
      </c>
      <c r="BH1005" s="257" t="str">
        <f aca="false">IF(D1005&lt;&gt;"",IF(J1005="TZP",M1005,0),"")</f>
        <v/>
      </c>
      <c r="BI1005" s="257" t="str">
        <f aca="false">IF(D1005&lt;&gt;"",IF(O1005="TZP",R1005,0),"")</f>
        <v/>
      </c>
      <c r="BJ1005" s="257" t="str">
        <f aca="false">IF(D1005&lt;&gt;"",IF(T1005="TZP",W1005,0),"")</f>
        <v/>
      </c>
    </row>
    <row r="1006" s="261" customFormat="true" ht="18.75" hidden="false" customHeight="true" outlineLevel="0" collapsed="false">
      <c r="A1006" s="262" t="n">
        <f aca="false">A1005+1</f>
        <v>994</v>
      </c>
      <c r="B1006" s="263"/>
      <c r="C1006" s="263"/>
      <c r="D1006" s="263"/>
      <c r="E1006" s="266"/>
      <c r="F1006" s="266"/>
      <c r="G1006" s="267"/>
      <c r="H1006" s="278"/>
      <c r="I1006" s="281"/>
      <c r="J1006" s="268"/>
      <c r="K1006" s="269"/>
      <c r="L1006" s="244" t="str">
        <f aca="false">IF(AND(K1006&lt;&gt;"",J1006&lt;&gt;""),MIN(IF(OR(J1006="OZZ",J1006="ZZ"),5000,13600),TRUNC(0.75*SUMIF($D$12:$D1006,$D1006,K$12:K1006),2))-SUMIF($D$12:$D1005,$D1006,L$12:L1005),"")</f>
        <v/>
      </c>
      <c r="M1006" s="270" t="str">
        <f aca="false">IF(AND(K1006&lt;&gt;"",J1006&lt;&gt;"",AB1006&lt;&gt;""),IF(OR(J1006="OZZ",J1006="ZZ"),0-SUMIF($D$12:$D1005,$D1006,M$12:M1005),MIN(MIN(13600,TRUNC(0.75*SUMIF($D$12:$D$1442,$D1006,K$12:K$1442),2)+SUMIF($D$12:$D1006,$D1006,AB$12:AB1006))-SUMIF($D$12:$D1005,$D1006,M$12:M1005)-SUMIF($D$12:$D$1442,$D1006,L$12:L$1442),AB1006)),"")</f>
        <v/>
      </c>
      <c r="N1006" s="246" t="str">
        <f aca="false">IF(J1006&lt;&gt;"",1000-SUMIF($D$12:$D1005,$D1006,N$12:N1005),"")</f>
        <v/>
      </c>
      <c r="O1006" s="268"/>
      <c r="P1006" s="269"/>
      <c r="Q1006" s="244" t="str">
        <f aca="false">IF(AND(P1006&lt;&gt;"",O1006&lt;&gt;""),MIN(IF(OR(O1006="OZZ",O1006="ZZ"),5000,13600),TRUNC(0.75*SUMIF($D$12:$D1006,$D1006,P$12:P1006),2))-SUMIF($D$12:$D1005,$D1006,Q$12:Q1005),"")</f>
        <v/>
      </c>
      <c r="R1006" s="270" t="str">
        <f aca="false">IF(AND(P1006&lt;&gt;"",O1006&lt;&gt;"",AF1006&lt;&gt;""),IF(OR(O1006="OZZ",O1006="ZZ"),0-SUMIF($D$12:$D1005,$D1006,R$12:R1005),MIN(MIN(13600,TRUNC(0.75*SUMIF($D$12:$D$1442,$D1006,P$12:P$1442),2)+SUMIF($D$12:$D1006,$D1006,AF$12:AF1006))-SUMIF($D$12:$D1005,$D1006,R$12:R1005)-SUMIF($D$12:$D$1442,$D1006,Q$12:Q$1442),AF1006)),"")</f>
        <v/>
      </c>
      <c r="S1006" s="246" t="str">
        <f aca="false">IF(O1006&lt;&gt;"",1000-SUMIF($D$12:$D1005,$D1006,S$12:S1005),"")</f>
        <v/>
      </c>
      <c r="T1006" s="268"/>
      <c r="U1006" s="269"/>
      <c r="V1006" s="244" t="str">
        <f aca="false">IF(AND(U1006&lt;&gt;"",T1006&lt;&gt;""),MIN(IF(OR(T1006="OZZ",T1006="ZZ"),5000,13600),TRUNC(0.75*SUMIF($D$12:$D1006,$D1006,U$12:U1006),2))-SUMIF($D$12:$D1005,$D1006,V$12:V1005),"")</f>
        <v/>
      </c>
      <c r="W1006" s="248" t="str">
        <f aca="false">IF(AND(U1006&lt;&gt;"",T1006&lt;&gt;"",AJ1006&lt;&gt;""),IF(OR(T1006="OZZ",T1006="ZZ"),0-SUMIF($D$12:$D1005,$D1006,W$12:W1005),MIN(MIN(13600,TRUNC(0.75*SUMIF($D$12:$D$1442,$D1006,U$12:U$1442),2)+SUMIF($D$12:$D1006,$D1006,AJ$12:AJ1006))-SUMIF($D$12:$D1005,$D1006,W$12:W1005)-SUMIF($D$12:$D$1442,$D1006,V$12:V$1442),AJ1006)),"")</f>
        <v/>
      </c>
      <c r="X1006" s="246" t="str">
        <f aca="false">IF(T1006&lt;&gt;"",1000-SUMIF($D$12:$D1005,$D1006,X$12:X1005),"")</f>
        <v/>
      </c>
      <c r="Y1006" s="272"/>
      <c r="Z1006" s="273"/>
      <c r="AA1006" s="273"/>
      <c r="AB1006" s="252" t="str">
        <f aca="false">IF(K1006&lt;&gt;"",ROUND(Y1006,2)+ROUND(Z1006,2)+ROUND(AA1006,2),"")</f>
        <v/>
      </c>
      <c r="AC1006" s="274"/>
      <c r="AD1006" s="273"/>
      <c r="AE1006" s="273"/>
      <c r="AF1006" s="275" t="str">
        <f aca="false">IF(P1006&lt;&gt;"",ROUND(AC1006,2)+ROUND(AD1006,2)+ROUND(AE1006,2),"")</f>
        <v/>
      </c>
      <c r="AG1006" s="274"/>
      <c r="AH1006" s="273"/>
      <c r="AI1006" s="273"/>
      <c r="AJ1006" s="275" t="str">
        <f aca="false">IF(U1006&lt;&gt;"",ROUND(AG1006,2)+ROUND(AH1006,2)+ROUND(AI1006,2),"")</f>
        <v/>
      </c>
      <c r="AK1006" s="255"/>
      <c r="AL1006" s="255"/>
      <c r="AM1006" s="256"/>
      <c r="AN1006" s="257"/>
      <c r="AO1006" s="258" t="str">
        <f aca="false">IF(D1006&lt;&gt;"",IF(COUNTIF($D$12:$D1006,$D1006)&gt;1,0,IF(SUM(L1006,Q1006,V1006)&gt;0,IF(AND(T1006="",OR(O1006&lt;&gt;"",J1006&lt;&gt;"")),IF(O1006&lt;&gt;"",O1006,IF(J1006&lt;&gt;"",J1006,0)),IF(AND(O1006&lt;&gt;"",J1006&lt;&gt;"",O1006=J1006),O1006,T1006)),0)),"")</f>
        <v/>
      </c>
      <c r="AP1006" s="258" t="str">
        <f aca="false">IF(D1006&lt;&gt;"",IF(COUNTIF($D$12:$D1006,$D1006)&gt;1,0,IF(SUM(M1006,R1006,W1006)&gt;0,IF(AND(T1006="",OR(O1006&lt;&gt;"",J1006&lt;&gt;"")),IF(O1006&lt;&gt;"",O1006,IF(J1006&lt;&gt;"",J1006,0)),IF(AND(O1006&lt;&gt;"",J1006&lt;&gt;"",O1006=J1006),O1006,T1006)),0)),"")</f>
        <v/>
      </c>
      <c r="AQ1006" s="258" t="str">
        <f aca="false">IF(D1006&lt;&gt;"",IF(COUNTIF($D$12:$D1006,$D1006)&gt;1,0,IF(SUM(N1006,S1006,X1006)&gt;0,IF(AND(T1006="",OR(O1006&lt;&gt;"",J1006&lt;&gt;"")),IF(O1006&lt;&gt;"",O1006,IF(J1006&lt;&gt;"",J1006,0)),IF(AND(O1006&lt;&gt;"",J1006&lt;&gt;"",O1006=J1006),O1006,T1006)),0)),"")</f>
        <v/>
      </c>
      <c r="AR1006" s="257" t="str">
        <f aca="false">IF(D1006&lt;&gt;"",IF(J1006="OZP12",L1006,0),"")</f>
        <v/>
      </c>
      <c r="AS1006" s="257" t="str">
        <f aca="false">IF(D1006&lt;&gt;"",IF(O1006="OZP12",Q1006,0),"")</f>
        <v/>
      </c>
      <c r="AT1006" s="257" t="str">
        <f aca="false">IF(D1006&lt;&gt;"",IF(T1006="OZP12",V1006,0),"")</f>
        <v/>
      </c>
      <c r="AU1006" s="257" t="str">
        <f aca="false">IF(D1006&lt;&gt;"",IF(J1006="TZP",L1006,0),"")</f>
        <v/>
      </c>
      <c r="AV1006" s="257" t="str">
        <f aca="false">IF(D1006&lt;&gt;"",IF(O1006="TZP",Q1006,0),"")</f>
        <v/>
      </c>
      <c r="AW1006" s="257" t="str">
        <f aca="false">IF(D1006&lt;&gt;"",IF(T1006="TZP",V1006,0),"")</f>
        <v/>
      </c>
      <c r="AX1006" s="257" t="str">
        <f aca="false">IF(D1006&lt;&gt;"",IF(J1006="OZZ",L1006,0),"")</f>
        <v/>
      </c>
      <c r="AY1006" s="257" t="str">
        <f aca="false">IF(D1006&lt;&gt;"",IF(O1006="OZZ",Q1006,0),"")</f>
        <v/>
      </c>
      <c r="AZ1006" s="257" t="str">
        <f aca="false">IF(D1006&lt;&gt;"",IF(T1006="OZZ",V1006,0),"")</f>
        <v/>
      </c>
      <c r="BA1006" s="260"/>
      <c r="BB1006" s="257" t="str">
        <f aca="false">IF(D1006&lt;&gt;"",IF(ISERROR(FIND("/",D1006)),0,1),"")</f>
        <v/>
      </c>
      <c r="BC1006" s="257" t="str">
        <f aca="false">IF(D1006&lt;&gt;"",IF(BB1006*1=0,D1006,CONCATENATE(MID(D1006,1,FIND("/",D1006,1)-1),MID(D1006,FIND("/",D1006,1)+1,LEN(D1006)))),"")</f>
        <v/>
      </c>
      <c r="BD1006" s="286"/>
      <c r="BE1006" s="257" t="str">
        <f aca="false">IF(D1006&lt;&gt;"",IF(J1006="OZP12",M1006,0),"")</f>
        <v/>
      </c>
      <c r="BF1006" s="257" t="str">
        <f aca="false">IF(D1006&lt;&gt;"",IF(O1006="OZP12",R1006,0),"")</f>
        <v/>
      </c>
      <c r="BG1006" s="257" t="str">
        <f aca="false">IF(D1006&lt;&gt;"",IF(T1006="OZP12",W1006,0),"")</f>
        <v/>
      </c>
      <c r="BH1006" s="257" t="str">
        <f aca="false">IF(D1006&lt;&gt;"",IF(J1006="TZP",M1006,0),"")</f>
        <v/>
      </c>
      <c r="BI1006" s="257" t="str">
        <f aca="false">IF(D1006&lt;&gt;"",IF(O1006="TZP",R1006,0),"")</f>
        <v/>
      </c>
      <c r="BJ1006" s="257" t="str">
        <f aca="false">IF(D1006&lt;&gt;"",IF(T1006="TZP",W1006,0),"")</f>
        <v/>
      </c>
    </row>
    <row r="1007" s="261" customFormat="true" ht="18.75" hidden="false" customHeight="true" outlineLevel="0" collapsed="false">
      <c r="A1007" s="262" t="n">
        <f aca="false">A1006+1</f>
        <v>995</v>
      </c>
      <c r="B1007" s="263"/>
      <c r="C1007" s="263"/>
      <c r="D1007" s="263"/>
      <c r="E1007" s="266"/>
      <c r="F1007" s="266"/>
      <c r="G1007" s="267"/>
      <c r="H1007" s="278"/>
      <c r="I1007" s="281"/>
      <c r="J1007" s="268"/>
      <c r="K1007" s="269"/>
      <c r="L1007" s="244" t="str">
        <f aca="false">IF(AND(K1007&lt;&gt;"",J1007&lt;&gt;""),MIN(IF(OR(J1007="OZZ",J1007="ZZ"),5000,13600),TRUNC(0.75*SUMIF($D$12:$D1007,$D1007,K$12:K1007),2))-SUMIF($D$12:$D1006,$D1007,L$12:L1006),"")</f>
        <v/>
      </c>
      <c r="M1007" s="270" t="str">
        <f aca="false">IF(AND(K1007&lt;&gt;"",J1007&lt;&gt;"",AB1007&lt;&gt;""),IF(OR(J1007="OZZ",J1007="ZZ"),0-SUMIF($D$12:$D1006,$D1007,M$12:M1006),MIN(MIN(13600,TRUNC(0.75*SUMIF($D$12:$D$1442,$D1007,K$12:K$1442),2)+SUMIF($D$12:$D1007,$D1007,AB$12:AB1007))-SUMIF($D$12:$D1006,$D1007,M$12:M1006)-SUMIF($D$12:$D$1442,$D1007,L$12:L$1442),AB1007)),"")</f>
        <v/>
      </c>
      <c r="N1007" s="246" t="str">
        <f aca="false">IF(J1007&lt;&gt;"",1000-SUMIF($D$12:$D1006,$D1007,N$12:N1006),"")</f>
        <v/>
      </c>
      <c r="O1007" s="268"/>
      <c r="P1007" s="269"/>
      <c r="Q1007" s="244" t="str">
        <f aca="false">IF(AND(P1007&lt;&gt;"",O1007&lt;&gt;""),MIN(IF(OR(O1007="OZZ",O1007="ZZ"),5000,13600),TRUNC(0.75*SUMIF($D$12:$D1007,$D1007,P$12:P1007),2))-SUMIF($D$12:$D1006,$D1007,Q$12:Q1006),"")</f>
        <v/>
      </c>
      <c r="R1007" s="270" t="str">
        <f aca="false">IF(AND(P1007&lt;&gt;"",O1007&lt;&gt;"",AF1007&lt;&gt;""),IF(OR(O1007="OZZ",O1007="ZZ"),0-SUMIF($D$12:$D1006,$D1007,R$12:R1006),MIN(MIN(13600,TRUNC(0.75*SUMIF($D$12:$D$1442,$D1007,P$12:P$1442),2)+SUMIF($D$12:$D1007,$D1007,AF$12:AF1007))-SUMIF($D$12:$D1006,$D1007,R$12:R1006)-SUMIF($D$12:$D$1442,$D1007,Q$12:Q$1442),AF1007)),"")</f>
        <v/>
      </c>
      <c r="S1007" s="246" t="str">
        <f aca="false">IF(O1007&lt;&gt;"",1000-SUMIF($D$12:$D1006,$D1007,S$12:S1006),"")</f>
        <v/>
      </c>
      <c r="T1007" s="268"/>
      <c r="U1007" s="269"/>
      <c r="V1007" s="244" t="str">
        <f aca="false">IF(AND(U1007&lt;&gt;"",T1007&lt;&gt;""),MIN(IF(OR(T1007="OZZ",T1007="ZZ"),5000,13600),TRUNC(0.75*SUMIF($D$12:$D1007,$D1007,U$12:U1007),2))-SUMIF($D$12:$D1006,$D1007,V$12:V1006),"")</f>
        <v/>
      </c>
      <c r="W1007" s="248" t="str">
        <f aca="false">IF(AND(U1007&lt;&gt;"",T1007&lt;&gt;"",AJ1007&lt;&gt;""),IF(OR(T1007="OZZ",T1007="ZZ"),0-SUMIF($D$12:$D1006,$D1007,W$12:W1006),MIN(MIN(13600,TRUNC(0.75*SUMIF($D$12:$D$1442,$D1007,U$12:U$1442),2)+SUMIF($D$12:$D1007,$D1007,AJ$12:AJ1007))-SUMIF($D$12:$D1006,$D1007,W$12:W1006)-SUMIF($D$12:$D$1442,$D1007,V$12:V$1442),AJ1007)),"")</f>
        <v/>
      </c>
      <c r="X1007" s="246" t="str">
        <f aca="false">IF(T1007&lt;&gt;"",1000-SUMIF($D$12:$D1006,$D1007,X$12:X1006),"")</f>
        <v/>
      </c>
      <c r="Y1007" s="272"/>
      <c r="Z1007" s="273"/>
      <c r="AA1007" s="273"/>
      <c r="AB1007" s="252" t="str">
        <f aca="false">IF(K1007&lt;&gt;"",ROUND(Y1007,2)+ROUND(Z1007,2)+ROUND(AA1007,2),"")</f>
        <v/>
      </c>
      <c r="AC1007" s="274"/>
      <c r="AD1007" s="273"/>
      <c r="AE1007" s="273"/>
      <c r="AF1007" s="275" t="str">
        <f aca="false">IF(P1007&lt;&gt;"",ROUND(AC1007,2)+ROUND(AD1007,2)+ROUND(AE1007,2),"")</f>
        <v/>
      </c>
      <c r="AG1007" s="274"/>
      <c r="AH1007" s="273"/>
      <c r="AI1007" s="273"/>
      <c r="AJ1007" s="275" t="str">
        <f aca="false">IF(U1007&lt;&gt;"",ROUND(AG1007,2)+ROUND(AH1007,2)+ROUND(AI1007,2),"")</f>
        <v/>
      </c>
      <c r="AK1007" s="255"/>
      <c r="AL1007" s="255"/>
      <c r="AM1007" s="256"/>
      <c r="AN1007" s="257"/>
      <c r="AO1007" s="258" t="str">
        <f aca="false">IF(D1007&lt;&gt;"",IF(COUNTIF($D$12:$D1007,$D1007)&gt;1,0,IF(SUM(L1007,Q1007,V1007)&gt;0,IF(AND(T1007="",OR(O1007&lt;&gt;"",J1007&lt;&gt;"")),IF(O1007&lt;&gt;"",O1007,IF(J1007&lt;&gt;"",J1007,0)),IF(AND(O1007&lt;&gt;"",J1007&lt;&gt;"",O1007=J1007),O1007,T1007)),0)),"")</f>
        <v/>
      </c>
      <c r="AP1007" s="258" t="str">
        <f aca="false">IF(D1007&lt;&gt;"",IF(COUNTIF($D$12:$D1007,$D1007)&gt;1,0,IF(SUM(M1007,R1007,W1007)&gt;0,IF(AND(T1007="",OR(O1007&lt;&gt;"",J1007&lt;&gt;"")),IF(O1007&lt;&gt;"",O1007,IF(J1007&lt;&gt;"",J1007,0)),IF(AND(O1007&lt;&gt;"",J1007&lt;&gt;"",O1007=J1007),O1007,T1007)),0)),"")</f>
        <v/>
      </c>
      <c r="AQ1007" s="258" t="str">
        <f aca="false">IF(D1007&lt;&gt;"",IF(COUNTIF($D$12:$D1007,$D1007)&gt;1,0,IF(SUM(N1007,S1007,X1007)&gt;0,IF(AND(T1007="",OR(O1007&lt;&gt;"",J1007&lt;&gt;"")),IF(O1007&lt;&gt;"",O1007,IF(J1007&lt;&gt;"",J1007,0)),IF(AND(O1007&lt;&gt;"",J1007&lt;&gt;"",O1007=J1007),O1007,T1007)),0)),"")</f>
        <v/>
      </c>
      <c r="AR1007" s="257" t="str">
        <f aca="false">IF(D1007&lt;&gt;"",IF(J1007="OZP12",L1007,0),"")</f>
        <v/>
      </c>
      <c r="AS1007" s="257" t="str">
        <f aca="false">IF(D1007&lt;&gt;"",IF(O1007="OZP12",Q1007,0),"")</f>
        <v/>
      </c>
      <c r="AT1007" s="257" t="str">
        <f aca="false">IF(D1007&lt;&gt;"",IF(T1007="OZP12",V1007,0),"")</f>
        <v/>
      </c>
      <c r="AU1007" s="257" t="str">
        <f aca="false">IF(D1007&lt;&gt;"",IF(J1007="TZP",L1007,0),"")</f>
        <v/>
      </c>
      <c r="AV1007" s="257" t="str">
        <f aca="false">IF(D1007&lt;&gt;"",IF(O1007="TZP",Q1007,0),"")</f>
        <v/>
      </c>
      <c r="AW1007" s="257" t="str">
        <f aca="false">IF(D1007&lt;&gt;"",IF(T1007="TZP",V1007,0),"")</f>
        <v/>
      </c>
      <c r="AX1007" s="257" t="str">
        <f aca="false">IF(D1007&lt;&gt;"",IF(J1007="OZZ",L1007,0),"")</f>
        <v/>
      </c>
      <c r="AY1007" s="257" t="str">
        <f aca="false">IF(D1007&lt;&gt;"",IF(O1007="OZZ",Q1007,0),"")</f>
        <v/>
      </c>
      <c r="AZ1007" s="257" t="str">
        <f aca="false">IF(D1007&lt;&gt;"",IF(T1007="OZZ",V1007,0),"")</f>
        <v/>
      </c>
      <c r="BA1007" s="260"/>
      <c r="BB1007" s="257" t="str">
        <f aca="false">IF(D1007&lt;&gt;"",IF(ISERROR(FIND("/",D1007)),0,1),"")</f>
        <v/>
      </c>
      <c r="BC1007" s="257" t="str">
        <f aca="false">IF(D1007&lt;&gt;"",IF(BB1007*1=0,D1007,CONCATENATE(MID(D1007,1,FIND("/",D1007,1)-1),MID(D1007,FIND("/",D1007,1)+1,LEN(D1007)))),"")</f>
        <v/>
      </c>
      <c r="BD1007" s="286"/>
      <c r="BE1007" s="257" t="str">
        <f aca="false">IF(D1007&lt;&gt;"",IF(J1007="OZP12",M1007,0),"")</f>
        <v/>
      </c>
      <c r="BF1007" s="257" t="str">
        <f aca="false">IF(D1007&lt;&gt;"",IF(O1007="OZP12",R1007,0),"")</f>
        <v/>
      </c>
      <c r="BG1007" s="257" t="str">
        <f aca="false">IF(D1007&lt;&gt;"",IF(T1007="OZP12",W1007,0),"")</f>
        <v/>
      </c>
      <c r="BH1007" s="257" t="str">
        <f aca="false">IF(D1007&lt;&gt;"",IF(J1007="TZP",M1007,0),"")</f>
        <v/>
      </c>
      <c r="BI1007" s="257" t="str">
        <f aca="false">IF(D1007&lt;&gt;"",IF(O1007="TZP",R1007,0),"")</f>
        <v/>
      </c>
      <c r="BJ1007" s="257" t="str">
        <f aca="false">IF(D1007&lt;&gt;"",IF(T1007="TZP",W1007,0),"")</f>
        <v/>
      </c>
    </row>
    <row r="1008" s="261" customFormat="true" ht="18.75" hidden="false" customHeight="true" outlineLevel="0" collapsed="false">
      <c r="A1008" s="262" t="n">
        <f aca="false">A1007+1</f>
        <v>996</v>
      </c>
      <c r="B1008" s="263"/>
      <c r="C1008" s="263"/>
      <c r="D1008" s="263"/>
      <c r="E1008" s="266"/>
      <c r="F1008" s="266"/>
      <c r="G1008" s="267"/>
      <c r="H1008" s="278"/>
      <c r="I1008" s="281"/>
      <c r="J1008" s="268"/>
      <c r="K1008" s="269"/>
      <c r="L1008" s="244" t="str">
        <f aca="false">IF(AND(K1008&lt;&gt;"",J1008&lt;&gt;""),MIN(IF(OR(J1008="OZZ",J1008="ZZ"),5000,13600),TRUNC(0.75*SUMIF($D$12:$D1008,$D1008,K$12:K1008),2))-SUMIF($D$12:$D1007,$D1008,L$12:L1007),"")</f>
        <v/>
      </c>
      <c r="M1008" s="270" t="str">
        <f aca="false">IF(AND(K1008&lt;&gt;"",J1008&lt;&gt;"",AB1008&lt;&gt;""),IF(OR(J1008="OZZ",J1008="ZZ"),0-SUMIF($D$12:$D1007,$D1008,M$12:M1007),MIN(MIN(13600,TRUNC(0.75*SUMIF($D$12:$D$1442,$D1008,K$12:K$1442),2)+SUMIF($D$12:$D1008,$D1008,AB$12:AB1008))-SUMIF($D$12:$D1007,$D1008,M$12:M1007)-SUMIF($D$12:$D$1442,$D1008,L$12:L$1442),AB1008)),"")</f>
        <v/>
      </c>
      <c r="N1008" s="246" t="str">
        <f aca="false">IF(J1008&lt;&gt;"",1000-SUMIF($D$12:$D1007,$D1008,N$12:N1007),"")</f>
        <v/>
      </c>
      <c r="O1008" s="268"/>
      <c r="P1008" s="269"/>
      <c r="Q1008" s="244" t="str">
        <f aca="false">IF(AND(P1008&lt;&gt;"",O1008&lt;&gt;""),MIN(IF(OR(O1008="OZZ",O1008="ZZ"),5000,13600),TRUNC(0.75*SUMIF($D$12:$D1008,$D1008,P$12:P1008),2))-SUMIF($D$12:$D1007,$D1008,Q$12:Q1007),"")</f>
        <v/>
      </c>
      <c r="R1008" s="270" t="str">
        <f aca="false">IF(AND(P1008&lt;&gt;"",O1008&lt;&gt;"",AF1008&lt;&gt;""),IF(OR(O1008="OZZ",O1008="ZZ"),0-SUMIF($D$12:$D1007,$D1008,R$12:R1007),MIN(MIN(13600,TRUNC(0.75*SUMIF($D$12:$D$1442,$D1008,P$12:P$1442),2)+SUMIF($D$12:$D1008,$D1008,AF$12:AF1008))-SUMIF($D$12:$D1007,$D1008,R$12:R1007)-SUMIF($D$12:$D$1442,$D1008,Q$12:Q$1442),AF1008)),"")</f>
        <v/>
      </c>
      <c r="S1008" s="246" t="str">
        <f aca="false">IF(O1008&lt;&gt;"",1000-SUMIF($D$12:$D1007,$D1008,S$12:S1007),"")</f>
        <v/>
      </c>
      <c r="T1008" s="268"/>
      <c r="U1008" s="269"/>
      <c r="V1008" s="244" t="str">
        <f aca="false">IF(AND(U1008&lt;&gt;"",T1008&lt;&gt;""),MIN(IF(OR(T1008="OZZ",T1008="ZZ"),5000,13600),TRUNC(0.75*SUMIF($D$12:$D1008,$D1008,U$12:U1008),2))-SUMIF($D$12:$D1007,$D1008,V$12:V1007),"")</f>
        <v/>
      </c>
      <c r="W1008" s="248" t="str">
        <f aca="false">IF(AND(U1008&lt;&gt;"",T1008&lt;&gt;"",AJ1008&lt;&gt;""),IF(OR(T1008="OZZ",T1008="ZZ"),0-SUMIF($D$12:$D1007,$D1008,W$12:W1007),MIN(MIN(13600,TRUNC(0.75*SUMIF($D$12:$D$1442,$D1008,U$12:U$1442),2)+SUMIF($D$12:$D1008,$D1008,AJ$12:AJ1008))-SUMIF($D$12:$D1007,$D1008,W$12:W1007)-SUMIF($D$12:$D$1442,$D1008,V$12:V$1442),AJ1008)),"")</f>
        <v/>
      </c>
      <c r="X1008" s="246" t="str">
        <f aca="false">IF(T1008&lt;&gt;"",1000-SUMIF($D$12:$D1007,$D1008,X$12:X1007),"")</f>
        <v/>
      </c>
      <c r="Y1008" s="272"/>
      <c r="Z1008" s="273"/>
      <c r="AA1008" s="273"/>
      <c r="AB1008" s="252" t="str">
        <f aca="false">IF(K1008&lt;&gt;"",ROUND(Y1008,2)+ROUND(Z1008,2)+ROUND(AA1008,2),"")</f>
        <v/>
      </c>
      <c r="AC1008" s="274"/>
      <c r="AD1008" s="273"/>
      <c r="AE1008" s="273"/>
      <c r="AF1008" s="275" t="str">
        <f aca="false">IF(P1008&lt;&gt;"",ROUND(AC1008,2)+ROUND(AD1008,2)+ROUND(AE1008,2),"")</f>
        <v/>
      </c>
      <c r="AG1008" s="274"/>
      <c r="AH1008" s="273"/>
      <c r="AI1008" s="273"/>
      <c r="AJ1008" s="275" t="str">
        <f aca="false">IF(U1008&lt;&gt;"",ROUND(AG1008,2)+ROUND(AH1008,2)+ROUND(AI1008,2),"")</f>
        <v/>
      </c>
      <c r="AK1008" s="255"/>
      <c r="AL1008" s="255"/>
      <c r="AM1008" s="256"/>
      <c r="AN1008" s="257"/>
      <c r="AO1008" s="258" t="str">
        <f aca="false">IF(D1008&lt;&gt;"",IF(COUNTIF($D$12:$D1008,$D1008)&gt;1,0,IF(SUM(L1008,Q1008,V1008)&gt;0,IF(AND(T1008="",OR(O1008&lt;&gt;"",J1008&lt;&gt;"")),IF(O1008&lt;&gt;"",O1008,IF(J1008&lt;&gt;"",J1008,0)),IF(AND(O1008&lt;&gt;"",J1008&lt;&gt;"",O1008=J1008),O1008,T1008)),0)),"")</f>
        <v/>
      </c>
      <c r="AP1008" s="258" t="str">
        <f aca="false">IF(D1008&lt;&gt;"",IF(COUNTIF($D$12:$D1008,$D1008)&gt;1,0,IF(SUM(M1008,R1008,W1008)&gt;0,IF(AND(T1008="",OR(O1008&lt;&gt;"",J1008&lt;&gt;"")),IF(O1008&lt;&gt;"",O1008,IF(J1008&lt;&gt;"",J1008,0)),IF(AND(O1008&lt;&gt;"",J1008&lt;&gt;"",O1008=J1008),O1008,T1008)),0)),"")</f>
        <v/>
      </c>
      <c r="AQ1008" s="258" t="str">
        <f aca="false">IF(D1008&lt;&gt;"",IF(COUNTIF($D$12:$D1008,$D1008)&gt;1,0,IF(SUM(N1008,S1008,X1008)&gt;0,IF(AND(T1008="",OR(O1008&lt;&gt;"",J1008&lt;&gt;"")),IF(O1008&lt;&gt;"",O1008,IF(J1008&lt;&gt;"",J1008,0)),IF(AND(O1008&lt;&gt;"",J1008&lt;&gt;"",O1008=J1008),O1008,T1008)),0)),"")</f>
        <v/>
      </c>
      <c r="AR1008" s="257" t="str">
        <f aca="false">IF(D1008&lt;&gt;"",IF(J1008="OZP12",L1008,0),"")</f>
        <v/>
      </c>
      <c r="AS1008" s="257" t="str">
        <f aca="false">IF(D1008&lt;&gt;"",IF(O1008="OZP12",Q1008,0),"")</f>
        <v/>
      </c>
      <c r="AT1008" s="257" t="str">
        <f aca="false">IF(D1008&lt;&gt;"",IF(T1008="OZP12",V1008,0),"")</f>
        <v/>
      </c>
      <c r="AU1008" s="257" t="str">
        <f aca="false">IF(D1008&lt;&gt;"",IF(J1008="TZP",L1008,0),"")</f>
        <v/>
      </c>
      <c r="AV1008" s="257" t="str">
        <f aca="false">IF(D1008&lt;&gt;"",IF(O1008="TZP",Q1008,0),"")</f>
        <v/>
      </c>
      <c r="AW1008" s="257" t="str">
        <f aca="false">IF(D1008&lt;&gt;"",IF(T1008="TZP",V1008,0),"")</f>
        <v/>
      </c>
      <c r="AX1008" s="257" t="str">
        <f aca="false">IF(D1008&lt;&gt;"",IF(J1008="OZZ",L1008,0),"")</f>
        <v/>
      </c>
      <c r="AY1008" s="257" t="str">
        <f aca="false">IF(D1008&lt;&gt;"",IF(O1008="OZZ",Q1008,0),"")</f>
        <v/>
      </c>
      <c r="AZ1008" s="257" t="str">
        <f aca="false">IF(D1008&lt;&gt;"",IF(T1008="OZZ",V1008,0),"")</f>
        <v/>
      </c>
      <c r="BA1008" s="260"/>
      <c r="BB1008" s="257" t="str">
        <f aca="false">IF(D1008&lt;&gt;"",IF(ISERROR(FIND("/",D1008)),0,1),"")</f>
        <v/>
      </c>
      <c r="BC1008" s="257" t="str">
        <f aca="false">IF(D1008&lt;&gt;"",IF(BB1008*1=0,D1008,CONCATENATE(MID(D1008,1,FIND("/",D1008,1)-1),MID(D1008,FIND("/",D1008,1)+1,LEN(D1008)))),"")</f>
        <v/>
      </c>
      <c r="BD1008" s="286"/>
      <c r="BE1008" s="257" t="str">
        <f aca="false">IF(D1008&lt;&gt;"",IF(J1008="OZP12",M1008,0),"")</f>
        <v/>
      </c>
      <c r="BF1008" s="257" t="str">
        <f aca="false">IF(D1008&lt;&gt;"",IF(O1008="OZP12",R1008,0),"")</f>
        <v/>
      </c>
      <c r="BG1008" s="257" t="str">
        <f aca="false">IF(D1008&lt;&gt;"",IF(T1008="OZP12",W1008,0),"")</f>
        <v/>
      </c>
      <c r="BH1008" s="257" t="str">
        <f aca="false">IF(D1008&lt;&gt;"",IF(J1008="TZP",M1008,0),"")</f>
        <v/>
      </c>
      <c r="BI1008" s="257" t="str">
        <f aca="false">IF(D1008&lt;&gt;"",IF(O1008="TZP",R1008,0),"")</f>
        <v/>
      </c>
      <c r="BJ1008" s="257" t="str">
        <f aca="false">IF(D1008&lt;&gt;"",IF(T1008="TZP",W1008,0),"")</f>
        <v/>
      </c>
    </row>
    <row r="1009" s="261" customFormat="true" ht="18.75" hidden="false" customHeight="true" outlineLevel="0" collapsed="false">
      <c r="A1009" s="262" t="n">
        <f aca="false">A1008+1</f>
        <v>997</v>
      </c>
      <c r="B1009" s="263"/>
      <c r="C1009" s="263"/>
      <c r="D1009" s="263"/>
      <c r="E1009" s="266"/>
      <c r="F1009" s="266"/>
      <c r="G1009" s="267"/>
      <c r="H1009" s="278"/>
      <c r="I1009" s="281"/>
      <c r="J1009" s="268"/>
      <c r="K1009" s="269"/>
      <c r="L1009" s="244" t="str">
        <f aca="false">IF(AND(K1009&lt;&gt;"",J1009&lt;&gt;""),MIN(IF(OR(J1009="OZZ",J1009="ZZ"),5000,13600),TRUNC(0.75*SUMIF($D$12:$D1009,$D1009,K$12:K1009),2))-SUMIF($D$12:$D1008,$D1009,L$12:L1008),"")</f>
        <v/>
      </c>
      <c r="M1009" s="270" t="str">
        <f aca="false">IF(AND(K1009&lt;&gt;"",J1009&lt;&gt;"",AB1009&lt;&gt;""),IF(OR(J1009="OZZ",J1009="ZZ"),0-SUMIF($D$12:$D1008,$D1009,M$12:M1008),MIN(MIN(13600,TRUNC(0.75*SUMIF($D$12:$D$1442,$D1009,K$12:K$1442),2)+SUMIF($D$12:$D1009,$D1009,AB$12:AB1009))-SUMIF($D$12:$D1008,$D1009,M$12:M1008)-SUMIF($D$12:$D$1442,$D1009,L$12:L$1442),AB1009)),"")</f>
        <v/>
      </c>
      <c r="N1009" s="246" t="str">
        <f aca="false">IF(J1009&lt;&gt;"",1000-SUMIF($D$12:$D1008,$D1009,N$12:N1008),"")</f>
        <v/>
      </c>
      <c r="O1009" s="268"/>
      <c r="P1009" s="269"/>
      <c r="Q1009" s="244" t="str">
        <f aca="false">IF(AND(P1009&lt;&gt;"",O1009&lt;&gt;""),MIN(IF(OR(O1009="OZZ",O1009="ZZ"),5000,13600),TRUNC(0.75*SUMIF($D$12:$D1009,$D1009,P$12:P1009),2))-SUMIF($D$12:$D1008,$D1009,Q$12:Q1008),"")</f>
        <v/>
      </c>
      <c r="R1009" s="270" t="str">
        <f aca="false">IF(AND(P1009&lt;&gt;"",O1009&lt;&gt;"",AF1009&lt;&gt;""),IF(OR(O1009="OZZ",O1009="ZZ"),0-SUMIF($D$12:$D1008,$D1009,R$12:R1008),MIN(MIN(13600,TRUNC(0.75*SUMIF($D$12:$D$1442,$D1009,P$12:P$1442),2)+SUMIF($D$12:$D1009,$D1009,AF$12:AF1009))-SUMIF($D$12:$D1008,$D1009,R$12:R1008)-SUMIF($D$12:$D$1442,$D1009,Q$12:Q$1442),AF1009)),"")</f>
        <v/>
      </c>
      <c r="S1009" s="246" t="str">
        <f aca="false">IF(O1009&lt;&gt;"",1000-SUMIF($D$12:$D1008,$D1009,S$12:S1008),"")</f>
        <v/>
      </c>
      <c r="T1009" s="268"/>
      <c r="U1009" s="269"/>
      <c r="V1009" s="244" t="str">
        <f aca="false">IF(AND(U1009&lt;&gt;"",T1009&lt;&gt;""),MIN(IF(OR(T1009="OZZ",T1009="ZZ"),5000,13600),TRUNC(0.75*SUMIF($D$12:$D1009,$D1009,U$12:U1009),2))-SUMIF($D$12:$D1008,$D1009,V$12:V1008),"")</f>
        <v/>
      </c>
      <c r="W1009" s="248" t="str">
        <f aca="false">IF(AND(U1009&lt;&gt;"",T1009&lt;&gt;"",AJ1009&lt;&gt;""),IF(OR(T1009="OZZ",T1009="ZZ"),0-SUMIF($D$12:$D1008,$D1009,W$12:W1008),MIN(MIN(13600,TRUNC(0.75*SUMIF($D$12:$D$1442,$D1009,U$12:U$1442),2)+SUMIF($D$12:$D1009,$D1009,AJ$12:AJ1009))-SUMIF($D$12:$D1008,$D1009,W$12:W1008)-SUMIF($D$12:$D$1442,$D1009,V$12:V$1442),AJ1009)),"")</f>
        <v/>
      </c>
      <c r="X1009" s="246" t="str">
        <f aca="false">IF(T1009&lt;&gt;"",1000-SUMIF($D$12:$D1008,$D1009,X$12:X1008),"")</f>
        <v/>
      </c>
      <c r="Y1009" s="272"/>
      <c r="Z1009" s="273"/>
      <c r="AA1009" s="273"/>
      <c r="AB1009" s="252" t="str">
        <f aca="false">IF(K1009&lt;&gt;"",ROUND(Y1009,2)+ROUND(Z1009,2)+ROUND(AA1009,2),"")</f>
        <v/>
      </c>
      <c r="AC1009" s="274"/>
      <c r="AD1009" s="273"/>
      <c r="AE1009" s="273"/>
      <c r="AF1009" s="275" t="str">
        <f aca="false">IF(P1009&lt;&gt;"",ROUND(AC1009,2)+ROUND(AD1009,2)+ROUND(AE1009,2),"")</f>
        <v/>
      </c>
      <c r="AG1009" s="274"/>
      <c r="AH1009" s="273"/>
      <c r="AI1009" s="273"/>
      <c r="AJ1009" s="275" t="str">
        <f aca="false">IF(U1009&lt;&gt;"",ROUND(AG1009,2)+ROUND(AH1009,2)+ROUND(AI1009,2),"")</f>
        <v/>
      </c>
      <c r="AK1009" s="255"/>
      <c r="AL1009" s="255"/>
      <c r="AM1009" s="256"/>
      <c r="AN1009" s="257"/>
      <c r="AO1009" s="258" t="str">
        <f aca="false">IF(D1009&lt;&gt;"",IF(COUNTIF($D$12:$D1009,$D1009)&gt;1,0,IF(SUM(L1009,Q1009,V1009)&gt;0,IF(AND(T1009="",OR(O1009&lt;&gt;"",J1009&lt;&gt;"")),IF(O1009&lt;&gt;"",O1009,IF(J1009&lt;&gt;"",J1009,0)),IF(AND(O1009&lt;&gt;"",J1009&lt;&gt;"",O1009=J1009),O1009,T1009)),0)),"")</f>
        <v/>
      </c>
      <c r="AP1009" s="258" t="str">
        <f aca="false">IF(D1009&lt;&gt;"",IF(COUNTIF($D$12:$D1009,$D1009)&gt;1,0,IF(SUM(M1009,R1009,W1009)&gt;0,IF(AND(T1009="",OR(O1009&lt;&gt;"",J1009&lt;&gt;"")),IF(O1009&lt;&gt;"",O1009,IF(J1009&lt;&gt;"",J1009,0)),IF(AND(O1009&lt;&gt;"",J1009&lt;&gt;"",O1009=J1009),O1009,T1009)),0)),"")</f>
        <v/>
      </c>
      <c r="AQ1009" s="258" t="str">
        <f aca="false">IF(D1009&lt;&gt;"",IF(COUNTIF($D$12:$D1009,$D1009)&gt;1,0,IF(SUM(N1009,S1009,X1009)&gt;0,IF(AND(T1009="",OR(O1009&lt;&gt;"",J1009&lt;&gt;"")),IF(O1009&lt;&gt;"",O1009,IF(J1009&lt;&gt;"",J1009,0)),IF(AND(O1009&lt;&gt;"",J1009&lt;&gt;"",O1009=J1009),O1009,T1009)),0)),"")</f>
        <v/>
      </c>
      <c r="AR1009" s="257" t="str">
        <f aca="false">IF(D1009&lt;&gt;"",IF(J1009="OZP12",L1009,0),"")</f>
        <v/>
      </c>
      <c r="AS1009" s="257" t="str">
        <f aca="false">IF(D1009&lt;&gt;"",IF(O1009="OZP12",Q1009,0),"")</f>
        <v/>
      </c>
      <c r="AT1009" s="257" t="str">
        <f aca="false">IF(D1009&lt;&gt;"",IF(T1009="OZP12",V1009,0),"")</f>
        <v/>
      </c>
      <c r="AU1009" s="257" t="str">
        <f aca="false">IF(D1009&lt;&gt;"",IF(J1009="TZP",L1009,0),"")</f>
        <v/>
      </c>
      <c r="AV1009" s="257" t="str">
        <f aca="false">IF(D1009&lt;&gt;"",IF(O1009="TZP",Q1009,0),"")</f>
        <v/>
      </c>
      <c r="AW1009" s="257" t="str">
        <f aca="false">IF(D1009&lt;&gt;"",IF(T1009="TZP",V1009,0),"")</f>
        <v/>
      </c>
      <c r="AX1009" s="257" t="str">
        <f aca="false">IF(D1009&lt;&gt;"",IF(J1009="OZZ",L1009,0),"")</f>
        <v/>
      </c>
      <c r="AY1009" s="257" t="str">
        <f aca="false">IF(D1009&lt;&gt;"",IF(O1009="OZZ",Q1009,0),"")</f>
        <v/>
      </c>
      <c r="AZ1009" s="257" t="str">
        <f aca="false">IF(D1009&lt;&gt;"",IF(T1009="OZZ",V1009,0),"")</f>
        <v/>
      </c>
      <c r="BA1009" s="260"/>
      <c r="BB1009" s="257" t="str">
        <f aca="false">IF(D1009&lt;&gt;"",IF(ISERROR(FIND("/",D1009)),0,1),"")</f>
        <v/>
      </c>
      <c r="BC1009" s="257" t="str">
        <f aca="false">IF(D1009&lt;&gt;"",IF(BB1009*1=0,D1009,CONCATENATE(MID(D1009,1,FIND("/",D1009,1)-1),MID(D1009,FIND("/",D1009,1)+1,LEN(D1009)))),"")</f>
        <v/>
      </c>
      <c r="BD1009" s="286"/>
      <c r="BE1009" s="257" t="str">
        <f aca="false">IF(D1009&lt;&gt;"",IF(J1009="OZP12",M1009,0),"")</f>
        <v/>
      </c>
      <c r="BF1009" s="257" t="str">
        <f aca="false">IF(D1009&lt;&gt;"",IF(O1009="OZP12",R1009,0),"")</f>
        <v/>
      </c>
      <c r="BG1009" s="257" t="str">
        <f aca="false">IF(D1009&lt;&gt;"",IF(T1009="OZP12",W1009,0),"")</f>
        <v/>
      </c>
      <c r="BH1009" s="257" t="str">
        <f aca="false">IF(D1009&lt;&gt;"",IF(J1009="TZP",M1009,0),"")</f>
        <v/>
      </c>
      <c r="BI1009" s="257" t="str">
        <f aca="false">IF(D1009&lt;&gt;"",IF(O1009="TZP",R1009,0),"")</f>
        <v/>
      </c>
      <c r="BJ1009" s="257" t="str">
        <f aca="false">IF(D1009&lt;&gt;"",IF(T1009="TZP",W1009,0),"")</f>
        <v/>
      </c>
    </row>
    <row r="1010" s="261" customFormat="true" ht="18.75" hidden="false" customHeight="true" outlineLevel="0" collapsed="false">
      <c r="A1010" s="262" t="n">
        <f aca="false">A1009+1</f>
        <v>998</v>
      </c>
      <c r="B1010" s="263"/>
      <c r="C1010" s="263"/>
      <c r="D1010" s="263"/>
      <c r="E1010" s="266"/>
      <c r="F1010" s="266"/>
      <c r="G1010" s="267"/>
      <c r="H1010" s="278"/>
      <c r="I1010" s="281"/>
      <c r="J1010" s="268"/>
      <c r="K1010" s="269"/>
      <c r="L1010" s="244" t="str">
        <f aca="false">IF(AND(K1010&lt;&gt;"",J1010&lt;&gt;""),MIN(IF(OR(J1010="OZZ",J1010="ZZ"),5000,13600),TRUNC(0.75*SUMIF($D$12:$D1010,$D1010,K$12:K1010),2))-SUMIF($D$12:$D1009,$D1010,L$12:L1009),"")</f>
        <v/>
      </c>
      <c r="M1010" s="270" t="str">
        <f aca="false">IF(AND(K1010&lt;&gt;"",J1010&lt;&gt;"",AB1010&lt;&gt;""),IF(OR(J1010="OZZ",J1010="ZZ"),0-SUMIF($D$12:$D1009,$D1010,M$12:M1009),MIN(MIN(13600,TRUNC(0.75*SUMIF($D$12:$D$1442,$D1010,K$12:K$1442),2)+SUMIF($D$12:$D1010,$D1010,AB$12:AB1010))-SUMIF($D$12:$D1009,$D1010,M$12:M1009)-SUMIF($D$12:$D$1442,$D1010,L$12:L$1442),AB1010)),"")</f>
        <v/>
      </c>
      <c r="N1010" s="246" t="str">
        <f aca="false">IF(J1010&lt;&gt;"",1000-SUMIF($D$12:$D1009,$D1010,N$12:N1009),"")</f>
        <v/>
      </c>
      <c r="O1010" s="268"/>
      <c r="P1010" s="269"/>
      <c r="Q1010" s="244" t="str">
        <f aca="false">IF(AND(P1010&lt;&gt;"",O1010&lt;&gt;""),MIN(IF(OR(O1010="OZZ",O1010="ZZ"),5000,13600),TRUNC(0.75*SUMIF($D$12:$D1010,$D1010,P$12:P1010),2))-SUMIF($D$12:$D1009,$D1010,Q$12:Q1009),"")</f>
        <v/>
      </c>
      <c r="R1010" s="270" t="str">
        <f aca="false">IF(AND(P1010&lt;&gt;"",O1010&lt;&gt;"",AF1010&lt;&gt;""),IF(OR(O1010="OZZ",O1010="ZZ"),0-SUMIF($D$12:$D1009,$D1010,R$12:R1009),MIN(MIN(13600,TRUNC(0.75*SUMIF($D$12:$D$1442,$D1010,P$12:P$1442),2)+SUMIF($D$12:$D1010,$D1010,AF$12:AF1010))-SUMIF($D$12:$D1009,$D1010,R$12:R1009)-SUMIF($D$12:$D$1442,$D1010,Q$12:Q$1442),AF1010)),"")</f>
        <v/>
      </c>
      <c r="S1010" s="246" t="str">
        <f aca="false">IF(O1010&lt;&gt;"",1000-SUMIF($D$12:$D1009,$D1010,S$12:S1009),"")</f>
        <v/>
      </c>
      <c r="T1010" s="268"/>
      <c r="U1010" s="269"/>
      <c r="V1010" s="244" t="str">
        <f aca="false">IF(AND(U1010&lt;&gt;"",T1010&lt;&gt;""),MIN(IF(OR(T1010="OZZ",T1010="ZZ"),5000,13600),TRUNC(0.75*SUMIF($D$12:$D1010,$D1010,U$12:U1010),2))-SUMIF($D$12:$D1009,$D1010,V$12:V1009),"")</f>
        <v/>
      </c>
      <c r="W1010" s="248" t="str">
        <f aca="false">IF(AND(U1010&lt;&gt;"",T1010&lt;&gt;"",AJ1010&lt;&gt;""),IF(OR(T1010="OZZ",T1010="ZZ"),0-SUMIF($D$12:$D1009,$D1010,W$12:W1009),MIN(MIN(13600,TRUNC(0.75*SUMIF($D$12:$D$1442,$D1010,U$12:U$1442),2)+SUMIF($D$12:$D1010,$D1010,AJ$12:AJ1010))-SUMIF($D$12:$D1009,$D1010,W$12:W1009)-SUMIF($D$12:$D$1442,$D1010,V$12:V$1442),AJ1010)),"")</f>
        <v/>
      </c>
      <c r="X1010" s="246" t="str">
        <f aca="false">IF(T1010&lt;&gt;"",1000-SUMIF($D$12:$D1009,$D1010,X$12:X1009),"")</f>
        <v/>
      </c>
      <c r="Y1010" s="272"/>
      <c r="Z1010" s="273"/>
      <c r="AA1010" s="273"/>
      <c r="AB1010" s="252" t="str">
        <f aca="false">IF(K1010&lt;&gt;"",ROUND(Y1010,2)+ROUND(Z1010,2)+ROUND(AA1010,2),"")</f>
        <v/>
      </c>
      <c r="AC1010" s="274"/>
      <c r="AD1010" s="273"/>
      <c r="AE1010" s="273"/>
      <c r="AF1010" s="275" t="str">
        <f aca="false">IF(P1010&lt;&gt;"",ROUND(AC1010,2)+ROUND(AD1010,2)+ROUND(AE1010,2),"")</f>
        <v/>
      </c>
      <c r="AG1010" s="274"/>
      <c r="AH1010" s="273"/>
      <c r="AI1010" s="273"/>
      <c r="AJ1010" s="275" t="str">
        <f aca="false">IF(U1010&lt;&gt;"",ROUND(AG1010,2)+ROUND(AH1010,2)+ROUND(AI1010,2),"")</f>
        <v/>
      </c>
      <c r="AK1010" s="255"/>
      <c r="AL1010" s="255"/>
      <c r="AM1010" s="256"/>
      <c r="AN1010" s="257"/>
      <c r="AO1010" s="258" t="str">
        <f aca="false">IF(D1010&lt;&gt;"",IF(COUNTIF($D$12:$D1010,$D1010)&gt;1,0,IF(SUM(L1010,Q1010,V1010)&gt;0,IF(AND(T1010="",OR(O1010&lt;&gt;"",J1010&lt;&gt;"")),IF(O1010&lt;&gt;"",O1010,IF(J1010&lt;&gt;"",J1010,0)),IF(AND(O1010&lt;&gt;"",J1010&lt;&gt;"",O1010=J1010),O1010,T1010)),0)),"")</f>
        <v/>
      </c>
      <c r="AP1010" s="258" t="str">
        <f aca="false">IF(D1010&lt;&gt;"",IF(COUNTIF($D$12:$D1010,$D1010)&gt;1,0,IF(SUM(M1010,R1010,W1010)&gt;0,IF(AND(T1010="",OR(O1010&lt;&gt;"",J1010&lt;&gt;"")),IF(O1010&lt;&gt;"",O1010,IF(J1010&lt;&gt;"",J1010,0)),IF(AND(O1010&lt;&gt;"",J1010&lt;&gt;"",O1010=J1010),O1010,T1010)),0)),"")</f>
        <v/>
      </c>
      <c r="AQ1010" s="258" t="str">
        <f aca="false">IF(D1010&lt;&gt;"",IF(COUNTIF($D$12:$D1010,$D1010)&gt;1,0,IF(SUM(N1010,S1010,X1010)&gt;0,IF(AND(T1010="",OR(O1010&lt;&gt;"",J1010&lt;&gt;"")),IF(O1010&lt;&gt;"",O1010,IF(J1010&lt;&gt;"",J1010,0)),IF(AND(O1010&lt;&gt;"",J1010&lt;&gt;"",O1010=J1010),O1010,T1010)),0)),"")</f>
        <v/>
      </c>
      <c r="AR1010" s="257" t="str">
        <f aca="false">IF(D1010&lt;&gt;"",IF(J1010="OZP12",L1010,0),"")</f>
        <v/>
      </c>
      <c r="AS1010" s="257" t="str">
        <f aca="false">IF(D1010&lt;&gt;"",IF(O1010="OZP12",Q1010,0),"")</f>
        <v/>
      </c>
      <c r="AT1010" s="257" t="str">
        <f aca="false">IF(D1010&lt;&gt;"",IF(T1010="OZP12",V1010,0),"")</f>
        <v/>
      </c>
      <c r="AU1010" s="257" t="str">
        <f aca="false">IF(D1010&lt;&gt;"",IF(J1010="TZP",L1010,0),"")</f>
        <v/>
      </c>
      <c r="AV1010" s="257" t="str">
        <f aca="false">IF(D1010&lt;&gt;"",IF(O1010="TZP",Q1010,0),"")</f>
        <v/>
      </c>
      <c r="AW1010" s="257" t="str">
        <f aca="false">IF(D1010&lt;&gt;"",IF(T1010="TZP",V1010,0),"")</f>
        <v/>
      </c>
      <c r="AX1010" s="257" t="str">
        <f aca="false">IF(D1010&lt;&gt;"",IF(J1010="OZZ",L1010,0),"")</f>
        <v/>
      </c>
      <c r="AY1010" s="257" t="str">
        <f aca="false">IF(D1010&lt;&gt;"",IF(O1010="OZZ",Q1010,0),"")</f>
        <v/>
      </c>
      <c r="AZ1010" s="257" t="str">
        <f aca="false">IF(D1010&lt;&gt;"",IF(T1010="OZZ",V1010,0),"")</f>
        <v/>
      </c>
      <c r="BA1010" s="260"/>
      <c r="BB1010" s="257" t="str">
        <f aca="false">IF(D1010&lt;&gt;"",IF(ISERROR(FIND("/",D1010)),0,1),"")</f>
        <v/>
      </c>
      <c r="BC1010" s="257" t="str">
        <f aca="false">IF(D1010&lt;&gt;"",IF(BB1010*1=0,D1010,CONCATENATE(MID(D1010,1,FIND("/",D1010,1)-1),MID(D1010,FIND("/",D1010,1)+1,LEN(D1010)))),"")</f>
        <v/>
      </c>
      <c r="BD1010" s="286"/>
      <c r="BE1010" s="257" t="str">
        <f aca="false">IF(D1010&lt;&gt;"",IF(J1010="OZP12",M1010,0),"")</f>
        <v/>
      </c>
      <c r="BF1010" s="257" t="str">
        <f aca="false">IF(D1010&lt;&gt;"",IF(O1010="OZP12",R1010,0),"")</f>
        <v/>
      </c>
      <c r="BG1010" s="257" t="str">
        <f aca="false">IF(D1010&lt;&gt;"",IF(T1010="OZP12",W1010,0),"")</f>
        <v/>
      </c>
      <c r="BH1010" s="257" t="str">
        <f aca="false">IF(D1010&lt;&gt;"",IF(J1010="TZP",M1010,0),"")</f>
        <v/>
      </c>
      <c r="BI1010" s="257" t="str">
        <f aca="false">IF(D1010&lt;&gt;"",IF(O1010="TZP",R1010,0),"")</f>
        <v/>
      </c>
      <c r="BJ1010" s="257" t="str">
        <f aca="false">IF(D1010&lt;&gt;"",IF(T1010="TZP",W1010,0),"")</f>
        <v/>
      </c>
    </row>
    <row r="1011" s="261" customFormat="true" ht="18.75" hidden="false" customHeight="true" outlineLevel="0" collapsed="false">
      <c r="A1011" s="262" t="n">
        <f aca="false">A1010+1</f>
        <v>999</v>
      </c>
      <c r="B1011" s="263"/>
      <c r="C1011" s="263"/>
      <c r="D1011" s="263"/>
      <c r="E1011" s="266"/>
      <c r="F1011" s="266"/>
      <c r="G1011" s="267"/>
      <c r="H1011" s="278"/>
      <c r="I1011" s="281"/>
      <c r="J1011" s="268"/>
      <c r="K1011" s="269"/>
      <c r="L1011" s="244" t="str">
        <f aca="false">IF(AND(K1011&lt;&gt;"",J1011&lt;&gt;""),MIN(IF(OR(J1011="OZZ",J1011="ZZ"),5000,13600),TRUNC(0.75*SUMIF($D$12:$D1011,$D1011,K$12:K1011),2))-SUMIF($D$12:$D1010,$D1011,L$12:L1010),"")</f>
        <v/>
      </c>
      <c r="M1011" s="270" t="str">
        <f aca="false">IF(AND(K1011&lt;&gt;"",J1011&lt;&gt;"",AB1011&lt;&gt;""),IF(OR(J1011="OZZ",J1011="ZZ"),0-SUMIF($D$12:$D1010,$D1011,M$12:M1010),MIN(MIN(13600,TRUNC(0.75*SUMIF($D$12:$D$1442,$D1011,K$12:K$1442),2)+SUMIF($D$12:$D1011,$D1011,AB$12:AB1011))-SUMIF($D$12:$D1010,$D1011,M$12:M1010)-SUMIF($D$12:$D$1442,$D1011,L$12:L$1442),AB1011)),"")</f>
        <v/>
      </c>
      <c r="N1011" s="246" t="str">
        <f aca="false">IF(J1011&lt;&gt;"",1000-SUMIF($D$12:$D1010,$D1011,N$12:N1010),"")</f>
        <v/>
      </c>
      <c r="O1011" s="268"/>
      <c r="P1011" s="269"/>
      <c r="Q1011" s="244" t="str">
        <f aca="false">IF(AND(P1011&lt;&gt;"",O1011&lt;&gt;""),MIN(IF(OR(O1011="OZZ",O1011="ZZ"),5000,13600),TRUNC(0.75*SUMIF($D$12:$D1011,$D1011,P$12:P1011),2))-SUMIF($D$12:$D1010,$D1011,Q$12:Q1010),"")</f>
        <v/>
      </c>
      <c r="R1011" s="270" t="str">
        <f aca="false">IF(AND(P1011&lt;&gt;"",O1011&lt;&gt;"",AF1011&lt;&gt;""),IF(OR(O1011="OZZ",O1011="ZZ"),0-SUMIF($D$12:$D1010,$D1011,R$12:R1010),MIN(MIN(13600,TRUNC(0.75*SUMIF($D$12:$D$1442,$D1011,P$12:P$1442),2)+SUMIF($D$12:$D1011,$D1011,AF$12:AF1011))-SUMIF($D$12:$D1010,$D1011,R$12:R1010)-SUMIF($D$12:$D$1442,$D1011,Q$12:Q$1442),AF1011)),"")</f>
        <v/>
      </c>
      <c r="S1011" s="246" t="str">
        <f aca="false">IF(O1011&lt;&gt;"",1000-SUMIF($D$12:$D1010,$D1011,S$12:S1010),"")</f>
        <v/>
      </c>
      <c r="T1011" s="268"/>
      <c r="U1011" s="269"/>
      <c r="V1011" s="244" t="str">
        <f aca="false">IF(AND(U1011&lt;&gt;"",T1011&lt;&gt;""),MIN(IF(OR(T1011="OZZ",T1011="ZZ"),5000,13600),TRUNC(0.75*SUMIF($D$12:$D1011,$D1011,U$12:U1011),2))-SUMIF($D$12:$D1010,$D1011,V$12:V1010),"")</f>
        <v/>
      </c>
      <c r="W1011" s="248" t="str">
        <f aca="false">IF(AND(U1011&lt;&gt;"",T1011&lt;&gt;"",AJ1011&lt;&gt;""),IF(OR(T1011="OZZ",T1011="ZZ"),0-SUMIF($D$12:$D1010,$D1011,W$12:W1010),MIN(MIN(13600,TRUNC(0.75*SUMIF($D$12:$D$1442,$D1011,U$12:U$1442),2)+SUMIF($D$12:$D1011,$D1011,AJ$12:AJ1011))-SUMIF($D$12:$D1010,$D1011,W$12:W1010)-SUMIF($D$12:$D$1442,$D1011,V$12:V$1442),AJ1011)),"")</f>
        <v/>
      </c>
      <c r="X1011" s="246" t="str">
        <f aca="false">IF(T1011&lt;&gt;"",1000-SUMIF($D$12:$D1010,$D1011,X$12:X1010),"")</f>
        <v/>
      </c>
      <c r="Y1011" s="272"/>
      <c r="Z1011" s="273"/>
      <c r="AA1011" s="273"/>
      <c r="AB1011" s="252" t="str">
        <f aca="false">IF(K1011&lt;&gt;"",ROUND(Y1011,2)+ROUND(Z1011,2)+ROUND(AA1011,2),"")</f>
        <v/>
      </c>
      <c r="AC1011" s="274"/>
      <c r="AD1011" s="273"/>
      <c r="AE1011" s="273"/>
      <c r="AF1011" s="275" t="str">
        <f aca="false">IF(P1011&lt;&gt;"",ROUND(AC1011,2)+ROUND(AD1011,2)+ROUND(AE1011,2),"")</f>
        <v/>
      </c>
      <c r="AG1011" s="274"/>
      <c r="AH1011" s="273"/>
      <c r="AI1011" s="273"/>
      <c r="AJ1011" s="275" t="str">
        <f aca="false">IF(U1011&lt;&gt;"",ROUND(AG1011,2)+ROUND(AH1011,2)+ROUND(AI1011,2),"")</f>
        <v/>
      </c>
      <c r="AK1011" s="255"/>
      <c r="AL1011" s="255"/>
      <c r="AM1011" s="256"/>
      <c r="AN1011" s="257"/>
      <c r="AO1011" s="258" t="str">
        <f aca="false">IF(D1011&lt;&gt;"",IF(COUNTIF($D$12:$D1011,$D1011)&gt;1,0,IF(SUM(L1011,Q1011,V1011)&gt;0,IF(AND(T1011="",OR(O1011&lt;&gt;"",J1011&lt;&gt;"")),IF(O1011&lt;&gt;"",O1011,IF(J1011&lt;&gt;"",J1011,0)),IF(AND(O1011&lt;&gt;"",J1011&lt;&gt;"",O1011=J1011),O1011,T1011)),0)),"")</f>
        <v/>
      </c>
      <c r="AP1011" s="258" t="str">
        <f aca="false">IF(D1011&lt;&gt;"",IF(COUNTIF($D$12:$D1011,$D1011)&gt;1,0,IF(SUM(M1011,R1011,W1011)&gt;0,IF(AND(T1011="",OR(O1011&lt;&gt;"",J1011&lt;&gt;"")),IF(O1011&lt;&gt;"",O1011,IF(J1011&lt;&gt;"",J1011,0)),IF(AND(O1011&lt;&gt;"",J1011&lt;&gt;"",O1011=J1011),O1011,T1011)),0)),"")</f>
        <v/>
      </c>
      <c r="AQ1011" s="258" t="str">
        <f aca="false">IF(D1011&lt;&gt;"",IF(COUNTIF($D$12:$D1011,$D1011)&gt;1,0,IF(SUM(N1011,S1011,X1011)&gt;0,IF(AND(T1011="",OR(O1011&lt;&gt;"",J1011&lt;&gt;"")),IF(O1011&lt;&gt;"",O1011,IF(J1011&lt;&gt;"",J1011,0)),IF(AND(O1011&lt;&gt;"",J1011&lt;&gt;"",O1011=J1011),O1011,T1011)),0)),"")</f>
        <v/>
      </c>
      <c r="AR1011" s="257" t="str">
        <f aca="false">IF(D1011&lt;&gt;"",IF(J1011="OZP12",L1011,0),"")</f>
        <v/>
      </c>
      <c r="AS1011" s="257" t="str">
        <f aca="false">IF(D1011&lt;&gt;"",IF(O1011="OZP12",Q1011,0),"")</f>
        <v/>
      </c>
      <c r="AT1011" s="257" t="str">
        <f aca="false">IF(D1011&lt;&gt;"",IF(T1011="OZP12",V1011,0),"")</f>
        <v/>
      </c>
      <c r="AU1011" s="257" t="str">
        <f aca="false">IF(D1011&lt;&gt;"",IF(J1011="TZP",L1011,0),"")</f>
        <v/>
      </c>
      <c r="AV1011" s="257" t="str">
        <f aca="false">IF(D1011&lt;&gt;"",IF(O1011="TZP",Q1011,0),"")</f>
        <v/>
      </c>
      <c r="AW1011" s="257" t="str">
        <f aca="false">IF(D1011&lt;&gt;"",IF(T1011="TZP",V1011,0),"")</f>
        <v/>
      </c>
      <c r="AX1011" s="257" t="str">
        <f aca="false">IF(D1011&lt;&gt;"",IF(J1011="OZZ",L1011,0),"")</f>
        <v/>
      </c>
      <c r="AY1011" s="257" t="str">
        <f aca="false">IF(D1011&lt;&gt;"",IF(O1011="OZZ",Q1011,0),"")</f>
        <v/>
      </c>
      <c r="AZ1011" s="257" t="str">
        <f aca="false">IF(D1011&lt;&gt;"",IF(T1011="OZZ",V1011,0),"")</f>
        <v/>
      </c>
      <c r="BA1011" s="260"/>
      <c r="BB1011" s="257" t="str">
        <f aca="false">IF(D1011&lt;&gt;"",IF(ISERROR(FIND("/",D1011)),0,1),"")</f>
        <v/>
      </c>
      <c r="BC1011" s="257" t="str">
        <f aca="false">IF(D1011&lt;&gt;"",IF(BB1011*1=0,D1011,CONCATENATE(MID(D1011,1,FIND("/",D1011,1)-1),MID(D1011,FIND("/",D1011,1)+1,LEN(D1011)))),"")</f>
        <v/>
      </c>
      <c r="BD1011" s="286"/>
      <c r="BE1011" s="257" t="str">
        <f aca="false">IF(D1011&lt;&gt;"",IF(J1011="OZP12",M1011,0),"")</f>
        <v/>
      </c>
      <c r="BF1011" s="257" t="str">
        <f aca="false">IF(D1011&lt;&gt;"",IF(O1011="OZP12",R1011,0),"")</f>
        <v/>
      </c>
      <c r="BG1011" s="257" t="str">
        <f aca="false">IF(D1011&lt;&gt;"",IF(T1011="OZP12",W1011,0),"")</f>
        <v/>
      </c>
      <c r="BH1011" s="257" t="str">
        <f aca="false">IF(D1011&lt;&gt;"",IF(J1011="TZP",M1011,0),"")</f>
        <v/>
      </c>
      <c r="BI1011" s="257" t="str">
        <f aca="false">IF(D1011&lt;&gt;"",IF(O1011="TZP",R1011,0),"")</f>
        <v/>
      </c>
      <c r="BJ1011" s="257" t="str">
        <f aca="false">IF(D1011&lt;&gt;"",IF(T1011="TZP",W1011,0),"")</f>
        <v/>
      </c>
    </row>
    <row r="1012" s="261" customFormat="true" ht="18.75" hidden="false" customHeight="true" outlineLevel="0" collapsed="false">
      <c r="A1012" s="262" t="n">
        <f aca="false">A1011+1</f>
        <v>1000</v>
      </c>
      <c r="B1012" s="263"/>
      <c r="C1012" s="263"/>
      <c r="D1012" s="263"/>
      <c r="E1012" s="266"/>
      <c r="F1012" s="266"/>
      <c r="G1012" s="267"/>
      <c r="H1012" s="278"/>
      <c r="I1012" s="281"/>
      <c r="J1012" s="268"/>
      <c r="K1012" s="269"/>
      <c r="L1012" s="244" t="str">
        <f aca="false">IF(AND(K1012&lt;&gt;"",J1012&lt;&gt;""),MIN(IF(OR(J1012="OZZ",J1012="ZZ"),5000,13600),TRUNC(0.75*SUMIF($D$12:$D1012,$D1012,K$12:K1012),2))-SUMIF($D$12:$D1011,$D1012,L$12:L1011),"")</f>
        <v/>
      </c>
      <c r="M1012" s="270" t="str">
        <f aca="false">IF(AND(K1012&lt;&gt;"",J1012&lt;&gt;"",AB1012&lt;&gt;""),IF(OR(J1012="OZZ",J1012="ZZ"),0-SUMIF($D$12:$D1011,$D1012,M$12:M1011),MIN(MIN(13600,TRUNC(0.75*SUMIF($D$12:$D$1442,$D1012,K$12:K$1442),2)+SUMIF($D$12:$D1012,$D1012,AB$12:AB1012))-SUMIF($D$12:$D1011,$D1012,M$12:M1011)-SUMIF($D$12:$D$1442,$D1012,L$12:L$1442),AB1012)),"")</f>
        <v/>
      </c>
      <c r="N1012" s="246" t="str">
        <f aca="false">IF(J1012&lt;&gt;"",1000-SUMIF($D$12:$D1011,$D1012,N$12:N1011),"")</f>
        <v/>
      </c>
      <c r="O1012" s="268"/>
      <c r="P1012" s="269"/>
      <c r="Q1012" s="244" t="str">
        <f aca="false">IF(AND(P1012&lt;&gt;"",O1012&lt;&gt;""),MIN(IF(OR(O1012="OZZ",O1012="ZZ"),5000,13600),TRUNC(0.75*SUMIF($D$12:$D1012,$D1012,P$12:P1012),2))-SUMIF($D$12:$D1011,$D1012,Q$12:Q1011),"")</f>
        <v/>
      </c>
      <c r="R1012" s="270" t="str">
        <f aca="false">IF(AND(P1012&lt;&gt;"",O1012&lt;&gt;"",AF1012&lt;&gt;""),IF(OR(O1012="OZZ",O1012="ZZ"),0-SUMIF($D$12:$D1011,$D1012,R$12:R1011),MIN(MIN(13600,TRUNC(0.75*SUMIF($D$12:$D$1442,$D1012,P$12:P$1442),2)+SUMIF($D$12:$D1012,$D1012,AF$12:AF1012))-SUMIF($D$12:$D1011,$D1012,R$12:R1011)-SUMIF($D$12:$D$1442,$D1012,Q$12:Q$1442),AF1012)),"")</f>
        <v/>
      </c>
      <c r="S1012" s="246" t="str">
        <f aca="false">IF(O1012&lt;&gt;"",1000-SUMIF($D$12:$D1011,$D1012,S$12:S1011),"")</f>
        <v/>
      </c>
      <c r="T1012" s="268"/>
      <c r="U1012" s="269"/>
      <c r="V1012" s="244" t="str">
        <f aca="false">IF(AND(U1012&lt;&gt;"",T1012&lt;&gt;""),MIN(IF(OR(T1012="OZZ",T1012="ZZ"),5000,13600),TRUNC(0.75*SUMIF($D$12:$D1012,$D1012,U$12:U1012),2))-SUMIF($D$12:$D1011,$D1012,V$12:V1011),"")</f>
        <v/>
      </c>
      <c r="W1012" s="248" t="str">
        <f aca="false">IF(AND(U1012&lt;&gt;"",T1012&lt;&gt;"",AJ1012&lt;&gt;""),IF(OR(T1012="OZZ",T1012="ZZ"),0-SUMIF($D$12:$D1011,$D1012,W$12:W1011),MIN(MIN(13600,TRUNC(0.75*SUMIF($D$12:$D$1442,$D1012,U$12:U$1442),2)+SUMIF($D$12:$D1012,$D1012,AJ$12:AJ1012))-SUMIF($D$12:$D1011,$D1012,W$12:W1011)-SUMIF($D$12:$D$1442,$D1012,V$12:V$1442),AJ1012)),"")</f>
        <v/>
      </c>
      <c r="X1012" s="246" t="str">
        <f aca="false">IF(T1012&lt;&gt;"",1000-SUMIF($D$12:$D1011,$D1012,X$12:X1011),"")</f>
        <v/>
      </c>
      <c r="Y1012" s="272"/>
      <c r="Z1012" s="273"/>
      <c r="AA1012" s="273"/>
      <c r="AB1012" s="252" t="str">
        <f aca="false">IF(K1012&lt;&gt;"",ROUND(Y1012,2)+ROUND(Z1012,2)+ROUND(AA1012,2),"")</f>
        <v/>
      </c>
      <c r="AC1012" s="274"/>
      <c r="AD1012" s="273"/>
      <c r="AE1012" s="273"/>
      <c r="AF1012" s="275" t="str">
        <f aca="false">IF(P1012&lt;&gt;"",ROUND(AC1012,2)+ROUND(AD1012,2)+ROUND(AE1012,2),"")</f>
        <v/>
      </c>
      <c r="AG1012" s="274"/>
      <c r="AH1012" s="273"/>
      <c r="AI1012" s="273"/>
      <c r="AJ1012" s="275" t="str">
        <f aca="false">IF(U1012&lt;&gt;"",ROUND(AG1012,2)+ROUND(AH1012,2)+ROUND(AI1012,2),"")</f>
        <v/>
      </c>
      <c r="AK1012" s="255"/>
      <c r="AL1012" s="255"/>
      <c r="AM1012" s="256"/>
      <c r="AN1012" s="257"/>
      <c r="AO1012" s="258" t="str">
        <f aca="false">IF(D1012&lt;&gt;"",IF(COUNTIF($D$12:$D1012,$D1012)&gt;1,0,IF(SUM(L1012,Q1012,V1012)&gt;0,IF(AND(T1012="",OR(O1012&lt;&gt;"",J1012&lt;&gt;"")),IF(O1012&lt;&gt;"",O1012,IF(J1012&lt;&gt;"",J1012,0)),IF(AND(O1012&lt;&gt;"",J1012&lt;&gt;"",O1012=J1012),O1012,T1012)),0)),"")</f>
        <v/>
      </c>
      <c r="AP1012" s="258" t="str">
        <f aca="false">IF(D1012&lt;&gt;"",IF(COUNTIF($D$12:$D1012,$D1012)&gt;1,0,IF(SUM(M1012,R1012,W1012)&gt;0,IF(AND(T1012="",OR(O1012&lt;&gt;"",J1012&lt;&gt;"")),IF(O1012&lt;&gt;"",O1012,IF(J1012&lt;&gt;"",J1012,0)),IF(AND(O1012&lt;&gt;"",J1012&lt;&gt;"",O1012=J1012),O1012,T1012)),0)),"")</f>
        <v/>
      </c>
      <c r="AQ1012" s="258" t="str">
        <f aca="false">IF(D1012&lt;&gt;"",IF(COUNTIF($D$12:$D1012,$D1012)&gt;1,0,IF(SUM(N1012,S1012,X1012)&gt;0,IF(AND(T1012="",OR(O1012&lt;&gt;"",J1012&lt;&gt;"")),IF(O1012&lt;&gt;"",O1012,IF(J1012&lt;&gt;"",J1012,0)),IF(AND(O1012&lt;&gt;"",J1012&lt;&gt;"",O1012=J1012),O1012,T1012)),0)),"")</f>
        <v/>
      </c>
      <c r="AR1012" s="257" t="str">
        <f aca="false">IF(D1012&lt;&gt;"",IF(J1012="OZP12",L1012,0),"")</f>
        <v/>
      </c>
      <c r="AS1012" s="257" t="str">
        <f aca="false">IF(D1012&lt;&gt;"",IF(O1012="OZP12",Q1012,0),"")</f>
        <v/>
      </c>
      <c r="AT1012" s="257" t="str">
        <f aca="false">IF(D1012&lt;&gt;"",IF(T1012="OZP12",V1012,0),"")</f>
        <v/>
      </c>
      <c r="AU1012" s="257" t="str">
        <f aca="false">IF(D1012&lt;&gt;"",IF(J1012="TZP",L1012,0),"")</f>
        <v/>
      </c>
      <c r="AV1012" s="257" t="str">
        <f aca="false">IF(D1012&lt;&gt;"",IF(O1012="TZP",Q1012,0),"")</f>
        <v/>
      </c>
      <c r="AW1012" s="257" t="str">
        <f aca="false">IF(D1012&lt;&gt;"",IF(T1012="TZP",V1012,0),"")</f>
        <v/>
      </c>
      <c r="AX1012" s="257" t="str">
        <f aca="false">IF(D1012&lt;&gt;"",IF(J1012="OZZ",L1012,0),"")</f>
        <v/>
      </c>
      <c r="AY1012" s="257" t="str">
        <f aca="false">IF(D1012&lt;&gt;"",IF(O1012="OZZ",Q1012,0),"")</f>
        <v/>
      </c>
      <c r="AZ1012" s="257" t="str">
        <f aca="false">IF(D1012&lt;&gt;"",IF(T1012="OZZ",V1012,0),"")</f>
        <v/>
      </c>
      <c r="BA1012" s="260"/>
      <c r="BB1012" s="257" t="str">
        <f aca="false">IF(D1012&lt;&gt;"",IF(ISERROR(FIND("/",D1012)),0,1),"")</f>
        <v/>
      </c>
      <c r="BC1012" s="257" t="str">
        <f aca="false">IF(D1012&lt;&gt;"",IF(BB1012*1=0,D1012,CONCATENATE(MID(D1012,1,FIND("/",D1012,1)-1),MID(D1012,FIND("/",D1012,1)+1,LEN(D1012)))),"")</f>
        <v/>
      </c>
      <c r="BD1012" s="286"/>
      <c r="BE1012" s="257" t="str">
        <f aca="false">IF(D1012&lt;&gt;"",IF(J1012="OZP12",M1012,0),"")</f>
        <v/>
      </c>
      <c r="BF1012" s="257" t="str">
        <f aca="false">IF(D1012&lt;&gt;"",IF(O1012="OZP12",R1012,0),"")</f>
        <v/>
      </c>
      <c r="BG1012" s="257" t="str">
        <f aca="false">IF(D1012&lt;&gt;"",IF(T1012="OZP12",W1012,0),"")</f>
        <v/>
      </c>
      <c r="BH1012" s="257" t="str">
        <f aca="false">IF(D1012&lt;&gt;"",IF(J1012="TZP",M1012,0),"")</f>
        <v/>
      </c>
      <c r="BI1012" s="257" t="str">
        <f aca="false">IF(D1012&lt;&gt;"",IF(O1012="TZP",R1012,0),"")</f>
        <v/>
      </c>
      <c r="BJ1012" s="257" t="str">
        <f aca="false">IF(D1012&lt;&gt;"",IF(T1012="TZP",W1012,0),"")</f>
        <v/>
      </c>
    </row>
    <row r="1013" s="261" customFormat="true" ht="18.75" hidden="false" customHeight="true" outlineLevel="0" collapsed="false">
      <c r="A1013" s="262" t="n">
        <f aca="false">A1012+1</f>
        <v>1001</v>
      </c>
      <c r="B1013" s="263"/>
      <c r="C1013" s="263"/>
      <c r="D1013" s="263"/>
      <c r="E1013" s="266"/>
      <c r="F1013" s="266"/>
      <c r="G1013" s="267"/>
      <c r="H1013" s="278"/>
      <c r="I1013" s="281"/>
      <c r="J1013" s="268"/>
      <c r="K1013" s="269"/>
      <c r="L1013" s="244" t="str">
        <f aca="false">IF(AND(K1013&lt;&gt;"",J1013&lt;&gt;""),MIN(IF(OR(J1013="OZZ",J1013="ZZ"),5000,13600),TRUNC(0.75*SUMIF($D$12:$D1013,$D1013,K$12:K1013),2))-SUMIF($D$12:$D1012,$D1013,L$12:L1012),"")</f>
        <v/>
      </c>
      <c r="M1013" s="270" t="str">
        <f aca="false">IF(AND(K1013&lt;&gt;"",J1013&lt;&gt;"",AB1013&lt;&gt;""),IF(OR(J1013="OZZ",J1013="ZZ"),0-SUMIF($D$12:$D1012,$D1013,M$12:M1012),MIN(MIN(13600,TRUNC(0.75*SUMIF($D$12:$D$1442,$D1013,K$12:K$1442),2)+SUMIF($D$12:$D1013,$D1013,AB$12:AB1013))-SUMIF($D$12:$D1012,$D1013,M$12:M1012)-SUMIF($D$12:$D$1442,$D1013,L$12:L$1442),AB1013)),"")</f>
        <v/>
      </c>
      <c r="N1013" s="246" t="str">
        <f aca="false">IF(J1013&lt;&gt;"",1000-SUMIF($D$12:$D1012,$D1013,N$12:N1012),"")</f>
        <v/>
      </c>
      <c r="O1013" s="268"/>
      <c r="P1013" s="269"/>
      <c r="Q1013" s="244" t="str">
        <f aca="false">IF(AND(P1013&lt;&gt;"",O1013&lt;&gt;""),MIN(IF(OR(O1013="OZZ",O1013="ZZ"),5000,13600),TRUNC(0.75*SUMIF($D$12:$D1013,$D1013,P$12:P1013),2))-SUMIF($D$12:$D1012,$D1013,Q$12:Q1012),"")</f>
        <v/>
      </c>
      <c r="R1013" s="270" t="str">
        <f aca="false">IF(AND(P1013&lt;&gt;"",O1013&lt;&gt;"",AF1013&lt;&gt;""),IF(OR(O1013="OZZ",O1013="ZZ"),0-SUMIF($D$12:$D1012,$D1013,R$12:R1012),MIN(MIN(13600,TRUNC(0.75*SUMIF($D$12:$D$1442,$D1013,P$12:P$1442),2)+SUMIF($D$12:$D1013,$D1013,AF$12:AF1013))-SUMIF($D$12:$D1012,$D1013,R$12:R1012)-SUMIF($D$12:$D$1442,$D1013,Q$12:Q$1442),AF1013)),"")</f>
        <v/>
      </c>
      <c r="S1013" s="246" t="str">
        <f aca="false">IF(O1013&lt;&gt;"",1000-SUMIF($D$12:$D1012,$D1013,S$12:S1012),"")</f>
        <v/>
      </c>
      <c r="T1013" s="268"/>
      <c r="U1013" s="269"/>
      <c r="V1013" s="244" t="str">
        <f aca="false">IF(AND(U1013&lt;&gt;"",T1013&lt;&gt;""),MIN(IF(OR(T1013="OZZ",T1013="ZZ"),5000,13600),TRUNC(0.75*SUMIF($D$12:$D1013,$D1013,U$12:U1013),2))-SUMIF($D$12:$D1012,$D1013,V$12:V1012),"")</f>
        <v/>
      </c>
      <c r="W1013" s="248" t="str">
        <f aca="false">IF(AND(U1013&lt;&gt;"",T1013&lt;&gt;"",AJ1013&lt;&gt;""),IF(OR(T1013="OZZ",T1013="ZZ"),0-SUMIF($D$12:$D1012,$D1013,W$12:W1012),MIN(MIN(13600,TRUNC(0.75*SUMIF($D$12:$D$1442,$D1013,U$12:U$1442),2)+SUMIF($D$12:$D1013,$D1013,AJ$12:AJ1013))-SUMIF($D$12:$D1012,$D1013,W$12:W1012)-SUMIF($D$12:$D$1442,$D1013,V$12:V$1442),AJ1013)),"")</f>
        <v/>
      </c>
      <c r="X1013" s="246" t="str">
        <f aca="false">IF(T1013&lt;&gt;"",1000-SUMIF($D$12:$D1012,$D1013,X$12:X1012),"")</f>
        <v/>
      </c>
      <c r="Y1013" s="272"/>
      <c r="Z1013" s="273"/>
      <c r="AA1013" s="273"/>
      <c r="AB1013" s="252" t="str">
        <f aca="false">IF(K1013&lt;&gt;"",ROUND(Y1013,2)+ROUND(Z1013,2)+ROUND(AA1013,2),"")</f>
        <v/>
      </c>
      <c r="AC1013" s="274"/>
      <c r="AD1013" s="273"/>
      <c r="AE1013" s="273"/>
      <c r="AF1013" s="275" t="str">
        <f aca="false">IF(P1013&lt;&gt;"",ROUND(AC1013,2)+ROUND(AD1013,2)+ROUND(AE1013,2),"")</f>
        <v/>
      </c>
      <c r="AG1013" s="274"/>
      <c r="AH1013" s="273"/>
      <c r="AI1013" s="273"/>
      <c r="AJ1013" s="275" t="str">
        <f aca="false">IF(U1013&lt;&gt;"",ROUND(AG1013,2)+ROUND(AH1013,2)+ROUND(AI1013,2),"")</f>
        <v/>
      </c>
      <c r="AK1013" s="255"/>
      <c r="AL1013" s="255"/>
      <c r="AM1013" s="256"/>
      <c r="AN1013" s="257"/>
      <c r="AO1013" s="258" t="str">
        <f aca="false">IF(D1013&lt;&gt;"",IF(COUNTIF($D$12:$D1013,$D1013)&gt;1,0,IF(SUM(L1013,Q1013,V1013)&gt;0,IF(AND(T1013="",OR(O1013&lt;&gt;"",J1013&lt;&gt;"")),IF(O1013&lt;&gt;"",O1013,IF(J1013&lt;&gt;"",J1013,0)),IF(AND(O1013&lt;&gt;"",J1013&lt;&gt;"",O1013=J1013),O1013,T1013)),0)),"")</f>
        <v/>
      </c>
      <c r="AP1013" s="258" t="str">
        <f aca="false">IF(D1013&lt;&gt;"",IF(COUNTIF($D$12:$D1013,$D1013)&gt;1,0,IF(SUM(M1013,R1013,W1013)&gt;0,IF(AND(T1013="",OR(O1013&lt;&gt;"",J1013&lt;&gt;"")),IF(O1013&lt;&gt;"",O1013,IF(J1013&lt;&gt;"",J1013,0)),IF(AND(O1013&lt;&gt;"",J1013&lt;&gt;"",O1013=J1013),O1013,T1013)),0)),"")</f>
        <v/>
      </c>
      <c r="AQ1013" s="258" t="str">
        <f aca="false">IF(D1013&lt;&gt;"",IF(COUNTIF($D$12:$D1013,$D1013)&gt;1,0,IF(SUM(N1013,S1013,X1013)&gt;0,IF(AND(T1013="",OR(O1013&lt;&gt;"",J1013&lt;&gt;"")),IF(O1013&lt;&gt;"",O1013,IF(J1013&lt;&gt;"",J1013,0)),IF(AND(O1013&lt;&gt;"",J1013&lt;&gt;"",O1013=J1013),O1013,T1013)),0)),"")</f>
        <v/>
      </c>
      <c r="AR1013" s="257" t="str">
        <f aca="false">IF(D1013&lt;&gt;"",IF(J1013="OZP12",L1013,0),"")</f>
        <v/>
      </c>
      <c r="AS1013" s="257" t="str">
        <f aca="false">IF(D1013&lt;&gt;"",IF(O1013="OZP12",Q1013,0),"")</f>
        <v/>
      </c>
      <c r="AT1013" s="257" t="str">
        <f aca="false">IF(D1013&lt;&gt;"",IF(T1013="OZP12",V1013,0),"")</f>
        <v/>
      </c>
      <c r="AU1013" s="257" t="str">
        <f aca="false">IF(D1013&lt;&gt;"",IF(J1013="TZP",L1013,0),"")</f>
        <v/>
      </c>
      <c r="AV1013" s="257" t="str">
        <f aca="false">IF(D1013&lt;&gt;"",IF(O1013="TZP",Q1013,0),"")</f>
        <v/>
      </c>
      <c r="AW1013" s="257" t="str">
        <f aca="false">IF(D1013&lt;&gt;"",IF(T1013="TZP",V1013,0),"")</f>
        <v/>
      </c>
      <c r="AX1013" s="257" t="str">
        <f aca="false">IF(D1013&lt;&gt;"",IF(J1013="OZZ",L1013,0),"")</f>
        <v/>
      </c>
      <c r="AY1013" s="257" t="str">
        <f aca="false">IF(D1013&lt;&gt;"",IF(O1013="OZZ",Q1013,0),"")</f>
        <v/>
      </c>
      <c r="AZ1013" s="257" t="str">
        <f aca="false">IF(D1013&lt;&gt;"",IF(T1013="OZZ",V1013,0),"")</f>
        <v/>
      </c>
      <c r="BA1013" s="260"/>
      <c r="BB1013" s="257" t="str">
        <f aca="false">IF(D1013&lt;&gt;"",IF(ISERROR(FIND("/",D1013)),0,1),"")</f>
        <v/>
      </c>
      <c r="BC1013" s="257" t="str">
        <f aca="false">IF(D1013&lt;&gt;"",IF(BB1013*1=0,D1013,CONCATENATE(MID(D1013,1,FIND("/",D1013,1)-1),MID(D1013,FIND("/",D1013,1)+1,LEN(D1013)))),"")</f>
        <v/>
      </c>
      <c r="BD1013" s="286"/>
      <c r="BE1013" s="257" t="str">
        <f aca="false">IF(D1013&lt;&gt;"",IF(J1013="OZP12",M1013,0),"")</f>
        <v/>
      </c>
      <c r="BF1013" s="257" t="str">
        <f aca="false">IF(D1013&lt;&gt;"",IF(O1013="OZP12",R1013,0),"")</f>
        <v/>
      </c>
      <c r="BG1013" s="257" t="str">
        <f aca="false">IF(D1013&lt;&gt;"",IF(T1013="OZP12",W1013,0),"")</f>
        <v/>
      </c>
      <c r="BH1013" s="257" t="str">
        <f aca="false">IF(D1013&lt;&gt;"",IF(J1013="TZP",M1013,0),"")</f>
        <v/>
      </c>
      <c r="BI1013" s="257" t="str">
        <f aca="false">IF(D1013&lt;&gt;"",IF(O1013="TZP",R1013,0),"")</f>
        <v/>
      </c>
      <c r="BJ1013" s="257" t="str">
        <f aca="false">IF(D1013&lt;&gt;"",IF(T1013="TZP",W1013,0),"")</f>
        <v/>
      </c>
    </row>
    <row r="1014" s="261" customFormat="true" ht="18.75" hidden="false" customHeight="true" outlineLevel="0" collapsed="false">
      <c r="A1014" s="262" t="n">
        <f aca="false">A1013+1</f>
        <v>1002</v>
      </c>
      <c r="B1014" s="263"/>
      <c r="C1014" s="263"/>
      <c r="D1014" s="263"/>
      <c r="E1014" s="266"/>
      <c r="F1014" s="266"/>
      <c r="G1014" s="267"/>
      <c r="H1014" s="278"/>
      <c r="I1014" s="281"/>
      <c r="J1014" s="268"/>
      <c r="K1014" s="269"/>
      <c r="L1014" s="244" t="str">
        <f aca="false">IF(AND(K1014&lt;&gt;"",J1014&lt;&gt;""),MIN(IF(OR(J1014="OZZ",J1014="ZZ"),5000,13600),TRUNC(0.75*SUMIF($D$12:$D1014,$D1014,K$12:K1014),2))-SUMIF($D$12:$D1013,$D1014,L$12:L1013),"")</f>
        <v/>
      </c>
      <c r="M1014" s="270" t="str">
        <f aca="false">IF(AND(K1014&lt;&gt;"",J1014&lt;&gt;"",AB1014&lt;&gt;""),IF(OR(J1014="OZZ",J1014="ZZ"),0-SUMIF($D$12:$D1013,$D1014,M$12:M1013),MIN(MIN(13600,TRUNC(0.75*SUMIF($D$12:$D$1442,$D1014,K$12:K$1442),2)+SUMIF($D$12:$D1014,$D1014,AB$12:AB1014))-SUMIF($D$12:$D1013,$D1014,M$12:M1013)-SUMIF($D$12:$D$1442,$D1014,L$12:L$1442),AB1014)),"")</f>
        <v/>
      </c>
      <c r="N1014" s="246" t="str">
        <f aca="false">IF(J1014&lt;&gt;"",1000-SUMIF($D$12:$D1013,$D1014,N$12:N1013),"")</f>
        <v/>
      </c>
      <c r="O1014" s="268"/>
      <c r="P1014" s="269"/>
      <c r="Q1014" s="244" t="str">
        <f aca="false">IF(AND(P1014&lt;&gt;"",O1014&lt;&gt;""),MIN(IF(OR(O1014="OZZ",O1014="ZZ"),5000,13600),TRUNC(0.75*SUMIF($D$12:$D1014,$D1014,P$12:P1014),2))-SUMIF($D$12:$D1013,$D1014,Q$12:Q1013),"")</f>
        <v/>
      </c>
      <c r="R1014" s="270" t="str">
        <f aca="false">IF(AND(P1014&lt;&gt;"",O1014&lt;&gt;"",AF1014&lt;&gt;""),IF(OR(O1014="OZZ",O1014="ZZ"),0-SUMIF($D$12:$D1013,$D1014,R$12:R1013),MIN(MIN(13600,TRUNC(0.75*SUMIF($D$12:$D$1442,$D1014,P$12:P$1442),2)+SUMIF($D$12:$D1014,$D1014,AF$12:AF1014))-SUMIF($D$12:$D1013,$D1014,R$12:R1013)-SUMIF($D$12:$D$1442,$D1014,Q$12:Q$1442),AF1014)),"")</f>
        <v/>
      </c>
      <c r="S1014" s="246" t="str">
        <f aca="false">IF(O1014&lt;&gt;"",1000-SUMIF($D$12:$D1013,$D1014,S$12:S1013),"")</f>
        <v/>
      </c>
      <c r="T1014" s="268"/>
      <c r="U1014" s="269"/>
      <c r="V1014" s="244" t="str">
        <f aca="false">IF(AND(U1014&lt;&gt;"",T1014&lt;&gt;""),MIN(IF(OR(T1014="OZZ",T1014="ZZ"),5000,13600),TRUNC(0.75*SUMIF($D$12:$D1014,$D1014,U$12:U1014),2))-SUMIF($D$12:$D1013,$D1014,V$12:V1013),"")</f>
        <v/>
      </c>
      <c r="W1014" s="248" t="str">
        <f aca="false">IF(AND(U1014&lt;&gt;"",T1014&lt;&gt;"",AJ1014&lt;&gt;""),IF(OR(T1014="OZZ",T1014="ZZ"),0-SUMIF($D$12:$D1013,$D1014,W$12:W1013),MIN(MIN(13600,TRUNC(0.75*SUMIF($D$12:$D$1442,$D1014,U$12:U$1442),2)+SUMIF($D$12:$D1014,$D1014,AJ$12:AJ1014))-SUMIF($D$12:$D1013,$D1014,W$12:W1013)-SUMIF($D$12:$D$1442,$D1014,V$12:V$1442),AJ1014)),"")</f>
        <v/>
      </c>
      <c r="X1014" s="246" t="str">
        <f aca="false">IF(T1014&lt;&gt;"",1000-SUMIF($D$12:$D1013,$D1014,X$12:X1013),"")</f>
        <v/>
      </c>
      <c r="Y1014" s="272"/>
      <c r="Z1014" s="273"/>
      <c r="AA1014" s="273"/>
      <c r="AB1014" s="252" t="str">
        <f aca="false">IF(K1014&lt;&gt;"",ROUND(Y1014,2)+ROUND(Z1014,2)+ROUND(AA1014,2),"")</f>
        <v/>
      </c>
      <c r="AC1014" s="274"/>
      <c r="AD1014" s="273"/>
      <c r="AE1014" s="273"/>
      <c r="AF1014" s="275" t="str">
        <f aca="false">IF(P1014&lt;&gt;"",ROUND(AC1014,2)+ROUND(AD1014,2)+ROUND(AE1014,2),"")</f>
        <v/>
      </c>
      <c r="AG1014" s="274"/>
      <c r="AH1014" s="273"/>
      <c r="AI1014" s="273"/>
      <c r="AJ1014" s="275" t="str">
        <f aca="false">IF(U1014&lt;&gt;"",ROUND(AG1014,2)+ROUND(AH1014,2)+ROUND(AI1014,2),"")</f>
        <v/>
      </c>
      <c r="AK1014" s="255"/>
      <c r="AL1014" s="255"/>
      <c r="AM1014" s="256"/>
      <c r="AN1014" s="257"/>
      <c r="AO1014" s="258" t="str">
        <f aca="false">IF(D1014&lt;&gt;"",IF(COUNTIF($D$12:$D1014,$D1014)&gt;1,0,IF(SUM(L1014,Q1014,V1014)&gt;0,IF(AND(T1014="",OR(O1014&lt;&gt;"",J1014&lt;&gt;"")),IF(O1014&lt;&gt;"",O1014,IF(J1014&lt;&gt;"",J1014,0)),IF(AND(O1014&lt;&gt;"",J1014&lt;&gt;"",O1014=J1014),O1014,T1014)),0)),"")</f>
        <v/>
      </c>
      <c r="AP1014" s="258" t="str">
        <f aca="false">IF(D1014&lt;&gt;"",IF(COUNTIF($D$12:$D1014,$D1014)&gt;1,0,IF(SUM(M1014,R1014,W1014)&gt;0,IF(AND(T1014="",OR(O1014&lt;&gt;"",J1014&lt;&gt;"")),IF(O1014&lt;&gt;"",O1014,IF(J1014&lt;&gt;"",J1014,0)),IF(AND(O1014&lt;&gt;"",J1014&lt;&gt;"",O1014=J1014),O1014,T1014)),0)),"")</f>
        <v/>
      </c>
      <c r="AQ1014" s="258" t="str">
        <f aca="false">IF(D1014&lt;&gt;"",IF(COUNTIF($D$12:$D1014,$D1014)&gt;1,0,IF(SUM(N1014,S1014,X1014)&gt;0,IF(AND(T1014="",OR(O1014&lt;&gt;"",J1014&lt;&gt;"")),IF(O1014&lt;&gt;"",O1014,IF(J1014&lt;&gt;"",J1014,0)),IF(AND(O1014&lt;&gt;"",J1014&lt;&gt;"",O1014=J1014),O1014,T1014)),0)),"")</f>
        <v/>
      </c>
      <c r="AR1014" s="257" t="str">
        <f aca="false">IF(D1014&lt;&gt;"",IF(J1014="OZP12",L1014,0),"")</f>
        <v/>
      </c>
      <c r="AS1014" s="257" t="str">
        <f aca="false">IF(D1014&lt;&gt;"",IF(O1014="OZP12",Q1014,0),"")</f>
        <v/>
      </c>
      <c r="AT1014" s="257" t="str">
        <f aca="false">IF(D1014&lt;&gt;"",IF(T1014="OZP12",V1014,0),"")</f>
        <v/>
      </c>
      <c r="AU1014" s="257" t="str">
        <f aca="false">IF(D1014&lt;&gt;"",IF(J1014="TZP",L1014,0),"")</f>
        <v/>
      </c>
      <c r="AV1014" s="257" t="str">
        <f aca="false">IF(D1014&lt;&gt;"",IF(O1014="TZP",Q1014,0),"")</f>
        <v/>
      </c>
      <c r="AW1014" s="257" t="str">
        <f aca="false">IF(D1014&lt;&gt;"",IF(T1014="TZP",V1014,0),"")</f>
        <v/>
      </c>
      <c r="AX1014" s="257" t="str">
        <f aca="false">IF(D1014&lt;&gt;"",IF(J1014="OZZ",L1014,0),"")</f>
        <v/>
      </c>
      <c r="AY1014" s="257" t="str">
        <f aca="false">IF(D1014&lt;&gt;"",IF(O1014="OZZ",Q1014,0),"")</f>
        <v/>
      </c>
      <c r="AZ1014" s="257" t="str">
        <f aca="false">IF(D1014&lt;&gt;"",IF(T1014="OZZ",V1014,0),"")</f>
        <v/>
      </c>
      <c r="BA1014" s="260"/>
      <c r="BB1014" s="257" t="str">
        <f aca="false">IF(D1014&lt;&gt;"",IF(ISERROR(FIND("/",D1014)),0,1),"")</f>
        <v/>
      </c>
      <c r="BC1014" s="257" t="str">
        <f aca="false">IF(D1014&lt;&gt;"",IF(BB1014*1=0,D1014,CONCATENATE(MID(D1014,1,FIND("/",D1014,1)-1),MID(D1014,FIND("/",D1014,1)+1,LEN(D1014)))),"")</f>
        <v/>
      </c>
      <c r="BD1014" s="286"/>
      <c r="BE1014" s="257" t="str">
        <f aca="false">IF(D1014&lt;&gt;"",IF(J1014="OZP12",M1014,0),"")</f>
        <v/>
      </c>
      <c r="BF1014" s="257" t="str">
        <f aca="false">IF(D1014&lt;&gt;"",IF(O1014="OZP12",R1014,0),"")</f>
        <v/>
      </c>
      <c r="BG1014" s="257" t="str">
        <f aca="false">IF(D1014&lt;&gt;"",IF(T1014="OZP12",W1014,0),"")</f>
        <v/>
      </c>
      <c r="BH1014" s="257" t="str">
        <f aca="false">IF(D1014&lt;&gt;"",IF(J1014="TZP",M1014,0),"")</f>
        <v/>
      </c>
      <c r="BI1014" s="257" t="str">
        <f aca="false">IF(D1014&lt;&gt;"",IF(O1014="TZP",R1014,0),"")</f>
        <v/>
      </c>
      <c r="BJ1014" s="257" t="str">
        <f aca="false">IF(D1014&lt;&gt;"",IF(T1014="TZP",W1014,0),"")</f>
        <v/>
      </c>
    </row>
    <row r="1015" s="261" customFormat="true" ht="18.75" hidden="false" customHeight="true" outlineLevel="0" collapsed="false">
      <c r="A1015" s="262" t="n">
        <f aca="false">A1014+1</f>
        <v>1003</v>
      </c>
      <c r="B1015" s="263"/>
      <c r="C1015" s="263"/>
      <c r="D1015" s="263"/>
      <c r="E1015" s="266"/>
      <c r="F1015" s="266"/>
      <c r="G1015" s="267"/>
      <c r="H1015" s="278"/>
      <c r="I1015" s="281"/>
      <c r="J1015" s="268"/>
      <c r="K1015" s="269"/>
      <c r="L1015" s="244" t="str">
        <f aca="false">IF(AND(K1015&lt;&gt;"",J1015&lt;&gt;""),MIN(IF(OR(J1015="OZZ",J1015="ZZ"),5000,13600),TRUNC(0.75*SUMIF($D$12:$D1015,$D1015,K$12:K1015),2))-SUMIF($D$12:$D1014,$D1015,L$12:L1014),"")</f>
        <v/>
      </c>
      <c r="M1015" s="270" t="str">
        <f aca="false">IF(AND(K1015&lt;&gt;"",J1015&lt;&gt;"",AB1015&lt;&gt;""),IF(OR(J1015="OZZ",J1015="ZZ"),0-SUMIF($D$12:$D1014,$D1015,M$12:M1014),MIN(MIN(13600,TRUNC(0.75*SUMIF($D$12:$D$1442,$D1015,K$12:K$1442),2)+SUMIF($D$12:$D1015,$D1015,AB$12:AB1015))-SUMIF($D$12:$D1014,$D1015,M$12:M1014)-SUMIF($D$12:$D$1442,$D1015,L$12:L$1442),AB1015)),"")</f>
        <v/>
      </c>
      <c r="N1015" s="246" t="str">
        <f aca="false">IF(J1015&lt;&gt;"",1000-SUMIF($D$12:$D1014,$D1015,N$12:N1014),"")</f>
        <v/>
      </c>
      <c r="O1015" s="268"/>
      <c r="P1015" s="269"/>
      <c r="Q1015" s="244" t="str">
        <f aca="false">IF(AND(P1015&lt;&gt;"",O1015&lt;&gt;""),MIN(IF(OR(O1015="OZZ",O1015="ZZ"),5000,13600),TRUNC(0.75*SUMIF($D$12:$D1015,$D1015,P$12:P1015),2))-SUMIF($D$12:$D1014,$D1015,Q$12:Q1014),"")</f>
        <v/>
      </c>
      <c r="R1015" s="270" t="str">
        <f aca="false">IF(AND(P1015&lt;&gt;"",O1015&lt;&gt;"",AF1015&lt;&gt;""),IF(OR(O1015="OZZ",O1015="ZZ"),0-SUMIF($D$12:$D1014,$D1015,R$12:R1014),MIN(MIN(13600,TRUNC(0.75*SUMIF($D$12:$D$1442,$D1015,P$12:P$1442),2)+SUMIF($D$12:$D1015,$D1015,AF$12:AF1015))-SUMIF($D$12:$D1014,$D1015,R$12:R1014)-SUMIF($D$12:$D$1442,$D1015,Q$12:Q$1442),AF1015)),"")</f>
        <v/>
      </c>
      <c r="S1015" s="246" t="str">
        <f aca="false">IF(O1015&lt;&gt;"",1000-SUMIF($D$12:$D1014,$D1015,S$12:S1014),"")</f>
        <v/>
      </c>
      <c r="T1015" s="268"/>
      <c r="U1015" s="269"/>
      <c r="V1015" s="244" t="str">
        <f aca="false">IF(AND(U1015&lt;&gt;"",T1015&lt;&gt;""),MIN(IF(OR(T1015="OZZ",T1015="ZZ"),5000,13600),TRUNC(0.75*SUMIF($D$12:$D1015,$D1015,U$12:U1015),2))-SUMIF($D$12:$D1014,$D1015,V$12:V1014),"")</f>
        <v/>
      </c>
      <c r="W1015" s="248" t="str">
        <f aca="false">IF(AND(U1015&lt;&gt;"",T1015&lt;&gt;"",AJ1015&lt;&gt;""),IF(OR(T1015="OZZ",T1015="ZZ"),0-SUMIF($D$12:$D1014,$D1015,W$12:W1014),MIN(MIN(13600,TRUNC(0.75*SUMIF($D$12:$D$1442,$D1015,U$12:U$1442),2)+SUMIF($D$12:$D1015,$D1015,AJ$12:AJ1015))-SUMIF($D$12:$D1014,$D1015,W$12:W1014)-SUMIF($D$12:$D$1442,$D1015,V$12:V$1442),AJ1015)),"")</f>
        <v/>
      </c>
      <c r="X1015" s="246" t="str">
        <f aca="false">IF(T1015&lt;&gt;"",1000-SUMIF($D$12:$D1014,$D1015,X$12:X1014),"")</f>
        <v/>
      </c>
      <c r="Y1015" s="272"/>
      <c r="Z1015" s="273"/>
      <c r="AA1015" s="273"/>
      <c r="AB1015" s="252" t="str">
        <f aca="false">IF(K1015&lt;&gt;"",ROUND(Y1015,2)+ROUND(Z1015,2)+ROUND(AA1015,2),"")</f>
        <v/>
      </c>
      <c r="AC1015" s="274"/>
      <c r="AD1015" s="273"/>
      <c r="AE1015" s="273"/>
      <c r="AF1015" s="275" t="str">
        <f aca="false">IF(P1015&lt;&gt;"",ROUND(AC1015,2)+ROUND(AD1015,2)+ROUND(AE1015,2),"")</f>
        <v/>
      </c>
      <c r="AG1015" s="274"/>
      <c r="AH1015" s="273"/>
      <c r="AI1015" s="273"/>
      <c r="AJ1015" s="275" t="str">
        <f aca="false">IF(U1015&lt;&gt;"",ROUND(AG1015,2)+ROUND(AH1015,2)+ROUND(AI1015,2),"")</f>
        <v/>
      </c>
      <c r="AK1015" s="255"/>
      <c r="AL1015" s="255"/>
      <c r="AM1015" s="256"/>
      <c r="AN1015" s="257"/>
      <c r="AO1015" s="258" t="str">
        <f aca="false">IF(D1015&lt;&gt;"",IF(COUNTIF($D$12:$D1015,$D1015)&gt;1,0,IF(SUM(L1015,Q1015,V1015)&gt;0,IF(AND(T1015="",OR(O1015&lt;&gt;"",J1015&lt;&gt;"")),IF(O1015&lt;&gt;"",O1015,IF(J1015&lt;&gt;"",J1015,0)),IF(AND(O1015&lt;&gt;"",J1015&lt;&gt;"",O1015=J1015),O1015,T1015)),0)),"")</f>
        <v/>
      </c>
      <c r="AP1015" s="258" t="str">
        <f aca="false">IF(D1015&lt;&gt;"",IF(COUNTIF($D$12:$D1015,$D1015)&gt;1,0,IF(SUM(M1015,R1015,W1015)&gt;0,IF(AND(T1015="",OR(O1015&lt;&gt;"",J1015&lt;&gt;"")),IF(O1015&lt;&gt;"",O1015,IF(J1015&lt;&gt;"",J1015,0)),IF(AND(O1015&lt;&gt;"",J1015&lt;&gt;"",O1015=J1015),O1015,T1015)),0)),"")</f>
        <v/>
      </c>
      <c r="AQ1015" s="258" t="str">
        <f aca="false">IF(D1015&lt;&gt;"",IF(COUNTIF($D$12:$D1015,$D1015)&gt;1,0,IF(SUM(N1015,S1015,X1015)&gt;0,IF(AND(T1015="",OR(O1015&lt;&gt;"",J1015&lt;&gt;"")),IF(O1015&lt;&gt;"",O1015,IF(J1015&lt;&gt;"",J1015,0)),IF(AND(O1015&lt;&gt;"",J1015&lt;&gt;"",O1015=J1015),O1015,T1015)),0)),"")</f>
        <v/>
      </c>
      <c r="AR1015" s="257" t="str">
        <f aca="false">IF(D1015&lt;&gt;"",IF(J1015="OZP12",L1015,0),"")</f>
        <v/>
      </c>
      <c r="AS1015" s="257" t="str">
        <f aca="false">IF(D1015&lt;&gt;"",IF(O1015="OZP12",Q1015,0),"")</f>
        <v/>
      </c>
      <c r="AT1015" s="257" t="str">
        <f aca="false">IF(D1015&lt;&gt;"",IF(T1015="OZP12",V1015,0),"")</f>
        <v/>
      </c>
      <c r="AU1015" s="257" t="str">
        <f aca="false">IF(D1015&lt;&gt;"",IF(J1015="TZP",L1015,0),"")</f>
        <v/>
      </c>
      <c r="AV1015" s="257" t="str">
        <f aca="false">IF(D1015&lt;&gt;"",IF(O1015="TZP",Q1015,0),"")</f>
        <v/>
      </c>
      <c r="AW1015" s="257" t="str">
        <f aca="false">IF(D1015&lt;&gt;"",IF(T1015="TZP",V1015,0),"")</f>
        <v/>
      </c>
      <c r="AX1015" s="257" t="str">
        <f aca="false">IF(D1015&lt;&gt;"",IF(J1015="OZZ",L1015,0),"")</f>
        <v/>
      </c>
      <c r="AY1015" s="257" t="str">
        <f aca="false">IF(D1015&lt;&gt;"",IF(O1015="OZZ",Q1015,0),"")</f>
        <v/>
      </c>
      <c r="AZ1015" s="257" t="str">
        <f aca="false">IF(D1015&lt;&gt;"",IF(T1015="OZZ",V1015,0),"")</f>
        <v/>
      </c>
      <c r="BA1015" s="260"/>
      <c r="BB1015" s="257" t="str">
        <f aca="false">IF(D1015&lt;&gt;"",IF(ISERROR(FIND("/",D1015)),0,1),"")</f>
        <v/>
      </c>
      <c r="BC1015" s="257" t="str">
        <f aca="false">IF(D1015&lt;&gt;"",IF(BB1015*1=0,D1015,CONCATENATE(MID(D1015,1,FIND("/",D1015,1)-1),MID(D1015,FIND("/",D1015,1)+1,LEN(D1015)))),"")</f>
        <v/>
      </c>
      <c r="BD1015" s="286"/>
      <c r="BE1015" s="257" t="str">
        <f aca="false">IF(D1015&lt;&gt;"",IF(J1015="OZP12",M1015,0),"")</f>
        <v/>
      </c>
      <c r="BF1015" s="257" t="str">
        <f aca="false">IF(D1015&lt;&gt;"",IF(O1015="OZP12",R1015,0),"")</f>
        <v/>
      </c>
      <c r="BG1015" s="257" t="str">
        <f aca="false">IF(D1015&lt;&gt;"",IF(T1015="OZP12",W1015,0),"")</f>
        <v/>
      </c>
      <c r="BH1015" s="257" t="str">
        <f aca="false">IF(D1015&lt;&gt;"",IF(J1015="TZP",M1015,0),"")</f>
        <v/>
      </c>
      <c r="BI1015" s="257" t="str">
        <f aca="false">IF(D1015&lt;&gt;"",IF(O1015="TZP",R1015,0),"")</f>
        <v/>
      </c>
      <c r="BJ1015" s="257" t="str">
        <f aca="false">IF(D1015&lt;&gt;"",IF(T1015="TZP",W1015,0),"")</f>
        <v/>
      </c>
    </row>
    <row r="1016" s="261" customFormat="true" ht="18.75" hidden="false" customHeight="true" outlineLevel="0" collapsed="false">
      <c r="A1016" s="262" t="n">
        <f aca="false">A1015+1</f>
        <v>1004</v>
      </c>
      <c r="B1016" s="263"/>
      <c r="C1016" s="263"/>
      <c r="D1016" s="263"/>
      <c r="E1016" s="266"/>
      <c r="F1016" s="266"/>
      <c r="G1016" s="267"/>
      <c r="H1016" s="278"/>
      <c r="I1016" s="281"/>
      <c r="J1016" s="268"/>
      <c r="K1016" s="269"/>
      <c r="L1016" s="244" t="str">
        <f aca="false">IF(AND(K1016&lt;&gt;"",J1016&lt;&gt;""),MIN(IF(OR(J1016="OZZ",J1016="ZZ"),5000,13600),TRUNC(0.75*SUMIF($D$12:$D1016,$D1016,K$12:K1016),2))-SUMIF($D$12:$D1015,$D1016,L$12:L1015),"")</f>
        <v/>
      </c>
      <c r="M1016" s="270" t="str">
        <f aca="false">IF(AND(K1016&lt;&gt;"",J1016&lt;&gt;"",AB1016&lt;&gt;""),IF(OR(J1016="OZZ",J1016="ZZ"),0-SUMIF($D$12:$D1015,$D1016,M$12:M1015),MIN(MIN(13600,TRUNC(0.75*SUMIF($D$12:$D$1442,$D1016,K$12:K$1442),2)+SUMIF($D$12:$D1016,$D1016,AB$12:AB1016))-SUMIF($D$12:$D1015,$D1016,M$12:M1015)-SUMIF($D$12:$D$1442,$D1016,L$12:L$1442),AB1016)),"")</f>
        <v/>
      </c>
      <c r="N1016" s="246" t="str">
        <f aca="false">IF(J1016&lt;&gt;"",1000-SUMIF($D$12:$D1015,$D1016,N$12:N1015),"")</f>
        <v/>
      </c>
      <c r="O1016" s="268"/>
      <c r="P1016" s="269"/>
      <c r="Q1016" s="244" t="str">
        <f aca="false">IF(AND(P1016&lt;&gt;"",O1016&lt;&gt;""),MIN(IF(OR(O1016="OZZ",O1016="ZZ"),5000,13600),TRUNC(0.75*SUMIF($D$12:$D1016,$D1016,P$12:P1016),2))-SUMIF($D$12:$D1015,$D1016,Q$12:Q1015),"")</f>
        <v/>
      </c>
      <c r="R1016" s="270" t="str">
        <f aca="false">IF(AND(P1016&lt;&gt;"",O1016&lt;&gt;"",AF1016&lt;&gt;""),IF(OR(O1016="OZZ",O1016="ZZ"),0-SUMIF($D$12:$D1015,$D1016,R$12:R1015),MIN(MIN(13600,TRUNC(0.75*SUMIF($D$12:$D$1442,$D1016,P$12:P$1442),2)+SUMIF($D$12:$D1016,$D1016,AF$12:AF1016))-SUMIF($D$12:$D1015,$D1016,R$12:R1015)-SUMIF($D$12:$D$1442,$D1016,Q$12:Q$1442),AF1016)),"")</f>
        <v/>
      </c>
      <c r="S1016" s="246" t="str">
        <f aca="false">IF(O1016&lt;&gt;"",1000-SUMIF($D$12:$D1015,$D1016,S$12:S1015),"")</f>
        <v/>
      </c>
      <c r="T1016" s="268"/>
      <c r="U1016" s="269"/>
      <c r="V1016" s="244" t="str">
        <f aca="false">IF(AND(U1016&lt;&gt;"",T1016&lt;&gt;""),MIN(IF(OR(T1016="OZZ",T1016="ZZ"),5000,13600),TRUNC(0.75*SUMIF($D$12:$D1016,$D1016,U$12:U1016),2))-SUMIF($D$12:$D1015,$D1016,V$12:V1015),"")</f>
        <v/>
      </c>
      <c r="W1016" s="248" t="str">
        <f aca="false">IF(AND(U1016&lt;&gt;"",T1016&lt;&gt;"",AJ1016&lt;&gt;""),IF(OR(T1016="OZZ",T1016="ZZ"),0-SUMIF($D$12:$D1015,$D1016,W$12:W1015),MIN(MIN(13600,TRUNC(0.75*SUMIF($D$12:$D$1442,$D1016,U$12:U$1442),2)+SUMIF($D$12:$D1016,$D1016,AJ$12:AJ1016))-SUMIF($D$12:$D1015,$D1016,W$12:W1015)-SUMIF($D$12:$D$1442,$D1016,V$12:V$1442),AJ1016)),"")</f>
        <v/>
      </c>
      <c r="X1016" s="246" t="str">
        <f aca="false">IF(T1016&lt;&gt;"",1000-SUMIF($D$12:$D1015,$D1016,X$12:X1015),"")</f>
        <v/>
      </c>
      <c r="Y1016" s="272"/>
      <c r="Z1016" s="273"/>
      <c r="AA1016" s="273"/>
      <c r="AB1016" s="252" t="str">
        <f aca="false">IF(K1016&lt;&gt;"",ROUND(Y1016,2)+ROUND(Z1016,2)+ROUND(AA1016,2),"")</f>
        <v/>
      </c>
      <c r="AC1016" s="274"/>
      <c r="AD1016" s="273"/>
      <c r="AE1016" s="273"/>
      <c r="AF1016" s="275" t="str">
        <f aca="false">IF(P1016&lt;&gt;"",ROUND(AC1016,2)+ROUND(AD1016,2)+ROUND(AE1016,2),"")</f>
        <v/>
      </c>
      <c r="AG1016" s="274"/>
      <c r="AH1016" s="273"/>
      <c r="AI1016" s="273"/>
      <c r="AJ1016" s="275" t="str">
        <f aca="false">IF(U1016&lt;&gt;"",ROUND(AG1016,2)+ROUND(AH1016,2)+ROUND(AI1016,2),"")</f>
        <v/>
      </c>
      <c r="AK1016" s="255"/>
      <c r="AL1016" s="255"/>
      <c r="AM1016" s="256"/>
      <c r="AN1016" s="257"/>
      <c r="AO1016" s="258" t="str">
        <f aca="false">IF(D1016&lt;&gt;"",IF(COUNTIF($D$12:$D1016,$D1016)&gt;1,0,IF(SUM(L1016,Q1016,V1016)&gt;0,IF(AND(T1016="",OR(O1016&lt;&gt;"",J1016&lt;&gt;"")),IF(O1016&lt;&gt;"",O1016,IF(J1016&lt;&gt;"",J1016,0)),IF(AND(O1016&lt;&gt;"",J1016&lt;&gt;"",O1016=J1016),O1016,T1016)),0)),"")</f>
        <v/>
      </c>
      <c r="AP1016" s="258" t="str">
        <f aca="false">IF(D1016&lt;&gt;"",IF(COUNTIF($D$12:$D1016,$D1016)&gt;1,0,IF(SUM(M1016,R1016,W1016)&gt;0,IF(AND(T1016="",OR(O1016&lt;&gt;"",J1016&lt;&gt;"")),IF(O1016&lt;&gt;"",O1016,IF(J1016&lt;&gt;"",J1016,0)),IF(AND(O1016&lt;&gt;"",J1016&lt;&gt;"",O1016=J1016),O1016,T1016)),0)),"")</f>
        <v/>
      </c>
      <c r="AQ1016" s="258" t="str">
        <f aca="false">IF(D1016&lt;&gt;"",IF(COUNTIF($D$12:$D1016,$D1016)&gt;1,0,IF(SUM(N1016,S1016,X1016)&gt;0,IF(AND(T1016="",OR(O1016&lt;&gt;"",J1016&lt;&gt;"")),IF(O1016&lt;&gt;"",O1016,IF(J1016&lt;&gt;"",J1016,0)),IF(AND(O1016&lt;&gt;"",J1016&lt;&gt;"",O1016=J1016),O1016,T1016)),0)),"")</f>
        <v/>
      </c>
      <c r="AR1016" s="257" t="str">
        <f aca="false">IF(D1016&lt;&gt;"",IF(J1016="OZP12",L1016,0),"")</f>
        <v/>
      </c>
      <c r="AS1016" s="257" t="str">
        <f aca="false">IF(D1016&lt;&gt;"",IF(O1016="OZP12",Q1016,0),"")</f>
        <v/>
      </c>
      <c r="AT1016" s="257" t="str">
        <f aca="false">IF(D1016&lt;&gt;"",IF(T1016="OZP12",V1016,0),"")</f>
        <v/>
      </c>
      <c r="AU1016" s="257" t="str">
        <f aca="false">IF(D1016&lt;&gt;"",IF(J1016="TZP",L1016,0),"")</f>
        <v/>
      </c>
      <c r="AV1016" s="257" t="str">
        <f aca="false">IF(D1016&lt;&gt;"",IF(O1016="TZP",Q1016,0),"")</f>
        <v/>
      </c>
      <c r="AW1016" s="257" t="str">
        <f aca="false">IF(D1016&lt;&gt;"",IF(T1016="TZP",V1016,0),"")</f>
        <v/>
      </c>
      <c r="AX1016" s="257" t="str">
        <f aca="false">IF(D1016&lt;&gt;"",IF(J1016="OZZ",L1016,0),"")</f>
        <v/>
      </c>
      <c r="AY1016" s="257" t="str">
        <f aca="false">IF(D1016&lt;&gt;"",IF(O1016="OZZ",Q1016,0),"")</f>
        <v/>
      </c>
      <c r="AZ1016" s="257" t="str">
        <f aca="false">IF(D1016&lt;&gt;"",IF(T1016="OZZ",V1016,0),"")</f>
        <v/>
      </c>
      <c r="BA1016" s="260"/>
      <c r="BB1016" s="257" t="str">
        <f aca="false">IF(D1016&lt;&gt;"",IF(ISERROR(FIND("/",D1016)),0,1),"")</f>
        <v/>
      </c>
      <c r="BC1016" s="257" t="str">
        <f aca="false">IF(D1016&lt;&gt;"",IF(BB1016*1=0,D1016,CONCATENATE(MID(D1016,1,FIND("/",D1016,1)-1),MID(D1016,FIND("/",D1016,1)+1,LEN(D1016)))),"")</f>
        <v/>
      </c>
      <c r="BD1016" s="286"/>
      <c r="BE1016" s="257" t="str">
        <f aca="false">IF(D1016&lt;&gt;"",IF(J1016="OZP12",M1016,0),"")</f>
        <v/>
      </c>
      <c r="BF1016" s="257" t="str">
        <f aca="false">IF(D1016&lt;&gt;"",IF(O1016="OZP12",R1016,0),"")</f>
        <v/>
      </c>
      <c r="BG1016" s="257" t="str">
        <f aca="false">IF(D1016&lt;&gt;"",IF(T1016="OZP12",W1016,0),"")</f>
        <v/>
      </c>
      <c r="BH1016" s="257" t="str">
        <f aca="false">IF(D1016&lt;&gt;"",IF(J1016="TZP",M1016,0),"")</f>
        <v/>
      </c>
      <c r="BI1016" s="257" t="str">
        <f aca="false">IF(D1016&lt;&gt;"",IF(O1016="TZP",R1016,0),"")</f>
        <v/>
      </c>
      <c r="BJ1016" s="257" t="str">
        <f aca="false">IF(D1016&lt;&gt;"",IF(T1016="TZP",W1016,0),"")</f>
        <v/>
      </c>
    </row>
    <row r="1017" s="261" customFormat="true" ht="18.75" hidden="false" customHeight="true" outlineLevel="0" collapsed="false">
      <c r="A1017" s="262" t="n">
        <f aca="false">A1016+1</f>
        <v>1005</v>
      </c>
      <c r="B1017" s="263"/>
      <c r="C1017" s="263"/>
      <c r="D1017" s="263"/>
      <c r="E1017" s="266"/>
      <c r="F1017" s="266"/>
      <c r="G1017" s="267"/>
      <c r="H1017" s="278"/>
      <c r="I1017" s="281"/>
      <c r="J1017" s="268"/>
      <c r="K1017" s="269"/>
      <c r="L1017" s="244" t="str">
        <f aca="false">IF(AND(K1017&lt;&gt;"",J1017&lt;&gt;""),MIN(IF(OR(J1017="OZZ",J1017="ZZ"),5000,13600),TRUNC(0.75*SUMIF($D$12:$D1017,$D1017,K$12:K1017),2))-SUMIF($D$12:$D1016,$D1017,L$12:L1016),"")</f>
        <v/>
      </c>
      <c r="M1017" s="270" t="str">
        <f aca="false">IF(AND(K1017&lt;&gt;"",J1017&lt;&gt;"",AB1017&lt;&gt;""),IF(OR(J1017="OZZ",J1017="ZZ"),0-SUMIF($D$12:$D1016,$D1017,M$12:M1016),MIN(MIN(13600,TRUNC(0.75*SUMIF($D$12:$D$1442,$D1017,K$12:K$1442),2)+SUMIF($D$12:$D1017,$D1017,AB$12:AB1017))-SUMIF($D$12:$D1016,$D1017,M$12:M1016)-SUMIF($D$12:$D$1442,$D1017,L$12:L$1442),AB1017)),"")</f>
        <v/>
      </c>
      <c r="N1017" s="246" t="str">
        <f aca="false">IF(J1017&lt;&gt;"",1000-SUMIF($D$12:$D1016,$D1017,N$12:N1016),"")</f>
        <v/>
      </c>
      <c r="O1017" s="268"/>
      <c r="P1017" s="269"/>
      <c r="Q1017" s="244" t="str">
        <f aca="false">IF(AND(P1017&lt;&gt;"",O1017&lt;&gt;""),MIN(IF(OR(O1017="OZZ",O1017="ZZ"),5000,13600),TRUNC(0.75*SUMIF($D$12:$D1017,$D1017,P$12:P1017),2))-SUMIF($D$12:$D1016,$D1017,Q$12:Q1016),"")</f>
        <v/>
      </c>
      <c r="R1017" s="270" t="str">
        <f aca="false">IF(AND(P1017&lt;&gt;"",O1017&lt;&gt;"",AF1017&lt;&gt;""),IF(OR(O1017="OZZ",O1017="ZZ"),0-SUMIF($D$12:$D1016,$D1017,R$12:R1016),MIN(MIN(13600,TRUNC(0.75*SUMIF($D$12:$D$1442,$D1017,P$12:P$1442),2)+SUMIF($D$12:$D1017,$D1017,AF$12:AF1017))-SUMIF($D$12:$D1016,$D1017,R$12:R1016)-SUMIF($D$12:$D$1442,$D1017,Q$12:Q$1442),AF1017)),"")</f>
        <v/>
      </c>
      <c r="S1017" s="246" t="str">
        <f aca="false">IF(O1017&lt;&gt;"",1000-SUMIF($D$12:$D1016,$D1017,S$12:S1016),"")</f>
        <v/>
      </c>
      <c r="T1017" s="268"/>
      <c r="U1017" s="269"/>
      <c r="V1017" s="244" t="str">
        <f aca="false">IF(AND(U1017&lt;&gt;"",T1017&lt;&gt;""),MIN(IF(OR(T1017="OZZ",T1017="ZZ"),5000,13600),TRUNC(0.75*SUMIF($D$12:$D1017,$D1017,U$12:U1017),2))-SUMIF($D$12:$D1016,$D1017,V$12:V1016),"")</f>
        <v/>
      </c>
      <c r="W1017" s="248" t="str">
        <f aca="false">IF(AND(U1017&lt;&gt;"",T1017&lt;&gt;"",AJ1017&lt;&gt;""),IF(OR(T1017="OZZ",T1017="ZZ"),0-SUMIF($D$12:$D1016,$D1017,W$12:W1016),MIN(MIN(13600,TRUNC(0.75*SUMIF($D$12:$D$1442,$D1017,U$12:U$1442),2)+SUMIF($D$12:$D1017,$D1017,AJ$12:AJ1017))-SUMIF($D$12:$D1016,$D1017,W$12:W1016)-SUMIF($D$12:$D$1442,$D1017,V$12:V$1442),AJ1017)),"")</f>
        <v/>
      </c>
      <c r="X1017" s="246" t="str">
        <f aca="false">IF(T1017&lt;&gt;"",1000-SUMIF($D$12:$D1016,$D1017,X$12:X1016),"")</f>
        <v/>
      </c>
      <c r="Y1017" s="272"/>
      <c r="Z1017" s="273"/>
      <c r="AA1017" s="273"/>
      <c r="AB1017" s="252" t="str">
        <f aca="false">IF(K1017&lt;&gt;"",ROUND(Y1017,2)+ROUND(Z1017,2)+ROUND(AA1017,2),"")</f>
        <v/>
      </c>
      <c r="AC1017" s="274"/>
      <c r="AD1017" s="273"/>
      <c r="AE1017" s="273"/>
      <c r="AF1017" s="275" t="str">
        <f aca="false">IF(P1017&lt;&gt;"",ROUND(AC1017,2)+ROUND(AD1017,2)+ROUND(AE1017,2),"")</f>
        <v/>
      </c>
      <c r="AG1017" s="274"/>
      <c r="AH1017" s="273"/>
      <c r="AI1017" s="273"/>
      <c r="AJ1017" s="275" t="str">
        <f aca="false">IF(U1017&lt;&gt;"",ROUND(AG1017,2)+ROUND(AH1017,2)+ROUND(AI1017,2),"")</f>
        <v/>
      </c>
      <c r="AK1017" s="255"/>
      <c r="AL1017" s="255"/>
      <c r="AM1017" s="256"/>
      <c r="AN1017" s="257"/>
      <c r="AO1017" s="258" t="str">
        <f aca="false">IF(D1017&lt;&gt;"",IF(COUNTIF($D$12:$D1017,$D1017)&gt;1,0,IF(SUM(L1017,Q1017,V1017)&gt;0,IF(AND(T1017="",OR(O1017&lt;&gt;"",J1017&lt;&gt;"")),IF(O1017&lt;&gt;"",O1017,IF(J1017&lt;&gt;"",J1017,0)),IF(AND(O1017&lt;&gt;"",J1017&lt;&gt;"",O1017=J1017),O1017,T1017)),0)),"")</f>
        <v/>
      </c>
      <c r="AP1017" s="258" t="str">
        <f aca="false">IF(D1017&lt;&gt;"",IF(COUNTIF($D$12:$D1017,$D1017)&gt;1,0,IF(SUM(M1017,R1017,W1017)&gt;0,IF(AND(T1017="",OR(O1017&lt;&gt;"",J1017&lt;&gt;"")),IF(O1017&lt;&gt;"",O1017,IF(J1017&lt;&gt;"",J1017,0)),IF(AND(O1017&lt;&gt;"",J1017&lt;&gt;"",O1017=J1017),O1017,T1017)),0)),"")</f>
        <v/>
      </c>
      <c r="AQ1017" s="258" t="str">
        <f aca="false">IF(D1017&lt;&gt;"",IF(COUNTIF($D$12:$D1017,$D1017)&gt;1,0,IF(SUM(N1017,S1017,X1017)&gt;0,IF(AND(T1017="",OR(O1017&lt;&gt;"",J1017&lt;&gt;"")),IF(O1017&lt;&gt;"",O1017,IF(J1017&lt;&gt;"",J1017,0)),IF(AND(O1017&lt;&gt;"",J1017&lt;&gt;"",O1017=J1017),O1017,T1017)),0)),"")</f>
        <v/>
      </c>
      <c r="AR1017" s="257" t="str">
        <f aca="false">IF(D1017&lt;&gt;"",IF(J1017="OZP12",L1017,0),"")</f>
        <v/>
      </c>
      <c r="AS1017" s="257" t="str">
        <f aca="false">IF(D1017&lt;&gt;"",IF(O1017="OZP12",Q1017,0),"")</f>
        <v/>
      </c>
      <c r="AT1017" s="257" t="str">
        <f aca="false">IF(D1017&lt;&gt;"",IF(T1017="OZP12",V1017,0),"")</f>
        <v/>
      </c>
      <c r="AU1017" s="257" t="str">
        <f aca="false">IF(D1017&lt;&gt;"",IF(J1017="TZP",L1017,0),"")</f>
        <v/>
      </c>
      <c r="AV1017" s="257" t="str">
        <f aca="false">IF(D1017&lt;&gt;"",IF(O1017="TZP",Q1017,0),"")</f>
        <v/>
      </c>
      <c r="AW1017" s="257" t="str">
        <f aca="false">IF(D1017&lt;&gt;"",IF(T1017="TZP",V1017,0),"")</f>
        <v/>
      </c>
      <c r="AX1017" s="257" t="str">
        <f aca="false">IF(D1017&lt;&gt;"",IF(J1017="OZZ",L1017,0),"")</f>
        <v/>
      </c>
      <c r="AY1017" s="257" t="str">
        <f aca="false">IF(D1017&lt;&gt;"",IF(O1017="OZZ",Q1017,0),"")</f>
        <v/>
      </c>
      <c r="AZ1017" s="257" t="str">
        <f aca="false">IF(D1017&lt;&gt;"",IF(T1017="OZZ",V1017,0),"")</f>
        <v/>
      </c>
      <c r="BA1017" s="260"/>
      <c r="BB1017" s="257" t="str">
        <f aca="false">IF(D1017&lt;&gt;"",IF(ISERROR(FIND("/",D1017)),0,1),"")</f>
        <v/>
      </c>
      <c r="BC1017" s="257" t="str">
        <f aca="false">IF(D1017&lt;&gt;"",IF(BB1017*1=0,D1017,CONCATENATE(MID(D1017,1,FIND("/",D1017,1)-1),MID(D1017,FIND("/",D1017,1)+1,LEN(D1017)))),"")</f>
        <v/>
      </c>
      <c r="BD1017" s="286"/>
      <c r="BE1017" s="257" t="str">
        <f aca="false">IF(D1017&lt;&gt;"",IF(J1017="OZP12",M1017,0),"")</f>
        <v/>
      </c>
      <c r="BF1017" s="257" t="str">
        <f aca="false">IF(D1017&lt;&gt;"",IF(O1017="OZP12",R1017,0),"")</f>
        <v/>
      </c>
      <c r="BG1017" s="257" t="str">
        <f aca="false">IF(D1017&lt;&gt;"",IF(T1017="OZP12",W1017,0),"")</f>
        <v/>
      </c>
      <c r="BH1017" s="257" t="str">
        <f aca="false">IF(D1017&lt;&gt;"",IF(J1017="TZP",M1017,0),"")</f>
        <v/>
      </c>
      <c r="BI1017" s="257" t="str">
        <f aca="false">IF(D1017&lt;&gt;"",IF(O1017="TZP",R1017,0),"")</f>
        <v/>
      </c>
      <c r="BJ1017" s="257" t="str">
        <f aca="false">IF(D1017&lt;&gt;"",IF(T1017="TZP",W1017,0),"")</f>
        <v/>
      </c>
    </row>
    <row r="1018" s="261" customFormat="true" ht="18.75" hidden="false" customHeight="true" outlineLevel="0" collapsed="false">
      <c r="A1018" s="262" t="n">
        <f aca="false">A1017+1</f>
        <v>1006</v>
      </c>
      <c r="B1018" s="263"/>
      <c r="C1018" s="263"/>
      <c r="D1018" s="263"/>
      <c r="E1018" s="266"/>
      <c r="F1018" s="266"/>
      <c r="G1018" s="267"/>
      <c r="H1018" s="278"/>
      <c r="I1018" s="281"/>
      <c r="J1018" s="268"/>
      <c r="K1018" s="269"/>
      <c r="L1018" s="244" t="str">
        <f aca="false">IF(AND(K1018&lt;&gt;"",J1018&lt;&gt;""),MIN(IF(OR(J1018="OZZ",J1018="ZZ"),5000,13600),TRUNC(0.75*SUMIF($D$12:$D1018,$D1018,K$12:K1018),2))-SUMIF($D$12:$D1017,$D1018,L$12:L1017),"")</f>
        <v/>
      </c>
      <c r="M1018" s="270" t="str">
        <f aca="false">IF(AND(K1018&lt;&gt;"",J1018&lt;&gt;"",AB1018&lt;&gt;""),IF(OR(J1018="OZZ",J1018="ZZ"),0-SUMIF($D$12:$D1017,$D1018,M$12:M1017),MIN(MIN(13600,TRUNC(0.75*SUMIF($D$12:$D$1442,$D1018,K$12:K$1442),2)+SUMIF($D$12:$D1018,$D1018,AB$12:AB1018))-SUMIF($D$12:$D1017,$D1018,M$12:M1017)-SUMIF($D$12:$D$1442,$D1018,L$12:L$1442),AB1018)),"")</f>
        <v/>
      </c>
      <c r="N1018" s="246" t="str">
        <f aca="false">IF(J1018&lt;&gt;"",1000-SUMIF($D$12:$D1017,$D1018,N$12:N1017),"")</f>
        <v/>
      </c>
      <c r="O1018" s="268"/>
      <c r="P1018" s="269"/>
      <c r="Q1018" s="244" t="str">
        <f aca="false">IF(AND(P1018&lt;&gt;"",O1018&lt;&gt;""),MIN(IF(OR(O1018="OZZ",O1018="ZZ"),5000,13600),TRUNC(0.75*SUMIF($D$12:$D1018,$D1018,P$12:P1018),2))-SUMIF($D$12:$D1017,$D1018,Q$12:Q1017),"")</f>
        <v/>
      </c>
      <c r="R1018" s="270" t="str">
        <f aca="false">IF(AND(P1018&lt;&gt;"",O1018&lt;&gt;"",AF1018&lt;&gt;""),IF(OR(O1018="OZZ",O1018="ZZ"),0-SUMIF($D$12:$D1017,$D1018,R$12:R1017),MIN(MIN(13600,TRUNC(0.75*SUMIF($D$12:$D$1442,$D1018,P$12:P$1442),2)+SUMIF($D$12:$D1018,$D1018,AF$12:AF1018))-SUMIF($D$12:$D1017,$D1018,R$12:R1017)-SUMIF($D$12:$D$1442,$D1018,Q$12:Q$1442),AF1018)),"")</f>
        <v/>
      </c>
      <c r="S1018" s="246" t="str">
        <f aca="false">IF(O1018&lt;&gt;"",1000-SUMIF($D$12:$D1017,$D1018,S$12:S1017),"")</f>
        <v/>
      </c>
      <c r="T1018" s="268"/>
      <c r="U1018" s="269"/>
      <c r="V1018" s="244" t="str">
        <f aca="false">IF(AND(U1018&lt;&gt;"",T1018&lt;&gt;""),MIN(IF(OR(T1018="OZZ",T1018="ZZ"),5000,13600),TRUNC(0.75*SUMIF($D$12:$D1018,$D1018,U$12:U1018),2))-SUMIF($D$12:$D1017,$D1018,V$12:V1017),"")</f>
        <v/>
      </c>
      <c r="W1018" s="248" t="str">
        <f aca="false">IF(AND(U1018&lt;&gt;"",T1018&lt;&gt;"",AJ1018&lt;&gt;""),IF(OR(T1018="OZZ",T1018="ZZ"),0-SUMIF($D$12:$D1017,$D1018,W$12:W1017),MIN(MIN(13600,TRUNC(0.75*SUMIF($D$12:$D$1442,$D1018,U$12:U$1442),2)+SUMIF($D$12:$D1018,$D1018,AJ$12:AJ1018))-SUMIF($D$12:$D1017,$D1018,W$12:W1017)-SUMIF($D$12:$D$1442,$D1018,V$12:V$1442),AJ1018)),"")</f>
        <v/>
      </c>
      <c r="X1018" s="246" t="str">
        <f aca="false">IF(T1018&lt;&gt;"",1000-SUMIF($D$12:$D1017,$D1018,X$12:X1017),"")</f>
        <v/>
      </c>
      <c r="Y1018" s="272"/>
      <c r="Z1018" s="273"/>
      <c r="AA1018" s="273"/>
      <c r="AB1018" s="252" t="str">
        <f aca="false">IF(K1018&lt;&gt;"",ROUND(Y1018,2)+ROUND(Z1018,2)+ROUND(AA1018,2),"")</f>
        <v/>
      </c>
      <c r="AC1018" s="274"/>
      <c r="AD1018" s="273"/>
      <c r="AE1018" s="273"/>
      <c r="AF1018" s="275" t="str">
        <f aca="false">IF(P1018&lt;&gt;"",ROUND(AC1018,2)+ROUND(AD1018,2)+ROUND(AE1018,2),"")</f>
        <v/>
      </c>
      <c r="AG1018" s="274"/>
      <c r="AH1018" s="273"/>
      <c r="AI1018" s="273"/>
      <c r="AJ1018" s="275" t="str">
        <f aca="false">IF(U1018&lt;&gt;"",ROUND(AG1018,2)+ROUND(AH1018,2)+ROUND(AI1018,2),"")</f>
        <v/>
      </c>
      <c r="AK1018" s="255"/>
      <c r="AL1018" s="255"/>
      <c r="AM1018" s="256"/>
      <c r="AN1018" s="257"/>
      <c r="AO1018" s="258" t="str">
        <f aca="false">IF(D1018&lt;&gt;"",IF(COUNTIF($D$12:$D1018,$D1018)&gt;1,0,IF(SUM(L1018,Q1018,V1018)&gt;0,IF(AND(T1018="",OR(O1018&lt;&gt;"",J1018&lt;&gt;"")),IF(O1018&lt;&gt;"",O1018,IF(J1018&lt;&gt;"",J1018,0)),IF(AND(O1018&lt;&gt;"",J1018&lt;&gt;"",O1018=J1018),O1018,T1018)),0)),"")</f>
        <v/>
      </c>
      <c r="AP1018" s="258" t="str">
        <f aca="false">IF(D1018&lt;&gt;"",IF(COUNTIF($D$12:$D1018,$D1018)&gt;1,0,IF(SUM(M1018,R1018,W1018)&gt;0,IF(AND(T1018="",OR(O1018&lt;&gt;"",J1018&lt;&gt;"")),IF(O1018&lt;&gt;"",O1018,IF(J1018&lt;&gt;"",J1018,0)),IF(AND(O1018&lt;&gt;"",J1018&lt;&gt;"",O1018=J1018),O1018,T1018)),0)),"")</f>
        <v/>
      </c>
      <c r="AQ1018" s="258" t="str">
        <f aca="false">IF(D1018&lt;&gt;"",IF(COUNTIF($D$12:$D1018,$D1018)&gt;1,0,IF(SUM(N1018,S1018,X1018)&gt;0,IF(AND(T1018="",OR(O1018&lt;&gt;"",J1018&lt;&gt;"")),IF(O1018&lt;&gt;"",O1018,IF(J1018&lt;&gt;"",J1018,0)),IF(AND(O1018&lt;&gt;"",J1018&lt;&gt;"",O1018=J1018),O1018,T1018)),0)),"")</f>
        <v/>
      </c>
      <c r="AR1018" s="257" t="str">
        <f aca="false">IF(D1018&lt;&gt;"",IF(J1018="OZP12",L1018,0),"")</f>
        <v/>
      </c>
      <c r="AS1018" s="257" t="str">
        <f aca="false">IF(D1018&lt;&gt;"",IF(O1018="OZP12",Q1018,0),"")</f>
        <v/>
      </c>
      <c r="AT1018" s="257" t="str">
        <f aca="false">IF(D1018&lt;&gt;"",IF(T1018="OZP12",V1018,0),"")</f>
        <v/>
      </c>
      <c r="AU1018" s="257" t="str">
        <f aca="false">IF(D1018&lt;&gt;"",IF(J1018="TZP",L1018,0),"")</f>
        <v/>
      </c>
      <c r="AV1018" s="257" t="str">
        <f aca="false">IF(D1018&lt;&gt;"",IF(O1018="TZP",Q1018,0),"")</f>
        <v/>
      </c>
      <c r="AW1018" s="257" t="str">
        <f aca="false">IF(D1018&lt;&gt;"",IF(T1018="TZP",V1018,0),"")</f>
        <v/>
      </c>
      <c r="AX1018" s="257" t="str">
        <f aca="false">IF(D1018&lt;&gt;"",IF(J1018="OZZ",L1018,0),"")</f>
        <v/>
      </c>
      <c r="AY1018" s="257" t="str">
        <f aca="false">IF(D1018&lt;&gt;"",IF(O1018="OZZ",Q1018,0),"")</f>
        <v/>
      </c>
      <c r="AZ1018" s="257" t="str">
        <f aca="false">IF(D1018&lt;&gt;"",IF(T1018="OZZ",V1018,0),"")</f>
        <v/>
      </c>
      <c r="BA1018" s="260"/>
      <c r="BB1018" s="257" t="str">
        <f aca="false">IF(D1018&lt;&gt;"",IF(ISERROR(FIND("/",D1018)),0,1),"")</f>
        <v/>
      </c>
      <c r="BC1018" s="257" t="str">
        <f aca="false">IF(D1018&lt;&gt;"",IF(BB1018*1=0,D1018,CONCATENATE(MID(D1018,1,FIND("/",D1018,1)-1),MID(D1018,FIND("/",D1018,1)+1,LEN(D1018)))),"")</f>
        <v/>
      </c>
      <c r="BD1018" s="286"/>
      <c r="BE1018" s="257" t="str">
        <f aca="false">IF(D1018&lt;&gt;"",IF(J1018="OZP12",M1018,0),"")</f>
        <v/>
      </c>
      <c r="BF1018" s="257" t="str">
        <f aca="false">IF(D1018&lt;&gt;"",IF(O1018="OZP12",R1018,0),"")</f>
        <v/>
      </c>
      <c r="BG1018" s="257" t="str">
        <f aca="false">IF(D1018&lt;&gt;"",IF(T1018="OZP12",W1018,0),"")</f>
        <v/>
      </c>
      <c r="BH1018" s="257" t="str">
        <f aca="false">IF(D1018&lt;&gt;"",IF(J1018="TZP",M1018,0),"")</f>
        <v/>
      </c>
      <c r="BI1018" s="257" t="str">
        <f aca="false">IF(D1018&lt;&gt;"",IF(O1018="TZP",R1018,0),"")</f>
        <v/>
      </c>
      <c r="BJ1018" s="257" t="str">
        <f aca="false">IF(D1018&lt;&gt;"",IF(T1018="TZP",W1018,0),"")</f>
        <v/>
      </c>
    </row>
    <row r="1019" s="261" customFormat="true" ht="18.75" hidden="false" customHeight="true" outlineLevel="0" collapsed="false">
      <c r="A1019" s="262" t="n">
        <f aca="false">A1018+1</f>
        <v>1007</v>
      </c>
      <c r="B1019" s="263"/>
      <c r="C1019" s="263"/>
      <c r="D1019" s="263"/>
      <c r="E1019" s="266"/>
      <c r="F1019" s="266"/>
      <c r="G1019" s="267"/>
      <c r="H1019" s="278"/>
      <c r="I1019" s="281"/>
      <c r="J1019" s="268"/>
      <c r="K1019" s="269"/>
      <c r="L1019" s="244" t="str">
        <f aca="false">IF(AND(K1019&lt;&gt;"",J1019&lt;&gt;""),MIN(IF(OR(J1019="OZZ",J1019="ZZ"),5000,13600),TRUNC(0.75*SUMIF($D$12:$D1019,$D1019,K$12:K1019),2))-SUMIF($D$12:$D1018,$D1019,L$12:L1018),"")</f>
        <v/>
      </c>
      <c r="M1019" s="270" t="str">
        <f aca="false">IF(AND(K1019&lt;&gt;"",J1019&lt;&gt;"",AB1019&lt;&gt;""),IF(OR(J1019="OZZ",J1019="ZZ"),0-SUMIF($D$12:$D1018,$D1019,M$12:M1018),MIN(MIN(13600,TRUNC(0.75*SUMIF($D$12:$D$1442,$D1019,K$12:K$1442),2)+SUMIF($D$12:$D1019,$D1019,AB$12:AB1019))-SUMIF($D$12:$D1018,$D1019,M$12:M1018)-SUMIF($D$12:$D$1442,$D1019,L$12:L$1442),AB1019)),"")</f>
        <v/>
      </c>
      <c r="N1019" s="246" t="str">
        <f aca="false">IF(J1019&lt;&gt;"",1000-SUMIF($D$12:$D1018,$D1019,N$12:N1018),"")</f>
        <v/>
      </c>
      <c r="O1019" s="268"/>
      <c r="P1019" s="269"/>
      <c r="Q1019" s="244" t="str">
        <f aca="false">IF(AND(P1019&lt;&gt;"",O1019&lt;&gt;""),MIN(IF(OR(O1019="OZZ",O1019="ZZ"),5000,13600),TRUNC(0.75*SUMIF($D$12:$D1019,$D1019,P$12:P1019),2))-SUMIF($D$12:$D1018,$D1019,Q$12:Q1018),"")</f>
        <v/>
      </c>
      <c r="R1019" s="270" t="str">
        <f aca="false">IF(AND(P1019&lt;&gt;"",O1019&lt;&gt;"",AF1019&lt;&gt;""),IF(OR(O1019="OZZ",O1019="ZZ"),0-SUMIF($D$12:$D1018,$D1019,R$12:R1018),MIN(MIN(13600,TRUNC(0.75*SUMIF($D$12:$D$1442,$D1019,P$12:P$1442),2)+SUMIF($D$12:$D1019,$D1019,AF$12:AF1019))-SUMIF($D$12:$D1018,$D1019,R$12:R1018)-SUMIF($D$12:$D$1442,$D1019,Q$12:Q$1442),AF1019)),"")</f>
        <v/>
      </c>
      <c r="S1019" s="246" t="str">
        <f aca="false">IF(O1019&lt;&gt;"",1000-SUMIF($D$12:$D1018,$D1019,S$12:S1018),"")</f>
        <v/>
      </c>
      <c r="T1019" s="268"/>
      <c r="U1019" s="269"/>
      <c r="V1019" s="244" t="str">
        <f aca="false">IF(AND(U1019&lt;&gt;"",T1019&lt;&gt;""),MIN(IF(OR(T1019="OZZ",T1019="ZZ"),5000,13600),TRUNC(0.75*SUMIF($D$12:$D1019,$D1019,U$12:U1019),2))-SUMIF($D$12:$D1018,$D1019,V$12:V1018),"")</f>
        <v/>
      </c>
      <c r="W1019" s="248" t="str">
        <f aca="false">IF(AND(U1019&lt;&gt;"",T1019&lt;&gt;"",AJ1019&lt;&gt;""),IF(OR(T1019="OZZ",T1019="ZZ"),0-SUMIF($D$12:$D1018,$D1019,W$12:W1018),MIN(MIN(13600,TRUNC(0.75*SUMIF($D$12:$D$1442,$D1019,U$12:U$1442),2)+SUMIF($D$12:$D1019,$D1019,AJ$12:AJ1019))-SUMIF($D$12:$D1018,$D1019,W$12:W1018)-SUMIF($D$12:$D$1442,$D1019,V$12:V$1442),AJ1019)),"")</f>
        <v/>
      </c>
      <c r="X1019" s="246" t="str">
        <f aca="false">IF(T1019&lt;&gt;"",1000-SUMIF($D$12:$D1018,$D1019,X$12:X1018),"")</f>
        <v/>
      </c>
      <c r="Y1019" s="272"/>
      <c r="Z1019" s="273"/>
      <c r="AA1019" s="273"/>
      <c r="AB1019" s="252" t="str">
        <f aca="false">IF(K1019&lt;&gt;"",ROUND(Y1019,2)+ROUND(Z1019,2)+ROUND(AA1019,2),"")</f>
        <v/>
      </c>
      <c r="AC1019" s="274"/>
      <c r="AD1019" s="273"/>
      <c r="AE1019" s="273"/>
      <c r="AF1019" s="275" t="str">
        <f aca="false">IF(P1019&lt;&gt;"",ROUND(AC1019,2)+ROUND(AD1019,2)+ROUND(AE1019,2),"")</f>
        <v/>
      </c>
      <c r="AG1019" s="274"/>
      <c r="AH1019" s="273"/>
      <c r="AI1019" s="273"/>
      <c r="AJ1019" s="275" t="str">
        <f aca="false">IF(U1019&lt;&gt;"",ROUND(AG1019,2)+ROUND(AH1019,2)+ROUND(AI1019,2),"")</f>
        <v/>
      </c>
      <c r="AK1019" s="255"/>
      <c r="AL1019" s="255"/>
      <c r="AM1019" s="256"/>
      <c r="AN1019" s="257"/>
      <c r="AO1019" s="258" t="str">
        <f aca="false">IF(D1019&lt;&gt;"",IF(COUNTIF($D$12:$D1019,$D1019)&gt;1,0,IF(SUM(L1019,Q1019,V1019)&gt;0,IF(AND(T1019="",OR(O1019&lt;&gt;"",J1019&lt;&gt;"")),IF(O1019&lt;&gt;"",O1019,IF(J1019&lt;&gt;"",J1019,0)),IF(AND(O1019&lt;&gt;"",J1019&lt;&gt;"",O1019=J1019),O1019,T1019)),0)),"")</f>
        <v/>
      </c>
      <c r="AP1019" s="258" t="str">
        <f aca="false">IF(D1019&lt;&gt;"",IF(COUNTIF($D$12:$D1019,$D1019)&gt;1,0,IF(SUM(M1019,R1019,W1019)&gt;0,IF(AND(T1019="",OR(O1019&lt;&gt;"",J1019&lt;&gt;"")),IF(O1019&lt;&gt;"",O1019,IF(J1019&lt;&gt;"",J1019,0)),IF(AND(O1019&lt;&gt;"",J1019&lt;&gt;"",O1019=J1019),O1019,T1019)),0)),"")</f>
        <v/>
      </c>
      <c r="AQ1019" s="258" t="str">
        <f aca="false">IF(D1019&lt;&gt;"",IF(COUNTIF($D$12:$D1019,$D1019)&gt;1,0,IF(SUM(N1019,S1019,X1019)&gt;0,IF(AND(T1019="",OR(O1019&lt;&gt;"",J1019&lt;&gt;"")),IF(O1019&lt;&gt;"",O1019,IF(J1019&lt;&gt;"",J1019,0)),IF(AND(O1019&lt;&gt;"",J1019&lt;&gt;"",O1019=J1019),O1019,T1019)),0)),"")</f>
        <v/>
      </c>
      <c r="AR1019" s="257" t="str">
        <f aca="false">IF(D1019&lt;&gt;"",IF(J1019="OZP12",L1019,0),"")</f>
        <v/>
      </c>
      <c r="AS1019" s="257" t="str">
        <f aca="false">IF(D1019&lt;&gt;"",IF(O1019="OZP12",Q1019,0),"")</f>
        <v/>
      </c>
      <c r="AT1019" s="257" t="str">
        <f aca="false">IF(D1019&lt;&gt;"",IF(T1019="OZP12",V1019,0),"")</f>
        <v/>
      </c>
      <c r="AU1019" s="257" t="str">
        <f aca="false">IF(D1019&lt;&gt;"",IF(J1019="TZP",L1019,0),"")</f>
        <v/>
      </c>
      <c r="AV1019" s="257" t="str">
        <f aca="false">IF(D1019&lt;&gt;"",IF(O1019="TZP",Q1019,0),"")</f>
        <v/>
      </c>
      <c r="AW1019" s="257" t="str">
        <f aca="false">IF(D1019&lt;&gt;"",IF(T1019="TZP",V1019,0),"")</f>
        <v/>
      </c>
      <c r="AX1019" s="257" t="str">
        <f aca="false">IF(D1019&lt;&gt;"",IF(J1019="OZZ",L1019,0),"")</f>
        <v/>
      </c>
      <c r="AY1019" s="257" t="str">
        <f aca="false">IF(D1019&lt;&gt;"",IF(O1019="OZZ",Q1019,0),"")</f>
        <v/>
      </c>
      <c r="AZ1019" s="257" t="str">
        <f aca="false">IF(D1019&lt;&gt;"",IF(T1019="OZZ",V1019,0),"")</f>
        <v/>
      </c>
      <c r="BA1019" s="260"/>
      <c r="BB1019" s="257" t="str">
        <f aca="false">IF(D1019&lt;&gt;"",IF(ISERROR(FIND("/",D1019)),0,1),"")</f>
        <v/>
      </c>
      <c r="BC1019" s="257" t="str">
        <f aca="false">IF(D1019&lt;&gt;"",IF(BB1019*1=0,D1019,CONCATENATE(MID(D1019,1,FIND("/",D1019,1)-1),MID(D1019,FIND("/",D1019,1)+1,LEN(D1019)))),"")</f>
        <v/>
      </c>
      <c r="BD1019" s="286"/>
      <c r="BE1019" s="257" t="str">
        <f aca="false">IF(D1019&lt;&gt;"",IF(J1019="OZP12",M1019,0),"")</f>
        <v/>
      </c>
      <c r="BF1019" s="257" t="str">
        <f aca="false">IF(D1019&lt;&gt;"",IF(O1019="OZP12",R1019,0),"")</f>
        <v/>
      </c>
      <c r="BG1019" s="257" t="str">
        <f aca="false">IF(D1019&lt;&gt;"",IF(T1019="OZP12",W1019,0),"")</f>
        <v/>
      </c>
      <c r="BH1019" s="257" t="str">
        <f aca="false">IF(D1019&lt;&gt;"",IF(J1019="TZP",M1019,0),"")</f>
        <v/>
      </c>
      <c r="BI1019" s="257" t="str">
        <f aca="false">IF(D1019&lt;&gt;"",IF(O1019="TZP",R1019,0),"")</f>
        <v/>
      </c>
      <c r="BJ1019" s="257" t="str">
        <f aca="false">IF(D1019&lt;&gt;"",IF(T1019="TZP",W1019,0),"")</f>
        <v/>
      </c>
    </row>
    <row r="1020" s="261" customFormat="true" ht="18.75" hidden="false" customHeight="true" outlineLevel="0" collapsed="false">
      <c r="A1020" s="262" t="n">
        <f aca="false">A1019+1</f>
        <v>1008</v>
      </c>
      <c r="B1020" s="263"/>
      <c r="C1020" s="263"/>
      <c r="D1020" s="263"/>
      <c r="E1020" s="266"/>
      <c r="F1020" s="266"/>
      <c r="G1020" s="267"/>
      <c r="H1020" s="278"/>
      <c r="I1020" s="281"/>
      <c r="J1020" s="268"/>
      <c r="K1020" s="269"/>
      <c r="L1020" s="244" t="str">
        <f aca="false">IF(AND(K1020&lt;&gt;"",J1020&lt;&gt;""),MIN(IF(OR(J1020="OZZ",J1020="ZZ"),5000,13600),TRUNC(0.75*SUMIF($D$12:$D1020,$D1020,K$12:K1020),2))-SUMIF($D$12:$D1019,$D1020,L$12:L1019),"")</f>
        <v/>
      </c>
      <c r="M1020" s="270" t="str">
        <f aca="false">IF(AND(K1020&lt;&gt;"",J1020&lt;&gt;"",AB1020&lt;&gt;""),IF(OR(J1020="OZZ",J1020="ZZ"),0-SUMIF($D$12:$D1019,$D1020,M$12:M1019),MIN(MIN(13600,TRUNC(0.75*SUMIF($D$12:$D$1442,$D1020,K$12:K$1442),2)+SUMIF($D$12:$D1020,$D1020,AB$12:AB1020))-SUMIF($D$12:$D1019,$D1020,M$12:M1019)-SUMIF($D$12:$D$1442,$D1020,L$12:L$1442),AB1020)),"")</f>
        <v/>
      </c>
      <c r="N1020" s="246" t="str">
        <f aca="false">IF(J1020&lt;&gt;"",1000-SUMIF($D$12:$D1019,$D1020,N$12:N1019),"")</f>
        <v/>
      </c>
      <c r="O1020" s="268"/>
      <c r="P1020" s="269"/>
      <c r="Q1020" s="244" t="str">
        <f aca="false">IF(AND(P1020&lt;&gt;"",O1020&lt;&gt;""),MIN(IF(OR(O1020="OZZ",O1020="ZZ"),5000,13600),TRUNC(0.75*SUMIF($D$12:$D1020,$D1020,P$12:P1020),2))-SUMIF($D$12:$D1019,$D1020,Q$12:Q1019),"")</f>
        <v/>
      </c>
      <c r="R1020" s="270" t="str">
        <f aca="false">IF(AND(P1020&lt;&gt;"",O1020&lt;&gt;"",AF1020&lt;&gt;""),IF(OR(O1020="OZZ",O1020="ZZ"),0-SUMIF($D$12:$D1019,$D1020,R$12:R1019),MIN(MIN(13600,TRUNC(0.75*SUMIF($D$12:$D$1442,$D1020,P$12:P$1442),2)+SUMIF($D$12:$D1020,$D1020,AF$12:AF1020))-SUMIF($D$12:$D1019,$D1020,R$12:R1019)-SUMIF($D$12:$D$1442,$D1020,Q$12:Q$1442),AF1020)),"")</f>
        <v/>
      </c>
      <c r="S1020" s="246" t="str">
        <f aca="false">IF(O1020&lt;&gt;"",1000-SUMIF($D$12:$D1019,$D1020,S$12:S1019),"")</f>
        <v/>
      </c>
      <c r="T1020" s="268"/>
      <c r="U1020" s="269"/>
      <c r="V1020" s="244" t="str">
        <f aca="false">IF(AND(U1020&lt;&gt;"",T1020&lt;&gt;""),MIN(IF(OR(T1020="OZZ",T1020="ZZ"),5000,13600),TRUNC(0.75*SUMIF($D$12:$D1020,$D1020,U$12:U1020),2))-SUMIF($D$12:$D1019,$D1020,V$12:V1019),"")</f>
        <v/>
      </c>
      <c r="W1020" s="248" t="str">
        <f aca="false">IF(AND(U1020&lt;&gt;"",T1020&lt;&gt;"",AJ1020&lt;&gt;""),IF(OR(T1020="OZZ",T1020="ZZ"),0-SUMIF($D$12:$D1019,$D1020,W$12:W1019),MIN(MIN(13600,TRUNC(0.75*SUMIF($D$12:$D$1442,$D1020,U$12:U$1442),2)+SUMIF($D$12:$D1020,$D1020,AJ$12:AJ1020))-SUMIF($D$12:$D1019,$D1020,W$12:W1019)-SUMIF($D$12:$D$1442,$D1020,V$12:V$1442),AJ1020)),"")</f>
        <v/>
      </c>
      <c r="X1020" s="246" t="str">
        <f aca="false">IF(T1020&lt;&gt;"",1000-SUMIF($D$12:$D1019,$D1020,X$12:X1019),"")</f>
        <v/>
      </c>
      <c r="Y1020" s="272"/>
      <c r="Z1020" s="273"/>
      <c r="AA1020" s="273"/>
      <c r="AB1020" s="252" t="str">
        <f aca="false">IF(K1020&lt;&gt;"",ROUND(Y1020,2)+ROUND(Z1020,2)+ROUND(AA1020,2),"")</f>
        <v/>
      </c>
      <c r="AC1020" s="274"/>
      <c r="AD1020" s="273"/>
      <c r="AE1020" s="273"/>
      <c r="AF1020" s="275" t="str">
        <f aca="false">IF(P1020&lt;&gt;"",ROUND(AC1020,2)+ROUND(AD1020,2)+ROUND(AE1020,2),"")</f>
        <v/>
      </c>
      <c r="AG1020" s="274"/>
      <c r="AH1020" s="273"/>
      <c r="AI1020" s="273"/>
      <c r="AJ1020" s="275" t="str">
        <f aca="false">IF(U1020&lt;&gt;"",ROUND(AG1020,2)+ROUND(AH1020,2)+ROUND(AI1020,2),"")</f>
        <v/>
      </c>
      <c r="AK1020" s="255"/>
      <c r="AL1020" s="255"/>
      <c r="AM1020" s="256"/>
      <c r="AN1020" s="257"/>
      <c r="AO1020" s="258" t="str">
        <f aca="false">IF(D1020&lt;&gt;"",IF(COUNTIF($D$12:$D1020,$D1020)&gt;1,0,IF(SUM(L1020,Q1020,V1020)&gt;0,IF(AND(T1020="",OR(O1020&lt;&gt;"",J1020&lt;&gt;"")),IF(O1020&lt;&gt;"",O1020,IF(J1020&lt;&gt;"",J1020,0)),IF(AND(O1020&lt;&gt;"",J1020&lt;&gt;"",O1020=J1020),O1020,T1020)),0)),"")</f>
        <v/>
      </c>
      <c r="AP1020" s="258" t="str">
        <f aca="false">IF(D1020&lt;&gt;"",IF(COUNTIF($D$12:$D1020,$D1020)&gt;1,0,IF(SUM(M1020,R1020,W1020)&gt;0,IF(AND(T1020="",OR(O1020&lt;&gt;"",J1020&lt;&gt;"")),IF(O1020&lt;&gt;"",O1020,IF(J1020&lt;&gt;"",J1020,0)),IF(AND(O1020&lt;&gt;"",J1020&lt;&gt;"",O1020=J1020),O1020,T1020)),0)),"")</f>
        <v/>
      </c>
      <c r="AQ1020" s="258" t="str">
        <f aca="false">IF(D1020&lt;&gt;"",IF(COUNTIF($D$12:$D1020,$D1020)&gt;1,0,IF(SUM(N1020,S1020,X1020)&gt;0,IF(AND(T1020="",OR(O1020&lt;&gt;"",J1020&lt;&gt;"")),IF(O1020&lt;&gt;"",O1020,IF(J1020&lt;&gt;"",J1020,0)),IF(AND(O1020&lt;&gt;"",J1020&lt;&gt;"",O1020=J1020),O1020,T1020)),0)),"")</f>
        <v/>
      </c>
      <c r="AR1020" s="257" t="str">
        <f aca="false">IF(D1020&lt;&gt;"",IF(J1020="OZP12",L1020,0),"")</f>
        <v/>
      </c>
      <c r="AS1020" s="257" t="str">
        <f aca="false">IF(D1020&lt;&gt;"",IF(O1020="OZP12",Q1020,0),"")</f>
        <v/>
      </c>
      <c r="AT1020" s="257" t="str">
        <f aca="false">IF(D1020&lt;&gt;"",IF(T1020="OZP12",V1020,0),"")</f>
        <v/>
      </c>
      <c r="AU1020" s="257" t="str">
        <f aca="false">IF(D1020&lt;&gt;"",IF(J1020="TZP",L1020,0),"")</f>
        <v/>
      </c>
      <c r="AV1020" s="257" t="str">
        <f aca="false">IF(D1020&lt;&gt;"",IF(O1020="TZP",Q1020,0),"")</f>
        <v/>
      </c>
      <c r="AW1020" s="257" t="str">
        <f aca="false">IF(D1020&lt;&gt;"",IF(T1020="TZP",V1020,0),"")</f>
        <v/>
      </c>
      <c r="AX1020" s="257" t="str">
        <f aca="false">IF(D1020&lt;&gt;"",IF(J1020="OZZ",L1020,0),"")</f>
        <v/>
      </c>
      <c r="AY1020" s="257" t="str">
        <f aca="false">IF(D1020&lt;&gt;"",IF(O1020="OZZ",Q1020,0),"")</f>
        <v/>
      </c>
      <c r="AZ1020" s="257" t="str">
        <f aca="false">IF(D1020&lt;&gt;"",IF(T1020="OZZ",V1020,0),"")</f>
        <v/>
      </c>
      <c r="BA1020" s="260"/>
      <c r="BB1020" s="257" t="str">
        <f aca="false">IF(D1020&lt;&gt;"",IF(ISERROR(FIND("/",D1020)),0,1),"")</f>
        <v/>
      </c>
      <c r="BC1020" s="257" t="str">
        <f aca="false">IF(D1020&lt;&gt;"",IF(BB1020*1=0,D1020,CONCATENATE(MID(D1020,1,FIND("/",D1020,1)-1),MID(D1020,FIND("/",D1020,1)+1,LEN(D1020)))),"")</f>
        <v/>
      </c>
      <c r="BD1020" s="286"/>
      <c r="BE1020" s="257" t="str">
        <f aca="false">IF(D1020&lt;&gt;"",IF(J1020="OZP12",M1020,0),"")</f>
        <v/>
      </c>
      <c r="BF1020" s="257" t="str">
        <f aca="false">IF(D1020&lt;&gt;"",IF(O1020="OZP12",R1020,0),"")</f>
        <v/>
      </c>
      <c r="BG1020" s="257" t="str">
        <f aca="false">IF(D1020&lt;&gt;"",IF(T1020="OZP12",W1020,0),"")</f>
        <v/>
      </c>
      <c r="BH1020" s="257" t="str">
        <f aca="false">IF(D1020&lt;&gt;"",IF(J1020="TZP",M1020,0),"")</f>
        <v/>
      </c>
      <c r="BI1020" s="257" t="str">
        <f aca="false">IF(D1020&lt;&gt;"",IF(O1020="TZP",R1020,0),"")</f>
        <v/>
      </c>
      <c r="BJ1020" s="257" t="str">
        <f aca="false">IF(D1020&lt;&gt;"",IF(T1020="TZP",W1020,0),"")</f>
        <v/>
      </c>
    </row>
    <row r="1021" s="261" customFormat="true" ht="18.75" hidden="false" customHeight="true" outlineLevel="0" collapsed="false">
      <c r="A1021" s="262" t="n">
        <f aca="false">A1020+1</f>
        <v>1009</v>
      </c>
      <c r="B1021" s="263"/>
      <c r="C1021" s="263"/>
      <c r="D1021" s="263"/>
      <c r="E1021" s="266"/>
      <c r="F1021" s="266"/>
      <c r="G1021" s="267"/>
      <c r="H1021" s="278"/>
      <c r="I1021" s="281"/>
      <c r="J1021" s="268"/>
      <c r="K1021" s="269"/>
      <c r="L1021" s="244" t="str">
        <f aca="false">IF(AND(K1021&lt;&gt;"",J1021&lt;&gt;""),MIN(IF(OR(J1021="OZZ",J1021="ZZ"),5000,13600),TRUNC(0.75*SUMIF($D$12:$D1021,$D1021,K$12:K1021),2))-SUMIF($D$12:$D1020,$D1021,L$12:L1020),"")</f>
        <v/>
      </c>
      <c r="M1021" s="270" t="str">
        <f aca="false">IF(AND(K1021&lt;&gt;"",J1021&lt;&gt;"",AB1021&lt;&gt;""),IF(OR(J1021="OZZ",J1021="ZZ"),0-SUMIF($D$12:$D1020,$D1021,M$12:M1020),MIN(MIN(13600,TRUNC(0.75*SUMIF($D$12:$D$1442,$D1021,K$12:K$1442),2)+SUMIF($D$12:$D1021,$D1021,AB$12:AB1021))-SUMIF($D$12:$D1020,$D1021,M$12:M1020)-SUMIF($D$12:$D$1442,$D1021,L$12:L$1442),AB1021)),"")</f>
        <v/>
      </c>
      <c r="N1021" s="246" t="str">
        <f aca="false">IF(J1021&lt;&gt;"",1000-SUMIF($D$12:$D1020,$D1021,N$12:N1020),"")</f>
        <v/>
      </c>
      <c r="O1021" s="268"/>
      <c r="P1021" s="269"/>
      <c r="Q1021" s="244" t="str">
        <f aca="false">IF(AND(P1021&lt;&gt;"",O1021&lt;&gt;""),MIN(IF(OR(O1021="OZZ",O1021="ZZ"),5000,13600),TRUNC(0.75*SUMIF($D$12:$D1021,$D1021,P$12:P1021),2))-SUMIF($D$12:$D1020,$D1021,Q$12:Q1020),"")</f>
        <v/>
      </c>
      <c r="R1021" s="270" t="str">
        <f aca="false">IF(AND(P1021&lt;&gt;"",O1021&lt;&gt;"",AF1021&lt;&gt;""),IF(OR(O1021="OZZ",O1021="ZZ"),0-SUMIF($D$12:$D1020,$D1021,R$12:R1020),MIN(MIN(13600,TRUNC(0.75*SUMIF($D$12:$D$1442,$D1021,P$12:P$1442),2)+SUMIF($D$12:$D1021,$D1021,AF$12:AF1021))-SUMIF($D$12:$D1020,$D1021,R$12:R1020)-SUMIF($D$12:$D$1442,$D1021,Q$12:Q$1442),AF1021)),"")</f>
        <v/>
      </c>
      <c r="S1021" s="246" t="str">
        <f aca="false">IF(O1021&lt;&gt;"",1000-SUMIF($D$12:$D1020,$D1021,S$12:S1020),"")</f>
        <v/>
      </c>
      <c r="T1021" s="268"/>
      <c r="U1021" s="269"/>
      <c r="V1021" s="244" t="str">
        <f aca="false">IF(AND(U1021&lt;&gt;"",T1021&lt;&gt;""),MIN(IF(OR(T1021="OZZ",T1021="ZZ"),5000,13600),TRUNC(0.75*SUMIF($D$12:$D1021,$D1021,U$12:U1021),2))-SUMIF($D$12:$D1020,$D1021,V$12:V1020),"")</f>
        <v/>
      </c>
      <c r="W1021" s="248" t="str">
        <f aca="false">IF(AND(U1021&lt;&gt;"",T1021&lt;&gt;"",AJ1021&lt;&gt;""),IF(OR(T1021="OZZ",T1021="ZZ"),0-SUMIF($D$12:$D1020,$D1021,W$12:W1020),MIN(MIN(13600,TRUNC(0.75*SUMIF($D$12:$D$1442,$D1021,U$12:U$1442),2)+SUMIF($D$12:$D1021,$D1021,AJ$12:AJ1021))-SUMIF($D$12:$D1020,$D1021,W$12:W1020)-SUMIF($D$12:$D$1442,$D1021,V$12:V$1442),AJ1021)),"")</f>
        <v/>
      </c>
      <c r="X1021" s="246" t="str">
        <f aca="false">IF(T1021&lt;&gt;"",1000-SUMIF($D$12:$D1020,$D1021,X$12:X1020),"")</f>
        <v/>
      </c>
      <c r="Y1021" s="272"/>
      <c r="Z1021" s="273"/>
      <c r="AA1021" s="273"/>
      <c r="AB1021" s="252" t="str">
        <f aca="false">IF(K1021&lt;&gt;"",ROUND(Y1021,2)+ROUND(Z1021,2)+ROUND(AA1021,2),"")</f>
        <v/>
      </c>
      <c r="AC1021" s="274"/>
      <c r="AD1021" s="273"/>
      <c r="AE1021" s="273"/>
      <c r="AF1021" s="275" t="str">
        <f aca="false">IF(P1021&lt;&gt;"",ROUND(AC1021,2)+ROUND(AD1021,2)+ROUND(AE1021,2),"")</f>
        <v/>
      </c>
      <c r="AG1021" s="274"/>
      <c r="AH1021" s="273"/>
      <c r="AI1021" s="273"/>
      <c r="AJ1021" s="275" t="str">
        <f aca="false">IF(U1021&lt;&gt;"",ROUND(AG1021,2)+ROUND(AH1021,2)+ROUND(AI1021,2),"")</f>
        <v/>
      </c>
      <c r="AK1021" s="255"/>
      <c r="AL1021" s="255"/>
      <c r="AM1021" s="256"/>
      <c r="AN1021" s="257"/>
      <c r="AO1021" s="258" t="str">
        <f aca="false">IF(D1021&lt;&gt;"",IF(COUNTIF($D$12:$D1021,$D1021)&gt;1,0,IF(SUM(L1021,Q1021,V1021)&gt;0,IF(AND(T1021="",OR(O1021&lt;&gt;"",J1021&lt;&gt;"")),IF(O1021&lt;&gt;"",O1021,IF(J1021&lt;&gt;"",J1021,0)),IF(AND(O1021&lt;&gt;"",J1021&lt;&gt;"",O1021=J1021),O1021,T1021)),0)),"")</f>
        <v/>
      </c>
      <c r="AP1021" s="258" t="str">
        <f aca="false">IF(D1021&lt;&gt;"",IF(COUNTIF($D$12:$D1021,$D1021)&gt;1,0,IF(SUM(M1021,R1021,W1021)&gt;0,IF(AND(T1021="",OR(O1021&lt;&gt;"",J1021&lt;&gt;"")),IF(O1021&lt;&gt;"",O1021,IF(J1021&lt;&gt;"",J1021,0)),IF(AND(O1021&lt;&gt;"",J1021&lt;&gt;"",O1021=J1021),O1021,T1021)),0)),"")</f>
        <v/>
      </c>
      <c r="AQ1021" s="258" t="str">
        <f aca="false">IF(D1021&lt;&gt;"",IF(COUNTIF($D$12:$D1021,$D1021)&gt;1,0,IF(SUM(N1021,S1021,X1021)&gt;0,IF(AND(T1021="",OR(O1021&lt;&gt;"",J1021&lt;&gt;"")),IF(O1021&lt;&gt;"",O1021,IF(J1021&lt;&gt;"",J1021,0)),IF(AND(O1021&lt;&gt;"",J1021&lt;&gt;"",O1021=J1021),O1021,T1021)),0)),"")</f>
        <v/>
      </c>
      <c r="AR1021" s="257" t="str">
        <f aca="false">IF(D1021&lt;&gt;"",IF(J1021="OZP12",L1021,0),"")</f>
        <v/>
      </c>
      <c r="AS1021" s="257" t="str">
        <f aca="false">IF(D1021&lt;&gt;"",IF(O1021="OZP12",Q1021,0),"")</f>
        <v/>
      </c>
      <c r="AT1021" s="257" t="str">
        <f aca="false">IF(D1021&lt;&gt;"",IF(T1021="OZP12",V1021,0),"")</f>
        <v/>
      </c>
      <c r="AU1021" s="257" t="str">
        <f aca="false">IF(D1021&lt;&gt;"",IF(J1021="TZP",L1021,0),"")</f>
        <v/>
      </c>
      <c r="AV1021" s="257" t="str">
        <f aca="false">IF(D1021&lt;&gt;"",IF(O1021="TZP",Q1021,0),"")</f>
        <v/>
      </c>
      <c r="AW1021" s="257" t="str">
        <f aca="false">IF(D1021&lt;&gt;"",IF(T1021="TZP",V1021,0),"")</f>
        <v/>
      </c>
      <c r="AX1021" s="257" t="str">
        <f aca="false">IF(D1021&lt;&gt;"",IF(J1021="OZZ",L1021,0),"")</f>
        <v/>
      </c>
      <c r="AY1021" s="257" t="str">
        <f aca="false">IF(D1021&lt;&gt;"",IF(O1021="OZZ",Q1021,0),"")</f>
        <v/>
      </c>
      <c r="AZ1021" s="257" t="str">
        <f aca="false">IF(D1021&lt;&gt;"",IF(T1021="OZZ",V1021,0),"")</f>
        <v/>
      </c>
      <c r="BA1021" s="260"/>
      <c r="BB1021" s="257" t="str">
        <f aca="false">IF(D1021&lt;&gt;"",IF(ISERROR(FIND("/",D1021)),0,1),"")</f>
        <v/>
      </c>
      <c r="BC1021" s="257" t="str">
        <f aca="false">IF(D1021&lt;&gt;"",IF(BB1021*1=0,D1021,CONCATENATE(MID(D1021,1,FIND("/",D1021,1)-1),MID(D1021,FIND("/",D1021,1)+1,LEN(D1021)))),"")</f>
        <v/>
      </c>
      <c r="BD1021" s="286"/>
      <c r="BE1021" s="257" t="str">
        <f aca="false">IF(D1021&lt;&gt;"",IF(J1021="OZP12",M1021,0),"")</f>
        <v/>
      </c>
      <c r="BF1021" s="257" t="str">
        <f aca="false">IF(D1021&lt;&gt;"",IF(O1021="OZP12",R1021,0),"")</f>
        <v/>
      </c>
      <c r="BG1021" s="257" t="str">
        <f aca="false">IF(D1021&lt;&gt;"",IF(T1021="OZP12",W1021,0),"")</f>
        <v/>
      </c>
      <c r="BH1021" s="257" t="str">
        <f aca="false">IF(D1021&lt;&gt;"",IF(J1021="TZP",M1021,0),"")</f>
        <v/>
      </c>
      <c r="BI1021" s="257" t="str">
        <f aca="false">IF(D1021&lt;&gt;"",IF(O1021="TZP",R1021,0),"")</f>
        <v/>
      </c>
      <c r="BJ1021" s="257" t="str">
        <f aca="false">IF(D1021&lt;&gt;"",IF(T1021="TZP",W1021,0),"")</f>
        <v/>
      </c>
    </row>
    <row r="1022" s="261" customFormat="true" ht="18.75" hidden="false" customHeight="true" outlineLevel="0" collapsed="false">
      <c r="A1022" s="262" t="n">
        <f aca="false">A1021+1</f>
        <v>1010</v>
      </c>
      <c r="B1022" s="263"/>
      <c r="C1022" s="263"/>
      <c r="D1022" s="263"/>
      <c r="E1022" s="266"/>
      <c r="F1022" s="266"/>
      <c r="G1022" s="267"/>
      <c r="H1022" s="278"/>
      <c r="I1022" s="281"/>
      <c r="J1022" s="268"/>
      <c r="K1022" s="269"/>
      <c r="L1022" s="244" t="str">
        <f aca="false">IF(AND(K1022&lt;&gt;"",J1022&lt;&gt;""),MIN(IF(OR(J1022="OZZ",J1022="ZZ"),5000,13600),TRUNC(0.75*SUMIF($D$12:$D1022,$D1022,K$12:K1022),2))-SUMIF($D$12:$D1021,$D1022,L$12:L1021),"")</f>
        <v/>
      </c>
      <c r="M1022" s="270" t="str">
        <f aca="false">IF(AND(K1022&lt;&gt;"",J1022&lt;&gt;"",AB1022&lt;&gt;""),IF(OR(J1022="OZZ",J1022="ZZ"),0-SUMIF($D$12:$D1021,$D1022,M$12:M1021),MIN(MIN(13600,TRUNC(0.75*SUMIF($D$12:$D$1442,$D1022,K$12:K$1442),2)+SUMIF($D$12:$D1022,$D1022,AB$12:AB1022))-SUMIF($D$12:$D1021,$D1022,M$12:M1021)-SUMIF($D$12:$D$1442,$D1022,L$12:L$1442),AB1022)),"")</f>
        <v/>
      </c>
      <c r="N1022" s="246" t="str">
        <f aca="false">IF(J1022&lt;&gt;"",1000-SUMIF($D$12:$D1021,$D1022,N$12:N1021),"")</f>
        <v/>
      </c>
      <c r="O1022" s="268"/>
      <c r="P1022" s="269"/>
      <c r="Q1022" s="244" t="str">
        <f aca="false">IF(AND(P1022&lt;&gt;"",O1022&lt;&gt;""),MIN(IF(OR(O1022="OZZ",O1022="ZZ"),5000,13600),TRUNC(0.75*SUMIF($D$12:$D1022,$D1022,P$12:P1022),2))-SUMIF($D$12:$D1021,$D1022,Q$12:Q1021),"")</f>
        <v/>
      </c>
      <c r="R1022" s="270" t="str">
        <f aca="false">IF(AND(P1022&lt;&gt;"",O1022&lt;&gt;"",AF1022&lt;&gt;""),IF(OR(O1022="OZZ",O1022="ZZ"),0-SUMIF($D$12:$D1021,$D1022,R$12:R1021),MIN(MIN(13600,TRUNC(0.75*SUMIF($D$12:$D$1442,$D1022,P$12:P$1442),2)+SUMIF($D$12:$D1022,$D1022,AF$12:AF1022))-SUMIF($D$12:$D1021,$D1022,R$12:R1021)-SUMIF($D$12:$D$1442,$D1022,Q$12:Q$1442),AF1022)),"")</f>
        <v/>
      </c>
      <c r="S1022" s="246" t="str">
        <f aca="false">IF(O1022&lt;&gt;"",1000-SUMIF($D$12:$D1021,$D1022,S$12:S1021),"")</f>
        <v/>
      </c>
      <c r="T1022" s="268"/>
      <c r="U1022" s="269"/>
      <c r="V1022" s="244" t="str">
        <f aca="false">IF(AND(U1022&lt;&gt;"",T1022&lt;&gt;""),MIN(IF(OR(T1022="OZZ",T1022="ZZ"),5000,13600),TRUNC(0.75*SUMIF($D$12:$D1022,$D1022,U$12:U1022),2))-SUMIF($D$12:$D1021,$D1022,V$12:V1021),"")</f>
        <v/>
      </c>
      <c r="W1022" s="248" t="str">
        <f aca="false">IF(AND(U1022&lt;&gt;"",T1022&lt;&gt;"",AJ1022&lt;&gt;""),IF(OR(T1022="OZZ",T1022="ZZ"),0-SUMIF($D$12:$D1021,$D1022,W$12:W1021),MIN(MIN(13600,TRUNC(0.75*SUMIF($D$12:$D$1442,$D1022,U$12:U$1442),2)+SUMIF($D$12:$D1022,$D1022,AJ$12:AJ1022))-SUMIF($D$12:$D1021,$D1022,W$12:W1021)-SUMIF($D$12:$D$1442,$D1022,V$12:V$1442),AJ1022)),"")</f>
        <v/>
      </c>
      <c r="X1022" s="246" t="str">
        <f aca="false">IF(T1022&lt;&gt;"",1000-SUMIF($D$12:$D1021,$D1022,X$12:X1021),"")</f>
        <v/>
      </c>
      <c r="Y1022" s="272"/>
      <c r="Z1022" s="273"/>
      <c r="AA1022" s="273"/>
      <c r="AB1022" s="252" t="str">
        <f aca="false">IF(K1022&lt;&gt;"",ROUND(Y1022,2)+ROUND(Z1022,2)+ROUND(AA1022,2),"")</f>
        <v/>
      </c>
      <c r="AC1022" s="274"/>
      <c r="AD1022" s="273"/>
      <c r="AE1022" s="273"/>
      <c r="AF1022" s="275" t="str">
        <f aca="false">IF(P1022&lt;&gt;"",ROUND(AC1022,2)+ROUND(AD1022,2)+ROUND(AE1022,2),"")</f>
        <v/>
      </c>
      <c r="AG1022" s="274"/>
      <c r="AH1022" s="273"/>
      <c r="AI1022" s="273"/>
      <c r="AJ1022" s="275" t="str">
        <f aca="false">IF(U1022&lt;&gt;"",ROUND(AG1022,2)+ROUND(AH1022,2)+ROUND(AI1022,2),"")</f>
        <v/>
      </c>
      <c r="AK1022" s="255"/>
      <c r="AL1022" s="255"/>
      <c r="AM1022" s="256"/>
      <c r="AN1022" s="257"/>
      <c r="AO1022" s="258" t="str">
        <f aca="false">IF(D1022&lt;&gt;"",IF(COUNTIF($D$12:$D1022,$D1022)&gt;1,0,IF(SUM(L1022,Q1022,V1022)&gt;0,IF(AND(T1022="",OR(O1022&lt;&gt;"",J1022&lt;&gt;"")),IF(O1022&lt;&gt;"",O1022,IF(J1022&lt;&gt;"",J1022,0)),IF(AND(O1022&lt;&gt;"",J1022&lt;&gt;"",O1022=J1022),O1022,T1022)),0)),"")</f>
        <v/>
      </c>
      <c r="AP1022" s="258" t="str">
        <f aca="false">IF(D1022&lt;&gt;"",IF(COUNTIF($D$12:$D1022,$D1022)&gt;1,0,IF(SUM(M1022,R1022,W1022)&gt;0,IF(AND(T1022="",OR(O1022&lt;&gt;"",J1022&lt;&gt;"")),IF(O1022&lt;&gt;"",O1022,IF(J1022&lt;&gt;"",J1022,0)),IF(AND(O1022&lt;&gt;"",J1022&lt;&gt;"",O1022=J1022),O1022,T1022)),0)),"")</f>
        <v/>
      </c>
      <c r="AQ1022" s="258" t="str">
        <f aca="false">IF(D1022&lt;&gt;"",IF(COUNTIF($D$12:$D1022,$D1022)&gt;1,0,IF(SUM(N1022,S1022,X1022)&gt;0,IF(AND(T1022="",OR(O1022&lt;&gt;"",J1022&lt;&gt;"")),IF(O1022&lt;&gt;"",O1022,IF(J1022&lt;&gt;"",J1022,0)),IF(AND(O1022&lt;&gt;"",J1022&lt;&gt;"",O1022=J1022),O1022,T1022)),0)),"")</f>
        <v/>
      </c>
      <c r="AR1022" s="257" t="str">
        <f aca="false">IF(D1022&lt;&gt;"",IF(J1022="OZP12",L1022,0),"")</f>
        <v/>
      </c>
      <c r="AS1022" s="257" t="str">
        <f aca="false">IF(D1022&lt;&gt;"",IF(O1022="OZP12",Q1022,0),"")</f>
        <v/>
      </c>
      <c r="AT1022" s="257" t="str">
        <f aca="false">IF(D1022&lt;&gt;"",IF(T1022="OZP12",V1022,0),"")</f>
        <v/>
      </c>
      <c r="AU1022" s="257" t="str">
        <f aca="false">IF(D1022&lt;&gt;"",IF(J1022="TZP",L1022,0),"")</f>
        <v/>
      </c>
      <c r="AV1022" s="257" t="str">
        <f aca="false">IF(D1022&lt;&gt;"",IF(O1022="TZP",Q1022,0),"")</f>
        <v/>
      </c>
      <c r="AW1022" s="257" t="str">
        <f aca="false">IF(D1022&lt;&gt;"",IF(T1022="TZP",V1022,0),"")</f>
        <v/>
      </c>
      <c r="AX1022" s="257" t="str">
        <f aca="false">IF(D1022&lt;&gt;"",IF(J1022="OZZ",L1022,0),"")</f>
        <v/>
      </c>
      <c r="AY1022" s="257" t="str">
        <f aca="false">IF(D1022&lt;&gt;"",IF(O1022="OZZ",Q1022,0),"")</f>
        <v/>
      </c>
      <c r="AZ1022" s="257" t="str">
        <f aca="false">IF(D1022&lt;&gt;"",IF(T1022="OZZ",V1022,0),"")</f>
        <v/>
      </c>
      <c r="BA1022" s="260"/>
      <c r="BB1022" s="257" t="str">
        <f aca="false">IF(D1022&lt;&gt;"",IF(ISERROR(FIND("/",D1022)),0,1),"")</f>
        <v/>
      </c>
      <c r="BC1022" s="257" t="str">
        <f aca="false">IF(D1022&lt;&gt;"",IF(BB1022*1=0,D1022,CONCATENATE(MID(D1022,1,FIND("/",D1022,1)-1),MID(D1022,FIND("/",D1022,1)+1,LEN(D1022)))),"")</f>
        <v/>
      </c>
      <c r="BD1022" s="286"/>
      <c r="BE1022" s="257" t="str">
        <f aca="false">IF(D1022&lt;&gt;"",IF(J1022="OZP12",M1022,0),"")</f>
        <v/>
      </c>
      <c r="BF1022" s="257" t="str">
        <f aca="false">IF(D1022&lt;&gt;"",IF(O1022="OZP12",R1022,0),"")</f>
        <v/>
      </c>
      <c r="BG1022" s="257" t="str">
        <f aca="false">IF(D1022&lt;&gt;"",IF(T1022="OZP12",W1022,0),"")</f>
        <v/>
      </c>
      <c r="BH1022" s="257" t="str">
        <f aca="false">IF(D1022&lt;&gt;"",IF(J1022="TZP",M1022,0),"")</f>
        <v/>
      </c>
      <c r="BI1022" s="257" t="str">
        <f aca="false">IF(D1022&lt;&gt;"",IF(O1022="TZP",R1022,0),"")</f>
        <v/>
      </c>
      <c r="BJ1022" s="257" t="str">
        <f aca="false">IF(D1022&lt;&gt;"",IF(T1022="TZP",W1022,0),"")</f>
        <v/>
      </c>
    </row>
    <row r="1023" s="261" customFormat="true" ht="18.75" hidden="false" customHeight="true" outlineLevel="0" collapsed="false">
      <c r="A1023" s="262" t="n">
        <f aca="false">A1022+1</f>
        <v>1011</v>
      </c>
      <c r="B1023" s="263"/>
      <c r="C1023" s="263"/>
      <c r="D1023" s="263"/>
      <c r="E1023" s="266"/>
      <c r="F1023" s="266"/>
      <c r="G1023" s="267"/>
      <c r="H1023" s="278"/>
      <c r="I1023" s="281"/>
      <c r="J1023" s="268"/>
      <c r="K1023" s="269"/>
      <c r="L1023" s="244" t="str">
        <f aca="false">IF(AND(K1023&lt;&gt;"",J1023&lt;&gt;""),MIN(IF(OR(J1023="OZZ",J1023="ZZ"),5000,13600),TRUNC(0.75*SUMIF($D$12:$D1023,$D1023,K$12:K1023),2))-SUMIF($D$12:$D1022,$D1023,L$12:L1022),"")</f>
        <v/>
      </c>
      <c r="M1023" s="270" t="str">
        <f aca="false">IF(AND(K1023&lt;&gt;"",J1023&lt;&gt;"",AB1023&lt;&gt;""),IF(OR(J1023="OZZ",J1023="ZZ"),0-SUMIF($D$12:$D1022,$D1023,M$12:M1022),MIN(MIN(13600,TRUNC(0.75*SUMIF($D$12:$D$1442,$D1023,K$12:K$1442),2)+SUMIF($D$12:$D1023,$D1023,AB$12:AB1023))-SUMIF($D$12:$D1022,$D1023,M$12:M1022)-SUMIF($D$12:$D$1442,$D1023,L$12:L$1442),AB1023)),"")</f>
        <v/>
      </c>
      <c r="N1023" s="246" t="str">
        <f aca="false">IF(J1023&lt;&gt;"",1000-SUMIF($D$12:$D1022,$D1023,N$12:N1022),"")</f>
        <v/>
      </c>
      <c r="O1023" s="268"/>
      <c r="P1023" s="269"/>
      <c r="Q1023" s="244" t="str">
        <f aca="false">IF(AND(P1023&lt;&gt;"",O1023&lt;&gt;""),MIN(IF(OR(O1023="OZZ",O1023="ZZ"),5000,13600),TRUNC(0.75*SUMIF($D$12:$D1023,$D1023,P$12:P1023),2))-SUMIF($D$12:$D1022,$D1023,Q$12:Q1022),"")</f>
        <v/>
      </c>
      <c r="R1023" s="270" t="str">
        <f aca="false">IF(AND(P1023&lt;&gt;"",O1023&lt;&gt;"",AF1023&lt;&gt;""),IF(OR(O1023="OZZ",O1023="ZZ"),0-SUMIF($D$12:$D1022,$D1023,R$12:R1022),MIN(MIN(13600,TRUNC(0.75*SUMIF($D$12:$D$1442,$D1023,P$12:P$1442),2)+SUMIF($D$12:$D1023,$D1023,AF$12:AF1023))-SUMIF($D$12:$D1022,$D1023,R$12:R1022)-SUMIF($D$12:$D$1442,$D1023,Q$12:Q$1442),AF1023)),"")</f>
        <v/>
      </c>
      <c r="S1023" s="246" t="str">
        <f aca="false">IF(O1023&lt;&gt;"",1000-SUMIF($D$12:$D1022,$D1023,S$12:S1022),"")</f>
        <v/>
      </c>
      <c r="T1023" s="268"/>
      <c r="U1023" s="269"/>
      <c r="V1023" s="244" t="str">
        <f aca="false">IF(AND(U1023&lt;&gt;"",T1023&lt;&gt;""),MIN(IF(OR(T1023="OZZ",T1023="ZZ"),5000,13600),TRUNC(0.75*SUMIF($D$12:$D1023,$D1023,U$12:U1023),2))-SUMIF($D$12:$D1022,$D1023,V$12:V1022),"")</f>
        <v/>
      </c>
      <c r="W1023" s="248" t="str">
        <f aca="false">IF(AND(U1023&lt;&gt;"",T1023&lt;&gt;"",AJ1023&lt;&gt;""),IF(OR(T1023="OZZ",T1023="ZZ"),0-SUMIF($D$12:$D1022,$D1023,W$12:W1022),MIN(MIN(13600,TRUNC(0.75*SUMIF($D$12:$D$1442,$D1023,U$12:U$1442),2)+SUMIF($D$12:$D1023,$D1023,AJ$12:AJ1023))-SUMIF($D$12:$D1022,$D1023,W$12:W1022)-SUMIF($D$12:$D$1442,$D1023,V$12:V$1442),AJ1023)),"")</f>
        <v/>
      </c>
      <c r="X1023" s="246" t="str">
        <f aca="false">IF(T1023&lt;&gt;"",1000-SUMIF($D$12:$D1022,$D1023,X$12:X1022),"")</f>
        <v/>
      </c>
      <c r="Y1023" s="272"/>
      <c r="Z1023" s="273"/>
      <c r="AA1023" s="273"/>
      <c r="AB1023" s="252" t="str">
        <f aca="false">IF(K1023&lt;&gt;"",ROUND(Y1023,2)+ROUND(Z1023,2)+ROUND(AA1023,2),"")</f>
        <v/>
      </c>
      <c r="AC1023" s="274"/>
      <c r="AD1023" s="273"/>
      <c r="AE1023" s="273"/>
      <c r="AF1023" s="275" t="str">
        <f aca="false">IF(P1023&lt;&gt;"",ROUND(AC1023,2)+ROUND(AD1023,2)+ROUND(AE1023,2),"")</f>
        <v/>
      </c>
      <c r="AG1023" s="274"/>
      <c r="AH1023" s="273"/>
      <c r="AI1023" s="273"/>
      <c r="AJ1023" s="275" t="str">
        <f aca="false">IF(U1023&lt;&gt;"",ROUND(AG1023,2)+ROUND(AH1023,2)+ROUND(AI1023,2),"")</f>
        <v/>
      </c>
      <c r="AK1023" s="255"/>
      <c r="AL1023" s="255"/>
      <c r="AM1023" s="256"/>
      <c r="AN1023" s="257"/>
      <c r="AO1023" s="258" t="str">
        <f aca="false">IF(D1023&lt;&gt;"",IF(COUNTIF($D$12:$D1023,$D1023)&gt;1,0,IF(SUM(L1023,Q1023,V1023)&gt;0,IF(AND(T1023="",OR(O1023&lt;&gt;"",J1023&lt;&gt;"")),IF(O1023&lt;&gt;"",O1023,IF(J1023&lt;&gt;"",J1023,0)),IF(AND(O1023&lt;&gt;"",J1023&lt;&gt;"",O1023=J1023),O1023,T1023)),0)),"")</f>
        <v/>
      </c>
      <c r="AP1023" s="258" t="str">
        <f aca="false">IF(D1023&lt;&gt;"",IF(COUNTIF($D$12:$D1023,$D1023)&gt;1,0,IF(SUM(M1023,R1023,W1023)&gt;0,IF(AND(T1023="",OR(O1023&lt;&gt;"",J1023&lt;&gt;"")),IF(O1023&lt;&gt;"",O1023,IF(J1023&lt;&gt;"",J1023,0)),IF(AND(O1023&lt;&gt;"",J1023&lt;&gt;"",O1023=J1023),O1023,T1023)),0)),"")</f>
        <v/>
      </c>
      <c r="AQ1023" s="258" t="str">
        <f aca="false">IF(D1023&lt;&gt;"",IF(COUNTIF($D$12:$D1023,$D1023)&gt;1,0,IF(SUM(N1023,S1023,X1023)&gt;0,IF(AND(T1023="",OR(O1023&lt;&gt;"",J1023&lt;&gt;"")),IF(O1023&lt;&gt;"",O1023,IF(J1023&lt;&gt;"",J1023,0)),IF(AND(O1023&lt;&gt;"",J1023&lt;&gt;"",O1023=J1023),O1023,T1023)),0)),"")</f>
        <v/>
      </c>
      <c r="AR1023" s="257" t="str">
        <f aca="false">IF(D1023&lt;&gt;"",IF(J1023="OZP12",L1023,0),"")</f>
        <v/>
      </c>
      <c r="AS1023" s="257" t="str">
        <f aca="false">IF(D1023&lt;&gt;"",IF(O1023="OZP12",Q1023,0),"")</f>
        <v/>
      </c>
      <c r="AT1023" s="257" t="str">
        <f aca="false">IF(D1023&lt;&gt;"",IF(T1023="OZP12",V1023,0),"")</f>
        <v/>
      </c>
      <c r="AU1023" s="257" t="str">
        <f aca="false">IF(D1023&lt;&gt;"",IF(J1023="TZP",L1023,0),"")</f>
        <v/>
      </c>
      <c r="AV1023" s="257" t="str">
        <f aca="false">IF(D1023&lt;&gt;"",IF(O1023="TZP",Q1023,0),"")</f>
        <v/>
      </c>
      <c r="AW1023" s="257" t="str">
        <f aca="false">IF(D1023&lt;&gt;"",IF(T1023="TZP",V1023,0),"")</f>
        <v/>
      </c>
      <c r="AX1023" s="257" t="str">
        <f aca="false">IF(D1023&lt;&gt;"",IF(J1023="OZZ",L1023,0),"")</f>
        <v/>
      </c>
      <c r="AY1023" s="257" t="str">
        <f aca="false">IF(D1023&lt;&gt;"",IF(O1023="OZZ",Q1023,0),"")</f>
        <v/>
      </c>
      <c r="AZ1023" s="257" t="str">
        <f aca="false">IF(D1023&lt;&gt;"",IF(T1023="OZZ",V1023,0),"")</f>
        <v/>
      </c>
      <c r="BA1023" s="260"/>
      <c r="BB1023" s="257" t="str">
        <f aca="false">IF(D1023&lt;&gt;"",IF(ISERROR(FIND("/",D1023)),0,1),"")</f>
        <v/>
      </c>
      <c r="BC1023" s="257" t="str">
        <f aca="false">IF(D1023&lt;&gt;"",IF(BB1023*1=0,D1023,CONCATENATE(MID(D1023,1,FIND("/",D1023,1)-1),MID(D1023,FIND("/",D1023,1)+1,LEN(D1023)))),"")</f>
        <v/>
      </c>
      <c r="BD1023" s="286"/>
      <c r="BE1023" s="257" t="str">
        <f aca="false">IF(D1023&lt;&gt;"",IF(J1023="OZP12",M1023,0),"")</f>
        <v/>
      </c>
      <c r="BF1023" s="257" t="str">
        <f aca="false">IF(D1023&lt;&gt;"",IF(O1023="OZP12",R1023,0),"")</f>
        <v/>
      </c>
      <c r="BG1023" s="257" t="str">
        <f aca="false">IF(D1023&lt;&gt;"",IF(T1023="OZP12",W1023,0),"")</f>
        <v/>
      </c>
      <c r="BH1023" s="257" t="str">
        <f aca="false">IF(D1023&lt;&gt;"",IF(J1023="TZP",M1023,0),"")</f>
        <v/>
      </c>
      <c r="BI1023" s="257" t="str">
        <f aca="false">IF(D1023&lt;&gt;"",IF(O1023="TZP",R1023,0),"")</f>
        <v/>
      </c>
      <c r="BJ1023" s="257" t="str">
        <f aca="false">IF(D1023&lt;&gt;"",IF(T1023="TZP",W1023,0),"")</f>
        <v/>
      </c>
    </row>
    <row r="1024" s="261" customFormat="true" ht="18.75" hidden="false" customHeight="true" outlineLevel="0" collapsed="false">
      <c r="A1024" s="262" t="n">
        <f aca="false">A1023+1</f>
        <v>1012</v>
      </c>
      <c r="B1024" s="263"/>
      <c r="C1024" s="263"/>
      <c r="D1024" s="263"/>
      <c r="E1024" s="266"/>
      <c r="F1024" s="266"/>
      <c r="G1024" s="267"/>
      <c r="H1024" s="278"/>
      <c r="I1024" s="281"/>
      <c r="J1024" s="268"/>
      <c r="K1024" s="269"/>
      <c r="L1024" s="244" t="str">
        <f aca="false">IF(AND(K1024&lt;&gt;"",J1024&lt;&gt;""),MIN(IF(OR(J1024="OZZ",J1024="ZZ"),5000,13600),TRUNC(0.75*SUMIF($D$12:$D1024,$D1024,K$12:K1024),2))-SUMIF($D$12:$D1023,$D1024,L$12:L1023),"")</f>
        <v/>
      </c>
      <c r="M1024" s="270" t="str">
        <f aca="false">IF(AND(K1024&lt;&gt;"",J1024&lt;&gt;"",AB1024&lt;&gt;""),IF(OR(J1024="OZZ",J1024="ZZ"),0-SUMIF($D$12:$D1023,$D1024,M$12:M1023),MIN(MIN(13600,TRUNC(0.75*SUMIF($D$12:$D$1442,$D1024,K$12:K$1442),2)+SUMIF($D$12:$D1024,$D1024,AB$12:AB1024))-SUMIF($D$12:$D1023,$D1024,M$12:M1023)-SUMIF($D$12:$D$1442,$D1024,L$12:L$1442),AB1024)),"")</f>
        <v/>
      </c>
      <c r="N1024" s="246" t="str">
        <f aca="false">IF(J1024&lt;&gt;"",1000-SUMIF($D$12:$D1023,$D1024,N$12:N1023),"")</f>
        <v/>
      </c>
      <c r="O1024" s="268"/>
      <c r="P1024" s="269"/>
      <c r="Q1024" s="244" t="str">
        <f aca="false">IF(AND(P1024&lt;&gt;"",O1024&lt;&gt;""),MIN(IF(OR(O1024="OZZ",O1024="ZZ"),5000,13600),TRUNC(0.75*SUMIF($D$12:$D1024,$D1024,P$12:P1024),2))-SUMIF($D$12:$D1023,$D1024,Q$12:Q1023),"")</f>
        <v/>
      </c>
      <c r="R1024" s="270" t="str">
        <f aca="false">IF(AND(P1024&lt;&gt;"",O1024&lt;&gt;"",AF1024&lt;&gt;""),IF(OR(O1024="OZZ",O1024="ZZ"),0-SUMIF($D$12:$D1023,$D1024,R$12:R1023),MIN(MIN(13600,TRUNC(0.75*SUMIF($D$12:$D$1442,$D1024,P$12:P$1442),2)+SUMIF($D$12:$D1024,$D1024,AF$12:AF1024))-SUMIF($D$12:$D1023,$D1024,R$12:R1023)-SUMIF($D$12:$D$1442,$D1024,Q$12:Q$1442),AF1024)),"")</f>
        <v/>
      </c>
      <c r="S1024" s="246" t="str">
        <f aca="false">IF(O1024&lt;&gt;"",1000-SUMIF($D$12:$D1023,$D1024,S$12:S1023),"")</f>
        <v/>
      </c>
      <c r="T1024" s="268"/>
      <c r="U1024" s="269"/>
      <c r="V1024" s="244" t="str">
        <f aca="false">IF(AND(U1024&lt;&gt;"",T1024&lt;&gt;""),MIN(IF(OR(T1024="OZZ",T1024="ZZ"),5000,13600),TRUNC(0.75*SUMIF($D$12:$D1024,$D1024,U$12:U1024),2))-SUMIF($D$12:$D1023,$D1024,V$12:V1023),"")</f>
        <v/>
      </c>
      <c r="W1024" s="248" t="str">
        <f aca="false">IF(AND(U1024&lt;&gt;"",T1024&lt;&gt;"",AJ1024&lt;&gt;""),IF(OR(T1024="OZZ",T1024="ZZ"),0-SUMIF($D$12:$D1023,$D1024,W$12:W1023),MIN(MIN(13600,TRUNC(0.75*SUMIF($D$12:$D$1442,$D1024,U$12:U$1442),2)+SUMIF($D$12:$D1024,$D1024,AJ$12:AJ1024))-SUMIF($D$12:$D1023,$D1024,W$12:W1023)-SUMIF($D$12:$D$1442,$D1024,V$12:V$1442),AJ1024)),"")</f>
        <v/>
      </c>
      <c r="X1024" s="246" t="str">
        <f aca="false">IF(T1024&lt;&gt;"",1000-SUMIF($D$12:$D1023,$D1024,X$12:X1023),"")</f>
        <v/>
      </c>
      <c r="Y1024" s="272"/>
      <c r="Z1024" s="273"/>
      <c r="AA1024" s="273"/>
      <c r="AB1024" s="252" t="str">
        <f aca="false">IF(K1024&lt;&gt;"",ROUND(Y1024,2)+ROUND(Z1024,2)+ROUND(AA1024,2),"")</f>
        <v/>
      </c>
      <c r="AC1024" s="274"/>
      <c r="AD1024" s="273"/>
      <c r="AE1024" s="273"/>
      <c r="AF1024" s="275" t="str">
        <f aca="false">IF(P1024&lt;&gt;"",ROUND(AC1024,2)+ROUND(AD1024,2)+ROUND(AE1024,2),"")</f>
        <v/>
      </c>
      <c r="AG1024" s="274"/>
      <c r="AH1024" s="273"/>
      <c r="AI1024" s="273"/>
      <c r="AJ1024" s="275" t="str">
        <f aca="false">IF(U1024&lt;&gt;"",ROUND(AG1024,2)+ROUND(AH1024,2)+ROUND(AI1024,2),"")</f>
        <v/>
      </c>
      <c r="AK1024" s="255"/>
      <c r="AL1024" s="255"/>
      <c r="AM1024" s="256"/>
      <c r="AN1024" s="257"/>
      <c r="AO1024" s="258" t="str">
        <f aca="false">IF(D1024&lt;&gt;"",IF(COUNTIF($D$12:$D1024,$D1024)&gt;1,0,IF(SUM(L1024,Q1024,V1024)&gt;0,IF(AND(T1024="",OR(O1024&lt;&gt;"",J1024&lt;&gt;"")),IF(O1024&lt;&gt;"",O1024,IF(J1024&lt;&gt;"",J1024,0)),IF(AND(O1024&lt;&gt;"",J1024&lt;&gt;"",O1024=J1024),O1024,T1024)),0)),"")</f>
        <v/>
      </c>
      <c r="AP1024" s="258" t="str">
        <f aca="false">IF(D1024&lt;&gt;"",IF(COUNTIF($D$12:$D1024,$D1024)&gt;1,0,IF(SUM(M1024,R1024,W1024)&gt;0,IF(AND(T1024="",OR(O1024&lt;&gt;"",J1024&lt;&gt;"")),IF(O1024&lt;&gt;"",O1024,IF(J1024&lt;&gt;"",J1024,0)),IF(AND(O1024&lt;&gt;"",J1024&lt;&gt;"",O1024=J1024),O1024,T1024)),0)),"")</f>
        <v/>
      </c>
      <c r="AQ1024" s="258" t="str">
        <f aca="false">IF(D1024&lt;&gt;"",IF(COUNTIF($D$12:$D1024,$D1024)&gt;1,0,IF(SUM(N1024,S1024,X1024)&gt;0,IF(AND(T1024="",OR(O1024&lt;&gt;"",J1024&lt;&gt;"")),IF(O1024&lt;&gt;"",O1024,IF(J1024&lt;&gt;"",J1024,0)),IF(AND(O1024&lt;&gt;"",J1024&lt;&gt;"",O1024=J1024),O1024,T1024)),0)),"")</f>
        <v/>
      </c>
      <c r="AR1024" s="257" t="str">
        <f aca="false">IF(D1024&lt;&gt;"",IF(J1024="OZP12",L1024,0),"")</f>
        <v/>
      </c>
      <c r="AS1024" s="257" t="str">
        <f aca="false">IF(D1024&lt;&gt;"",IF(O1024="OZP12",Q1024,0),"")</f>
        <v/>
      </c>
      <c r="AT1024" s="257" t="str">
        <f aca="false">IF(D1024&lt;&gt;"",IF(T1024="OZP12",V1024,0),"")</f>
        <v/>
      </c>
      <c r="AU1024" s="257" t="str">
        <f aca="false">IF(D1024&lt;&gt;"",IF(J1024="TZP",L1024,0),"")</f>
        <v/>
      </c>
      <c r="AV1024" s="257" t="str">
        <f aca="false">IF(D1024&lt;&gt;"",IF(O1024="TZP",Q1024,0),"")</f>
        <v/>
      </c>
      <c r="AW1024" s="257" t="str">
        <f aca="false">IF(D1024&lt;&gt;"",IF(T1024="TZP",V1024,0),"")</f>
        <v/>
      </c>
      <c r="AX1024" s="257" t="str">
        <f aca="false">IF(D1024&lt;&gt;"",IF(J1024="OZZ",L1024,0),"")</f>
        <v/>
      </c>
      <c r="AY1024" s="257" t="str">
        <f aca="false">IF(D1024&lt;&gt;"",IF(O1024="OZZ",Q1024,0),"")</f>
        <v/>
      </c>
      <c r="AZ1024" s="257" t="str">
        <f aca="false">IF(D1024&lt;&gt;"",IF(T1024="OZZ",V1024,0),"")</f>
        <v/>
      </c>
      <c r="BA1024" s="260"/>
      <c r="BB1024" s="257" t="str">
        <f aca="false">IF(D1024&lt;&gt;"",IF(ISERROR(FIND("/",D1024)),0,1),"")</f>
        <v/>
      </c>
      <c r="BC1024" s="257" t="str">
        <f aca="false">IF(D1024&lt;&gt;"",IF(BB1024*1=0,D1024,CONCATENATE(MID(D1024,1,FIND("/",D1024,1)-1),MID(D1024,FIND("/",D1024,1)+1,LEN(D1024)))),"")</f>
        <v/>
      </c>
      <c r="BD1024" s="286"/>
      <c r="BE1024" s="257" t="str">
        <f aca="false">IF(D1024&lt;&gt;"",IF(J1024="OZP12",M1024,0),"")</f>
        <v/>
      </c>
      <c r="BF1024" s="257" t="str">
        <f aca="false">IF(D1024&lt;&gt;"",IF(O1024="OZP12",R1024,0),"")</f>
        <v/>
      </c>
      <c r="BG1024" s="257" t="str">
        <f aca="false">IF(D1024&lt;&gt;"",IF(T1024="OZP12",W1024,0),"")</f>
        <v/>
      </c>
      <c r="BH1024" s="257" t="str">
        <f aca="false">IF(D1024&lt;&gt;"",IF(J1024="TZP",M1024,0),"")</f>
        <v/>
      </c>
      <c r="BI1024" s="257" t="str">
        <f aca="false">IF(D1024&lt;&gt;"",IF(O1024="TZP",R1024,0),"")</f>
        <v/>
      </c>
      <c r="BJ1024" s="257" t="str">
        <f aca="false">IF(D1024&lt;&gt;"",IF(T1024="TZP",W1024,0),"")</f>
        <v/>
      </c>
    </row>
    <row r="1025" s="261" customFormat="true" ht="18.75" hidden="false" customHeight="true" outlineLevel="0" collapsed="false">
      <c r="A1025" s="262" t="n">
        <f aca="false">A1024+1</f>
        <v>1013</v>
      </c>
      <c r="B1025" s="263"/>
      <c r="C1025" s="263"/>
      <c r="D1025" s="263"/>
      <c r="E1025" s="266"/>
      <c r="F1025" s="266"/>
      <c r="G1025" s="267"/>
      <c r="H1025" s="278"/>
      <c r="I1025" s="281"/>
      <c r="J1025" s="268"/>
      <c r="K1025" s="269"/>
      <c r="L1025" s="244" t="str">
        <f aca="false">IF(AND(K1025&lt;&gt;"",J1025&lt;&gt;""),MIN(IF(OR(J1025="OZZ",J1025="ZZ"),5000,13600),TRUNC(0.75*SUMIF($D$12:$D1025,$D1025,K$12:K1025),2))-SUMIF($D$12:$D1024,$D1025,L$12:L1024),"")</f>
        <v/>
      </c>
      <c r="M1025" s="270" t="str">
        <f aca="false">IF(AND(K1025&lt;&gt;"",J1025&lt;&gt;"",AB1025&lt;&gt;""),IF(OR(J1025="OZZ",J1025="ZZ"),0-SUMIF($D$12:$D1024,$D1025,M$12:M1024),MIN(MIN(13600,TRUNC(0.75*SUMIF($D$12:$D$1442,$D1025,K$12:K$1442),2)+SUMIF($D$12:$D1025,$D1025,AB$12:AB1025))-SUMIF($D$12:$D1024,$D1025,M$12:M1024)-SUMIF($D$12:$D$1442,$D1025,L$12:L$1442),AB1025)),"")</f>
        <v/>
      </c>
      <c r="N1025" s="246" t="str">
        <f aca="false">IF(J1025&lt;&gt;"",1000-SUMIF($D$12:$D1024,$D1025,N$12:N1024),"")</f>
        <v/>
      </c>
      <c r="O1025" s="268"/>
      <c r="P1025" s="269"/>
      <c r="Q1025" s="244" t="str">
        <f aca="false">IF(AND(P1025&lt;&gt;"",O1025&lt;&gt;""),MIN(IF(OR(O1025="OZZ",O1025="ZZ"),5000,13600),TRUNC(0.75*SUMIF($D$12:$D1025,$D1025,P$12:P1025),2))-SUMIF($D$12:$D1024,$D1025,Q$12:Q1024),"")</f>
        <v/>
      </c>
      <c r="R1025" s="270" t="str">
        <f aca="false">IF(AND(P1025&lt;&gt;"",O1025&lt;&gt;"",AF1025&lt;&gt;""),IF(OR(O1025="OZZ",O1025="ZZ"),0-SUMIF($D$12:$D1024,$D1025,R$12:R1024),MIN(MIN(13600,TRUNC(0.75*SUMIF($D$12:$D$1442,$D1025,P$12:P$1442),2)+SUMIF($D$12:$D1025,$D1025,AF$12:AF1025))-SUMIF($D$12:$D1024,$D1025,R$12:R1024)-SUMIF($D$12:$D$1442,$D1025,Q$12:Q$1442),AF1025)),"")</f>
        <v/>
      </c>
      <c r="S1025" s="246" t="str">
        <f aca="false">IF(O1025&lt;&gt;"",1000-SUMIF($D$12:$D1024,$D1025,S$12:S1024),"")</f>
        <v/>
      </c>
      <c r="T1025" s="268"/>
      <c r="U1025" s="269"/>
      <c r="V1025" s="244" t="str">
        <f aca="false">IF(AND(U1025&lt;&gt;"",T1025&lt;&gt;""),MIN(IF(OR(T1025="OZZ",T1025="ZZ"),5000,13600),TRUNC(0.75*SUMIF($D$12:$D1025,$D1025,U$12:U1025),2))-SUMIF($D$12:$D1024,$D1025,V$12:V1024),"")</f>
        <v/>
      </c>
      <c r="W1025" s="248" t="str">
        <f aca="false">IF(AND(U1025&lt;&gt;"",T1025&lt;&gt;"",AJ1025&lt;&gt;""),IF(OR(T1025="OZZ",T1025="ZZ"),0-SUMIF($D$12:$D1024,$D1025,W$12:W1024),MIN(MIN(13600,TRUNC(0.75*SUMIF($D$12:$D$1442,$D1025,U$12:U$1442),2)+SUMIF($D$12:$D1025,$D1025,AJ$12:AJ1025))-SUMIF($D$12:$D1024,$D1025,W$12:W1024)-SUMIF($D$12:$D$1442,$D1025,V$12:V$1442),AJ1025)),"")</f>
        <v/>
      </c>
      <c r="X1025" s="246" t="str">
        <f aca="false">IF(T1025&lt;&gt;"",1000-SUMIF($D$12:$D1024,$D1025,X$12:X1024),"")</f>
        <v/>
      </c>
      <c r="Y1025" s="272"/>
      <c r="Z1025" s="273"/>
      <c r="AA1025" s="273"/>
      <c r="AB1025" s="252" t="str">
        <f aca="false">IF(K1025&lt;&gt;"",ROUND(Y1025,2)+ROUND(Z1025,2)+ROUND(AA1025,2),"")</f>
        <v/>
      </c>
      <c r="AC1025" s="274"/>
      <c r="AD1025" s="273"/>
      <c r="AE1025" s="273"/>
      <c r="AF1025" s="275" t="str">
        <f aca="false">IF(P1025&lt;&gt;"",ROUND(AC1025,2)+ROUND(AD1025,2)+ROUND(AE1025,2),"")</f>
        <v/>
      </c>
      <c r="AG1025" s="274"/>
      <c r="AH1025" s="273"/>
      <c r="AI1025" s="273"/>
      <c r="AJ1025" s="275" t="str">
        <f aca="false">IF(U1025&lt;&gt;"",ROUND(AG1025,2)+ROUND(AH1025,2)+ROUND(AI1025,2),"")</f>
        <v/>
      </c>
      <c r="AK1025" s="255"/>
      <c r="AL1025" s="255"/>
      <c r="AM1025" s="256"/>
      <c r="AN1025" s="257"/>
      <c r="AO1025" s="258" t="str">
        <f aca="false">IF(D1025&lt;&gt;"",IF(COUNTIF($D$12:$D1025,$D1025)&gt;1,0,IF(SUM(L1025,Q1025,V1025)&gt;0,IF(AND(T1025="",OR(O1025&lt;&gt;"",J1025&lt;&gt;"")),IF(O1025&lt;&gt;"",O1025,IF(J1025&lt;&gt;"",J1025,0)),IF(AND(O1025&lt;&gt;"",J1025&lt;&gt;"",O1025=J1025),O1025,T1025)),0)),"")</f>
        <v/>
      </c>
      <c r="AP1025" s="258" t="str">
        <f aca="false">IF(D1025&lt;&gt;"",IF(COUNTIF($D$12:$D1025,$D1025)&gt;1,0,IF(SUM(M1025,R1025,W1025)&gt;0,IF(AND(T1025="",OR(O1025&lt;&gt;"",J1025&lt;&gt;"")),IF(O1025&lt;&gt;"",O1025,IF(J1025&lt;&gt;"",J1025,0)),IF(AND(O1025&lt;&gt;"",J1025&lt;&gt;"",O1025=J1025),O1025,T1025)),0)),"")</f>
        <v/>
      </c>
      <c r="AQ1025" s="258" t="str">
        <f aca="false">IF(D1025&lt;&gt;"",IF(COUNTIF($D$12:$D1025,$D1025)&gt;1,0,IF(SUM(N1025,S1025,X1025)&gt;0,IF(AND(T1025="",OR(O1025&lt;&gt;"",J1025&lt;&gt;"")),IF(O1025&lt;&gt;"",O1025,IF(J1025&lt;&gt;"",J1025,0)),IF(AND(O1025&lt;&gt;"",J1025&lt;&gt;"",O1025=J1025),O1025,T1025)),0)),"")</f>
        <v/>
      </c>
      <c r="AR1025" s="257" t="str">
        <f aca="false">IF(D1025&lt;&gt;"",IF(J1025="OZP12",L1025,0),"")</f>
        <v/>
      </c>
      <c r="AS1025" s="257" t="str">
        <f aca="false">IF(D1025&lt;&gt;"",IF(O1025="OZP12",Q1025,0),"")</f>
        <v/>
      </c>
      <c r="AT1025" s="257" t="str">
        <f aca="false">IF(D1025&lt;&gt;"",IF(T1025="OZP12",V1025,0),"")</f>
        <v/>
      </c>
      <c r="AU1025" s="257" t="str">
        <f aca="false">IF(D1025&lt;&gt;"",IF(J1025="TZP",L1025,0),"")</f>
        <v/>
      </c>
      <c r="AV1025" s="257" t="str">
        <f aca="false">IF(D1025&lt;&gt;"",IF(O1025="TZP",Q1025,0),"")</f>
        <v/>
      </c>
      <c r="AW1025" s="257" t="str">
        <f aca="false">IF(D1025&lt;&gt;"",IF(T1025="TZP",V1025,0),"")</f>
        <v/>
      </c>
      <c r="AX1025" s="257" t="str">
        <f aca="false">IF(D1025&lt;&gt;"",IF(J1025="OZZ",L1025,0),"")</f>
        <v/>
      </c>
      <c r="AY1025" s="257" t="str">
        <f aca="false">IF(D1025&lt;&gt;"",IF(O1025="OZZ",Q1025,0),"")</f>
        <v/>
      </c>
      <c r="AZ1025" s="257" t="str">
        <f aca="false">IF(D1025&lt;&gt;"",IF(T1025="OZZ",V1025,0),"")</f>
        <v/>
      </c>
      <c r="BA1025" s="260"/>
      <c r="BB1025" s="257" t="str">
        <f aca="false">IF(D1025&lt;&gt;"",IF(ISERROR(FIND("/",D1025)),0,1),"")</f>
        <v/>
      </c>
      <c r="BC1025" s="257" t="str">
        <f aca="false">IF(D1025&lt;&gt;"",IF(BB1025*1=0,D1025,CONCATENATE(MID(D1025,1,FIND("/",D1025,1)-1),MID(D1025,FIND("/",D1025,1)+1,LEN(D1025)))),"")</f>
        <v/>
      </c>
      <c r="BD1025" s="286"/>
      <c r="BE1025" s="257" t="str">
        <f aca="false">IF(D1025&lt;&gt;"",IF(J1025="OZP12",M1025,0),"")</f>
        <v/>
      </c>
      <c r="BF1025" s="257" t="str">
        <f aca="false">IF(D1025&lt;&gt;"",IF(O1025="OZP12",R1025,0),"")</f>
        <v/>
      </c>
      <c r="BG1025" s="257" t="str">
        <f aca="false">IF(D1025&lt;&gt;"",IF(T1025="OZP12",W1025,0),"")</f>
        <v/>
      </c>
      <c r="BH1025" s="257" t="str">
        <f aca="false">IF(D1025&lt;&gt;"",IF(J1025="TZP",M1025,0),"")</f>
        <v/>
      </c>
      <c r="BI1025" s="257" t="str">
        <f aca="false">IF(D1025&lt;&gt;"",IF(O1025="TZP",R1025,0),"")</f>
        <v/>
      </c>
      <c r="BJ1025" s="257" t="str">
        <f aca="false">IF(D1025&lt;&gt;"",IF(T1025="TZP",W1025,0),"")</f>
        <v/>
      </c>
    </row>
    <row r="1026" s="261" customFormat="true" ht="18.75" hidden="false" customHeight="true" outlineLevel="0" collapsed="false">
      <c r="A1026" s="262" t="n">
        <f aca="false">A1025+1</f>
        <v>1014</v>
      </c>
      <c r="B1026" s="263"/>
      <c r="C1026" s="263"/>
      <c r="D1026" s="263"/>
      <c r="E1026" s="266"/>
      <c r="F1026" s="266"/>
      <c r="G1026" s="267"/>
      <c r="H1026" s="278"/>
      <c r="I1026" s="281"/>
      <c r="J1026" s="268"/>
      <c r="K1026" s="269"/>
      <c r="L1026" s="244" t="str">
        <f aca="false">IF(AND(K1026&lt;&gt;"",J1026&lt;&gt;""),MIN(IF(OR(J1026="OZZ",J1026="ZZ"),5000,13600),TRUNC(0.75*SUMIF($D$12:$D1026,$D1026,K$12:K1026),2))-SUMIF($D$12:$D1025,$D1026,L$12:L1025),"")</f>
        <v/>
      </c>
      <c r="M1026" s="270" t="str">
        <f aca="false">IF(AND(K1026&lt;&gt;"",J1026&lt;&gt;"",AB1026&lt;&gt;""),IF(OR(J1026="OZZ",J1026="ZZ"),0-SUMIF($D$12:$D1025,$D1026,M$12:M1025),MIN(MIN(13600,TRUNC(0.75*SUMIF($D$12:$D$1442,$D1026,K$12:K$1442),2)+SUMIF($D$12:$D1026,$D1026,AB$12:AB1026))-SUMIF($D$12:$D1025,$D1026,M$12:M1025)-SUMIF($D$12:$D$1442,$D1026,L$12:L$1442),AB1026)),"")</f>
        <v/>
      </c>
      <c r="N1026" s="246" t="str">
        <f aca="false">IF(J1026&lt;&gt;"",1000-SUMIF($D$12:$D1025,$D1026,N$12:N1025),"")</f>
        <v/>
      </c>
      <c r="O1026" s="268"/>
      <c r="P1026" s="269"/>
      <c r="Q1026" s="244" t="str">
        <f aca="false">IF(AND(P1026&lt;&gt;"",O1026&lt;&gt;""),MIN(IF(OR(O1026="OZZ",O1026="ZZ"),5000,13600),TRUNC(0.75*SUMIF($D$12:$D1026,$D1026,P$12:P1026),2))-SUMIF($D$12:$D1025,$D1026,Q$12:Q1025),"")</f>
        <v/>
      </c>
      <c r="R1026" s="270" t="str">
        <f aca="false">IF(AND(P1026&lt;&gt;"",O1026&lt;&gt;"",AF1026&lt;&gt;""),IF(OR(O1026="OZZ",O1026="ZZ"),0-SUMIF($D$12:$D1025,$D1026,R$12:R1025),MIN(MIN(13600,TRUNC(0.75*SUMIF($D$12:$D$1442,$D1026,P$12:P$1442),2)+SUMIF($D$12:$D1026,$D1026,AF$12:AF1026))-SUMIF($D$12:$D1025,$D1026,R$12:R1025)-SUMIF($D$12:$D$1442,$D1026,Q$12:Q$1442),AF1026)),"")</f>
        <v/>
      </c>
      <c r="S1026" s="246" t="str">
        <f aca="false">IF(O1026&lt;&gt;"",1000-SUMIF($D$12:$D1025,$D1026,S$12:S1025),"")</f>
        <v/>
      </c>
      <c r="T1026" s="268"/>
      <c r="U1026" s="269"/>
      <c r="V1026" s="244" t="str">
        <f aca="false">IF(AND(U1026&lt;&gt;"",T1026&lt;&gt;""),MIN(IF(OR(T1026="OZZ",T1026="ZZ"),5000,13600),TRUNC(0.75*SUMIF($D$12:$D1026,$D1026,U$12:U1026),2))-SUMIF($D$12:$D1025,$D1026,V$12:V1025),"")</f>
        <v/>
      </c>
      <c r="W1026" s="248" t="str">
        <f aca="false">IF(AND(U1026&lt;&gt;"",T1026&lt;&gt;"",AJ1026&lt;&gt;""),IF(OR(T1026="OZZ",T1026="ZZ"),0-SUMIF($D$12:$D1025,$D1026,W$12:W1025),MIN(MIN(13600,TRUNC(0.75*SUMIF($D$12:$D$1442,$D1026,U$12:U$1442),2)+SUMIF($D$12:$D1026,$D1026,AJ$12:AJ1026))-SUMIF($D$12:$D1025,$D1026,W$12:W1025)-SUMIF($D$12:$D$1442,$D1026,V$12:V$1442),AJ1026)),"")</f>
        <v/>
      </c>
      <c r="X1026" s="246" t="str">
        <f aca="false">IF(T1026&lt;&gt;"",1000-SUMIF($D$12:$D1025,$D1026,X$12:X1025),"")</f>
        <v/>
      </c>
      <c r="Y1026" s="272"/>
      <c r="Z1026" s="273"/>
      <c r="AA1026" s="273"/>
      <c r="AB1026" s="252" t="str">
        <f aca="false">IF(K1026&lt;&gt;"",ROUND(Y1026,2)+ROUND(Z1026,2)+ROUND(AA1026,2),"")</f>
        <v/>
      </c>
      <c r="AC1026" s="274"/>
      <c r="AD1026" s="273"/>
      <c r="AE1026" s="273"/>
      <c r="AF1026" s="275" t="str">
        <f aca="false">IF(P1026&lt;&gt;"",ROUND(AC1026,2)+ROUND(AD1026,2)+ROUND(AE1026,2),"")</f>
        <v/>
      </c>
      <c r="AG1026" s="274"/>
      <c r="AH1026" s="273"/>
      <c r="AI1026" s="273"/>
      <c r="AJ1026" s="275" t="str">
        <f aca="false">IF(U1026&lt;&gt;"",ROUND(AG1026,2)+ROUND(AH1026,2)+ROUND(AI1026,2),"")</f>
        <v/>
      </c>
      <c r="AK1026" s="255"/>
      <c r="AL1026" s="255"/>
      <c r="AM1026" s="256"/>
      <c r="AN1026" s="257"/>
      <c r="AO1026" s="258" t="str">
        <f aca="false">IF(D1026&lt;&gt;"",IF(COUNTIF($D$12:$D1026,$D1026)&gt;1,0,IF(SUM(L1026,Q1026,V1026)&gt;0,IF(AND(T1026="",OR(O1026&lt;&gt;"",J1026&lt;&gt;"")),IF(O1026&lt;&gt;"",O1026,IF(J1026&lt;&gt;"",J1026,0)),IF(AND(O1026&lt;&gt;"",J1026&lt;&gt;"",O1026=J1026),O1026,T1026)),0)),"")</f>
        <v/>
      </c>
      <c r="AP1026" s="258" t="str">
        <f aca="false">IF(D1026&lt;&gt;"",IF(COUNTIF($D$12:$D1026,$D1026)&gt;1,0,IF(SUM(M1026,R1026,W1026)&gt;0,IF(AND(T1026="",OR(O1026&lt;&gt;"",J1026&lt;&gt;"")),IF(O1026&lt;&gt;"",O1026,IF(J1026&lt;&gt;"",J1026,0)),IF(AND(O1026&lt;&gt;"",J1026&lt;&gt;"",O1026=J1026),O1026,T1026)),0)),"")</f>
        <v/>
      </c>
      <c r="AQ1026" s="258" t="str">
        <f aca="false">IF(D1026&lt;&gt;"",IF(COUNTIF($D$12:$D1026,$D1026)&gt;1,0,IF(SUM(N1026,S1026,X1026)&gt;0,IF(AND(T1026="",OR(O1026&lt;&gt;"",J1026&lt;&gt;"")),IF(O1026&lt;&gt;"",O1026,IF(J1026&lt;&gt;"",J1026,0)),IF(AND(O1026&lt;&gt;"",J1026&lt;&gt;"",O1026=J1026),O1026,T1026)),0)),"")</f>
        <v/>
      </c>
      <c r="AR1026" s="257" t="str">
        <f aca="false">IF(D1026&lt;&gt;"",IF(J1026="OZP12",L1026,0),"")</f>
        <v/>
      </c>
      <c r="AS1026" s="257" t="str">
        <f aca="false">IF(D1026&lt;&gt;"",IF(O1026="OZP12",Q1026,0),"")</f>
        <v/>
      </c>
      <c r="AT1026" s="257" t="str">
        <f aca="false">IF(D1026&lt;&gt;"",IF(T1026="OZP12",V1026,0),"")</f>
        <v/>
      </c>
      <c r="AU1026" s="257" t="str">
        <f aca="false">IF(D1026&lt;&gt;"",IF(J1026="TZP",L1026,0),"")</f>
        <v/>
      </c>
      <c r="AV1026" s="257" t="str">
        <f aca="false">IF(D1026&lt;&gt;"",IF(O1026="TZP",Q1026,0),"")</f>
        <v/>
      </c>
      <c r="AW1026" s="257" t="str">
        <f aca="false">IF(D1026&lt;&gt;"",IF(T1026="TZP",V1026,0),"")</f>
        <v/>
      </c>
      <c r="AX1026" s="257" t="str">
        <f aca="false">IF(D1026&lt;&gt;"",IF(J1026="OZZ",L1026,0),"")</f>
        <v/>
      </c>
      <c r="AY1026" s="257" t="str">
        <f aca="false">IF(D1026&lt;&gt;"",IF(O1026="OZZ",Q1026,0),"")</f>
        <v/>
      </c>
      <c r="AZ1026" s="257" t="str">
        <f aca="false">IF(D1026&lt;&gt;"",IF(T1026="OZZ",V1026,0),"")</f>
        <v/>
      </c>
      <c r="BA1026" s="260"/>
      <c r="BB1026" s="257" t="str">
        <f aca="false">IF(D1026&lt;&gt;"",IF(ISERROR(FIND("/",D1026)),0,1),"")</f>
        <v/>
      </c>
      <c r="BC1026" s="257" t="str">
        <f aca="false">IF(D1026&lt;&gt;"",IF(BB1026*1=0,D1026,CONCATENATE(MID(D1026,1,FIND("/",D1026,1)-1),MID(D1026,FIND("/",D1026,1)+1,LEN(D1026)))),"")</f>
        <v/>
      </c>
      <c r="BD1026" s="286"/>
      <c r="BE1026" s="257" t="str">
        <f aca="false">IF(D1026&lt;&gt;"",IF(J1026="OZP12",M1026,0),"")</f>
        <v/>
      </c>
      <c r="BF1026" s="257" t="str">
        <f aca="false">IF(D1026&lt;&gt;"",IF(O1026="OZP12",R1026,0),"")</f>
        <v/>
      </c>
      <c r="BG1026" s="257" t="str">
        <f aca="false">IF(D1026&lt;&gt;"",IF(T1026="OZP12",W1026,0),"")</f>
        <v/>
      </c>
      <c r="BH1026" s="257" t="str">
        <f aca="false">IF(D1026&lt;&gt;"",IF(J1026="TZP",M1026,0),"")</f>
        <v/>
      </c>
      <c r="BI1026" s="257" t="str">
        <f aca="false">IF(D1026&lt;&gt;"",IF(O1026="TZP",R1026,0),"")</f>
        <v/>
      </c>
      <c r="BJ1026" s="257" t="str">
        <f aca="false">IF(D1026&lt;&gt;"",IF(T1026="TZP",W1026,0),"")</f>
        <v/>
      </c>
    </row>
    <row r="1027" s="261" customFormat="true" ht="18.75" hidden="false" customHeight="true" outlineLevel="0" collapsed="false">
      <c r="A1027" s="262" t="n">
        <f aca="false">A1026+1</f>
        <v>1015</v>
      </c>
      <c r="B1027" s="263"/>
      <c r="C1027" s="263"/>
      <c r="D1027" s="263"/>
      <c r="E1027" s="266"/>
      <c r="F1027" s="266"/>
      <c r="G1027" s="267"/>
      <c r="H1027" s="278"/>
      <c r="I1027" s="281"/>
      <c r="J1027" s="268"/>
      <c r="K1027" s="269"/>
      <c r="L1027" s="244" t="str">
        <f aca="false">IF(AND(K1027&lt;&gt;"",J1027&lt;&gt;""),MIN(IF(OR(J1027="OZZ",J1027="ZZ"),5000,13600),TRUNC(0.75*SUMIF($D$12:$D1027,$D1027,K$12:K1027),2))-SUMIF($D$12:$D1026,$D1027,L$12:L1026),"")</f>
        <v/>
      </c>
      <c r="M1027" s="270" t="str">
        <f aca="false">IF(AND(K1027&lt;&gt;"",J1027&lt;&gt;"",AB1027&lt;&gt;""),IF(OR(J1027="OZZ",J1027="ZZ"),0-SUMIF($D$12:$D1026,$D1027,M$12:M1026),MIN(MIN(13600,TRUNC(0.75*SUMIF($D$12:$D$1442,$D1027,K$12:K$1442),2)+SUMIF($D$12:$D1027,$D1027,AB$12:AB1027))-SUMIF($D$12:$D1026,$D1027,M$12:M1026)-SUMIF($D$12:$D$1442,$D1027,L$12:L$1442),AB1027)),"")</f>
        <v/>
      </c>
      <c r="N1027" s="246" t="str">
        <f aca="false">IF(J1027&lt;&gt;"",1000-SUMIF($D$12:$D1026,$D1027,N$12:N1026),"")</f>
        <v/>
      </c>
      <c r="O1027" s="268"/>
      <c r="P1027" s="269"/>
      <c r="Q1027" s="244" t="str">
        <f aca="false">IF(AND(P1027&lt;&gt;"",O1027&lt;&gt;""),MIN(IF(OR(O1027="OZZ",O1027="ZZ"),5000,13600),TRUNC(0.75*SUMIF($D$12:$D1027,$D1027,P$12:P1027),2))-SUMIF($D$12:$D1026,$D1027,Q$12:Q1026),"")</f>
        <v/>
      </c>
      <c r="R1027" s="270" t="str">
        <f aca="false">IF(AND(P1027&lt;&gt;"",O1027&lt;&gt;"",AF1027&lt;&gt;""),IF(OR(O1027="OZZ",O1027="ZZ"),0-SUMIF($D$12:$D1026,$D1027,R$12:R1026),MIN(MIN(13600,TRUNC(0.75*SUMIF($D$12:$D$1442,$D1027,P$12:P$1442),2)+SUMIF($D$12:$D1027,$D1027,AF$12:AF1027))-SUMIF($D$12:$D1026,$D1027,R$12:R1026)-SUMIF($D$12:$D$1442,$D1027,Q$12:Q$1442),AF1027)),"")</f>
        <v/>
      </c>
      <c r="S1027" s="246" t="str">
        <f aca="false">IF(O1027&lt;&gt;"",1000-SUMIF($D$12:$D1026,$D1027,S$12:S1026),"")</f>
        <v/>
      </c>
      <c r="T1027" s="268"/>
      <c r="U1027" s="269"/>
      <c r="V1027" s="244" t="str">
        <f aca="false">IF(AND(U1027&lt;&gt;"",T1027&lt;&gt;""),MIN(IF(OR(T1027="OZZ",T1027="ZZ"),5000,13600),TRUNC(0.75*SUMIF($D$12:$D1027,$D1027,U$12:U1027),2))-SUMIF($D$12:$D1026,$D1027,V$12:V1026),"")</f>
        <v/>
      </c>
      <c r="W1027" s="248" t="str">
        <f aca="false">IF(AND(U1027&lt;&gt;"",T1027&lt;&gt;"",AJ1027&lt;&gt;""),IF(OR(T1027="OZZ",T1027="ZZ"),0-SUMIF($D$12:$D1026,$D1027,W$12:W1026),MIN(MIN(13600,TRUNC(0.75*SUMIF($D$12:$D$1442,$D1027,U$12:U$1442),2)+SUMIF($D$12:$D1027,$D1027,AJ$12:AJ1027))-SUMIF($D$12:$D1026,$D1027,W$12:W1026)-SUMIF($D$12:$D$1442,$D1027,V$12:V$1442),AJ1027)),"")</f>
        <v/>
      </c>
      <c r="X1027" s="246" t="str">
        <f aca="false">IF(T1027&lt;&gt;"",1000-SUMIF($D$12:$D1026,$D1027,X$12:X1026),"")</f>
        <v/>
      </c>
      <c r="Y1027" s="272"/>
      <c r="Z1027" s="273"/>
      <c r="AA1027" s="273"/>
      <c r="AB1027" s="252" t="str">
        <f aca="false">IF(K1027&lt;&gt;"",ROUND(Y1027,2)+ROUND(Z1027,2)+ROUND(AA1027,2),"")</f>
        <v/>
      </c>
      <c r="AC1027" s="274"/>
      <c r="AD1027" s="273"/>
      <c r="AE1027" s="273"/>
      <c r="AF1027" s="275" t="str">
        <f aca="false">IF(P1027&lt;&gt;"",ROUND(AC1027,2)+ROUND(AD1027,2)+ROUND(AE1027,2),"")</f>
        <v/>
      </c>
      <c r="AG1027" s="274"/>
      <c r="AH1027" s="273"/>
      <c r="AI1027" s="273"/>
      <c r="AJ1027" s="275" t="str">
        <f aca="false">IF(U1027&lt;&gt;"",ROUND(AG1027,2)+ROUND(AH1027,2)+ROUND(AI1027,2),"")</f>
        <v/>
      </c>
      <c r="AK1027" s="255"/>
      <c r="AL1027" s="255"/>
      <c r="AM1027" s="256"/>
      <c r="AN1027" s="257"/>
      <c r="AO1027" s="258" t="str">
        <f aca="false">IF(D1027&lt;&gt;"",IF(COUNTIF($D$12:$D1027,$D1027)&gt;1,0,IF(SUM(L1027,Q1027,V1027)&gt;0,IF(AND(T1027="",OR(O1027&lt;&gt;"",J1027&lt;&gt;"")),IF(O1027&lt;&gt;"",O1027,IF(J1027&lt;&gt;"",J1027,0)),IF(AND(O1027&lt;&gt;"",J1027&lt;&gt;"",O1027=J1027),O1027,T1027)),0)),"")</f>
        <v/>
      </c>
      <c r="AP1027" s="258" t="str">
        <f aca="false">IF(D1027&lt;&gt;"",IF(COUNTIF($D$12:$D1027,$D1027)&gt;1,0,IF(SUM(M1027,R1027,W1027)&gt;0,IF(AND(T1027="",OR(O1027&lt;&gt;"",J1027&lt;&gt;"")),IF(O1027&lt;&gt;"",O1027,IF(J1027&lt;&gt;"",J1027,0)),IF(AND(O1027&lt;&gt;"",J1027&lt;&gt;"",O1027=J1027),O1027,T1027)),0)),"")</f>
        <v/>
      </c>
      <c r="AQ1027" s="258" t="str">
        <f aca="false">IF(D1027&lt;&gt;"",IF(COUNTIF($D$12:$D1027,$D1027)&gt;1,0,IF(SUM(N1027,S1027,X1027)&gt;0,IF(AND(T1027="",OR(O1027&lt;&gt;"",J1027&lt;&gt;"")),IF(O1027&lt;&gt;"",O1027,IF(J1027&lt;&gt;"",J1027,0)),IF(AND(O1027&lt;&gt;"",J1027&lt;&gt;"",O1027=J1027),O1027,T1027)),0)),"")</f>
        <v/>
      </c>
      <c r="AR1027" s="257" t="str">
        <f aca="false">IF(D1027&lt;&gt;"",IF(J1027="OZP12",L1027,0),"")</f>
        <v/>
      </c>
      <c r="AS1027" s="257" t="str">
        <f aca="false">IF(D1027&lt;&gt;"",IF(O1027="OZP12",Q1027,0),"")</f>
        <v/>
      </c>
      <c r="AT1027" s="257" t="str">
        <f aca="false">IF(D1027&lt;&gt;"",IF(T1027="OZP12",V1027,0),"")</f>
        <v/>
      </c>
      <c r="AU1027" s="257" t="str">
        <f aca="false">IF(D1027&lt;&gt;"",IF(J1027="TZP",L1027,0),"")</f>
        <v/>
      </c>
      <c r="AV1027" s="257" t="str">
        <f aca="false">IF(D1027&lt;&gt;"",IF(O1027="TZP",Q1027,0),"")</f>
        <v/>
      </c>
      <c r="AW1027" s="257" t="str">
        <f aca="false">IF(D1027&lt;&gt;"",IF(T1027="TZP",V1027,0),"")</f>
        <v/>
      </c>
      <c r="AX1027" s="257" t="str">
        <f aca="false">IF(D1027&lt;&gt;"",IF(J1027="OZZ",L1027,0),"")</f>
        <v/>
      </c>
      <c r="AY1027" s="257" t="str">
        <f aca="false">IF(D1027&lt;&gt;"",IF(O1027="OZZ",Q1027,0),"")</f>
        <v/>
      </c>
      <c r="AZ1027" s="257" t="str">
        <f aca="false">IF(D1027&lt;&gt;"",IF(T1027="OZZ",V1027,0),"")</f>
        <v/>
      </c>
      <c r="BA1027" s="260"/>
      <c r="BB1027" s="257" t="str">
        <f aca="false">IF(D1027&lt;&gt;"",IF(ISERROR(FIND("/",D1027)),0,1),"")</f>
        <v/>
      </c>
      <c r="BC1027" s="257" t="str">
        <f aca="false">IF(D1027&lt;&gt;"",IF(BB1027*1=0,D1027,CONCATENATE(MID(D1027,1,FIND("/",D1027,1)-1),MID(D1027,FIND("/",D1027,1)+1,LEN(D1027)))),"")</f>
        <v/>
      </c>
      <c r="BD1027" s="286"/>
      <c r="BE1027" s="257" t="str">
        <f aca="false">IF(D1027&lt;&gt;"",IF(J1027="OZP12",M1027,0),"")</f>
        <v/>
      </c>
      <c r="BF1027" s="257" t="str">
        <f aca="false">IF(D1027&lt;&gt;"",IF(O1027="OZP12",R1027,0),"")</f>
        <v/>
      </c>
      <c r="BG1027" s="257" t="str">
        <f aca="false">IF(D1027&lt;&gt;"",IF(T1027="OZP12",W1027,0),"")</f>
        <v/>
      </c>
      <c r="BH1027" s="257" t="str">
        <f aca="false">IF(D1027&lt;&gt;"",IF(J1027="TZP",M1027,0),"")</f>
        <v/>
      </c>
      <c r="BI1027" s="257" t="str">
        <f aca="false">IF(D1027&lt;&gt;"",IF(O1027="TZP",R1027,0),"")</f>
        <v/>
      </c>
      <c r="BJ1027" s="257" t="str">
        <f aca="false">IF(D1027&lt;&gt;"",IF(T1027="TZP",W1027,0),"")</f>
        <v/>
      </c>
    </row>
    <row r="1028" s="261" customFormat="true" ht="18.75" hidden="false" customHeight="true" outlineLevel="0" collapsed="false">
      <c r="A1028" s="262" t="n">
        <f aca="false">A1027+1</f>
        <v>1016</v>
      </c>
      <c r="B1028" s="263"/>
      <c r="C1028" s="263"/>
      <c r="D1028" s="263"/>
      <c r="E1028" s="266"/>
      <c r="F1028" s="266"/>
      <c r="G1028" s="267"/>
      <c r="H1028" s="278"/>
      <c r="I1028" s="281"/>
      <c r="J1028" s="268"/>
      <c r="K1028" s="269"/>
      <c r="L1028" s="244" t="str">
        <f aca="false">IF(AND(K1028&lt;&gt;"",J1028&lt;&gt;""),MIN(IF(OR(J1028="OZZ",J1028="ZZ"),5000,13600),TRUNC(0.75*SUMIF($D$12:$D1028,$D1028,K$12:K1028),2))-SUMIF($D$12:$D1027,$D1028,L$12:L1027),"")</f>
        <v/>
      </c>
      <c r="M1028" s="270" t="str">
        <f aca="false">IF(AND(K1028&lt;&gt;"",J1028&lt;&gt;"",AB1028&lt;&gt;""),IF(OR(J1028="OZZ",J1028="ZZ"),0-SUMIF($D$12:$D1027,$D1028,M$12:M1027),MIN(MIN(13600,TRUNC(0.75*SUMIF($D$12:$D$1442,$D1028,K$12:K$1442),2)+SUMIF($D$12:$D1028,$D1028,AB$12:AB1028))-SUMIF($D$12:$D1027,$D1028,M$12:M1027)-SUMIF($D$12:$D$1442,$D1028,L$12:L$1442),AB1028)),"")</f>
        <v/>
      </c>
      <c r="N1028" s="246" t="str">
        <f aca="false">IF(J1028&lt;&gt;"",1000-SUMIF($D$12:$D1027,$D1028,N$12:N1027),"")</f>
        <v/>
      </c>
      <c r="O1028" s="268"/>
      <c r="P1028" s="269"/>
      <c r="Q1028" s="244" t="str">
        <f aca="false">IF(AND(P1028&lt;&gt;"",O1028&lt;&gt;""),MIN(IF(OR(O1028="OZZ",O1028="ZZ"),5000,13600),TRUNC(0.75*SUMIF($D$12:$D1028,$D1028,P$12:P1028),2))-SUMIF($D$12:$D1027,$D1028,Q$12:Q1027),"")</f>
        <v/>
      </c>
      <c r="R1028" s="270" t="str">
        <f aca="false">IF(AND(P1028&lt;&gt;"",O1028&lt;&gt;"",AF1028&lt;&gt;""),IF(OR(O1028="OZZ",O1028="ZZ"),0-SUMIF($D$12:$D1027,$D1028,R$12:R1027),MIN(MIN(13600,TRUNC(0.75*SUMIF($D$12:$D$1442,$D1028,P$12:P$1442),2)+SUMIF($D$12:$D1028,$D1028,AF$12:AF1028))-SUMIF($D$12:$D1027,$D1028,R$12:R1027)-SUMIF($D$12:$D$1442,$D1028,Q$12:Q$1442),AF1028)),"")</f>
        <v/>
      </c>
      <c r="S1028" s="246" t="str">
        <f aca="false">IF(O1028&lt;&gt;"",1000-SUMIF($D$12:$D1027,$D1028,S$12:S1027),"")</f>
        <v/>
      </c>
      <c r="T1028" s="268"/>
      <c r="U1028" s="269"/>
      <c r="V1028" s="244" t="str">
        <f aca="false">IF(AND(U1028&lt;&gt;"",T1028&lt;&gt;""),MIN(IF(OR(T1028="OZZ",T1028="ZZ"),5000,13600),TRUNC(0.75*SUMIF($D$12:$D1028,$D1028,U$12:U1028),2))-SUMIF($D$12:$D1027,$D1028,V$12:V1027),"")</f>
        <v/>
      </c>
      <c r="W1028" s="248" t="str">
        <f aca="false">IF(AND(U1028&lt;&gt;"",T1028&lt;&gt;"",AJ1028&lt;&gt;""),IF(OR(T1028="OZZ",T1028="ZZ"),0-SUMIF($D$12:$D1027,$D1028,W$12:W1027),MIN(MIN(13600,TRUNC(0.75*SUMIF($D$12:$D$1442,$D1028,U$12:U$1442),2)+SUMIF($D$12:$D1028,$D1028,AJ$12:AJ1028))-SUMIF($D$12:$D1027,$D1028,W$12:W1027)-SUMIF($D$12:$D$1442,$D1028,V$12:V$1442),AJ1028)),"")</f>
        <v/>
      </c>
      <c r="X1028" s="246" t="str">
        <f aca="false">IF(T1028&lt;&gt;"",1000-SUMIF($D$12:$D1027,$D1028,X$12:X1027),"")</f>
        <v/>
      </c>
      <c r="Y1028" s="272"/>
      <c r="Z1028" s="273"/>
      <c r="AA1028" s="273"/>
      <c r="AB1028" s="252" t="str">
        <f aca="false">IF(K1028&lt;&gt;"",ROUND(Y1028,2)+ROUND(Z1028,2)+ROUND(AA1028,2),"")</f>
        <v/>
      </c>
      <c r="AC1028" s="274"/>
      <c r="AD1028" s="273"/>
      <c r="AE1028" s="273"/>
      <c r="AF1028" s="275" t="str">
        <f aca="false">IF(P1028&lt;&gt;"",ROUND(AC1028,2)+ROUND(AD1028,2)+ROUND(AE1028,2),"")</f>
        <v/>
      </c>
      <c r="AG1028" s="274"/>
      <c r="AH1028" s="273"/>
      <c r="AI1028" s="273"/>
      <c r="AJ1028" s="275" t="str">
        <f aca="false">IF(U1028&lt;&gt;"",ROUND(AG1028,2)+ROUND(AH1028,2)+ROUND(AI1028,2),"")</f>
        <v/>
      </c>
      <c r="AK1028" s="255"/>
      <c r="AL1028" s="255"/>
      <c r="AM1028" s="256"/>
      <c r="AN1028" s="257"/>
      <c r="AO1028" s="258" t="str">
        <f aca="false">IF(D1028&lt;&gt;"",IF(COUNTIF($D$12:$D1028,$D1028)&gt;1,0,IF(SUM(L1028,Q1028,V1028)&gt;0,IF(AND(T1028="",OR(O1028&lt;&gt;"",J1028&lt;&gt;"")),IF(O1028&lt;&gt;"",O1028,IF(J1028&lt;&gt;"",J1028,0)),IF(AND(O1028&lt;&gt;"",J1028&lt;&gt;"",O1028=J1028),O1028,T1028)),0)),"")</f>
        <v/>
      </c>
      <c r="AP1028" s="258" t="str">
        <f aca="false">IF(D1028&lt;&gt;"",IF(COUNTIF($D$12:$D1028,$D1028)&gt;1,0,IF(SUM(M1028,R1028,W1028)&gt;0,IF(AND(T1028="",OR(O1028&lt;&gt;"",J1028&lt;&gt;"")),IF(O1028&lt;&gt;"",O1028,IF(J1028&lt;&gt;"",J1028,0)),IF(AND(O1028&lt;&gt;"",J1028&lt;&gt;"",O1028=J1028),O1028,T1028)),0)),"")</f>
        <v/>
      </c>
      <c r="AQ1028" s="258" t="str">
        <f aca="false">IF(D1028&lt;&gt;"",IF(COUNTIF($D$12:$D1028,$D1028)&gt;1,0,IF(SUM(N1028,S1028,X1028)&gt;0,IF(AND(T1028="",OR(O1028&lt;&gt;"",J1028&lt;&gt;"")),IF(O1028&lt;&gt;"",O1028,IF(J1028&lt;&gt;"",J1028,0)),IF(AND(O1028&lt;&gt;"",J1028&lt;&gt;"",O1028=J1028),O1028,T1028)),0)),"")</f>
        <v/>
      </c>
      <c r="AR1028" s="257" t="str">
        <f aca="false">IF(D1028&lt;&gt;"",IF(J1028="OZP12",L1028,0),"")</f>
        <v/>
      </c>
      <c r="AS1028" s="257" t="str">
        <f aca="false">IF(D1028&lt;&gt;"",IF(O1028="OZP12",Q1028,0),"")</f>
        <v/>
      </c>
      <c r="AT1028" s="257" t="str">
        <f aca="false">IF(D1028&lt;&gt;"",IF(T1028="OZP12",V1028,0),"")</f>
        <v/>
      </c>
      <c r="AU1028" s="257" t="str">
        <f aca="false">IF(D1028&lt;&gt;"",IF(J1028="TZP",L1028,0),"")</f>
        <v/>
      </c>
      <c r="AV1028" s="257" t="str">
        <f aca="false">IF(D1028&lt;&gt;"",IF(O1028="TZP",Q1028,0),"")</f>
        <v/>
      </c>
      <c r="AW1028" s="257" t="str">
        <f aca="false">IF(D1028&lt;&gt;"",IF(T1028="TZP",V1028,0),"")</f>
        <v/>
      </c>
      <c r="AX1028" s="257" t="str">
        <f aca="false">IF(D1028&lt;&gt;"",IF(J1028="OZZ",L1028,0),"")</f>
        <v/>
      </c>
      <c r="AY1028" s="257" t="str">
        <f aca="false">IF(D1028&lt;&gt;"",IF(O1028="OZZ",Q1028,0),"")</f>
        <v/>
      </c>
      <c r="AZ1028" s="257" t="str">
        <f aca="false">IF(D1028&lt;&gt;"",IF(T1028="OZZ",V1028,0),"")</f>
        <v/>
      </c>
      <c r="BA1028" s="260"/>
      <c r="BB1028" s="257" t="str">
        <f aca="false">IF(D1028&lt;&gt;"",IF(ISERROR(FIND("/",D1028)),0,1),"")</f>
        <v/>
      </c>
      <c r="BC1028" s="257" t="str">
        <f aca="false">IF(D1028&lt;&gt;"",IF(BB1028*1=0,D1028,CONCATENATE(MID(D1028,1,FIND("/",D1028,1)-1),MID(D1028,FIND("/",D1028,1)+1,LEN(D1028)))),"")</f>
        <v/>
      </c>
      <c r="BD1028" s="286"/>
      <c r="BE1028" s="257" t="str">
        <f aca="false">IF(D1028&lt;&gt;"",IF(J1028="OZP12",M1028,0),"")</f>
        <v/>
      </c>
      <c r="BF1028" s="257" t="str">
        <f aca="false">IF(D1028&lt;&gt;"",IF(O1028="OZP12",R1028,0),"")</f>
        <v/>
      </c>
      <c r="BG1028" s="257" t="str">
        <f aca="false">IF(D1028&lt;&gt;"",IF(T1028="OZP12",W1028,0),"")</f>
        <v/>
      </c>
      <c r="BH1028" s="257" t="str">
        <f aca="false">IF(D1028&lt;&gt;"",IF(J1028="TZP",M1028,0),"")</f>
        <v/>
      </c>
      <c r="BI1028" s="257" t="str">
        <f aca="false">IF(D1028&lt;&gt;"",IF(O1028="TZP",R1028,0),"")</f>
        <v/>
      </c>
      <c r="BJ1028" s="257" t="str">
        <f aca="false">IF(D1028&lt;&gt;"",IF(T1028="TZP",W1028,0),"")</f>
        <v/>
      </c>
    </row>
    <row r="1029" s="261" customFormat="true" ht="18.75" hidden="false" customHeight="true" outlineLevel="0" collapsed="false">
      <c r="A1029" s="262" t="n">
        <f aca="false">A1028+1</f>
        <v>1017</v>
      </c>
      <c r="B1029" s="263"/>
      <c r="C1029" s="263"/>
      <c r="D1029" s="263"/>
      <c r="E1029" s="266"/>
      <c r="F1029" s="266"/>
      <c r="G1029" s="267"/>
      <c r="H1029" s="278"/>
      <c r="I1029" s="281"/>
      <c r="J1029" s="268"/>
      <c r="K1029" s="269"/>
      <c r="L1029" s="244" t="str">
        <f aca="false">IF(AND(K1029&lt;&gt;"",J1029&lt;&gt;""),MIN(IF(OR(J1029="OZZ",J1029="ZZ"),5000,13600),TRUNC(0.75*SUMIF($D$12:$D1029,$D1029,K$12:K1029),2))-SUMIF($D$12:$D1028,$D1029,L$12:L1028),"")</f>
        <v/>
      </c>
      <c r="M1029" s="270" t="str">
        <f aca="false">IF(AND(K1029&lt;&gt;"",J1029&lt;&gt;"",AB1029&lt;&gt;""),IF(OR(J1029="OZZ",J1029="ZZ"),0-SUMIF($D$12:$D1028,$D1029,M$12:M1028),MIN(MIN(13600,TRUNC(0.75*SUMIF($D$12:$D$1442,$D1029,K$12:K$1442),2)+SUMIF($D$12:$D1029,$D1029,AB$12:AB1029))-SUMIF($D$12:$D1028,$D1029,M$12:M1028)-SUMIF($D$12:$D$1442,$D1029,L$12:L$1442),AB1029)),"")</f>
        <v/>
      </c>
      <c r="N1029" s="246" t="str">
        <f aca="false">IF(J1029&lt;&gt;"",1000-SUMIF($D$12:$D1028,$D1029,N$12:N1028),"")</f>
        <v/>
      </c>
      <c r="O1029" s="268"/>
      <c r="P1029" s="269"/>
      <c r="Q1029" s="244" t="str">
        <f aca="false">IF(AND(P1029&lt;&gt;"",O1029&lt;&gt;""),MIN(IF(OR(O1029="OZZ",O1029="ZZ"),5000,13600),TRUNC(0.75*SUMIF($D$12:$D1029,$D1029,P$12:P1029),2))-SUMIF($D$12:$D1028,$D1029,Q$12:Q1028),"")</f>
        <v/>
      </c>
      <c r="R1029" s="270" t="str">
        <f aca="false">IF(AND(P1029&lt;&gt;"",O1029&lt;&gt;"",AF1029&lt;&gt;""),IF(OR(O1029="OZZ",O1029="ZZ"),0-SUMIF($D$12:$D1028,$D1029,R$12:R1028),MIN(MIN(13600,TRUNC(0.75*SUMIF($D$12:$D$1442,$D1029,P$12:P$1442),2)+SUMIF($D$12:$D1029,$D1029,AF$12:AF1029))-SUMIF($D$12:$D1028,$D1029,R$12:R1028)-SUMIF($D$12:$D$1442,$D1029,Q$12:Q$1442),AF1029)),"")</f>
        <v/>
      </c>
      <c r="S1029" s="246" t="str">
        <f aca="false">IF(O1029&lt;&gt;"",1000-SUMIF($D$12:$D1028,$D1029,S$12:S1028),"")</f>
        <v/>
      </c>
      <c r="T1029" s="268"/>
      <c r="U1029" s="269"/>
      <c r="V1029" s="244" t="str">
        <f aca="false">IF(AND(U1029&lt;&gt;"",T1029&lt;&gt;""),MIN(IF(OR(T1029="OZZ",T1029="ZZ"),5000,13600),TRUNC(0.75*SUMIF($D$12:$D1029,$D1029,U$12:U1029),2))-SUMIF($D$12:$D1028,$D1029,V$12:V1028),"")</f>
        <v/>
      </c>
      <c r="W1029" s="248" t="str">
        <f aca="false">IF(AND(U1029&lt;&gt;"",T1029&lt;&gt;"",AJ1029&lt;&gt;""),IF(OR(T1029="OZZ",T1029="ZZ"),0-SUMIF($D$12:$D1028,$D1029,W$12:W1028),MIN(MIN(13600,TRUNC(0.75*SUMIF($D$12:$D$1442,$D1029,U$12:U$1442),2)+SUMIF($D$12:$D1029,$D1029,AJ$12:AJ1029))-SUMIF($D$12:$D1028,$D1029,W$12:W1028)-SUMIF($D$12:$D$1442,$D1029,V$12:V$1442),AJ1029)),"")</f>
        <v/>
      </c>
      <c r="X1029" s="246" t="str">
        <f aca="false">IF(T1029&lt;&gt;"",1000-SUMIF($D$12:$D1028,$D1029,X$12:X1028),"")</f>
        <v/>
      </c>
      <c r="Y1029" s="272"/>
      <c r="Z1029" s="273"/>
      <c r="AA1029" s="273"/>
      <c r="AB1029" s="252" t="str">
        <f aca="false">IF(K1029&lt;&gt;"",ROUND(Y1029,2)+ROUND(Z1029,2)+ROUND(AA1029,2),"")</f>
        <v/>
      </c>
      <c r="AC1029" s="274"/>
      <c r="AD1029" s="273"/>
      <c r="AE1029" s="273"/>
      <c r="AF1029" s="275" t="str">
        <f aca="false">IF(P1029&lt;&gt;"",ROUND(AC1029,2)+ROUND(AD1029,2)+ROUND(AE1029,2),"")</f>
        <v/>
      </c>
      <c r="AG1029" s="274"/>
      <c r="AH1029" s="273"/>
      <c r="AI1029" s="273"/>
      <c r="AJ1029" s="275" t="str">
        <f aca="false">IF(U1029&lt;&gt;"",ROUND(AG1029,2)+ROUND(AH1029,2)+ROUND(AI1029,2),"")</f>
        <v/>
      </c>
      <c r="AK1029" s="255"/>
      <c r="AL1029" s="255"/>
      <c r="AM1029" s="256"/>
      <c r="AN1029" s="257"/>
      <c r="AO1029" s="258" t="str">
        <f aca="false">IF(D1029&lt;&gt;"",IF(COUNTIF($D$12:$D1029,$D1029)&gt;1,0,IF(SUM(L1029,Q1029,V1029)&gt;0,IF(AND(T1029="",OR(O1029&lt;&gt;"",J1029&lt;&gt;"")),IF(O1029&lt;&gt;"",O1029,IF(J1029&lt;&gt;"",J1029,0)),IF(AND(O1029&lt;&gt;"",J1029&lt;&gt;"",O1029=J1029),O1029,T1029)),0)),"")</f>
        <v/>
      </c>
      <c r="AP1029" s="258" t="str">
        <f aca="false">IF(D1029&lt;&gt;"",IF(COUNTIF($D$12:$D1029,$D1029)&gt;1,0,IF(SUM(M1029,R1029,W1029)&gt;0,IF(AND(T1029="",OR(O1029&lt;&gt;"",J1029&lt;&gt;"")),IF(O1029&lt;&gt;"",O1029,IF(J1029&lt;&gt;"",J1029,0)),IF(AND(O1029&lt;&gt;"",J1029&lt;&gt;"",O1029=J1029),O1029,T1029)),0)),"")</f>
        <v/>
      </c>
      <c r="AQ1029" s="258" t="str">
        <f aca="false">IF(D1029&lt;&gt;"",IF(COUNTIF($D$12:$D1029,$D1029)&gt;1,0,IF(SUM(N1029,S1029,X1029)&gt;0,IF(AND(T1029="",OR(O1029&lt;&gt;"",J1029&lt;&gt;"")),IF(O1029&lt;&gt;"",O1029,IF(J1029&lt;&gt;"",J1029,0)),IF(AND(O1029&lt;&gt;"",J1029&lt;&gt;"",O1029=J1029),O1029,T1029)),0)),"")</f>
        <v/>
      </c>
      <c r="AR1029" s="257" t="str">
        <f aca="false">IF(D1029&lt;&gt;"",IF(J1029="OZP12",L1029,0),"")</f>
        <v/>
      </c>
      <c r="AS1029" s="257" t="str">
        <f aca="false">IF(D1029&lt;&gt;"",IF(O1029="OZP12",Q1029,0),"")</f>
        <v/>
      </c>
      <c r="AT1029" s="257" t="str">
        <f aca="false">IF(D1029&lt;&gt;"",IF(T1029="OZP12",V1029,0),"")</f>
        <v/>
      </c>
      <c r="AU1029" s="257" t="str">
        <f aca="false">IF(D1029&lt;&gt;"",IF(J1029="TZP",L1029,0),"")</f>
        <v/>
      </c>
      <c r="AV1029" s="257" t="str">
        <f aca="false">IF(D1029&lt;&gt;"",IF(O1029="TZP",Q1029,0),"")</f>
        <v/>
      </c>
      <c r="AW1029" s="257" t="str">
        <f aca="false">IF(D1029&lt;&gt;"",IF(T1029="TZP",V1029,0),"")</f>
        <v/>
      </c>
      <c r="AX1029" s="257" t="str">
        <f aca="false">IF(D1029&lt;&gt;"",IF(J1029="OZZ",L1029,0),"")</f>
        <v/>
      </c>
      <c r="AY1029" s="257" t="str">
        <f aca="false">IF(D1029&lt;&gt;"",IF(O1029="OZZ",Q1029,0),"")</f>
        <v/>
      </c>
      <c r="AZ1029" s="257" t="str">
        <f aca="false">IF(D1029&lt;&gt;"",IF(T1029="OZZ",V1029,0),"")</f>
        <v/>
      </c>
      <c r="BA1029" s="260"/>
      <c r="BB1029" s="257" t="str">
        <f aca="false">IF(D1029&lt;&gt;"",IF(ISERROR(FIND("/",D1029)),0,1),"")</f>
        <v/>
      </c>
      <c r="BC1029" s="257" t="str">
        <f aca="false">IF(D1029&lt;&gt;"",IF(BB1029*1=0,D1029,CONCATENATE(MID(D1029,1,FIND("/",D1029,1)-1),MID(D1029,FIND("/",D1029,1)+1,LEN(D1029)))),"")</f>
        <v/>
      </c>
      <c r="BD1029" s="286"/>
      <c r="BE1029" s="257" t="str">
        <f aca="false">IF(D1029&lt;&gt;"",IF(J1029="OZP12",M1029,0),"")</f>
        <v/>
      </c>
      <c r="BF1029" s="257" t="str">
        <f aca="false">IF(D1029&lt;&gt;"",IF(O1029="OZP12",R1029,0),"")</f>
        <v/>
      </c>
      <c r="BG1029" s="257" t="str">
        <f aca="false">IF(D1029&lt;&gt;"",IF(T1029="OZP12",W1029,0),"")</f>
        <v/>
      </c>
      <c r="BH1029" s="257" t="str">
        <f aca="false">IF(D1029&lt;&gt;"",IF(J1029="TZP",M1029,0),"")</f>
        <v/>
      </c>
      <c r="BI1029" s="257" t="str">
        <f aca="false">IF(D1029&lt;&gt;"",IF(O1029="TZP",R1029,0),"")</f>
        <v/>
      </c>
      <c r="BJ1029" s="257" t="str">
        <f aca="false">IF(D1029&lt;&gt;"",IF(T1029="TZP",W1029,0),"")</f>
        <v/>
      </c>
    </row>
    <row r="1030" s="261" customFormat="true" ht="18.75" hidden="false" customHeight="true" outlineLevel="0" collapsed="false">
      <c r="A1030" s="262" t="n">
        <f aca="false">A1029+1</f>
        <v>1018</v>
      </c>
      <c r="B1030" s="263"/>
      <c r="C1030" s="263"/>
      <c r="D1030" s="263"/>
      <c r="E1030" s="266"/>
      <c r="F1030" s="266"/>
      <c r="G1030" s="267"/>
      <c r="H1030" s="278"/>
      <c r="I1030" s="281"/>
      <c r="J1030" s="268"/>
      <c r="K1030" s="269"/>
      <c r="L1030" s="244" t="str">
        <f aca="false">IF(AND(K1030&lt;&gt;"",J1030&lt;&gt;""),MIN(IF(OR(J1030="OZZ",J1030="ZZ"),5000,13600),TRUNC(0.75*SUMIF($D$12:$D1030,$D1030,K$12:K1030),2))-SUMIF($D$12:$D1029,$D1030,L$12:L1029),"")</f>
        <v/>
      </c>
      <c r="M1030" s="270" t="str">
        <f aca="false">IF(AND(K1030&lt;&gt;"",J1030&lt;&gt;"",AB1030&lt;&gt;""),IF(OR(J1030="OZZ",J1030="ZZ"),0-SUMIF($D$12:$D1029,$D1030,M$12:M1029),MIN(MIN(13600,TRUNC(0.75*SUMIF($D$12:$D$1442,$D1030,K$12:K$1442),2)+SUMIF($D$12:$D1030,$D1030,AB$12:AB1030))-SUMIF($D$12:$D1029,$D1030,M$12:M1029)-SUMIF($D$12:$D$1442,$D1030,L$12:L$1442),AB1030)),"")</f>
        <v/>
      </c>
      <c r="N1030" s="246" t="str">
        <f aca="false">IF(J1030&lt;&gt;"",1000-SUMIF($D$12:$D1029,$D1030,N$12:N1029),"")</f>
        <v/>
      </c>
      <c r="O1030" s="268"/>
      <c r="P1030" s="269"/>
      <c r="Q1030" s="244" t="str">
        <f aca="false">IF(AND(P1030&lt;&gt;"",O1030&lt;&gt;""),MIN(IF(OR(O1030="OZZ",O1030="ZZ"),5000,13600),TRUNC(0.75*SUMIF($D$12:$D1030,$D1030,P$12:P1030),2))-SUMIF($D$12:$D1029,$D1030,Q$12:Q1029),"")</f>
        <v/>
      </c>
      <c r="R1030" s="270" t="str">
        <f aca="false">IF(AND(P1030&lt;&gt;"",O1030&lt;&gt;"",AF1030&lt;&gt;""),IF(OR(O1030="OZZ",O1030="ZZ"),0-SUMIF($D$12:$D1029,$D1030,R$12:R1029),MIN(MIN(13600,TRUNC(0.75*SUMIF($D$12:$D$1442,$D1030,P$12:P$1442),2)+SUMIF($D$12:$D1030,$D1030,AF$12:AF1030))-SUMIF($D$12:$D1029,$D1030,R$12:R1029)-SUMIF($D$12:$D$1442,$D1030,Q$12:Q$1442),AF1030)),"")</f>
        <v/>
      </c>
      <c r="S1030" s="246" t="str">
        <f aca="false">IF(O1030&lt;&gt;"",1000-SUMIF($D$12:$D1029,$D1030,S$12:S1029),"")</f>
        <v/>
      </c>
      <c r="T1030" s="268"/>
      <c r="U1030" s="269"/>
      <c r="V1030" s="244" t="str">
        <f aca="false">IF(AND(U1030&lt;&gt;"",T1030&lt;&gt;""),MIN(IF(OR(T1030="OZZ",T1030="ZZ"),5000,13600),TRUNC(0.75*SUMIF($D$12:$D1030,$D1030,U$12:U1030),2))-SUMIF($D$12:$D1029,$D1030,V$12:V1029),"")</f>
        <v/>
      </c>
      <c r="W1030" s="248" t="str">
        <f aca="false">IF(AND(U1030&lt;&gt;"",T1030&lt;&gt;"",AJ1030&lt;&gt;""),IF(OR(T1030="OZZ",T1030="ZZ"),0-SUMIF($D$12:$D1029,$D1030,W$12:W1029),MIN(MIN(13600,TRUNC(0.75*SUMIF($D$12:$D$1442,$D1030,U$12:U$1442),2)+SUMIF($D$12:$D1030,$D1030,AJ$12:AJ1030))-SUMIF($D$12:$D1029,$D1030,W$12:W1029)-SUMIF($D$12:$D$1442,$D1030,V$12:V$1442),AJ1030)),"")</f>
        <v/>
      </c>
      <c r="X1030" s="246" t="str">
        <f aca="false">IF(T1030&lt;&gt;"",1000-SUMIF($D$12:$D1029,$D1030,X$12:X1029),"")</f>
        <v/>
      </c>
      <c r="Y1030" s="272"/>
      <c r="Z1030" s="273"/>
      <c r="AA1030" s="273"/>
      <c r="AB1030" s="252" t="str">
        <f aca="false">IF(K1030&lt;&gt;"",ROUND(Y1030,2)+ROUND(Z1030,2)+ROUND(AA1030,2),"")</f>
        <v/>
      </c>
      <c r="AC1030" s="274"/>
      <c r="AD1030" s="273"/>
      <c r="AE1030" s="273"/>
      <c r="AF1030" s="275" t="str">
        <f aca="false">IF(P1030&lt;&gt;"",ROUND(AC1030,2)+ROUND(AD1030,2)+ROUND(AE1030,2),"")</f>
        <v/>
      </c>
      <c r="AG1030" s="274"/>
      <c r="AH1030" s="273"/>
      <c r="AI1030" s="273"/>
      <c r="AJ1030" s="275" t="str">
        <f aca="false">IF(U1030&lt;&gt;"",ROUND(AG1030,2)+ROUND(AH1030,2)+ROUND(AI1030,2),"")</f>
        <v/>
      </c>
      <c r="AK1030" s="255"/>
      <c r="AL1030" s="255"/>
      <c r="AM1030" s="256"/>
      <c r="AN1030" s="257"/>
      <c r="AO1030" s="258" t="str">
        <f aca="false">IF(D1030&lt;&gt;"",IF(COUNTIF($D$12:$D1030,$D1030)&gt;1,0,IF(SUM(L1030,Q1030,V1030)&gt;0,IF(AND(T1030="",OR(O1030&lt;&gt;"",J1030&lt;&gt;"")),IF(O1030&lt;&gt;"",O1030,IF(J1030&lt;&gt;"",J1030,0)),IF(AND(O1030&lt;&gt;"",J1030&lt;&gt;"",O1030=J1030),O1030,T1030)),0)),"")</f>
        <v/>
      </c>
      <c r="AP1030" s="258" t="str">
        <f aca="false">IF(D1030&lt;&gt;"",IF(COUNTIF($D$12:$D1030,$D1030)&gt;1,0,IF(SUM(M1030,R1030,W1030)&gt;0,IF(AND(T1030="",OR(O1030&lt;&gt;"",J1030&lt;&gt;"")),IF(O1030&lt;&gt;"",O1030,IF(J1030&lt;&gt;"",J1030,0)),IF(AND(O1030&lt;&gt;"",J1030&lt;&gt;"",O1030=J1030),O1030,T1030)),0)),"")</f>
        <v/>
      </c>
      <c r="AQ1030" s="258" t="str">
        <f aca="false">IF(D1030&lt;&gt;"",IF(COUNTIF($D$12:$D1030,$D1030)&gt;1,0,IF(SUM(N1030,S1030,X1030)&gt;0,IF(AND(T1030="",OR(O1030&lt;&gt;"",J1030&lt;&gt;"")),IF(O1030&lt;&gt;"",O1030,IF(J1030&lt;&gt;"",J1030,0)),IF(AND(O1030&lt;&gt;"",J1030&lt;&gt;"",O1030=J1030),O1030,T1030)),0)),"")</f>
        <v/>
      </c>
      <c r="AR1030" s="257" t="str">
        <f aca="false">IF(D1030&lt;&gt;"",IF(J1030="OZP12",L1030,0),"")</f>
        <v/>
      </c>
      <c r="AS1030" s="257" t="str">
        <f aca="false">IF(D1030&lt;&gt;"",IF(O1030="OZP12",Q1030,0),"")</f>
        <v/>
      </c>
      <c r="AT1030" s="257" t="str">
        <f aca="false">IF(D1030&lt;&gt;"",IF(T1030="OZP12",V1030,0),"")</f>
        <v/>
      </c>
      <c r="AU1030" s="257" t="str">
        <f aca="false">IF(D1030&lt;&gt;"",IF(J1030="TZP",L1030,0),"")</f>
        <v/>
      </c>
      <c r="AV1030" s="257" t="str">
        <f aca="false">IF(D1030&lt;&gt;"",IF(O1030="TZP",Q1030,0),"")</f>
        <v/>
      </c>
      <c r="AW1030" s="257" t="str">
        <f aca="false">IF(D1030&lt;&gt;"",IF(T1030="TZP",V1030,0),"")</f>
        <v/>
      </c>
      <c r="AX1030" s="257" t="str">
        <f aca="false">IF(D1030&lt;&gt;"",IF(J1030="OZZ",L1030,0),"")</f>
        <v/>
      </c>
      <c r="AY1030" s="257" t="str">
        <f aca="false">IF(D1030&lt;&gt;"",IF(O1030="OZZ",Q1030,0),"")</f>
        <v/>
      </c>
      <c r="AZ1030" s="257" t="str">
        <f aca="false">IF(D1030&lt;&gt;"",IF(T1030="OZZ",V1030,0),"")</f>
        <v/>
      </c>
      <c r="BA1030" s="260"/>
      <c r="BB1030" s="257" t="str">
        <f aca="false">IF(D1030&lt;&gt;"",IF(ISERROR(FIND("/",D1030)),0,1),"")</f>
        <v/>
      </c>
      <c r="BC1030" s="257" t="str">
        <f aca="false">IF(D1030&lt;&gt;"",IF(BB1030*1=0,D1030,CONCATENATE(MID(D1030,1,FIND("/",D1030,1)-1),MID(D1030,FIND("/",D1030,1)+1,LEN(D1030)))),"")</f>
        <v/>
      </c>
      <c r="BD1030" s="286"/>
      <c r="BE1030" s="257" t="str">
        <f aca="false">IF(D1030&lt;&gt;"",IF(J1030="OZP12",M1030,0),"")</f>
        <v/>
      </c>
      <c r="BF1030" s="257" t="str">
        <f aca="false">IF(D1030&lt;&gt;"",IF(O1030="OZP12",R1030,0),"")</f>
        <v/>
      </c>
      <c r="BG1030" s="257" t="str">
        <f aca="false">IF(D1030&lt;&gt;"",IF(T1030="OZP12",W1030,0),"")</f>
        <v/>
      </c>
      <c r="BH1030" s="257" t="str">
        <f aca="false">IF(D1030&lt;&gt;"",IF(J1030="TZP",M1030,0),"")</f>
        <v/>
      </c>
      <c r="BI1030" s="257" t="str">
        <f aca="false">IF(D1030&lt;&gt;"",IF(O1030="TZP",R1030,0),"")</f>
        <v/>
      </c>
      <c r="BJ1030" s="257" t="str">
        <f aca="false">IF(D1030&lt;&gt;"",IF(T1030="TZP",W1030,0),"")</f>
        <v/>
      </c>
    </row>
    <row r="1031" s="261" customFormat="true" ht="18.75" hidden="false" customHeight="true" outlineLevel="0" collapsed="false">
      <c r="A1031" s="262" t="n">
        <f aca="false">A1030+1</f>
        <v>1019</v>
      </c>
      <c r="B1031" s="263"/>
      <c r="C1031" s="263"/>
      <c r="D1031" s="263"/>
      <c r="E1031" s="266"/>
      <c r="F1031" s="266"/>
      <c r="G1031" s="267"/>
      <c r="H1031" s="278"/>
      <c r="I1031" s="281"/>
      <c r="J1031" s="268"/>
      <c r="K1031" s="269"/>
      <c r="L1031" s="244" t="str">
        <f aca="false">IF(AND(K1031&lt;&gt;"",J1031&lt;&gt;""),MIN(IF(OR(J1031="OZZ",J1031="ZZ"),5000,13600),TRUNC(0.75*SUMIF($D$12:$D1031,$D1031,K$12:K1031),2))-SUMIF($D$12:$D1030,$D1031,L$12:L1030),"")</f>
        <v/>
      </c>
      <c r="M1031" s="270" t="str">
        <f aca="false">IF(AND(K1031&lt;&gt;"",J1031&lt;&gt;"",AB1031&lt;&gt;""),IF(OR(J1031="OZZ",J1031="ZZ"),0-SUMIF($D$12:$D1030,$D1031,M$12:M1030),MIN(MIN(13600,TRUNC(0.75*SUMIF($D$12:$D$1442,$D1031,K$12:K$1442),2)+SUMIF($D$12:$D1031,$D1031,AB$12:AB1031))-SUMIF($D$12:$D1030,$D1031,M$12:M1030)-SUMIF($D$12:$D$1442,$D1031,L$12:L$1442),AB1031)),"")</f>
        <v/>
      </c>
      <c r="N1031" s="246" t="str">
        <f aca="false">IF(J1031&lt;&gt;"",1000-SUMIF($D$12:$D1030,$D1031,N$12:N1030),"")</f>
        <v/>
      </c>
      <c r="O1031" s="268"/>
      <c r="P1031" s="269"/>
      <c r="Q1031" s="244" t="str">
        <f aca="false">IF(AND(P1031&lt;&gt;"",O1031&lt;&gt;""),MIN(IF(OR(O1031="OZZ",O1031="ZZ"),5000,13600),TRUNC(0.75*SUMIF($D$12:$D1031,$D1031,P$12:P1031),2))-SUMIF($D$12:$D1030,$D1031,Q$12:Q1030),"")</f>
        <v/>
      </c>
      <c r="R1031" s="270" t="str">
        <f aca="false">IF(AND(P1031&lt;&gt;"",O1031&lt;&gt;"",AF1031&lt;&gt;""),IF(OR(O1031="OZZ",O1031="ZZ"),0-SUMIF($D$12:$D1030,$D1031,R$12:R1030),MIN(MIN(13600,TRUNC(0.75*SUMIF($D$12:$D$1442,$D1031,P$12:P$1442),2)+SUMIF($D$12:$D1031,$D1031,AF$12:AF1031))-SUMIF($D$12:$D1030,$D1031,R$12:R1030)-SUMIF($D$12:$D$1442,$D1031,Q$12:Q$1442),AF1031)),"")</f>
        <v/>
      </c>
      <c r="S1031" s="246" t="str">
        <f aca="false">IF(O1031&lt;&gt;"",1000-SUMIF($D$12:$D1030,$D1031,S$12:S1030),"")</f>
        <v/>
      </c>
      <c r="T1031" s="268"/>
      <c r="U1031" s="269"/>
      <c r="V1031" s="244" t="str">
        <f aca="false">IF(AND(U1031&lt;&gt;"",T1031&lt;&gt;""),MIN(IF(OR(T1031="OZZ",T1031="ZZ"),5000,13600),TRUNC(0.75*SUMIF($D$12:$D1031,$D1031,U$12:U1031),2))-SUMIF($D$12:$D1030,$D1031,V$12:V1030),"")</f>
        <v/>
      </c>
      <c r="W1031" s="248" t="str">
        <f aca="false">IF(AND(U1031&lt;&gt;"",T1031&lt;&gt;"",AJ1031&lt;&gt;""),IF(OR(T1031="OZZ",T1031="ZZ"),0-SUMIF($D$12:$D1030,$D1031,W$12:W1030),MIN(MIN(13600,TRUNC(0.75*SUMIF($D$12:$D$1442,$D1031,U$12:U$1442),2)+SUMIF($D$12:$D1031,$D1031,AJ$12:AJ1031))-SUMIF($D$12:$D1030,$D1031,W$12:W1030)-SUMIF($D$12:$D$1442,$D1031,V$12:V$1442),AJ1031)),"")</f>
        <v/>
      </c>
      <c r="X1031" s="246" t="str">
        <f aca="false">IF(T1031&lt;&gt;"",1000-SUMIF($D$12:$D1030,$D1031,X$12:X1030),"")</f>
        <v/>
      </c>
      <c r="Y1031" s="272"/>
      <c r="Z1031" s="273"/>
      <c r="AA1031" s="273"/>
      <c r="AB1031" s="252" t="str">
        <f aca="false">IF(K1031&lt;&gt;"",ROUND(Y1031,2)+ROUND(Z1031,2)+ROUND(AA1031,2),"")</f>
        <v/>
      </c>
      <c r="AC1031" s="274"/>
      <c r="AD1031" s="273"/>
      <c r="AE1031" s="273"/>
      <c r="AF1031" s="275" t="str">
        <f aca="false">IF(P1031&lt;&gt;"",ROUND(AC1031,2)+ROUND(AD1031,2)+ROUND(AE1031,2),"")</f>
        <v/>
      </c>
      <c r="AG1031" s="274"/>
      <c r="AH1031" s="273"/>
      <c r="AI1031" s="273"/>
      <c r="AJ1031" s="275" t="str">
        <f aca="false">IF(U1031&lt;&gt;"",ROUND(AG1031,2)+ROUND(AH1031,2)+ROUND(AI1031,2),"")</f>
        <v/>
      </c>
      <c r="AK1031" s="255"/>
      <c r="AL1031" s="255"/>
      <c r="AM1031" s="256"/>
      <c r="AN1031" s="257"/>
      <c r="AO1031" s="258" t="str">
        <f aca="false">IF(D1031&lt;&gt;"",IF(COUNTIF($D$12:$D1031,$D1031)&gt;1,0,IF(SUM(L1031,Q1031,V1031)&gt;0,IF(AND(T1031="",OR(O1031&lt;&gt;"",J1031&lt;&gt;"")),IF(O1031&lt;&gt;"",O1031,IF(J1031&lt;&gt;"",J1031,0)),IF(AND(O1031&lt;&gt;"",J1031&lt;&gt;"",O1031=J1031),O1031,T1031)),0)),"")</f>
        <v/>
      </c>
      <c r="AP1031" s="258" t="str">
        <f aca="false">IF(D1031&lt;&gt;"",IF(COUNTIF($D$12:$D1031,$D1031)&gt;1,0,IF(SUM(M1031,R1031,W1031)&gt;0,IF(AND(T1031="",OR(O1031&lt;&gt;"",J1031&lt;&gt;"")),IF(O1031&lt;&gt;"",O1031,IF(J1031&lt;&gt;"",J1031,0)),IF(AND(O1031&lt;&gt;"",J1031&lt;&gt;"",O1031=J1031),O1031,T1031)),0)),"")</f>
        <v/>
      </c>
      <c r="AQ1031" s="258" t="str">
        <f aca="false">IF(D1031&lt;&gt;"",IF(COUNTIF($D$12:$D1031,$D1031)&gt;1,0,IF(SUM(N1031,S1031,X1031)&gt;0,IF(AND(T1031="",OR(O1031&lt;&gt;"",J1031&lt;&gt;"")),IF(O1031&lt;&gt;"",O1031,IF(J1031&lt;&gt;"",J1031,0)),IF(AND(O1031&lt;&gt;"",J1031&lt;&gt;"",O1031=J1031),O1031,T1031)),0)),"")</f>
        <v/>
      </c>
      <c r="AR1031" s="257" t="str">
        <f aca="false">IF(D1031&lt;&gt;"",IF(J1031="OZP12",L1031,0),"")</f>
        <v/>
      </c>
      <c r="AS1031" s="257" t="str">
        <f aca="false">IF(D1031&lt;&gt;"",IF(O1031="OZP12",Q1031,0),"")</f>
        <v/>
      </c>
      <c r="AT1031" s="257" t="str">
        <f aca="false">IF(D1031&lt;&gt;"",IF(T1031="OZP12",V1031,0),"")</f>
        <v/>
      </c>
      <c r="AU1031" s="257" t="str">
        <f aca="false">IF(D1031&lt;&gt;"",IF(J1031="TZP",L1031,0),"")</f>
        <v/>
      </c>
      <c r="AV1031" s="257" t="str">
        <f aca="false">IF(D1031&lt;&gt;"",IF(O1031="TZP",Q1031,0),"")</f>
        <v/>
      </c>
      <c r="AW1031" s="257" t="str">
        <f aca="false">IF(D1031&lt;&gt;"",IF(T1031="TZP",V1031,0),"")</f>
        <v/>
      </c>
      <c r="AX1031" s="257" t="str">
        <f aca="false">IF(D1031&lt;&gt;"",IF(J1031="OZZ",L1031,0),"")</f>
        <v/>
      </c>
      <c r="AY1031" s="257" t="str">
        <f aca="false">IF(D1031&lt;&gt;"",IF(O1031="OZZ",Q1031,0),"")</f>
        <v/>
      </c>
      <c r="AZ1031" s="257" t="str">
        <f aca="false">IF(D1031&lt;&gt;"",IF(T1031="OZZ",V1031,0),"")</f>
        <v/>
      </c>
      <c r="BA1031" s="260"/>
      <c r="BB1031" s="257" t="str">
        <f aca="false">IF(D1031&lt;&gt;"",IF(ISERROR(FIND("/",D1031)),0,1),"")</f>
        <v/>
      </c>
      <c r="BC1031" s="257" t="str">
        <f aca="false">IF(D1031&lt;&gt;"",IF(BB1031*1=0,D1031,CONCATENATE(MID(D1031,1,FIND("/",D1031,1)-1),MID(D1031,FIND("/",D1031,1)+1,LEN(D1031)))),"")</f>
        <v/>
      </c>
      <c r="BD1031" s="286"/>
      <c r="BE1031" s="257" t="str">
        <f aca="false">IF(D1031&lt;&gt;"",IF(J1031="OZP12",M1031,0),"")</f>
        <v/>
      </c>
      <c r="BF1031" s="257" t="str">
        <f aca="false">IF(D1031&lt;&gt;"",IF(O1031="OZP12",R1031,0),"")</f>
        <v/>
      </c>
      <c r="BG1031" s="257" t="str">
        <f aca="false">IF(D1031&lt;&gt;"",IF(T1031="OZP12",W1031,0),"")</f>
        <v/>
      </c>
      <c r="BH1031" s="257" t="str">
        <f aca="false">IF(D1031&lt;&gt;"",IF(J1031="TZP",M1031,0),"")</f>
        <v/>
      </c>
      <c r="BI1031" s="257" t="str">
        <f aca="false">IF(D1031&lt;&gt;"",IF(O1031="TZP",R1031,0),"")</f>
        <v/>
      </c>
      <c r="BJ1031" s="257" t="str">
        <f aca="false">IF(D1031&lt;&gt;"",IF(T1031="TZP",W1031,0),"")</f>
        <v/>
      </c>
    </row>
    <row r="1032" s="261" customFormat="true" ht="18.75" hidden="false" customHeight="true" outlineLevel="0" collapsed="false">
      <c r="A1032" s="262" t="n">
        <f aca="false">A1031+1</f>
        <v>1020</v>
      </c>
      <c r="B1032" s="263"/>
      <c r="C1032" s="263"/>
      <c r="D1032" s="263"/>
      <c r="E1032" s="266"/>
      <c r="F1032" s="266"/>
      <c r="G1032" s="267"/>
      <c r="H1032" s="278"/>
      <c r="I1032" s="281"/>
      <c r="J1032" s="268"/>
      <c r="K1032" s="269"/>
      <c r="L1032" s="244" t="str">
        <f aca="false">IF(AND(K1032&lt;&gt;"",J1032&lt;&gt;""),MIN(IF(OR(J1032="OZZ",J1032="ZZ"),5000,13600),TRUNC(0.75*SUMIF($D$12:$D1032,$D1032,K$12:K1032),2))-SUMIF($D$12:$D1031,$D1032,L$12:L1031),"")</f>
        <v/>
      </c>
      <c r="M1032" s="270" t="str">
        <f aca="false">IF(AND(K1032&lt;&gt;"",J1032&lt;&gt;"",AB1032&lt;&gt;""),IF(OR(J1032="OZZ",J1032="ZZ"),0-SUMIF($D$12:$D1031,$D1032,M$12:M1031),MIN(MIN(13600,TRUNC(0.75*SUMIF($D$12:$D$1442,$D1032,K$12:K$1442),2)+SUMIF($D$12:$D1032,$D1032,AB$12:AB1032))-SUMIF($D$12:$D1031,$D1032,M$12:M1031)-SUMIF($D$12:$D$1442,$D1032,L$12:L$1442),AB1032)),"")</f>
        <v/>
      </c>
      <c r="N1032" s="246" t="str">
        <f aca="false">IF(J1032&lt;&gt;"",1000-SUMIF($D$12:$D1031,$D1032,N$12:N1031),"")</f>
        <v/>
      </c>
      <c r="O1032" s="268"/>
      <c r="P1032" s="269"/>
      <c r="Q1032" s="244" t="str">
        <f aca="false">IF(AND(P1032&lt;&gt;"",O1032&lt;&gt;""),MIN(IF(OR(O1032="OZZ",O1032="ZZ"),5000,13600),TRUNC(0.75*SUMIF($D$12:$D1032,$D1032,P$12:P1032),2))-SUMIF($D$12:$D1031,$D1032,Q$12:Q1031),"")</f>
        <v/>
      </c>
      <c r="R1032" s="270" t="str">
        <f aca="false">IF(AND(P1032&lt;&gt;"",O1032&lt;&gt;"",AF1032&lt;&gt;""),IF(OR(O1032="OZZ",O1032="ZZ"),0-SUMIF($D$12:$D1031,$D1032,R$12:R1031),MIN(MIN(13600,TRUNC(0.75*SUMIF($D$12:$D$1442,$D1032,P$12:P$1442),2)+SUMIF($D$12:$D1032,$D1032,AF$12:AF1032))-SUMIF($D$12:$D1031,$D1032,R$12:R1031)-SUMIF($D$12:$D$1442,$D1032,Q$12:Q$1442),AF1032)),"")</f>
        <v/>
      </c>
      <c r="S1032" s="246" t="str">
        <f aca="false">IF(O1032&lt;&gt;"",1000-SUMIF($D$12:$D1031,$D1032,S$12:S1031),"")</f>
        <v/>
      </c>
      <c r="T1032" s="268"/>
      <c r="U1032" s="269"/>
      <c r="V1032" s="244" t="str">
        <f aca="false">IF(AND(U1032&lt;&gt;"",T1032&lt;&gt;""),MIN(IF(OR(T1032="OZZ",T1032="ZZ"),5000,13600),TRUNC(0.75*SUMIF($D$12:$D1032,$D1032,U$12:U1032),2))-SUMIF($D$12:$D1031,$D1032,V$12:V1031),"")</f>
        <v/>
      </c>
      <c r="W1032" s="248" t="str">
        <f aca="false">IF(AND(U1032&lt;&gt;"",T1032&lt;&gt;"",AJ1032&lt;&gt;""),IF(OR(T1032="OZZ",T1032="ZZ"),0-SUMIF($D$12:$D1031,$D1032,W$12:W1031),MIN(MIN(13600,TRUNC(0.75*SUMIF($D$12:$D$1442,$D1032,U$12:U$1442),2)+SUMIF($D$12:$D1032,$D1032,AJ$12:AJ1032))-SUMIF($D$12:$D1031,$D1032,W$12:W1031)-SUMIF($D$12:$D$1442,$D1032,V$12:V$1442),AJ1032)),"")</f>
        <v/>
      </c>
      <c r="X1032" s="246" t="str">
        <f aca="false">IF(T1032&lt;&gt;"",1000-SUMIF($D$12:$D1031,$D1032,X$12:X1031),"")</f>
        <v/>
      </c>
      <c r="Y1032" s="272"/>
      <c r="Z1032" s="273"/>
      <c r="AA1032" s="273"/>
      <c r="AB1032" s="252" t="str">
        <f aca="false">IF(K1032&lt;&gt;"",ROUND(Y1032,2)+ROUND(Z1032,2)+ROUND(AA1032,2),"")</f>
        <v/>
      </c>
      <c r="AC1032" s="274"/>
      <c r="AD1032" s="273"/>
      <c r="AE1032" s="273"/>
      <c r="AF1032" s="275" t="str">
        <f aca="false">IF(P1032&lt;&gt;"",ROUND(AC1032,2)+ROUND(AD1032,2)+ROUND(AE1032,2),"")</f>
        <v/>
      </c>
      <c r="AG1032" s="274"/>
      <c r="AH1032" s="273"/>
      <c r="AI1032" s="273"/>
      <c r="AJ1032" s="275" t="str">
        <f aca="false">IF(U1032&lt;&gt;"",ROUND(AG1032,2)+ROUND(AH1032,2)+ROUND(AI1032,2),"")</f>
        <v/>
      </c>
      <c r="AK1032" s="255"/>
      <c r="AL1032" s="255"/>
      <c r="AM1032" s="256"/>
      <c r="AN1032" s="257"/>
      <c r="AO1032" s="258" t="str">
        <f aca="false">IF(D1032&lt;&gt;"",IF(COUNTIF($D$12:$D1032,$D1032)&gt;1,0,IF(SUM(L1032,Q1032,V1032)&gt;0,IF(AND(T1032="",OR(O1032&lt;&gt;"",J1032&lt;&gt;"")),IF(O1032&lt;&gt;"",O1032,IF(J1032&lt;&gt;"",J1032,0)),IF(AND(O1032&lt;&gt;"",J1032&lt;&gt;"",O1032=J1032),O1032,T1032)),0)),"")</f>
        <v/>
      </c>
      <c r="AP1032" s="258" t="str">
        <f aca="false">IF(D1032&lt;&gt;"",IF(COUNTIF($D$12:$D1032,$D1032)&gt;1,0,IF(SUM(M1032,R1032,W1032)&gt;0,IF(AND(T1032="",OR(O1032&lt;&gt;"",J1032&lt;&gt;"")),IF(O1032&lt;&gt;"",O1032,IF(J1032&lt;&gt;"",J1032,0)),IF(AND(O1032&lt;&gt;"",J1032&lt;&gt;"",O1032=J1032),O1032,T1032)),0)),"")</f>
        <v/>
      </c>
      <c r="AQ1032" s="258" t="str">
        <f aca="false">IF(D1032&lt;&gt;"",IF(COUNTIF($D$12:$D1032,$D1032)&gt;1,0,IF(SUM(N1032,S1032,X1032)&gt;0,IF(AND(T1032="",OR(O1032&lt;&gt;"",J1032&lt;&gt;"")),IF(O1032&lt;&gt;"",O1032,IF(J1032&lt;&gt;"",J1032,0)),IF(AND(O1032&lt;&gt;"",J1032&lt;&gt;"",O1032=J1032),O1032,T1032)),0)),"")</f>
        <v/>
      </c>
      <c r="AR1032" s="257" t="str">
        <f aca="false">IF(D1032&lt;&gt;"",IF(J1032="OZP12",L1032,0),"")</f>
        <v/>
      </c>
      <c r="AS1032" s="257" t="str">
        <f aca="false">IF(D1032&lt;&gt;"",IF(O1032="OZP12",Q1032,0),"")</f>
        <v/>
      </c>
      <c r="AT1032" s="257" t="str">
        <f aca="false">IF(D1032&lt;&gt;"",IF(T1032="OZP12",V1032,0),"")</f>
        <v/>
      </c>
      <c r="AU1032" s="257" t="str">
        <f aca="false">IF(D1032&lt;&gt;"",IF(J1032="TZP",L1032,0),"")</f>
        <v/>
      </c>
      <c r="AV1032" s="257" t="str">
        <f aca="false">IF(D1032&lt;&gt;"",IF(O1032="TZP",Q1032,0),"")</f>
        <v/>
      </c>
      <c r="AW1032" s="257" t="str">
        <f aca="false">IF(D1032&lt;&gt;"",IF(T1032="TZP",V1032,0),"")</f>
        <v/>
      </c>
      <c r="AX1032" s="257" t="str">
        <f aca="false">IF(D1032&lt;&gt;"",IF(J1032="OZZ",L1032,0),"")</f>
        <v/>
      </c>
      <c r="AY1032" s="257" t="str">
        <f aca="false">IF(D1032&lt;&gt;"",IF(O1032="OZZ",Q1032,0),"")</f>
        <v/>
      </c>
      <c r="AZ1032" s="257" t="str">
        <f aca="false">IF(D1032&lt;&gt;"",IF(T1032="OZZ",V1032,0),"")</f>
        <v/>
      </c>
      <c r="BA1032" s="260"/>
      <c r="BB1032" s="257" t="str">
        <f aca="false">IF(D1032&lt;&gt;"",IF(ISERROR(FIND("/",D1032)),0,1),"")</f>
        <v/>
      </c>
      <c r="BC1032" s="257" t="str">
        <f aca="false">IF(D1032&lt;&gt;"",IF(BB1032*1=0,D1032,CONCATENATE(MID(D1032,1,FIND("/",D1032,1)-1),MID(D1032,FIND("/",D1032,1)+1,LEN(D1032)))),"")</f>
        <v/>
      </c>
      <c r="BD1032" s="286"/>
      <c r="BE1032" s="257" t="str">
        <f aca="false">IF(D1032&lt;&gt;"",IF(J1032="OZP12",M1032,0),"")</f>
        <v/>
      </c>
      <c r="BF1032" s="257" t="str">
        <f aca="false">IF(D1032&lt;&gt;"",IF(O1032="OZP12",R1032,0),"")</f>
        <v/>
      </c>
      <c r="BG1032" s="257" t="str">
        <f aca="false">IF(D1032&lt;&gt;"",IF(T1032="OZP12",W1032,0),"")</f>
        <v/>
      </c>
      <c r="BH1032" s="257" t="str">
        <f aca="false">IF(D1032&lt;&gt;"",IF(J1032="TZP",M1032,0),"")</f>
        <v/>
      </c>
      <c r="BI1032" s="257" t="str">
        <f aca="false">IF(D1032&lt;&gt;"",IF(O1032="TZP",R1032,0),"")</f>
        <v/>
      </c>
      <c r="BJ1032" s="257" t="str">
        <f aca="false">IF(D1032&lt;&gt;"",IF(T1032="TZP",W1032,0),"")</f>
        <v/>
      </c>
    </row>
    <row r="1033" s="261" customFormat="true" ht="18.75" hidden="false" customHeight="true" outlineLevel="0" collapsed="false">
      <c r="A1033" s="262" t="n">
        <f aca="false">A1032+1</f>
        <v>1021</v>
      </c>
      <c r="B1033" s="263"/>
      <c r="C1033" s="263"/>
      <c r="D1033" s="263"/>
      <c r="E1033" s="266"/>
      <c r="F1033" s="266"/>
      <c r="G1033" s="267"/>
      <c r="H1033" s="278"/>
      <c r="I1033" s="281"/>
      <c r="J1033" s="268"/>
      <c r="K1033" s="269"/>
      <c r="L1033" s="244" t="str">
        <f aca="false">IF(AND(K1033&lt;&gt;"",J1033&lt;&gt;""),MIN(IF(OR(J1033="OZZ",J1033="ZZ"),5000,13600),TRUNC(0.75*SUMIF($D$12:$D1033,$D1033,K$12:K1033),2))-SUMIF($D$12:$D1032,$D1033,L$12:L1032),"")</f>
        <v/>
      </c>
      <c r="M1033" s="270" t="str">
        <f aca="false">IF(AND(K1033&lt;&gt;"",J1033&lt;&gt;"",AB1033&lt;&gt;""),IF(OR(J1033="OZZ",J1033="ZZ"),0-SUMIF($D$12:$D1032,$D1033,M$12:M1032),MIN(MIN(13600,TRUNC(0.75*SUMIF($D$12:$D$1442,$D1033,K$12:K$1442),2)+SUMIF($D$12:$D1033,$D1033,AB$12:AB1033))-SUMIF($D$12:$D1032,$D1033,M$12:M1032)-SUMIF($D$12:$D$1442,$D1033,L$12:L$1442),AB1033)),"")</f>
        <v/>
      </c>
      <c r="N1033" s="246" t="str">
        <f aca="false">IF(J1033&lt;&gt;"",1000-SUMIF($D$12:$D1032,$D1033,N$12:N1032),"")</f>
        <v/>
      </c>
      <c r="O1033" s="268"/>
      <c r="P1033" s="269"/>
      <c r="Q1033" s="244" t="str">
        <f aca="false">IF(AND(P1033&lt;&gt;"",O1033&lt;&gt;""),MIN(IF(OR(O1033="OZZ",O1033="ZZ"),5000,13600),TRUNC(0.75*SUMIF($D$12:$D1033,$D1033,P$12:P1033),2))-SUMIF($D$12:$D1032,$D1033,Q$12:Q1032),"")</f>
        <v/>
      </c>
      <c r="R1033" s="270" t="str">
        <f aca="false">IF(AND(P1033&lt;&gt;"",O1033&lt;&gt;"",AF1033&lt;&gt;""),IF(OR(O1033="OZZ",O1033="ZZ"),0-SUMIF($D$12:$D1032,$D1033,R$12:R1032),MIN(MIN(13600,TRUNC(0.75*SUMIF($D$12:$D$1442,$D1033,P$12:P$1442),2)+SUMIF($D$12:$D1033,$D1033,AF$12:AF1033))-SUMIF($D$12:$D1032,$D1033,R$12:R1032)-SUMIF($D$12:$D$1442,$D1033,Q$12:Q$1442),AF1033)),"")</f>
        <v/>
      </c>
      <c r="S1033" s="246" t="str">
        <f aca="false">IF(O1033&lt;&gt;"",1000-SUMIF($D$12:$D1032,$D1033,S$12:S1032),"")</f>
        <v/>
      </c>
      <c r="T1033" s="268"/>
      <c r="U1033" s="269"/>
      <c r="V1033" s="244" t="str">
        <f aca="false">IF(AND(U1033&lt;&gt;"",T1033&lt;&gt;""),MIN(IF(OR(T1033="OZZ",T1033="ZZ"),5000,13600),TRUNC(0.75*SUMIF($D$12:$D1033,$D1033,U$12:U1033),2))-SUMIF($D$12:$D1032,$D1033,V$12:V1032),"")</f>
        <v/>
      </c>
      <c r="W1033" s="248" t="str">
        <f aca="false">IF(AND(U1033&lt;&gt;"",T1033&lt;&gt;"",AJ1033&lt;&gt;""),IF(OR(T1033="OZZ",T1033="ZZ"),0-SUMIF($D$12:$D1032,$D1033,W$12:W1032),MIN(MIN(13600,TRUNC(0.75*SUMIF($D$12:$D$1442,$D1033,U$12:U$1442),2)+SUMIF($D$12:$D1033,$D1033,AJ$12:AJ1033))-SUMIF($D$12:$D1032,$D1033,W$12:W1032)-SUMIF($D$12:$D$1442,$D1033,V$12:V$1442),AJ1033)),"")</f>
        <v/>
      </c>
      <c r="X1033" s="246" t="str">
        <f aca="false">IF(T1033&lt;&gt;"",1000-SUMIF($D$12:$D1032,$D1033,X$12:X1032),"")</f>
        <v/>
      </c>
      <c r="Y1033" s="272"/>
      <c r="Z1033" s="273"/>
      <c r="AA1033" s="273"/>
      <c r="AB1033" s="252" t="str">
        <f aca="false">IF(K1033&lt;&gt;"",ROUND(Y1033,2)+ROUND(Z1033,2)+ROUND(AA1033,2),"")</f>
        <v/>
      </c>
      <c r="AC1033" s="274"/>
      <c r="AD1033" s="273"/>
      <c r="AE1033" s="273"/>
      <c r="AF1033" s="275" t="str">
        <f aca="false">IF(P1033&lt;&gt;"",ROUND(AC1033,2)+ROUND(AD1033,2)+ROUND(AE1033,2),"")</f>
        <v/>
      </c>
      <c r="AG1033" s="274"/>
      <c r="AH1033" s="273"/>
      <c r="AI1033" s="273"/>
      <c r="AJ1033" s="275" t="str">
        <f aca="false">IF(U1033&lt;&gt;"",ROUND(AG1033,2)+ROUND(AH1033,2)+ROUND(AI1033,2),"")</f>
        <v/>
      </c>
      <c r="AK1033" s="255"/>
      <c r="AL1033" s="255"/>
      <c r="AM1033" s="256"/>
      <c r="AN1033" s="257"/>
      <c r="AO1033" s="258" t="str">
        <f aca="false">IF(D1033&lt;&gt;"",IF(COUNTIF($D$12:$D1033,$D1033)&gt;1,0,IF(SUM(L1033,Q1033,V1033)&gt;0,IF(AND(T1033="",OR(O1033&lt;&gt;"",J1033&lt;&gt;"")),IF(O1033&lt;&gt;"",O1033,IF(J1033&lt;&gt;"",J1033,0)),IF(AND(O1033&lt;&gt;"",J1033&lt;&gt;"",O1033=J1033),O1033,T1033)),0)),"")</f>
        <v/>
      </c>
      <c r="AP1033" s="258" t="str">
        <f aca="false">IF(D1033&lt;&gt;"",IF(COUNTIF($D$12:$D1033,$D1033)&gt;1,0,IF(SUM(M1033,R1033,W1033)&gt;0,IF(AND(T1033="",OR(O1033&lt;&gt;"",J1033&lt;&gt;"")),IF(O1033&lt;&gt;"",O1033,IF(J1033&lt;&gt;"",J1033,0)),IF(AND(O1033&lt;&gt;"",J1033&lt;&gt;"",O1033=J1033),O1033,T1033)),0)),"")</f>
        <v/>
      </c>
      <c r="AQ1033" s="258" t="str">
        <f aca="false">IF(D1033&lt;&gt;"",IF(COUNTIF($D$12:$D1033,$D1033)&gt;1,0,IF(SUM(N1033,S1033,X1033)&gt;0,IF(AND(T1033="",OR(O1033&lt;&gt;"",J1033&lt;&gt;"")),IF(O1033&lt;&gt;"",O1033,IF(J1033&lt;&gt;"",J1033,0)),IF(AND(O1033&lt;&gt;"",J1033&lt;&gt;"",O1033=J1033),O1033,T1033)),0)),"")</f>
        <v/>
      </c>
      <c r="AR1033" s="257" t="str">
        <f aca="false">IF(D1033&lt;&gt;"",IF(J1033="OZP12",L1033,0),"")</f>
        <v/>
      </c>
      <c r="AS1033" s="257" t="str">
        <f aca="false">IF(D1033&lt;&gt;"",IF(O1033="OZP12",Q1033,0),"")</f>
        <v/>
      </c>
      <c r="AT1033" s="257" t="str">
        <f aca="false">IF(D1033&lt;&gt;"",IF(T1033="OZP12",V1033,0),"")</f>
        <v/>
      </c>
      <c r="AU1033" s="257" t="str">
        <f aca="false">IF(D1033&lt;&gt;"",IF(J1033="TZP",L1033,0),"")</f>
        <v/>
      </c>
      <c r="AV1033" s="257" t="str">
        <f aca="false">IF(D1033&lt;&gt;"",IF(O1033="TZP",Q1033,0),"")</f>
        <v/>
      </c>
      <c r="AW1033" s="257" t="str">
        <f aca="false">IF(D1033&lt;&gt;"",IF(T1033="TZP",V1033,0),"")</f>
        <v/>
      </c>
      <c r="AX1033" s="257" t="str">
        <f aca="false">IF(D1033&lt;&gt;"",IF(J1033="OZZ",L1033,0),"")</f>
        <v/>
      </c>
      <c r="AY1033" s="257" t="str">
        <f aca="false">IF(D1033&lt;&gt;"",IF(O1033="OZZ",Q1033,0),"")</f>
        <v/>
      </c>
      <c r="AZ1033" s="257" t="str">
        <f aca="false">IF(D1033&lt;&gt;"",IF(T1033="OZZ",V1033,0),"")</f>
        <v/>
      </c>
      <c r="BA1033" s="260"/>
      <c r="BB1033" s="257" t="str">
        <f aca="false">IF(D1033&lt;&gt;"",IF(ISERROR(FIND("/",D1033)),0,1),"")</f>
        <v/>
      </c>
      <c r="BC1033" s="257" t="str">
        <f aca="false">IF(D1033&lt;&gt;"",IF(BB1033*1=0,D1033,CONCATENATE(MID(D1033,1,FIND("/",D1033,1)-1),MID(D1033,FIND("/",D1033,1)+1,LEN(D1033)))),"")</f>
        <v/>
      </c>
      <c r="BD1033" s="286"/>
      <c r="BE1033" s="257" t="str">
        <f aca="false">IF(D1033&lt;&gt;"",IF(J1033="OZP12",M1033,0),"")</f>
        <v/>
      </c>
      <c r="BF1033" s="257" t="str">
        <f aca="false">IF(D1033&lt;&gt;"",IF(O1033="OZP12",R1033,0),"")</f>
        <v/>
      </c>
      <c r="BG1033" s="257" t="str">
        <f aca="false">IF(D1033&lt;&gt;"",IF(T1033="OZP12",W1033,0),"")</f>
        <v/>
      </c>
      <c r="BH1033" s="257" t="str">
        <f aca="false">IF(D1033&lt;&gt;"",IF(J1033="TZP",M1033,0),"")</f>
        <v/>
      </c>
      <c r="BI1033" s="257" t="str">
        <f aca="false">IF(D1033&lt;&gt;"",IF(O1033="TZP",R1033,0),"")</f>
        <v/>
      </c>
      <c r="BJ1033" s="257" t="str">
        <f aca="false">IF(D1033&lt;&gt;"",IF(T1033="TZP",W1033,0),"")</f>
        <v/>
      </c>
    </row>
    <row r="1034" s="261" customFormat="true" ht="18.75" hidden="false" customHeight="true" outlineLevel="0" collapsed="false">
      <c r="A1034" s="262" t="n">
        <f aca="false">A1033+1</f>
        <v>1022</v>
      </c>
      <c r="B1034" s="263"/>
      <c r="C1034" s="263"/>
      <c r="D1034" s="263"/>
      <c r="E1034" s="266"/>
      <c r="F1034" s="266"/>
      <c r="G1034" s="267"/>
      <c r="H1034" s="278"/>
      <c r="I1034" s="281"/>
      <c r="J1034" s="268"/>
      <c r="K1034" s="269"/>
      <c r="L1034" s="244" t="str">
        <f aca="false">IF(AND(K1034&lt;&gt;"",J1034&lt;&gt;""),MIN(IF(OR(J1034="OZZ",J1034="ZZ"),5000,13600),TRUNC(0.75*SUMIF($D$12:$D1034,$D1034,K$12:K1034),2))-SUMIF($D$12:$D1033,$D1034,L$12:L1033),"")</f>
        <v/>
      </c>
      <c r="M1034" s="270" t="str">
        <f aca="false">IF(AND(K1034&lt;&gt;"",J1034&lt;&gt;"",AB1034&lt;&gt;""),IF(OR(J1034="OZZ",J1034="ZZ"),0-SUMIF($D$12:$D1033,$D1034,M$12:M1033),MIN(MIN(13600,TRUNC(0.75*SUMIF($D$12:$D$1442,$D1034,K$12:K$1442),2)+SUMIF($D$12:$D1034,$D1034,AB$12:AB1034))-SUMIF($D$12:$D1033,$D1034,M$12:M1033)-SUMIF($D$12:$D$1442,$D1034,L$12:L$1442),AB1034)),"")</f>
        <v/>
      </c>
      <c r="N1034" s="246" t="str">
        <f aca="false">IF(J1034&lt;&gt;"",1000-SUMIF($D$12:$D1033,$D1034,N$12:N1033),"")</f>
        <v/>
      </c>
      <c r="O1034" s="268"/>
      <c r="P1034" s="269"/>
      <c r="Q1034" s="244" t="str">
        <f aca="false">IF(AND(P1034&lt;&gt;"",O1034&lt;&gt;""),MIN(IF(OR(O1034="OZZ",O1034="ZZ"),5000,13600),TRUNC(0.75*SUMIF($D$12:$D1034,$D1034,P$12:P1034),2))-SUMIF($D$12:$D1033,$D1034,Q$12:Q1033),"")</f>
        <v/>
      </c>
      <c r="R1034" s="270" t="str">
        <f aca="false">IF(AND(P1034&lt;&gt;"",O1034&lt;&gt;"",AF1034&lt;&gt;""),IF(OR(O1034="OZZ",O1034="ZZ"),0-SUMIF($D$12:$D1033,$D1034,R$12:R1033),MIN(MIN(13600,TRUNC(0.75*SUMIF($D$12:$D$1442,$D1034,P$12:P$1442),2)+SUMIF($D$12:$D1034,$D1034,AF$12:AF1034))-SUMIF($D$12:$D1033,$D1034,R$12:R1033)-SUMIF($D$12:$D$1442,$D1034,Q$12:Q$1442),AF1034)),"")</f>
        <v/>
      </c>
      <c r="S1034" s="246" t="str">
        <f aca="false">IF(O1034&lt;&gt;"",1000-SUMIF($D$12:$D1033,$D1034,S$12:S1033),"")</f>
        <v/>
      </c>
      <c r="T1034" s="268"/>
      <c r="U1034" s="269"/>
      <c r="V1034" s="244" t="str">
        <f aca="false">IF(AND(U1034&lt;&gt;"",T1034&lt;&gt;""),MIN(IF(OR(T1034="OZZ",T1034="ZZ"),5000,13600),TRUNC(0.75*SUMIF($D$12:$D1034,$D1034,U$12:U1034),2))-SUMIF($D$12:$D1033,$D1034,V$12:V1033),"")</f>
        <v/>
      </c>
      <c r="W1034" s="248" t="str">
        <f aca="false">IF(AND(U1034&lt;&gt;"",T1034&lt;&gt;"",AJ1034&lt;&gt;""),IF(OR(T1034="OZZ",T1034="ZZ"),0-SUMIF($D$12:$D1033,$D1034,W$12:W1033),MIN(MIN(13600,TRUNC(0.75*SUMIF($D$12:$D$1442,$D1034,U$12:U$1442),2)+SUMIF($D$12:$D1034,$D1034,AJ$12:AJ1034))-SUMIF($D$12:$D1033,$D1034,W$12:W1033)-SUMIF($D$12:$D$1442,$D1034,V$12:V$1442),AJ1034)),"")</f>
        <v/>
      </c>
      <c r="X1034" s="246" t="str">
        <f aca="false">IF(T1034&lt;&gt;"",1000-SUMIF($D$12:$D1033,$D1034,X$12:X1033),"")</f>
        <v/>
      </c>
      <c r="Y1034" s="272"/>
      <c r="Z1034" s="273"/>
      <c r="AA1034" s="273"/>
      <c r="AB1034" s="252" t="str">
        <f aca="false">IF(K1034&lt;&gt;"",ROUND(Y1034,2)+ROUND(Z1034,2)+ROUND(AA1034,2),"")</f>
        <v/>
      </c>
      <c r="AC1034" s="274"/>
      <c r="AD1034" s="273"/>
      <c r="AE1034" s="273"/>
      <c r="AF1034" s="275" t="str">
        <f aca="false">IF(P1034&lt;&gt;"",ROUND(AC1034,2)+ROUND(AD1034,2)+ROUND(AE1034,2),"")</f>
        <v/>
      </c>
      <c r="AG1034" s="274"/>
      <c r="AH1034" s="273"/>
      <c r="AI1034" s="273"/>
      <c r="AJ1034" s="275" t="str">
        <f aca="false">IF(U1034&lt;&gt;"",ROUND(AG1034,2)+ROUND(AH1034,2)+ROUND(AI1034,2),"")</f>
        <v/>
      </c>
      <c r="AK1034" s="255"/>
      <c r="AL1034" s="255"/>
      <c r="AM1034" s="256"/>
      <c r="AN1034" s="257"/>
      <c r="AO1034" s="258" t="str">
        <f aca="false">IF(D1034&lt;&gt;"",IF(COUNTIF($D$12:$D1034,$D1034)&gt;1,0,IF(SUM(L1034,Q1034,V1034)&gt;0,IF(AND(T1034="",OR(O1034&lt;&gt;"",J1034&lt;&gt;"")),IF(O1034&lt;&gt;"",O1034,IF(J1034&lt;&gt;"",J1034,0)),IF(AND(O1034&lt;&gt;"",J1034&lt;&gt;"",O1034=J1034),O1034,T1034)),0)),"")</f>
        <v/>
      </c>
      <c r="AP1034" s="258" t="str">
        <f aca="false">IF(D1034&lt;&gt;"",IF(COUNTIF($D$12:$D1034,$D1034)&gt;1,0,IF(SUM(M1034,R1034,W1034)&gt;0,IF(AND(T1034="",OR(O1034&lt;&gt;"",J1034&lt;&gt;"")),IF(O1034&lt;&gt;"",O1034,IF(J1034&lt;&gt;"",J1034,0)),IF(AND(O1034&lt;&gt;"",J1034&lt;&gt;"",O1034=J1034),O1034,T1034)),0)),"")</f>
        <v/>
      </c>
      <c r="AQ1034" s="258" t="str">
        <f aca="false">IF(D1034&lt;&gt;"",IF(COUNTIF($D$12:$D1034,$D1034)&gt;1,0,IF(SUM(N1034,S1034,X1034)&gt;0,IF(AND(T1034="",OR(O1034&lt;&gt;"",J1034&lt;&gt;"")),IF(O1034&lt;&gt;"",O1034,IF(J1034&lt;&gt;"",J1034,0)),IF(AND(O1034&lt;&gt;"",J1034&lt;&gt;"",O1034=J1034),O1034,T1034)),0)),"")</f>
        <v/>
      </c>
      <c r="AR1034" s="257" t="str">
        <f aca="false">IF(D1034&lt;&gt;"",IF(J1034="OZP12",L1034,0),"")</f>
        <v/>
      </c>
      <c r="AS1034" s="257" t="str">
        <f aca="false">IF(D1034&lt;&gt;"",IF(O1034="OZP12",Q1034,0),"")</f>
        <v/>
      </c>
      <c r="AT1034" s="257" t="str">
        <f aca="false">IF(D1034&lt;&gt;"",IF(T1034="OZP12",V1034,0),"")</f>
        <v/>
      </c>
      <c r="AU1034" s="257" t="str">
        <f aca="false">IF(D1034&lt;&gt;"",IF(J1034="TZP",L1034,0),"")</f>
        <v/>
      </c>
      <c r="AV1034" s="257" t="str">
        <f aca="false">IF(D1034&lt;&gt;"",IF(O1034="TZP",Q1034,0),"")</f>
        <v/>
      </c>
      <c r="AW1034" s="257" t="str">
        <f aca="false">IF(D1034&lt;&gt;"",IF(T1034="TZP",V1034,0),"")</f>
        <v/>
      </c>
      <c r="AX1034" s="257" t="str">
        <f aca="false">IF(D1034&lt;&gt;"",IF(J1034="OZZ",L1034,0),"")</f>
        <v/>
      </c>
      <c r="AY1034" s="257" t="str">
        <f aca="false">IF(D1034&lt;&gt;"",IF(O1034="OZZ",Q1034,0),"")</f>
        <v/>
      </c>
      <c r="AZ1034" s="257" t="str">
        <f aca="false">IF(D1034&lt;&gt;"",IF(T1034="OZZ",V1034,0),"")</f>
        <v/>
      </c>
      <c r="BA1034" s="260"/>
      <c r="BB1034" s="257" t="str">
        <f aca="false">IF(D1034&lt;&gt;"",IF(ISERROR(FIND("/",D1034)),0,1),"")</f>
        <v/>
      </c>
      <c r="BC1034" s="257" t="str">
        <f aca="false">IF(D1034&lt;&gt;"",IF(BB1034*1=0,D1034,CONCATENATE(MID(D1034,1,FIND("/",D1034,1)-1),MID(D1034,FIND("/",D1034,1)+1,LEN(D1034)))),"")</f>
        <v/>
      </c>
      <c r="BD1034" s="286"/>
      <c r="BE1034" s="257" t="str">
        <f aca="false">IF(D1034&lt;&gt;"",IF(J1034="OZP12",M1034,0),"")</f>
        <v/>
      </c>
      <c r="BF1034" s="257" t="str">
        <f aca="false">IF(D1034&lt;&gt;"",IF(O1034="OZP12",R1034,0),"")</f>
        <v/>
      </c>
      <c r="BG1034" s="257" t="str">
        <f aca="false">IF(D1034&lt;&gt;"",IF(T1034="OZP12",W1034,0),"")</f>
        <v/>
      </c>
      <c r="BH1034" s="257" t="str">
        <f aca="false">IF(D1034&lt;&gt;"",IF(J1034="TZP",M1034,0),"")</f>
        <v/>
      </c>
      <c r="BI1034" s="257" t="str">
        <f aca="false">IF(D1034&lt;&gt;"",IF(O1034="TZP",R1034,0),"")</f>
        <v/>
      </c>
      <c r="BJ1034" s="257" t="str">
        <f aca="false">IF(D1034&lt;&gt;"",IF(T1034="TZP",W1034,0),"")</f>
        <v/>
      </c>
    </row>
    <row r="1035" s="261" customFormat="true" ht="18.75" hidden="false" customHeight="true" outlineLevel="0" collapsed="false">
      <c r="A1035" s="262" t="n">
        <f aca="false">A1034+1</f>
        <v>1023</v>
      </c>
      <c r="B1035" s="263"/>
      <c r="C1035" s="263"/>
      <c r="D1035" s="263"/>
      <c r="E1035" s="266"/>
      <c r="F1035" s="266"/>
      <c r="G1035" s="267"/>
      <c r="H1035" s="278"/>
      <c r="I1035" s="281"/>
      <c r="J1035" s="268"/>
      <c r="K1035" s="269"/>
      <c r="L1035" s="244" t="str">
        <f aca="false">IF(AND(K1035&lt;&gt;"",J1035&lt;&gt;""),MIN(IF(OR(J1035="OZZ",J1035="ZZ"),5000,13600),TRUNC(0.75*SUMIF($D$12:$D1035,$D1035,K$12:K1035),2))-SUMIF($D$12:$D1034,$D1035,L$12:L1034),"")</f>
        <v/>
      </c>
      <c r="M1035" s="270" t="str">
        <f aca="false">IF(AND(K1035&lt;&gt;"",J1035&lt;&gt;"",AB1035&lt;&gt;""),IF(OR(J1035="OZZ",J1035="ZZ"),0-SUMIF($D$12:$D1034,$D1035,M$12:M1034),MIN(MIN(13600,TRUNC(0.75*SUMIF($D$12:$D$1442,$D1035,K$12:K$1442),2)+SUMIF($D$12:$D1035,$D1035,AB$12:AB1035))-SUMIF($D$12:$D1034,$D1035,M$12:M1034)-SUMIF($D$12:$D$1442,$D1035,L$12:L$1442),AB1035)),"")</f>
        <v/>
      </c>
      <c r="N1035" s="246" t="str">
        <f aca="false">IF(J1035&lt;&gt;"",1000-SUMIF($D$12:$D1034,$D1035,N$12:N1034),"")</f>
        <v/>
      </c>
      <c r="O1035" s="268"/>
      <c r="P1035" s="269"/>
      <c r="Q1035" s="244" t="str">
        <f aca="false">IF(AND(P1035&lt;&gt;"",O1035&lt;&gt;""),MIN(IF(OR(O1035="OZZ",O1035="ZZ"),5000,13600),TRUNC(0.75*SUMIF($D$12:$D1035,$D1035,P$12:P1035),2))-SUMIF($D$12:$D1034,$D1035,Q$12:Q1034),"")</f>
        <v/>
      </c>
      <c r="R1035" s="270" t="str">
        <f aca="false">IF(AND(P1035&lt;&gt;"",O1035&lt;&gt;"",AF1035&lt;&gt;""),IF(OR(O1035="OZZ",O1035="ZZ"),0-SUMIF($D$12:$D1034,$D1035,R$12:R1034),MIN(MIN(13600,TRUNC(0.75*SUMIF($D$12:$D$1442,$D1035,P$12:P$1442),2)+SUMIF($D$12:$D1035,$D1035,AF$12:AF1035))-SUMIF($D$12:$D1034,$D1035,R$12:R1034)-SUMIF($D$12:$D$1442,$D1035,Q$12:Q$1442),AF1035)),"")</f>
        <v/>
      </c>
      <c r="S1035" s="246" t="str">
        <f aca="false">IF(O1035&lt;&gt;"",1000-SUMIF($D$12:$D1034,$D1035,S$12:S1034),"")</f>
        <v/>
      </c>
      <c r="T1035" s="268"/>
      <c r="U1035" s="269"/>
      <c r="V1035" s="244" t="str">
        <f aca="false">IF(AND(U1035&lt;&gt;"",T1035&lt;&gt;""),MIN(IF(OR(T1035="OZZ",T1035="ZZ"),5000,13600),TRUNC(0.75*SUMIF($D$12:$D1035,$D1035,U$12:U1035),2))-SUMIF($D$12:$D1034,$D1035,V$12:V1034),"")</f>
        <v/>
      </c>
      <c r="W1035" s="248" t="str">
        <f aca="false">IF(AND(U1035&lt;&gt;"",T1035&lt;&gt;"",AJ1035&lt;&gt;""),IF(OR(T1035="OZZ",T1035="ZZ"),0-SUMIF($D$12:$D1034,$D1035,W$12:W1034),MIN(MIN(13600,TRUNC(0.75*SUMIF($D$12:$D$1442,$D1035,U$12:U$1442),2)+SUMIF($D$12:$D1035,$D1035,AJ$12:AJ1035))-SUMIF($D$12:$D1034,$D1035,W$12:W1034)-SUMIF($D$12:$D$1442,$D1035,V$12:V$1442),AJ1035)),"")</f>
        <v/>
      </c>
      <c r="X1035" s="246" t="str">
        <f aca="false">IF(T1035&lt;&gt;"",1000-SUMIF($D$12:$D1034,$D1035,X$12:X1034),"")</f>
        <v/>
      </c>
      <c r="Y1035" s="272"/>
      <c r="Z1035" s="273"/>
      <c r="AA1035" s="273"/>
      <c r="AB1035" s="252" t="str">
        <f aca="false">IF(K1035&lt;&gt;"",ROUND(Y1035,2)+ROUND(Z1035,2)+ROUND(AA1035,2),"")</f>
        <v/>
      </c>
      <c r="AC1035" s="274"/>
      <c r="AD1035" s="273"/>
      <c r="AE1035" s="273"/>
      <c r="AF1035" s="275" t="str">
        <f aca="false">IF(P1035&lt;&gt;"",ROUND(AC1035,2)+ROUND(AD1035,2)+ROUND(AE1035,2),"")</f>
        <v/>
      </c>
      <c r="AG1035" s="274"/>
      <c r="AH1035" s="273"/>
      <c r="AI1035" s="273"/>
      <c r="AJ1035" s="275" t="str">
        <f aca="false">IF(U1035&lt;&gt;"",ROUND(AG1035,2)+ROUND(AH1035,2)+ROUND(AI1035,2),"")</f>
        <v/>
      </c>
      <c r="AK1035" s="255"/>
      <c r="AL1035" s="255"/>
      <c r="AM1035" s="256"/>
      <c r="AN1035" s="257"/>
      <c r="AO1035" s="258" t="str">
        <f aca="false">IF(D1035&lt;&gt;"",IF(COUNTIF($D$12:$D1035,$D1035)&gt;1,0,IF(SUM(L1035,Q1035,V1035)&gt;0,IF(AND(T1035="",OR(O1035&lt;&gt;"",J1035&lt;&gt;"")),IF(O1035&lt;&gt;"",O1035,IF(J1035&lt;&gt;"",J1035,0)),IF(AND(O1035&lt;&gt;"",J1035&lt;&gt;"",O1035=J1035),O1035,T1035)),0)),"")</f>
        <v/>
      </c>
      <c r="AP1035" s="258" t="str">
        <f aca="false">IF(D1035&lt;&gt;"",IF(COUNTIF($D$12:$D1035,$D1035)&gt;1,0,IF(SUM(M1035,R1035,W1035)&gt;0,IF(AND(T1035="",OR(O1035&lt;&gt;"",J1035&lt;&gt;"")),IF(O1035&lt;&gt;"",O1035,IF(J1035&lt;&gt;"",J1035,0)),IF(AND(O1035&lt;&gt;"",J1035&lt;&gt;"",O1035=J1035),O1035,T1035)),0)),"")</f>
        <v/>
      </c>
      <c r="AQ1035" s="258" t="str">
        <f aca="false">IF(D1035&lt;&gt;"",IF(COUNTIF($D$12:$D1035,$D1035)&gt;1,0,IF(SUM(N1035,S1035,X1035)&gt;0,IF(AND(T1035="",OR(O1035&lt;&gt;"",J1035&lt;&gt;"")),IF(O1035&lt;&gt;"",O1035,IF(J1035&lt;&gt;"",J1035,0)),IF(AND(O1035&lt;&gt;"",J1035&lt;&gt;"",O1035=J1035),O1035,T1035)),0)),"")</f>
        <v/>
      </c>
      <c r="AR1035" s="257" t="str">
        <f aca="false">IF(D1035&lt;&gt;"",IF(J1035="OZP12",L1035,0),"")</f>
        <v/>
      </c>
      <c r="AS1035" s="257" t="str">
        <f aca="false">IF(D1035&lt;&gt;"",IF(O1035="OZP12",Q1035,0),"")</f>
        <v/>
      </c>
      <c r="AT1035" s="257" t="str">
        <f aca="false">IF(D1035&lt;&gt;"",IF(T1035="OZP12",V1035,0),"")</f>
        <v/>
      </c>
      <c r="AU1035" s="257" t="str">
        <f aca="false">IF(D1035&lt;&gt;"",IF(J1035="TZP",L1035,0),"")</f>
        <v/>
      </c>
      <c r="AV1035" s="257" t="str">
        <f aca="false">IF(D1035&lt;&gt;"",IF(O1035="TZP",Q1035,0),"")</f>
        <v/>
      </c>
      <c r="AW1035" s="257" t="str">
        <f aca="false">IF(D1035&lt;&gt;"",IF(T1035="TZP",V1035,0),"")</f>
        <v/>
      </c>
      <c r="AX1035" s="257" t="str">
        <f aca="false">IF(D1035&lt;&gt;"",IF(J1035="OZZ",L1035,0),"")</f>
        <v/>
      </c>
      <c r="AY1035" s="257" t="str">
        <f aca="false">IF(D1035&lt;&gt;"",IF(O1035="OZZ",Q1035,0),"")</f>
        <v/>
      </c>
      <c r="AZ1035" s="257" t="str">
        <f aca="false">IF(D1035&lt;&gt;"",IF(T1035="OZZ",V1035,0),"")</f>
        <v/>
      </c>
      <c r="BA1035" s="260"/>
      <c r="BB1035" s="257" t="str">
        <f aca="false">IF(D1035&lt;&gt;"",IF(ISERROR(FIND("/",D1035)),0,1),"")</f>
        <v/>
      </c>
      <c r="BC1035" s="257" t="str">
        <f aca="false">IF(D1035&lt;&gt;"",IF(BB1035*1=0,D1035,CONCATENATE(MID(D1035,1,FIND("/",D1035,1)-1),MID(D1035,FIND("/",D1035,1)+1,LEN(D1035)))),"")</f>
        <v/>
      </c>
      <c r="BD1035" s="286"/>
      <c r="BE1035" s="257" t="str">
        <f aca="false">IF(D1035&lt;&gt;"",IF(J1035="OZP12",M1035,0),"")</f>
        <v/>
      </c>
      <c r="BF1035" s="257" t="str">
        <f aca="false">IF(D1035&lt;&gt;"",IF(O1035="OZP12",R1035,0),"")</f>
        <v/>
      </c>
      <c r="BG1035" s="257" t="str">
        <f aca="false">IF(D1035&lt;&gt;"",IF(T1035="OZP12",W1035,0),"")</f>
        <v/>
      </c>
      <c r="BH1035" s="257" t="str">
        <f aca="false">IF(D1035&lt;&gt;"",IF(J1035="TZP",M1035,0),"")</f>
        <v/>
      </c>
      <c r="BI1035" s="257" t="str">
        <f aca="false">IF(D1035&lt;&gt;"",IF(O1035="TZP",R1035,0),"")</f>
        <v/>
      </c>
      <c r="BJ1035" s="257" t="str">
        <f aca="false">IF(D1035&lt;&gt;"",IF(T1035="TZP",W1035,0),"")</f>
        <v/>
      </c>
    </row>
    <row r="1036" s="261" customFormat="true" ht="18.75" hidden="false" customHeight="true" outlineLevel="0" collapsed="false">
      <c r="A1036" s="262" t="n">
        <f aca="false">A1035+1</f>
        <v>1024</v>
      </c>
      <c r="B1036" s="263"/>
      <c r="C1036" s="263"/>
      <c r="D1036" s="263"/>
      <c r="E1036" s="266"/>
      <c r="F1036" s="266"/>
      <c r="G1036" s="267"/>
      <c r="H1036" s="278"/>
      <c r="I1036" s="281"/>
      <c r="J1036" s="268"/>
      <c r="K1036" s="269"/>
      <c r="L1036" s="244" t="str">
        <f aca="false">IF(AND(K1036&lt;&gt;"",J1036&lt;&gt;""),MIN(IF(OR(J1036="OZZ",J1036="ZZ"),5000,13600),TRUNC(0.75*SUMIF($D$12:$D1036,$D1036,K$12:K1036),2))-SUMIF($D$12:$D1035,$D1036,L$12:L1035),"")</f>
        <v/>
      </c>
      <c r="M1036" s="270" t="str">
        <f aca="false">IF(AND(K1036&lt;&gt;"",J1036&lt;&gt;"",AB1036&lt;&gt;""),IF(OR(J1036="OZZ",J1036="ZZ"),0-SUMIF($D$12:$D1035,$D1036,M$12:M1035),MIN(MIN(13600,TRUNC(0.75*SUMIF($D$12:$D$1442,$D1036,K$12:K$1442),2)+SUMIF($D$12:$D1036,$D1036,AB$12:AB1036))-SUMIF($D$12:$D1035,$D1036,M$12:M1035)-SUMIF($D$12:$D$1442,$D1036,L$12:L$1442),AB1036)),"")</f>
        <v/>
      </c>
      <c r="N1036" s="246" t="str">
        <f aca="false">IF(J1036&lt;&gt;"",1000-SUMIF($D$12:$D1035,$D1036,N$12:N1035),"")</f>
        <v/>
      </c>
      <c r="O1036" s="268"/>
      <c r="P1036" s="269"/>
      <c r="Q1036" s="244" t="str">
        <f aca="false">IF(AND(P1036&lt;&gt;"",O1036&lt;&gt;""),MIN(IF(OR(O1036="OZZ",O1036="ZZ"),5000,13600),TRUNC(0.75*SUMIF($D$12:$D1036,$D1036,P$12:P1036),2))-SUMIF($D$12:$D1035,$D1036,Q$12:Q1035),"")</f>
        <v/>
      </c>
      <c r="R1036" s="270" t="str">
        <f aca="false">IF(AND(P1036&lt;&gt;"",O1036&lt;&gt;"",AF1036&lt;&gt;""),IF(OR(O1036="OZZ",O1036="ZZ"),0-SUMIF($D$12:$D1035,$D1036,R$12:R1035),MIN(MIN(13600,TRUNC(0.75*SUMIF($D$12:$D$1442,$D1036,P$12:P$1442),2)+SUMIF($D$12:$D1036,$D1036,AF$12:AF1036))-SUMIF($D$12:$D1035,$D1036,R$12:R1035)-SUMIF($D$12:$D$1442,$D1036,Q$12:Q$1442),AF1036)),"")</f>
        <v/>
      </c>
      <c r="S1036" s="246" t="str">
        <f aca="false">IF(O1036&lt;&gt;"",1000-SUMIF($D$12:$D1035,$D1036,S$12:S1035),"")</f>
        <v/>
      </c>
      <c r="T1036" s="268"/>
      <c r="U1036" s="269"/>
      <c r="V1036" s="244" t="str">
        <f aca="false">IF(AND(U1036&lt;&gt;"",T1036&lt;&gt;""),MIN(IF(OR(T1036="OZZ",T1036="ZZ"),5000,13600),TRUNC(0.75*SUMIF($D$12:$D1036,$D1036,U$12:U1036),2))-SUMIF($D$12:$D1035,$D1036,V$12:V1035),"")</f>
        <v/>
      </c>
      <c r="W1036" s="248" t="str">
        <f aca="false">IF(AND(U1036&lt;&gt;"",T1036&lt;&gt;"",AJ1036&lt;&gt;""),IF(OR(T1036="OZZ",T1036="ZZ"),0-SUMIF($D$12:$D1035,$D1036,W$12:W1035),MIN(MIN(13600,TRUNC(0.75*SUMIF($D$12:$D$1442,$D1036,U$12:U$1442),2)+SUMIF($D$12:$D1036,$D1036,AJ$12:AJ1036))-SUMIF($D$12:$D1035,$D1036,W$12:W1035)-SUMIF($D$12:$D$1442,$D1036,V$12:V$1442),AJ1036)),"")</f>
        <v/>
      </c>
      <c r="X1036" s="246" t="str">
        <f aca="false">IF(T1036&lt;&gt;"",1000-SUMIF($D$12:$D1035,$D1036,X$12:X1035),"")</f>
        <v/>
      </c>
      <c r="Y1036" s="272"/>
      <c r="Z1036" s="273"/>
      <c r="AA1036" s="273"/>
      <c r="AB1036" s="252" t="str">
        <f aca="false">IF(K1036&lt;&gt;"",ROUND(Y1036,2)+ROUND(Z1036,2)+ROUND(AA1036,2),"")</f>
        <v/>
      </c>
      <c r="AC1036" s="274"/>
      <c r="AD1036" s="273"/>
      <c r="AE1036" s="273"/>
      <c r="AF1036" s="275" t="str">
        <f aca="false">IF(P1036&lt;&gt;"",ROUND(AC1036,2)+ROUND(AD1036,2)+ROUND(AE1036,2),"")</f>
        <v/>
      </c>
      <c r="AG1036" s="274"/>
      <c r="AH1036" s="273"/>
      <c r="AI1036" s="273"/>
      <c r="AJ1036" s="275" t="str">
        <f aca="false">IF(U1036&lt;&gt;"",ROUND(AG1036,2)+ROUND(AH1036,2)+ROUND(AI1036,2),"")</f>
        <v/>
      </c>
      <c r="AK1036" s="255"/>
      <c r="AL1036" s="255"/>
      <c r="AM1036" s="256"/>
      <c r="AN1036" s="257"/>
      <c r="AO1036" s="258" t="str">
        <f aca="false">IF(D1036&lt;&gt;"",IF(COUNTIF($D$12:$D1036,$D1036)&gt;1,0,IF(SUM(L1036,Q1036,V1036)&gt;0,IF(AND(T1036="",OR(O1036&lt;&gt;"",J1036&lt;&gt;"")),IF(O1036&lt;&gt;"",O1036,IF(J1036&lt;&gt;"",J1036,0)),IF(AND(O1036&lt;&gt;"",J1036&lt;&gt;"",O1036=J1036),O1036,T1036)),0)),"")</f>
        <v/>
      </c>
      <c r="AP1036" s="258" t="str">
        <f aca="false">IF(D1036&lt;&gt;"",IF(COUNTIF($D$12:$D1036,$D1036)&gt;1,0,IF(SUM(M1036,R1036,W1036)&gt;0,IF(AND(T1036="",OR(O1036&lt;&gt;"",J1036&lt;&gt;"")),IF(O1036&lt;&gt;"",O1036,IF(J1036&lt;&gt;"",J1036,0)),IF(AND(O1036&lt;&gt;"",J1036&lt;&gt;"",O1036=J1036),O1036,T1036)),0)),"")</f>
        <v/>
      </c>
      <c r="AQ1036" s="258" t="str">
        <f aca="false">IF(D1036&lt;&gt;"",IF(COUNTIF($D$12:$D1036,$D1036)&gt;1,0,IF(SUM(N1036,S1036,X1036)&gt;0,IF(AND(T1036="",OR(O1036&lt;&gt;"",J1036&lt;&gt;"")),IF(O1036&lt;&gt;"",O1036,IF(J1036&lt;&gt;"",J1036,0)),IF(AND(O1036&lt;&gt;"",J1036&lt;&gt;"",O1036=J1036),O1036,T1036)),0)),"")</f>
        <v/>
      </c>
      <c r="AR1036" s="257" t="str">
        <f aca="false">IF(D1036&lt;&gt;"",IF(J1036="OZP12",L1036,0),"")</f>
        <v/>
      </c>
      <c r="AS1036" s="257" t="str">
        <f aca="false">IF(D1036&lt;&gt;"",IF(O1036="OZP12",Q1036,0),"")</f>
        <v/>
      </c>
      <c r="AT1036" s="257" t="str">
        <f aca="false">IF(D1036&lt;&gt;"",IF(T1036="OZP12",V1036,0),"")</f>
        <v/>
      </c>
      <c r="AU1036" s="257" t="str">
        <f aca="false">IF(D1036&lt;&gt;"",IF(J1036="TZP",L1036,0),"")</f>
        <v/>
      </c>
      <c r="AV1036" s="257" t="str">
        <f aca="false">IF(D1036&lt;&gt;"",IF(O1036="TZP",Q1036,0),"")</f>
        <v/>
      </c>
      <c r="AW1036" s="257" t="str">
        <f aca="false">IF(D1036&lt;&gt;"",IF(T1036="TZP",V1036,0),"")</f>
        <v/>
      </c>
      <c r="AX1036" s="257" t="str">
        <f aca="false">IF(D1036&lt;&gt;"",IF(J1036="OZZ",L1036,0),"")</f>
        <v/>
      </c>
      <c r="AY1036" s="257" t="str">
        <f aca="false">IF(D1036&lt;&gt;"",IF(O1036="OZZ",Q1036,0),"")</f>
        <v/>
      </c>
      <c r="AZ1036" s="257" t="str">
        <f aca="false">IF(D1036&lt;&gt;"",IF(T1036="OZZ",V1036,0),"")</f>
        <v/>
      </c>
      <c r="BA1036" s="260"/>
      <c r="BB1036" s="257" t="str">
        <f aca="false">IF(D1036&lt;&gt;"",IF(ISERROR(FIND("/",D1036)),0,1),"")</f>
        <v/>
      </c>
      <c r="BC1036" s="257" t="str">
        <f aca="false">IF(D1036&lt;&gt;"",IF(BB1036*1=0,D1036,CONCATENATE(MID(D1036,1,FIND("/",D1036,1)-1),MID(D1036,FIND("/",D1036,1)+1,LEN(D1036)))),"")</f>
        <v/>
      </c>
      <c r="BD1036" s="286"/>
      <c r="BE1036" s="257" t="str">
        <f aca="false">IF(D1036&lt;&gt;"",IF(J1036="OZP12",M1036,0),"")</f>
        <v/>
      </c>
      <c r="BF1036" s="257" t="str">
        <f aca="false">IF(D1036&lt;&gt;"",IF(O1036="OZP12",R1036,0),"")</f>
        <v/>
      </c>
      <c r="BG1036" s="257" t="str">
        <f aca="false">IF(D1036&lt;&gt;"",IF(T1036="OZP12",W1036,0),"")</f>
        <v/>
      </c>
      <c r="BH1036" s="257" t="str">
        <f aca="false">IF(D1036&lt;&gt;"",IF(J1036="TZP",M1036,0),"")</f>
        <v/>
      </c>
      <c r="BI1036" s="257" t="str">
        <f aca="false">IF(D1036&lt;&gt;"",IF(O1036="TZP",R1036,0),"")</f>
        <v/>
      </c>
      <c r="BJ1036" s="257" t="str">
        <f aca="false">IF(D1036&lt;&gt;"",IF(T1036="TZP",W1036,0),"")</f>
        <v/>
      </c>
    </row>
    <row r="1037" s="261" customFormat="true" ht="18.75" hidden="false" customHeight="true" outlineLevel="0" collapsed="false">
      <c r="A1037" s="262" t="n">
        <f aca="false">A1036+1</f>
        <v>1025</v>
      </c>
      <c r="B1037" s="263"/>
      <c r="C1037" s="263"/>
      <c r="D1037" s="263"/>
      <c r="E1037" s="266"/>
      <c r="F1037" s="266"/>
      <c r="G1037" s="267"/>
      <c r="H1037" s="278"/>
      <c r="I1037" s="281"/>
      <c r="J1037" s="268"/>
      <c r="K1037" s="269"/>
      <c r="L1037" s="244" t="str">
        <f aca="false">IF(AND(K1037&lt;&gt;"",J1037&lt;&gt;""),MIN(IF(OR(J1037="OZZ",J1037="ZZ"),5000,13600),TRUNC(0.75*SUMIF($D$12:$D1037,$D1037,K$12:K1037),2))-SUMIF($D$12:$D1036,$D1037,L$12:L1036),"")</f>
        <v/>
      </c>
      <c r="M1037" s="270" t="str">
        <f aca="false">IF(AND(K1037&lt;&gt;"",J1037&lt;&gt;"",AB1037&lt;&gt;""),IF(OR(J1037="OZZ",J1037="ZZ"),0-SUMIF($D$12:$D1036,$D1037,M$12:M1036),MIN(MIN(13600,TRUNC(0.75*SUMIF($D$12:$D$1442,$D1037,K$12:K$1442),2)+SUMIF($D$12:$D1037,$D1037,AB$12:AB1037))-SUMIF($D$12:$D1036,$D1037,M$12:M1036)-SUMIF($D$12:$D$1442,$D1037,L$12:L$1442),AB1037)),"")</f>
        <v/>
      </c>
      <c r="N1037" s="246" t="str">
        <f aca="false">IF(J1037&lt;&gt;"",1000-SUMIF($D$12:$D1036,$D1037,N$12:N1036),"")</f>
        <v/>
      </c>
      <c r="O1037" s="268"/>
      <c r="P1037" s="269"/>
      <c r="Q1037" s="244" t="str">
        <f aca="false">IF(AND(P1037&lt;&gt;"",O1037&lt;&gt;""),MIN(IF(OR(O1037="OZZ",O1037="ZZ"),5000,13600),TRUNC(0.75*SUMIF($D$12:$D1037,$D1037,P$12:P1037),2))-SUMIF($D$12:$D1036,$D1037,Q$12:Q1036),"")</f>
        <v/>
      </c>
      <c r="R1037" s="270" t="str">
        <f aca="false">IF(AND(P1037&lt;&gt;"",O1037&lt;&gt;"",AF1037&lt;&gt;""),IF(OR(O1037="OZZ",O1037="ZZ"),0-SUMIF($D$12:$D1036,$D1037,R$12:R1036),MIN(MIN(13600,TRUNC(0.75*SUMIF($D$12:$D$1442,$D1037,P$12:P$1442),2)+SUMIF($D$12:$D1037,$D1037,AF$12:AF1037))-SUMIF($D$12:$D1036,$D1037,R$12:R1036)-SUMIF($D$12:$D$1442,$D1037,Q$12:Q$1442),AF1037)),"")</f>
        <v/>
      </c>
      <c r="S1037" s="246" t="str">
        <f aca="false">IF(O1037&lt;&gt;"",1000-SUMIF($D$12:$D1036,$D1037,S$12:S1036),"")</f>
        <v/>
      </c>
      <c r="T1037" s="268"/>
      <c r="U1037" s="269"/>
      <c r="V1037" s="244" t="str">
        <f aca="false">IF(AND(U1037&lt;&gt;"",T1037&lt;&gt;""),MIN(IF(OR(T1037="OZZ",T1037="ZZ"),5000,13600),TRUNC(0.75*SUMIF($D$12:$D1037,$D1037,U$12:U1037),2))-SUMIF($D$12:$D1036,$D1037,V$12:V1036),"")</f>
        <v/>
      </c>
      <c r="W1037" s="248" t="str">
        <f aca="false">IF(AND(U1037&lt;&gt;"",T1037&lt;&gt;"",AJ1037&lt;&gt;""),IF(OR(T1037="OZZ",T1037="ZZ"),0-SUMIF($D$12:$D1036,$D1037,W$12:W1036),MIN(MIN(13600,TRUNC(0.75*SUMIF($D$12:$D$1442,$D1037,U$12:U$1442),2)+SUMIF($D$12:$D1037,$D1037,AJ$12:AJ1037))-SUMIF($D$12:$D1036,$D1037,W$12:W1036)-SUMIF($D$12:$D$1442,$D1037,V$12:V$1442),AJ1037)),"")</f>
        <v/>
      </c>
      <c r="X1037" s="246" t="str">
        <f aca="false">IF(T1037&lt;&gt;"",1000-SUMIF($D$12:$D1036,$D1037,X$12:X1036),"")</f>
        <v/>
      </c>
      <c r="Y1037" s="272"/>
      <c r="Z1037" s="273"/>
      <c r="AA1037" s="273"/>
      <c r="AB1037" s="252" t="str">
        <f aca="false">IF(K1037&lt;&gt;"",ROUND(Y1037,2)+ROUND(Z1037,2)+ROUND(AA1037,2),"")</f>
        <v/>
      </c>
      <c r="AC1037" s="274"/>
      <c r="AD1037" s="273"/>
      <c r="AE1037" s="273"/>
      <c r="AF1037" s="275" t="str">
        <f aca="false">IF(P1037&lt;&gt;"",ROUND(AC1037,2)+ROUND(AD1037,2)+ROUND(AE1037,2),"")</f>
        <v/>
      </c>
      <c r="AG1037" s="274"/>
      <c r="AH1037" s="273"/>
      <c r="AI1037" s="273"/>
      <c r="AJ1037" s="275" t="str">
        <f aca="false">IF(U1037&lt;&gt;"",ROUND(AG1037,2)+ROUND(AH1037,2)+ROUND(AI1037,2),"")</f>
        <v/>
      </c>
      <c r="AK1037" s="255"/>
      <c r="AL1037" s="255"/>
      <c r="AM1037" s="256"/>
      <c r="AN1037" s="257"/>
      <c r="AO1037" s="258" t="str">
        <f aca="false">IF(D1037&lt;&gt;"",IF(COUNTIF($D$12:$D1037,$D1037)&gt;1,0,IF(SUM(L1037,Q1037,V1037)&gt;0,IF(AND(T1037="",OR(O1037&lt;&gt;"",J1037&lt;&gt;"")),IF(O1037&lt;&gt;"",O1037,IF(J1037&lt;&gt;"",J1037,0)),IF(AND(O1037&lt;&gt;"",J1037&lt;&gt;"",O1037=J1037),O1037,T1037)),0)),"")</f>
        <v/>
      </c>
      <c r="AP1037" s="258" t="str">
        <f aca="false">IF(D1037&lt;&gt;"",IF(COUNTIF($D$12:$D1037,$D1037)&gt;1,0,IF(SUM(M1037,R1037,W1037)&gt;0,IF(AND(T1037="",OR(O1037&lt;&gt;"",J1037&lt;&gt;"")),IF(O1037&lt;&gt;"",O1037,IF(J1037&lt;&gt;"",J1037,0)),IF(AND(O1037&lt;&gt;"",J1037&lt;&gt;"",O1037=J1037),O1037,T1037)),0)),"")</f>
        <v/>
      </c>
      <c r="AQ1037" s="258" t="str">
        <f aca="false">IF(D1037&lt;&gt;"",IF(COUNTIF($D$12:$D1037,$D1037)&gt;1,0,IF(SUM(N1037,S1037,X1037)&gt;0,IF(AND(T1037="",OR(O1037&lt;&gt;"",J1037&lt;&gt;"")),IF(O1037&lt;&gt;"",O1037,IF(J1037&lt;&gt;"",J1037,0)),IF(AND(O1037&lt;&gt;"",J1037&lt;&gt;"",O1037=J1037),O1037,T1037)),0)),"")</f>
        <v/>
      </c>
      <c r="AR1037" s="257" t="str">
        <f aca="false">IF(D1037&lt;&gt;"",IF(J1037="OZP12",L1037,0),"")</f>
        <v/>
      </c>
      <c r="AS1037" s="257" t="str">
        <f aca="false">IF(D1037&lt;&gt;"",IF(O1037="OZP12",Q1037,0),"")</f>
        <v/>
      </c>
      <c r="AT1037" s="257" t="str">
        <f aca="false">IF(D1037&lt;&gt;"",IF(T1037="OZP12",V1037,0),"")</f>
        <v/>
      </c>
      <c r="AU1037" s="257" t="str">
        <f aca="false">IF(D1037&lt;&gt;"",IF(J1037="TZP",L1037,0),"")</f>
        <v/>
      </c>
      <c r="AV1037" s="257" t="str">
        <f aca="false">IF(D1037&lt;&gt;"",IF(O1037="TZP",Q1037,0),"")</f>
        <v/>
      </c>
      <c r="AW1037" s="257" t="str">
        <f aca="false">IF(D1037&lt;&gt;"",IF(T1037="TZP",V1037,0),"")</f>
        <v/>
      </c>
      <c r="AX1037" s="257" t="str">
        <f aca="false">IF(D1037&lt;&gt;"",IF(J1037="OZZ",L1037,0),"")</f>
        <v/>
      </c>
      <c r="AY1037" s="257" t="str">
        <f aca="false">IF(D1037&lt;&gt;"",IF(O1037="OZZ",Q1037,0),"")</f>
        <v/>
      </c>
      <c r="AZ1037" s="257" t="str">
        <f aca="false">IF(D1037&lt;&gt;"",IF(T1037="OZZ",V1037,0),"")</f>
        <v/>
      </c>
      <c r="BA1037" s="260"/>
      <c r="BB1037" s="257" t="str">
        <f aca="false">IF(D1037&lt;&gt;"",IF(ISERROR(FIND("/",D1037)),0,1),"")</f>
        <v/>
      </c>
      <c r="BC1037" s="257" t="str">
        <f aca="false">IF(D1037&lt;&gt;"",IF(BB1037*1=0,D1037,CONCATENATE(MID(D1037,1,FIND("/",D1037,1)-1),MID(D1037,FIND("/",D1037,1)+1,LEN(D1037)))),"")</f>
        <v/>
      </c>
      <c r="BD1037" s="286"/>
      <c r="BE1037" s="257" t="str">
        <f aca="false">IF(D1037&lt;&gt;"",IF(J1037="OZP12",M1037,0),"")</f>
        <v/>
      </c>
      <c r="BF1037" s="257" t="str">
        <f aca="false">IF(D1037&lt;&gt;"",IF(O1037="OZP12",R1037,0),"")</f>
        <v/>
      </c>
      <c r="BG1037" s="257" t="str">
        <f aca="false">IF(D1037&lt;&gt;"",IF(T1037="OZP12",W1037,0),"")</f>
        <v/>
      </c>
      <c r="BH1037" s="257" t="str">
        <f aca="false">IF(D1037&lt;&gt;"",IF(J1037="TZP",M1037,0),"")</f>
        <v/>
      </c>
      <c r="BI1037" s="257" t="str">
        <f aca="false">IF(D1037&lt;&gt;"",IF(O1037="TZP",R1037,0),"")</f>
        <v/>
      </c>
      <c r="BJ1037" s="257" t="str">
        <f aca="false">IF(D1037&lt;&gt;"",IF(T1037="TZP",W1037,0),"")</f>
        <v/>
      </c>
    </row>
    <row r="1038" s="261" customFormat="true" ht="18.75" hidden="false" customHeight="true" outlineLevel="0" collapsed="false">
      <c r="A1038" s="262" t="n">
        <f aca="false">A1037+1</f>
        <v>1026</v>
      </c>
      <c r="B1038" s="263"/>
      <c r="C1038" s="263"/>
      <c r="D1038" s="263"/>
      <c r="E1038" s="266"/>
      <c r="F1038" s="266"/>
      <c r="G1038" s="267"/>
      <c r="H1038" s="278"/>
      <c r="I1038" s="281"/>
      <c r="J1038" s="268"/>
      <c r="K1038" s="269"/>
      <c r="L1038" s="244" t="str">
        <f aca="false">IF(AND(K1038&lt;&gt;"",J1038&lt;&gt;""),MIN(IF(OR(J1038="OZZ",J1038="ZZ"),5000,13600),TRUNC(0.75*SUMIF($D$12:$D1038,$D1038,K$12:K1038),2))-SUMIF($D$12:$D1037,$D1038,L$12:L1037),"")</f>
        <v/>
      </c>
      <c r="M1038" s="270" t="str">
        <f aca="false">IF(AND(K1038&lt;&gt;"",J1038&lt;&gt;"",AB1038&lt;&gt;""),IF(OR(J1038="OZZ",J1038="ZZ"),0-SUMIF($D$12:$D1037,$D1038,M$12:M1037),MIN(MIN(13600,TRUNC(0.75*SUMIF($D$12:$D$1442,$D1038,K$12:K$1442),2)+SUMIF($D$12:$D1038,$D1038,AB$12:AB1038))-SUMIF($D$12:$D1037,$D1038,M$12:M1037)-SUMIF($D$12:$D$1442,$D1038,L$12:L$1442),AB1038)),"")</f>
        <v/>
      </c>
      <c r="N1038" s="246" t="str">
        <f aca="false">IF(J1038&lt;&gt;"",1000-SUMIF($D$12:$D1037,$D1038,N$12:N1037),"")</f>
        <v/>
      </c>
      <c r="O1038" s="268"/>
      <c r="P1038" s="269"/>
      <c r="Q1038" s="244" t="str">
        <f aca="false">IF(AND(P1038&lt;&gt;"",O1038&lt;&gt;""),MIN(IF(OR(O1038="OZZ",O1038="ZZ"),5000,13600),TRUNC(0.75*SUMIF($D$12:$D1038,$D1038,P$12:P1038),2))-SUMIF($D$12:$D1037,$D1038,Q$12:Q1037),"")</f>
        <v/>
      </c>
      <c r="R1038" s="270" t="str">
        <f aca="false">IF(AND(P1038&lt;&gt;"",O1038&lt;&gt;"",AF1038&lt;&gt;""),IF(OR(O1038="OZZ",O1038="ZZ"),0-SUMIF($D$12:$D1037,$D1038,R$12:R1037),MIN(MIN(13600,TRUNC(0.75*SUMIF($D$12:$D$1442,$D1038,P$12:P$1442),2)+SUMIF($D$12:$D1038,$D1038,AF$12:AF1038))-SUMIF($D$12:$D1037,$D1038,R$12:R1037)-SUMIF($D$12:$D$1442,$D1038,Q$12:Q$1442),AF1038)),"")</f>
        <v/>
      </c>
      <c r="S1038" s="246" t="str">
        <f aca="false">IF(O1038&lt;&gt;"",1000-SUMIF($D$12:$D1037,$D1038,S$12:S1037),"")</f>
        <v/>
      </c>
      <c r="T1038" s="268"/>
      <c r="U1038" s="269"/>
      <c r="V1038" s="244" t="str">
        <f aca="false">IF(AND(U1038&lt;&gt;"",T1038&lt;&gt;""),MIN(IF(OR(T1038="OZZ",T1038="ZZ"),5000,13600),TRUNC(0.75*SUMIF($D$12:$D1038,$D1038,U$12:U1038),2))-SUMIF($D$12:$D1037,$D1038,V$12:V1037),"")</f>
        <v/>
      </c>
      <c r="W1038" s="248" t="str">
        <f aca="false">IF(AND(U1038&lt;&gt;"",T1038&lt;&gt;"",AJ1038&lt;&gt;""),IF(OR(T1038="OZZ",T1038="ZZ"),0-SUMIF($D$12:$D1037,$D1038,W$12:W1037),MIN(MIN(13600,TRUNC(0.75*SUMIF($D$12:$D$1442,$D1038,U$12:U$1442),2)+SUMIF($D$12:$D1038,$D1038,AJ$12:AJ1038))-SUMIF($D$12:$D1037,$D1038,W$12:W1037)-SUMIF($D$12:$D$1442,$D1038,V$12:V$1442),AJ1038)),"")</f>
        <v/>
      </c>
      <c r="X1038" s="246" t="str">
        <f aca="false">IF(T1038&lt;&gt;"",1000-SUMIF($D$12:$D1037,$D1038,X$12:X1037),"")</f>
        <v/>
      </c>
      <c r="Y1038" s="272"/>
      <c r="Z1038" s="273"/>
      <c r="AA1038" s="273"/>
      <c r="AB1038" s="252" t="str">
        <f aca="false">IF(K1038&lt;&gt;"",ROUND(Y1038,2)+ROUND(Z1038,2)+ROUND(AA1038,2),"")</f>
        <v/>
      </c>
      <c r="AC1038" s="274"/>
      <c r="AD1038" s="273"/>
      <c r="AE1038" s="273"/>
      <c r="AF1038" s="275" t="str">
        <f aca="false">IF(P1038&lt;&gt;"",ROUND(AC1038,2)+ROUND(AD1038,2)+ROUND(AE1038,2),"")</f>
        <v/>
      </c>
      <c r="AG1038" s="274"/>
      <c r="AH1038" s="273"/>
      <c r="AI1038" s="273"/>
      <c r="AJ1038" s="275" t="str">
        <f aca="false">IF(U1038&lt;&gt;"",ROUND(AG1038,2)+ROUND(AH1038,2)+ROUND(AI1038,2),"")</f>
        <v/>
      </c>
      <c r="AK1038" s="255"/>
      <c r="AL1038" s="255"/>
      <c r="AM1038" s="256"/>
      <c r="AN1038" s="257"/>
      <c r="AO1038" s="258" t="str">
        <f aca="false">IF(D1038&lt;&gt;"",IF(COUNTIF($D$12:$D1038,$D1038)&gt;1,0,IF(SUM(L1038,Q1038,V1038)&gt;0,IF(AND(T1038="",OR(O1038&lt;&gt;"",J1038&lt;&gt;"")),IF(O1038&lt;&gt;"",O1038,IF(J1038&lt;&gt;"",J1038,0)),IF(AND(O1038&lt;&gt;"",J1038&lt;&gt;"",O1038=J1038),O1038,T1038)),0)),"")</f>
        <v/>
      </c>
      <c r="AP1038" s="258" t="str">
        <f aca="false">IF(D1038&lt;&gt;"",IF(COUNTIF($D$12:$D1038,$D1038)&gt;1,0,IF(SUM(M1038,R1038,W1038)&gt;0,IF(AND(T1038="",OR(O1038&lt;&gt;"",J1038&lt;&gt;"")),IF(O1038&lt;&gt;"",O1038,IF(J1038&lt;&gt;"",J1038,0)),IF(AND(O1038&lt;&gt;"",J1038&lt;&gt;"",O1038=J1038),O1038,T1038)),0)),"")</f>
        <v/>
      </c>
      <c r="AQ1038" s="258" t="str">
        <f aca="false">IF(D1038&lt;&gt;"",IF(COUNTIF($D$12:$D1038,$D1038)&gt;1,0,IF(SUM(N1038,S1038,X1038)&gt;0,IF(AND(T1038="",OR(O1038&lt;&gt;"",J1038&lt;&gt;"")),IF(O1038&lt;&gt;"",O1038,IF(J1038&lt;&gt;"",J1038,0)),IF(AND(O1038&lt;&gt;"",J1038&lt;&gt;"",O1038=J1038),O1038,T1038)),0)),"")</f>
        <v/>
      </c>
      <c r="AR1038" s="257" t="str">
        <f aca="false">IF(D1038&lt;&gt;"",IF(J1038="OZP12",L1038,0),"")</f>
        <v/>
      </c>
      <c r="AS1038" s="257" t="str">
        <f aca="false">IF(D1038&lt;&gt;"",IF(O1038="OZP12",Q1038,0),"")</f>
        <v/>
      </c>
      <c r="AT1038" s="257" t="str">
        <f aca="false">IF(D1038&lt;&gt;"",IF(T1038="OZP12",V1038,0),"")</f>
        <v/>
      </c>
      <c r="AU1038" s="257" t="str">
        <f aca="false">IF(D1038&lt;&gt;"",IF(J1038="TZP",L1038,0),"")</f>
        <v/>
      </c>
      <c r="AV1038" s="257" t="str">
        <f aca="false">IF(D1038&lt;&gt;"",IF(O1038="TZP",Q1038,0),"")</f>
        <v/>
      </c>
      <c r="AW1038" s="257" t="str">
        <f aca="false">IF(D1038&lt;&gt;"",IF(T1038="TZP",V1038,0),"")</f>
        <v/>
      </c>
      <c r="AX1038" s="257" t="str">
        <f aca="false">IF(D1038&lt;&gt;"",IF(J1038="OZZ",L1038,0),"")</f>
        <v/>
      </c>
      <c r="AY1038" s="257" t="str">
        <f aca="false">IF(D1038&lt;&gt;"",IF(O1038="OZZ",Q1038,0),"")</f>
        <v/>
      </c>
      <c r="AZ1038" s="257" t="str">
        <f aca="false">IF(D1038&lt;&gt;"",IF(T1038="OZZ",V1038,0),"")</f>
        <v/>
      </c>
      <c r="BA1038" s="260"/>
      <c r="BB1038" s="257" t="str">
        <f aca="false">IF(D1038&lt;&gt;"",IF(ISERROR(FIND("/",D1038)),0,1),"")</f>
        <v/>
      </c>
      <c r="BC1038" s="257" t="str">
        <f aca="false">IF(D1038&lt;&gt;"",IF(BB1038*1=0,D1038,CONCATENATE(MID(D1038,1,FIND("/",D1038,1)-1),MID(D1038,FIND("/",D1038,1)+1,LEN(D1038)))),"")</f>
        <v/>
      </c>
      <c r="BD1038" s="286"/>
      <c r="BE1038" s="257" t="str">
        <f aca="false">IF(D1038&lt;&gt;"",IF(J1038="OZP12",M1038,0),"")</f>
        <v/>
      </c>
      <c r="BF1038" s="257" t="str">
        <f aca="false">IF(D1038&lt;&gt;"",IF(O1038="OZP12",R1038,0),"")</f>
        <v/>
      </c>
      <c r="BG1038" s="257" t="str">
        <f aca="false">IF(D1038&lt;&gt;"",IF(T1038="OZP12",W1038,0),"")</f>
        <v/>
      </c>
      <c r="BH1038" s="257" t="str">
        <f aca="false">IF(D1038&lt;&gt;"",IF(J1038="TZP",M1038,0),"")</f>
        <v/>
      </c>
      <c r="BI1038" s="257" t="str">
        <f aca="false">IF(D1038&lt;&gt;"",IF(O1038="TZP",R1038,0),"")</f>
        <v/>
      </c>
      <c r="BJ1038" s="257" t="str">
        <f aca="false">IF(D1038&lt;&gt;"",IF(T1038="TZP",W1038,0),"")</f>
        <v/>
      </c>
    </row>
    <row r="1039" s="261" customFormat="true" ht="18.75" hidden="false" customHeight="true" outlineLevel="0" collapsed="false">
      <c r="A1039" s="262" t="n">
        <f aca="false">A1038+1</f>
        <v>1027</v>
      </c>
      <c r="B1039" s="263"/>
      <c r="C1039" s="263"/>
      <c r="D1039" s="263"/>
      <c r="E1039" s="266"/>
      <c r="F1039" s="266"/>
      <c r="G1039" s="267"/>
      <c r="H1039" s="278"/>
      <c r="I1039" s="281"/>
      <c r="J1039" s="268"/>
      <c r="K1039" s="269"/>
      <c r="L1039" s="244" t="str">
        <f aca="false">IF(AND(K1039&lt;&gt;"",J1039&lt;&gt;""),MIN(IF(OR(J1039="OZZ",J1039="ZZ"),5000,13600),TRUNC(0.75*SUMIF($D$12:$D1039,$D1039,K$12:K1039),2))-SUMIF($D$12:$D1038,$D1039,L$12:L1038),"")</f>
        <v/>
      </c>
      <c r="M1039" s="270" t="str">
        <f aca="false">IF(AND(K1039&lt;&gt;"",J1039&lt;&gt;"",AB1039&lt;&gt;""),IF(OR(J1039="OZZ",J1039="ZZ"),0-SUMIF($D$12:$D1038,$D1039,M$12:M1038),MIN(MIN(13600,TRUNC(0.75*SUMIF($D$12:$D$1442,$D1039,K$12:K$1442),2)+SUMIF($D$12:$D1039,$D1039,AB$12:AB1039))-SUMIF($D$12:$D1038,$D1039,M$12:M1038)-SUMIF($D$12:$D$1442,$D1039,L$12:L$1442),AB1039)),"")</f>
        <v/>
      </c>
      <c r="N1039" s="246" t="str">
        <f aca="false">IF(J1039&lt;&gt;"",1000-SUMIF($D$12:$D1038,$D1039,N$12:N1038),"")</f>
        <v/>
      </c>
      <c r="O1039" s="268"/>
      <c r="P1039" s="269"/>
      <c r="Q1039" s="244" t="str">
        <f aca="false">IF(AND(P1039&lt;&gt;"",O1039&lt;&gt;""),MIN(IF(OR(O1039="OZZ",O1039="ZZ"),5000,13600),TRUNC(0.75*SUMIF($D$12:$D1039,$D1039,P$12:P1039),2))-SUMIF($D$12:$D1038,$D1039,Q$12:Q1038),"")</f>
        <v/>
      </c>
      <c r="R1039" s="270" t="str">
        <f aca="false">IF(AND(P1039&lt;&gt;"",O1039&lt;&gt;"",AF1039&lt;&gt;""),IF(OR(O1039="OZZ",O1039="ZZ"),0-SUMIF($D$12:$D1038,$D1039,R$12:R1038),MIN(MIN(13600,TRUNC(0.75*SUMIF($D$12:$D$1442,$D1039,P$12:P$1442),2)+SUMIF($D$12:$D1039,$D1039,AF$12:AF1039))-SUMIF($D$12:$D1038,$D1039,R$12:R1038)-SUMIF($D$12:$D$1442,$D1039,Q$12:Q$1442),AF1039)),"")</f>
        <v/>
      </c>
      <c r="S1039" s="246" t="str">
        <f aca="false">IF(O1039&lt;&gt;"",1000-SUMIF($D$12:$D1038,$D1039,S$12:S1038),"")</f>
        <v/>
      </c>
      <c r="T1039" s="268"/>
      <c r="U1039" s="269"/>
      <c r="V1039" s="244" t="str">
        <f aca="false">IF(AND(U1039&lt;&gt;"",T1039&lt;&gt;""),MIN(IF(OR(T1039="OZZ",T1039="ZZ"),5000,13600),TRUNC(0.75*SUMIF($D$12:$D1039,$D1039,U$12:U1039),2))-SUMIF($D$12:$D1038,$D1039,V$12:V1038),"")</f>
        <v/>
      </c>
      <c r="W1039" s="248" t="str">
        <f aca="false">IF(AND(U1039&lt;&gt;"",T1039&lt;&gt;"",AJ1039&lt;&gt;""),IF(OR(T1039="OZZ",T1039="ZZ"),0-SUMIF($D$12:$D1038,$D1039,W$12:W1038),MIN(MIN(13600,TRUNC(0.75*SUMIF($D$12:$D$1442,$D1039,U$12:U$1442),2)+SUMIF($D$12:$D1039,$D1039,AJ$12:AJ1039))-SUMIF($D$12:$D1038,$D1039,W$12:W1038)-SUMIF($D$12:$D$1442,$D1039,V$12:V$1442),AJ1039)),"")</f>
        <v/>
      </c>
      <c r="X1039" s="246" t="str">
        <f aca="false">IF(T1039&lt;&gt;"",1000-SUMIF($D$12:$D1038,$D1039,X$12:X1038),"")</f>
        <v/>
      </c>
      <c r="Y1039" s="272"/>
      <c r="Z1039" s="273"/>
      <c r="AA1039" s="273"/>
      <c r="AB1039" s="252" t="str">
        <f aca="false">IF(K1039&lt;&gt;"",ROUND(Y1039,2)+ROUND(Z1039,2)+ROUND(AA1039,2),"")</f>
        <v/>
      </c>
      <c r="AC1039" s="274"/>
      <c r="AD1039" s="273"/>
      <c r="AE1039" s="273"/>
      <c r="AF1039" s="275" t="str">
        <f aca="false">IF(P1039&lt;&gt;"",ROUND(AC1039,2)+ROUND(AD1039,2)+ROUND(AE1039,2),"")</f>
        <v/>
      </c>
      <c r="AG1039" s="274"/>
      <c r="AH1039" s="273"/>
      <c r="AI1039" s="273"/>
      <c r="AJ1039" s="275" t="str">
        <f aca="false">IF(U1039&lt;&gt;"",ROUND(AG1039,2)+ROUND(AH1039,2)+ROUND(AI1039,2),"")</f>
        <v/>
      </c>
      <c r="AK1039" s="255"/>
      <c r="AL1039" s="255"/>
      <c r="AM1039" s="256"/>
      <c r="AN1039" s="257"/>
      <c r="AO1039" s="258" t="str">
        <f aca="false">IF(D1039&lt;&gt;"",IF(COUNTIF($D$12:$D1039,$D1039)&gt;1,0,IF(SUM(L1039,Q1039,V1039)&gt;0,IF(AND(T1039="",OR(O1039&lt;&gt;"",J1039&lt;&gt;"")),IF(O1039&lt;&gt;"",O1039,IF(J1039&lt;&gt;"",J1039,0)),IF(AND(O1039&lt;&gt;"",J1039&lt;&gt;"",O1039=J1039),O1039,T1039)),0)),"")</f>
        <v/>
      </c>
      <c r="AP1039" s="258" t="str">
        <f aca="false">IF(D1039&lt;&gt;"",IF(COUNTIF($D$12:$D1039,$D1039)&gt;1,0,IF(SUM(M1039,R1039,W1039)&gt;0,IF(AND(T1039="",OR(O1039&lt;&gt;"",J1039&lt;&gt;"")),IF(O1039&lt;&gt;"",O1039,IF(J1039&lt;&gt;"",J1039,0)),IF(AND(O1039&lt;&gt;"",J1039&lt;&gt;"",O1039=J1039),O1039,T1039)),0)),"")</f>
        <v/>
      </c>
      <c r="AQ1039" s="258" t="str">
        <f aca="false">IF(D1039&lt;&gt;"",IF(COUNTIF($D$12:$D1039,$D1039)&gt;1,0,IF(SUM(N1039,S1039,X1039)&gt;0,IF(AND(T1039="",OR(O1039&lt;&gt;"",J1039&lt;&gt;"")),IF(O1039&lt;&gt;"",O1039,IF(J1039&lt;&gt;"",J1039,0)),IF(AND(O1039&lt;&gt;"",J1039&lt;&gt;"",O1039=J1039),O1039,T1039)),0)),"")</f>
        <v/>
      </c>
      <c r="AR1039" s="257" t="str">
        <f aca="false">IF(D1039&lt;&gt;"",IF(J1039="OZP12",L1039,0),"")</f>
        <v/>
      </c>
      <c r="AS1039" s="257" t="str">
        <f aca="false">IF(D1039&lt;&gt;"",IF(O1039="OZP12",Q1039,0),"")</f>
        <v/>
      </c>
      <c r="AT1039" s="257" t="str">
        <f aca="false">IF(D1039&lt;&gt;"",IF(T1039="OZP12",V1039,0),"")</f>
        <v/>
      </c>
      <c r="AU1039" s="257" t="str">
        <f aca="false">IF(D1039&lt;&gt;"",IF(J1039="TZP",L1039,0),"")</f>
        <v/>
      </c>
      <c r="AV1039" s="257" t="str">
        <f aca="false">IF(D1039&lt;&gt;"",IF(O1039="TZP",Q1039,0),"")</f>
        <v/>
      </c>
      <c r="AW1039" s="257" t="str">
        <f aca="false">IF(D1039&lt;&gt;"",IF(T1039="TZP",V1039,0),"")</f>
        <v/>
      </c>
      <c r="AX1039" s="257" t="str">
        <f aca="false">IF(D1039&lt;&gt;"",IF(J1039="OZZ",L1039,0),"")</f>
        <v/>
      </c>
      <c r="AY1039" s="257" t="str">
        <f aca="false">IF(D1039&lt;&gt;"",IF(O1039="OZZ",Q1039,0),"")</f>
        <v/>
      </c>
      <c r="AZ1039" s="257" t="str">
        <f aca="false">IF(D1039&lt;&gt;"",IF(T1039="OZZ",V1039,0),"")</f>
        <v/>
      </c>
      <c r="BA1039" s="260"/>
      <c r="BB1039" s="257" t="str">
        <f aca="false">IF(D1039&lt;&gt;"",IF(ISERROR(FIND("/",D1039)),0,1),"")</f>
        <v/>
      </c>
      <c r="BC1039" s="257" t="str">
        <f aca="false">IF(D1039&lt;&gt;"",IF(BB1039*1=0,D1039,CONCATENATE(MID(D1039,1,FIND("/",D1039,1)-1),MID(D1039,FIND("/",D1039,1)+1,LEN(D1039)))),"")</f>
        <v/>
      </c>
      <c r="BD1039" s="286"/>
      <c r="BE1039" s="257" t="str">
        <f aca="false">IF(D1039&lt;&gt;"",IF(J1039="OZP12",M1039,0),"")</f>
        <v/>
      </c>
      <c r="BF1039" s="257" t="str">
        <f aca="false">IF(D1039&lt;&gt;"",IF(O1039="OZP12",R1039,0),"")</f>
        <v/>
      </c>
      <c r="BG1039" s="257" t="str">
        <f aca="false">IF(D1039&lt;&gt;"",IF(T1039="OZP12",W1039,0),"")</f>
        <v/>
      </c>
      <c r="BH1039" s="257" t="str">
        <f aca="false">IF(D1039&lt;&gt;"",IF(J1039="TZP",M1039,0),"")</f>
        <v/>
      </c>
      <c r="BI1039" s="257" t="str">
        <f aca="false">IF(D1039&lt;&gt;"",IF(O1039="TZP",R1039,0),"")</f>
        <v/>
      </c>
      <c r="BJ1039" s="257" t="str">
        <f aca="false">IF(D1039&lt;&gt;"",IF(T1039="TZP",W1039,0),"")</f>
        <v/>
      </c>
    </row>
    <row r="1040" s="261" customFormat="true" ht="18.75" hidden="false" customHeight="true" outlineLevel="0" collapsed="false">
      <c r="A1040" s="262" t="n">
        <f aca="false">A1039+1</f>
        <v>1028</v>
      </c>
      <c r="B1040" s="263"/>
      <c r="C1040" s="263"/>
      <c r="D1040" s="263"/>
      <c r="E1040" s="266"/>
      <c r="F1040" s="266"/>
      <c r="G1040" s="267"/>
      <c r="H1040" s="278"/>
      <c r="I1040" s="281"/>
      <c r="J1040" s="268"/>
      <c r="K1040" s="269"/>
      <c r="L1040" s="244" t="str">
        <f aca="false">IF(AND(K1040&lt;&gt;"",J1040&lt;&gt;""),MIN(IF(OR(J1040="OZZ",J1040="ZZ"),5000,13600),TRUNC(0.75*SUMIF($D$12:$D1040,$D1040,K$12:K1040),2))-SUMIF($D$12:$D1039,$D1040,L$12:L1039),"")</f>
        <v/>
      </c>
      <c r="M1040" s="270" t="str">
        <f aca="false">IF(AND(K1040&lt;&gt;"",J1040&lt;&gt;"",AB1040&lt;&gt;""),IF(OR(J1040="OZZ",J1040="ZZ"),0-SUMIF($D$12:$D1039,$D1040,M$12:M1039),MIN(MIN(13600,TRUNC(0.75*SUMIF($D$12:$D$1442,$D1040,K$12:K$1442),2)+SUMIF($D$12:$D1040,$D1040,AB$12:AB1040))-SUMIF($D$12:$D1039,$D1040,M$12:M1039)-SUMIF($D$12:$D$1442,$D1040,L$12:L$1442),AB1040)),"")</f>
        <v/>
      </c>
      <c r="N1040" s="246" t="str">
        <f aca="false">IF(J1040&lt;&gt;"",1000-SUMIF($D$12:$D1039,$D1040,N$12:N1039),"")</f>
        <v/>
      </c>
      <c r="O1040" s="268"/>
      <c r="P1040" s="269"/>
      <c r="Q1040" s="244" t="str">
        <f aca="false">IF(AND(P1040&lt;&gt;"",O1040&lt;&gt;""),MIN(IF(OR(O1040="OZZ",O1040="ZZ"),5000,13600),TRUNC(0.75*SUMIF($D$12:$D1040,$D1040,P$12:P1040),2))-SUMIF($D$12:$D1039,$D1040,Q$12:Q1039),"")</f>
        <v/>
      </c>
      <c r="R1040" s="270" t="str">
        <f aca="false">IF(AND(P1040&lt;&gt;"",O1040&lt;&gt;"",AF1040&lt;&gt;""),IF(OR(O1040="OZZ",O1040="ZZ"),0-SUMIF($D$12:$D1039,$D1040,R$12:R1039),MIN(MIN(13600,TRUNC(0.75*SUMIF($D$12:$D$1442,$D1040,P$12:P$1442),2)+SUMIF($D$12:$D1040,$D1040,AF$12:AF1040))-SUMIF($D$12:$D1039,$D1040,R$12:R1039)-SUMIF($D$12:$D$1442,$D1040,Q$12:Q$1442),AF1040)),"")</f>
        <v/>
      </c>
      <c r="S1040" s="246" t="str">
        <f aca="false">IF(O1040&lt;&gt;"",1000-SUMIF($D$12:$D1039,$D1040,S$12:S1039),"")</f>
        <v/>
      </c>
      <c r="T1040" s="268"/>
      <c r="U1040" s="269"/>
      <c r="V1040" s="244" t="str">
        <f aca="false">IF(AND(U1040&lt;&gt;"",T1040&lt;&gt;""),MIN(IF(OR(T1040="OZZ",T1040="ZZ"),5000,13600),TRUNC(0.75*SUMIF($D$12:$D1040,$D1040,U$12:U1040),2))-SUMIF($D$12:$D1039,$D1040,V$12:V1039),"")</f>
        <v/>
      </c>
      <c r="W1040" s="248" t="str">
        <f aca="false">IF(AND(U1040&lt;&gt;"",T1040&lt;&gt;"",AJ1040&lt;&gt;""),IF(OR(T1040="OZZ",T1040="ZZ"),0-SUMIF($D$12:$D1039,$D1040,W$12:W1039),MIN(MIN(13600,TRUNC(0.75*SUMIF($D$12:$D$1442,$D1040,U$12:U$1442),2)+SUMIF($D$12:$D1040,$D1040,AJ$12:AJ1040))-SUMIF($D$12:$D1039,$D1040,W$12:W1039)-SUMIF($D$12:$D$1442,$D1040,V$12:V$1442),AJ1040)),"")</f>
        <v/>
      </c>
      <c r="X1040" s="246" t="str">
        <f aca="false">IF(T1040&lt;&gt;"",1000-SUMIF($D$12:$D1039,$D1040,X$12:X1039),"")</f>
        <v/>
      </c>
      <c r="Y1040" s="272"/>
      <c r="Z1040" s="273"/>
      <c r="AA1040" s="273"/>
      <c r="AB1040" s="252" t="str">
        <f aca="false">IF(K1040&lt;&gt;"",ROUND(Y1040,2)+ROUND(Z1040,2)+ROUND(AA1040,2),"")</f>
        <v/>
      </c>
      <c r="AC1040" s="274"/>
      <c r="AD1040" s="273"/>
      <c r="AE1040" s="273"/>
      <c r="AF1040" s="275" t="str">
        <f aca="false">IF(P1040&lt;&gt;"",ROUND(AC1040,2)+ROUND(AD1040,2)+ROUND(AE1040,2),"")</f>
        <v/>
      </c>
      <c r="AG1040" s="274"/>
      <c r="AH1040" s="273"/>
      <c r="AI1040" s="273"/>
      <c r="AJ1040" s="275" t="str">
        <f aca="false">IF(U1040&lt;&gt;"",ROUND(AG1040,2)+ROUND(AH1040,2)+ROUND(AI1040,2),"")</f>
        <v/>
      </c>
      <c r="AK1040" s="255"/>
      <c r="AL1040" s="255"/>
      <c r="AM1040" s="256"/>
      <c r="AN1040" s="257"/>
      <c r="AO1040" s="258" t="str">
        <f aca="false">IF(D1040&lt;&gt;"",IF(COUNTIF($D$12:$D1040,$D1040)&gt;1,0,IF(SUM(L1040,Q1040,V1040)&gt;0,IF(AND(T1040="",OR(O1040&lt;&gt;"",J1040&lt;&gt;"")),IF(O1040&lt;&gt;"",O1040,IF(J1040&lt;&gt;"",J1040,0)),IF(AND(O1040&lt;&gt;"",J1040&lt;&gt;"",O1040=J1040),O1040,T1040)),0)),"")</f>
        <v/>
      </c>
      <c r="AP1040" s="258" t="str">
        <f aca="false">IF(D1040&lt;&gt;"",IF(COUNTIF($D$12:$D1040,$D1040)&gt;1,0,IF(SUM(M1040,R1040,W1040)&gt;0,IF(AND(T1040="",OR(O1040&lt;&gt;"",J1040&lt;&gt;"")),IF(O1040&lt;&gt;"",O1040,IF(J1040&lt;&gt;"",J1040,0)),IF(AND(O1040&lt;&gt;"",J1040&lt;&gt;"",O1040=J1040),O1040,T1040)),0)),"")</f>
        <v/>
      </c>
      <c r="AQ1040" s="258" t="str">
        <f aca="false">IF(D1040&lt;&gt;"",IF(COUNTIF($D$12:$D1040,$D1040)&gt;1,0,IF(SUM(N1040,S1040,X1040)&gt;0,IF(AND(T1040="",OR(O1040&lt;&gt;"",J1040&lt;&gt;"")),IF(O1040&lt;&gt;"",O1040,IF(J1040&lt;&gt;"",J1040,0)),IF(AND(O1040&lt;&gt;"",J1040&lt;&gt;"",O1040=J1040),O1040,T1040)),0)),"")</f>
        <v/>
      </c>
      <c r="AR1040" s="257" t="str">
        <f aca="false">IF(D1040&lt;&gt;"",IF(J1040="OZP12",L1040,0),"")</f>
        <v/>
      </c>
      <c r="AS1040" s="257" t="str">
        <f aca="false">IF(D1040&lt;&gt;"",IF(O1040="OZP12",Q1040,0),"")</f>
        <v/>
      </c>
      <c r="AT1040" s="257" t="str">
        <f aca="false">IF(D1040&lt;&gt;"",IF(T1040="OZP12",V1040,0),"")</f>
        <v/>
      </c>
      <c r="AU1040" s="257" t="str">
        <f aca="false">IF(D1040&lt;&gt;"",IF(J1040="TZP",L1040,0),"")</f>
        <v/>
      </c>
      <c r="AV1040" s="257" t="str">
        <f aca="false">IF(D1040&lt;&gt;"",IF(O1040="TZP",Q1040,0),"")</f>
        <v/>
      </c>
      <c r="AW1040" s="257" t="str">
        <f aca="false">IF(D1040&lt;&gt;"",IF(T1040="TZP",V1040,0),"")</f>
        <v/>
      </c>
      <c r="AX1040" s="257" t="str">
        <f aca="false">IF(D1040&lt;&gt;"",IF(J1040="OZZ",L1040,0),"")</f>
        <v/>
      </c>
      <c r="AY1040" s="257" t="str">
        <f aca="false">IF(D1040&lt;&gt;"",IF(O1040="OZZ",Q1040,0),"")</f>
        <v/>
      </c>
      <c r="AZ1040" s="257" t="str">
        <f aca="false">IF(D1040&lt;&gt;"",IF(T1040="OZZ",V1040,0),"")</f>
        <v/>
      </c>
      <c r="BA1040" s="260"/>
      <c r="BB1040" s="257" t="str">
        <f aca="false">IF(D1040&lt;&gt;"",IF(ISERROR(FIND("/",D1040)),0,1),"")</f>
        <v/>
      </c>
      <c r="BC1040" s="257" t="str">
        <f aca="false">IF(D1040&lt;&gt;"",IF(BB1040*1=0,D1040,CONCATENATE(MID(D1040,1,FIND("/",D1040,1)-1),MID(D1040,FIND("/",D1040,1)+1,LEN(D1040)))),"")</f>
        <v/>
      </c>
      <c r="BD1040" s="286"/>
      <c r="BE1040" s="257" t="str">
        <f aca="false">IF(D1040&lt;&gt;"",IF(J1040="OZP12",M1040,0),"")</f>
        <v/>
      </c>
      <c r="BF1040" s="257" t="str">
        <f aca="false">IF(D1040&lt;&gt;"",IF(O1040="OZP12",R1040,0),"")</f>
        <v/>
      </c>
      <c r="BG1040" s="257" t="str">
        <f aca="false">IF(D1040&lt;&gt;"",IF(T1040="OZP12",W1040,0),"")</f>
        <v/>
      </c>
      <c r="BH1040" s="257" t="str">
        <f aca="false">IF(D1040&lt;&gt;"",IF(J1040="TZP",M1040,0),"")</f>
        <v/>
      </c>
      <c r="BI1040" s="257" t="str">
        <f aca="false">IF(D1040&lt;&gt;"",IF(O1040="TZP",R1040,0),"")</f>
        <v/>
      </c>
      <c r="BJ1040" s="257" t="str">
        <f aca="false">IF(D1040&lt;&gt;"",IF(T1040="TZP",W1040,0),"")</f>
        <v/>
      </c>
    </row>
    <row r="1041" s="261" customFormat="true" ht="18.75" hidden="false" customHeight="true" outlineLevel="0" collapsed="false">
      <c r="A1041" s="262" t="n">
        <f aca="false">A1040+1</f>
        <v>1029</v>
      </c>
      <c r="B1041" s="263"/>
      <c r="C1041" s="263"/>
      <c r="D1041" s="263"/>
      <c r="E1041" s="266"/>
      <c r="F1041" s="266"/>
      <c r="G1041" s="267"/>
      <c r="H1041" s="278"/>
      <c r="I1041" s="281"/>
      <c r="J1041" s="268"/>
      <c r="K1041" s="269"/>
      <c r="L1041" s="244" t="str">
        <f aca="false">IF(AND(K1041&lt;&gt;"",J1041&lt;&gt;""),MIN(IF(OR(J1041="OZZ",J1041="ZZ"),5000,13600),TRUNC(0.75*SUMIF($D$12:$D1041,$D1041,K$12:K1041),2))-SUMIF($D$12:$D1040,$D1041,L$12:L1040),"")</f>
        <v/>
      </c>
      <c r="M1041" s="270" t="str">
        <f aca="false">IF(AND(K1041&lt;&gt;"",J1041&lt;&gt;"",AB1041&lt;&gt;""),IF(OR(J1041="OZZ",J1041="ZZ"),0-SUMIF($D$12:$D1040,$D1041,M$12:M1040),MIN(MIN(13600,TRUNC(0.75*SUMIF($D$12:$D$1442,$D1041,K$12:K$1442),2)+SUMIF($D$12:$D1041,$D1041,AB$12:AB1041))-SUMIF($D$12:$D1040,$D1041,M$12:M1040)-SUMIF($D$12:$D$1442,$D1041,L$12:L$1442),AB1041)),"")</f>
        <v/>
      </c>
      <c r="N1041" s="246" t="str">
        <f aca="false">IF(J1041&lt;&gt;"",1000-SUMIF($D$12:$D1040,$D1041,N$12:N1040),"")</f>
        <v/>
      </c>
      <c r="O1041" s="268"/>
      <c r="P1041" s="269"/>
      <c r="Q1041" s="244" t="str">
        <f aca="false">IF(AND(P1041&lt;&gt;"",O1041&lt;&gt;""),MIN(IF(OR(O1041="OZZ",O1041="ZZ"),5000,13600),TRUNC(0.75*SUMIF($D$12:$D1041,$D1041,P$12:P1041),2))-SUMIF($D$12:$D1040,$D1041,Q$12:Q1040),"")</f>
        <v/>
      </c>
      <c r="R1041" s="270" t="str">
        <f aca="false">IF(AND(P1041&lt;&gt;"",O1041&lt;&gt;"",AF1041&lt;&gt;""),IF(OR(O1041="OZZ",O1041="ZZ"),0-SUMIF($D$12:$D1040,$D1041,R$12:R1040),MIN(MIN(13600,TRUNC(0.75*SUMIF($D$12:$D$1442,$D1041,P$12:P$1442),2)+SUMIF($D$12:$D1041,$D1041,AF$12:AF1041))-SUMIF($D$12:$D1040,$D1041,R$12:R1040)-SUMIF($D$12:$D$1442,$D1041,Q$12:Q$1442),AF1041)),"")</f>
        <v/>
      </c>
      <c r="S1041" s="246" t="str">
        <f aca="false">IF(O1041&lt;&gt;"",1000-SUMIF($D$12:$D1040,$D1041,S$12:S1040),"")</f>
        <v/>
      </c>
      <c r="T1041" s="268"/>
      <c r="U1041" s="269"/>
      <c r="V1041" s="244" t="str">
        <f aca="false">IF(AND(U1041&lt;&gt;"",T1041&lt;&gt;""),MIN(IF(OR(T1041="OZZ",T1041="ZZ"),5000,13600),TRUNC(0.75*SUMIF($D$12:$D1041,$D1041,U$12:U1041),2))-SUMIF($D$12:$D1040,$D1041,V$12:V1040),"")</f>
        <v/>
      </c>
      <c r="W1041" s="248" t="str">
        <f aca="false">IF(AND(U1041&lt;&gt;"",T1041&lt;&gt;"",AJ1041&lt;&gt;""),IF(OR(T1041="OZZ",T1041="ZZ"),0-SUMIF($D$12:$D1040,$D1041,W$12:W1040),MIN(MIN(13600,TRUNC(0.75*SUMIF($D$12:$D$1442,$D1041,U$12:U$1442),2)+SUMIF($D$12:$D1041,$D1041,AJ$12:AJ1041))-SUMIF($D$12:$D1040,$D1041,W$12:W1040)-SUMIF($D$12:$D$1442,$D1041,V$12:V$1442),AJ1041)),"")</f>
        <v/>
      </c>
      <c r="X1041" s="246" t="str">
        <f aca="false">IF(T1041&lt;&gt;"",1000-SUMIF($D$12:$D1040,$D1041,X$12:X1040),"")</f>
        <v/>
      </c>
      <c r="Y1041" s="272"/>
      <c r="Z1041" s="273"/>
      <c r="AA1041" s="273"/>
      <c r="AB1041" s="252" t="str">
        <f aca="false">IF(K1041&lt;&gt;"",ROUND(Y1041,2)+ROUND(Z1041,2)+ROUND(AA1041,2),"")</f>
        <v/>
      </c>
      <c r="AC1041" s="274"/>
      <c r="AD1041" s="273"/>
      <c r="AE1041" s="273"/>
      <c r="AF1041" s="275" t="str">
        <f aca="false">IF(P1041&lt;&gt;"",ROUND(AC1041,2)+ROUND(AD1041,2)+ROUND(AE1041,2),"")</f>
        <v/>
      </c>
      <c r="AG1041" s="274"/>
      <c r="AH1041" s="273"/>
      <c r="AI1041" s="273"/>
      <c r="AJ1041" s="275" t="str">
        <f aca="false">IF(U1041&lt;&gt;"",ROUND(AG1041,2)+ROUND(AH1041,2)+ROUND(AI1041,2),"")</f>
        <v/>
      </c>
      <c r="AK1041" s="255"/>
      <c r="AL1041" s="255"/>
      <c r="AM1041" s="256"/>
      <c r="AN1041" s="257"/>
      <c r="AO1041" s="258" t="str">
        <f aca="false">IF(D1041&lt;&gt;"",IF(COUNTIF($D$12:$D1041,$D1041)&gt;1,0,IF(SUM(L1041,Q1041,V1041)&gt;0,IF(AND(T1041="",OR(O1041&lt;&gt;"",J1041&lt;&gt;"")),IF(O1041&lt;&gt;"",O1041,IF(J1041&lt;&gt;"",J1041,0)),IF(AND(O1041&lt;&gt;"",J1041&lt;&gt;"",O1041=J1041),O1041,T1041)),0)),"")</f>
        <v/>
      </c>
      <c r="AP1041" s="258" t="str">
        <f aca="false">IF(D1041&lt;&gt;"",IF(COUNTIF($D$12:$D1041,$D1041)&gt;1,0,IF(SUM(M1041,R1041,W1041)&gt;0,IF(AND(T1041="",OR(O1041&lt;&gt;"",J1041&lt;&gt;"")),IF(O1041&lt;&gt;"",O1041,IF(J1041&lt;&gt;"",J1041,0)),IF(AND(O1041&lt;&gt;"",J1041&lt;&gt;"",O1041=J1041),O1041,T1041)),0)),"")</f>
        <v/>
      </c>
      <c r="AQ1041" s="258" t="str">
        <f aca="false">IF(D1041&lt;&gt;"",IF(COUNTIF($D$12:$D1041,$D1041)&gt;1,0,IF(SUM(N1041,S1041,X1041)&gt;0,IF(AND(T1041="",OR(O1041&lt;&gt;"",J1041&lt;&gt;"")),IF(O1041&lt;&gt;"",O1041,IF(J1041&lt;&gt;"",J1041,0)),IF(AND(O1041&lt;&gt;"",J1041&lt;&gt;"",O1041=J1041),O1041,T1041)),0)),"")</f>
        <v/>
      </c>
      <c r="AR1041" s="257" t="str">
        <f aca="false">IF(D1041&lt;&gt;"",IF(J1041="OZP12",L1041,0),"")</f>
        <v/>
      </c>
      <c r="AS1041" s="257" t="str">
        <f aca="false">IF(D1041&lt;&gt;"",IF(O1041="OZP12",Q1041,0),"")</f>
        <v/>
      </c>
      <c r="AT1041" s="257" t="str">
        <f aca="false">IF(D1041&lt;&gt;"",IF(T1041="OZP12",V1041,0),"")</f>
        <v/>
      </c>
      <c r="AU1041" s="257" t="str">
        <f aca="false">IF(D1041&lt;&gt;"",IF(J1041="TZP",L1041,0),"")</f>
        <v/>
      </c>
      <c r="AV1041" s="257" t="str">
        <f aca="false">IF(D1041&lt;&gt;"",IF(O1041="TZP",Q1041,0),"")</f>
        <v/>
      </c>
      <c r="AW1041" s="257" t="str">
        <f aca="false">IF(D1041&lt;&gt;"",IF(T1041="TZP",V1041,0),"")</f>
        <v/>
      </c>
      <c r="AX1041" s="257" t="str">
        <f aca="false">IF(D1041&lt;&gt;"",IF(J1041="OZZ",L1041,0),"")</f>
        <v/>
      </c>
      <c r="AY1041" s="257" t="str">
        <f aca="false">IF(D1041&lt;&gt;"",IF(O1041="OZZ",Q1041,0),"")</f>
        <v/>
      </c>
      <c r="AZ1041" s="257" t="str">
        <f aca="false">IF(D1041&lt;&gt;"",IF(T1041="OZZ",V1041,0),"")</f>
        <v/>
      </c>
      <c r="BA1041" s="260"/>
      <c r="BB1041" s="257" t="str">
        <f aca="false">IF(D1041&lt;&gt;"",IF(ISERROR(FIND("/",D1041)),0,1),"")</f>
        <v/>
      </c>
      <c r="BC1041" s="257" t="str">
        <f aca="false">IF(D1041&lt;&gt;"",IF(BB1041*1=0,D1041,CONCATENATE(MID(D1041,1,FIND("/",D1041,1)-1),MID(D1041,FIND("/",D1041,1)+1,LEN(D1041)))),"")</f>
        <v/>
      </c>
      <c r="BD1041" s="286"/>
      <c r="BE1041" s="257" t="str">
        <f aca="false">IF(D1041&lt;&gt;"",IF(J1041="OZP12",M1041,0),"")</f>
        <v/>
      </c>
      <c r="BF1041" s="257" t="str">
        <f aca="false">IF(D1041&lt;&gt;"",IF(O1041="OZP12",R1041,0),"")</f>
        <v/>
      </c>
      <c r="BG1041" s="257" t="str">
        <f aca="false">IF(D1041&lt;&gt;"",IF(T1041="OZP12",W1041,0),"")</f>
        <v/>
      </c>
      <c r="BH1041" s="257" t="str">
        <f aca="false">IF(D1041&lt;&gt;"",IF(J1041="TZP",M1041,0),"")</f>
        <v/>
      </c>
      <c r="BI1041" s="257" t="str">
        <f aca="false">IF(D1041&lt;&gt;"",IF(O1041="TZP",R1041,0),"")</f>
        <v/>
      </c>
      <c r="BJ1041" s="257" t="str">
        <f aca="false">IF(D1041&lt;&gt;"",IF(T1041="TZP",W1041,0),"")</f>
        <v/>
      </c>
    </row>
    <row r="1042" s="261" customFormat="true" ht="18.75" hidden="false" customHeight="true" outlineLevel="0" collapsed="false">
      <c r="A1042" s="262" t="n">
        <f aca="false">A1041+1</f>
        <v>1030</v>
      </c>
      <c r="B1042" s="263"/>
      <c r="C1042" s="263"/>
      <c r="D1042" s="263"/>
      <c r="E1042" s="266"/>
      <c r="F1042" s="266"/>
      <c r="G1042" s="267"/>
      <c r="H1042" s="278"/>
      <c r="I1042" s="281"/>
      <c r="J1042" s="268"/>
      <c r="K1042" s="269"/>
      <c r="L1042" s="244" t="str">
        <f aca="false">IF(AND(K1042&lt;&gt;"",J1042&lt;&gt;""),MIN(IF(OR(J1042="OZZ",J1042="ZZ"),5000,13600),TRUNC(0.75*SUMIF($D$12:$D1042,$D1042,K$12:K1042),2))-SUMIF($D$12:$D1041,$D1042,L$12:L1041),"")</f>
        <v/>
      </c>
      <c r="M1042" s="270" t="str">
        <f aca="false">IF(AND(K1042&lt;&gt;"",J1042&lt;&gt;"",AB1042&lt;&gt;""),IF(OR(J1042="OZZ",J1042="ZZ"),0-SUMIF($D$12:$D1041,$D1042,M$12:M1041),MIN(MIN(13600,TRUNC(0.75*SUMIF($D$12:$D$1442,$D1042,K$12:K$1442),2)+SUMIF($D$12:$D1042,$D1042,AB$12:AB1042))-SUMIF($D$12:$D1041,$D1042,M$12:M1041)-SUMIF($D$12:$D$1442,$D1042,L$12:L$1442),AB1042)),"")</f>
        <v/>
      </c>
      <c r="N1042" s="246" t="str">
        <f aca="false">IF(J1042&lt;&gt;"",1000-SUMIF($D$12:$D1041,$D1042,N$12:N1041),"")</f>
        <v/>
      </c>
      <c r="O1042" s="268"/>
      <c r="P1042" s="269"/>
      <c r="Q1042" s="244" t="str">
        <f aca="false">IF(AND(P1042&lt;&gt;"",O1042&lt;&gt;""),MIN(IF(OR(O1042="OZZ",O1042="ZZ"),5000,13600),TRUNC(0.75*SUMIF($D$12:$D1042,$D1042,P$12:P1042),2))-SUMIF($D$12:$D1041,$D1042,Q$12:Q1041),"")</f>
        <v/>
      </c>
      <c r="R1042" s="270" t="str">
        <f aca="false">IF(AND(P1042&lt;&gt;"",O1042&lt;&gt;"",AF1042&lt;&gt;""),IF(OR(O1042="OZZ",O1042="ZZ"),0-SUMIF($D$12:$D1041,$D1042,R$12:R1041),MIN(MIN(13600,TRUNC(0.75*SUMIF($D$12:$D$1442,$D1042,P$12:P$1442),2)+SUMIF($D$12:$D1042,$D1042,AF$12:AF1042))-SUMIF($D$12:$D1041,$D1042,R$12:R1041)-SUMIF($D$12:$D$1442,$D1042,Q$12:Q$1442),AF1042)),"")</f>
        <v/>
      </c>
      <c r="S1042" s="246" t="str">
        <f aca="false">IF(O1042&lt;&gt;"",1000-SUMIF($D$12:$D1041,$D1042,S$12:S1041),"")</f>
        <v/>
      </c>
      <c r="T1042" s="268"/>
      <c r="U1042" s="269"/>
      <c r="V1042" s="244" t="str">
        <f aca="false">IF(AND(U1042&lt;&gt;"",T1042&lt;&gt;""),MIN(IF(OR(T1042="OZZ",T1042="ZZ"),5000,13600),TRUNC(0.75*SUMIF($D$12:$D1042,$D1042,U$12:U1042),2))-SUMIF($D$12:$D1041,$D1042,V$12:V1041),"")</f>
        <v/>
      </c>
      <c r="W1042" s="248" t="str">
        <f aca="false">IF(AND(U1042&lt;&gt;"",T1042&lt;&gt;"",AJ1042&lt;&gt;""),IF(OR(T1042="OZZ",T1042="ZZ"),0-SUMIF($D$12:$D1041,$D1042,W$12:W1041),MIN(MIN(13600,TRUNC(0.75*SUMIF($D$12:$D$1442,$D1042,U$12:U$1442),2)+SUMIF($D$12:$D1042,$D1042,AJ$12:AJ1042))-SUMIF($D$12:$D1041,$D1042,W$12:W1041)-SUMIF($D$12:$D$1442,$D1042,V$12:V$1442),AJ1042)),"")</f>
        <v/>
      </c>
      <c r="X1042" s="246" t="str">
        <f aca="false">IF(T1042&lt;&gt;"",1000-SUMIF($D$12:$D1041,$D1042,X$12:X1041),"")</f>
        <v/>
      </c>
      <c r="Y1042" s="272"/>
      <c r="Z1042" s="273"/>
      <c r="AA1042" s="273"/>
      <c r="AB1042" s="252" t="str">
        <f aca="false">IF(K1042&lt;&gt;"",ROUND(Y1042,2)+ROUND(Z1042,2)+ROUND(AA1042,2),"")</f>
        <v/>
      </c>
      <c r="AC1042" s="274"/>
      <c r="AD1042" s="273"/>
      <c r="AE1042" s="273"/>
      <c r="AF1042" s="275" t="str">
        <f aca="false">IF(P1042&lt;&gt;"",ROUND(AC1042,2)+ROUND(AD1042,2)+ROUND(AE1042,2),"")</f>
        <v/>
      </c>
      <c r="AG1042" s="274"/>
      <c r="AH1042" s="273"/>
      <c r="AI1042" s="273"/>
      <c r="AJ1042" s="275" t="str">
        <f aca="false">IF(U1042&lt;&gt;"",ROUND(AG1042,2)+ROUND(AH1042,2)+ROUND(AI1042,2),"")</f>
        <v/>
      </c>
      <c r="AK1042" s="255"/>
      <c r="AL1042" s="255"/>
      <c r="AM1042" s="256"/>
      <c r="AN1042" s="257"/>
      <c r="AO1042" s="258" t="str">
        <f aca="false">IF(D1042&lt;&gt;"",IF(COUNTIF($D$12:$D1042,$D1042)&gt;1,0,IF(SUM(L1042,Q1042,V1042)&gt;0,IF(AND(T1042="",OR(O1042&lt;&gt;"",J1042&lt;&gt;"")),IF(O1042&lt;&gt;"",O1042,IF(J1042&lt;&gt;"",J1042,0)),IF(AND(O1042&lt;&gt;"",J1042&lt;&gt;"",O1042=J1042),O1042,T1042)),0)),"")</f>
        <v/>
      </c>
      <c r="AP1042" s="258" t="str">
        <f aca="false">IF(D1042&lt;&gt;"",IF(COUNTIF($D$12:$D1042,$D1042)&gt;1,0,IF(SUM(M1042,R1042,W1042)&gt;0,IF(AND(T1042="",OR(O1042&lt;&gt;"",J1042&lt;&gt;"")),IF(O1042&lt;&gt;"",O1042,IF(J1042&lt;&gt;"",J1042,0)),IF(AND(O1042&lt;&gt;"",J1042&lt;&gt;"",O1042=J1042),O1042,T1042)),0)),"")</f>
        <v/>
      </c>
      <c r="AQ1042" s="258" t="str">
        <f aca="false">IF(D1042&lt;&gt;"",IF(COUNTIF($D$12:$D1042,$D1042)&gt;1,0,IF(SUM(N1042,S1042,X1042)&gt;0,IF(AND(T1042="",OR(O1042&lt;&gt;"",J1042&lt;&gt;"")),IF(O1042&lt;&gt;"",O1042,IF(J1042&lt;&gt;"",J1042,0)),IF(AND(O1042&lt;&gt;"",J1042&lt;&gt;"",O1042=J1042),O1042,T1042)),0)),"")</f>
        <v/>
      </c>
      <c r="AR1042" s="257" t="str">
        <f aca="false">IF(D1042&lt;&gt;"",IF(J1042="OZP12",L1042,0),"")</f>
        <v/>
      </c>
      <c r="AS1042" s="257" t="str">
        <f aca="false">IF(D1042&lt;&gt;"",IF(O1042="OZP12",Q1042,0),"")</f>
        <v/>
      </c>
      <c r="AT1042" s="257" t="str">
        <f aca="false">IF(D1042&lt;&gt;"",IF(T1042="OZP12",V1042,0),"")</f>
        <v/>
      </c>
      <c r="AU1042" s="257" t="str">
        <f aca="false">IF(D1042&lt;&gt;"",IF(J1042="TZP",L1042,0),"")</f>
        <v/>
      </c>
      <c r="AV1042" s="257" t="str">
        <f aca="false">IF(D1042&lt;&gt;"",IF(O1042="TZP",Q1042,0),"")</f>
        <v/>
      </c>
      <c r="AW1042" s="257" t="str">
        <f aca="false">IF(D1042&lt;&gt;"",IF(T1042="TZP",V1042,0),"")</f>
        <v/>
      </c>
      <c r="AX1042" s="257" t="str">
        <f aca="false">IF(D1042&lt;&gt;"",IF(J1042="OZZ",L1042,0),"")</f>
        <v/>
      </c>
      <c r="AY1042" s="257" t="str">
        <f aca="false">IF(D1042&lt;&gt;"",IF(O1042="OZZ",Q1042,0),"")</f>
        <v/>
      </c>
      <c r="AZ1042" s="257" t="str">
        <f aca="false">IF(D1042&lt;&gt;"",IF(T1042="OZZ",V1042,0),"")</f>
        <v/>
      </c>
      <c r="BA1042" s="260"/>
      <c r="BB1042" s="257" t="str">
        <f aca="false">IF(D1042&lt;&gt;"",IF(ISERROR(FIND("/",D1042)),0,1),"")</f>
        <v/>
      </c>
      <c r="BC1042" s="257" t="str">
        <f aca="false">IF(D1042&lt;&gt;"",IF(BB1042*1=0,D1042,CONCATENATE(MID(D1042,1,FIND("/",D1042,1)-1),MID(D1042,FIND("/",D1042,1)+1,LEN(D1042)))),"")</f>
        <v/>
      </c>
      <c r="BD1042" s="286"/>
      <c r="BE1042" s="257" t="str">
        <f aca="false">IF(D1042&lt;&gt;"",IF(J1042="OZP12",M1042,0),"")</f>
        <v/>
      </c>
      <c r="BF1042" s="257" t="str">
        <f aca="false">IF(D1042&lt;&gt;"",IF(O1042="OZP12",R1042,0),"")</f>
        <v/>
      </c>
      <c r="BG1042" s="257" t="str">
        <f aca="false">IF(D1042&lt;&gt;"",IF(T1042="OZP12",W1042,0),"")</f>
        <v/>
      </c>
      <c r="BH1042" s="257" t="str">
        <f aca="false">IF(D1042&lt;&gt;"",IF(J1042="TZP",M1042,0),"")</f>
        <v/>
      </c>
      <c r="BI1042" s="257" t="str">
        <f aca="false">IF(D1042&lt;&gt;"",IF(O1042="TZP",R1042,0),"")</f>
        <v/>
      </c>
      <c r="BJ1042" s="257" t="str">
        <f aca="false">IF(D1042&lt;&gt;"",IF(T1042="TZP",W1042,0),"")</f>
        <v/>
      </c>
    </row>
    <row r="1043" s="261" customFormat="true" ht="18.75" hidden="false" customHeight="true" outlineLevel="0" collapsed="false">
      <c r="A1043" s="262" t="n">
        <f aca="false">A1042+1</f>
        <v>1031</v>
      </c>
      <c r="B1043" s="263"/>
      <c r="C1043" s="263"/>
      <c r="D1043" s="263"/>
      <c r="E1043" s="266"/>
      <c r="F1043" s="266"/>
      <c r="G1043" s="267"/>
      <c r="H1043" s="278"/>
      <c r="I1043" s="281"/>
      <c r="J1043" s="268"/>
      <c r="K1043" s="269"/>
      <c r="L1043" s="244" t="str">
        <f aca="false">IF(AND(K1043&lt;&gt;"",J1043&lt;&gt;""),MIN(IF(OR(J1043="OZZ",J1043="ZZ"),5000,13600),TRUNC(0.75*SUMIF($D$12:$D1043,$D1043,K$12:K1043),2))-SUMIF($D$12:$D1042,$D1043,L$12:L1042),"")</f>
        <v/>
      </c>
      <c r="M1043" s="270" t="str">
        <f aca="false">IF(AND(K1043&lt;&gt;"",J1043&lt;&gt;"",AB1043&lt;&gt;""),IF(OR(J1043="OZZ",J1043="ZZ"),0-SUMIF($D$12:$D1042,$D1043,M$12:M1042),MIN(MIN(13600,TRUNC(0.75*SUMIF($D$12:$D$1442,$D1043,K$12:K$1442),2)+SUMIF($D$12:$D1043,$D1043,AB$12:AB1043))-SUMIF($D$12:$D1042,$D1043,M$12:M1042)-SUMIF($D$12:$D$1442,$D1043,L$12:L$1442),AB1043)),"")</f>
        <v/>
      </c>
      <c r="N1043" s="246" t="str">
        <f aca="false">IF(J1043&lt;&gt;"",1000-SUMIF($D$12:$D1042,$D1043,N$12:N1042),"")</f>
        <v/>
      </c>
      <c r="O1043" s="268"/>
      <c r="P1043" s="269"/>
      <c r="Q1043" s="244" t="str">
        <f aca="false">IF(AND(P1043&lt;&gt;"",O1043&lt;&gt;""),MIN(IF(OR(O1043="OZZ",O1043="ZZ"),5000,13600),TRUNC(0.75*SUMIF($D$12:$D1043,$D1043,P$12:P1043),2))-SUMIF($D$12:$D1042,$D1043,Q$12:Q1042),"")</f>
        <v/>
      </c>
      <c r="R1043" s="270" t="str">
        <f aca="false">IF(AND(P1043&lt;&gt;"",O1043&lt;&gt;"",AF1043&lt;&gt;""),IF(OR(O1043="OZZ",O1043="ZZ"),0-SUMIF($D$12:$D1042,$D1043,R$12:R1042),MIN(MIN(13600,TRUNC(0.75*SUMIF($D$12:$D$1442,$D1043,P$12:P$1442),2)+SUMIF($D$12:$D1043,$D1043,AF$12:AF1043))-SUMIF($D$12:$D1042,$D1043,R$12:R1042)-SUMIF($D$12:$D$1442,$D1043,Q$12:Q$1442),AF1043)),"")</f>
        <v/>
      </c>
      <c r="S1043" s="246" t="str">
        <f aca="false">IF(O1043&lt;&gt;"",1000-SUMIF($D$12:$D1042,$D1043,S$12:S1042),"")</f>
        <v/>
      </c>
      <c r="T1043" s="268"/>
      <c r="U1043" s="269"/>
      <c r="V1043" s="244" t="str">
        <f aca="false">IF(AND(U1043&lt;&gt;"",T1043&lt;&gt;""),MIN(IF(OR(T1043="OZZ",T1043="ZZ"),5000,13600),TRUNC(0.75*SUMIF($D$12:$D1043,$D1043,U$12:U1043),2))-SUMIF($D$12:$D1042,$D1043,V$12:V1042),"")</f>
        <v/>
      </c>
      <c r="W1043" s="248" t="str">
        <f aca="false">IF(AND(U1043&lt;&gt;"",T1043&lt;&gt;"",AJ1043&lt;&gt;""),IF(OR(T1043="OZZ",T1043="ZZ"),0-SUMIF($D$12:$D1042,$D1043,W$12:W1042),MIN(MIN(13600,TRUNC(0.75*SUMIF($D$12:$D$1442,$D1043,U$12:U$1442),2)+SUMIF($D$12:$D1043,$D1043,AJ$12:AJ1043))-SUMIF($D$12:$D1042,$D1043,W$12:W1042)-SUMIF($D$12:$D$1442,$D1043,V$12:V$1442),AJ1043)),"")</f>
        <v/>
      </c>
      <c r="X1043" s="246" t="str">
        <f aca="false">IF(T1043&lt;&gt;"",1000-SUMIF($D$12:$D1042,$D1043,X$12:X1042),"")</f>
        <v/>
      </c>
      <c r="Y1043" s="272"/>
      <c r="Z1043" s="273"/>
      <c r="AA1043" s="273"/>
      <c r="AB1043" s="252" t="str">
        <f aca="false">IF(K1043&lt;&gt;"",ROUND(Y1043,2)+ROUND(Z1043,2)+ROUND(AA1043,2),"")</f>
        <v/>
      </c>
      <c r="AC1043" s="274"/>
      <c r="AD1043" s="273"/>
      <c r="AE1043" s="273"/>
      <c r="AF1043" s="275" t="str">
        <f aca="false">IF(P1043&lt;&gt;"",ROUND(AC1043,2)+ROUND(AD1043,2)+ROUND(AE1043,2),"")</f>
        <v/>
      </c>
      <c r="AG1043" s="274"/>
      <c r="AH1043" s="273"/>
      <c r="AI1043" s="273"/>
      <c r="AJ1043" s="275" t="str">
        <f aca="false">IF(U1043&lt;&gt;"",ROUND(AG1043,2)+ROUND(AH1043,2)+ROUND(AI1043,2),"")</f>
        <v/>
      </c>
      <c r="AK1043" s="255"/>
      <c r="AL1043" s="255"/>
      <c r="AM1043" s="256"/>
      <c r="AN1043" s="257"/>
      <c r="AO1043" s="258" t="str">
        <f aca="false">IF(D1043&lt;&gt;"",IF(COUNTIF($D$12:$D1043,$D1043)&gt;1,0,IF(SUM(L1043,Q1043,V1043)&gt;0,IF(AND(T1043="",OR(O1043&lt;&gt;"",J1043&lt;&gt;"")),IF(O1043&lt;&gt;"",O1043,IF(J1043&lt;&gt;"",J1043,0)),IF(AND(O1043&lt;&gt;"",J1043&lt;&gt;"",O1043=J1043),O1043,T1043)),0)),"")</f>
        <v/>
      </c>
      <c r="AP1043" s="258" t="str">
        <f aca="false">IF(D1043&lt;&gt;"",IF(COUNTIF($D$12:$D1043,$D1043)&gt;1,0,IF(SUM(M1043,R1043,W1043)&gt;0,IF(AND(T1043="",OR(O1043&lt;&gt;"",J1043&lt;&gt;"")),IF(O1043&lt;&gt;"",O1043,IF(J1043&lt;&gt;"",J1043,0)),IF(AND(O1043&lt;&gt;"",J1043&lt;&gt;"",O1043=J1043),O1043,T1043)),0)),"")</f>
        <v/>
      </c>
      <c r="AQ1043" s="258" t="str">
        <f aca="false">IF(D1043&lt;&gt;"",IF(COUNTIF($D$12:$D1043,$D1043)&gt;1,0,IF(SUM(N1043,S1043,X1043)&gt;0,IF(AND(T1043="",OR(O1043&lt;&gt;"",J1043&lt;&gt;"")),IF(O1043&lt;&gt;"",O1043,IF(J1043&lt;&gt;"",J1043,0)),IF(AND(O1043&lt;&gt;"",J1043&lt;&gt;"",O1043=J1043),O1043,T1043)),0)),"")</f>
        <v/>
      </c>
      <c r="AR1043" s="257" t="str">
        <f aca="false">IF(D1043&lt;&gt;"",IF(J1043="OZP12",L1043,0),"")</f>
        <v/>
      </c>
      <c r="AS1043" s="257" t="str">
        <f aca="false">IF(D1043&lt;&gt;"",IF(O1043="OZP12",Q1043,0),"")</f>
        <v/>
      </c>
      <c r="AT1043" s="257" t="str">
        <f aca="false">IF(D1043&lt;&gt;"",IF(T1043="OZP12",V1043,0),"")</f>
        <v/>
      </c>
      <c r="AU1043" s="257" t="str">
        <f aca="false">IF(D1043&lt;&gt;"",IF(J1043="TZP",L1043,0),"")</f>
        <v/>
      </c>
      <c r="AV1043" s="257" t="str">
        <f aca="false">IF(D1043&lt;&gt;"",IF(O1043="TZP",Q1043,0),"")</f>
        <v/>
      </c>
      <c r="AW1043" s="257" t="str">
        <f aca="false">IF(D1043&lt;&gt;"",IF(T1043="TZP",V1043,0),"")</f>
        <v/>
      </c>
      <c r="AX1043" s="257" t="str">
        <f aca="false">IF(D1043&lt;&gt;"",IF(J1043="OZZ",L1043,0),"")</f>
        <v/>
      </c>
      <c r="AY1043" s="257" t="str">
        <f aca="false">IF(D1043&lt;&gt;"",IF(O1043="OZZ",Q1043,0),"")</f>
        <v/>
      </c>
      <c r="AZ1043" s="257" t="str">
        <f aca="false">IF(D1043&lt;&gt;"",IF(T1043="OZZ",V1043,0),"")</f>
        <v/>
      </c>
      <c r="BA1043" s="260"/>
      <c r="BB1043" s="257" t="str">
        <f aca="false">IF(D1043&lt;&gt;"",IF(ISERROR(FIND("/",D1043)),0,1),"")</f>
        <v/>
      </c>
      <c r="BC1043" s="257" t="str">
        <f aca="false">IF(D1043&lt;&gt;"",IF(BB1043*1=0,D1043,CONCATENATE(MID(D1043,1,FIND("/",D1043,1)-1),MID(D1043,FIND("/",D1043,1)+1,LEN(D1043)))),"")</f>
        <v/>
      </c>
      <c r="BD1043" s="286"/>
      <c r="BE1043" s="257" t="str">
        <f aca="false">IF(D1043&lt;&gt;"",IF(J1043="OZP12",M1043,0),"")</f>
        <v/>
      </c>
      <c r="BF1043" s="257" t="str">
        <f aca="false">IF(D1043&lt;&gt;"",IF(O1043="OZP12",R1043,0),"")</f>
        <v/>
      </c>
      <c r="BG1043" s="257" t="str">
        <f aca="false">IF(D1043&lt;&gt;"",IF(T1043="OZP12",W1043,0),"")</f>
        <v/>
      </c>
      <c r="BH1043" s="257" t="str">
        <f aca="false">IF(D1043&lt;&gt;"",IF(J1043="TZP",M1043,0),"")</f>
        <v/>
      </c>
      <c r="BI1043" s="257" t="str">
        <f aca="false">IF(D1043&lt;&gt;"",IF(O1043="TZP",R1043,0),"")</f>
        <v/>
      </c>
      <c r="BJ1043" s="257" t="str">
        <f aca="false">IF(D1043&lt;&gt;"",IF(T1043="TZP",W1043,0),"")</f>
        <v/>
      </c>
    </row>
    <row r="1044" s="261" customFormat="true" ht="18.75" hidden="false" customHeight="true" outlineLevel="0" collapsed="false">
      <c r="A1044" s="262" t="n">
        <f aca="false">A1043+1</f>
        <v>1032</v>
      </c>
      <c r="B1044" s="263"/>
      <c r="C1044" s="263"/>
      <c r="D1044" s="263"/>
      <c r="E1044" s="266"/>
      <c r="F1044" s="266"/>
      <c r="G1044" s="267"/>
      <c r="H1044" s="278"/>
      <c r="I1044" s="281"/>
      <c r="J1044" s="268"/>
      <c r="K1044" s="269"/>
      <c r="L1044" s="244" t="str">
        <f aca="false">IF(AND(K1044&lt;&gt;"",J1044&lt;&gt;""),MIN(IF(OR(J1044="OZZ",J1044="ZZ"),5000,13600),TRUNC(0.75*SUMIF($D$12:$D1044,$D1044,K$12:K1044),2))-SUMIF($D$12:$D1043,$D1044,L$12:L1043),"")</f>
        <v/>
      </c>
      <c r="M1044" s="270" t="str">
        <f aca="false">IF(AND(K1044&lt;&gt;"",J1044&lt;&gt;"",AB1044&lt;&gt;""),IF(OR(J1044="OZZ",J1044="ZZ"),0-SUMIF($D$12:$D1043,$D1044,M$12:M1043),MIN(MIN(13600,TRUNC(0.75*SUMIF($D$12:$D$1442,$D1044,K$12:K$1442),2)+SUMIF($D$12:$D1044,$D1044,AB$12:AB1044))-SUMIF($D$12:$D1043,$D1044,M$12:M1043)-SUMIF($D$12:$D$1442,$D1044,L$12:L$1442),AB1044)),"")</f>
        <v/>
      </c>
      <c r="N1044" s="246" t="str">
        <f aca="false">IF(J1044&lt;&gt;"",1000-SUMIF($D$12:$D1043,$D1044,N$12:N1043),"")</f>
        <v/>
      </c>
      <c r="O1044" s="268"/>
      <c r="P1044" s="269"/>
      <c r="Q1044" s="244" t="str">
        <f aca="false">IF(AND(P1044&lt;&gt;"",O1044&lt;&gt;""),MIN(IF(OR(O1044="OZZ",O1044="ZZ"),5000,13600),TRUNC(0.75*SUMIF($D$12:$D1044,$D1044,P$12:P1044),2))-SUMIF($D$12:$D1043,$D1044,Q$12:Q1043),"")</f>
        <v/>
      </c>
      <c r="R1044" s="270" t="str">
        <f aca="false">IF(AND(P1044&lt;&gt;"",O1044&lt;&gt;"",AF1044&lt;&gt;""),IF(OR(O1044="OZZ",O1044="ZZ"),0-SUMIF($D$12:$D1043,$D1044,R$12:R1043),MIN(MIN(13600,TRUNC(0.75*SUMIF($D$12:$D$1442,$D1044,P$12:P$1442),2)+SUMIF($D$12:$D1044,$D1044,AF$12:AF1044))-SUMIF($D$12:$D1043,$D1044,R$12:R1043)-SUMIF($D$12:$D$1442,$D1044,Q$12:Q$1442),AF1044)),"")</f>
        <v/>
      </c>
      <c r="S1044" s="246" t="str">
        <f aca="false">IF(O1044&lt;&gt;"",1000-SUMIF($D$12:$D1043,$D1044,S$12:S1043),"")</f>
        <v/>
      </c>
      <c r="T1044" s="268"/>
      <c r="U1044" s="269"/>
      <c r="V1044" s="244" t="str">
        <f aca="false">IF(AND(U1044&lt;&gt;"",T1044&lt;&gt;""),MIN(IF(OR(T1044="OZZ",T1044="ZZ"),5000,13600),TRUNC(0.75*SUMIF($D$12:$D1044,$D1044,U$12:U1044),2))-SUMIF($D$12:$D1043,$D1044,V$12:V1043),"")</f>
        <v/>
      </c>
      <c r="W1044" s="248" t="str">
        <f aca="false">IF(AND(U1044&lt;&gt;"",T1044&lt;&gt;"",AJ1044&lt;&gt;""),IF(OR(T1044="OZZ",T1044="ZZ"),0-SUMIF($D$12:$D1043,$D1044,W$12:W1043),MIN(MIN(13600,TRUNC(0.75*SUMIF($D$12:$D$1442,$D1044,U$12:U$1442),2)+SUMIF($D$12:$D1044,$D1044,AJ$12:AJ1044))-SUMIF($D$12:$D1043,$D1044,W$12:W1043)-SUMIF($D$12:$D$1442,$D1044,V$12:V$1442),AJ1044)),"")</f>
        <v/>
      </c>
      <c r="X1044" s="246" t="str">
        <f aca="false">IF(T1044&lt;&gt;"",1000-SUMIF($D$12:$D1043,$D1044,X$12:X1043),"")</f>
        <v/>
      </c>
      <c r="Y1044" s="272"/>
      <c r="Z1044" s="273"/>
      <c r="AA1044" s="273"/>
      <c r="AB1044" s="252" t="str">
        <f aca="false">IF(K1044&lt;&gt;"",ROUND(Y1044,2)+ROUND(Z1044,2)+ROUND(AA1044,2),"")</f>
        <v/>
      </c>
      <c r="AC1044" s="274"/>
      <c r="AD1044" s="273"/>
      <c r="AE1044" s="273"/>
      <c r="AF1044" s="275" t="str">
        <f aca="false">IF(P1044&lt;&gt;"",ROUND(AC1044,2)+ROUND(AD1044,2)+ROUND(AE1044,2),"")</f>
        <v/>
      </c>
      <c r="AG1044" s="274"/>
      <c r="AH1044" s="273"/>
      <c r="AI1044" s="273"/>
      <c r="AJ1044" s="275" t="str">
        <f aca="false">IF(U1044&lt;&gt;"",ROUND(AG1044,2)+ROUND(AH1044,2)+ROUND(AI1044,2),"")</f>
        <v/>
      </c>
      <c r="AK1044" s="255"/>
      <c r="AL1044" s="255"/>
      <c r="AM1044" s="256"/>
      <c r="AN1044" s="257"/>
      <c r="AO1044" s="258" t="str">
        <f aca="false">IF(D1044&lt;&gt;"",IF(COUNTIF($D$12:$D1044,$D1044)&gt;1,0,IF(SUM(L1044,Q1044,V1044)&gt;0,IF(AND(T1044="",OR(O1044&lt;&gt;"",J1044&lt;&gt;"")),IF(O1044&lt;&gt;"",O1044,IF(J1044&lt;&gt;"",J1044,0)),IF(AND(O1044&lt;&gt;"",J1044&lt;&gt;"",O1044=J1044),O1044,T1044)),0)),"")</f>
        <v/>
      </c>
      <c r="AP1044" s="258" t="str">
        <f aca="false">IF(D1044&lt;&gt;"",IF(COUNTIF($D$12:$D1044,$D1044)&gt;1,0,IF(SUM(M1044,R1044,W1044)&gt;0,IF(AND(T1044="",OR(O1044&lt;&gt;"",J1044&lt;&gt;"")),IF(O1044&lt;&gt;"",O1044,IF(J1044&lt;&gt;"",J1044,0)),IF(AND(O1044&lt;&gt;"",J1044&lt;&gt;"",O1044=J1044),O1044,T1044)),0)),"")</f>
        <v/>
      </c>
      <c r="AQ1044" s="258" t="str">
        <f aca="false">IF(D1044&lt;&gt;"",IF(COUNTIF($D$12:$D1044,$D1044)&gt;1,0,IF(SUM(N1044,S1044,X1044)&gt;0,IF(AND(T1044="",OR(O1044&lt;&gt;"",J1044&lt;&gt;"")),IF(O1044&lt;&gt;"",O1044,IF(J1044&lt;&gt;"",J1044,0)),IF(AND(O1044&lt;&gt;"",J1044&lt;&gt;"",O1044=J1044),O1044,T1044)),0)),"")</f>
        <v/>
      </c>
      <c r="AR1044" s="257" t="str">
        <f aca="false">IF(D1044&lt;&gt;"",IF(J1044="OZP12",L1044,0),"")</f>
        <v/>
      </c>
      <c r="AS1044" s="257" t="str">
        <f aca="false">IF(D1044&lt;&gt;"",IF(O1044="OZP12",Q1044,0),"")</f>
        <v/>
      </c>
      <c r="AT1044" s="257" t="str">
        <f aca="false">IF(D1044&lt;&gt;"",IF(T1044="OZP12",V1044,0),"")</f>
        <v/>
      </c>
      <c r="AU1044" s="257" t="str">
        <f aca="false">IF(D1044&lt;&gt;"",IF(J1044="TZP",L1044,0),"")</f>
        <v/>
      </c>
      <c r="AV1044" s="257" t="str">
        <f aca="false">IF(D1044&lt;&gt;"",IF(O1044="TZP",Q1044,0),"")</f>
        <v/>
      </c>
      <c r="AW1044" s="257" t="str">
        <f aca="false">IF(D1044&lt;&gt;"",IF(T1044="TZP",V1044,0),"")</f>
        <v/>
      </c>
      <c r="AX1044" s="257" t="str">
        <f aca="false">IF(D1044&lt;&gt;"",IF(J1044="OZZ",L1044,0),"")</f>
        <v/>
      </c>
      <c r="AY1044" s="257" t="str">
        <f aca="false">IF(D1044&lt;&gt;"",IF(O1044="OZZ",Q1044,0),"")</f>
        <v/>
      </c>
      <c r="AZ1044" s="257" t="str">
        <f aca="false">IF(D1044&lt;&gt;"",IF(T1044="OZZ",V1044,0),"")</f>
        <v/>
      </c>
      <c r="BA1044" s="260"/>
      <c r="BB1044" s="257" t="str">
        <f aca="false">IF(D1044&lt;&gt;"",IF(ISERROR(FIND("/",D1044)),0,1),"")</f>
        <v/>
      </c>
      <c r="BC1044" s="257" t="str">
        <f aca="false">IF(D1044&lt;&gt;"",IF(BB1044*1=0,D1044,CONCATENATE(MID(D1044,1,FIND("/",D1044,1)-1),MID(D1044,FIND("/",D1044,1)+1,LEN(D1044)))),"")</f>
        <v/>
      </c>
      <c r="BD1044" s="286"/>
      <c r="BE1044" s="257" t="str">
        <f aca="false">IF(D1044&lt;&gt;"",IF(J1044="OZP12",M1044,0),"")</f>
        <v/>
      </c>
      <c r="BF1044" s="257" t="str">
        <f aca="false">IF(D1044&lt;&gt;"",IF(O1044="OZP12",R1044,0),"")</f>
        <v/>
      </c>
      <c r="BG1044" s="257" t="str">
        <f aca="false">IF(D1044&lt;&gt;"",IF(T1044="OZP12",W1044,0),"")</f>
        <v/>
      </c>
      <c r="BH1044" s="257" t="str">
        <f aca="false">IF(D1044&lt;&gt;"",IF(J1044="TZP",M1044,0),"")</f>
        <v/>
      </c>
      <c r="BI1044" s="257" t="str">
        <f aca="false">IF(D1044&lt;&gt;"",IF(O1044="TZP",R1044,0),"")</f>
        <v/>
      </c>
      <c r="BJ1044" s="257" t="str">
        <f aca="false">IF(D1044&lt;&gt;"",IF(T1044="TZP",W1044,0),"")</f>
        <v/>
      </c>
    </row>
    <row r="1045" s="261" customFormat="true" ht="18.75" hidden="false" customHeight="true" outlineLevel="0" collapsed="false">
      <c r="A1045" s="262" t="n">
        <f aca="false">A1044+1</f>
        <v>1033</v>
      </c>
      <c r="B1045" s="263"/>
      <c r="C1045" s="263"/>
      <c r="D1045" s="263"/>
      <c r="E1045" s="266"/>
      <c r="F1045" s="266"/>
      <c r="G1045" s="267"/>
      <c r="H1045" s="278"/>
      <c r="I1045" s="281"/>
      <c r="J1045" s="268"/>
      <c r="K1045" s="269"/>
      <c r="L1045" s="244" t="str">
        <f aca="false">IF(AND(K1045&lt;&gt;"",J1045&lt;&gt;""),MIN(IF(OR(J1045="OZZ",J1045="ZZ"),5000,13600),TRUNC(0.75*SUMIF($D$12:$D1045,$D1045,K$12:K1045),2))-SUMIF($D$12:$D1044,$D1045,L$12:L1044),"")</f>
        <v/>
      </c>
      <c r="M1045" s="270" t="str">
        <f aca="false">IF(AND(K1045&lt;&gt;"",J1045&lt;&gt;"",AB1045&lt;&gt;""),IF(OR(J1045="OZZ",J1045="ZZ"),0-SUMIF($D$12:$D1044,$D1045,M$12:M1044),MIN(MIN(13600,TRUNC(0.75*SUMIF($D$12:$D$1442,$D1045,K$12:K$1442),2)+SUMIF($D$12:$D1045,$D1045,AB$12:AB1045))-SUMIF($D$12:$D1044,$D1045,M$12:M1044)-SUMIF($D$12:$D$1442,$D1045,L$12:L$1442),AB1045)),"")</f>
        <v/>
      </c>
      <c r="N1045" s="246" t="str">
        <f aca="false">IF(J1045&lt;&gt;"",1000-SUMIF($D$12:$D1044,$D1045,N$12:N1044),"")</f>
        <v/>
      </c>
      <c r="O1045" s="268"/>
      <c r="P1045" s="269"/>
      <c r="Q1045" s="244" t="str">
        <f aca="false">IF(AND(P1045&lt;&gt;"",O1045&lt;&gt;""),MIN(IF(OR(O1045="OZZ",O1045="ZZ"),5000,13600),TRUNC(0.75*SUMIF($D$12:$D1045,$D1045,P$12:P1045),2))-SUMIF($D$12:$D1044,$D1045,Q$12:Q1044),"")</f>
        <v/>
      </c>
      <c r="R1045" s="270" t="str">
        <f aca="false">IF(AND(P1045&lt;&gt;"",O1045&lt;&gt;"",AF1045&lt;&gt;""),IF(OR(O1045="OZZ",O1045="ZZ"),0-SUMIF($D$12:$D1044,$D1045,R$12:R1044),MIN(MIN(13600,TRUNC(0.75*SUMIF($D$12:$D$1442,$D1045,P$12:P$1442),2)+SUMIF($D$12:$D1045,$D1045,AF$12:AF1045))-SUMIF($D$12:$D1044,$D1045,R$12:R1044)-SUMIF($D$12:$D$1442,$D1045,Q$12:Q$1442),AF1045)),"")</f>
        <v/>
      </c>
      <c r="S1045" s="246" t="str">
        <f aca="false">IF(O1045&lt;&gt;"",1000-SUMIF($D$12:$D1044,$D1045,S$12:S1044),"")</f>
        <v/>
      </c>
      <c r="T1045" s="268"/>
      <c r="U1045" s="269"/>
      <c r="V1045" s="244" t="str">
        <f aca="false">IF(AND(U1045&lt;&gt;"",T1045&lt;&gt;""),MIN(IF(OR(T1045="OZZ",T1045="ZZ"),5000,13600),TRUNC(0.75*SUMIF($D$12:$D1045,$D1045,U$12:U1045),2))-SUMIF($D$12:$D1044,$D1045,V$12:V1044),"")</f>
        <v/>
      </c>
      <c r="W1045" s="248" t="str">
        <f aca="false">IF(AND(U1045&lt;&gt;"",T1045&lt;&gt;"",AJ1045&lt;&gt;""),IF(OR(T1045="OZZ",T1045="ZZ"),0-SUMIF($D$12:$D1044,$D1045,W$12:W1044),MIN(MIN(13600,TRUNC(0.75*SUMIF($D$12:$D$1442,$D1045,U$12:U$1442),2)+SUMIF($D$12:$D1045,$D1045,AJ$12:AJ1045))-SUMIF($D$12:$D1044,$D1045,W$12:W1044)-SUMIF($D$12:$D$1442,$D1045,V$12:V$1442),AJ1045)),"")</f>
        <v/>
      </c>
      <c r="X1045" s="246" t="str">
        <f aca="false">IF(T1045&lt;&gt;"",1000-SUMIF($D$12:$D1044,$D1045,X$12:X1044),"")</f>
        <v/>
      </c>
      <c r="Y1045" s="272"/>
      <c r="Z1045" s="273"/>
      <c r="AA1045" s="273"/>
      <c r="AB1045" s="252" t="str">
        <f aca="false">IF(K1045&lt;&gt;"",ROUND(Y1045,2)+ROUND(Z1045,2)+ROUND(AA1045,2),"")</f>
        <v/>
      </c>
      <c r="AC1045" s="274"/>
      <c r="AD1045" s="273"/>
      <c r="AE1045" s="273"/>
      <c r="AF1045" s="275" t="str">
        <f aca="false">IF(P1045&lt;&gt;"",ROUND(AC1045,2)+ROUND(AD1045,2)+ROUND(AE1045,2),"")</f>
        <v/>
      </c>
      <c r="AG1045" s="274"/>
      <c r="AH1045" s="273"/>
      <c r="AI1045" s="273"/>
      <c r="AJ1045" s="275" t="str">
        <f aca="false">IF(U1045&lt;&gt;"",ROUND(AG1045,2)+ROUND(AH1045,2)+ROUND(AI1045,2),"")</f>
        <v/>
      </c>
      <c r="AK1045" s="255"/>
      <c r="AL1045" s="255"/>
      <c r="AM1045" s="256"/>
      <c r="AN1045" s="257"/>
      <c r="AO1045" s="258" t="str">
        <f aca="false">IF(D1045&lt;&gt;"",IF(COUNTIF($D$12:$D1045,$D1045)&gt;1,0,IF(SUM(L1045,Q1045,V1045)&gt;0,IF(AND(T1045="",OR(O1045&lt;&gt;"",J1045&lt;&gt;"")),IF(O1045&lt;&gt;"",O1045,IF(J1045&lt;&gt;"",J1045,0)),IF(AND(O1045&lt;&gt;"",J1045&lt;&gt;"",O1045=J1045),O1045,T1045)),0)),"")</f>
        <v/>
      </c>
      <c r="AP1045" s="258" t="str">
        <f aca="false">IF(D1045&lt;&gt;"",IF(COUNTIF($D$12:$D1045,$D1045)&gt;1,0,IF(SUM(M1045,R1045,W1045)&gt;0,IF(AND(T1045="",OR(O1045&lt;&gt;"",J1045&lt;&gt;"")),IF(O1045&lt;&gt;"",O1045,IF(J1045&lt;&gt;"",J1045,0)),IF(AND(O1045&lt;&gt;"",J1045&lt;&gt;"",O1045=J1045),O1045,T1045)),0)),"")</f>
        <v/>
      </c>
      <c r="AQ1045" s="258" t="str">
        <f aca="false">IF(D1045&lt;&gt;"",IF(COUNTIF($D$12:$D1045,$D1045)&gt;1,0,IF(SUM(N1045,S1045,X1045)&gt;0,IF(AND(T1045="",OR(O1045&lt;&gt;"",J1045&lt;&gt;"")),IF(O1045&lt;&gt;"",O1045,IF(J1045&lt;&gt;"",J1045,0)),IF(AND(O1045&lt;&gt;"",J1045&lt;&gt;"",O1045=J1045),O1045,T1045)),0)),"")</f>
        <v/>
      </c>
      <c r="AR1045" s="257" t="str">
        <f aca="false">IF(D1045&lt;&gt;"",IF(J1045="OZP12",L1045,0),"")</f>
        <v/>
      </c>
      <c r="AS1045" s="257" t="str">
        <f aca="false">IF(D1045&lt;&gt;"",IF(O1045="OZP12",Q1045,0),"")</f>
        <v/>
      </c>
      <c r="AT1045" s="257" t="str">
        <f aca="false">IF(D1045&lt;&gt;"",IF(T1045="OZP12",V1045,0),"")</f>
        <v/>
      </c>
      <c r="AU1045" s="257" t="str">
        <f aca="false">IF(D1045&lt;&gt;"",IF(J1045="TZP",L1045,0),"")</f>
        <v/>
      </c>
      <c r="AV1045" s="257" t="str">
        <f aca="false">IF(D1045&lt;&gt;"",IF(O1045="TZP",Q1045,0),"")</f>
        <v/>
      </c>
      <c r="AW1045" s="257" t="str">
        <f aca="false">IF(D1045&lt;&gt;"",IF(T1045="TZP",V1045,0),"")</f>
        <v/>
      </c>
      <c r="AX1045" s="257" t="str">
        <f aca="false">IF(D1045&lt;&gt;"",IF(J1045="OZZ",L1045,0),"")</f>
        <v/>
      </c>
      <c r="AY1045" s="257" t="str">
        <f aca="false">IF(D1045&lt;&gt;"",IF(O1045="OZZ",Q1045,0),"")</f>
        <v/>
      </c>
      <c r="AZ1045" s="257" t="str">
        <f aca="false">IF(D1045&lt;&gt;"",IF(T1045="OZZ",V1045,0),"")</f>
        <v/>
      </c>
      <c r="BA1045" s="260"/>
      <c r="BB1045" s="257" t="str">
        <f aca="false">IF(D1045&lt;&gt;"",IF(ISERROR(FIND("/",D1045)),0,1),"")</f>
        <v/>
      </c>
      <c r="BC1045" s="257" t="str">
        <f aca="false">IF(D1045&lt;&gt;"",IF(BB1045*1=0,D1045,CONCATENATE(MID(D1045,1,FIND("/",D1045,1)-1),MID(D1045,FIND("/",D1045,1)+1,LEN(D1045)))),"")</f>
        <v/>
      </c>
      <c r="BD1045" s="286"/>
      <c r="BE1045" s="257" t="str">
        <f aca="false">IF(D1045&lt;&gt;"",IF(J1045="OZP12",M1045,0),"")</f>
        <v/>
      </c>
      <c r="BF1045" s="257" t="str">
        <f aca="false">IF(D1045&lt;&gt;"",IF(O1045="OZP12",R1045,0),"")</f>
        <v/>
      </c>
      <c r="BG1045" s="257" t="str">
        <f aca="false">IF(D1045&lt;&gt;"",IF(T1045="OZP12",W1045,0),"")</f>
        <v/>
      </c>
      <c r="BH1045" s="257" t="str">
        <f aca="false">IF(D1045&lt;&gt;"",IF(J1045="TZP",M1045,0),"")</f>
        <v/>
      </c>
      <c r="BI1045" s="257" t="str">
        <f aca="false">IF(D1045&lt;&gt;"",IF(O1045="TZP",R1045,0),"")</f>
        <v/>
      </c>
      <c r="BJ1045" s="257" t="str">
        <f aca="false">IF(D1045&lt;&gt;"",IF(T1045="TZP",W1045,0),"")</f>
        <v/>
      </c>
    </row>
    <row r="1046" s="261" customFormat="true" ht="18.75" hidden="false" customHeight="true" outlineLevel="0" collapsed="false">
      <c r="A1046" s="262" t="n">
        <f aca="false">A1045+1</f>
        <v>1034</v>
      </c>
      <c r="B1046" s="263"/>
      <c r="C1046" s="263"/>
      <c r="D1046" s="263"/>
      <c r="E1046" s="266"/>
      <c r="F1046" s="266"/>
      <c r="G1046" s="267"/>
      <c r="H1046" s="278"/>
      <c r="I1046" s="281"/>
      <c r="J1046" s="268"/>
      <c r="K1046" s="269"/>
      <c r="L1046" s="244" t="str">
        <f aca="false">IF(AND(K1046&lt;&gt;"",J1046&lt;&gt;""),MIN(IF(OR(J1046="OZZ",J1046="ZZ"),5000,13600),TRUNC(0.75*SUMIF($D$12:$D1046,$D1046,K$12:K1046),2))-SUMIF($D$12:$D1045,$D1046,L$12:L1045),"")</f>
        <v/>
      </c>
      <c r="M1046" s="270" t="str">
        <f aca="false">IF(AND(K1046&lt;&gt;"",J1046&lt;&gt;"",AB1046&lt;&gt;""),IF(OR(J1046="OZZ",J1046="ZZ"),0-SUMIF($D$12:$D1045,$D1046,M$12:M1045),MIN(MIN(13600,TRUNC(0.75*SUMIF($D$12:$D$1442,$D1046,K$12:K$1442),2)+SUMIF($D$12:$D1046,$D1046,AB$12:AB1046))-SUMIF($D$12:$D1045,$D1046,M$12:M1045)-SUMIF($D$12:$D$1442,$D1046,L$12:L$1442),AB1046)),"")</f>
        <v/>
      </c>
      <c r="N1046" s="246" t="str">
        <f aca="false">IF(J1046&lt;&gt;"",1000-SUMIF($D$12:$D1045,$D1046,N$12:N1045),"")</f>
        <v/>
      </c>
      <c r="O1046" s="268"/>
      <c r="P1046" s="269"/>
      <c r="Q1046" s="244" t="str">
        <f aca="false">IF(AND(P1046&lt;&gt;"",O1046&lt;&gt;""),MIN(IF(OR(O1046="OZZ",O1046="ZZ"),5000,13600),TRUNC(0.75*SUMIF($D$12:$D1046,$D1046,P$12:P1046),2))-SUMIF($D$12:$D1045,$D1046,Q$12:Q1045),"")</f>
        <v/>
      </c>
      <c r="R1046" s="270" t="str">
        <f aca="false">IF(AND(P1046&lt;&gt;"",O1046&lt;&gt;"",AF1046&lt;&gt;""),IF(OR(O1046="OZZ",O1046="ZZ"),0-SUMIF($D$12:$D1045,$D1046,R$12:R1045),MIN(MIN(13600,TRUNC(0.75*SUMIF($D$12:$D$1442,$D1046,P$12:P$1442),2)+SUMIF($D$12:$D1046,$D1046,AF$12:AF1046))-SUMIF($D$12:$D1045,$D1046,R$12:R1045)-SUMIF($D$12:$D$1442,$D1046,Q$12:Q$1442),AF1046)),"")</f>
        <v/>
      </c>
      <c r="S1046" s="246" t="str">
        <f aca="false">IF(O1046&lt;&gt;"",1000-SUMIF($D$12:$D1045,$D1046,S$12:S1045),"")</f>
        <v/>
      </c>
      <c r="T1046" s="268"/>
      <c r="U1046" s="269"/>
      <c r="V1046" s="244" t="str">
        <f aca="false">IF(AND(U1046&lt;&gt;"",T1046&lt;&gt;""),MIN(IF(OR(T1046="OZZ",T1046="ZZ"),5000,13600),TRUNC(0.75*SUMIF($D$12:$D1046,$D1046,U$12:U1046),2))-SUMIF($D$12:$D1045,$D1046,V$12:V1045),"")</f>
        <v/>
      </c>
      <c r="W1046" s="248" t="str">
        <f aca="false">IF(AND(U1046&lt;&gt;"",T1046&lt;&gt;"",AJ1046&lt;&gt;""),IF(OR(T1046="OZZ",T1046="ZZ"),0-SUMIF($D$12:$D1045,$D1046,W$12:W1045),MIN(MIN(13600,TRUNC(0.75*SUMIF($D$12:$D$1442,$D1046,U$12:U$1442),2)+SUMIF($D$12:$D1046,$D1046,AJ$12:AJ1046))-SUMIF($D$12:$D1045,$D1046,W$12:W1045)-SUMIF($D$12:$D$1442,$D1046,V$12:V$1442),AJ1046)),"")</f>
        <v/>
      </c>
      <c r="X1046" s="246" t="str">
        <f aca="false">IF(T1046&lt;&gt;"",1000-SUMIF($D$12:$D1045,$D1046,X$12:X1045),"")</f>
        <v/>
      </c>
      <c r="Y1046" s="272"/>
      <c r="Z1046" s="273"/>
      <c r="AA1046" s="273"/>
      <c r="AB1046" s="252" t="str">
        <f aca="false">IF(K1046&lt;&gt;"",ROUND(Y1046,2)+ROUND(Z1046,2)+ROUND(AA1046,2),"")</f>
        <v/>
      </c>
      <c r="AC1046" s="274"/>
      <c r="AD1046" s="273"/>
      <c r="AE1046" s="273"/>
      <c r="AF1046" s="275" t="str">
        <f aca="false">IF(P1046&lt;&gt;"",ROUND(AC1046,2)+ROUND(AD1046,2)+ROUND(AE1046,2),"")</f>
        <v/>
      </c>
      <c r="AG1046" s="274"/>
      <c r="AH1046" s="273"/>
      <c r="AI1046" s="273"/>
      <c r="AJ1046" s="275" t="str">
        <f aca="false">IF(U1046&lt;&gt;"",ROUND(AG1046,2)+ROUND(AH1046,2)+ROUND(AI1046,2),"")</f>
        <v/>
      </c>
      <c r="AK1046" s="255"/>
      <c r="AL1046" s="255"/>
      <c r="AM1046" s="256"/>
      <c r="AN1046" s="257"/>
      <c r="AO1046" s="258" t="str">
        <f aca="false">IF(D1046&lt;&gt;"",IF(COUNTIF($D$12:$D1046,$D1046)&gt;1,0,IF(SUM(L1046,Q1046,V1046)&gt;0,IF(AND(T1046="",OR(O1046&lt;&gt;"",J1046&lt;&gt;"")),IF(O1046&lt;&gt;"",O1046,IF(J1046&lt;&gt;"",J1046,0)),IF(AND(O1046&lt;&gt;"",J1046&lt;&gt;"",O1046=J1046),O1046,T1046)),0)),"")</f>
        <v/>
      </c>
      <c r="AP1046" s="258" t="str">
        <f aca="false">IF(D1046&lt;&gt;"",IF(COUNTIF($D$12:$D1046,$D1046)&gt;1,0,IF(SUM(M1046,R1046,W1046)&gt;0,IF(AND(T1046="",OR(O1046&lt;&gt;"",J1046&lt;&gt;"")),IF(O1046&lt;&gt;"",O1046,IF(J1046&lt;&gt;"",J1046,0)),IF(AND(O1046&lt;&gt;"",J1046&lt;&gt;"",O1046=J1046),O1046,T1046)),0)),"")</f>
        <v/>
      </c>
      <c r="AQ1046" s="258" t="str">
        <f aca="false">IF(D1046&lt;&gt;"",IF(COUNTIF($D$12:$D1046,$D1046)&gt;1,0,IF(SUM(N1046,S1046,X1046)&gt;0,IF(AND(T1046="",OR(O1046&lt;&gt;"",J1046&lt;&gt;"")),IF(O1046&lt;&gt;"",O1046,IF(J1046&lt;&gt;"",J1046,0)),IF(AND(O1046&lt;&gt;"",J1046&lt;&gt;"",O1046=J1046),O1046,T1046)),0)),"")</f>
        <v/>
      </c>
      <c r="AR1046" s="257" t="str">
        <f aca="false">IF(D1046&lt;&gt;"",IF(J1046="OZP12",L1046,0),"")</f>
        <v/>
      </c>
      <c r="AS1046" s="257" t="str">
        <f aca="false">IF(D1046&lt;&gt;"",IF(O1046="OZP12",Q1046,0),"")</f>
        <v/>
      </c>
      <c r="AT1046" s="257" t="str">
        <f aca="false">IF(D1046&lt;&gt;"",IF(T1046="OZP12",V1046,0),"")</f>
        <v/>
      </c>
      <c r="AU1046" s="257" t="str">
        <f aca="false">IF(D1046&lt;&gt;"",IF(J1046="TZP",L1046,0),"")</f>
        <v/>
      </c>
      <c r="AV1046" s="257" t="str">
        <f aca="false">IF(D1046&lt;&gt;"",IF(O1046="TZP",Q1046,0),"")</f>
        <v/>
      </c>
      <c r="AW1046" s="257" t="str">
        <f aca="false">IF(D1046&lt;&gt;"",IF(T1046="TZP",V1046,0),"")</f>
        <v/>
      </c>
      <c r="AX1046" s="257" t="str">
        <f aca="false">IF(D1046&lt;&gt;"",IF(J1046="OZZ",L1046,0),"")</f>
        <v/>
      </c>
      <c r="AY1046" s="257" t="str">
        <f aca="false">IF(D1046&lt;&gt;"",IF(O1046="OZZ",Q1046,0),"")</f>
        <v/>
      </c>
      <c r="AZ1046" s="257" t="str">
        <f aca="false">IF(D1046&lt;&gt;"",IF(T1046="OZZ",V1046,0),"")</f>
        <v/>
      </c>
      <c r="BA1046" s="260"/>
      <c r="BB1046" s="257" t="str">
        <f aca="false">IF(D1046&lt;&gt;"",IF(ISERROR(FIND("/",D1046)),0,1),"")</f>
        <v/>
      </c>
      <c r="BC1046" s="257" t="str">
        <f aca="false">IF(D1046&lt;&gt;"",IF(BB1046*1=0,D1046,CONCATENATE(MID(D1046,1,FIND("/",D1046,1)-1),MID(D1046,FIND("/",D1046,1)+1,LEN(D1046)))),"")</f>
        <v/>
      </c>
      <c r="BD1046" s="286"/>
      <c r="BE1046" s="257" t="str">
        <f aca="false">IF(D1046&lt;&gt;"",IF(J1046="OZP12",M1046,0),"")</f>
        <v/>
      </c>
      <c r="BF1046" s="257" t="str">
        <f aca="false">IF(D1046&lt;&gt;"",IF(O1046="OZP12",R1046,0),"")</f>
        <v/>
      </c>
      <c r="BG1046" s="257" t="str">
        <f aca="false">IF(D1046&lt;&gt;"",IF(T1046="OZP12",W1046,0),"")</f>
        <v/>
      </c>
      <c r="BH1046" s="257" t="str">
        <f aca="false">IF(D1046&lt;&gt;"",IF(J1046="TZP",M1046,0),"")</f>
        <v/>
      </c>
      <c r="BI1046" s="257" t="str">
        <f aca="false">IF(D1046&lt;&gt;"",IF(O1046="TZP",R1046,0),"")</f>
        <v/>
      </c>
      <c r="BJ1046" s="257" t="str">
        <f aca="false">IF(D1046&lt;&gt;"",IF(T1046="TZP",W1046,0),"")</f>
        <v/>
      </c>
    </row>
    <row r="1047" s="261" customFormat="true" ht="18.75" hidden="false" customHeight="true" outlineLevel="0" collapsed="false">
      <c r="A1047" s="262" t="n">
        <f aca="false">A1046+1</f>
        <v>1035</v>
      </c>
      <c r="B1047" s="263"/>
      <c r="C1047" s="263"/>
      <c r="D1047" s="263"/>
      <c r="E1047" s="266"/>
      <c r="F1047" s="266"/>
      <c r="G1047" s="267"/>
      <c r="H1047" s="278"/>
      <c r="I1047" s="281"/>
      <c r="J1047" s="268"/>
      <c r="K1047" s="269"/>
      <c r="L1047" s="244" t="str">
        <f aca="false">IF(AND(K1047&lt;&gt;"",J1047&lt;&gt;""),MIN(IF(OR(J1047="OZZ",J1047="ZZ"),5000,13600),TRUNC(0.75*SUMIF($D$12:$D1047,$D1047,K$12:K1047),2))-SUMIF($D$12:$D1046,$D1047,L$12:L1046),"")</f>
        <v/>
      </c>
      <c r="M1047" s="270" t="str">
        <f aca="false">IF(AND(K1047&lt;&gt;"",J1047&lt;&gt;"",AB1047&lt;&gt;""),IF(OR(J1047="OZZ",J1047="ZZ"),0-SUMIF($D$12:$D1046,$D1047,M$12:M1046),MIN(MIN(13600,TRUNC(0.75*SUMIF($D$12:$D$1442,$D1047,K$12:K$1442),2)+SUMIF($D$12:$D1047,$D1047,AB$12:AB1047))-SUMIF($D$12:$D1046,$D1047,M$12:M1046)-SUMIF($D$12:$D$1442,$D1047,L$12:L$1442),AB1047)),"")</f>
        <v/>
      </c>
      <c r="N1047" s="246" t="str">
        <f aca="false">IF(J1047&lt;&gt;"",1000-SUMIF($D$12:$D1046,$D1047,N$12:N1046),"")</f>
        <v/>
      </c>
      <c r="O1047" s="268"/>
      <c r="P1047" s="269"/>
      <c r="Q1047" s="244" t="str">
        <f aca="false">IF(AND(P1047&lt;&gt;"",O1047&lt;&gt;""),MIN(IF(OR(O1047="OZZ",O1047="ZZ"),5000,13600),TRUNC(0.75*SUMIF($D$12:$D1047,$D1047,P$12:P1047),2))-SUMIF($D$12:$D1046,$D1047,Q$12:Q1046),"")</f>
        <v/>
      </c>
      <c r="R1047" s="270" t="str">
        <f aca="false">IF(AND(P1047&lt;&gt;"",O1047&lt;&gt;"",AF1047&lt;&gt;""),IF(OR(O1047="OZZ",O1047="ZZ"),0-SUMIF($D$12:$D1046,$D1047,R$12:R1046),MIN(MIN(13600,TRUNC(0.75*SUMIF($D$12:$D$1442,$D1047,P$12:P$1442),2)+SUMIF($D$12:$D1047,$D1047,AF$12:AF1047))-SUMIF($D$12:$D1046,$D1047,R$12:R1046)-SUMIF($D$12:$D$1442,$D1047,Q$12:Q$1442),AF1047)),"")</f>
        <v/>
      </c>
      <c r="S1047" s="246" t="str">
        <f aca="false">IF(O1047&lt;&gt;"",1000-SUMIF($D$12:$D1046,$D1047,S$12:S1046),"")</f>
        <v/>
      </c>
      <c r="T1047" s="268"/>
      <c r="U1047" s="269"/>
      <c r="V1047" s="244" t="str">
        <f aca="false">IF(AND(U1047&lt;&gt;"",T1047&lt;&gt;""),MIN(IF(OR(T1047="OZZ",T1047="ZZ"),5000,13600),TRUNC(0.75*SUMIF($D$12:$D1047,$D1047,U$12:U1047),2))-SUMIF($D$12:$D1046,$D1047,V$12:V1046),"")</f>
        <v/>
      </c>
      <c r="W1047" s="248" t="str">
        <f aca="false">IF(AND(U1047&lt;&gt;"",T1047&lt;&gt;"",AJ1047&lt;&gt;""),IF(OR(T1047="OZZ",T1047="ZZ"),0-SUMIF($D$12:$D1046,$D1047,W$12:W1046),MIN(MIN(13600,TRUNC(0.75*SUMIF($D$12:$D$1442,$D1047,U$12:U$1442),2)+SUMIF($D$12:$D1047,$D1047,AJ$12:AJ1047))-SUMIF($D$12:$D1046,$D1047,W$12:W1046)-SUMIF($D$12:$D$1442,$D1047,V$12:V$1442),AJ1047)),"")</f>
        <v/>
      </c>
      <c r="X1047" s="246" t="str">
        <f aca="false">IF(T1047&lt;&gt;"",1000-SUMIF($D$12:$D1046,$D1047,X$12:X1046),"")</f>
        <v/>
      </c>
      <c r="Y1047" s="272"/>
      <c r="Z1047" s="273"/>
      <c r="AA1047" s="273"/>
      <c r="AB1047" s="252" t="str">
        <f aca="false">IF(K1047&lt;&gt;"",ROUND(Y1047,2)+ROUND(Z1047,2)+ROUND(AA1047,2),"")</f>
        <v/>
      </c>
      <c r="AC1047" s="274"/>
      <c r="AD1047" s="273"/>
      <c r="AE1047" s="273"/>
      <c r="AF1047" s="275" t="str">
        <f aca="false">IF(P1047&lt;&gt;"",ROUND(AC1047,2)+ROUND(AD1047,2)+ROUND(AE1047,2),"")</f>
        <v/>
      </c>
      <c r="AG1047" s="274"/>
      <c r="AH1047" s="273"/>
      <c r="AI1047" s="273"/>
      <c r="AJ1047" s="275" t="str">
        <f aca="false">IF(U1047&lt;&gt;"",ROUND(AG1047,2)+ROUND(AH1047,2)+ROUND(AI1047,2),"")</f>
        <v/>
      </c>
      <c r="AK1047" s="255"/>
      <c r="AL1047" s="255"/>
      <c r="AM1047" s="256"/>
      <c r="AN1047" s="257"/>
      <c r="AO1047" s="258" t="str">
        <f aca="false">IF(D1047&lt;&gt;"",IF(COUNTIF($D$12:$D1047,$D1047)&gt;1,0,IF(SUM(L1047,Q1047,V1047)&gt;0,IF(AND(T1047="",OR(O1047&lt;&gt;"",J1047&lt;&gt;"")),IF(O1047&lt;&gt;"",O1047,IF(J1047&lt;&gt;"",J1047,0)),IF(AND(O1047&lt;&gt;"",J1047&lt;&gt;"",O1047=J1047),O1047,T1047)),0)),"")</f>
        <v/>
      </c>
      <c r="AP1047" s="258" t="str">
        <f aca="false">IF(D1047&lt;&gt;"",IF(COUNTIF($D$12:$D1047,$D1047)&gt;1,0,IF(SUM(M1047,R1047,W1047)&gt;0,IF(AND(T1047="",OR(O1047&lt;&gt;"",J1047&lt;&gt;"")),IF(O1047&lt;&gt;"",O1047,IF(J1047&lt;&gt;"",J1047,0)),IF(AND(O1047&lt;&gt;"",J1047&lt;&gt;"",O1047=J1047),O1047,T1047)),0)),"")</f>
        <v/>
      </c>
      <c r="AQ1047" s="258" t="str">
        <f aca="false">IF(D1047&lt;&gt;"",IF(COUNTIF($D$12:$D1047,$D1047)&gt;1,0,IF(SUM(N1047,S1047,X1047)&gt;0,IF(AND(T1047="",OR(O1047&lt;&gt;"",J1047&lt;&gt;"")),IF(O1047&lt;&gt;"",O1047,IF(J1047&lt;&gt;"",J1047,0)),IF(AND(O1047&lt;&gt;"",J1047&lt;&gt;"",O1047=J1047),O1047,T1047)),0)),"")</f>
        <v/>
      </c>
      <c r="AR1047" s="257" t="str">
        <f aca="false">IF(D1047&lt;&gt;"",IF(J1047="OZP12",L1047,0),"")</f>
        <v/>
      </c>
      <c r="AS1047" s="257" t="str">
        <f aca="false">IF(D1047&lt;&gt;"",IF(O1047="OZP12",Q1047,0),"")</f>
        <v/>
      </c>
      <c r="AT1047" s="257" t="str">
        <f aca="false">IF(D1047&lt;&gt;"",IF(T1047="OZP12",V1047,0),"")</f>
        <v/>
      </c>
      <c r="AU1047" s="257" t="str">
        <f aca="false">IF(D1047&lt;&gt;"",IF(J1047="TZP",L1047,0),"")</f>
        <v/>
      </c>
      <c r="AV1047" s="257" t="str">
        <f aca="false">IF(D1047&lt;&gt;"",IF(O1047="TZP",Q1047,0),"")</f>
        <v/>
      </c>
      <c r="AW1047" s="257" t="str">
        <f aca="false">IF(D1047&lt;&gt;"",IF(T1047="TZP",V1047,0),"")</f>
        <v/>
      </c>
      <c r="AX1047" s="257" t="str">
        <f aca="false">IF(D1047&lt;&gt;"",IF(J1047="OZZ",L1047,0),"")</f>
        <v/>
      </c>
      <c r="AY1047" s="257" t="str">
        <f aca="false">IF(D1047&lt;&gt;"",IF(O1047="OZZ",Q1047,0),"")</f>
        <v/>
      </c>
      <c r="AZ1047" s="257" t="str">
        <f aca="false">IF(D1047&lt;&gt;"",IF(T1047="OZZ",V1047,0),"")</f>
        <v/>
      </c>
      <c r="BA1047" s="260"/>
      <c r="BB1047" s="257" t="str">
        <f aca="false">IF(D1047&lt;&gt;"",IF(ISERROR(FIND("/",D1047)),0,1),"")</f>
        <v/>
      </c>
      <c r="BC1047" s="257" t="str">
        <f aca="false">IF(D1047&lt;&gt;"",IF(BB1047*1=0,D1047,CONCATENATE(MID(D1047,1,FIND("/",D1047,1)-1),MID(D1047,FIND("/",D1047,1)+1,LEN(D1047)))),"")</f>
        <v/>
      </c>
      <c r="BD1047" s="286"/>
      <c r="BE1047" s="257" t="str">
        <f aca="false">IF(D1047&lt;&gt;"",IF(J1047="OZP12",M1047,0),"")</f>
        <v/>
      </c>
      <c r="BF1047" s="257" t="str">
        <f aca="false">IF(D1047&lt;&gt;"",IF(O1047="OZP12",R1047,0),"")</f>
        <v/>
      </c>
      <c r="BG1047" s="257" t="str">
        <f aca="false">IF(D1047&lt;&gt;"",IF(T1047="OZP12",W1047,0),"")</f>
        <v/>
      </c>
      <c r="BH1047" s="257" t="str">
        <f aca="false">IF(D1047&lt;&gt;"",IF(J1047="TZP",M1047,0),"")</f>
        <v/>
      </c>
      <c r="BI1047" s="257" t="str">
        <f aca="false">IF(D1047&lt;&gt;"",IF(O1047="TZP",R1047,0),"")</f>
        <v/>
      </c>
      <c r="BJ1047" s="257" t="str">
        <f aca="false">IF(D1047&lt;&gt;"",IF(T1047="TZP",W1047,0),"")</f>
        <v/>
      </c>
    </row>
    <row r="1048" s="261" customFormat="true" ht="18.75" hidden="false" customHeight="true" outlineLevel="0" collapsed="false">
      <c r="A1048" s="262" t="n">
        <f aca="false">A1047+1</f>
        <v>1036</v>
      </c>
      <c r="B1048" s="263"/>
      <c r="C1048" s="263"/>
      <c r="D1048" s="263"/>
      <c r="E1048" s="266"/>
      <c r="F1048" s="266"/>
      <c r="G1048" s="267"/>
      <c r="H1048" s="278"/>
      <c r="I1048" s="281"/>
      <c r="J1048" s="268"/>
      <c r="K1048" s="269"/>
      <c r="L1048" s="244" t="str">
        <f aca="false">IF(AND(K1048&lt;&gt;"",J1048&lt;&gt;""),MIN(IF(OR(J1048="OZZ",J1048="ZZ"),5000,13600),TRUNC(0.75*SUMIF($D$12:$D1048,$D1048,K$12:K1048),2))-SUMIF($D$12:$D1047,$D1048,L$12:L1047),"")</f>
        <v/>
      </c>
      <c r="M1048" s="270" t="str">
        <f aca="false">IF(AND(K1048&lt;&gt;"",J1048&lt;&gt;"",AB1048&lt;&gt;""),IF(OR(J1048="OZZ",J1048="ZZ"),0-SUMIF($D$12:$D1047,$D1048,M$12:M1047),MIN(MIN(13600,TRUNC(0.75*SUMIF($D$12:$D$1442,$D1048,K$12:K$1442),2)+SUMIF($D$12:$D1048,$D1048,AB$12:AB1048))-SUMIF($D$12:$D1047,$D1048,M$12:M1047)-SUMIF($D$12:$D$1442,$D1048,L$12:L$1442),AB1048)),"")</f>
        <v/>
      </c>
      <c r="N1048" s="246" t="str">
        <f aca="false">IF(J1048&lt;&gt;"",1000-SUMIF($D$12:$D1047,$D1048,N$12:N1047),"")</f>
        <v/>
      </c>
      <c r="O1048" s="268"/>
      <c r="P1048" s="269"/>
      <c r="Q1048" s="244" t="str">
        <f aca="false">IF(AND(P1048&lt;&gt;"",O1048&lt;&gt;""),MIN(IF(OR(O1048="OZZ",O1048="ZZ"),5000,13600),TRUNC(0.75*SUMIF($D$12:$D1048,$D1048,P$12:P1048),2))-SUMIF($D$12:$D1047,$D1048,Q$12:Q1047),"")</f>
        <v/>
      </c>
      <c r="R1048" s="270" t="str">
        <f aca="false">IF(AND(P1048&lt;&gt;"",O1048&lt;&gt;"",AF1048&lt;&gt;""),IF(OR(O1048="OZZ",O1048="ZZ"),0-SUMIF($D$12:$D1047,$D1048,R$12:R1047),MIN(MIN(13600,TRUNC(0.75*SUMIF($D$12:$D$1442,$D1048,P$12:P$1442),2)+SUMIF($D$12:$D1048,$D1048,AF$12:AF1048))-SUMIF($D$12:$D1047,$D1048,R$12:R1047)-SUMIF($D$12:$D$1442,$D1048,Q$12:Q$1442),AF1048)),"")</f>
        <v/>
      </c>
      <c r="S1048" s="246" t="str">
        <f aca="false">IF(O1048&lt;&gt;"",1000-SUMIF($D$12:$D1047,$D1048,S$12:S1047),"")</f>
        <v/>
      </c>
      <c r="T1048" s="268"/>
      <c r="U1048" s="269"/>
      <c r="V1048" s="244" t="str">
        <f aca="false">IF(AND(U1048&lt;&gt;"",T1048&lt;&gt;""),MIN(IF(OR(T1048="OZZ",T1048="ZZ"),5000,13600),TRUNC(0.75*SUMIF($D$12:$D1048,$D1048,U$12:U1048),2))-SUMIF($D$12:$D1047,$D1048,V$12:V1047),"")</f>
        <v/>
      </c>
      <c r="W1048" s="248" t="str">
        <f aca="false">IF(AND(U1048&lt;&gt;"",T1048&lt;&gt;"",AJ1048&lt;&gt;""),IF(OR(T1048="OZZ",T1048="ZZ"),0-SUMIF($D$12:$D1047,$D1048,W$12:W1047),MIN(MIN(13600,TRUNC(0.75*SUMIF($D$12:$D$1442,$D1048,U$12:U$1442),2)+SUMIF($D$12:$D1048,$D1048,AJ$12:AJ1048))-SUMIF($D$12:$D1047,$D1048,W$12:W1047)-SUMIF($D$12:$D$1442,$D1048,V$12:V$1442),AJ1048)),"")</f>
        <v/>
      </c>
      <c r="X1048" s="246" t="str">
        <f aca="false">IF(T1048&lt;&gt;"",1000-SUMIF($D$12:$D1047,$D1048,X$12:X1047),"")</f>
        <v/>
      </c>
      <c r="Y1048" s="272"/>
      <c r="Z1048" s="273"/>
      <c r="AA1048" s="273"/>
      <c r="AB1048" s="252" t="str">
        <f aca="false">IF(K1048&lt;&gt;"",ROUND(Y1048,2)+ROUND(Z1048,2)+ROUND(AA1048,2),"")</f>
        <v/>
      </c>
      <c r="AC1048" s="274"/>
      <c r="AD1048" s="273"/>
      <c r="AE1048" s="273"/>
      <c r="AF1048" s="275" t="str">
        <f aca="false">IF(P1048&lt;&gt;"",ROUND(AC1048,2)+ROUND(AD1048,2)+ROUND(AE1048,2),"")</f>
        <v/>
      </c>
      <c r="AG1048" s="274"/>
      <c r="AH1048" s="273"/>
      <c r="AI1048" s="273"/>
      <c r="AJ1048" s="275" t="str">
        <f aca="false">IF(U1048&lt;&gt;"",ROUND(AG1048,2)+ROUND(AH1048,2)+ROUND(AI1048,2),"")</f>
        <v/>
      </c>
      <c r="AK1048" s="255"/>
      <c r="AL1048" s="255"/>
      <c r="AM1048" s="256"/>
      <c r="AN1048" s="257"/>
      <c r="AO1048" s="258" t="str">
        <f aca="false">IF(D1048&lt;&gt;"",IF(COUNTIF($D$12:$D1048,$D1048)&gt;1,0,IF(SUM(L1048,Q1048,V1048)&gt;0,IF(AND(T1048="",OR(O1048&lt;&gt;"",J1048&lt;&gt;"")),IF(O1048&lt;&gt;"",O1048,IF(J1048&lt;&gt;"",J1048,0)),IF(AND(O1048&lt;&gt;"",J1048&lt;&gt;"",O1048=J1048),O1048,T1048)),0)),"")</f>
        <v/>
      </c>
      <c r="AP1048" s="258" t="str">
        <f aca="false">IF(D1048&lt;&gt;"",IF(COUNTIF($D$12:$D1048,$D1048)&gt;1,0,IF(SUM(M1048,R1048,W1048)&gt;0,IF(AND(T1048="",OR(O1048&lt;&gt;"",J1048&lt;&gt;"")),IF(O1048&lt;&gt;"",O1048,IF(J1048&lt;&gt;"",J1048,0)),IF(AND(O1048&lt;&gt;"",J1048&lt;&gt;"",O1048=J1048),O1048,T1048)),0)),"")</f>
        <v/>
      </c>
      <c r="AQ1048" s="258" t="str">
        <f aca="false">IF(D1048&lt;&gt;"",IF(COUNTIF($D$12:$D1048,$D1048)&gt;1,0,IF(SUM(N1048,S1048,X1048)&gt;0,IF(AND(T1048="",OR(O1048&lt;&gt;"",J1048&lt;&gt;"")),IF(O1048&lt;&gt;"",O1048,IF(J1048&lt;&gt;"",J1048,0)),IF(AND(O1048&lt;&gt;"",J1048&lt;&gt;"",O1048=J1048),O1048,T1048)),0)),"")</f>
        <v/>
      </c>
      <c r="AR1048" s="257" t="str">
        <f aca="false">IF(D1048&lt;&gt;"",IF(J1048="OZP12",L1048,0),"")</f>
        <v/>
      </c>
      <c r="AS1048" s="257" t="str">
        <f aca="false">IF(D1048&lt;&gt;"",IF(O1048="OZP12",Q1048,0),"")</f>
        <v/>
      </c>
      <c r="AT1048" s="257" t="str">
        <f aca="false">IF(D1048&lt;&gt;"",IF(T1048="OZP12",V1048,0),"")</f>
        <v/>
      </c>
      <c r="AU1048" s="257" t="str">
        <f aca="false">IF(D1048&lt;&gt;"",IF(J1048="TZP",L1048,0),"")</f>
        <v/>
      </c>
      <c r="AV1048" s="257" t="str">
        <f aca="false">IF(D1048&lt;&gt;"",IF(O1048="TZP",Q1048,0),"")</f>
        <v/>
      </c>
      <c r="AW1048" s="257" t="str">
        <f aca="false">IF(D1048&lt;&gt;"",IF(T1048="TZP",V1048,0),"")</f>
        <v/>
      </c>
      <c r="AX1048" s="257" t="str">
        <f aca="false">IF(D1048&lt;&gt;"",IF(J1048="OZZ",L1048,0),"")</f>
        <v/>
      </c>
      <c r="AY1048" s="257" t="str">
        <f aca="false">IF(D1048&lt;&gt;"",IF(O1048="OZZ",Q1048,0),"")</f>
        <v/>
      </c>
      <c r="AZ1048" s="257" t="str">
        <f aca="false">IF(D1048&lt;&gt;"",IF(T1048="OZZ",V1048,0),"")</f>
        <v/>
      </c>
      <c r="BA1048" s="260"/>
      <c r="BB1048" s="257" t="str">
        <f aca="false">IF(D1048&lt;&gt;"",IF(ISERROR(FIND("/",D1048)),0,1),"")</f>
        <v/>
      </c>
      <c r="BC1048" s="257" t="str">
        <f aca="false">IF(D1048&lt;&gt;"",IF(BB1048*1=0,D1048,CONCATENATE(MID(D1048,1,FIND("/",D1048,1)-1),MID(D1048,FIND("/",D1048,1)+1,LEN(D1048)))),"")</f>
        <v/>
      </c>
      <c r="BD1048" s="286"/>
      <c r="BE1048" s="257" t="str">
        <f aca="false">IF(D1048&lt;&gt;"",IF(J1048="OZP12",M1048,0),"")</f>
        <v/>
      </c>
      <c r="BF1048" s="257" t="str">
        <f aca="false">IF(D1048&lt;&gt;"",IF(O1048="OZP12",R1048,0),"")</f>
        <v/>
      </c>
      <c r="BG1048" s="257" t="str">
        <f aca="false">IF(D1048&lt;&gt;"",IF(T1048="OZP12",W1048,0),"")</f>
        <v/>
      </c>
      <c r="BH1048" s="257" t="str">
        <f aca="false">IF(D1048&lt;&gt;"",IF(J1048="TZP",M1048,0),"")</f>
        <v/>
      </c>
      <c r="BI1048" s="257" t="str">
        <f aca="false">IF(D1048&lt;&gt;"",IF(O1048="TZP",R1048,0),"")</f>
        <v/>
      </c>
      <c r="BJ1048" s="257" t="str">
        <f aca="false">IF(D1048&lt;&gt;"",IF(T1048="TZP",W1048,0),"")</f>
        <v/>
      </c>
    </row>
    <row r="1049" s="261" customFormat="true" ht="18.75" hidden="false" customHeight="true" outlineLevel="0" collapsed="false">
      <c r="A1049" s="262" t="n">
        <f aca="false">A1048+1</f>
        <v>1037</v>
      </c>
      <c r="B1049" s="263"/>
      <c r="C1049" s="263"/>
      <c r="D1049" s="263"/>
      <c r="E1049" s="266"/>
      <c r="F1049" s="266"/>
      <c r="G1049" s="267"/>
      <c r="H1049" s="278"/>
      <c r="I1049" s="281"/>
      <c r="J1049" s="268"/>
      <c r="K1049" s="269"/>
      <c r="L1049" s="244" t="str">
        <f aca="false">IF(AND(K1049&lt;&gt;"",J1049&lt;&gt;""),MIN(IF(OR(J1049="OZZ",J1049="ZZ"),5000,13600),TRUNC(0.75*SUMIF($D$12:$D1049,$D1049,K$12:K1049),2))-SUMIF($D$12:$D1048,$D1049,L$12:L1048),"")</f>
        <v/>
      </c>
      <c r="M1049" s="270" t="str">
        <f aca="false">IF(AND(K1049&lt;&gt;"",J1049&lt;&gt;"",AB1049&lt;&gt;""),IF(OR(J1049="OZZ",J1049="ZZ"),0-SUMIF($D$12:$D1048,$D1049,M$12:M1048),MIN(MIN(13600,TRUNC(0.75*SUMIF($D$12:$D$1442,$D1049,K$12:K$1442),2)+SUMIF($D$12:$D1049,$D1049,AB$12:AB1049))-SUMIF($D$12:$D1048,$D1049,M$12:M1048)-SUMIF($D$12:$D$1442,$D1049,L$12:L$1442),AB1049)),"")</f>
        <v/>
      </c>
      <c r="N1049" s="246" t="str">
        <f aca="false">IF(J1049&lt;&gt;"",1000-SUMIF($D$12:$D1048,$D1049,N$12:N1048),"")</f>
        <v/>
      </c>
      <c r="O1049" s="268"/>
      <c r="P1049" s="269"/>
      <c r="Q1049" s="244" t="str">
        <f aca="false">IF(AND(P1049&lt;&gt;"",O1049&lt;&gt;""),MIN(IF(OR(O1049="OZZ",O1049="ZZ"),5000,13600),TRUNC(0.75*SUMIF($D$12:$D1049,$D1049,P$12:P1049),2))-SUMIF($D$12:$D1048,$D1049,Q$12:Q1048),"")</f>
        <v/>
      </c>
      <c r="R1049" s="270" t="str">
        <f aca="false">IF(AND(P1049&lt;&gt;"",O1049&lt;&gt;"",AF1049&lt;&gt;""),IF(OR(O1049="OZZ",O1049="ZZ"),0-SUMIF($D$12:$D1048,$D1049,R$12:R1048),MIN(MIN(13600,TRUNC(0.75*SUMIF($D$12:$D$1442,$D1049,P$12:P$1442),2)+SUMIF($D$12:$D1049,$D1049,AF$12:AF1049))-SUMIF($D$12:$D1048,$D1049,R$12:R1048)-SUMIF($D$12:$D$1442,$D1049,Q$12:Q$1442),AF1049)),"")</f>
        <v/>
      </c>
      <c r="S1049" s="246" t="str">
        <f aca="false">IF(O1049&lt;&gt;"",1000-SUMIF($D$12:$D1048,$D1049,S$12:S1048),"")</f>
        <v/>
      </c>
      <c r="T1049" s="268"/>
      <c r="U1049" s="269"/>
      <c r="V1049" s="244" t="str">
        <f aca="false">IF(AND(U1049&lt;&gt;"",T1049&lt;&gt;""),MIN(IF(OR(T1049="OZZ",T1049="ZZ"),5000,13600),TRUNC(0.75*SUMIF($D$12:$D1049,$D1049,U$12:U1049),2))-SUMIF($D$12:$D1048,$D1049,V$12:V1048),"")</f>
        <v/>
      </c>
      <c r="W1049" s="248" t="str">
        <f aca="false">IF(AND(U1049&lt;&gt;"",T1049&lt;&gt;"",AJ1049&lt;&gt;""),IF(OR(T1049="OZZ",T1049="ZZ"),0-SUMIF($D$12:$D1048,$D1049,W$12:W1048),MIN(MIN(13600,TRUNC(0.75*SUMIF($D$12:$D$1442,$D1049,U$12:U$1442),2)+SUMIF($D$12:$D1049,$D1049,AJ$12:AJ1049))-SUMIF($D$12:$D1048,$D1049,W$12:W1048)-SUMIF($D$12:$D$1442,$D1049,V$12:V$1442),AJ1049)),"")</f>
        <v/>
      </c>
      <c r="X1049" s="246" t="str">
        <f aca="false">IF(T1049&lt;&gt;"",1000-SUMIF($D$12:$D1048,$D1049,X$12:X1048),"")</f>
        <v/>
      </c>
      <c r="Y1049" s="272"/>
      <c r="Z1049" s="273"/>
      <c r="AA1049" s="273"/>
      <c r="AB1049" s="252" t="str">
        <f aca="false">IF(K1049&lt;&gt;"",ROUND(Y1049,2)+ROUND(Z1049,2)+ROUND(AA1049,2),"")</f>
        <v/>
      </c>
      <c r="AC1049" s="274"/>
      <c r="AD1049" s="273"/>
      <c r="AE1049" s="273"/>
      <c r="AF1049" s="275" t="str">
        <f aca="false">IF(P1049&lt;&gt;"",ROUND(AC1049,2)+ROUND(AD1049,2)+ROUND(AE1049,2),"")</f>
        <v/>
      </c>
      <c r="AG1049" s="274"/>
      <c r="AH1049" s="273"/>
      <c r="AI1049" s="273"/>
      <c r="AJ1049" s="275" t="str">
        <f aca="false">IF(U1049&lt;&gt;"",ROUND(AG1049,2)+ROUND(AH1049,2)+ROUND(AI1049,2),"")</f>
        <v/>
      </c>
      <c r="AK1049" s="255"/>
      <c r="AL1049" s="255"/>
      <c r="AM1049" s="256"/>
      <c r="AN1049" s="257"/>
      <c r="AO1049" s="258" t="str">
        <f aca="false">IF(D1049&lt;&gt;"",IF(COUNTIF($D$12:$D1049,$D1049)&gt;1,0,IF(SUM(L1049,Q1049,V1049)&gt;0,IF(AND(T1049="",OR(O1049&lt;&gt;"",J1049&lt;&gt;"")),IF(O1049&lt;&gt;"",O1049,IF(J1049&lt;&gt;"",J1049,0)),IF(AND(O1049&lt;&gt;"",J1049&lt;&gt;"",O1049=J1049),O1049,T1049)),0)),"")</f>
        <v/>
      </c>
      <c r="AP1049" s="258" t="str">
        <f aca="false">IF(D1049&lt;&gt;"",IF(COUNTIF($D$12:$D1049,$D1049)&gt;1,0,IF(SUM(M1049,R1049,W1049)&gt;0,IF(AND(T1049="",OR(O1049&lt;&gt;"",J1049&lt;&gt;"")),IF(O1049&lt;&gt;"",O1049,IF(J1049&lt;&gt;"",J1049,0)),IF(AND(O1049&lt;&gt;"",J1049&lt;&gt;"",O1049=J1049),O1049,T1049)),0)),"")</f>
        <v/>
      </c>
      <c r="AQ1049" s="258" t="str">
        <f aca="false">IF(D1049&lt;&gt;"",IF(COUNTIF($D$12:$D1049,$D1049)&gt;1,0,IF(SUM(N1049,S1049,X1049)&gt;0,IF(AND(T1049="",OR(O1049&lt;&gt;"",J1049&lt;&gt;"")),IF(O1049&lt;&gt;"",O1049,IF(J1049&lt;&gt;"",J1049,0)),IF(AND(O1049&lt;&gt;"",J1049&lt;&gt;"",O1049=J1049),O1049,T1049)),0)),"")</f>
        <v/>
      </c>
      <c r="AR1049" s="257" t="str">
        <f aca="false">IF(D1049&lt;&gt;"",IF(J1049="OZP12",L1049,0),"")</f>
        <v/>
      </c>
      <c r="AS1049" s="257" t="str">
        <f aca="false">IF(D1049&lt;&gt;"",IF(O1049="OZP12",Q1049,0),"")</f>
        <v/>
      </c>
      <c r="AT1049" s="257" t="str">
        <f aca="false">IF(D1049&lt;&gt;"",IF(T1049="OZP12",V1049,0),"")</f>
        <v/>
      </c>
      <c r="AU1049" s="257" t="str">
        <f aca="false">IF(D1049&lt;&gt;"",IF(J1049="TZP",L1049,0),"")</f>
        <v/>
      </c>
      <c r="AV1049" s="257" t="str">
        <f aca="false">IF(D1049&lt;&gt;"",IF(O1049="TZP",Q1049,0),"")</f>
        <v/>
      </c>
      <c r="AW1049" s="257" t="str">
        <f aca="false">IF(D1049&lt;&gt;"",IF(T1049="TZP",V1049,0),"")</f>
        <v/>
      </c>
      <c r="AX1049" s="257" t="str">
        <f aca="false">IF(D1049&lt;&gt;"",IF(J1049="OZZ",L1049,0),"")</f>
        <v/>
      </c>
      <c r="AY1049" s="257" t="str">
        <f aca="false">IF(D1049&lt;&gt;"",IF(O1049="OZZ",Q1049,0),"")</f>
        <v/>
      </c>
      <c r="AZ1049" s="257" t="str">
        <f aca="false">IF(D1049&lt;&gt;"",IF(T1049="OZZ",V1049,0),"")</f>
        <v/>
      </c>
      <c r="BA1049" s="260"/>
      <c r="BB1049" s="257" t="str">
        <f aca="false">IF(D1049&lt;&gt;"",IF(ISERROR(FIND("/",D1049)),0,1),"")</f>
        <v/>
      </c>
      <c r="BC1049" s="257" t="str">
        <f aca="false">IF(D1049&lt;&gt;"",IF(BB1049*1=0,D1049,CONCATENATE(MID(D1049,1,FIND("/",D1049,1)-1),MID(D1049,FIND("/",D1049,1)+1,LEN(D1049)))),"")</f>
        <v/>
      </c>
      <c r="BD1049" s="286"/>
      <c r="BE1049" s="257" t="str">
        <f aca="false">IF(D1049&lt;&gt;"",IF(J1049="OZP12",M1049,0),"")</f>
        <v/>
      </c>
      <c r="BF1049" s="257" t="str">
        <f aca="false">IF(D1049&lt;&gt;"",IF(O1049="OZP12",R1049,0),"")</f>
        <v/>
      </c>
      <c r="BG1049" s="257" t="str">
        <f aca="false">IF(D1049&lt;&gt;"",IF(T1049="OZP12",W1049,0),"")</f>
        <v/>
      </c>
      <c r="BH1049" s="257" t="str">
        <f aca="false">IF(D1049&lt;&gt;"",IF(J1049="TZP",M1049,0),"")</f>
        <v/>
      </c>
      <c r="BI1049" s="257" t="str">
        <f aca="false">IF(D1049&lt;&gt;"",IF(O1049="TZP",R1049,0),"")</f>
        <v/>
      </c>
      <c r="BJ1049" s="257" t="str">
        <f aca="false">IF(D1049&lt;&gt;"",IF(T1049="TZP",W1049,0),"")</f>
        <v/>
      </c>
    </row>
    <row r="1050" s="261" customFormat="true" ht="18.75" hidden="false" customHeight="true" outlineLevel="0" collapsed="false">
      <c r="A1050" s="262" t="n">
        <f aca="false">A1049+1</f>
        <v>1038</v>
      </c>
      <c r="B1050" s="263"/>
      <c r="C1050" s="263"/>
      <c r="D1050" s="263"/>
      <c r="E1050" s="266"/>
      <c r="F1050" s="266"/>
      <c r="G1050" s="267"/>
      <c r="H1050" s="278"/>
      <c r="I1050" s="281"/>
      <c r="J1050" s="268"/>
      <c r="K1050" s="269"/>
      <c r="L1050" s="244" t="str">
        <f aca="false">IF(AND(K1050&lt;&gt;"",J1050&lt;&gt;""),MIN(IF(OR(J1050="OZZ",J1050="ZZ"),5000,13600),TRUNC(0.75*SUMIF($D$12:$D1050,$D1050,K$12:K1050),2))-SUMIF($D$12:$D1049,$D1050,L$12:L1049),"")</f>
        <v/>
      </c>
      <c r="M1050" s="270" t="str">
        <f aca="false">IF(AND(K1050&lt;&gt;"",J1050&lt;&gt;"",AB1050&lt;&gt;""),IF(OR(J1050="OZZ",J1050="ZZ"),0-SUMIF($D$12:$D1049,$D1050,M$12:M1049),MIN(MIN(13600,TRUNC(0.75*SUMIF($D$12:$D$1442,$D1050,K$12:K$1442),2)+SUMIF($D$12:$D1050,$D1050,AB$12:AB1050))-SUMIF($D$12:$D1049,$D1050,M$12:M1049)-SUMIF($D$12:$D$1442,$D1050,L$12:L$1442),AB1050)),"")</f>
        <v/>
      </c>
      <c r="N1050" s="246" t="str">
        <f aca="false">IF(J1050&lt;&gt;"",1000-SUMIF($D$12:$D1049,$D1050,N$12:N1049),"")</f>
        <v/>
      </c>
      <c r="O1050" s="268"/>
      <c r="P1050" s="269"/>
      <c r="Q1050" s="244" t="str">
        <f aca="false">IF(AND(P1050&lt;&gt;"",O1050&lt;&gt;""),MIN(IF(OR(O1050="OZZ",O1050="ZZ"),5000,13600),TRUNC(0.75*SUMIF($D$12:$D1050,$D1050,P$12:P1050),2))-SUMIF($D$12:$D1049,$D1050,Q$12:Q1049),"")</f>
        <v/>
      </c>
      <c r="R1050" s="270" t="str">
        <f aca="false">IF(AND(P1050&lt;&gt;"",O1050&lt;&gt;"",AF1050&lt;&gt;""),IF(OR(O1050="OZZ",O1050="ZZ"),0-SUMIF($D$12:$D1049,$D1050,R$12:R1049),MIN(MIN(13600,TRUNC(0.75*SUMIF($D$12:$D$1442,$D1050,P$12:P$1442),2)+SUMIF($D$12:$D1050,$D1050,AF$12:AF1050))-SUMIF($D$12:$D1049,$D1050,R$12:R1049)-SUMIF($D$12:$D$1442,$D1050,Q$12:Q$1442),AF1050)),"")</f>
        <v/>
      </c>
      <c r="S1050" s="246" t="str">
        <f aca="false">IF(O1050&lt;&gt;"",1000-SUMIF($D$12:$D1049,$D1050,S$12:S1049),"")</f>
        <v/>
      </c>
      <c r="T1050" s="268"/>
      <c r="U1050" s="269"/>
      <c r="V1050" s="244" t="str">
        <f aca="false">IF(AND(U1050&lt;&gt;"",T1050&lt;&gt;""),MIN(IF(OR(T1050="OZZ",T1050="ZZ"),5000,13600),TRUNC(0.75*SUMIF($D$12:$D1050,$D1050,U$12:U1050),2))-SUMIF($D$12:$D1049,$D1050,V$12:V1049),"")</f>
        <v/>
      </c>
      <c r="W1050" s="248" t="str">
        <f aca="false">IF(AND(U1050&lt;&gt;"",T1050&lt;&gt;"",AJ1050&lt;&gt;""),IF(OR(T1050="OZZ",T1050="ZZ"),0-SUMIF($D$12:$D1049,$D1050,W$12:W1049),MIN(MIN(13600,TRUNC(0.75*SUMIF($D$12:$D$1442,$D1050,U$12:U$1442),2)+SUMIF($D$12:$D1050,$D1050,AJ$12:AJ1050))-SUMIF($D$12:$D1049,$D1050,W$12:W1049)-SUMIF($D$12:$D$1442,$D1050,V$12:V$1442),AJ1050)),"")</f>
        <v/>
      </c>
      <c r="X1050" s="246" t="str">
        <f aca="false">IF(T1050&lt;&gt;"",1000-SUMIF($D$12:$D1049,$D1050,X$12:X1049),"")</f>
        <v/>
      </c>
      <c r="Y1050" s="272"/>
      <c r="Z1050" s="273"/>
      <c r="AA1050" s="273"/>
      <c r="AB1050" s="252" t="str">
        <f aca="false">IF(K1050&lt;&gt;"",ROUND(Y1050,2)+ROUND(Z1050,2)+ROUND(AA1050,2),"")</f>
        <v/>
      </c>
      <c r="AC1050" s="274"/>
      <c r="AD1050" s="273"/>
      <c r="AE1050" s="273"/>
      <c r="AF1050" s="275" t="str">
        <f aca="false">IF(P1050&lt;&gt;"",ROUND(AC1050,2)+ROUND(AD1050,2)+ROUND(AE1050,2),"")</f>
        <v/>
      </c>
      <c r="AG1050" s="274"/>
      <c r="AH1050" s="273"/>
      <c r="AI1050" s="273"/>
      <c r="AJ1050" s="275" t="str">
        <f aca="false">IF(U1050&lt;&gt;"",ROUND(AG1050,2)+ROUND(AH1050,2)+ROUND(AI1050,2),"")</f>
        <v/>
      </c>
      <c r="AK1050" s="255"/>
      <c r="AL1050" s="255"/>
      <c r="AM1050" s="256"/>
      <c r="AN1050" s="257"/>
      <c r="AO1050" s="258" t="str">
        <f aca="false">IF(D1050&lt;&gt;"",IF(COUNTIF($D$12:$D1050,$D1050)&gt;1,0,IF(SUM(L1050,Q1050,V1050)&gt;0,IF(AND(T1050="",OR(O1050&lt;&gt;"",J1050&lt;&gt;"")),IF(O1050&lt;&gt;"",O1050,IF(J1050&lt;&gt;"",J1050,0)),IF(AND(O1050&lt;&gt;"",J1050&lt;&gt;"",O1050=J1050),O1050,T1050)),0)),"")</f>
        <v/>
      </c>
      <c r="AP1050" s="258" t="str">
        <f aca="false">IF(D1050&lt;&gt;"",IF(COUNTIF($D$12:$D1050,$D1050)&gt;1,0,IF(SUM(M1050,R1050,W1050)&gt;0,IF(AND(T1050="",OR(O1050&lt;&gt;"",J1050&lt;&gt;"")),IF(O1050&lt;&gt;"",O1050,IF(J1050&lt;&gt;"",J1050,0)),IF(AND(O1050&lt;&gt;"",J1050&lt;&gt;"",O1050=J1050),O1050,T1050)),0)),"")</f>
        <v/>
      </c>
      <c r="AQ1050" s="258" t="str">
        <f aca="false">IF(D1050&lt;&gt;"",IF(COUNTIF($D$12:$D1050,$D1050)&gt;1,0,IF(SUM(N1050,S1050,X1050)&gt;0,IF(AND(T1050="",OR(O1050&lt;&gt;"",J1050&lt;&gt;"")),IF(O1050&lt;&gt;"",O1050,IF(J1050&lt;&gt;"",J1050,0)),IF(AND(O1050&lt;&gt;"",J1050&lt;&gt;"",O1050=J1050),O1050,T1050)),0)),"")</f>
        <v/>
      </c>
      <c r="AR1050" s="257" t="str">
        <f aca="false">IF(D1050&lt;&gt;"",IF(J1050="OZP12",L1050,0),"")</f>
        <v/>
      </c>
      <c r="AS1050" s="257" t="str">
        <f aca="false">IF(D1050&lt;&gt;"",IF(O1050="OZP12",Q1050,0),"")</f>
        <v/>
      </c>
      <c r="AT1050" s="257" t="str">
        <f aca="false">IF(D1050&lt;&gt;"",IF(T1050="OZP12",V1050,0),"")</f>
        <v/>
      </c>
      <c r="AU1050" s="257" t="str">
        <f aca="false">IF(D1050&lt;&gt;"",IF(J1050="TZP",L1050,0),"")</f>
        <v/>
      </c>
      <c r="AV1050" s="257" t="str">
        <f aca="false">IF(D1050&lt;&gt;"",IF(O1050="TZP",Q1050,0),"")</f>
        <v/>
      </c>
      <c r="AW1050" s="257" t="str">
        <f aca="false">IF(D1050&lt;&gt;"",IF(T1050="TZP",V1050,0),"")</f>
        <v/>
      </c>
      <c r="AX1050" s="257" t="str">
        <f aca="false">IF(D1050&lt;&gt;"",IF(J1050="OZZ",L1050,0),"")</f>
        <v/>
      </c>
      <c r="AY1050" s="257" t="str">
        <f aca="false">IF(D1050&lt;&gt;"",IF(O1050="OZZ",Q1050,0),"")</f>
        <v/>
      </c>
      <c r="AZ1050" s="257" t="str">
        <f aca="false">IF(D1050&lt;&gt;"",IF(T1050="OZZ",V1050,0),"")</f>
        <v/>
      </c>
      <c r="BA1050" s="260"/>
      <c r="BB1050" s="257" t="str">
        <f aca="false">IF(D1050&lt;&gt;"",IF(ISERROR(FIND("/",D1050)),0,1),"")</f>
        <v/>
      </c>
      <c r="BC1050" s="257" t="str">
        <f aca="false">IF(D1050&lt;&gt;"",IF(BB1050*1=0,D1050,CONCATENATE(MID(D1050,1,FIND("/",D1050,1)-1),MID(D1050,FIND("/",D1050,1)+1,LEN(D1050)))),"")</f>
        <v/>
      </c>
      <c r="BD1050" s="286"/>
      <c r="BE1050" s="257" t="str">
        <f aca="false">IF(D1050&lt;&gt;"",IF(J1050="OZP12",M1050,0),"")</f>
        <v/>
      </c>
      <c r="BF1050" s="257" t="str">
        <f aca="false">IF(D1050&lt;&gt;"",IF(O1050="OZP12",R1050,0),"")</f>
        <v/>
      </c>
      <c r="BG1050" s="257" t="str">
        <f aca="false">IF(D1050&lt;&gt;"",IF(T1050="OZP12",W1050,0),"")</f>
        <v/>
      </c>
      <c r="BH1050" s="257" t="str">
        <f aca="false">IF(D1050&lt;&gt;"",IF(J1050="TZP",M1050,0),"")</f>
        <v/>
      </c>
      <c r="BI1050" s="257" t="str">
        <f aca="false">IF(D1050&lt;&gt;"",IF(O1050="TZP",R1050,0),"")</f>
        <v/>
      </c>
      <c r="BJ1050" s="257" t="str">
        <f aca="false">IF(D1050&lt;&gt;"",IF(T1050="TZP",W1050,0),"")</f>
        <v/>
      </c>
    </row>
    <row r="1051" s="261" customFormat="true" ht="18.75" hidden="false" customHeight="true" outlineLevel="0" collapsed="false">
      <c r="A1051" s="262" t="n">
        <f aca="false">A1050+1</f>
        <v>1039</v>
      </c>
      <c r="B1051" s="263"/>
      <c r="C1051" s="263"/>
      <c r="D1051" s="263"/>
      <c r="E1051" s="266"/>
      <c r="F1051" s="266"/>
      <c r="G1051" s="267"/>
      <c r="H1051" s="278"/>
      <c r="I1051" s="281"/>
      <c r="J1051" s="268"/>
      <c r="K1051" s="269"/>
      <c r="L1051" s="244" t="str">
        <f aca="false">IF(AND(K1051&lt;&gt;"",J1051&lt;&gt;""),MIN(IF(OR(J1051="OZZ",J1051="ZZ"),5000,13600),TRUNC(0.75*SUMIF($D$12:$D1051,$D1051,K$12:K1051),2))-SUMIF($D$12:$D1050,$D1051,L$12:L1050),"")</f>
        <v/>
      </c>
      <c r="M1051" s="270" t="str">
        <f aca="false">IF(AND(K1051&lt;&gt;"",J1051&lt;&gt;"",AB1051&lt;&gt;""),IF(OR(J1051="OZZ",J1051="ZZ"),0-SUMIF($D$12:$D1050,$D1051,M$12:M1050),MIN(MIN(13600,TRUNC(0.75*SUMIF($D$12:$D$1442,$D1051,K$12:K$1442),2)+SUMIF($D$12:$D1051,$D1051,AB$12:AB1051))-SUMIF($D$12:$D1050,$D1051,M$12:M1050)-SUMIF($D$12:$D$1442,$D1051,L$12:L$1442),AB1051)),"")</f>
        <v/>
      </c>
      <c r="N1051" s="246" t="str">
        <f aca="false">IF(J1051&lt;&gt;"",1000-SUMIF($D$12:$D1050,$D1051,N$12:N1050),"")</f>
        <v/>
      </c>
      <c r="O1051" s="268"/>
      <c r="P1051" s="269"/>
      <c r="Q1051" s="244" t="str">
        <f aca="false">IF(AND(P1051&lt;&gt;"",O1051&lt;&gt;""),MIN(IF(OR(O1051="OZZ",O1051="ZZ"),5000,13600),TRUNC(0.75*SUMIF($D$12:$D1051,$D1051,P$12:P1051),2))-SUMIF($D$12:$D1050,$D1051,Q$12:Q1050),"")</f>
        <v/>
      </c>
      <c r="R1051" s="270" t="str">
        <f aca="false">IF(AND(P1051&lt;&gt;"",O1051&lt;&gt;"",AF1051&lt;&gt;""),IF(OR(O1051="OZZ",O1051="ZZ"),0-SUMIF($D$12:$D1050,$D1051,R$12:R1050),MIN(MIN(13600,TRUNC(0.75*SUMIF($D$12:$D$1442,$D1051,P$12:P$1442),2)+SUMIF($D$12:$D1051,$D1051,AF$12:AF1051))-SUMIF($D$12:$D1050,$D1051,R$12:R1050)-SUMIF($D$12:$D$1442,$D1051,Q$12:Q$1442),AF1051)),"")</f>
        <v/>
      </c>
      <c r="S1051" s="246" t="str">
        <f aca="false">IF(O1051&lt;&gt;"",1000-SUMIF($D$12:$D1050,$D1051,S$12:S1050),"")</f>
        <v/>
      </c>
      <c r="T1051" s="268"/>
      <c r="U1051" s="269"/>
      <c r="V1051" s="244" t="str">
        <f aca="false">IF(AND(U1051&lt;&gt;"",T1051&lt;&gt;""),MIN(IF(OR(T1051="OZZ",T1051="ZZ"),5000,13600),TRUNC(0.75*SUMIF($D$12:$D1051,$D1051,U$12:U1051),2))-SUMIF($D$12:$D1050,$D1051,V$12:V1050),"")</f>
        <v/>
      </c>
      <c r="W1051" s="248" t="str">
        <f aca="false">IF(AND(U1051&lt;&gt;"",T1051&lt;&gt;"",AJ1051&lt;&gt;""),IF(OR(T1051="OZZ",T1051="ZZ"),0-SUMIF($D$12:$D1050,$D1051,W$12:W1050),MIN(MIN(13600,TRUNC(0.75*SUMIF($D$12:$D$1442,$D1051,U$12:U$1442),2)+SUMIF($D$12:$D1051,$D1051,AJ$12:AJ1051))-SUMIF($D$12:$D1050,$D1051,W$12:W1050)-SUMIF($D$12:$D$1442,$D1051,V$12:V$1442),AJ1051)),"")</f>
        <v/>
      </c>
      <c r="X1051" s="246" t="str">
        <f aca="false">IF(T1051&lt;&gt;"",1000-SUMIF($D$12:$D1050,$D1051,X$12:X1050),"")</f>
        <v/>
      </c>
      <c r="Y1051" s="272"/>
      <c r="Z1051" s="273"/>
      <c r="AA1051" s="273"/>
      <c r="AB1051" s="252" t="str">
        <f aca="false">IF(K1051&lt;&gt;"",ROUND(Y1051,2)+ROUND(Z1051,2)+ROUND(AA1051,2),"")</f>
        <v/>
      </c>
      <c r="AC1051" s="274"/>
      <c r="AD1051" s="273"/>
      <c r="AE1051" s="273"/>
      <c r="AF1051" s="275" t="str">
        <f aca="false">IF(P1051&lt;&gt;"",ROUND(AC1051,2)+ROUND(AD1051,2)+ROUND(AE1051,2),"")</f>
        <v/>
      </c>
      <c r="AG1051" s="274"/>
      <c r="AH1051" s="273"/>
      <c r="AI1051" s="273"/>
      <c r="AJ1051" s="275" t="str">
        <f aca="false">IF(U1051&lt;&gt;"",ROUND(AG1051,2)+ROUND(AH1051,2)+ROUND(AI1051,2),"")</f>
        <v/>
      </c>
      <c r="AK1051" s="255"/>
      <c r="AL1051" s="255"/>
      <c r="AM1051" s="256"/>
      <c r="AN1051" s="257"/>
      <c r="AO1051" s="258" t="str">
        <f aca="false">IF(D1051&lt;&gt;"",IF(COUNTIF($D$12:$D1051,$D1051)&gt;1,0,IF(SUM(L1051,Q1051,V1051)&gt;0,IF(AND(T1051="",OR(O1051&lt;&gt;"",J1051&lt;&gt;"")),IF(O1051&lt;&gt;"",O1051,IF(J1051&lt;&gt;"",J1051,0)),IF(AND(O1051&lt;&gt;"",J1051&lt;&gt;"",O1051=J1051),O1051,T1051)),0)),"")</f>
        <v/>
      </c>
      <c r="AP1051" s="258" t="str">
        <f aca="false">IF(D1051&lt;&gt;"",IF(COUNTIF($D$12:$D1051,$D1051)&gt;1,0,IF(SUM(M1051,R1051,W1051)&gt;0,IF(AND(T1051="",OR(O1051&lt;&gt;"",J1051&lt;&gt;"")),IF(O1051&lt;&gt;"",O1051,IF(J1051&lt;&gt;"",J1051,0)),IF(AND(O1051&lt;&gt;"",J1051&lt;&gt;"",O1051=J1051),O1051,T1051)),0)),"")</f>
        <v/>
      </c>
      <c r="AQ1051" s="258" t="str">
        <f aca="false">IF(D1051&lt;&gt;"",IF(COUNTIF($D$12:$D1051,$D1051)&gt;1,0,IF(SUM(N1051,S1051,X1051)&gt;0,IF(AND(T1051="",OR(O1051&lt;&gt;"",J1051&lt;&gt;"")),IF(O1051&lt;&gt;"",O1051,IF(J1051&lt;&gt;"",J1051,0)),IF(AND(O1051&lt;&gt;"",J1051&lt;&gt;"",O1051=J1051),O1051,T1051)),0)),"")</f>
        <v/>
      </c>
      <c r="AR1051" s="257" t="str">
        <f aca="false">IF(D1051&lt;&gt;"",IF(J1051="OZP12",L1051,0),"")</f>
        <v/>
      </c>
      <c r="AS1051" s="257" t="str">
        <f aca="false">IF(D1051&lt;&gt;"",IF(O1051="OZP12",Q1051,0),"")</f>
        <v/>
      </c>
      <c r="AT1051" s="257" t="str">
        <f aca="false">IF(D1051&lt;&gt;"",IF(T1051="OZP12",V1051,0),"")</f>
        <v/>
      </c>
      <c r="AU1051" s="257" t="str">
        <f aca="false">IF(D1051&lt;&gt;"",IF(J1051="TZP",L1051,0),"")</f>
        <v/>
      </c>
      <c r="AV1051" s="257" t="str">
        <f aca="false">IF(D1051&lt;&gt;"",IF(O1051="TZP",Q1051,0),"")</f>
        <v/>
      </c>
      <c r="AW1051" s="257" t="str">
        <f aca="false">IF(D1051&lt;&gt;"",IF(T1051="TZP",V1051,0),"")</f>
        <v/>
      </c>
      <c r="AX1051" s="257" t="str">
        <f aca="false">IF(D1051&lt;&gt;"",IF(J1051="OZZ",L1051,0),"")</f>
        <v/>
      </c>
      <c r="AY1051" s="257" t="str">
        <f aca="false">IF(D1051&lt;&gt;"",IF(O1051="OZZ",Q1051,0),"")</f>
        <v/>
      </c>
      <c r="AZ1051" s="257" t="str">
        <f aca="false">IF(D1051&lt;&gt;"",IF(T1051="OZZ",V1051,0),"")</f>
        <v/>
      </c>
      <c r="BA1051" s="260"/>
      <c r="BB1051" s="257" t="str">
        <f aca="false">IF(D1051&lt;&gt;"",IF(ISERROR(FIND("/",D1051)),0,1),"")</f>
        <v/>
      </c>
      <c r="BC1051" s="257" t="str">
        <f aca="false">IF(D1051&lt;&gt;"",IF(BB1051*1=0,D1051,CONCATENATE(MID(D1051,1,FIND("/",D1051,1)-1),MID(D1051,FIND("/",D1051,1)+1,LEN(D1051)))),"")</f>
        <v/>
      </c>
      <c r="BD1051" s="286"/>
      <c r="BE1051" s="257" t="str">
        <f aca="false">IF(D1051&lt;&gt;"",IF(J1051="OZP12",M1051,0),"")</f>
        <v/>
      </c>
      <c r="BF1051" s="257" t="str">
        <f aca="false">IF(D1051&lt;&gt;"",IF(O1051="OZP12",R1051,0),"")</f>
        <v/>
      </c>
      <c r="BG1051" s="257" t="str">
        <f aca="false">IF(D1051&lt;&gt;"",IF(T1051="OZP12",W1051,0),"")</f>
        <v/>
      </c>
      <c r="BH1051" s="257" t="str">
        <f aca="false">IF(D1051&lt;&gt;"",IF(J1051="TZP",M1051,0),"")</f>
        <v/>
      </c>
      <c r="BI1051" s="257" t="str">
        <f aca="false">IF(D1051&lt;&gt;"",IF(O1051="TZP",R1051,0),"")</f>
        <v/>
      </c>
      <c r="BJ1051" s="257" t="str">
        <f aca="false">IF(D1051&lt;&gt;"",IF(T1051="TZP",W1051,0),"")</f>
        <v/>
      </c>
    </row>
    <row r="1052" s="261" customFormat="true" ht="18.75" hidden="false" customHeight="true" outlineLevel="0" collapsed="false">
      <c r="A1052" s="262" t="n">
        <f aca="false">A1051+1</f>
        <v>1040</v>
      </c>
      <c r="B1052" s="263"/>
      <c r="C1052" s="263"/>
      <c r="D1052" s="263"/>
      <c r="E1052" s="266"/>
      <c r="F1052" s="266"/>
      <c r="G1052" s="267"/>
      <c r="H1052" s="278"/>
      <c r="I1052" s="281"/>
      <c r="J1052" s="268"/>
      <c r="K1052" s="269"/>
      <c r="L1052" s="244" t="str">
        <f aca="false">IF(AND(K1052&lt;&gt;"",J1052&lt;&gt;""),MIN(IF(OR(J1052="OZZ",J1052="ZZ"),5000,13600),TRUNC(0.75*SUMIF($D$12:$D1052,$D1052,K$12:K1052),2))-SUMIF($D$12:$D1051,$D1052,L$12:L1051),"")</f>
        <v/>
      </c>
      <c r="M1052" s="270" t="str">
        <f aca="false">IF(AND(K1052&lt;&gt;"",J1052&lt;&gt;"",AB1052&lt;&gt;""),IF(OR(J1052="OZZ",J1052="ZZ"),0-SUMIF($D$12:$D1051,$D1052,M$12:M1051),MIN(MIN(13600,TRUNC(0.75*SUMIF($D$12:$D$1442,$D1052,K$12:K$1442),2)+SUMIF($D$12:$D1052,$D1052,AB$12:AB1052))-SUMIF($D$12:$D1051,$D1052,M$12:M1051)-SUMIF($D$12:$D$1442,$D1052,L$12:L$1442),AB1052)),"")</f>
        <v/>
      </c>
      <c r="N1052" s="246" t="str">
        <f aca="false">IF(J1052&lt;&gt;"",1000-SUMIF($D$12:$D1051,$D1052,N$12:N1051),"")</f>
        <v/>
      </c>
      <c r="O1052" s="268"/>
      <c r="P1052" s="269"/>
      <c r="Q1052" s="244" t="str">
        <f aca="false">IF(AND(P1052&lt;&gt;"",O1052&lt;&gt;""),MIN(IF(OR(O1052="OZZ",O1052="ZZ"),5000,13600),TRUNC(0.75*SUMIF($D$12:$D1052,$D1052,P$12:P1052),2))-SUMIF($D$12:$D1051,$D1052,Q$12:Q1051),"")</f>
        <v/>
      </c>
      <c r="R1052" s="270" t="str">
        <f aca="false">IF(AND(P1052&lt;&gt;"",O1052&lt;&gt;"",AF1052&lt;&gt;""),IF(OR(O1052="OZZ",O1052="ZZ"),0-SUMIF($D$12:$D1051,$D1052,R$12:R1051),MIN(MIN(13600,TRUNC(0.75*SUMIF($D$12:$D$1442,$D1052,P$12:P$1442),2)+SUMIF($D$12:$D1052,$D1052,AF$12:AF1052))-SUMIF($D$12:$D1051,$D1052,R$12:R1051)-SUMIF($D$12:$D$1442,$D1052,Q$12:Q$1442),AF1052)),"")</f>
        <v/>
      </c>
      <c r="S1052" s="246" t="str">
        <f aca="false">IF(O1052&lt;&gt;"",1000-SUMIF($D$12:$D1051,$D1052,S$12:S1051),"")</f>
        <v/>
      </c>
      <c r="T1052" s="268"/>
      <c r="U1052" s="269"/>
      <c r="V1052" s="244" t="str">
        <f aca="false">IF(AND(U1052&lt;&gt;"",T1052&lt;&gt;""),MIN(IF(OR(T1052="OZZ",T1052="ZZ"),5000,13600),TRUNC(0.75*SUMIF($D$12:$D1052,$D1052,U$12:U1052),2))-SUMIF($D$12:$D1051,$D1052,V$12:V1051),"")</f>
        <v/>
      </c>
      <c r="W1052" s="248" t="str">
        <f aca="false">IF(AND(U1052&lt;&gt;"",T1052&lt;&gt;"",AJ1052&lt;&gt;""),IF(OR(T1052="OZZ",T1052="ZZ"),0-SUMIF($D$12:$D1051,$D1052,W$12:W1051),MIN(MIN(13600,TRUNC(0.75*SUMIF($D$12:$D$1442,$D1052,U$12:U$1442),2)+SUMIF($D$12:$D1052,$D1052,AJ$12:AJ1052))-SUMIF($D$12:$D1051,$D1052,W$12:W1051)-SUMIF($D$12:$D$1442,$D1052,V$12:V$1442),AJ1052)),"")</f>
        <v/>
      </c>
      <c r="X1052" s="246" t="str">
        <f aca="false">IF(T1052&lt;&gt;"",1000-SUMIF($D$12:$D1051,$D1052,X$12:X1051),"")</f>
        <v/>
      </c>
      <c r="Y1052" s="272"/>
      <c r="Z1052" s="273"/>
      <c r="AA1052" s="273"/>
      <c r="AB1052" s="252" t="str">
        <f aca="false">IF(K1052&lt;&gt;"",ROUND(Y1052,2)+ROUND(Z1052,2)+ROUND(AA1052,2),"")</f>
        <v/>
      </c>
      <c r="AC1052" s="274"/>
      <c r="AD1052" s="273"/>
      <c r="AE1052" s="273"/>
      <c r="AF1052" s="275" t="str">
        <f aca="false">IF(P1052&lt;&gt;"",ROUND(AC1052,2)+ROUND(AD1052,2)+ROUND(AE1052,2),"")</f>
        <v/>
      </c>
      <c r="AG1052" s="274"/>
      <c r="AH1052" s="273"/>
      <c r="AI1052" s="273"/>
      <c r="AJ1052" s="275" t="str">
        <f aca="false">IF(U1052&lt;&gt;"",ROUND(AG1052,2)+ROUND(AH1052,2)+ROUND(AI1052,2),"")</f>
        <v/>
      </c>
      <c r="AK1052" s="255"/>
      <c r="AL1052" s="255"/>
      <c r="AM1052" s="256"/>
      <c r="AN1052" s="257"/>
      <c r="AO1052" s="258" t="str">
        <f aca="false">IF(D1052&lt;&gt;"",IF(COUNTIF($D$12:$D1052,$D1052)&gt;1,0,IF(SUM(L1052,Q1052,V1052)&gt;0,IF(AND(T1052="",OR(O1052&lt;&gt;"",J1052&lt;&gt;"")),IF(O1052&lt;&gt;"",O1052,IF(J1052&lt;&gt;"",J1052,0)),IF(AND(O1052&lt;&gt;"",J1052&lt;&gt;"",O1052=J1052),O1052,T1052)),0)),"")</f>
        <v/>
      </c>
      <c r="AP1052" s="258" t="str">
        <f aca="false">IF(D1052&lt;&gt;"",IF(COUNTIF($D$12:$D1052,$D1052)&gt;1,0,IF(SUM(M1052,R1052,W1052)&gt;0,IF(AND(T1052="",OR(O1052&lt;&gt;"",J1052&lt;&gt;"")),IF(O1052&lt;&gt;"",O1052,IF(J1052&lt;&gt;"",J1052,0)),IF(AND(O1052&lt;&gt;"",J1052&lt;&gt;"",O1052=J1052),O1052,T1052)),0)),"")</f>
        <v/>
      </c>
      <c r="AQ1052" s="258" t="str">
        <f aca="false">IF(D1052&lt;&gt;"",IF(COUNTIF($D$12:$D1052,$D1052)&gt;1,0,IF(SUM(N1052,S1052,X1052)&gt;0,IF(AND(T1052="",OR(O1052&lt;&gt;"",J1052&lt;&gt;"")),IF(O1052&lt;&gt;"",O1052,IF(J1052&lt;&gt;"",J1052,0)),IF(AND(O1052&lt;&gt;"",J1052&lt;&gt;"",O1052=J1052),O1052,T1052)),0)),"")</f>
        <v/>
      </c>
      <c r="AR1052" s="257" t="str">
        <f aca="false">IF(D1052&lt;&gt;"",IF(J1052="OZP12",L1052,0),"")</f>
        <v/>
      </c>
      <c r="AS1052" s="257" t="str">
        <f aca="false">IF(D1052&lt;&gt;"",IF(O1052="OZP12",Q1052,0),"")</f>
        <v/>
      </c>
      <c r="AT1052" s="257" t="str">
        <f aca="false">IF(D1052&lt;&gt;"",IF(T1052="OZP12",V1052,0),"")</f>
        <v/>
      </c>
      <c r="AU1052" s="257" t="str">
        <f aca="false">IF(D1052&lt;&gt;"",IF(J1052="TZP",L1052,0),"")</f>
        <v/>
      </c>
      <c r="AV1052" s="257" t="str">
        <f aca="false">IF(D1052&lt;&gt;"",IF(O1052="TZP",Q1052,0),"")</f>
        <v/>
      </c>
      <c r="AW1052" s="257" t="str">
        <f aca="false">IF(D1052&lt;&gt;"",IF(T1052="TZP",V1052,0),"")</f>
        <v/>
      </c>
      <c r="AX1052" s="257" t="str">
        <f aca="false">IF(D1052&lt;&gt;"",IF(J1052="OZZ",L1052,0),"")</f>
        <v/>
      </c>
      <c r="AY1052" s="257" t="str">
        <f aca="false">IF(D1052&lt;&gt;"",IF(O1052="OZZ",Q1052,0),"")</f>
        <v/>
      </c>
      <c r="AZ1052" s="257" t="str">
        <f aca="false">IF(D1052&lt;&gt;"",IF(T1052="OZZ",V1052,0),"")</f>
        <v/>
      </c>
      <c r="BA1052" s="260"/>
      <c r="BB1052" s="257" t="str">
        <f aca="false">IF(D1052&lt;&gt;"",IF(ISERROR(FIND("/",D1052)),0,1),"")</f>
        <v/>
      </c>
      <c r="BC1052" s="257" t="str">
        <f aca="false">IF(D1052&lt;&gt;"",IF(BB1052*1=0,D1052,CONCATENATE(MID(D1052,1,FIND("/",D1052,1)-1),MID(D1052,FIND("/",D1052,1)+1,LEN(D1052)))),"")</f>
        <v/>
      </c>
      <c r="BD1052" s="286"/>
      <c r="BE1052" s="257" t="str">
        <f aca="false">IF(D1052&lt;&gt;"",IF(J1052="OZP12",M1052,0),"")</f>
        <v/>
      </c>
      <c r="BF1052" s="257" t="str">
        <f aca="false">IF(D1052&lt;&gt;"",IF(O1052="OZP12",R1052,0),"")</f>
        <v/>
      </c>
      <c r="BG1052" s="257" t="str">
        <f aca="false">IF(D1052&lt;&gt;"",IF(T1052="OZP12",W1052,0),"")</f>
        <v/>
      </c>
      <c r="BH1052" s="257" t="str">
        <f aca="false">IF(D1052&lt;&gt;"",IF(J1052="TZP",M1052,0),"")</f>
        <v/>
      </c>
      <c r="BI1052" s="257" t="str">
        <f aca="false">IF(D1052&lt;&gt;"",IF(O1052="TZP",R1052,0),"")</f>
        <v/>
      </c>
      <c r="BJ1052" s="257" t="str">
        <f aca="false">IF(D1052&lt;&gt;"",IF(T1052="TZP",W1052,0),"")</f>
        <v/>
      </c>
    </row>
    <row r="1053" s="261" customFormat="true" ht="18.75" hidden="false" customHeight="true" outlineLevel="0" collapsed="false">
      <c r="A1053" s="262" t="n">
        <f aca="false">A1052+1</f>
        <v>1041</v>
      </c>
      <c r="B1053" s="263"/>
      <c r="C1053" s="263"/>
      <c r="D1053" s="263"/>
      <c r="E1053" s="266"/>
      <c r="F1053" s="266"/>
      <c r="G1053" s="267"/>
      <c r="H1053" s="278"/>
      <c r="I1053" s="281"/>
      <c r="J1053" s="268"/>
      <c r="K1053" s="269"/>
      <c r="L1053" s="244" t="str">
        <f aca="false">IF(AND(K1053&lt;&gt;"",J1053&lt;&gt;""),MIN(IF(OR(J1053="OZZ",J1053="ZZ"),5000,13600),TRUNC(0.75*SUMIF($D$12:$D1053,$D1053,K$12:K1053),2))-SUMIF($D$12:$D1052,$D1053,L$12:L1052),"")</f>
        <v/>
      </c>
      <c r="M1053" s="270" t="str">
        <f aca="false">IF(AND(K1053&lt;&gt;"",J1053&lt;&gt;"",AB1053&lt;&gt;""),IF(OR(J1053="OZZ",J1053="ZZ"),0-SUMIF($D$12:$D1052,$D1053,M$12:M1052),MIN(MIN(13600,TRUNC(0.75*SUMIF($D$12:$D$1442,$D1053,K$12:K$1442),2)+SUMIF($D$12:$D1053,$D1053,AB$12:AB1053))-SUMIF($D$12:$D1052,$D1053,M$12:M1052)-SUMIF($D$12:$D$1442,$D1053,L$12:L$1442),AB1053)),"")</f>
        <v/>
      </c>
      <c r="N1053" s="246" t="str">
        <f aca="false">IF(J1053&lt;&gt;"",1000-SUMIF($D$12:$D1052,$D1053,N$12:N1052),"")</f>
        <v/>
      </c>
      <c r="O1053" s="268"/>
      <c r="P1053" s="269"/>
      <c r="Q1053" s="244" t="str">
        <f aca="false">IF(AND(P1053&lt;&gt;"",O1053&lt;&gt;""),MIN(IF(OR(O1053="OZZ",O1053="ZZ"),5000,13600),TRUNC(0.75*SUMIF($D$12:$D1053,$D1053,P$12:P1053),2))-SUMIF($D$12:$D1052,$D1053,Q$12:Q1052),"")</f>
        <v/>
      </c>
      <c r="R1053" s="270" t="str">
        <f aca="false">IF(AND(P1053&lt;&gt;"",O1053&lt;&gt;"",AF1053&lt;&gt;""),IF(OR(O1053="OZZ",O1053="ZZ"),0-SUMIF($D$12:$D1052,$D1053,R$12:R1052),MIN(MIN(13600,TRUNC(0.75*SUMIF($D$12:$D$1442,$D1053,P$12:P$1442),2)+SUMIF($D$12:$D1053,$D1053,AF$12:AF1053))-SUMIF($D$12:$D1052,$D1053,R$12:R1052)-SUMIF($D$12:$D$1442,$D1053,Q$12:Q$1442),AF1053)),"")</f>
        <v/>
      </c>
      <c r="S1053" s="246" t="str">
        <f aca="false">IF(O1053&lt;&gt;"",1000-SUMIF($D$12:$D1052,$D1053,S$12:S1052),"")</f>
        <v/>
      </c>
      <c r="T1053" s="268"/>
      <c r="U1053" s="269"/>
      <c r="V1053" s="244" t="str">
        <f aca="false">IF(AND(U1053&lt;&gt;"",T1053&lt;&gt;""),MIN(IF(OR(T1053="OZZ",T1053="ZZ"),5000,13600),TRUNC(0.75*SUMIF($D$12:$D1053,$D1053,U$12:U1053),2))-SUMIF($D$12:$D1052,$D1053,V$12:V1052),"")</f>
        <v/>
      </c>
      <c r="W1053" s="248" t="str">
        <f aca="false">IF(AND(U1053&lt;&gt;"",T1053&lt;&gt;"",AJ1053&lt;&gt;""),IF(OR(T1053="OZZ",T1053="ZZ"),0-SUMIF($D$12:$D1052,$D1053,W$12:W1052),MIN(MIN(13600,TRUNC(0.75*SUMIF($D$12:$D$1442,$D1053,U$12:U$1442),2)+SUMIF($D$12:$D1053,$D1053,AJ$12:AJ1053))-SUMIF($D$12:$D1052,$D1053,W$12:W1052)-SUMIF($D$12:$D$1442,$D1053,V$12:V$1442),AJ1053)),"")</f>
        <v/>
      </c>
      <c r="X1053" s="246" t="str">
        <f aca="false">IF(T1053&lt;&gt;"",1000-SUMIF($D$12:$D1052,$D1053,X$12:X1052),"")</f>
        <v/>
      </c>
      <c r="Y1053" s="272"/>
      <c r="Z1053" s="273"/>
      <c r="AA1053" s="273"/>
      <c r="AB1053" s="252" t="str">
        <f aca="false">IF(K1053&lt;&gt;"",ROUND(Y1053,2)+ROUND(Z1053,2)+ROUND(AA1053,2),"")</f>
        <v/>
      </c>
      <c r="AC1053" s="274"/>
      <c r="AD1053" s="273"/>
      <c r="AE1053" s="273"/>
      <c r="AF1053" s="275" t="str">
        <f aca="false">IF(P1053&lt;&gt;"",ROUND(AC1053,2)+ROUND(AD1053,2)+ROUND(AE1053,2),"")</f>
        <v/>
      </c>
      <c r="AG1053" s="274"/>
      <c r="AH1053" s="273"/>
      <c r="AI1053" s="273"/>
      <c r="AJ1053" s="275" t="str">
        <f aca="false">IF(U1053&lt;&gt;"",ROUND(AG1053,2)+ROUND(AH1053,2)+ROUND(AI1053,2),"")</f>
        <v/>
      </c>
      <c r="AK1053" s="255"/>
      <c r="AL1053" s="255"/>
      <c r="AM1053" s="256"/>
      <c r="AN1053" s="257"/>
      <c r="AO1053" s="258" t="str">
        <f aca="false">IF(D1053&lt;&gt;"",IF(COUNTIF($D$12:$D1053,$D1053)&gt;1,0,IF(SUM(L1053,Q1053,V1053)&gt;0,IF(AND(T1053="",OR(O1053&lt;&gt;"",J1053&lt;&gt;"")),IF(O1053&lt;&gt;"",O1053,IF(J1053&lt;&gt;"",J1053,0)),IF(AND(O1053&lt;&gt;"",J1053&lt;&gt;"",O1053=J1053),O1053,T1053)),0)),"")</f>
        <v/>
      </c>
      <c r="AP1053" s="258" t="str">
        <f aca="false">IF(D1053&lt;&gt;"",IF(COUNTIF($D$12:$D1053,$D1053)&gt;1,0,IF(SUM(M1053,R1053,W1053)&gt;0,IF(AND(T1053="",OR(O1053&lt;&gt;"",J1053&lt;&gt;"")),IF(O1053&lt;&gt;"",O1053,IF(J1053&lt;&gt;"",J1053,0)),IF(AND(O1053&lt;&gt;"",J1053&lt;&gt;"",O1053=J1053),O1053,T1053)),0)),"")</f>
        <v/>
      </c>
      <c r="AQ1053" s="258" t="str">
        <f aca="false">IF(D1053&lt;&gt;"",IF(COUNTIF($D$12:$D1053,$D1053)&gt;1,0,IF(SUM(N1053,S1053,X1053)&gt;0,IF(AND(T1053="",OR(O1053&lt;&gt;"",J1053&lt;&gt;"")),IF(O1053&lt;&gt;"",O1053,IF(J1053&lt;&gt;"",J1053,0)),IF(AND(O1053&lt;&gt;"",J1053&lt;&gt;"",O1053=J1053),O1053,T1053)),0)),"")</f>
        <v/>
      </c>
      <c r="AR1053" s="257" t="str">
        <f aca="false">IF(D1053&lt;&gt;"",IF(J1053="OZP12",L1053,0),"")</f>
        <v/>
      </c>
      <c r="AS1053" s="257" t="str">
        <f aca="false">IF(D1053&lt;&gt;"",IF(O1053="OZP12",Q1053,0),"")</f>
        <v/>
      </c>
      <c r="AT1053" s="257" t="str">
        <f aca="false">IF(D1053&lt;&gt;"",IF(T1053="OZP12",V1053,0),"")</f>
        <v/>
      </c>
      <c r="AU1053" s="257" t="str">
        <f aca="false">IF(D1053&lt;&gt;"",IF(J1053="TZP",L1053,0),"")</f>
        <v/>
      </c>
      <c r="AV1053" s="257" t="str">
        <f aca="false">IF(D1053&lt;&gt;"",IF(O1053="TZP",Q1053,0),"")</f>
        <v/>
      </c>
      <c r="AW1053" s="257" t="str">
        <f aca="false">IF(D1053&lt;&gt;"",IF(T1053="TZP",V1053,0),"")</f>
        <v/>
      </c>
      <c r="AX1053" s="257" t="str">
        <f aca="false">IF(D1053&lt;&gt;"",IF(J1053="OZZ",L1053,0),"")</f>
        <v/>
      </c>
      <c r="AY1053" s="257" t="str">
        <f aca="false">IF(D1053&lt;&gt;"",IF(O1053="OZZ",Q1053,0),"")</f>
        <v/>
      </c>
      <c r="AZ1053" s="257" t="str">
        <f aca="false">IF(D1053&lt;&gt;"",IF(T1053="OZZ",V1053,0),"")</f>
        <v/>
      </c>
      <c r="BA1053" s="260"/>
      <c r="BB1053" s="257" t="str">
        <f aca="false">IF(D1053&lt;&gt;"",IF(ISERROR(FIND("/",D1053)),0,1),"")</f>
        <v/>
      </c>
      <c r="BC1053" s="257" t="str">
        <f aca="false">IF(D1053&lt;&gt;"",IF(BB1053*1=0,D1053,CONCATENATE(MID(D1053,1,FIND("/",D1053,1)-1),MID(D1053,FIND("/",D1053,1)+1,LEN(D1053)))),"")</f>
        <v/>
      </c>
      <c r="BD1053" s="286"/>
      <c r="BE1053" s="257" t="str">
        <f aca="false">IF(D1053&lt;&gt;"",IF(J1053="OZP12",M1053,0),"")</f>
        <v/>
      </c>
      <c r="BF1053" s="257" t="str">
        <f aca="false">IF(D1053&lt;&gt;"",IF(O1053="OZP12",R1053,0),"")</f>
        <v/>
      </c>
      <c r="BG1053" s="257" t="str">
        <f aca="false">IF(D1053&lt;&gt;"",IF(T1053="OZP12",W1053,0),"")</f>
        <v/>
      </c>
      <c r="BH1053" s="257" t="str">
        <f aca="false">IF(D1053&lt;&gt;"",IF(J1053="TZP",M1053,0),"")</f>
        <v/>
      </c>
      <c r="BI1053" s="257" t="str">
        <f aca="false">IF(D1053&lt;&gt;"",IF(O1053="TZP",R1053,0),"")</f>
        <v/>
      </c>
      <c r="BJ1053" s="257" t="str">
        <f aca="false">IF(D1053&lt;&gt;"",IF(T1053="TZP",W1053,0),"")</f>
        <v/>
      </c>
    </row>
    <row r="1054" s="261" customFormat="true" ht="18.75" hidden="false" customHeight="true" outlineLevel="0" collapsed="false">
      <c r="A1054" s="262" t="n">
        <f aca="false">A1053+1</f>
        <v>1042</v>
      </c>
      <c r="B1054" s="263"/>
      <c r="C1054" s="263"/>
      <c r="D1054" s="263"/>
      <c r="E1054" s="266"/>
      <c r="F1054" s="266"/>
      <c r="G1054" s="267"/>
      <c r="H1054" s="278"/>
      <c r="I1054" s="281"/>
      <c r="J1054" s="268"/>
      <c r="K1054" s="269"/>
      <c r="L1054" s="244" t="str">
        <f aca="false">IF(AND(K1054&lt;&gt;"",J1054&lt;&gt;""),MIN(IF(OR(J1054="OZZ",J1054="ZZ"),5000,13600),TRUNC(0.75*SUMIF($D$12:$D1054,$D1054,K$12:K1054),2))-SUMIF($D$12:$D1053,$D1054,L$12:L1053),"")</f>
        <v/>
      </c>
      <c r="M1054" s="270" t="str">
        <f aca="false">IF(AND(K1054&lt;&gt;"",J1054&lt;&gt;"",AB1054&lt;&gt;""),IF(OR(J1054="OZZ",J1054="ZZ"),0-SUMIF($D$12:$D1053,$D1054,M$12:M1053),MIN(MIN(13600,TRUNC(0.75*SUMIF($D$12:$D$1442,$D1054,K$12:K$1442),2)+SUMIF($D$12:$D1054,$D1054,AB$12:AB1054))-SUMIF($D$12:$D1053,$D1054,M$12:M1053)-SUMIF($D$12:$D$1442,$D1054,L$12:L$1442),AB1054)),"")</f>
        <v/>
      </c>
      <c r="N1054" s="246" t="str">
        <f aca="false">IF(J1054&lt;&gt;"",1000-SUMIF($D$12:$D1053,$D1054,N$12:N1053),"")</f>
        <v/>
      </c>
      <c r="O1054" s="268"/>
      <c r="P1054" s="269"/>
      <c r="Q1054" s="244" t="str">
        <f aca="false">IF(AND(P1054&lt;&gt;"",O1054&lt;&gt;""),MIN(IF(OR(O1054="OZZ",O1054="ZZ"),5000,13600),TRUNC(0.75*SUMIF($D$12:$D1054,$D1054,P$12:P1054),2))-SUMIF($D$12:$D1053,$D1054,Q$12:Q1053),"")</f>
        <v/>
      </c>
      <c r="R1054" s="270" t="str">
        <f aca="false">IF(AND(P1054&lt;&gt;"",O1054&lt;&gt;"",AF1054&lt;&gt;""),IF(OR(O1054="OZZ",O1054="ZZ"),0-SUMIF($D$12:$D1053,$D1054,R$12:R1053),MIN(MIN(13600,TRUNC(0.75*SUMIF($D$12:$D$1442,$D1054,P$12:P$1442),2)+SUMIF($D$12:$D1054,$D1054,AF$12:AF1054))-SUMIF($D$12:$D1053,$D1054,R$12:R1053)-SUMIF($D$12:$D$1442,$D1054,Q$12:Q$1442),AF1054)),"")</f>
        <v/>
      </c>
      <c r="S1054" s="246" t="str">
        <f aca="false">IF(O1054&lt;&gt;"",1000-SUMIF($D$12:$D1053,$D1054,S$12:S1053),"")</f>
        <v/>
      </c>
      <c r="T1054" s="268"/>
      <c r="U1054" s="269"/>
      <c r="V1054" s="244" t="str">
        <f aca="false">IF(AND(U1054&lt;&gt;"",T1054&lt;&gt;""),MIN(IF(OR(T1054="OZZ",T1054="ZZ"),5000,13600),TRUNC(0.75*SUMIF($D$12:$D1054,$D1054,U$12:U1054),2))-SUMIF($D$12:$D1053,$D1054,V$12:V1053),"")</f>
        <v/>
      </c>
      <c r="W1054" s="248" t="str">
        <f aca="false">IF(AND(U1054&lt;&gt;"",T1054&lt;&gt;"",AJ1054&lt;&gt;""),IF(OR(T1054="OZZ",T1054="ZZ"),0-SUMIF($D$12:$D1053,$D1054,W$12:W1053),MIN(MIN(13600,TRUNC(0.75*SUMIF($D$12:$D$1442,$D1054,U$12:U$1442),2)+SUMIF($D$12:$D1054,$D1054,AJ$12:AJ1054))-SUMIF($D$12:$D1053,$D1054,W$12:W1053)-SUMIF($D$12:$D$1442,$D1054,V$12:V$1442),AJ1054)),"")</f>
        <v/>
      </c>
      <c r="X1054" s="246" t="str">
        <f aca="false">IF(T1054&lt;&gt;"",1000-SUMIF($D$12:$D1053,$D1054,X$12:X1053),"")</f>
        <v/>
      </c>
      <c r="Y1054" s="272"/>
      <c r="Z1054" s="273"/>
      <c r="AA1054" s="273"/>
      <c r="AB1054" s="252" t="str">
        <f aca="false">IF(K1054&lt;&gt;"",ROUND(Y1054,2)+ROUND(Z1054,2)+ROUND(AA1054,2),"")</f>
        <v/>
      </c>
      <c r="AC1054" s="274"/>
      <c r="AD1054" s="273"/>
      <c r="AE1054" s="273"/>
      <c r="AF1054" s="275" t="str">
        <f aca="false">IF(P1054&lt;&gt;"",ROUND(AC1054,2)+ROUND(AD1054,2)+ROUND(AE1054,2),"")</f>
        <v/>
      </c>
      <c r="AG1054" s="274"/>
      <c r="AH1054" s="273"/>
      <c r="AI1054" s="273"/>
      <c r="AJ1054" s="275" t="str">
        <f aca="false">IF(U1054&lt;&gt;"",ROUND(AG1054,2)+ROUND(AH1054,2)+ROUND(AI1054,2),"")</f>
        <v/>
      </c>
      <c r="AK1054" s="255"/>
      <c r="AL1054" s="255"/>
      <c r="AM1054" s="256"/>
      <c r="AN1054" s="257"/>
      <c r="AO1054" s="258" t="str">
        <f aca="false">IF(D1054&lt;&gt;"",IF(COUNTIF($D$12:$D1054,$D1054)&gt;1,0,IF(SUM(L1054,Q1054,V1054)&gt;0,IF(AND(T1054="",OR(O1054&lt;&gt;"",J1054&lt;&gt;"")),IF(O1054&lt;&gt;"",O1054,IF(J1054&lt;&gt;"",J1054,0)),IF(AND(O1054&lt;&gt;"",J1054&lt;&gt;"",O1054=J1054),O1054,T1054)),0)),"")</f>
        <v/>
      </c>
      <c r="AP1054" s="258" t="str">
        <f aca="false">IF(D1054&lt;&gt;"",IF(COUNTIF($D$12:$D1054,$D1054)&gt;1,0,IF(SUM(M1054,R1054,W1054)&gt;0,IF(AND(T1054="",OR(O1054&lt;&gt;"",J1054&lt;&gt;"")),IF(O1054&lt;&gt;"",O1054,IF(J1054&lt;&gt;"",J1054,0)),IF(AND(O1054&lt;&gt;"",J1054&lt;&gt;"",O1054=J1054),O1054,T1054)),0)),"")</f>
        <v/>
      </c>
      <c r="AQ1054" s="258" t="str">
        <f aca="false">IF(D1054&lt;&gt;"",IF(COUNTIF($D$12:$D1054,$D1054)&gt;1,0,IF(SUM(N1054,S1054,X1054)&gt;0,IF(AND(T1054="",OR(O1054&lt;&gt;"",J1054&lt;&gt;"")),IF(O1054&lt;&gt;"",O1054,IF(J1054&lt;&gt;"",J1054,0)),IF(AND(O1054&lt;&gt;"",J1054&lt;&gt;"",O1054=J1054),O1054,T1054)),0)),"")</f>
        <v/>
      </c>
      <c r="AR1054" s="257" t="str">
        <f aca="false">IF(D1054&lt;&gt;"",IF(J1054="OZP12",L1054,0),"")</f>
        <v/>
      </c>
      <c r="AS1054" s="257" t="str">
        <f aca="false">IF(D1054&lt;&gt;"",IF(O1054="OZP12",Q1054,0),"")</f>
        <v/>
      </c>
      <c r="AT1054" s="257" t="str">
        <f aca="false">IF(D1054&lt;&gt;"",IF(T1054="OZP12",V1054,0),"")</f>
        <v/>
      </c>
      <c r="AU1054" s="257" t="str">
        <f aca="false">IF(D1054&lt;&gt;"",IF(J1054="TZP",L1054,0),"")</f>
        <v/>
      </c>
      <c r="AV1054" s="257" t="str">
        <f aca="false">IF(D1054&lt;&gt;"",IF(O1054="TZP",Q1054,0),"")</f>
        <v/>
      </c>
      <c r="AW1054" s="257" t="str">
        <f aca="false">IF(D1054&lt;&gt;"",IF(T1054="TZP",V1054,0),"")</f>
        <v/>
      </c>
      <c r="AX1054" s="257" t="str">
        <f aca="false">IF(D1054&lt;&gt;"",IF(J1054="OZZ",L1054,0),"")</f>
        <v/>
      </c>
      <c r="AY1054" s="257" t="str">
        <f aca="false">IF(D1054&lt;&gt;"",IF(O1054="OZZ",Q1054,0),"")</f>
        <v/>
      </c>
      <c r="AZ1054" s="257" t="str">
        <f aca="false">IF(D1054&lt;&gt;"",IF(T1054="OZZ",V1054,0),"")</f>
        <v/>
      </c>
      <c r="BA1054" s="260"/>
      <c r="BB1054" s="257" t="str">
        <f aca="false">IF(D1054&lt;&gt;"",IF(ISERROR(FIND("/",D1054)),0,1),"")</f>
        <v/>
      </c>
      <c r="BC1054" s="257" t="str">
        <f aca="false">IF(D1054&lt;&gt;"",IF(BB1054*1=0,D1054,CONCATENATE(MID(D1054,1,FIND("/",D1054,1)-1),MID(D1054,FIND("/",D1054,1)+1,LEN(D1054)))),"")</f>
        <v/>
      </c>
      <c r="BD1054" s="286"/>
      <c r="BE1054" s="257" t="str">
        <f aca="false">IF(D1054&lt;&gt;"",IF(J1054="OZP12",M1054,0),"")</f>
        <v/>
      </c>
      <c r="BF1054" s="257" t="str">
        <f aca="false">IF(D1054&lt;&gt;"",IF(O1054="OZP12",R1054,0),"")</f>
        <v/>
      </c>
      <c r="BG1054" s="257" t="str">
        <f aca="false">IF(D1054&lt;&gt;"",IF(T1054="OZP12",W1054,0),"")</f>
        <v/>
      </c>
      <c r="BH1054" s="257" t="str">
        <f aca="false">IF(D1054&lt;&gt;"",IF(J1054="TZP",M1054,0),"")</f>
        <v/>
      </c>
      <c r="BI1054" s="257" t="str">
        <f aca="false">IF(D1054&lt;&gt;"",IF(O1054="TZP",R1054,0),"")</f>
        <v/>
      </c>
      <c r="BJ1054" s="257" t="str">
        <f aca="false">IF(D1054&lt;&gt;"",IF(T1054="TZP",W1054,0),"")</f>
        <v/>
      </c>
    </row>
    <row r="1055" s="261" customFormat="true" ht="18.75" hidden="false" customHeight="true" outlineLevel="0" collapsed="false">
      <c r="A1055" s="262" t="n">
        <f aca="false">A1054+1</f>
        <v>1043</v>
      </c>
      <c r="B1055" s="263"/>
      <c r="C1055" s="263"/>
      <c r="D1055" s="263"/>
      <c r="E1055" s="266"/>
      <c r="F1055" s="266"/>
      <c r="G1055" s="267"/>
      <c r="H1055" s="278"/>
      <c r="I1055" s="281"/>
      <c r="J1055" s="268"/>
      <c r="K1055" s="269"/>
      <c r="L1055" s="244" t="str">
        <f aca="false">IF(AND(K1055&lt;&gt;"",J1055&lt;&gt;""),MIN(IF(OR(J1055="OZZ",J1055="ZZ"),5000,13600),TRUNC(0.75*SUMIF($D$12:$D1055,$D1055,K$12:K1055),2))-SUMIF($D$12:$D1054,$D1055,L$12:L1054),"")</f>
        <v/>
      </c>
      <c r="M1055" s="270" t="str">
        <f aca="false">IF(AND(K1055&lt;&gt;"",J1055&lt;&gt;"",AB1055&lt;&gt;""),IF(OR(J1055="OZZ",J1055="ZZ"),0-SUMIF($D$12:$D1054,$D1055,M$12:M1054),MIN(MIN(13600,TRUNC(0.75*SUMIF($D$12:$D$1442,$D1055,K$12:K$1442),2)+SUMIF($D$12:$D1055,$D1055,AB$12:AB1055))-SUMIF($D$12:$D1054,$D1055,M$12:M1054)-SUMIF($D$12:$D$1442,$D1055,L$12:L$1442),AB1055)),"")</f>
        <v/>
      </c>
      <c r="N1055" s="246" t="str">
        <f aca="false">IF(J1055&lt;&gt;"",1000-SUMIF($D$12:$D1054,$D1055,N$12:N1054),"")</f>
        <v/>
      </c>
      <c r="O1055" s="268"/>
      <c r="P1055" s="269"/>
      <c r="Q1055" s="244" t="str">
        <f aca="false">IF(AND(P1055&lt;&gt;"",O1055&lt;&gt;""),MIN(IF(OR(O1055="OZZ",O1055="ZZ"),5000,13600),TRUNC(0.75*SUMIF($D$12:$D1055,$D1055,P$12:P1055),2))-SUMIF($D$12:$D1054,$D1055,Q$12:Q1054),"")</f>
        <v/>
      </c>
      <c r="R1055" s="270" t="str">
        <f aca="false">IF(AND(P1055&lt;&gt;"",O1055&lt;&gt;"",AF1055&lt;&gt;""),IF(OR(O1055="OZZ",O1055="ZZ"),0-SUMIF($D$12:$D1054,$D1055,R$12:R1054),MIN(MIN(13600,TRUNC(0.75*SUMIF($D$12:$D$1442,$D1055,P$12:P$1442),2)+SUMIF($D$12:$D1055,$D1055,AF$12:AF1055))-SUMIF($D$12:$D1054,$D1055,R$12:R1054)-SUMIF($D$12:$D$1442,$D1055,Q$12:Q$1442),AF1055)),"")</f>
        <v/>
      </c>
      <c r="S1055" s="246" t="str">
        <f aca="false">IF(O1055&lt;&gt;"",1000-SUMIF($D$12:$D1054,$D1055,S$12:S1054),"")</f>
        <v/>
      </c>
      <c r="T1055" s="268"/>
      <c r="U1055" s="269"/>
      <c r="V1055" s="244" t="str">
        <f aca="false">IF(AND(U1055&lt;&gt;"",T1055&lt;&gt;""),MIN(IF(OR(T1055="OZZ",T1055="ZZ"),5000,13600),TRUNC(0.75*SUMIF($D$12:$D1055,$D1055,U$12:U1055),2))-SUMIF($D$12:$D1054,$D1055,V$12:V1054),"")</f>
        <v/>
      </c>
      <c r="W1055" s="248" t="str">
        <f aca="false">IF(AND(U1055&lt;&gt;"",T1055&lt;&gt;"",AJ1055&lt;&gt;""),IF(OR(T1055="OZZ",T1055="ZZ"),0-SUMIF($D$12:$D1054,$D1055,W$12:W1054),MIN(MIN(13600,TRUNC(0.75*SUMIF($D$12:$D$1442,$D1055,U$12:U$1442),2)+SUMIF($D$12:$D1055,$D1055,AJ$12:AJ1055))-SUMIF($D$12:$D1054,$D1055,W$12:W1054)-SUMIF($D$12:$D$1442,$D1055,V$12:V$1442),AJ1055)),"")</f>
        <v/>
      </c>
      <c r="X1055" s="246" t="str">
        <f aca="false">IF(T1055&lt;&gt;"",1000-SUMIF($D$12:$D1054,$D1055,X$12:X1054),"")</f>
        <v/>
      </c>
      <c r="Y1055" s="272"/>
      <c r="Z1055" s="273"/>
      <c r="AA1055" s="273"/>
      <c r="AB1055" s="252" t="str">
        <f aca="false">IF(K1055&lt;&gt;"",ROUND(Y1055,2)+ROUND(Z1055,2)+ROUND(AA1055,2),"")</f>
        <v/>
      </c>
      <c r="AC1055" s="274"/>
      <c r="AD1055" s="273"/>
      <c r="AE1055" s="273"/>
      <c r="AF1055" s="275" t="str">
        <f aca="false">IF(P1055&lt;&gt;"",ROUND(AC1055,2)+ROUND(AD1055,2)+ROUND(AE1055,2),"")</f>
        <v/>
      </c>
      <c r="AG1055" s="274"/>
      <c r="AH1055" s="273"/>
      <c r="AI1055" s="273"/>
      <c r="AJ1055" s="275" t="str">
        <f aca="false">IF(U1055&lt;&gt;"",ROUND(AG1055,2)+ROUND(AH1055,2)+ROUND(AI1055,2),"")</f>
        <v/>
      </c>
      <c r="AK1055" s="255"/>
      <c r="AL1055" s="255"/>
      <c r="AM1055" s="256"/>
      <c r="AN1055" s="257"/>
      <c r="AO1055" s="258" t="str">
        <f aca="false">IF(D1055&lt;&gt;"",IF(COUNTIF($D$12:$D1055,$D1055)&gt;1,0,IF(SUM(L1055,Q1055,V1055)&gt;0,IF(AND(T1055="",OR(O1055&lt;&gt;"",J1055&lt;&gt;"")),IF(O1055&lt;&gt;"",O1055,IF(J1055&lt;&gt;"",J1055,0)),IF(AND(O1055&lt;&gt;"",J1055&lt;&gt;"",O1055=J1055),O1055,T1055)),0)),"")</f>
        <v/>
      </c>
      <c r="AP1055" s="258" t="str">
        <f aca="false">IF(D1055&lt;&gt;"",IF(COUNTIF($D$12:$D1055,$D1055)&gt;1,0,IF(SUM(M1055,R1055,W1055)&gt;0,IF(AND(T1055="",OR(O1055&lt;&gt;"",J1055&lt;&gt;"")),IF(O1055&lt;&gt;"",O1055,IF(J1055&lt;&gt;"",J1055,0)),IF(AND(O1055&lt;&gt;"",J1055&lt;&gt;"",O1055=J1055),O1055,T1055)),0)),"")</f>
        <v/>
      </c>
      <c r="AQ1055" s="258" t="str">
        <f aca="false">IF(D1055&lt;&gt;"",IF(COUNTIF($D$12:$D1055,$D1055)&gt;1,0,IF(SUM(N1055,S1055,X1055)&gt;0,IF(AND(T1055="",OR(O1055&lt;&gt;"",J1055&lt;&gt;"")),IF(O1055&lt;&gt;"",O1055,IF(J1055&lt;&gt;"",J1055,0)),IF(AND(O1055&lt;&gt;"",J1055&lt;&gt;"",O1055=J1055),O1055,T1055)),0)),"")</f>
        <v/>
      </c>
      <c r="AR1055" s="257" t="str">
        <f aca="false">IF(D1055&lt;&gt;"",IF(J1055="OZP12",L1055,0),"")</f>
        <v/>
      </c>
      <c r="AS1055" s="257" t="str">
        <f aca="false">IF(D1055&lt;&gt;"",IF(O1055="OZP12",Q1055,0),"")</f>
        <v/>
      </c>
      <c r="AT1055" s="257" t="str">
        <f aca="false">IF(D1055&lt;&gt;"",IF(T1055="OZP12",V1055,0),"")</f>
        <v/>
      </c>
      <c r="AU1055" s="257" t="str">
        <f aca="false">IF(D1055&lt;&gt;"",IF(J1055="TZP",L1055,0),"")</f>
        <v/>
      </c>
      <c r="AV1055" s="257" t="str">
        <f aca="false">IF(D1055&lt;&gt;"",IF(O1055="TZP",Q1055,0),"")</f>
        <v/>
      </c>
      <c r="AW1055" s="257" t="str">
        <f aca="false">IF(D1055&lt;&gt;"",IF(T1055="TZP",V1055,0),"")</f>
        <v/>
      </c>
      <c r="AX1055" s="257" t="str">
        <f aca="false">IF(D1055&lt;&gt;"",IF(J1055="OZZ",L1055,0),"")</f>
        <v/>
      </c>
      <c r="AY1055" s="257" t="str">
        <f aca="false">IF(D1055&lt;&gt;"",IF(O1055="OZZ",Q1055,0),"")</f>
        <v/>
      </c>
      <c r="AZ1055" s="257" t="str">
        <f aca="false">IF(D1055&lt;&gt;"",IF(T1055="OZZ",V1055,0),"")</f>
        <v/>
      </c>
      <c r="BA1055" s="260"/>
      <c r="BB1055" s="257" t="str">
        <f aca="false">IF(D1055&lt;&gt;"",IF(ISERROR(FIND("/",D1055)),0,1),"")</f>
        <v/>
      </c>
      <c r="BC1055" s="257" t="str">
        <f aca="false">IF(D1055&lt;&gt;"",IF(BB1055*1=0,D1055,CONCATENATE(MID(D1055,1,FIND("/",D1055,1)-1),MID(D1055,FIND("/",D1055,1)+1,LEN(D1055)))),"")</f>
        <v/>
      </c>
      <c r="BD1055" s="286"/>
      <c r="BE1055" s="257" t="str">
        <f aca="false">IF(D1055&lt;&gt;"",IF(J1055="OZP12",M1055,0),"")</f>
        <v/>
      </c>
      <c r="BF1055" s="257" t="str">
        <f aca="false">IF(D1055&lt;&gt;"",IF(O1055="OZP12",R1055,0),"")</f>
        <v/>
      </c>
      <c r="BG1055" s="257" t="str">
        <f aca="false">IF(D1055&lt;&gt;"",IF(T1055="OZP12",W1055,0),"")</f>
        <v/>
      </c>
      <c r="BH1055" s="257" t="str">
        <f aca="false">IF(D1055&lt;&gt;"",IF(J1055="TZP",M1055,0),"")</f>
        <v/>
      </c>
      <c r="BI1055" s="257" t="str">
        <f aca="false">IF(D1055&lt;&gt;"",IF(O1055="TZP",R1055,0),"")</f>
        <v/>
      </c>
      <c r="BJ1055" s="257" t="str">
        <f aca="false">IF(D1055&lt;&gt;"",IF(T1055="TZP",W1055,0),"")</f>
        <v/>
      </c>
    </row>
    <row r="1056" s="261" customFormat="true" ht="18.75" hidden="false" customHeight="true" outlineLevel="0" collapsed="false">
      <c r="A1056" s="262" t="n">
        <f aca="false">A1055+1</f>
        <v>1044</v>
      </c>
      <c r="B1056" s="263"/>
      <c r="C1056" s="263"/>
      <c r="D1056" s="263"/>
      <c r="E1056" s="266"/>
      <c r="F1056" s="266"/>
      <c r="G1056" s="267"/>
      <c r="H1056" s="278"/>
      <c r="I1056" s="281"/>
      <c r="J1056" s="268"/>
      <c r="K1056" s="269"/>
      <c r="L1056" s="244" t="str">
        <f aca="false">IF(AND(K1056&lt;&gt;"",J1056&lt;&gt;""),MIN(IF(OR(J1056="OZZ",J1056="ZZ"),5000,13600),TRUNC(0.75*SUMIF($D$12:$D1056,$D1056,K$12:K1056),2))-SUMIF($D$12:$D1055,$D1056,L$12:L1055),"")</f>
        <v/>
      </c>
      <c r="M1056" s="270" t="str">
        <f aca="false">IF(AND(K1056&lt;&gt;"",J1056&lt;&gt;"",AB1056&lt;&gt;""),IF(OR(J1056="OZZ",J1056="ZZ"),0-SUMIF($D$12:$D1055,$D1056,M$12:M1055),MIN(MIN(13600,TRUNC(0.75*SUMIF($D$12:$D$1442,$D1056,K$12:K$1442),2)+SUMIF($D$12:$D1056,$D1056,AB$12:AB1056))-SUMIF($D$12:$D1055,$D1056,M$12:M1055)-SUMIF($D$12:$D$1442,$D1056,L$12:L$1442),AB1056)),"")</f>
        <v/>
      </c>
      <c r="N1056" s="246" t="str">
        <f aca="false">IF(J1056&lt;&gt;"",1000-SUMIF($D$12:$D1055,$D1056,N$12:N1055),"")</f>
        <v/>
      </c>
      <c r="O1056" s="268"/>
      <c r="P1056" s="269"/>
      <c r="Q1056" s="244" t="str">
        <f aca="false">IF(AND(P1056&lt;&gt;"",O1056&lt;&gt;""),MIN(IF(OR(O1056="OZZ",O1056="ZZ"),5000,13600),TRUNC(0.75*SUMIF($D$12:$D1056,$D1056,P$12:P1056),2))-SUMIF($D$12:$D1055,$D1056,Q$12:Q1055),"")</f>
        <v/>
      </c>
      <c r="R1056" s="270" t="str">
        <f aca="false">IF(AND(P1056&lt;&gt;"",O1056&lt;&gt;"",AF1056&lt;&gt;""),IF(OR(O1056="OZZ",O1056="ZZ"),0-SUMIF($D$12:$D1055,$D1056,R$12:R1055),MIN(MIN(13600,TRUNC(0.75*SUMIF($D$12:$D$1442,$D1056,P$12:P$1442),2)+SUMIF($D$12:$D1056,$D1056,AF$12:AF1056))-SUMIF($D$12:$D1055,$D1056,R$12:R1055)-SUMIF($D$12:$D$1442,$D1056,Q$12:Q$1442),AF1056)),"")</f>
        <v/>
      </c>
      <c r="S1056" s="246" t="str">
        <f aca="false">IF(O1056&lt;&gt;"",1000-SUMIF($D$12:$D1055,$D1056,S$12:S1055),"")</f>
        <v/>
      </c>
      <c r="T1056" s="268"/>
      <c r="U1056" s="269"/>
      <c r="V1056" s="244" t="str">
        <f aca="false">IF(AND(U1056&lt;&gt;"",T1056&lt;&gt;""),MIN(IF(OR(T1056="OZZ",T1056="ZZ"),5000,13600),TRUNC(0.75*SUMIF($D$12:$D1056,$D1056,U$12:U1056),2))-SUMIF($D$12:$D1055,$D1056,V$12:V1055),"")</f>
        <v/>
      </c>
      <c r="W1056" s="248" t="str">
        <f aca="false">IF(AND(U1056&lt;&gt;"",T1056&lt;&gt;"",AJ1056&lt;&gt;""),IF(OR(T1056="OZZ",T1056="ZZ"),0-SUMIF($D$12:$D1055,$D1056,W$12:W1055),MIN(MIN(13600,TRUNC(0.75*SUMIF($D$12:$D$1442,$D1056,U$12:U$1442),2)+SUMIF($D$12:$D1056,$D1056,AJ$12:AJ1056))-SUMIF($D$12:$D1055,$D1056,W$12:W1055)-SUMIF($D$12:$D$1442,$D1056,V$12:V$1442),AJ1056)),"")</f>
        <v/>
      </c>
      <c r="X1056" s="246" t="str">
        <f aca="false">IF(T1056&lt;&gt;"",1000-SUMIF($D$12:$D1055,$D1056,X$12:X1055),"")</f>
        <v/>
      </c>
      <c r="Y1056" s="272"/>
      <c r="Z1056" s="273"/>
      <c r="AA1056" s="273"/>
      <c r="AB1056" s="252" t="str">
        <f aca="false">IF(K1056&lt;&gt;"",ROUND(Y1056,2)+ROUND(Z1056,2)+ROUND(AA1056,2),"")</f>
        <v/>
      </c>
      <c r="AC1056" s="274"/>
      <c r="AD1056" s="273"/>
      <c r="AE1056" s="273"/>
      <c r="AF1056" s="275" t="str">
        <f aca="false">IF(P1056&lt;&gt;"",ROUND(AC1056,2)+ROUND(AD1056,2)+ROUND(AE1056,2),"")</f>
        <v/>
      </c>
      <c r="AG1056" s="274"/>
      <c r="AH1056" s="273"/>
      <c r="AI1056" s="273"/>
      <c r="AJ1056" s="275" t="str">
        <f aca="false">IF(U1056&lt;&gt;"",ROUND(AG1056,2)+ROUND(AH1056,2)+ROUND(AI1056,2),"")</f>
        <v/>
      </c>
      <c r="AK1056" s="255"/>
      <c r="AL1056" s="255"/>
      <c r="AM1056" s="256"/>
      <c r="AN1056" s="257"/>
      <c r="AO1056" s="258" t="str">
        <f aca="false">IF(D1056&lt;&gt;"",IF(COUNTIF($D$12:$D1056,$D1056)&gt;1,0,IF(SUM(L1056,Q1056,V1056)&gt;0,IF(AND(T1056="",OR(O1056&lt;&gt;"",J1056&lt;&gt;"")),IF(O1056&lt;&gt;"",O1056,IF(J1056&lt;&gt;"",J1056,0)),IF(AND(O1056&lt;&gt;"",J1056&lt;&gt;"",O1056=J1056),O1056,T1056)),0)),"")</f>
        <v/>
      </c>
      <c r="AP1056" s="258" t="str">
        <f aca="false">IF(D1056&lt;&gt;"",IF(COUNTIF($D$12:$D1056,$D1056)&gt;1,0,IF(SUM(M1056,R1056,W1056)&gt;0,IF(AND(T1056="",OR(O1056&lt;&gt;"",J1056&lt;&gt;"")),IF(O1056&lt;&gt;"",O1056,IF(J1056&lt;&gt;"",J1056,0)),IF(AND(O1056&lt;&gt;"",J1056&lt;&gt;"",O1056=J1056),O1056,T1056)),0)),"")</f>
        <v/>
      </c>
      <c r="AQ1056" s="258" t="str">
        <f aca="false">IF(D1056&lt;&gt;"",IF(COUNTIF($D$12:$D1056,$D1056)&gt;1,0,IF(SUM(N1056,S1056,X1056)&gt;0,IF(AND(T1056="",OR(O1056&lt;&gt;"",J1056&lt;&gt;"")),IF(O1056&lt;&gt;"",O1056,IF(J1056&lt;&gt;"",J1056,0)),IF(AND(O1056&lt;&gt;"",J1056&lt;&gt;"",O1056=J1056),O1056,T1056)),0)),"")</f>
        <v/>
      </c>
      <c r="AR1056" s="257" t="str">
        <f aca="false">IF(D1056&lt;&gt;"",IF(J1056="OZP12",L1056,0),"")</f>
        <v/>
      </c>
      <c r="AS1056" s="257" t="str">
        <f aca="false">IF(D1056&lt;&gt;"",IF(O1056="OZP12",Q1056,0),"")</f>
        <v/>
      </c>
      <c r="AT1056" s="257" t="str">
        <f aca="false">IF(D1056&lt;&gt;"",IF(T1056="OZP12",V1056,0),"")</f>
        <v/>
      </c>
      <c r="AU1056" s="257" t="str">
        <f aca="false">IF(D1056&lt;&gt;"",IF(J1056="TZP",L1056,0),"")</f>
        <v/>
      </c>
      <c r="AV1056" s="257" t="str">
        <f aca="false">IF(D1056&lt;&gt;"",IF(O1056="TZP",Q1056,0),"")</f>
        <v/>
      </c>
      <c r="AW1056" s="257" t="str">
        <f aca="false">IF(D1056&lt;&gt;"",IF(T1056="TZP",V1056,0),"")</f>
        <v/>
      </c>
      <c r="AX1056" s="257" t="str">
        <f aca="false">IF(D1056&lt;&gt;"",IF(J1056="OZZ",L1056,0),"")</f>
        <v/>
      </c>
      <c r="AY1056" s="257" t="str">
        <f aca="false">IF(D1056&lt;&gt;"",IF(O1056="OZZ",Q1056,0),"")</f>
        <v/>
      </c>
      <c r="AZ1056" s="257" t="str">
        <f aca="false">IF(D1056&lt;&gt;"",IF(T1056="OZZ",V1056,0),"")</f>
        <v/>
      </c>
      <c r="BA1056" s="260"/>
      <c r="BB1056" s="257" t="str">
        <f aca="false">IF(D1056&lt;&gt;"",IF(ISERROR(FIND("/",D1056)),0,1),"")</f>
        <v/>
      </c>
      <c r="BC1056" s="257" t="str">
        <f aca="false">IF(D1056&lt;&gt;"",IF(BB1056*1=0,D1056,CONCATENATE(MID(D1056,1,FIND("/",D1056,1)-1),MID(D1056,FIND("/",D1056,1)+1,LEN(D1056)))),"")</f>
        <v/>
      </c>
      <c r="BD1056" s="286"/>
      <c r="BE1056" s="257" t="str">
        <f aca="false">IF(D1056&lt;&gt;"",IF(J1056="OZP12",M1056,0),"")</f>
        <v/>
      </c>
      <c r="BF1056" s="257" t="str">
        <f aca="false">IF(D1056&lt;&gt;"",IF(O1056="OZP12",R1056,0),"")</f>
        <v/>
      </c>
      <c r="BG1056" s="257" t="str">
        <f aca="false">IF(D1056&lt;&gt;"",IF(T1056="OZP12",W1056,0),"")</f>
        <v/>
      </c>
      <c r="BH1056" s="257" t="str">
        <f aca="false">IF(D1056&lt;&gt;"",IF(J1056="TZP",M1056,0),"")</f>
        <v/>
      </c>
      <c r="BI1056" s="257" t="str">
        <f aca="false">IF(D1056&lt;&gt;"",IF(O1056="TZP",R1056,0),"")</f>
        <v/>
      </c>
      <c r="BJ1056" s="257" t="str">
        <f aca="false">IF(D1056&lt;&gt;"",IF(T1056="TZP",W1056,0),"")</f>
        <v/>
      </c>
    </row>
    <row r="1057" s="261" customFormat="true" ht="18.75" hidden="false" customHeight="true" outlineLevel="0" collapsed="false">
      <c r="A1057" s="262" t="n">
        <f aca="false">A1056+1</f>
        <v>1045</v>
      </c>
      <c r="B1057" s="263"/>
      <c r="C1057" s="263"/>
      <c r="D1057" s="263"/>
      <c r="E1057" s="266"/>
      <c r="F1057" s="266"/>
      <c r="G1057" s="267"/>
      <c r="H1057" s="278"/>
      <c r="I1057" s="281"/>
      <c r="J1057" s="268"/>
      <c r="K1057" s="269"/>
      <c r="L1057" s="244" t="str">
        <f aca="false">IF(AND(K1057&lt;&gt;"",J1057&lt;&gt;""),MIN(IF(OR(J1057="OZZ",J1057="ZZ"),5000,13600),TRUNC(0.75*SUMIF($D$12:$D1057,$D1057,K$12:K1057),2))-SUMIF($D$12:$D1056,$D1057,L$12:L1056),"")</f>
        <v/>
      </c>
      <c r="M1057" s="270" t="str">
        <f aca="false">IF(AND(K1057&lt;&gt;"",J1057&lt;&gt;"",AB1057&lt;&gt;""),IF(OR(J1057="OZZ",J1057="ZZ"),0-SUMIF($D$12:$D1056,$D1057,M$12:M1056),MIN(MIN(13600,TRUNC(0.75*SUMIF($D$12:$D$1442,$D1057,K$12:K$1442),2)+SUMIF($D$12:$D1057,$D1057,AB$12:AB1057))-SUMIF($D$12:$D1056,$D1057,M$12:M1056)-SUMIF($D$12:$D$1442,$D1057,L$12:L$1442),AB1057)),"")</f>
        <v/>
      </c>
      <c r="N1057" s="246" t="str">
        <f aca="false">IF(J1057&lt;&gt;"",1000-SUMIF($D$12:$D1056,$D1057,N$12:N1056),"")</f>
        <v/>
      </c>
      <c r="O1057" s="268"/>
      <c r="P1057" s="269"/>
      <c r="Q1057" s="244" t="str">
        <f aca="false">IF(AND(P1057&lt;&gt;"",O1057&lt;&gt;""),MIN(IF(OR(O1057="OZZ",O1057="ZZ"),5000,13600),TRUNC(0.75*SUMIF($D$12:$D1057,$D1057,P$12:P1057),2))-SUMIF($D$12:$D1056,$D1057,Q$12:Q1056),"")</f>
        <v/>
      </c>
      <c r="R1057" s="270" t="str">
        <f aca="false">IF(AND(P1057&lt;&gt;"",O1057&lt;&gt;"",AF1057&lt;&gt;""),IF(OR(O1057="OZZ",O1057="ZZ"),0-SUMIF($D$12:$D1056,$D1057,R$12:R1056),MIN(MIN(13600,TRUNC(0.75*SUMIF($D$12:$D$1442,$D1057,P$12:P$1442),2)+SUMIF($D$12:$D1057,$D1057,AF$12:AF1057))-SUMIF($D$12:$D1056,$D1057,R$12:R1056)-SUMIF($D$12:$D$1442,$D1057,Q$12:Q$1442),AF1057)),"")</f>
        <v/>
      </c>
      <c r="S1057" s="246" t="str">
        <f aca="false">IF(O1057&lt;&gt;"",1000-SUMIF($D$12:$D1056,$D1057,S$12:S1056),"")</f>
        <v/>
      </c>
      <c r="T1057" s="268"/>
      <c r="U1057" s="269"/>
      <c r="V1057" s="244" t="str">
        <f aca="false">IF(AND(U1057&lt;&gt;"",T1057&lt;&gt;""),MIN(IF(OR(T1057="OZZ",T1057="ZZ"),5000,13600),TRUNC(0.75*SUMIF($D$12:$D1057,$D1057,U$12:U1057),2))-SUMIF($D$12:$D1056,$D1057,V$12:V1056),"")</f>
        <v/>
      </c>
      <c r="W1057" s="248" t="str">
        <f aca="false">IF(AND(U1057&lt;&gt;"",T1057&lt;&gt;"",AJ1057&lt;&gt;""),IF(OR(T1057="OZZ",T1057="ZZ"),0-SUMIF($D$12:$D1056,$D1057,W$12:W1056),MIN(MIN(13600,TRUNC(0.75*SUMIF($D$12:$D$1442,$D1057,U$12:U$1442),2)+SUMIF($D$12:$D1057,$D1057,AJ$12:AJ1057))-SUMIF($D$12:$D1056,$D1057,W$12:W1056)-SUMIF($D$12:$D$1442,$D1057,V$12:V$1442),AJ1057)),"")</f>
        <v/>
      </c>
      <c r="X1057" s="246" t="str">
        <f aca="false">IF(T1057&lt;&gt;"",1000-SUMIF($D$12:$D1056,$D1057,X$12:X1056),"")</f>
        <v/>
      </c>
      <c r="Y1057" s="272"/>
      <c r="Z1057" s="273"/>
      <c r="AA1057" s="273"/>
      <c r="AB1057" s="252" t="str">
        <f aca="false">IF(K1057&lt;&gt;"",ROUND(Y1057,2)+ROUND(Z1057,2)+ROUND(AA1057,2),"")</f>
        <v/>
      </c>
      <c r="AC1057" s="274"/>
      <c r="AD1057" s="273"/>
      <c r="AE1057" s="273"/>
      <c r="AF1057" s="275" t="str">
        <f aca="false">IF(P1057&lt;&gt;"",ROUND(AC1057,2)+ROUND(AD1057,2)+ROUND(AE1057,2),"")</f>
        <v/>
      </c>
      <c r="AG1057" s="274"/>
      <c r="AH1057" s="273"/>
      <c r="AI1057" s="273"/>
      <c r="AJ1057" s="275" t="str">
        <f aca="false">IF(U1057&lt;&gt;"",ROUND(AG1057,2)+ROUND(AH1057,2)+ROUND(AI1057,2),"")</f>
        <v/>
      </c>
      <c r="AK1057" s="255"/>
      <c r="AL1057" s="255"/>
      <c r="AM1057" s="256"/>
      <c r="AN1057" s="257"/>
      <c r="AO1057" s="258" t="str">
        <f aca="false">IF(D1057&lt;&gt;"",IF(COUNTIF($D$12:$D1057,$D1057)&gt;1,0,IF(SUM(L1057,Q1057,V1057)&gt;0,IF(AND(T1057="",OR(O1057&lt;&gt;"",J1057&lt;&gt;"")),IF(O1057&lt;&gt;"",O1057,IF(J1057&lt;&gt;"",J1057,0)),IF(AND(O1057&lt;&gt;"",J1057&lt;&gt;"",O1057=J1057),O1057,T1057)),0)),"")</f>
        <v/>
      </c>
      <c r="AP1057" s="258" t="str">
        <f aca="false">IF(D1057&lt;&gt;"",IF(COUNTIF($D$12:$D1057,$D1057)&gt;1,0,IF(SUM(M1057,R1057,W1057)&gt;0,IF(AND(T1057="",OR(O1057&lt;&gt;"",J1057&lt;&gt;"")),IF(O1057&lt;&gt;"",O1057,IF(J1057&lt;&gt;"",J1057,0)),IF(AND(O1057&lt;&gt;"",J1057&lt;&gt;"",O1057=J1057),O1057,T1057)),0)),"")</f>
        <v/>
      </c>
      <c r="AQ1057" s="258" t="str">
        <f aca="false">IF(D1057&lt;&gt;"",IF(COUNTIF($D$12:$D1057,$D1057)&gt;1,0,IF(SUM(N1057,S1057,X1057)&gt;0,IF(AND(T1057="",OR(O1057&lt;&gt;"",J1057&lt;&gt;"")),IF(O1057&lt;&gt;"",O1057,IF(J1057&lt;&gt;"",J1057,0)),IF(AND(O1057&lt;&gt;"",J1057&lt;&gt;"",O1057=J1057),O1057,T1057)),0)),"")</f>
        <v/>
      </c>
      <c r="AR1057" s="257" t="str">
        <f aca="false">IF(D1057&lt;&gt;"",IF(J1057="OZP12",L1057,0),"")</f>
        <v/>
      </c>
      <c r="AS1057" s="257" t="str">
        <f aca="false">IF(D1057&lt;&gt;"",IF(O1057="OZP12",Q1057,0),"")</f>
        <v/>
      </c>
      <c r="AT1057" s="257" t="str">
        <f aca="false">IF(D1057&lt;&gt;"",IF(T1057="OZP12",V1057,0),"")</f>
        <v/>
      </c>
      <c r="AU1057" s="257" t="str">
        <f aca="false">IF(D1057&lt;&gt;"",IF(J1057="TZP",L1057,0),"")</f>
        <v/>
      </c>
      <c r="AV1057" s="257" t="str">
        <f aca="false">IF(D1057&lt;&gt;"",IF(O1057="TZP",Q1057,0),"")</f>
        <v/>
      </c>
      <c r="AW1057" s="257" t="str">
        <f aca="false">IF(D1057&lt;&gt;"",IF(T1057="TZP",V1057,0),"")</f>
        <v/>
      </c>
      <c r="AX1057" s="257" t="str">
        <f aca="false">IF(D1057&lt;&gt;"",IF(J1057="OZZ",L1057,0),"")</f>
        <v/>
      </c>
      <c r="AY1057" s="257" t="str">
        <f aca="false">IF(D1057&lt;&gt;"",IF(O1057="OZZ",Q1057,0),"")</f>
        <v/>
      </c>
      <c r="AZ1057" s="257" t="str">
        <f aca="false">IF(D1057&lt;&gt;"",IF(T1057="OZZ",V1057,0),"")</f>
        <v/>
      </c>
      <c r="BA1057" s="260"/>
      <c r="BB1057" s="257" t="str">
        <f aca="false">IF(D1057&lt;&gt;"",IF(ISERROR(FIND("/",D1057)),0,1),"")</f>
        <v/>
      </c>
      <c r="BC1057" s="257" t="str">
        <f aca="false">IF(D1057&lt;&gt;"",IF(BB1057*1=0,D1057,CONCATENATE(MID(D1057,1,FIND("/",D1057,1)-1),MID(D1057,FIND("/",D1057,1)+1,LEN(D1057)))),"")</f>
        <v/>
      </c>
      <c r="BD1057" s="286"/>
      <c r="BE1057" s="257" t="str">
        <f aca="false">IF(D1057&lt;&gt;"",IF(J1057="OZP12",M1057,0),"")</f>
        <v/>
      </c>
      <c r="BF1057" s="257" t="str">
        <f aca="false">IF(D1057&lt;&gt;"",IF(O1057="OZP12",R1057,0),"")</f>
        <v/>
      </c>
      <c r="BG1057" s="257" t="str">
        <f aca="false">IF(D1057&lt;&gt;"",IF(T1057="OZP12",W1057,0),"")</f>
        <v/>
      </c>
      <c r="BH1057" s="257" t="str">
        <f aca="false">IF(D1057&lt;&gt;"",IF(J1057="TZP",M1057,0),"")</f>
        <v/>
      </c>
      <c r="BI1057" s="257" t="str">
        <f aca="false">IF(D1057&lt;&gt;"",IF(O1057="TZP",R1057,0),"")</f>
        <v/>
      </c>
      <c r="BJ1057" s="257" t="str">
        <f aca="false">IF(D1057&lt;&gt;"",IF(T1057="TZP",W1057,0),"")</f>
        <v/>
      </c>
    </row>
    <row r="1058" s="261" customFormat="true" ht="18.75" hidden="false" customHeight="true" outlineLevel="0" collapsed="false">
      <c r="A1058" s="262" t="n">
        <f aca="false">A1057+1</f>
        <v>1046</v>
      </c>
      <c r="B1058" s="263"/>
      <c r="C1058" s="263"/>
      <c r="D1058" s="263"/>
      <c r="E1058" s="266"/>
      <c r="F1058" s="266"/>
      <c r="G1058" s="267"/>
      <c r="H1058" s="278"/>
      <c r="I1058" s="281"/>
      <c r="J1058" s="268"/>
      <c r="K1058" s="269"/>
      <c r="L1058" s="244" t="str">
        <f aca="false">IF(AND(K1058&lt;&gt;"",J1058&lt;&gt;""),MIN(IF(OR(J1058="OZZ",J1058="ZZ"),5000,13600),TRUNC(0.75*SUMIF($D$12:$D1058,$D1058,K$12:K1058),2))-SUMIF($D$12:$D1057,$D1058,L$12:L1057),"")</f>
        <v/>
      </c>
      <c r="M1058" s="270" t="str">
        <f aca="false">IF(AND(K1058&lt;&gt;"",J1058&lt;&gt;"",AB1058&lt;&gt;""),IF(OR(J1058="OZZ",J1058="ZZ"),0-SUMIF($D$12:$D1057,$D1058,M$12:M1057),MIN(MIN(13600,TRUNC(0.75*SUMIF($D$12:$D$1442,$D1058,K$12:K$1442),2)+SUMIF($D$12:$D1058,$D1058,AB$12:AB1058))-SUMIF($D$12:$D1057,$D1058,M$12:M1057)-SUMIF($D$12:$D$1442,$D1058,L$12:L$1442),AB1058)),"")</f>
        <v/>
      </c>
      <c r="N1058" s="246" t="str">
        <f aca="false">IF(J1058&lt;&gt;"",1000-SUMIF($D$12:$D1057,$D1058,N$12:N1057),"")</f>
        <v/>
      </c>
      <c r="O1058" s="268"/>
      <c r="P1058" s="269"/>
      <c r="Q1058" s="244" t="str">
        <f aca="false">IF(AND(P1058&lt;&gt;"",O1058&lt;&gt;""),MIN(IF(OR(O1058="OZZ",O1058="ZZ"),5000,13600),TRUNC(0.75*SUMIF($D$12:$D1058,$D1058,P$12:P1058),2))-SUMIF($D$12:$D1057,$D1058,Q$12:Q1057),"")</f>
        <v/>
      </c>
      <c r="R1058" s="270" t="str">
        <f aca="false">IF(AND(P1058&lt;&gt;"",O1058&lt;&gt;"",AF1058&lt;&gt;""),IF(OR(O1058="OZZ",O1058="ZZ"),0-SUMIF($D$12:$D1057,$D1058,R$12:R1057),MIN(MIN(13600,TRUNC(0.75*SUMIF($D$12:$D$1442,$D1058,P$12:P$1442),2)+SUMIF($D$12:$D1058,$D1058,AF$12:AF1058))-SUMIF($D$12:$D1057,$D1058,R$12:R1057)-SUMIF($D$12:$D$1442,$D1058,Q$12:Q$1442),AF1058)),"")</f>
        <v/>
      </c>
      <c r="S1058" s="246" t="str">
        <f aca="false">IF(O1058&lt;&gt;"",1000-SUMIF($D$12:$D1057,$D1058,S$12:S1057),"")</f>
        <v/>
      </c>
      <c r="T1058" s="268"/>
      <c r="U1058" s="269"/>
      <c r="V1058" s="244" t="str">
        <f aca="false">IF(AND(U1058&lt;&gt;"",T1058&lt;&gt;""),MIN(IF(OR(T1058="OZZ",T1058="ZZ"),5000,13600),TRUNC(0.75*SUMIF($D$12:$D1058,$D1058,U$12:U1058),2))-SUMIF($D$12:$D1057,$D1058,V$12:V1057),"")</f>
        <v/>
      </c>
      <c r="W1058" s="248" t="str">
        <f aca="false">IF(AND(U1058&lt;&gt;"",T1058&lt;&gt;"",AJ1058&lt;&gt;""),IF(OR(T1058="OZZ",T1058="ZZ"),0-SUMIF($D$12:$D1057,$D1058,W$12:W1057),MIN(MIN(13600,TRUNC(0.75*SUMIF($D$12:$D$1442,$D1058,U$12:U$1442),2)+SUMIF($D$12:$D1058,$D1058,AJ$12:AJ1058))-SUMIF($D$12:$D1057,$D1058,W$12:W1057)-SUMIF($D$12:$D$1442,$D1058,V$12:V$1442),AJ1058)),"")</f>
        <v/>
      </c>
      <c r="X1058" s="246" t="str">
        <f aca="false">IF(T1058&lt;&gt;"",1000-SUMIF($D$12:$D1057,$D1058,X$12:X1057),"")</f>
        <v/>
      </c>
      <c r="Y1058" s="272"/>
      <c r="Z1058" s="273"/>
      <c r="AA1058" s="273"/>
      <c r="AB1058" s="252" t="str">
        <f aca="false">IF(K1058&lt;&gt;"",ROUND(Y1058,2)+ROUND(Z1058,2)+ROUND(AA1058,2),"")</f>
        <v/>
      </c>
      <c r="AC1058" s="274"/>
      <c r="AD1058" s="273"/>
      <c r="AE1058" s="273"/>
      <c r="AF1058" s="275" t="str">
        <f aca="false">IF(P1058&lt;&gt;"",ROUND(AC1058,2)+ROUND(AD1058,2)+ROUND(AE1058,2),"")</f>
        <v/>
      </c>
      <c r="AG1058" s="274"/>
      <c r="AH1058" s="273"/>
      <c r="AI1058" s="273"/>
      <c r="AJ1058" s="275" t="str">
        <f aca="false">IF(U1058&lt;&gt;"",ROUND(AG1058,2)+ROUND(AH1058,2)+ROUND(AI1058,2),"")</f>
        <v/>
      </c>
      <c r="AK1058" s="255"/>
      <c r="AL1058" s="255"/>
      <c r="AM1058" s="256"/>
      <c r="AN1058" s="257"/>
      <c r="AO1058" s="258" t="str">
        <f aca="false">IF(D1058&lt;&gt;"",IF(COUNTIF($D$12:$D1058,$D1058)&gt;1,0,IF(SUM(L1058,Q1058,V1058)&gt;0,IF(AND(T1058="",OR(O1058&lt;&gt;"",J1058&lt;&gt;"")),IF(O1058&lt;&gt;"",O1058,IF(J1058&lt;&gt;"",J1058,0)),IF(AND(O1058&lt;&gt;"",J1058&lt;&gt;"",O1058=J1058),O1058,T1058)),0)),"")</f>
        <v/>
      </c>
      <c r="AP1058" s="258" t="str">
        <f aca="false">IF(D1058&lt;&gt;"",IF(COUNTIF($D$12:$D1058,$D1058)&gt;1,0,IF(SUM(M1058,R1058,W1058)&gt;0,IF(AND(T1058="",OR(O1058&lt;&gt;"",J1058&lt;&gt;"")),IF(O1058&lt;&gt;"",O1058,IF(J1058&lt;&gt;"",J1058,0)),IF(AND(O1058&lt;&gt;"",J1058&lt;&gt;"",O1058=J1058),O1058,T1058)),0)),"")</f>
        <v/>
      </c>
      <c r="AQ1058" s="258" t="str">
        <f aca="false">IF(D1058&lt;&gt;"",IF(COUNTIF($D$12:$D1058,$D1058)&gt;1,0,IF(SUM(N1058,S1058,X1058)&gt;0,IF(AND(T1058="",OR(O1058&lt;&gt;"",J1058&lt;&gt;"")),IF(O1058&lt;&gt;"",O1058,IF(J1058&lt;&gt;"",J1058,0)),IF(AND(O1058&lt;&gt;"",J1058&lt;&gt;"",O1058=J1058),O1058,T1058)),0)),"")</f>
        <v/>
      </c>
      <c r="AR1058" s="257" t="str">
        <f aca="false">IF(D1058&lt;&gt;"",IF(J1058="OZP12",L1058,0),"")</f>
        <v/>
      </c>
      <c r="AS1058" s="257" t="str">
        <f aca="false">IF(D1058&lt;&gt;"",IF(O1058="OZP12",Q1058,0),"")</f>
        <v/>
      </c>
      <c r="AT1058" s="257" t="str">
        <f aca="false">IF(D1058&lt;&gt;"",IF(T1058="OZP12",V1058,0),"")</f>
        <v/>
      </c>
      <c r="AU1058" s="257" t="str">
        <f aca="false">IF(D1058&lt;&gt;"",IF(J1058="TZP",L1058,0),"")</f>
        <v/>
      </c>
      <c r="AV1058" s="257" t="str">
        <f aca="false">IF(D1058&lt;&gt;"",IF(O1058="TZP",Q1058,0),"")</f>
        <v/>
      </c>
      <c r="AW1058" s="257" t="str">
        <f aca="false">IF(D1058&lt;&gt;"",IF(T1058="TZP",V1058,0),"")</f>
        <v/>
      </c>
      <c r="AX1058" s="257" t="str">
        <f aca="false">IF(D1058&lt;&gt;"",IF(J1058="OZZ",L1058,0),"")</f>
        <v/>
      </c>
      <c r="AY1058" s="257" t="str">
        <f aca="false">IF(D1058&lt;&gt;"",IF(O1058="OZZ",Q1058,0),"")</f>
        <v/>
      </c>
      <c r="AZ1058" s="257" t="str">
        <f aca="false">IF(D1058&lt;&gt;"",IF(T1058="OZZ",V1058,0),"")</f>
        <v/>
      </c>
      <c r="BA1058" s="260"/>
      <c r="BB1058" s="257" t="str">
        <f aca="false">IF(D1058&lt;&gt;"",IF(ISERROR(FIND("/",D1058)),0,1),"")</f>
        <v/>
      </c>
      <c r="BC1058" s="257" t="str">
        <f aca="false">IF(D1058&lt;&gt;"",IF(BB1058*1=0,D1058,CONCATENATE(MID(D1058,1,FIND("/",D1058,1)-1),MID(D1058,FIND("/",D1058,1)+1,LEN(D1058)))),"")</f>
        <v/>
      </c>
      <c r="BD1058" s="286"/>
      <c r="BE1058" s="257" t="str">
        <f aca="false">IF(D1058&lt;&gt;"",IF(J1058="OZP12",M1058,0),"")</f>
        <v/>
      </c>
      <c r="BF1058" s="257" t="str">
        <f aca="false">IF(D1058&lt;&gt;"",IF(O1058="OZP12",R1058,0),"")</f>
        <v/>
      </c>
      <c r="BG1058" s="257" t="str">
        <f aca="false">IF(D1058&lt;&gt;"",IF(T1058="OZP12",W1058,0),"")</f>
        <v/>
      </c>
      <c r="BH1058" s="257" t="str">
        <f aca="false">IF(D1058&lt;&gt;"",IF(J1058="TZP",M1058,0),"")</f>
        <v/>
      </c>
      <c r="BI1058" s="257" t="str">
        <f aca="false">IF(D1058&lt;&gt;"",IF(O1058="TZP",R1058,0),"")</f>
        <v/>
      </c>
      <c r="BJ1058" s="257" t="str">
        <f aca="false">IF(D1058&lt;&gt;"",IF(T1058="TZP",W1058,0),"")</f>
        <v/>
      </c>
    </row>
    <row r="1059" s="261" customFormat="true" ht="18.75" hidden="false" customHeight="true" outlineLevel="0" collapsed="false">
      <c r="A1059" s="262" t="n">
        <f aca="false">A1058+1</f>
        <v>1047</v>
      </c>
      <c r="B1059" s="263"/>
      <c r="C1059" s="263"/>
      <c r="D1059" s="263"/>
      <c r="E1059" s="266"/>
      <c r="F1059" s="266"/>
      <c r="G1059" s="267"/>
      <c r="H1059" s="278"/>
      <c r="I1059" s="281"/>
      <c r="J1059" s="268"/>
      <c r="K1059" s="269"/>
      <c r="L1059" s="244" t="str">
        <f aca="false">IF(AND(K1059&lt;&gt;"",J1059&lt;&gt;""),MIN(IF(OR(J1059="OZZ",J1059="ZZ"),5000,13600),TRUNC(0.75*SUMIF($D$12:$D1059,$D1059,K$12:K1059),2))-SUMIF($D$12:$D1058,$D1059,L$12:L1058),"")</f>
        <v/>
      </c>
      <c r="M1059" s="270" t="str">
        <f aca="false">IF(AND(K1059&lt;&gt;"",J1059&lt;&gt;"",AB1059&lt;&gt;""),IF(OR(J1059="OZZ",J1059="ZZ"),0-SUMIF($D$12:$D1058,$D1059,M$12:M1058),MIN(MIN(13600,TRUNC(0.75*SUMIF($D$12:$D$1442,$D1059,K$12:K$1442),2)+SUMIF($D$12:$D1059,$D1059,AB$12:AB1059))-SUMIF($D$12:$D1058,$D1059,M$12:M1058)-SUMIF($D$12:$D$1442,$D1059,L$12:L$1442),AB1059)),"")</f>
        <v/>
      </c>
      <c r="N1059" s="246" t="str">
        <f aca="false">IF(J1059&lt;&gt;"",1000-SUMIF($D$12:$D1058,$D1059,N$12:N1058),"")</f>
        <v/>
      </c>
      <c r="O1059" s="268"/>
      <c r="P1059" s="269"/>
      <c r="Q1059" s="244" t="str">
        <f aca="false">IF(AND(P1059&lt;&gt;"",O1059&lt;&gt;""),MIN(IF(OR(O1059="OZZ",O1059="ZZ"),5000,13600),TRUNC(0.75*SUMIF($D$12:$D1059,$D1059,P$12:P1059),2))-SUMIF($D$12:$D1058,$D1059,Q$12:Q1058),"")</f>
        <v/>
      </c>
      <c r="R1059" s="270" t="str">
        <f aca="false">IF(AND(P1059&lt;&gt;"",O1059&lt;&gt;"",AF1059&lt;&gt;""),IF(OR(O1059="OZZ",O1059="ZZ"),0-SUMIF($D$12:$D1058,$D1059,R$12:R1058),MIN(MIN(13600,TRUNC(0.75*SUMIF($D$12:$D$1442,$D1059,P$12:P$1442),2)+SUMIF($D$12:$D1059,$D1059,AF$12:AF1059))-SUMIF($D$12:$D1058,$D1059,R$12:R1058)-SUMIF($D$12:$D$1442,$D1059,Q$12:Q$1442),AF1059)),"")</f>
        <v/>
      </c>
      <c r="S1059" s="246" t="str">
        <f aca="false">IF(O1059&lt;&gt;"",1000-SUMIF($D$12:$D1058,$D1059,S$12:S1058),"")</f>
        <v/>
      </c>
      <c r="T1059" s="268"/>
      <c r="U1059" s="269"/>
      <c r="V1059" s="244" t="str">
        <f aca="false">IF(AND(U1059&lt;&gt;"",T1059&lt;&gt;""),MIN(IF(OR(T1059="OZZ",T1059="ZZ"),5000,13600),TRUNC(0.75*SUMIF($D$12:$D1059,$D1059,U$12:U1059),2))-SUMIF($D$12:$D1058,$D1059,V$12:V1058),"")</f>
        <v/>
      </c>
      <c r="W1059" s="248" t="str">
        <f aca="false">IF(AND(U1059&lt;&gt;"",T1059&lt;&gt;"",AJ1059&lt;&gt;""),IF(OR(T1059="OZZ",T1059="ZZ"),0-SUMIF($D$12:$D1058,$D1059,W$12:W1058),MIN(MIN(13600,TRUNC(0.75*SUMIF($D$12:$D$1442,$D1059,U$12:U$1442),2)+SUMIF($D$12:$D1059,$D1059,AJ$12:AJ1059))-SUMIF($D$12:$D1058,$D1059,W$12:W1058)-SUMIF($D$12:$D$1442,$D1059,V$12:V$1442),AJ1059)),"")</f>
        <v/>
      </c>
      <c r="X1059" s="246" t="str">
        <f aca="false">IF(T1059&lt;&gt;"",1000-SUMIF($D$12:$D1058,$D1059,X$12:X1058),"")</f>
        <v/>
      </c>
      <c r="Y1059" s="272"/>
      <c r="Z1059" s="273"/>
      <c r="AA1059" s="273"/>
      <c r="AB1059" s="252" t="str">
        <f aca="false">IF(K1059&lt;&gt;"",ROUND(Y1059,2)+ROUND(Z1059,2)+ROUND(AA1059,2),"")</f>
        <v/>
      </c>
      <c r="AC1059" s="274"/>
      <c r="AD1059" s="273"/>
      <c r="AE1059" s="273"/>
      <c r="AF1059" s="275" t="str">
        <f aca="false">IF(P1059&lt;&gt;"",ROUND(AC1059,2)+ROUND(AD1059,2)+ROUND(AE1059,2),"")</f>
        <v/>
      </c>
      <c r="AG1059" s="274"/>
      <c r="AH1059" s="273"/>
      <c r="AI1059" s="273"/>
      <c r="AJ1059" s="275" t="str">
        <f aca="false">IF(U1059&lt;&gt;"",ROUND(AG1059,2)+ROUND(AH1059,2)+ROUND(AI1059,2),"")</f>
        <v/>
      </c>
      <c r="AK1059" s="255"/>
      <c r="AL1059" s="255"/>
      <c r="AM1059" s="256"/>
      <c r="AN1059" s="257"/>
      <c r="AO1059" s="258" t="str">
        <f aca="false">IF(D1059&lt;&gt;"",IF(COUNTIF($D$12:$D1059,$D1059)&gt;1,0,IF(SUM(L1059,Q1059,V1059)&gt;0,IF(AND(T1059="",OR(O1059&lt;&gt;"",J1059&lt;&gt;"")),IF(O1059&lt;&gt;"",O1059,IF(J1059&lt;&gt;"",J1059,0)),IF(AND(O1059&lt;&gt;"",J1059&lt;&gt;"",O1059=J1059),O1059,T1059)),0)),"")</f>
        <v/>
      </c>
      <c r="AP1059" s="258" t="str">
        <f aca="false">IF(D1059&lt;&gt;"",IF(COUNTIF($D$12:$D1059,$D1059)&gt;1,0,IF(SUM(M1059,R1059,W1059)&gt;0,IF(AND(T1059="",OR(O1059&lt;&gt;"",J1059&lt;&gt;"")),IF(O1059&lt;&gt;"",O1059,IF(J1059&lt;&gt;"",J1059,0)),IF(AND(O1059&lt;&gt;"",J1059&lt;&gt;"",O1059=J1059),O1059,T1059)),0)),"")</f>
        <v/>
      </c>
      <c r="AQ1059" s="258" t="str">
        <f aca="false">IF(D1059&lt;&gt;"",IF(COUNTIF($D$12:$D1059,$D1059)&gt;1,0,IF(SUM(N1059,S1059,X1059)&gt;0,IF(AND(T1059="",OR(O1059&lt;&gt;"",J1059&lt;&gt;"")),IF(O1059&lt;&gt;"",O1059,IF(J1059&lt;&gt;"",J1059,0)),IF(AND(O1059&lt;&gt;"",J1059&lt;&gt;"",O1059=J1059),O1059,T1059)),0)),"")</f>
        <v/>
      </c>
      <c r="AR1059" s="257" t="str">
        <f aca="false">IF(D1059&lt;&gt;"",IF(J1059="OZP12",L1059,0),"")</f>
        <v/>
      </c>
      <c r="AS1059" s="257" t="str">
        <f aca="false">IF(D1059&lt;&gt;"",IF(O1059="OZP12",Q1059,0),"")</f>
        <v/>
      </c>
      <c r="AT1059" s="257" t="str">
        <f aca="false">IF(D1059&lt;&gt;"",IF(T1059="OZP12",V1059,0),"")</f>
        <v/>
      </c>
      <c r="AU1059" s="257" t="str">
        <f aca="false">IF(D1059&lt;&gt;"",IF(J1059="TZP",L1059,0),"")</f>
        <v/>
      </c>
      <c r="AV1059" s="257" t="str">
        <f aca="false">IF(D1059&lt;&gt;"",IF(O1059="TZP",Q1059,0),"")</f>
        <v/>
      </c>
      <c r="AW1059" s="257" t="str">
        <f aca="false">IF(D1059&lt;&gt;"",IF(T1059="TZP",V1059,0),"")</f>
        <v/>
      </c>
      <c r="AX1059" s="257" t="str">
        <f aca="false">IF(D1059&lt;&gt;"",IF(J1059="OZZ",L1059,0),"")</f>
        <v/>
      </c>
      <c r="AY1059" s="257" t="str">
        <f aca="false">IF(D1059&lt;&gt;"",IF(O1059="OZZ",Q1059,0),"")</f>
        <v/>
      </c>
      <c r="AZ1059" s="257" t="str">
        <f aca="false">IF(D1059&lt;&gt;"",IF(T1059="OZZ",V1059,0),"")</f>
        <v/>
      </c>
      <c r="BA1059" s="260"/>
      <c r="BB1059" s="257" t="str">
        <f aca="false">IF(D1059&lt;&gt;"",IF(ISERROR(FIND("/",D1059)),0,1),"")</f>
        <v/>
      </c>
      <c r="BC1059" s="257" t="str">
        <f aca="false">IF(D1059&lt;&gt;"",IF(BB1059*1=0,D1059,CONCATENATE(MID(D1059,1,FIND("/",D1059,1)-1),MID(D1059,FIND("/",D1059,1)+1,LEN(D1059)))),"")</f>
        <v/>
      </c>
      <c r="BD1059" s="286"/>
      <c r="BE1059" s="257" t="str">
        <f aca="false">IF(D1059&lt;&gt;"",IF(J1059="OZP12",M1059,0),"")</f>
        <v/>
      </c>
      <c r="BF1059" s="257" t="str">
        <f aca="false">IF(D1059&lt;&gt;"",IF(O1059="OZP12",R1059,0),"")</f>
        <v/>
      </c>
      <c r="BG1059" s="257" t="str">
        <f aca="false">IF(D1059&lt;&gt;"",IF(T1059="OZP12",W1059,0),"")</f>
        <v/>
      </c>
      <c r="BH1059" s="257" t="str">
        <f aca="false">IF(D1059&lt;&gt;"",IF(J1059="TZP",M1059,0),"")</f>
        <v/>
      </c>
      <c r="BI1059" s="257" t="str">
        <f aca="false">IF(D1059&lt;&gt;"",IF(O1059="TZP",R1059,0),"")</f>
        <v/>
      </c>
      <c r="BJ1059" s="257" t="str">
        <f aca="false">IF(D1059&lt;&gt;"",IF(T1059="TZP",W1059,0),"")</f>
        <v/>
      </c>
    </row>
    <row r="1060" s="261" customFormat="true" ht="18.75" hidden="false" customHeight="true" outlineLevel="0" collapsed="false">
      <c r="A1060" s="262" t="n">
        <f aca="false">A1059+1</f>
        <v>1048</v>
      </c>
      <c r="B1060" s="263"/>
      <c r="C1060" s="263"/>
      <c r="D1060" s="263"/>
      <c r="E1060" s="266"/>
      <c r="F1060" s="266"/>
      <c r="G1060" s="267"/>
      <c r="H1060" s="278"/>
      <c r="I1060" s="281"/>
      <c r="J1060" s="268"/>
      <c r="K1060" s="269"/>
      <c r="L1060" s="244" t="str">
        <f aca="false">IF(AND(K1060&lt;&gt;"",J1060&lt;&gt;""),MIN(IF(OR(J1060="OZZ",J1060="ZZ"),5000,13600),TRUNC(0.75*SUMIF($D$12:$D1060,$D1060,K$12:K1060),2))-SUMIF($D$12:$D1059,$D1060,L$12:L1059),"")</f>
        <v/>
      </c>
      <c r="M1060" s="270" t="str">
        <f aca="false">IF(AND(K1060&lt;&gt;"",J1060&lt;&gt;"",AB1060&lt;&gt;""),IF(OR(J1060="OZZ",J1060="ZZ"),0-SUMIF($D$12:$D1059,$D1060,M$12:M1059),MIN(MIN(13600,TRUNC(0.75*SUMIF($D$12:$D$1442,$D1060,K$12:K$1442),2)+SUMIF($D$12:$D1060,$D1060,AB$12:AB1060))-SUMIF($D$12:$D1059,$D1060,M$12:M1059)-SUMIF($D$12:$D$1442,$D1060,L$12:L$1442),AB1060)),"")</f>
        <v/>
      </c>
      <c r="N1060" s="246" t="str">
        <f aca="false">IF(J1060&lt;&gt;"",1000-SUMIF($D$12:$D1059,$D1060,N$12:N1059),"")</f>
        <v/>
      </c>
      <c r="O1060" s="268"/>
      <c r="P1060" s="269"/>
      <c r="Q1060" s="244" t="str">
        <f aca="false">IF(AND(P1060&lt;&gt;"",O1060&lt;&gt;""),MIN(IF(OR(O1060="OZZ",O1060="ZZ"),5000,13600),TRUNC(0.75*SUMIF($D$12:$D1060,$D1060,P$12:P1060),2))-SUMIF($D$12:$D1059,$D1060,Q$12:Q1059),"")</f>
        <v/>
      </c>
      <c r="R1060" s="270" t="str">
        <f aca="false">IF(AND(P1060&lt;&gt;"",O1060&lt;&gt;"",AF1060&lt;&gt;""),IF(OR(O1060="OZZ",O1060="ZZ"),0-SUMIF($D$12:$D1059,$D1060,R$12:R1059),MIN(MIN(13600,TRUNC(0.75*SUMIF($D$12:$D$1442,$D1060,P$12:P$1442),2)+SUMIF($D$12:$D1060,$D1060,AF$12:AF1060))-SUMIF($D$12:$D1059,$D1060,R$12:R1059)-SUMIF($D$12:$D$1442,$D1060,Q$12:Q$1442),AF1060)),"")</f>
        <v/>
      </c>
      <c r="S1060" s="246" t="str">
        <f aca="false">IF(O1060&lt;&gt;"",1000-SUMIF($D$12:$D1059,$D1060,S$12:S1059),"")</f>
        <v/>
      </c>
      <c r="T1060" s="268"/>
      <c r="U1060" s="269"/>
      <c r="V1060" s="244" t="str">
        <f aca="false">IF(AND(U1060&lt;&gt;"",T1060&lt;&gt;""),MIN(IF(OR(T1060="OZZ",T1060="ZZ"),5000,13600),TRUNC(0.75*SUMIF($D$12:$D1060,$D1060,U$12:U1060),2))-SUMIF($D$12:$D1059,$D1060,V$12:V1059),"")</f>
        <v/>
      </c>
      <c r="W1060" s="248" t="str">
        <f aca="false">IF(AND(U1060&lt;&gt;"",T1060&lt;&gt;"",AJ1060&lt;&gt;""),IF(OR(T1060="OZZ",T1060="ZZ"),0-SUMIF($D$12:$D1059,$D1060,W$12:W1059),MIN(MIN(13600,TRUNC(0.75*SUMIF($D$12:$D$1442,$D1060,U$12:U$1442),2)+SUMIF($D$12:$D1060,$D1060,AJ$12:AJ1060))-SUMIF($D$12:$D1059,$D1060,W$12:W1059)-SUMIF($D$12:$D$1442,$D1060,V$12:V$1442),AJ1060)),"")</f>
        <v/>
      </c>
      <c r="X1060" s="246" t="str">
        <f aca="false">IF(T1060&lt;&gt;"",1000-SUMIF($D$12:$D1059,$D1060,X$12:X1059),"")</f>
        <v/>
      </c>
      <c r="Y1060" s="272"/>
      <c r="Z1060" s="273"/>
      <c r="AA1060" s="273"/>
      <c r="AB1060" s="252" t="str">
        <f aca="false">IF(K1060&lt;&gt;"",ROUND(Y1060,2)+ROUND(Z1060,2)+ROUND(AA1060,2),"")</f>
        <v/>
      </c>
      <c r="AC1060" s="274"/>
      <c r="AD1060" s="273"/>
      <c r="AE1060" s="273"/>
      <c r="AF1060" s="275" t="str">
        <f aca="false">IF(P1060&lt;&gt;"",ROUND(AC1060,2)+ROUND(AD1060,2)+ROUND(AE1060,2),"")</f>
        <v/>
      </c>
      <c r="AG1060" s="274"/>
      <c r="AH1060" s="273"/>
      <c r="AI1060" s="273"/>
      <c r="AJ1060" s="275" t="str">
        <f aca="false">IF(U1060&lt;&gt;"",ROUND(AG1060,2)+ROUND(AH1060,2)+ROUND(AI1060,2),"")</f>
        <v/>
      </c>
      <c r="AK1060" s="255"/>
      <c r="AL1060" s="255"/>
      <c r="AM1060" s="256"/>
      <c r="AN1060" s="257"/>
      <c r="AO1060" s="258" t="str">
        <f aca="false">IF(D1060&lt;&gt;"",IF(COUNTIF($D$12:$D1060,$D1060)&gt;1,0,IF(SUM(L1060,Q1060,V1060)&gt;0,IF(AND(T1060="",OR(O1060&lt;&gt;"",J1060&lt;&gt;"")),IF(O1060&lt;&gt;"",O1060,IF(J1060&lt;&gt;"",J1060,0)),IF(AND(O1060&lt;&gt;"",J1060&lt;&gt;"",O1060=J1060),O1060,T1060)),0)),"")</f>
        <v/>
      </c>
      <c r="AP1060" s="258" t="str">
        <f aca="false">IF(D1060&lt;&gt;"",IF(COUNTIF($D$12:$D1060,$D1060)&gt;1,0,IF(SUM(M1060,R1060,W1060)&gt;0,IF(AND(T1060="",OR(O1060&lt;&gt;"",J1060&lt;&gt;"")),IF(O1060&lt;&gt;"",O1060,IF(J1060&lt;&gt;"",J1060,0)),IF(AND(O1060&lt;&gt;"",J1060&lt;&gt;"",O1060=J1060),O1060,T1060)),0)),"")</f>
        <v/>
      </c>
      <c r="AQ1060" s="258" t="str">
        <f aca="false">IF(D1060&lt;&gt;"",IF(COUNTIF($D$12:$D1060,$D1060)&gt;1,0,IF(SUM(N1060,S1060,X1060)&gt;0,IF(AND(T1060="",OR(O1060&lt;&gt;"",J1060&lt;&gt;"")),IF(O1060&lt;&gt;"",O1060,IF(J1060&lt;&gt;"",J1060,0)),IF(AND(O1060&lt;&gt;"",J1060&lt;&gt;"",O1060=J1060),O1060,T1060)),0)),"")</f>
        <v/>
      </c>
      <c r="AR1060" s="257" t="str">
        <f aca="false">IF(D1060&lt;&gt;"",IF(J1060="OZP12",L1060,0),"")</f>
        <v/>
      </c>
      <c r="AS1060" s="257" t="str">
        <f aca="false">IF(D1060&lt;&gt;"",IF(O1060="OZP12",Q1060,0),"")</f>
        <v/>
      </c>
      <c r="AT1060" s="257" t="str">
        <f aca="false">IF(D1060&lt;&gt;"",IF(T1060="OZP12",V1060,0),"")</f>
        <v/>
      </c>
      <c r="AU1060" s="257" t="str">
        <f aca="false">IF(D1060&lt;&gt;"",IF(J1060="TZP",L1060,0),"")</f>
        <v/>
      </c>
      <c r="AV1060" s="257" t="str">
        <f aca="false">IF(D1060&lt;&gt;"",IF(O1060="TZP",Q1060,0),"")</f>
        <v/>
      </c>
      <c r="AW1060" s="257" t="str">
        <f aca="false">IF(D1060&lt;&gt;"",IF(T1060="TZP",V1060,0),"")</f>
        <v/>
      </c>
      <c r="AX1060" s="257" t="str">
        <f aca="false">IF(D1060&lt;&gt;"",IF(J1060="OZZ",L1060,0),"")</f>
        <v/>
      </c>
      <c r="AY1060" s="257" t="str">
        <f aca="false">IF(D1060&lt;&gt;"",IF(O1060="OZZ",Q1060,0),"")</f>
        <v/>
      </c>
      <c r="AZ1060" s="257" t="str">
        <f aca="false">IF(D1060&lt;&gt;"",IF(T1060="OZZ",V1060,0),"")</f>
        <v/>
      </c>
      <c r="BA1060" s="260"/>
      <c r="BB1060" s="257" t="str">
        <f aca="false">IF(D1060&lt;&gt;"",IF(ISERROR(FIND("/",D1060)),0,1),"")</f>
        <v/>
      </c>
      <c r="BC1060" s="257" t="str">
        <f aca="false">IF(D1060&lt;&gt;"",IF(BB1060*1=0,D1060,CONCATENATE(MID(D1060,1,FIND("/",D1060,1)-1),MID(D1060,FIND("/",D1060,1)+1,LEN(D1060)))),"")</f>
        <v/>
      </c>
      <c r="BD1060" s="286"/>
      <c r="BE1060" s="257" t="str">
        <f aca="false">IF(D1060&lt;&gt;"",IF(J1060="OZP12",M1060,0),"")</f>
        <v/>
      </c>
      <c r="BF1060" s="257" t="str">
        <f aca="false">IF(D1060&lt;&gt;"",IF(O1060="OZP12",R1060,0),"")</f>
        <v/>
      </c>
      <c r="BG1060" s="257" t="str">
        <f aca="false">IF(D1060&lt;&gt;"",IF(T1060="OZP12",W1060,0),"")</f>
        <v/>
      </c>
      <c r="BH1060" s="257" t="str">
        <f aca="false">IF(D1060&lt;&gt;"",IF(J1060="TZP",M1060,0),"")</f>
        <v/>
      </c>
      <c r="BI1060" s="257" t="str">
        <f aca="false">IF(D1060&lt;&gt;"",IF(O1060="TZP",R1060,0),"")</f>
        <v/>
      </c>
      <c r="BJ1060" s="257" t="str">
        <f aca="false">IF(D1060&lt;&gt;"",IF(T1060="TZP",W1060,0),"")</f>
        <v/>
      </c>
    </row>
    <row r="1061" s="261" customFormat="true" ht="18.75" hidden="false" customHeight="true" outlineLevel="0" collapsed="false">
      <c r="A1061" s="262" t="n">
        <f aca="false">A1060+1</f>
        <v>1049</v>
      </c>
      <c r="B1061" s="263"/>
      <c r="C1061" s="263"/>
      <c r="D1061" s="263"/>
      <c r="E1061" s="266"/>
      <c r="F1061" s="266"/>
      <c r="G1061" s="267"/>
      <c r="H1061" s="278"/>
      <c r="I1061" s="281"/>
      <c r="J1061" s="268"/>
      <c r="K1061" s="269"/>
      <c r="L1061" s="244" t="str">
        <f aca="false">IF(AND(K1061&lt;&gt;"",J1061&lt;&gt;""),MIN(IF(OR(J1061="OZZ",J1061="ZZ"),5000,13600),TRUNC(0.75*SUMIF($D$12:$D1061,$D1061,K$12:K1061),2))-SUMIF($D$12:$D1060,$D1061,L$12:L1060),"")</f>
        <v/>
      </c>
      <c r="M1061" s="270" t="str">
        <f aca="false">IF(AND(K1061&lt;&gt;"",J1061&lt;&gt;"",AB1061&lt;&gt;""),IF(OR(J1061="OZZ",J1061="ZZ"),0-SUMIF($D$12:$D1060,$D1061,M$12:M1060),MIN(MIN(13600,TRUNC(0.75*SUMIF($D$12:$D$1442,$D1061,K$12:K$1442),2)+SUMIF($D$12:$D1061,$D1061,AB$12:AB1061))-SUMIF($D$12:$D1060,$D1061,M$12:M1060)-SUMIF($D$12:$D$1442,$D1061,L$12:L$1442),AB1061)),"")</f>
        <v/>
      </c>
      <c r="N1061" s="246" t="str">
        <f aca="false">IF(J1061&lt;&gt;"",1000-SUMIF($D$12:$D1060,$D1061,N$12:N1060),"")</f>
        <v/>
      </c>
      <c r="O1061" s="268"/>
      <c r="P1061" s="269"/>
      <c r="Q1061" s="244" t="str">
        <f aca="false">IF(AND(P1061&lt;&gt;"",O1061&lt;&gt;""),MIN(IF(OR(O1061="OZZ",O1061="ZZ"),5000,13600),TRUNC(0.75*SUMIF($D$12:$D1061,$D1061,P$12:P1061),2))-SUMIF($D$12:$D1060,$D1061,Q$12:Q1060),"")</f>
        <v/>
      </c>
      <c r="R1061" s="270" t="str">
        <f aca="false">IF(AND(P1061&lt;&gt;"",O1061&lt;&gt;"",AF1061&lt;&gt;""),IF(OR(O1061="OZZ",O1061="ZZ"),0-SUMIF($D$12:$D1060,$D1061,R$12:R1060),MIN(MIN(13600,TRUNC(0.75*SUMIF($D$12:$D$1442,$D1061,P$12:P$1442),2)+SUMIF($D$12:$D1061,$D1061,AF$12:AF1061))-SUMIF($D$12:$D1060,$D1061,R$12:R1060)-SUMIF($D$12:$D$1442,$D1061,Q$12:Q$1442),AF1061)),"")</f>
        <v/>
      </c>
      <c r="S1061" s="246" t="str">
        <f aca="false">IF(O1061&lt;&gt;"",1000-SUMIF($D$12:$D1060,$D1061,S$12:S1060),"")</f>
        <v/>
      </c>
      <c r="T1061" s="268"/>
      <c r="U1061" s="269"/>
      <c r="V1061" s="244" t="str">
        <f aca="false">IF(AND(U1061&lt;&gt;"",T1061&lt;&gt;""),MIN(IF(OR(T1061="OZZ",T1061="ZZ"),5000,13600),TRUNC(0.75*SUMIF($D$12:$D1061,$D1061,U$12:U1061),2))-SUMIF($D$12:$D1060,$D1061,V$12:V1060),"")</f>
        <v/>
      </c>
      <c r="W1061" s="248" t="str">
        <f aca="false">IF(AND(U1061&lt;&gt;"",T1061&lt;&gt;"",AJ1061&lt;&gt;""),IF(OR(T1061="OZZ",T1061="ZZ"),0-SUMIF($D$12:$D1060,$D1061,W$12:W1060),MIN(MIN(13600,TRUNC(0.75*SUMIF($D$12:$D$1442,$D1061,U$12:U$1442),2)+SUMIF($D$12:$D1061,$D1061,AJ$12:AJ1061))-SUMIF($D$12:$D1060,$D1061,W$12:W1060)-SUMIF($D$12:$D$1442,$D1061,V$12:V$1442),AJ1061)),"")</f>
        <v/>
      </c>
      <c r="X1061" s="246" t="str">
        <f aca="false">IF(T1061&lt;&gt;"",1000-SUMIF($D$12:$D1060,$D1061,X$12:X1060),"")</f>
        <v/>
      </c>
      <c r="Y1061" s="272"/>
      <c r="Z1061" s="273"/>
      <c r="AA1061" s="273"/>
      <c r="AB1061" s="252" t="str">
        <f aca="false">IF(K1061&lt;&gt;"",ROUND(Y1061,2)+ROUND(Z1061,2)+ROUND(AA1061,2),"")</f>
        <v/>
      </c>
      <c r="AC1061" s="274"/>
      <c r="AD1061" s="273"/>
      <c r="AE1061" s="273"/>
      <c r="AF1061" s="275" t="str">
        <f aca="false">IF(P1061&lt;&gt;"",ROUND(AC1061,2)+ROUND(AD1061,2)+ROUND(AE1061,2),"")</f>
        <v/>
      </c>
      <c r="AG1061" s="274"/>
      <c r="AH1061" s="273"/>
      <c r="AI1061" s="273"/>
      <c r="AJ1061" s="275" t="str">
        <f aca="false">IF(U1061&lt;&gt;"",ROUND(AG1061,2)+ROUND(AH1061,2)+ROUND(AI1061,2),"")</f>
        <v/>
      </c>
      <c r="AK1061" s="255"/>
      <c r="AL1061" s="255"/>
      <c r="AM1061" s="256"/>
      <c r="AN1061" s="257"/>
      <c r="AO1061" s="258" t="str">
        <f aca="false">IF(D1061&lt;&gt;"",IF(COUNTIF($D$12:$D1061,$D1061)&gt;1,0,IF(SUM(L1061,Q1061,V1061)&gt;0,IF(AND(T1061="",OR(O1061&lt;&gt;"",J1061&lt;&gt;"")),IF(O1061&lt;&gt;"",O1061,IF(J1061&lt;&gt;"",J1061,0)),IF(AND(O1061&lt;&gt;"",J1061&lt;&gt;"",O1061=J1061),O1061,T1061)),0)),"")</f>
        <v/>
      </c>
      <c r="AP1061" s="258" t="str">
        <f aca="false">IF(D1061&lt;&gt;"",IF(COUNTIF($D$12:$D1061,$D1061)&gt;1,0,IF(SUM(M1061,R1061,W1061)&gt;0,IF(AND(T1061="",OR(O1061&lt;&gt;"",J1061&lt;&gt;"")),IF(O1061&lt;&gt;"",O1061,IF(J1061&lt;&gt;"",J1061,0)),IF(AND(O1061&lt;&gt;"",J1061&lt;&gt;"",O1061=J1061),O1061,T1061)),0)),"")</f>
        <v/>
      </c>
      <c r="AQ1061" s="258" t="str">
        <f aca="false">IF(D1061&lt;&gt;"",IF(COUNTIF($D$12:$D1061,$D1061)&gt;1,0,IF(SUM(N1061,S1061,X1061)&gt;0,IF(AND(T1061="",OR(O1061&lt;&gt;"",J1061&lt;&gt;"")),IF(O1061&lt;&gt;"",O1061,IF(J1061&lt;&gt;"",J1061,0)),IF(AND(O1061&lt;&gt;"",J1061&lt;&gt;"",O1061=J1061),O1061,T1061)),0)),"")</f>
        <v/>
      </c>
      <c r="AR1061" s="257" t="str">
        <f aca="false">IF(D1061&lt;&gt;"",IF(J1061="OZP12",L1061,0),"")</f>
        <v/>
      </c>
      <c r="AS1061" s="257" t="str">
        <f aca="false">IF(D1061&lt;&gt;"",IF(O1061="OZP12",Q1061,0),"")</f>
        <v/>
      </c>
      <c r="AT1061" s="257" t="str">
        <f aca="false">IF(D1061&lt;&gt;"",IF(T1061="OZP12",V1061,0),"")</f>
        <v/>
      </c>
      <c r="AU1061" s="257" t="str">
        <f aca="false">IF(D1061&lt;&gt;"",IF(J1061="TZP",L1061,0),"")</f>
        <v/>
      </c>
      <c r="AV1061" s="257" t="str">
        <f aca="false">IF(D1061&lt;&gt;"",IF(O1061="TZP",Q1061,0),"")</f>
        <v/>
      </c>
      <c r="AW1061" s="257" t="str">
        <f aca="false">IF(D1061&lt;&gt;"",IF(T1061="TZP",V1061,0),"")</f>
        <v/>
      </c>
      <c r="AX1061" s="257" t="str">
        <f aca="false">IF(D1061&lt;&gt;"",IF(J1061="OZZ",L1061,0),"")</f>
        <v/>
      </c>
      <c r="AY1061" s="257" t="str">
        <f aca="false">IF(D1061&lt;&gt;"",IF(O1061="OZZ",Q1061,0),"")</f>
        <v/>
      </c>
      <c r="AZ1061" s="257" t="str">
        <f aca="false">IF(D1061&lt;&gt;"",IF(T1061="OZZ",V1061,0),"")</f>
        <v/>
      </c>
      <c r="BA1061" s="260"/>
      <c r="BB1061" s="257" t="str">
        <f aca="false">IF(D1061&lt;&gt;"",IF(ISERROR(FIND("/",D1061)),0,1),"")</f>
        <v/>
      </c>
      <c r="BC1061" s="257" t="str">
        <f aca="false">IF(D1061&lt;&gt;"",IF(BB1061*1=0,D1061,CONCATENATE(MID(D1061,1,FIND("/",D1061,1)-1),MID(D1061,FIND("/",D1061,1)+1,LEN(D1061)))),"")</f>
        <v/>
      </c>
      <c r="BD1061" s="286"/>
      <c r="BE1061" s="257" t="str">
        <f aca="false">IF(D1061&lt;&gt;"",IF(J1061="OZP12",M1061,0),"")</f>
        <v/>
      </c>
      <c r="BF1061" s="257" t="str">
        <f aca="false">IF(D1061&lt;&gt;"",IF(O1061="OZP12",R1061,0),"")</f>
        <v/>
      </c>
      <c r="BG1061" s="257" t="str">
        <f aca="false">IF(D1061&lt;&gt;"",IF(T1061="OZP12",W1061,0),"")</f>
        <v/>
      </c>
      <c r="BH1061" s="257" t="str">
        <f aca="false">IF(D1061&lt;&gt;"",IF(J1061="TZP",M1061,0),"")</f>
        <v/>
      </c>
      <c r="BI1061" s="257" t="str">
        <f aca="false">IF(D1061&lt;&gt;"",IF(O1061="TZP",R1061,0),"")</f>
        <v/>
      </c>
      <c r="BJ1061" s="257" t="str">
        <f aca="false">IF(D1061&lt;&gt;"",IF(T1061="TZP",W1061,0),"")</f>
        <v/>
      </c>
    </row>
    <row r="1062" s="261" customFormat="true" ht="18.75" hidden="false" customHeight="true" outlineLevel="0" collapsed="false">
      <c r="A1062" s="262" t="n">
        <f aca="false">A1061+1</f>
        <v>1050</v>
      </c>
      <c r="B1062" s="263"/>
      <c r="C1062" s="263"/>
      <c r="D1062" s="263"/>
      <c r="E1062" s="266"/>
      <c r="F1062" s="266"/>
      <c r="G1062" s="267"/>
      <c r="H1062" s="278"/>
      <c r="I1062" s="281"/>
      <c r="J1062" s="268"/>
      <c r="K1062" s="269"/>
      <c r="L1062" s="244" t="str">
        <f aca="false">IF(AND(K1062&lt;&gt;"",J1062&lt;&gt;""),MIN(IF(OR(J1062="OZZ",J1062="ZZ"),5000,13600),TRUNC(0.75*SUMIF($D$12:$D1062,$D1062,K$12:K1062),2))-SUMIF($D$12:$D1061,$D1062,L$12:L1061),"")</f>
        <v/>
      </c>
      <c r="M1062" s="270" t="str">
        <f aca="false">IF(AND(K1062&lt;&gt;"",J1062&lt;&gt;"",AB1062&lt;&gt;""),IF(OR(J1062="OZZ",J1062="ZZ"),0-SUMIF($D$12:$D1061,$D1062,M$12:M1061),MIN(MIN(13600,TRUNC(0.75*SUMIF($D$12:$D$1442,$D1062,K$12:K$1442),2)+SUMIF($D$12:$D1062,$D1062,AB$12:AB1062))-SUMIF($D$12:$D1061,$D1062,M$12:M1061)-SUMIF($D$12:$D$1442,$D1062,L$12:L$1442),AB1062)),"")</f>
        <v/>
      </c>
      <c r="N1062" s="246" t="str">
        <f aca="false">IF(J1062&lt;&gt;"",1000-SUMIF($D$12:$D1061,$D1062,N$12:N1061),"")</f>
        <v/>
      </c>
      <c r="O1062" s="268"/>
      <c r="P1062" s="269"/>
      <c r="Q1062" s="244" t="str">
        <f aca="false">IF(AND(P1062&lt;&gt;"",O1062&lt;&gt;""),MIN(IF(OR(O1062="OZZ",O1062="ZZ"),5000,13600),TRUNC(0.75*SUMIF($D$12:$D1062,$D1062,P$12:P1062),2))-SUMIF($D$12:$D1061,$D1062,Q$12:Q1061),"")</f>
        <v/>
      </c>
      <c r="R1062" s="270" t="str">
        <f aca="false">IF(AND(P1062&lt;&gt;"",O1062&lt;&gt;"",AF1062&lt;&gt;""),IF(OR(O1062="OZZ",O1062="ZZ"),0-SUMIF($D$12:$D1061,$D1062,R$12:R1061),MIN(MIN(13600,TRUNC(0.75*SUMIF($D$12:$D$1442,$D1062,P$12:P$1442),2)+SUMIF($D$12:$D1062,$D1062,AF$12:AF1062))-SUMIF($D$12:$D1061,$D1062,R$12:R1061)-SUMIF($D$12:$D$1442,$D1062,Q$12:Q$1442),AF1062)),"")</f>
        <v/>
      </c>
      <c r="S1062" s="246" t="str">
        <f aca="false">IF(O1062&lt;&gt;"",1000-SUMIF($D$12:$D1061,$D1062,S$12:S1061),"")</f>
        <v/>
      </c>
      <c r="T1062" s="268"/>
      <c r="U1062" s="269"/>
      <c r="V1062" s="244" t="str">
        <f aca="false">IF(AND(U1062&lt;&gt;"",T1062&lt;&gt;""),MIN(IF(OR(T1062="OZZ",T1062="ZZ"),5000,13600),TRUNC(0.75*SUMIF($D$12:$D1062,$D1062,U$12:U1062),2))-SUMIF($D$12:$D1061,$D1062,V$12:V1061),"")</f>
        <v/>
      </c>
      <c r="W1062" s="248" t="str">
        <f aca="false">IF(AND(U1062&lt;&gt;"",T1062&lt;&gt;"",AJ1062&lt;&gt;""),IF(OR(T1062="OZZ",T1062="ZZ"),0-SUMIF($D$12:$D1061,$D1062,W$12:W1061),MIN(MIN(13600,TRUNC(0.75*SUMIF($D$12:$D$1442,$D1062,U$12:U$1442),2)+SUMIF($D$12:$D1062,$D1062,AJ$12:AJ1062))-SUMIF($D$12:$D1061,$D1062,W$12:W1061)-SUMIF($D$12:$D$1442,$D1062,V$12:V$1442),AJ1062)),"")</f>
        <v/>
      </c>
      <c r="X1062" s="246" t="str">
        <f aca="false">IF(T1062&lt;&gt;"",1000-SUMIF($D$12:$D1061,$D1062,X$12:X1061),"")</f>
        <v/>
      </c>
      <c r="Y1062" s="272"/>
      <c r="Z1062" s="273"/>
      <c r="AA1062" s="273"/>
      <c r="AB1062" s="252" t="str">
        <f aca="false">IF(K1062&lt;&gt;"",ROUND(Y1062,2)+ROUND(Z1062,2)+ROUND(AA1062,2),"")</f>
        <v/>
      </c>
      <c r="AC1062" s="274"/>
      <c r="AD1062" s="273"/>
      <c r="AE1062" s="273"/>
      <c r="AF1062" s="275" t="str">
        <f aca="false">IF(P1062&lt;&gt;"",ROUND(AC1062,2)+ROUND(AD1062,2)+ROUND(AE1062,2),"")</f>
        <v/>
      </c>
      <c r="AG1062" s="274"/>
      <c r="AH1062" s="273"/>
      <c r="AI1062" s="273"/>
      <c r="AJ1062" s="275" t="str">
        <f aca="false">IF(U1062&lt;&gt;"",ROUND(AG1062,2)+ROUND(AH1062,2)+ROUND(AI1062,2),"")</f>
        <v/>
      </c>
      <c r="AK1062" s="255"/>
      <c r="AL1062" s="255"/>
      <c r="AM1062" s="256"/>
      <c r="AN1062" s="257"/>
      <c r="AO1062" s="258" t="str">
        <f aca="false">IF(D1062&lt;&gt;"",IF(COUNTIF($D$12:$D1062,$D1062)&gt;1,0,IF(SUM(L1062,Q1062,V1062)&gt;0,IF(AND(T1062="",OR(O1062&lt;&gt;"",J1062&lt;&gt;"")),IF(O1062&lt;&gt;"",O1062,IF(J1062&lt;&gt;"",J1062,0)),IF(AND(O1062&lt;&gt;"",J1062&lt;&gt;"",O1062=J1062),O1062,T1062)),0)),"")</f>
        <v/>
      </c>
      <c r="AP1062" s="258" t="str">
        <f aca="false">IF(D1062&lt;&gt;"",IF(COUNTIF($D$12:$D1062,$D1062)&gt;1,0,IF(SUM(M1062,R1062,W1062)&gt;0,IF(AND(T1062="",OR(O1062&lt;&gt;"",J1062&lt;&gt;"")),IF(O1062&lt;&gt;"",O1062,IF(J1062&lt;&gt;"",J1062,0)),IF(AND(O1062&lt;&gt;"",J1062&lt;&gt;"",O1062=J1062),O1062,T1062)),0)),"")</f>
        <v/>
      </c>
      <c r="AQ1062" s="258" t="str">
        <f aca="false">IF(D1062&lt;&gt;"",IF(COUNTIF($D$12:$D1062,$D1062)&gt;1,0,IF(SUM(N1062,S1062,X1062)&gt;0,IF(AND(T1062="",OR(O1062&lt;&gt;"",J1062&lt;&gt;"")),IF(O1062&lt;&gt;"",O1062,IF(J1062&lt;&gt;"",J1062,0)),IF(AND(O1062&lt;&gt;"",J1062&lt;&gt;"",O1062=J1062),O1062,T1062)),0)),"")</f>
        <v/>
      </c>
      <c r="AR1062" s="257" t="str">
        <f aca="false">IF(D1062&lt;&gt;"",IF(J1062="OZP12",L1062,0),"")</f>
        <v/>
      </c>
      <c r="AS1062" s="257" t="str">
        <f aca="false">IF(D1062&lt;&gt;"",IF(O1062="OZP12",Q1062,0),"")</f>
        <v/>
      </c>
      <c r="AT1062" s="257" t="str">
        <f aca="false">IF(D1062&lt;&gt;"",IF(T1062="OZP12",V1062,0),"")</f>
        <v/>
      </c>
      <c r="AU1062" s="257" t="str">
        <f aca="false">IF(D1062&lt;&gt;"",IF(J1062="TZP",L1062,0),"")</f>
        <v/>
      </c>
      <c r="AV1062" s="257" t="str">
        <f aca="false">IF(D1062&lt;&gt;"",IF(O1062="TZP",Q1062,0),"")</f>
        <v/>
      </c>
      <c r="AW1062" s="257" t="str">
        <f aca="false">IF(D1062&lt;&gt;"",IF(T1062="TZP",V1062,0),"")</f>
        <v/>
      </c>
      <c r="AX1062" s="257" t="str">
        <f aca="false">IF(D1062&lt;&gt;"",IF(J1062="OZZ",L1062,0),"")</f>
        <v/>
      </c>
      <c r="AY1062" s="257" t="str">
        <f aca="false">IF(D1062&lt;&gt;"",IF(O1062="OZZ",Q1062,0),"")</f>
        <v/>
      </c>
      <c r="AZ1062" s="257" t="str">
        <f aca="false">IF(D1062&lt;&gt;"",IF(T1062="OZZ",V1062,0),"")</f>
        <v/>
      </c>
      <c r="BA1062" s="260"/>
      <c r="BB1062" s="257" t="str">
        <f aca="false">IF(D1062&lt;&gt;"",IF(ISERROR(FIND("/",D1062)),0,1),"")</f>
        <v/>
      </c>
      <c r="BC1062" s="257" t="str">
        <f aca="false">IF(D1062&lt;&gt;"",IF(BB1062*1=0,D1062,CONCATENATE(MID(D1062,1,FIND("/",D1062,1)-1),MID(D1062,FIND("/",D1062,1)+1,LEN(D1062)))),"")</f>
        <v/>
      </c>
      <c r="BD1062" s="286"/>
      <c r="BE1062" s="257" t="str">
        <f aca="false">IF(D1062&lt;&gt;"",IF(J1062="OZP12",M1062,0),"")</f>
        <v/>
      </c>
      <c r="BF1062" s="257" t="str">
        <f aca="false">IF(D1062&lt;&gt;"",IF(O1062="OZP12",R1062,0),"")</f>
        <v/>
      </c>
      <c r="BG1062" s="257" t="str">
        <f aca="false">IF(D1062&lt;&gt;"",IF(T1062="OZP12",W1062,0),"")</f>
        <v/>
      </c>
      <c r="BH1062" s="257" t="str">
        <f aca="false">IF(D1062&lt;&gt;"",IF(J1062="TZP",M1062,0),"")</f>
        <v/>
      </c>
      <c r="BI1062" s="257" t="str">
        <f aca="false">IF(D1062&lt;&gt;"",IF(O1062="TZP",R1062,0),"")</f>
        <v/>
      </c>
      <c r="BJ1062" s="257" t="str">
        <f aca="false">IF(D1062&lt;&gt;"",IF(T1062="TZP",W1062,0),"")</f>
        <v/>
      </c>
    </row>
    <row r="1063" s="261" customFormat="true" ht="18.75" hidden="false" customHeight="true" outlineLevel="0" collapsed="false">
      <c r="A1063" s="262" t="n">
        <f aca="false">A1062+1</f>
        <v>1051</v>
      </c>
      <c r="B1063" s="263"/>
      <c r="C1063" s="263"/>
      <c r="D1063" s="263"/>
      <c r="E1063" s="266"/>
      <c r="F1063" s="266"/>
      <c r="G1063" s="267"/>
      <c r="H1063" s="278"/>
      <c r="I1063" s="281"/>
      <c r="J1063" s="268"/>
      <c r="K1063" s="269"/>
      <c r="L1063" s="244" t="str">
        <f aca="false">IF(AND(K1063&lt;&gt;"",J1063&lt;&gt;""),MIN(IF(OR(J1063="OZZ",J1063="ZZ"),5000,13600),TRUNC(0.75*SUMIF($D$12:$D1063,$D1063,K$12:K1063),2))-SUMIF($D$12:$D1062,$D1063,L$12:L1062),"")</f>
        <v/>
      </c>
      <c r="M1063" s="270" t="str">
        <f aca="false">IF(AND(K1063&lt;&gt;"",J1063&lt;&gt;"",AB1063&lt;&gt;""),IF(OR(J1063="OZZ",J1063="ZZ"),0-SUMIF($D$12:$D1062,$D1063,M$12:M1062),MIN(MIN(13600,TRUNC(0.75*SUMIF($D$12:$D$1442,$D1063,K$12:K$1442),2)+SUMIF($D$12:$D1063,$D1063,AB$12:AB1063))-SUMIF($D$12:$D1062,$D1063,M$12:M1062)-SUMIF($D$12:$D$1442,$D1063,L$12:L$1442),AB1063)),"")</f>
        <v/>
      </c>
      <c r="N1063" s="246" t="str">
        <f aca="false">IF(J1063&lt;&gt;"",1000-SUMIF($D$12:$D1062,$D1063,N$12:N1062),"")</f>
        <v/>
      </c>
      <c r="O1063" s="268"/>
      <c r="P1063" s="269"/>
      <c r="Q1063" s="244" t="str">
        <f aca="false">IF(AND(P1063&lt;&gt;"",O1063&lt;&gt;""),MIN(IF(OR(O1063="OZZ",O1063="ZZ"),5000,13600),TRUNC(0.75*SUMIF($D$12:$D1063,$D1063,P$12:P1063),2))-SUMIF($D$12:$D1062,$D1063,Q$12:Q1062),"")</f>
        <v/>
      </c>
      <c r="R1063" s="270" t="str">
        <f aca="false">IF(AND(P1063&lt;&gt;"",O1063&lt;&gt;"",AF1063&lt;&gt;""),IF(OR(O1063="OZZ",O1063="ZZ"),0-SUMIF($D$12:$D1062,$D1063,R$12:R1062),MIN(MIN(13600,TRUNC(0.75*SUMIF($D$12:$D$1442,$D1063,P$12:P$1442),2)+SUMIF($D$12:$D1063,$D1063,AF$12:AF1063))-SUMIF($D$12:$D1062,$D1063,R$12:R1062)-SUMIF($D$12:$D$1442,$D1063,Q$12:Q$1442),AF1063)),"")</f>
        <v/>
      </c>
      <c r="S1063" s="246" t="str">
        <f aca="false">IF(O1063&lt;&gt;"",1000-SUMIF($D$12:$D1062,$D1063,S$12:S1062),"")</f>
        <v/>
      </c>
      <c r="T1063" s="268"/>
      <c r="U1063" s="269"/>
      <c r="V1063" s="244" t="str">
        <f aca="false">IF(AND(U1063&lt;&gt;"",T1063&lt;&gt;""),MIN(IF(OR(T1063="OZZ",T1063="ZZ"),5000,13600),TRUNC(0.75*SUMIF($D$12:$D1063,$D1063,U$12:U1063),2))-SUMIF($D$12:$D1062,$D1063,V$12:V1062),"")</f>
        <v/>
      </c>
      <c r="W1063" s="248" t="str">
        <f aca="false">IF(AND(U1063&lt;&gt;"",T1063&lt;&gt;"",AJ1063&lt;&gt;""),IF(OR(T1063="OZZ",T1063="ZZ"),0-SUMIF($D$12:$D1062,$D1063,W$12:W1062),MIN(MIN(13600,TRUNC(0.75*SUMIF($D$12:$D$1442,$D1063,U$12:U$1442),2)+SUMIF($D$12:$D1063,$D1063,AJ$12:AJ1063))-SUMIF($D$12:$D1062,$D1063,W$12:W1062)-SUMIF($D$12:$D$1442,$D1063,V$12:V$1442),AJ1063)),"")</f>
        <v/>
      </c>
      <c r="X1063" s="246" t="str">
        <f aca="false">IF(T1063&lt;&gt;"",1000-SUMIF($D$12:$D1062,$D1063,X$12:X1062),"")</f>
        <v/>
      </c>
      <c r="Y1063" s="272"/>
      <c r="Z1063" s="273"/>
      <c r="AA1063" s="273"/>
      <c r="AB1063" s="252" t="str">
        <f aca="false">IF(K1063&lt;&gt;"",ROUND(Y1063,2)+ROUND(Z1063,2)+ROUND(AA1063,2),"")</f>
        <v/>
      </c>
      <c r="AC1063" s="274"/>
      <c r="AD1063" s="273"/>
      <c r="AE1063" s="273"/>
      <c r="AF1063" s="275" t="str">
        <f aca="false">IF(P1063&lt;&gt;"",ROUND(AC1063,2)+ROUND(AD1063,2)+ROUND(AE1063,2),"")</f>
        <v/>
      </c>
      <c r="AG1063" s="274"/>
      <c r="AH1063" s="273"/>
      <c r="AI1063" s="273"/>
      <c r="AJ1063" s="275" t="str">
        <f aca="false">IF(U1063&lt;&gt;"",ROUND(AG1063,2)+ROUND(AH1063,2)+ROUND(AI1063,2),"")</f>
        <v/>
      </c>
      <c r="AK1063" s="255"/>
      <c r="AL1063" s="255"/>
      <c r="AM1063" s="256"/>
      <c r="AN1063" s="257"/>
      <c r="AO1063" s="258" t="str">
        <f aca="false">IF(D1063&lt;&gt;"",IF(COUNTIF($D$12:$D1063,$D1063)&gt;1,0,IF(SUM(L1063,Q1063,V1063)&gt;0,IF(AND(T1063="",OR(O1063&lt;&gt;"",J1063&lt;&gt;"")),IF(O1063&lt;&gt;"",O1063,IF(J1063&lt;&gt;"",J1063,0)),IF(AND(O1063&lt;&gt;"",J1063&lt;&gt;"",O1063=J1063),O1063,T1063)),0)),"")</f>
        <v/>
      </c>
      <c r="AP1063" s="258" t="str">
        <f aca="false">IF(D1063&lt;&gt;"",IF(COUNTIF($D$12:$D1063,$D1063)&gt;1,0,IF(SUM(M1063,R1063,W1063)&gt;0,IF(AND(T1063="",OR(O1063&lt;&gt;"",J1063&lt;&gt;"")),IF(O1063&lt;&gt;"",O1063,IF(J1063&lt;&gt;"",J1063,0)),IF(AND(O1063&lt;&gt;"",J1063&lt;&gt;"",O1063=J1063),O1063,T1063)),0)),"")</f>
        <v/>
      </c>
      <c r="AQ1063" s="258" t="str">
        <f aca="false">IF(D1063&lt;&gt;"",IF(COUNTIF($D$12:$D1063,$D1063)&gt;1,0,IF(SUM(N1063,S1063,X1063)&gt;0,IF(AND(T1063="",OR(O1063&lt;&gt;"",J1063&lt;&gt;"")),IF(O1063&lt;&gt;"",O1063,IF(J1063&lt;&gt;"",J1063,0)),IF(AND(O1063&lt;&gt;"",J1063&lt;&gt;"",O1063=J1063),O1063,T1063)),0)),"")</f>
        <v/>
      </c>
      <c r="AR1063" s="257" t="str">
        <f aca="false">IF(D1063&lt;&gt;"",IF(J1063="OZP12",L1063,0),"")</f>
        <v/>
      </c>
      <c r="AS1063" s="257" t="str">
        <f aca="false">IF(D1063&lt;&gt;"",IF(O1063="OZP12",Q1063,0),"")</f>
        <v/>
      </c>
      <c r="AT1063" s="257" t="str">
        <f aca="false">IF(D1063&lt;&gt;"",IF(T1063="OZP12",V1063,0),"")</f>
        <v/>
      </c>
      <c r="AU1063" s="257" t="str">
        <f aca="false">IF(D1063&lt;&gt;"",IF(J1063="TZP",L1063,0),"")</f>
        <v/>
      </c>
      <c r="AV1063" s="257" t="str">
        <f aca="false">IF(D1063&lt;&gt;"",IF(O1063="TZP",Q1063,0),"")</f>
        <v/>
      </c>
      <c r="AW1063" s="257" t="str">
        <f aca="false">IF(D1063&lt;&gt;"",IF(T1063="TZP",V1063,0),"")</f>
        <v/>
      </c>
      <c r="AX1063" s="257" t="str">
        <f aca="false">IF(D1063&lt;&gt;"",IF(J1063="OZZ",L1063,0),"")</f>
        <v/>
      </c>
      <c r="AY1063" s="257" t="str">
        <f aca="false">IF(D1063&lt;&gt;"",IF(O1063="OZZ",Q1063,0),"")</f>
        <v/>
      </c>
      <c r="AZ1063" s="257" t="str">
        <f aca="false">IF(D1063&lt;&gt;"",IF(T1063="OZZ",V1063,0),"")</f>
        <v/>
      </c>
      <c r="BA1063" s="260"/>
      <c r="BB1063" s="257" t="str">
        <f aca="false">IF(D1063&lt;&gt;"",IF(ISERROR(FIND("/",D1063)),0,1),"")</f>
        <v/>
      </c>
      <c r="BC1063" s="257" t="str">
        <f aca="false">IF(D1063&lt;&gt;"",IF(BB1063*1=0,D1063,CONCATENATE(MID(D1063,1,FIND("/",D1063,1)-1),MID(D1063,FIND("/",D1063,1)+1,LEN(D1063)))),"")</f>
        <v/>
      </c>
      <c r="BD1063" s="286"/>
      <c r="BE1063" s="257" t="str">
        <f aca="false">IF(D1063&lt;&gt;"",IF(J1063="OZP12",M1063,0),"")</f>
        <v/>
      </c>
      <c r="BF1063" s="257" t="str">
        <f aca="false">IF(D1063&lt;&gt;"",IF(O1063="OZP12",R1063,0),"")</f>
        <v/>
      </c>
      <c r="BG1063" s="257" t="str">
        <f aca="false">IF(D1063&lt;&gt;"",IF(T1063="OZP12",W1063,0),"")</f>
        <v/>
      </c>
      <c r="BH1063" s="257" t="str">
        <f aca="false">IF(D1063&lt;&gt;"",IF(J1063="TZP",M1063,0),"")</f>
        <v/>
      </c>
      <c r="BI1063" s="257" t="str">
        <f aca="false">IF(D1063&lt;&gt;"",IF(O1063="TZP",R1063,0),"")</f>
        <v/>
      </c>
      <c r="BJ1063" s="257" t="str">
        <f aca="false">IF(D1063&lt;&gt;"",IF(T1063="TZP",W1063,0),"")</f>
        <v/>
      </c>
    </row>
    <row r="1064" s="261" customFormat="true" ht="18.75" hidden="false" customHeight="true" outlineLevel="0" collapsed="false">
      <c r="A1064" s="262" t="n">
        <f aca="false">A1063+1</f>
        <v>1052</v>
      </c>
      <c r="B1064" s="263"/>
      <c r="C1064" s="263"/>
      <c r="D1064" s="263"/>
      <c r="E1064" s="266"/>
      <c r="F1064" s="266"/>
      <c r="G1064" s="267"/>
      <c r="H1064" s="278"/>
      <c r="I1064" s="281"/>
      <c r="J1064" s="268"/>
      <c r="K1064" s="269"/>
      <c r="L1064" s="244" t="str">
        <f aca="false">IF(AND(K1064&lt;&gt;"",J1064&lt;&gt;""),MIN(IF(OR(J1064="OZZ",J1064="ZZ"),5000,13600),TRUNC(0.75*SUMIF($D$12:$D1064,$D1064,K$12:K1064),2))-SUMIF($D$12:$D1063,$D1064,L$12:L1063),"")</f>
        <v/>
      </c>
      <c r="M1064" s="270" t="str">
        <f aca="false">IF(AND(K1064&lt;&gt;"",J1064&lt;&gt;"",AB1064&lt;&gt;""),IF(OR(J1064="OZZ",J1064="ZZ"),0-SUMIF($D$12:$D1063,$D1064,M$12:M1063),MIN(MIN(13600,TRUNC(0.75*SUMIF($D$12:$D$1442,$D1064,K$12:K$1442),2)+SUMIF($D$12:$D1064,$D1064,AB$12:AB1064))-SUMIF($D$12:$D1063,$D1064,M$12:M1063)-SUMIF($D$12:$D$1442,$D1064,L$12:L$1442),AB1064)),"")</f>
        <v/>
      </c>
      <c r="N1064" s="246" t="str">
        <f aca="false">IF(J1064&lt;&gt;"",1000-SUMIF($D$12:$D1063,$D1064,N$12:N1063),"")</f>
        <v/>
      </c>
      <c r="O1064" s="268"/>
      <c r="P1064" s="269"/>
      <c r="Q1064" s="244" t="str">
        <f aca="false">IF(AND(P1064&lt;&gt;"",O1064&lt;&gt;""),MIN(IF(OR(O1064="OZZ",O1064="ZZ"),5000,13600),TRUNC(0.75*SUMIF($D$12:$D1064,$D1064,P$12:P1064),2))-SUMIF($D$12:$D1063,$D1064,Q$12:Q1063),"")</f>
        <v/>
      </c>
      <c r="R1064" s="270" t="str">
        <f aca="false">IF(AND(P1064&lt;&gt;"",O1064&lt;&gt;"",AF1064&lt;&gt;""),IF(OR(O1064="OZZ",O1064="ZZ"),0-SUMIF($D$12:$D1063,$D1064,R$12:R1063),MIN(MIN(13600,TRUNC(0.75*SUMIF($D$12:$D$1442,$D1064,P$12:P$1442),2)+SUMIF($D$12:$D1064,$D1064,AF$12:AF1064))-SUMIF($D$12:$D1063,$D1064,R$12:R1063)-SUMIF($D$12:$D$1442,$D1064,Q$12:Q$1442),AF1064)),"")</f>
        <v/>
      </c>
      <c r="S1064" s="246" t="str">
        <f aca="false">IF(O1064&lt;&gt;"",1000-SUMIF($D$12:$D1063,$D1064,S$12:S1063),"")</f>
        <v/>
      </c>
      <c r="T1064" s="268"/>
      <c r="U1064" s="269"/>
      <c r="V1064" s="244" t="str">
        <f aca="false">IF(AND(U1064&lt;&gt;"",T1064&lt;&gt;""),MIN(IF(OR(T1064="OZZ",T1064="ZZ"),5000,13600),TRUNC(0.75*SUMIF($D$12:$D1064,$D1064,U$12:U1064),2))-SUMIF($D$12:$D1063,$D1064,V$12:V1063),"")</f>
        <v/>
      </c>
      <c r="W1064" s="248" t="str">
        <f aca="false">IF(AND(U1064&lt;&gt;"",T1064&lt;&gt;"",AJ1064&lt;&gt;""),IF(OR(T1064="OZZ",T1064="ZZ"),0-SUMIF($D$12:$D1063,$D1064,W$12:W1063),MIN(MIN(13600,TRUNC(0.75*SUMIF($D$12:$D$1442,$D1064,U$12:U$1442),2)+SUMIF($D$12:$D1064,$D1064,AJ$12:AJ1064))-SUMIF($D$12:$D1063,$D1064,W$12:W1063)-SUMIF($D$12:$D$1442,$D1064,V$12:V$1442),AJ1064)),"")</f>
        <v/>
      </c>
      <c r="X1064" s="246" t="str">
        <f aca="false">IF(T1064&lt;&gt;"",1000-SUMIF($D$12:$D1063,$D1064,X$12:X1063),"")</f>
        <v/>
      </c>
      <c r="Y1064" s="272"/>
      <c r="Z1064" s="273"/>
      <c r="AA1064" s="273"/>
      <c r="AB1064" s="252" t="str">
        <f aca="false">IF(K1064&lt;&gt;"",ROUND(Y1064,2)+ROUND(Z1064,2)+ROUND(AA1064,2),"")</f>
        <v/>
      </c>
      <c r="AC1064" s="274"/>
      <c r="AD1064" s="273"/>
      <c r="AE1064" s="273"/>
      <c r="AF1064" s="275" t="str">
        <f aca="false">IF(P1064&lt;&gt;"",ROUND(AC1064,2)+ROUND(AD1064,2)+ROUND(AE1064,2),"")</f>
        <v/>
      </c>
      <c r="AG1064" s="274"/>
      <c r="AH1064" s="273"/>
      <c r="AI1064" s="273"/>
      <c r="AJ1064" s="275" t="str">
        <f aca="false">IF(U1064&lt;&gt;"",ROUND(AG1064,2)+ROUND(AH1064,2)+ROUND(AI1064,2),"")</f>
        <v/>
      </c>
      <c r="AK1064" s="255"/>
      <c r="AL1064" s="255"/>
      <c r="AM1064" s="256"/>
      <c r="AN1064" s="257"/>
      <c r="AO1064" s="258" t="str">
        <f aca="false">IF(D1064&lt;&gt;"",IF(COUNTIF($D$12:$D1064,$D1064)&gt;1,0,IF(SUM(L1064,Q1064,V1064)&gt;0,IF(AND(T1064="",OR(O1064&lt;&gt;"",J1064&lt;&gt;"")),IF(O1064&lt;&gt;"",O1064,IF(J1064&lt;&gt;"",J1064,0)),IF(AND(O1064&lt;&gt;"",J1064&lt;&gt;"",O1064=J1064),O1064,T1064)),0)),"")</f>
        <v/>
      </c>
      <c r="AP1064" s="258" t="str">
        <f aca="false">IF(D1064&lt;&gt;"",IF(COUNTIF($D$12:$D1064,$D1064)&gt;1,0,IF(SUM(M1064,R1064,W1064)&gt;0,IF(AND(T1064="",OR(O1064&lt;&gt;"",J1064&lt;&gt;"")),IF(O1064&lt;&gt;"",O1064,IF(J1064&lt;&gt;"",J1064,0)),IF(AND(O1064&lt;&gt;"",J1064&lt;&gt;"",O1064=J1064),O1064,T1064)),0)),"")</f>
        <v/>
      </c>
      <c r="AQ1064" s="258" t="str">
        <f aca="false">IF(D1064&lt;&gt;"",IF(COUNTIF($D$12:$D1064,$D1064)&gt;1,0,IF(SUM(N1064,S1064,X1064)&gt;0,IF(AND(T1064="",OR(O1064&lt;&gt;"",J1064&lt;&gt;"")),IF(O1064&lt;&gt;"",O1064,IF(J1064&lt;&gt;"",J1064,0)),IF(AND(O1064&lt;&gt;"",J1064&lt;&gt;"",O1064=J1064),O1064,T1064)),0)),"")</f>
        <v/>
      </c>
      <c r="AR1064" s="257" t="str">
        <f aca="false">IF(D1064&lt;&gt;"",IF(J1064="OZP12",L1064,0),"")</f>
        <v/>
      </c>
      <c r="AS1064" s="257" t="str">
        <f aca="false">IF(D1064&lt;&gt;"",IF(O1064="OZP12",Q1064,0),"")</f>
        <v/>
      </c>
      <c r="AT1064" s="257" t="str">
        <f aca="false">IF(D1064&lt;&gt;"",IF(T1064="OZP12",V1064,0),"")</f>
        <v/>
      </c>
      <c r="AU1064" s="257" t="str">
        <f aca="false">IF(D1064&lt;&gt;"",IF(J1064="TZP",L1064,0),"")</f>
        <v/>
      </c>
      <c r="AV1064" s="257" t="str">
        <f aca="false">IF(D1064&lt;&gt;"",IF(O1064="TZP",Q1064,0),"")</f>
        <v/>
      </c>
      <c r="AW1064" s="257" t="str">
        <f aca="false">IF(D1064&lt;&gt;"",IF(T1064="TZP",V1064,0),"")</f>
        <v/>
      </c>
      <c r="AX1064" s="257" t="str">
        <f aca="false">IF(D1064&lt;&gt;"",IF(J1064="OZZ",L1064,0),"")</f>
        <v/>
      </c>
      <c r="AY1064" s="257" t="str">
        <f aca="false">IF(D1064&lt;&gt;"",IF(O1064="OZZ",Q1064,0),"")</f>
        <v/>
      </c>
      <c r="AZ1064" s="257" t="str">
        <f aca="false">IF(D1064&lt;&gt;"",IF(T1064="OZZ",V1064,0),"")</f>
        <v/>
      </c>
      <c r="BA1064" s="260"/>
      <c r="BB1064" s="257" t="str">
        <f aca="false">IF(D1064&lt;&gt;"",IF(ISERROR(FIND("/",D1064)),0,1),"")</f>
        <v/>
      </c>
      <c r="BC1064" s="257" t="str">
        <f aca="false">IF(D1064&lt;&gt;"",IF(BB1064*1=0,D1064,CONCATENATE(MID(D1064,1,FIND("/",D1064,1)-1),MID(D1064,FIND("/",D1064,1)+1,LEN(D1064)))),"")</f>
        <v/>
      </c>
      <c r="BD1064" s="286"/>
      <c r="BE1064" s="257" t="str">
        <f aca="false">IF(D1064&lt;&gt;"",IF(J1064="OZP12",M1064,0),"")</f>
        <v/>
      </c>
      <c r="BF1064" s="257" t="str">
        <f aca="false">IF(D1064&lt;&gt;"",IF(O1064="OZP12",R1064,0),"")</f>
        <v/>
      </c>
      <c r="BG1064" s="257" t="str">
        <f aca="false">IF(D1064&lt;&gt;"",IF(T1064="OZP12",W1064,0),"")</f>
        <v/>
      </c>
      <c r="BH1064" s="257" t="str">
        <f aca="false">IF(D1064&lt;&gt;"",IF(J1064="TZP",M1064,0),"")</f>
        <v/>
      </c>
      <c r="BI1064" s="257" t="str">
        <f aca="false">IF(D1064&lt;&gt;"",IF(O1064="TZP",R1064,0),"")</f>
        <v/>
      </c>
      <c r="BJ1064" s="257" t="str">
        <f aca="false">IF(D1064&lt;&gt;"",IF(T1064="TZP",W1064,0),"")</f>
        <v/>
      </c>
    </row>
    <row r="1065" s="261" customFormat="true" ht="18.75" hidden="false" customHeight="true" outlineLevel="0" collapsed="false">
      <c r="A1065" s="262" t="n">
        <f aca="false">A1064+1</f>
        <v>1053</v>
      </c>
      <c r="B1065" s="263"/>
      <c r="C1065" s="263"/>
      <c r="D1065" s="263"/>
      <c r="E1065" s="266"/>
      <c r="F1065" s="266"/>
      <c r="G1065" s="267"/>
      <c r="H1065" s="278"/>
      <c r="I1065" s="281"/>
      <c r="J1065" s="268"/>
      <c r="K1065" s="269"/>
      <c r="L1065" s="244" t="str">
        <f aca="false">IF(AND(K1065&lt;&gt;"",J1065&lt;&gt;""),MIN(IF(OR(J1065="OZZ",J1065="ZZ"),5000,13600),TRUNC(0.75*SUMIF($D$12:$D1065,$D1065,K$12:K1065),2))-SUMIF($D$12:$D1064,$D1065,L$12:L1064),"")</f>
        <v/>
      </c>
      <c r="M1065" s="270" t="str">
        <f aca="false">IF(AND(K1065&lt;&gt;"",J1065&lt;&gt;"",AB1065&lt;&gt;""),IF(OR(J1065="OZZ",J1065="ZZ"),0-SUMIF($D$12:$D1064,$D1065,M$12:M1064),MIN(MIN(13600,TRUNC(0.75*SUMIF($D$12:$D$1442,$D1065,K$12:K$1442),2)+SUMIF($D$12:$D1065,$D1065,AB$12:AB1065))-SUMIF($D$12:$D1064,$D1065,M$12:M1064)-SUMIF($D$12:$D$1442,$D1065,L$12:L$1442),AB1065)),"")</f>
        <v/>
      </c>
      <c r="N1065" s="246" t="str">
        <f aca="false">IF(J1065&lt;&gt;"",1000-SUMIF($D$12:$D1064,$D1065,N$12:N1064),"")</f>
        <v/>
      </c>
      <c r="O1065" s="268"/>
      <c r="P1065" s="269"/>
      <c r="Q1065" s="244" t="str">
        <f aca="false">IF(AND(P1065&lt;&gt;"",O1065&lt;&gt;""),MIN(IF(OR(O1065="OZZ",O1065="ZZ"),5000,13600),TRUNC(0.75*SUMIF($D$12:$D1065,$D1065,P$12:P1065),2))-SUMIF($D$12:$D1064,$D1065,Q$12:Q1064),"")</f>
        <v/>
      </c>
      <c r="R1065" s="270" t="str">
        <f aca="false">IF(AND(P1065&lt;&gt;"",O1065&lt;&gt;"",AF1065&lt;&gt;""),IF(OR(O1065="OZZ",O1065="ZZ"),0-SUMIF($D$12:$D1064,$D1065,R$12:R1064),MIN(MIN(13600,TRUNC(0.75*SUMIF($D$12:$D$1442,$D1065,P$12:P$1442),2)+SUMIF($D$12:$D1065,$D1065,AF$12:AF1065))-SUMIF($D$12:$D1064,$D1065,R$12:R1064)-SUMIF($D$12:$D$1442,$D1065,Q$12:Q$1442),AF1065)),"")</f>
        <v/>
      </c>
      <c r="S1065" s="246" t="str">
        <f aca="false">IF(O1065&lt;&gt;"",1000-SUMIF($D$12:$D1064,$D1065,S$12:S1064),"")</f>
        <v/>
      </c>
      <c r="T1065" s="268"/>
      <c r="U1065" s="269"/>
      <c r="V1065" s="244" t="str">
        <f aca="false">IF(AND(U1065&lt;&gt;"",T1065&lt;&gt;""),MIN(IF(OR(T1065="OZZ",T1065="ZZ"),5000,13600),TRUNC(0.75*SUMIF($D$12:$D1065,$D1065,U$12:U1065),2))-SUMIF($D$12:$D1064,$D1065,V$12:V1064),"")</f>
        <v/>
      </c>
      <c r="W1065" s="248" t="str">
        <f aca="false">IF(AND(U1065&lt;&gt;"",T1065&lt;&gt;"",AJ1065&lt;&gt;""),IF(OR(T1065="OZZ",T1065="ZZ"),0-SUMIF($D$12:$D1064,$D1065,W$12:W1064),MIN(MIN(13600,TRUNC(0.75*SUMIF($D$12:$D$1442,$D1065,U$12:U$1442),2)+SUMIF($D$12:$D1065,$D1065,AJ$12:AJ1065))-SUMIF($D$12:$D1064,$D1065,W$12:W1064)-SUMIF($D$12:$D$1442,$D1065,V$12:V$1442),AJ1065)),"")</f>
        <v/>
      </c>
      <c r="X1065" s="246" t="str">
        <f aca="false">IF(T1065&lt;&gt;"",1000-SUMIF($D$12:$D1064,$D1065,X$12:X1064),"")</f>
        <v/>
      </c>
      <c r="Y1065" s="272"/>
      <c r="Z1065" s="273"/>
      <c r="AA1065" s="273"/>
      <c r="AB1065" s="252" t="str">
        <f aca="false">IF(K1065&lt;&gt;"",ROUND(Y1065,2)+ROUND(Z1065,2)+ROUND(AA1065,2),"")</f>
        <v/>
      </c>
      <c r="AC1065" s="274"/>
      <c r="AD1065" s="273"/>
      <c r="AE1065" s="273"/>
      <c r="AF1065" s="275" t="str">
        <f aca="false">IF(P1065&lt;&gt;"",ROUND(AC1065,2)+ROUND(AD1065,2)+ROUND(AE1065,2),"")</f>
        <v/>
      </c>
      <c r="AG1065" s="274"/>
      <c r="AH1065" s="273"/>
      <c r="AI1065" s="273"/>
      <c r="AJ1065" s="275" t="str">
        <f aca="false">IF(U1065&lt;&gt;"",ROUND(AG1065,2)+ROUND(AH1065,2)+ROUND(AI1065,2),"")</f>
        <v/>
      </c>
      <c r="AK1065" s="255"/>
      <c r="AL1065" s="255"/>
      <c r="AM1065" s="256"/>
      <c r="AN1065" s="257"/>
      <c r="AO1065" s="258" t="str">
        <f aca="false">IF(D1065&lt;&gt;"",IF(COUNTIF($D$12:$D1065,$D1065)&gt;1,0,IF(SUM(L1065,Q1065,V1065)&gt;0,IF(AND(T1065="",OR(O1065&lt;&gt;"",J1065&lt;&gt;"")),IF(O1065&lt;&gt;"",O1065,IF(J1065&lt;&gt;"",J1065,0)),IF(AND(O1065&lt;&gt;"",J1065&lt;&gt;"",O1065=J1065),O1065,T1065)),0)),"")</f>
        <v/>
      </c>
      <c r="AP1065" s="258" t="str">
        <f aca="false">IF(D1065&lt;&gt;"",IF(COUNTIF($D$12:$D1065,$D1065)&gt;1,0,IF(SUM(M1065,R1065,W1065)&gt;0,IF(AND(T1065="",OR(O1065&lt;&gt;"",J1065&lt;&gt;"")),IF(O1065&lt;&gt;"",O1065,IF(J1065&lt;&gt;"",J1065,0)),IF(AND(O1065&lt;&gt;"",J1065&lt;&gt;"",O1065=J1065),O1065,T1065)),0)),"")</f>
        <v/>
      </c>
      <c r="AQ1065" s="258" t="str">
        <f aca="false">IF(D1065&lt;&gt;"",IF(COUNTIF($D$12:$D1065,$D1065)&gt;1,0,IF(SUM(N1065,S1065,X1065)&gt;0,IF(AND(T1065="",OR(O1065&lt;&gt;"",J1065&lt;&gt;"")),IF(O1065&lt;&gt;"",O1065,IF(J1065&lt;&gt;"",J1065,0)),IF(AND(O1065&lt;&gt;"",J1065&lt;&gt;"",O1065=J1065),O1065,T1065)),0)),"")</f>
        <v/>
      </c>
      <c r="AR1065" s="257" t="str">
        <f aca="false">IF(D1065&lt;&gt;"",IF(J1065="OZP12",L1065,0),"")</f>
        <v/>
      </c>
      <c r="AS1065" s="257" t="str">
        <f aca="false">IF(D1065&lt;&gt;"",IF(O1065="OZP12",Q1065,0),"")</f>
        <v/>
      </c>
      <c r="AT1065" s="257" t="str">
        <f aca="false">IF(D1065&lt;&gt;"",IF(T1065="OZP12",V1065,0),"")</f>
        <v/>
      </c>
      <c r="AU1065" s="257" t="str">
        <f aca="false">IF(D1065&lt;&gt;"",IF(J1065="TZP",L1065,0),"")</f>
        <v/>
      </c>
      <c r="AV1065" s="257" t="str">
        <f aca="false">IF(D1065&lt;&gt;"",IF(O1065="TZP",Q1065,0),"")</f>
        <v/>
      </c>
      <c r="AW1065" s="257" t="str">
        <f aca="false">IF(D1065&lt;&gt;"",IF(T1065="TZP",V1065,0),"")</f>
        <v/>
      </c>
      <c r="AX1065" s="257" t="str">
        <f aca="false">IF(D1065&lt;&gt;"",IF(J1065="OZZ",L1065,0),"")</f>
        <v/>
      </c>
      <c r="AY1065" s="257" t="str">
        <f aca="false">IF(D1065&lt;&gt;"",IF(O1065="OZZ",Q1065,0),"")</f>
        <v/>
      </c>
      <c r="AZ1065" s="257" t="str">
        <f aca="false">IF(D1065&lt;&gt;"",IF(T1065="OZZ",V1065,0),"")</f>
        <v/>
      </c>
      <c r="BA1065" s="260"/>
      <c r="BB1065" s="257" t="str">
        <f aca="false">IF(D1065&lt;&gt;"",IF(ISERROR(FIND("/",D1065)),0,1),"")</f>
        <v/>
      </c>
      <c r="BC1065" s="257" t="str">
        <f aca="false">IF(D1065&lt;&gt;"",IF(BB1065*1=0,D1065,CONCATENATE(MID(D1065,1,FIND("/",D1065,1)-1),MID(D1065,FIND("/",D1065,1)+1,LEN(D1065)))),"")</f>
        <v/>
      </c>
      <c r="BD1065" s="286"/>
      <c r="BE1065" s="257" t="str">
        <f aca="false">IF(D1065&lt;&gt;"",IF(J1065="OZP12",M1065,0),"")</f>
        <v/>
      </c>
      <c r="BF1065" s="257" t="str">
        <f aca="false">IF(D1065&lt;&gt;"",IF(O1065="OZP12",R1065,0),"")</f>
        <v/>
      </c>
      <c r="BG1065" s="257" t="str">
        <f aca="false">IF(D1065&lt;&gt;"",IF(T1065="OZP12",W1065,0),"")</f>
        <v/>
      </c>
      <c r="BH1065" s="257" t="str">
        <f aca="false">IF(D1065&lt;&gt;"",IF(J1065="TZP",M1065,0),"")</f>
        <v/>
      </c>
      <c r="BI1065" s="257" t="str">
        <f aca="false">IF(D1065&lt;&gt;"",IF(O1065="TZP",R1065,0),"")</f>
        <v/>
      </c>
      <c r="BJ1065" s="257" t="str">
        <f aca="false">IF(D1065&lt;&gt;"",IF(T1065="TZP",W1065,0),"")</f>
        <v/>
      </c>
    </row>
    <row r="1066" s="261" customFormat="true" ht="18.75" hidden="false" customHeight="true" outlineLevel="0" collapsed="false">
      <c r="A1066" s="262" t="n">
        <f aca="false">A1065+1</f>
        <v>1054</v>
      </c>
      <c r="B1066" s="263"/>
      <c r="C1066" s="263"/>
      <c r="D1066" s="263"/>
      <c r="E1066" s="266"/>
      <c r="F1066" s="266"/>
      <c r="G1066" s="267"/>
      <c r="H1066" s="278"/>
      <c r="I1066" s="281"/>
      <c r="J1066" s="268"/>
      <c r="K1066" s="269"/>
      <c r="L1066" s="244" t="str">
        <f aca="false">IF(AND(K1066&lt;&gt;"",J1066&lt;&gt;""),MIN(IF(OR(J1066="OZZ",J1066="ZZ"),5000,13600),TRUNC(0.75*SUMIF($D$12:$D1066,$D1066,K$12:K1066),2))-SUMIF($D$12:$D1065,$D1066,L$12:L1065),"")</f>
        <v/>
      </c>
      <c r="M1066" s="270" t="str">
        <f aca="false">IF(AND(K1066&lt;&gt;"",J1066&lt;&gt;"",AB1066&lt;&gt;""),IF(OR(J1066="OZZ",J1066="ZZ"),0-SUMIF($D$12:$D1065,$D1066,M$12:M1065),MIN(MIN(13600,TRUNC(0.75*SUMIF($D$12:$D$1442,$D1066,K$12:K$1442),2)+SUMIF($D$12:$D1066,$D1066,AB$12:AB1066))-SUMIF($D$12:$D1065,$D1066,M$12:M1065)-SUMIF($D$12:$D$1442,$D1066,L$12:L$1442),AB1066)),"")</f>
        <v/>
      </c>
      <c r="N1066" s="246" t="str">
        <f aca="false">IF(J1066&lt;&gt;"",1000-SUMIF($D$12:$D1065,$D1066,N$12:N1065),"")</f>
        <v/>
      </c>
      <c r="O1066" s="268"/>
      <c r="P1066" s="269"/>
      <c r="Q1066" s="244" t="str">
        <f aca="false">IF(AND(P1066&lt;&gt;"",O1066&lt;&gt;""),MIN(IF(OR(O1066="OZZ",O1066="ZZ"),5000,13600),TRUNC(0.75*SUMIF($D$12:$D1066,$D1066,P$12:P1066),2))-SUMIF($D$12:$D1065,$D1066,Q$12:Q1065),"")</f>
        <v/>
      </c>
      <c r="R1066" s="270" t="str">
        <f aca="false">IF(AND(P1066&lt;&gt;"",O1066&lt;&gt;"",AF1066&lt;&gt;""),IF(OR(O1066="OZZ",O1066="ZZ"),0-SUMIF($D$12:$D1065,$D1066,R$12:R1065),MIN(MIN(13600,TRUNC(0.75*SUMIF($D$12:$D$1442,$D1066,P$12:P$1442),2)+SUMIF($D$12:$D1066,$D1066,AF$12:AF1066))-SUMIF($D$12:$D1065,$D1066,R$12:R1065)-SUMIF($D$12:$D$1442,$D1066,Q$12:Q$1442),AF1066)),"")</f>
        <v/>
      </c>
      <c r="S1066" s="246" t="str">
        <f aca="false">IF(O1066&lt;&gt;"",1000-SUMIF($D$12:$D1065,$D1066,S$12:S1065),"")</f>
        <v/>
      </c>
      <c r="T1066" s="268"/>
      <c r="U1066" s="269"/>
      <c r="V1066" s="244" t="str">
        <f aca="false">IF(AND(U1066&lt;&gt;"",T1066&lt;&gt;""),MIN(IF(OR(T1066="OZZ",T1066="ZZ"),5000,13600),TRUNC(0.75*SUMIF($D$12:$D1066,$D1066,U$12:U1066),2))-SUMIF($D$12:$D1065,$D1066,V$12:V1065),"")</f>
        <v/>
      </c>
      <c r="W1066" s="248" t="str">
        <f aca="false">IF(AND(U1066&lt;&gt;"",T1066&lt;&gt;"",AJ1066&lt;&gt;""),IF(OR(T1066="OZZ",T1066="ZZ"),0-SUMIF($D$12:$D1065,$D1066,W$12:W1065),MIN(MIN(13600,TRUNC(0.75*SUMIF($D$12:$D$1442,$D1066,U$12:U$1442),2)+SUMIF($D$12:$D1066,$D1066,AJ$12:AJ1066))-SUMIF($D$12:$D1065,$D1066,W$12:W1065)-SUMIF($D$12:$D$1442,$D1066,V$12:V$1442),AJ1066)),"")</f>
        <v/>
      </c>
      <c r="X1066" s="246" t="str">
        <f aca="false">IF(T1066&lt;&gt;"",1000-SUMIF($D$12:$D1065,$D1066,X$12:X1065),"")</f>
        <v/>
      </c>
      <c r="Y1066" s="272"/>
      <c r="Z1066" s="273"/>
      <c r="AA1066" s="273"/>
      <c r="AB1066" s="252" t="str">
        <f aca="false">IF(K1066&lt;&gt;"",ROUND(Y1066,2)+ROUND(Z1066,2)+ROUND(AA1066,2),"")</f>
        <v/>
      </c>
      <c r="AC1066" s="274"/>
      <c r="AD1066" s="273"/>
      <c r="AE1066" s="273"/>
      <c r="AF1066" s="275" t="str">
        <f aca="false">IF(P1066&lt;&gt;"",ROUND(AC1066,2)+ROUND(AD1066,2)+ROUND(AE1066,2),"")</f>
        <v/>
      </c>
      <c r="AG1066" s="274"/>
      <c r="AH1066" s="273"/>
      <c r="AI1066" s="273"/>
      <c r="AJ1066" s="275" t="str">
        <f aca="false">IF(U1066&lt;&gt;"",ROUND(AG1066,2)+ROUND(AH1066,2)+ROUND(AI1066,2),"")</f>
        <v/>
      </c>
      <c r="AK1066" s="255"/>
      <c r="AL1066" s="255"/>
      <c r="AM1066" s="256"/>
      <c r="AN1066" s="257"/>
      <c r="AO1066" s="258" t="str">
        <f aca="false">IF(D1066&lt;&gt;"",IF(COUNTIF($D$12:$D1066,$D1066)&gt;1,0,IF(SUM(L1066,Q1066,V1066)&gt;0,IF(AND(T1066="",OR(O1066&lt;&gt;"",J1066&lt;&gt;"")),IF(O1066&lt;&gt;"",O1066,IF(J1066&lt;&gt;"",J1066,0)),IF(AND(O1066&lt;&gt;"",J1066&lt;&gt;"",O1066=J1066),O1066,T1066)),0)),"")</f>
        <v/>
      </c>
      <c r="AP1066" s="258" t="str">
        <f aca="false">IF(D1066&lt;&gt;"",IF(COUNTIF($D$12:$D1066,$D1066)&gt;1,0,IF(SUM(M1066,R1066,W1066)&gt;0,IF(AND(T1066="",OR(O1066&lt;&gt;"",J1066&lt;&gt;"")),IF(O1066&lt;&gt;"",O1066,IF(J1066&lt;&gt;"",J1066,0)),IF(AND(O1066&lt;&gt;"",J1066&lt;&gt;"",O1066=J1066),O1066,T1066)),0)),"")</f>
        <v/>
      </c>
      <c r="AQ1066" s="258" t="str">
        <f aca="false">IF(D1066&lt;&gt;"",IF(COUNTIF($D$12:$D1066,$D1066)&gt;1,0,IF(SUM(N1066,S1066,X1066)&gt;0,IF(AND(T1066="",OR(O1066&lt;&gt;"",J1066&lt;&gt;"")),IF(O1066&lt;&gt;"",O1066,IF(J1066&lt;&gt;"",J1066,0)),IF(AND(O1066&lt;&gt;"",J1066&lt;&gt;"",O1066=J1066),O1066,T1066)),0)),"")</f>
        <v/>
      </c>
      <c r="AR1066" s="257" t="str">
        <f aca="false">IF(D1066&lt;&gt;"",IF(J1066="OZP12",L1066,0),"")</f>
        <v/>
      </c>
      <c r="AS1066" s="257" t="str">
        <f aca="false">IF(D1066&lt;&gt;"",IF(O1066="OZP12",Q1066,0),"")</f>
        <v/>
      </c>
      <c r="AT1066" s="257" t="str">
        <f aca="false">IF(D1066&lt;&gt;"",IF(T1066="OZP12",V1066,0),"")</f>
        <v/>
      </c>
      <c r="AU1066" s="257" t="str">
        <f aca="false">IF(D1066&lt;&gt;"",IF(J1066="TZP",L1066,0),"")</f>
        <v/>
      </c>
      <c r="AV1066" s="257" t="str">
        <f aca="false">IF(D1066&lt;&gt;"",IF(O1066="TZP",Q1066,0),"")</f>
        <v/>
      </c>
      <c r="AW1066" s="257" t="str">
        <f aca="false">IF(D1066&lt;&gt;"",IF(T1066="TZP",V1066,0),"")</f>
        <v/>
      </c>
      <c r="AX1066" s="257" t="str">
        <f aca="false">IF(D1066&lt;&gt;"",IF(J1066="OZZ",L1066,0),"")</f>
        <v/>
      </c>
      <c r="AY1066" s="257" t="str">
        <f aca="false">IF(D1066&lt;&gt;"",IF(O1066="OZZ",Q1066,0),"")</f>
        <v/>
      </c>
      <c r="AZ1066" s="257" t="str">
        <f aca="false">IF(D1066&lt;&gt;"",IF(T1066="OZZ",V1066,0),"")</f>
        <v/>
      </c>
      <c r="BA1066" s="260"/>
      <c r="BB1066" s="257" t="str">
        <f aca="false">IF(D1066&lt;&gt;"",IF(ISERROR(FIND("/",D1066)),0,1),"")</f>
        <v/>
      </c>
      <c r="BC1066" s="257" t="str">
        <f aca="false">IF(D1066&lt;&gt;"",IF(BB1066*1=0,D1066,CONCATENATE(MID(D1066,1,FIND("/",D1066,1)-1),MID(D1066,FIND("/",D1066,1)+1,LEN(D1066)))),"")</f>
        <v/>
      </c>
      <c r="BD1066" s="286"/>
      <c r="BE1066" s="257" t="str">
        <f aca="false">IF(D1066&lt;&gt;"",IF(J1066="OZP12",M1066,0),"")</f>
        <v/>
      </c>
      <c r="BF1066" s="257" t="str">
        <f aca="false">IF(D1066&lt;&gt;"",IF(O1066="OZP12",R1066,0),"")</f>
        <v/>
      </c>
      <c r="BG1066" s="257" t="str">
        <f aca="false">IF(D1066&lt;&gt;"",IF(T1066="OZP12",W1066,0),"")</f>
        <v/>
      </c>
      <c r="BH1066" s="257" t="str">
        <f aca="false">IF(D1066&lt;&gt;"",IF(J1066="TZP",M1066,0),"")</f>
        <v/>
      </c>
      <c r="BI1066" s="257" t="str">
        <f aca="false">IF(D1066&lt;&gt;"",IF(O1066="TZP",R1066,0),"")</f>
        <v/>
      </c>
      <c r="BJ1066" s="257" t="str">
        <f aca="false">IF(D1066&lt;&gt;"",IF(T1066="TZP",W1066,0),"")</f>
        <v/>
      </c>
    </row>
    <row r="1067" s="261" customFormat="true" ht="18.75" hidden="false" customHeight="true" outlineLevel="0" collapsed="false">
      <c r="A1067" s="262" t="n">
        <f aca="false">A1066+1</f>
        <v>1055</v>
      </c>
      <c r="B1067" s="263"/>
      <c r="C1067" s="263"/>
      <c r="D1067" s="263"/>
      <c r="E1067" s="266"/>
      <c r="F1067" s="266"/>
      <c r="G1067" s="267"/>
      <c r="H1067" s="278"/>
      <c r="I1067" s="281"/>
      <c r="J1067" s="268"/>
      <c r="K1067" s="269"/>
      <c r="L1067" s="244" t="str">
        <f aca="false">IF(AND(K1067&lt;&gt;"",J1067&lt;&gt;""),MIN(IF(OR(J1067="OZZ",J1067="ZZ"),5000,13600),TRUNC(0.75*SUMIF($D$12:$D1067,$D1067,K$12:K1067),2))-SUMIF($D$12:$D1066,$D1067,L$12:L1066),"")</f>
        <v/>
      </c>
      <c r="M1067" s="270" t="str">
        <f aca="false">IF(AND(K1067&lt;&gt;"",J1067&lt;&gt;"",AB1067&lt;&gt;""),IF(OR(J1067="OZZ",J1067="ZZ"),0-SUMIF($D$12:$D1066,$D1067,M$12:M1066),MIN(MIN(13600,TRUNC(0.75*SUMIF($D$12:$D$1442,$D1067,K$12:K$1442),2)+SUMIF($D$12:$D1067,$D1067,AB$12:AB1067))-SUMIF($D$12:$D1066,$D1067,M$12:M1066)-SUMIF($D$12:$D$1442,$D1067,L$12:L$1442),AB1067)),"")</f>
        <v/>
      </c>
      <c r="N1067" s="246" t="str">
        <f aca="false">IF(J1067&lt;&gt;"",1000-SUMIF($D$12:$D1066,$D1067,N$12:N1066),"")</f>
        <v/>
      </c>
      <c r="O1067" s="268"/>
      <c r="P1067" s="269"/>
      <c r="Q1067" s="244" t="str">
        <f aca="false">IF(AND(P1067&lt;&gt;"",O1067&lt;&gt;""),MIN(IF(OR(O1067="OZZ",O1067="ZZ"),5000,13600),TRUNC(0.75*SUMIF($D$12:$D1067,$D1067,P$12:P1067),2))-SUMIF($D$12:$D1066,$D1067,Q$12:Q1066),"")</f>
        <v/>
      </c>
      <c r="R1067" s="270" t="str">
        <f aca="false">IF(AND(P1067&lt;&gt;"",O1067&lt;&gt;"",AF1067&lt;&gt;""),IF(OR(O1067="OZZ",O1067="ZZ"),0-SUMIF($D$12:$D1066,$D1067,R$12:R1066),MIN(MIN(13600,TRUNC(0.75*SUMIF($D$12:$D$1442,$D1067,P$12:P$1442),2)+SUMIF($D$12:$D1067,$D1067,AF$12:AF1067))-SUMIF($D$12:$D1066,$D1067,R$12:R1066)-SUMIF($D$12:$D$1442,$D1067,Q$12:Q$1442),AF1067)),"")</f>
        <v/>
      </c>
      <c r="S1067" s="246" t="str">
        <f aca="false">IF(O1067&lt;&gt;"",1000-SUMIF($D$12:$D1066,$D1067,S$12:S1066),"")</f>
        <v/>
      </c>
      <c r="T1067" s="268"/>
      <c r="U1067" s="269"/>
      <c r="V1067" s="244" t="str">
        <f aca="false">IF(AND(U1067&lt;&gt;"",T1067&lt;&gt;""),MIN(IF(OR(T1067="OZZ",T1067="ZZ"),5000,13600),TRUNC(0.75*SUMIF($D$12:$D1067,$D1067,U$12:U1067),2))-SUMIF($D$12:$D1066,$D1067,V$12:V1066),"")</f>
        <v/>
      </c>
      <c r="W1067" s="248" t="str">
        <f aca="false">IF(AND(U1067&lt;&gt;"",T1067&lt;&gt;"",AJ1067&lt;&gt;""),IF(OR(T1067="OZZ",T1067="ZZ"),0-SUMIF($D$12:$D1066,$D1067,W$12:W1066),MIN(MIN(13600,TRUNC(0.75*SUMIF($D$12:$D$1442,$D1067,U$12:U$1442),2)+SUMIF($D$12:$D1067,$D1067,AJ$12:AJ1067))-SUMIF($D$12:$D1066,$D1067,W$12:W1066)-SUMIF($D$12:$D$1442,$D1067,V$12:V$1442),AJ1067)),"")</f>
        <v/>
      </c>
      <c r="X1067" s="246" t="str">
        <f aca="false">IF(T1067&lt;&gt;"",1000-SUMIF($D$12:$D1066,$D1067,X$12:X1066),"")</f>
        <v/>
      </c>
      <c r="Y1067" s="272"/>
      <c r="Z1067" s="273"/>
      <c r="AA1067" s="273"/>
      <c r="AB1067" s="252" t="str">
        <f aca="false">IF(K1067&lt;&gt;"",ROUND(Y1067,2)+ROUND(Z1067,2)+ROUND(AA1067,2),"")</f>
        <v/>
      </c>
      <c r="AC1067" s="274"/>
      <c r="AD1067" s="273"/>
      <c r="AE1067" s="273"/>
      <c r="AF1067" s="275" t="str">
        <f aca="false">IF(P1067&lt;&gt;"",ROUND(AC1067,2)+ROUND(AD1067,2)+ROUND(AE1067,2),"")</f>
        <v/>
      </c>
      <c r="AG1067" s="274"/>
      <c r="AH1067" s="273"/>
      <c r="AI1067" s="273"/>
      <c r="AJ1067" s="275" t="str">
        <f aca="false">IF(U1067&lt;&gt;"",ROUND(AG1067,2)+ROUND(AH1067,2)+ROUND(AI1067,2),"")</f>
        <v/>
      </c>
      <c r="AK1067" s="255"/>
      <c r="AL1067" s="255"/>
      <c r="AM1067" s="256"/>
      <c r="AN1067" s="257"/>
      <c r="AO1067" s="258" t="str">
        <f aca="false">IF(D1067&lt;&gt;"",IF(COUNTIF($D$12:$D1067,$D1067)&gt;1,0,IF(SUM(L1067,Q1067,V1067)&gt;0,IF(AND(T1067="",OR(O1067&lt;&gt;"",J1067&lt;&gt;"")),IF(O1067&lt;&gt;"",O1067,IF(J1067&lt;&gt;"",J1067,0)),IF(AND(O1067&lt;&gt;"",J1067&lt;&gt;"",O1067=J1067),O1067,T1067)),0)),"")</f>
        <v/>
      </c>
      <c r="AP1067" s="258" t="str">
        <f aca="false">IF(D1067&lt;&gt;"",IF(COUNTIF($D$12:$D1067,$D1067)&gt;1,0,IF(SUM(M1067,R1067,W1067)&gt;0,IF(AND(T1067="",OR(O1067&lt;&gt;"",J1067&lt;&gt;"")),IF(O1067&lt;&gt;"",O1067,IF(J1067&lt;&gt;"",J1067,0)),IF(AND(O1067&lt;&gt;"",J1067&lt;&gt;"",O1067=J1067),O1067,T1067)),0)),"")</f>
        <v/>
      </c>
      <c r="AQ1067" s="258" t="str">
        <f aca="false">IF(D1067&lt;&gt;"",IF(COUNTIF($D$12:$D1067,$D1067)&gt;1,0,IF(SUM(N1067,S1067,X1067)&gt;0,IF(AND(T1067="",OR(O1067&lt;&gt;"",J1067&lt;&gt;"")),IF(O1067&lt;&gt;"",O1067,IF(J1067&lt;&gt;"",J1067,0)),IF(AND(O1067&lt;&gt;"",J1067&lt;&gt;"",O1067=J1067),O1067,T1067)),0)),"")</f>
        <v/>
      </c>
      <c r="AR1067" s="257" t="str">
        <f aca="false">IF(D1067&lt;&gt;"",IF(J1067="OZP12",L1067,0),"")</f>
        <v/>
      </c>
      <c r="AS1067" s="257" t="str">
        <f aca="false">IF(D1067&lt;&gt;"",IF(O1067="OZP12",Q1067,0),"")</f>
        <v/>
      </c>
      <c r="AT1067" s="257" t="str">
        <f aca="false">IF(D1067&lt;&gt;"",IF(T1067="OZP12",V1067,0),"")</f>
        <v/>
      </c>
      <c r="AU1067" s="257" t="str">
        <f aca="false">IF(D1067&lt;&gt;"",IF(J1067="TZP",L1067,0),"")</f>
        <v/>
      </c>
      <c r="AV1067" s="257" t="str">
        <f aca="false">IF(D1067&lt;&gt;"",IF(O1067="TZP",Q1067,0),"")</f>
        <v/>
      </c>
      <c r="AW1067" s="257" t="str">
        <f aca="false">IF(D1067&lt;&gt;"",IF(T1067="TZP",V1067,0),"")</f>
        <v/>
      </c>
      <c r="AX1067" s="257" t="str">
        <f aca="false">IF(D1067&lt;&gt;"",IF(J1067="OZZ",L1067,0),"")</f>
        <v/>
      </c>
      <c r="AY1067" s="257" t="str">
        <f aca="false">IF(D1067&lt;&gt;"",IF(O1067="OZZ",Q1067,0),"")</f>
        <v/>
      </c>
      <c r="AZ1067" s="257" t="str">
        <f aca="false">IF(D1067&lt;&gt;"",IF(T1067="OZZ",V1067,0),"")</f>
        <v/>
      </c>
      <c r="BA1067" s="260"/>
      <c r="BB1067" s="257" t="str">
        <f aca="false">IF(D1067&lt;&gt;"",IF(ISERROR(FIND("/",D1067)),0,1),"")</f>
        <v/>
      </c>
      <c r="BC1067" s="257" t="str">
        <f aca="false">IF(D1067&lt;&gt;"",IF(BB1067*1=0,D1067,CONCATENATE(MID(D1067,1,FIND("/",D1067,1)-1),MID(D1067,FIND("/",D1067,1)+1,LEN(D1067)))),"")</f>
        <v/>
      </c>
      <c r="BD1067" s="286"/>
      <c r="BE1067" s="257" t="str">
        <f aca="false">IF(D1067&lt;&gt;"",IF(J1067="OZP12",M1067,0),"")</f>
        <v/>
      </c>
      <c r="BF1067" s="257" t="str">
        <f aca="false">IF(D1067&lt;&gt;"",IF(O1067="OZP12",R1067,0),"")</f>
        <v/>
      </c>
      <c r="BG1067" s="257" t="str">
        <f aca="false">IF(D1067&lt;&gt;"",IF(T1067="OZP12",W1067,0),"")</f>
        <v/>
      </c>
      <c r="BH1067" s="257" t="str">
        <f aca="false">IF(D1067&lt;&gt;"",IF(J1067="TZP",M1067,0),"")</f>
        <v/>
      </c>
      <c r="BI1067" s="257" t="str">
        <f aca="false">IF(D1067&lt;&gt;"",IF(O1067="TZP",R1067,0),"")</f>
        <v/>
      </c>
      <c r="BJ1067" s="257" t="str">
        <f aca="false">IF(D1067&lt;&gt;"",IF(T1067="TZP",W1067,0),"")</f>
        <v/>
      </c>
    </row>
    <row r="1068" s="261" customFormat="true" ht="18.75" hidden="false" customHeight="true" outlineLevel="0" collapsed="false">
      <c r="A1068" s="262" t="n">
        <f aca="false">A1067+1</f>
        <v>1056</v>
      </c>
      <c r="B1068" s="263"/>
      <c r="C1068" s="263"/>
      <c r="D1068" s="263"/>
      <c r="E1068" s="266"/>
      <c r="F1068" s="266"/>
      <c r="G1068" s="267"/>
      <c r="H1068" s="278"/>
      <c r="I1068" s="281"/>
      <c r="J1068" s="268"/>
      <c r="K1068" s="269"/>
      <c r="L1068" s="244" t="str">
        <f aca="false">IF(AND(K1068&lt;&gt;"",J1068&lt;&gt;""),MIN(IF(OR(J1068="OZZ",J1068="ZZ"),5000,13600),TRUNC(0.75*SUMIF($D$12:$D1068,$D1068,K$12:K1068),2))-SUMIF($D$12:$D1067,$D1068,L$12:L1067),"")</f>
        <v/>
      </c>
      <c r="M1068" s="270" t="str">
        <f aca="false">IF(AND(K1068&lt;&gt;"",J1068&lt;&gt;"",AB1068&lt;&gt;""),IF(OR(J1068="OZZ",J1068="ZZ"),0-SUMIF($D$12:$D1067,$D1068,M$12:M1067),MIN(MIN(13600,TRUNC(0.75*SUMIF($D$12:$D$1442,$D1068,K$12:K$1442),2)+SUMIF($D$12:$D1068,$D1068,AB$12:AB1068))-SUMIF($D$12:$D1067,$D1068,M$12:M1067)-SUMIF($D$12:$D$1442,$D1068,L$12:L$1442),AB1068)),"")</f>
        <v/>
      </c>
      <c r="N1068" s="246" t="str">
        <f aca="false">IF(J1068&lt;&gt;"",1000-SUMIF($D$12:$D1067,$D1068,N$12:N1067),"")</f>
        <v/>
      </c>
      <c r="O1068" s="268"/>
      <c r="P1068" s="269"/>
      <c r="Q1068" s="244" t="str">
        <f aca="false">IF(AND(P1068&lt;&gt;"",O1068&lt;&gt;""),MIN(IF(OR(O1068="OZZ",O1068="ZZ"),5000,13600),TRUNC(0.75*SUMIF($D$12:$D1068,$D1068,P$12:P1068),2))-SUMIF($D$12:$D1067,$D1068,Q$12:Q1067),"")</f>
        <v/>
      </c>
      <c r="R1068" s="270" t="str">
        <f aca="false">IF(AND(P1068&lt;&gt;"",O1068&lt;&gt;"",AF1068&lt;&gt;""),IF(OR(O1068="OZZ",O1068="ZZ"),0-SUMIF($D$12:$D1067,$D1068,R$12:R1067),MIN(MIN(13600,TRUNC(0.75*SUMIF($D$12:$D$1442,$D1068,P$12:P$1442),2)+SUMIF($D$12:$D1068,$D1068,AF$12:AF1068))-SUMIF($D$12:$D1067,$D1068,R$12:R1067)-SUMIF($D$12:$D$1442,$D1068,Q$12:Q$1442),AF1068)),"")</f>
        <v/>
      </c>
      <c r="S1068" s="246" t="str">
        <f aca="false">IF(O1068&lt;&gt;"",1000-SUMIF($D$12:$D1067,$D1068,S$12:S1067),"")</f>
        <v/>
      </c>
      <c r="T1068" s="268"/>
      <c r="U1068" s="269"/>
      <c r="V1068" s="244" t="str">
        <f aca="false">IF(AND(U1068&lt;&gt;"",T1068&lt;&gt;""),MIN(IF(OR(T1068="OZZ",T1068="ZZ"),5000,13600),TRUNC(0.75*SUMIF($D$12:$D1068,$D1068,U$12:U1068),2))-SUMIF($D$12:$D1067,$D1068,V$12:V1067),"")</f>
        <v/>
      </c>
      <c r="W1068" s="248" t="str">
        <f aca="false">IF(AND(U1068&lt;&gt;"",T1068&lt;&gt;"",AJ1068&lt;&gt;""),IF(OR(T1068="OZZ",T1068="ZZ"),0-SUMIF($D$12:$D1067,$D1068,W$12:W1067),MIN(MIN(13600,TRUNC(0.75*SUMIF($D$12:$D$1442,$D1068,U$12:U$1442),2)+SUMIF($D$12:$D1068,$D1068,AJ$12:AJ1068))-SUMIF($D$12:$D1067,$D1068,W$12:W1067)-SUMIF($D$12:$D$1442,$D1068,V$12:V$1442),AJ1068)),"")</f>
        <v/>
      </c>
      <c r="X1068" s="246" t="str">
        <f aca="false">IF(T1068&lt;&gt;"",1000-SUMIF($D$12:$D1067,$D1068,X$12:X1067),"")</f>
        <v/>
      </c>
      <c r="Y1068" s="272"/>
      <c r="Z1068" s="273"/>
      <c r="AA1068" s="273"/>
      <c r="AB1068" s="252" t="str">
        <f aca="false">IF(K1068&lt;&gt;"",ROUND(Y1068,2)+ROUND(Z1068,2)+ROUND(AA1068,2),"")</f>
        <v/>
      </c>
      <c r="AC1068" s="274"/>
      <c r="AD1068" s="273"/>
      <c r="AE1068" s="273"/>
      <c r="AF1068" s="275" t="str">
        <f aca="false">IF(P1068&lt;&gt;"",ROUND(AC1068,2)+ROUND(AD1068,2)+ROUND(AE1068,2),"")</f>
        <v/>
      </c>
      <c r="AG1068" s="274"/>
      <c r="AH1068" s="273"/>
      <c r="AI1068" s="273"/>
      <c r="AJ1068" s="275" t="str">
        <f aca="false">IF(U1068&lt;&gt;"",ROUND(AG1068,2)+ROUND(AH1068,2)+ROUND(AI1068,2),"")</f>
        <v/>
      </c>
      <c r="AK1068" s="255"/>
      <c r="AL1068" s="255"/>
      <c r="AM1068" s="256"/>
      <c r="AN1068" s="257"/>
      <c r="AO1068" s="258" t="str">
        <f aca="false">IF(D1068&lt;&gt;"",IF(COUNTIF($D$12:$D1068,$D1068)&gt;1,0,IF(SUM(L1068,Q1068,V1068)&gt;0,IF(AND(T1068="",OR(O1068&lt;&gt;"",J1068&lt;&gt;"")),IF(O1068&lt;&gt;"",O1068,IF(J1068&lt;&gt;"",J1068,0)),IF(AND(O1068&lt;&gt;"",J1068&lt;&gt;"",O1068=J1068),O1068,T1068)),0)),"")</f>
        <v/>
      </c>
      <c r="AP1068" s="258" t="str">
        <f aca="false">IF(D1068&lt;&gt;"",IF(COUNTIF($D$12:$D1068,$D1068)&gt;1,0,IF(SUM(M1068,R1068,W1068)&gt;0,IF(AND(T1068="",OR(O1068&lt;&gt;"",J1068&lt;&gt;"")),IF(O1068&lt;&gt;"",O1068,IF(J1068&lt;&gt;"",J1068,0)),IF(AND(O1068&lt;&gt;"",J1068&lt;&gt;"",O1068=J1068),O1068,T1068)),0)),"")</f>
        <v/>
      </c>
      <c r="AQ1068" s="258" t="str">
        <f aca="false">IF(D1068&lt;&gt;"",IF(COUNTIF($D$12:$D1068,$D1068)&gt;1,0,IF(SUM(N1068,S1068,X1068)&gt;0,IF(AND(T1068="",OR(O1068&lt;&gt;"",J1068&lt;&gt;"")),IF(O1068&lt;&gt;"",O1068,IF(J1068&lt;&gt;"",J1068,0)),IF(AND(O1068&lt;&gt;"",J1068&lt;&gt;"",O1068=J1068),O1068,T1068)),0)),"")</f>
        <v/>
      </c>
      <c r="AR1068" s="257" t="str">
        <f aca="false">IF(D1068&lt;&gt;"",IF(J1068="OZP12",L1068,0),"")</f>
        <v/>
      </c>
      <c r="AS1068" s="257" t="str">
        <f aca="false">IF(D1068&lt;&gt;"",IF(O1068="OZP12",Q1068,0),"")</f>
        <v/>
      </c>
      <c r="AT1068" s="257" t="str">
        <f aca="false">IF(D1068&lt;&gt;"",IF(T1068="OZP12",V1068,0),"")</f>
        <v/>
      </c>
      <c r="AU1068" s="257" t="str">
        <f aca="false">IF(D1068&lt;&gt;"",IF(J1068="TZP",L1068,0),"")</f>
        <v/>
      </c>
      <c r="AV1068" s="257" t="str">
        <f aca="false">IF(D1068&lt;&gt;"",IF(O1068="TZP",Q1068,0),"")</f>
        <v/>
      </c>
      <c r="AW1068" s="257" t="str">
        <f aca="false">IF(D1068&lt;&gt;"",IF(T1068="TZP",V1068,0),"")</f>
        <v/>
      </c>
      <c r="AX1068" s="257" t="str">
        <f aca="false">IF(D1068&lt;&gt;"",IF(J1068="OZZ",L1068,0),"")</f>
        <v/>
      </c>
      <c r="AY1068" s="257" t="str">
        <f aca="false">IF(D1068&lt;&gt;"",IF(O1068="OZZ",Q1068,0),"")</f>
        <v/>
      </c>
      <c r="AZ1068" s="257" t="str">
        <f aca="false">IF(D1068&lt;&gt;"",IF(T1068="OZZ",V1068,0),"")</f>
        <v/>
      </c>
      <c r="BA1068" s="260"/>
      <c r="BB1068" s="257" t="str">
        <f aca="false">IF(D1068&lt;&gt;"",IF(ISERROR(FIND("/",D1068)),0,1),"")</f>
        <v/>
      </c>
      <c r="BC1068" s="257" t="str">
        <f aca="false">IF(D1068&lt;&gt;"",IF(BB1068*1=0,D1068,CONCATENATE(MID(D1068,1,FIND("/",D1068,1)-1),MID(D1068,FIND("/",D1068,1)+1,LEN(D1068)))),"")</f>
        <v/>
      </c>
      <c r="BD1068" s="286"/>
      <c r="BE1068" s="257" t="str">
        <f aca="false">IF(D1068&lt;&gt;"",IF(J1068="OZP12",M1068,0),"")</f>
        <v/>
      </c>
      <c r="BF1068" s="257" t="str">
        <f aca="false">IF(D1068&lt;&gt;"",IF(O1068="OZP12",R1068,0),"")</f>
        <v/>
      </c>
      <c r="BG1068" s="257" t="str">
        <f aca="false">IF(D1068&lt;&gt;"",IF(T1068="OZP12",W1068,0),"")</f>
        <v/>
      </c>
      <c r="BH1068" s="257" t="str">
        <f aca="false">IF(D1068&lt;&gt;"",IF(J1068="TZP",M1068,0),"")</f>
        <v/>
      </c>
      <c r="BI1068" s="257" t="str">
        <f aca="false">IF(D1068&lt;&gt;"",IF(O1068="TZP",R1068,0),"")</f>
        <v/>
      </c>
      <c r="BJ1068" s="257" t="str">
        <f aca="false">IF(D1068&lt;&gt;"",IF(T1068="TZP",W1068,0),"")</f>
        <v/>
      </c>
    </row>
    <row r="1069" s="261" customFormat="true" ht="18.75" hidden="false" customHeight="true" outlineLevel="0" collapsed="false">
      <c r="A1069" s="262" t="n">
        <f aca="false">A1068+1</f>
        <v>1057</v>
      </c>
      <c r="B1069" s="263"/>
      <c r="C1069" s="263"/>
      <c r="D1069" s="263"/>
      <c r="E1069" s="266"/>
      <c r="F1069" s="266"/>
      <c r="G1069" s="267"/>
      <c r="H1069" s="278"/>
      <c r="I1069" s="281"/>
      <c r="J1069" s="268"/>
      <c r="K1069" s="269"/>
      <c r="L1069" s="244" t="str">
        <f aca="false">IF(AND(K1069&lt;&gt;"",J1069&lt;&gt;""),MIN(IF(OR(J1069="OZZ",J1069="ZZ"),5000,13600),TRUNC(0.75*SUMIF($D$12:$D1069,$D1069,K$12:K1069),2))-SUMIF($D$12:$D1068,$D1069,L$12:L1068),"")</f>
        <v/>
      </c>
      <c r="M1069" s="270" t="str">
        <f aca="false">IF(AND(K1069&lt;&gt;"",J1069&lt;&gt;"",AB1069&lt;&gt;""),IF(OR(J1069="OZZ",J1069="ZZ"),0-SUMIF($D$12:$D1068,$D1069,M$12:M1068),MIN(MIN(13600,TRUNC(0.75*SUMIF($D$12:$D$1442,$D1069,K$12:K$1442),2)+SUMIF($D$12:$D1069,$D1069,AB$12:AB1069))-SUMIF($D$12:$D1068,$D1069,M$12:M1068)-SUMIF($D$12:$D$1442,$D1069,L$12:L$1442),AB1069)),"")</f>
        <v/>
      </c>
      <c r="N1069" s="246" t="str">
        <f aca="false">IF(J1069&lt;&gt;"",1000-SUMIF($D$12:$D1068,$D1069,N$12:N1068),"")</f>
        <v/>
      </c>
      <c r="O1069" s="268"/>
      <c r="P1069" s="269"/>
      <c r="Q1069" s="244" t="str">
        <f aca="false">IF(AND(P1069&lt;&gt;"",O1069&lt;&gt;""),MIN(IF(OR(O1069="OZZ",O1069="ZZ"),5000,13600),TRUNC(0.75*SUMIF($D$12:$D1069,$D1069,P$12:P1069),2))-SUMIF($D$12:$D1068,$D1069,Q$12:Q1068),"")</f>
        <v/>
      </c>
      <c r="R1069" s="270" t="str">
        <f aca="false">IF(AND(P1069&lt;&gt;"",O1069&lt;&gt;"",AF1069&lt;&gt;""),IF(OR(O1069="OZZ",O1069="ZZ"),0-SUMIF($D$12:$D1068,$D1069,R$12:R1068),MIN(MIN(13600,TRUNC(0.75*SUMIF($D$12:$D$1442,$D1069,P$12:P$1442),2)+SUMIF($D$12:$D1069,$D1069,AF$12:AF1069))-SUMIF($D$12:$D1068,$D1069,R$12:R1068)-SUMIF($D$12:$D$1442,$D1069,Q$12:Q$1442),AF1069)),"")</f>
        <v/>
      </c>
      <c r="S1069" s="246" t="str">
        <f aca="false">IF(O1069&lt;&gt;"",1000-SUMIF($D$12:$D1068,$D1069,S$12:S1068),"")</f>
        <v/>
      </c>
      <c r="T1069" s="268"/>
      <c r="U1069" s="269"/>
      <c r="V1069" s="244" t="str">
        <f aca="false">IF(AND(U1069&lt;&gt;"",T1069&lt;&gt;""),MIN(IF(OR(T1069="OZZ",T1069="ZZ"),5000,13600),TRUNC(0.75*SUMIF($D$12:$D1069,$D1069,U$12:U1069),2))-SUMIF($D$12:$D1068,$D1069,V$12:V1068),"")</f>
        <v/>
      </c>
      <c r="W1069" s="248" t="str">
        <f aca="false">IF(AND(U1069&lt;&gt;"",T1069&lt;&gt;"",AJ1069&lt;&gt;""),IF(OR(T1069="OZZ",T1069="ZZ"),0-SUMIF($D$12:$D1068,$D1069,W$12:W1068),MIN(MIN(13600,TRUNC(0.75*SUMIF($D$12:$D$1442,$D1069,U$12:U$1442),2)+SUMIF($D$12:$D1069,$D1069,AJ$12:AJ1069))-SUMIF($D$12:$D1068,$D1069,W$12:W1068)-SUMIF($D$12:$D$1442,$D1069,V$12:V$1442),AJ1069)),"")</f>
        <v/>
      </c>
      <c r="X1069" s="246" t="str">
        <f aca="false">IF(T1069&lt;&gt;"",1000-SUMIF($D$12:$D1068,$D1069,X$12:X1068),"")</f>
        <v/>
      </c>
      <c r="Y1069" s="272"/>
      <c r="Z1069" s="273"/>
      <c r="AA1069" s="273"/>
      <c r="AB1069" s="252" t="str">
        <f aca="false">IF(K1069&lt;&gt;"",ROUND(Y1069,2)+ROUND(Z1069,2)+ROUND(AA1069,2),"")</f>
        <v/>
      </c>
      <c r="AC1069" s="274"/>
      <c r="AD1069" s="273"/>
      <c r="AE1069" s="273"/>
      <c r="AF1069" s="275" t="str">
        <f aca="false">IF(P1069&lt;&gt;"",ROUND(AC1069,2)+ROUND(AD1069,2)+ROUND(AE1069,2),"")</f>
        <v/>
      </c>
      <c r="AG1069" s="274"/>
      <c r="AH1069" s="273"/>
      <c r="AI1069" s="273"/>
      <c r="AJ1069" s="275" t="str">
        <f aca="false">IF(U1069&lt;&gt;"",ROUND(AG1069,2)+ROUND(AH1069,2)+ROUND(AI1069,2),"")</f>
        <v/>
      </c>
      <c r="AK1069" s="255"/>
      <c r="AL1069" s="255"/>
      <c r="AM1069" s="256"/>
      <c r="AN1069" s="257"/>
      <c r="AO1069" s="258" t="str">
        <f aca="false">IF(D1069&lt;&gt;"",IF(COUNTIF($D$12:$D1069,$D1069)&gt;1,0,IF(SUM(L1069,Q1069,V1069)&gt;0,IF(AND(T1069="",OR(O1069&lt;&gt;"",J1069&lt;&gt;"")),IF(O1069&lt;&gt;"",O1069,IF(J1069&lt;&gt;"",J1069,0)),IF(AND(O1069&lt;&gt;"",J1069&lt;&gt;"",O1069=J1069),O1069,T1069)),0)),"")</f>
        <v/>
      </c>
      <c r="AP1069" s="258" t="str">
        <f aca="false">IF(D1069&lt;&gt;"",IF(COUNTIF($D$12:$D1069,$D1069)&gt;1,0,IF(SUM(M1069,R1069,W1069)&gt;0,IF(AND(T1069="",OR(O1069&lt;&gt;"",J1069&lt;&gt;"")),IF(O1069&lt;&gt;"",O1069,IF(J1069&lt;&gt;"",J1069,0)),IF(AND(O1069&lt;&gt;"",J1069&lt;&gt;"",O1069=J1069),O1069,T1069)),0)),"")</f>
        <v/>
      </c>
      <c r="AQ1069" s="258" t="str">
        <f aca="false">IF(D1069&lt;&gt;"",IF(COUNTIF($D$12:$D1069,$D1069)&gt;1,0,IF(SUM(N1069,S1069,X1069)&gt;0,IF(AND(T1069="",OR(O1069&lt;&gt;"",J1069&lt;&gt;"")),IF(O1069&lt;&gt;"",O1069,IF(J1069&lt;&gt;"",J1069,0)),IF(AND(O1069&lt;&gt;"",J1069&lt;&gt;"",O1069=J1069),O1069,T1069)),0)),"")</f>
        <v/>
      </c>
      <c r="AR1069" s="257" t="str">
        <f aca="false">IF(D1069&lt;&gt;"",IF(J1069="OZP12",L1069,0),"")</f>
        <v/>
      </c>
      <c r="AS1069" s="257" t="str">
        <f aca="false">IF(D1069&lt;&gt;"",IF(O1069="OZP12",Q1069,0),"")</f>
        <v/>
      </c>
      <c r="AT1069" s="257" t="str">
        <f aca="false">IF(D1069&lt;&gt;"",IF(T1069="OZP12",V1069,0),"")</f>
        <v/>
      </c>
      <c r="AU1069" s="257" t="str">
        <f aca="false">IF(D1069&lt;&gt;"",IF(J1069="TZP",L1069,0),"")</f>
        <v/>
      </c>
      <c r="AV1069" s="257" t="str">
        <f aca="false">IF(D1069&lt;&gt;"",IF(O1069="TZP",Q1069,0),"")</f>
        <v/>
      </c>
      <c r="AW1069" s="257" t="str">
        <f aca="false">IF(D1069&lt;&gt;"",IF(T1069="TZP",V1069,0),"")</f>
        <v/>
      </c>
      <c r="AX1069" s="257" t="str">
        <f aca="false">IF(D1069&lt;&gt;"",IF(J1069="OZZ",L1069,0),"")</f>
        <v/>
      </c>
      <c r="AY1069" s="257" t="str">
        <f aca="false">IF(D1069&lt;&gt;"",IF(O1069="OZZ",Q1069,0),"")</f>
        <v/>
      </c>
      <c r="AZ1069" s="257" t="str">
        <f aca="false">IF(D1069&lt;&gt;"",IF(T1069="OZZ",V1069,0),"")</f>
        <v/>
      </c>
      <c r="BA1069" s="260"/>
      <c r="BB1069" s="257" t="str">
        <f aca="false">IF(D1069&lt;&gt;"",IF(ISERROR(FIND("/",D1069)),0,1),"")</f>
        <v/>
      </c>
      <c r="BC1069" s="257" t="str">
        <f aca="false">IF(D1069&lt;&gt;"",IF(BB1069*1=0,D1069,CONCATENATE(MID(D1069,1,FIND("/",D1069,1)-1),MID(D1069,FIND("/",D1069,1)+1,LEN(D1069)))),"")</f>
        <v/>
      </c>
      <c r="BD1069" s="286"/>
      <c r="BE1069" s="257" t="str">
        <f aca="false">IF(D1069&lt;&gt;"",IF(J1069="OZP12",M1069,0),"")</f>
        <v/>
      </c>
      <c r="BF1069" s="257" t="str">
        <f aca="false">IF(D1069&lt;&gt;"",IF(O1069="OZP12",R1069,0),"")</f>
        <v/>
      </c>
      <c r="BG1069" s="257" t="str">
        <f aca="false">IF(D1069&lt;&gt;"",IF(T1069="OZP12",W1069,0),"")</f>
        <v/>
      </c>
      <c r="BH1069" s="257" t="str">
        <f aca="false">IF(D1069&lt;&gt;"",IF(J1069="TZP",M1069,0),"")</f>
        <v/>
      </c>
      <c r="BI1069" s="257" t="str">
        <f aca="false">IF(D1069&lt;&gt;"",IF(O1069="TZP",R1069,0),"")</f>
        <v/>
      </c>
      <c r="BJ1069" s="257" t="str">
        <f aca="false">IF(D1069&lt;&gt;"",IF(T1069="TZP",W1069,0),"")</f>
        <v/>
      </c>
    </row>
    <row r="1070" s="261" customFormat="true" ht="18.75" hidden="false" customHeight="true" outlineLevel="0" collapsed="false">
      <c r="A1070" s="262" t="n">
        <f aca="false">A1069+1</f>
        <v>1058</v>
      </c>
      <c r="B1070" s="263"/>
      <c r="C1070" s="263"/>
      <c r="D1070" s="263"/>
      <c r="E1070" s="266"/>
      <c r="F1070" s="266"/>
      <c r="G1070" s="267"/>
      <c r="H1070" s="278"/>
      <c r="I1070" s="281"/>
      <c r="J1070" s="268"/>
      <c r="K1070" s="269"/>
      <c r="L1070" s="244" t="str">
        <f aca="false">IF(AND(K1070&lt;&gt;"",J1070&lt;&gt;""),MIN(IF(OR(J1070="OZZ",J1070="ZZ"),5000,13600),TRUNC(0.75*SUMIF($D$12:$D1070,$D1070,K$12:K1070),2))-SUMIF($D$12:$D1069,$D1070,L$12:L1069),"")</f>
        <v/>
      </c>
      <c r="M1070" s="270" t="str">
        <f aca="false">IF(AND(K1070&lt;&gt;"",J1070&lt;&gt;"",AB1070&lt;&gt;""),IF(OR(J1070="OZZ",J1070="ZZ"),0-SUMIF($D$12:$D1069,$D1070,M$12:M1069),MIN(MIN(13600,TRUNC(0.75*SUMIF($D$12:$D$1442,$D1070,K$12:K$1442),2)+SUMIF($D$12:$D1070,$D1070,AB$12:AB1070))-SUMIF($D$12:$D1069,$D1070,M$12:M1069)-SUMIF($D$12:$D$1442,$D1070,L$12:L$1442),AB1070)),"")</f>
        <v/>
      </c>
      <c r="N1070" s="246" t="str">
        <f aca="false">IF(J1070&lt;&gt;"",1000-SUMIF($D$12:$D1069,$D1070,N$12:N1069),"")</f>
        <v/>
      </c>
      <c r="O1070" s="268"/>
      <c r="P1070" s="269"/>
      <c r="Q1070" s="244" t="str">
        <f aca="false">IF(AND(P1070&lt;&gt;"",O1070&lt;&gt;""),MIN(IF(OR(O1070="OZZ",O1070="ZZ"),5000,13600),TRUNC(0.75*SUMIF($D$12:$D1070,$D1070,P$12:P1070),2))-SUMIF($D$12:$D1069,$D1070,Q$12:Q1069),"")</f>
        <v/>
      </c>
      <c r="R1070" s="270" t="str">
        <f aca="false">IF(AND(P1070&lt;&gt;"",O1070&lt;&gt;"",AF1070&lt;&gt;""),IF(OR(O1070="OZZ",O1070="ZZ"),0-SUMIF($D$12:$D1069,$D1070,R$12:R1069),MIN(MIN(13600,TRUNC(0.75*SUMIF($D$12:$D$1442,$D1070,P$12:P$1442),2)+SUMIF($D$12:$D1070,$D1070,AF$12:AF1070))-SUMIF($D$12:$D1069,$D1070,R$12:R1069)-SUMIF($D$12:$D$1442,$D1070,Q$12:Q$1442),AF1070)),"")</f>
        <v/>
      </c>
      <c r="S1070" s="246" t="str">
        <f aca="false">IF(O1070&lt;&gt;"",1000-SUMIF($D$12:$D1069,$D1070,S$12:S1069),"")</f>
        <v/>
      </c>
      <c r="T1070" s="268"/>
      <c r="U1070" s="269"/>
      <c r="V1070" s="244" t="str">
        <f aca="false">IF(AND(U1070&lt;&gt;"",T1070&lt;&gt;""),MIN(IF(OR(T1070="OZZ",T1070="ZZ"),5000,13600),TRUNC(0.75*SUMIF($D$12:$D1070,$D1070,U$12:U1070),2))-SUMIF($D$12:$D1069,$D1070,V$12:V1069),"")</f>
        <v/>
      </c>
      <c r="W1070" s="248" t="str">
        <f aca="false">IF(AND(U1070&lt;&gt;"",T1070&lt;&gt;"",AJ1070&lt;&gt;""),IF(OR(T1070="OZZ",T1070="ZZ"),0-SUMIF($D$12:$D1069,$D1070,W$12:W1069),MIN(MIN(13600,TRUNC(0.75*SUMIF($D$12:$D$1442,$D1070,U$12:U$1442),2)+SUMIF($D$12:$D1070,$D1070,AJ$12:AJ1070))-SUMIF($D$12:$D1069,$D1070,W$12:W1069)-SUMIF($D$12:$D$1442,$D1070,V$12:V$1442),AJ1070)),"")</f>
        <v/>
      </c>
      <c r="X1070" s="246" t="str">
        <f aca="false">IF(T1070&lt;&gt;"",1000-SUMIF($D$12:$D1069,$D1070,X$12:X1069),"")</f>
        <v/>
      </c>
      <c r="Y1070" s="272"/>
      <c r="Z1070" s="273"/>
      <c r="AA1070" s="273"/>
      <c r="AB1070" s="252" t="str">
        <f aca="false">IF(K1070&lt;&gt;"",ROUND(Y1070,2)+ROUND(Z1070,2)+ROUND(AA1070,2),"")</f>
        <v/>
      </c>
      <c r="AC1070" s="274"/>
      <c r="AD1070" s="273"/>
      <c r="AE1070" s="273"/>
      <c r="AF1070" s="275" t="str">
        <f aca="false">IF(P1070&lt;&gt;"",ROUND(AC1070,2)+ROUND(AD1070,2)+ROUND(AE1070,2),"")</f>
        <v/>
      </c>
      <c r="AG1070" s="274"/>
      <c r="AH1070" s="273"/>
      <c r="AI1070" s="273"/>
      <c r="AJ1070" s="275" t="str">
        <f aca="false">IF(U1070&lt;&gt;"",ROUND(AG1070,2)+ROUND(AH1070,2)+ROUND(AI1070,2),"")</f>
        <v/>
      </c>
      <c r="AK1070" s="255"/>
      <c r="AL1070" s="255"/>
      <c r="AM1070" s="256"/>
      <c r="AN1070" s="257"/>
      <c r="AO1070" s="258" t="str">
        <f aca="false">IF(D1070&lt;&gt;"",IF(COUNTIF($D$12:$D1070,$D1070)&gt;1,0,IF(SUM(L1070,Q1070,V1070)&gt;0,IF(AND(T1070="",OR(O1070&lt;&gt;"",J1070&lt;&gt;"")),IF(O1070&lt;&gt;"",O1070,IF(J1070&lt;&gt;"",J1070,0)),IF(AND(O1070&lt;&gt;"",J1070&lt;&gt;"",O1070=J1070),O1070,T1070)),0)),"")</f>
        <v/>
      </c>
      <c r="AP1070" s="258" t="str">
        <f aca="false">IF(D1070&lt;&gt;"",IF(COUNTIF($D$12:$D1070,$D1070)&gt;1,0,IF(SUM(M1070,R1070,W1070)&gt;0,IF(AND(T1070="",OR(O1070&lt;&gt;"",J1070&lt;&gt;"")),IF(O1070&lt;&gt;"",O1070,IF(J1070&lt;&gt;"",J1070,0)),IF(AND(O1070&lt;&gt;"",J1070&lt;&gt;"",O1070=J1070),O1070,T1070)),0)),"")</f>
        <v/>
      </c>
      <c r="AQ1070" s="258" t="str">
        <f aca="false">IF(D1070&lt;&gt;"",IF(COUNTIF($D$12:$D1070,$D1070)&gt;1,0,IF(SUM(N1070,S1070,X1070)&gt;0,IF(AND(T1070="",OR(O1070&lt;&gt;"",J1070&lt;&gt;"")),IF(O1070&lt;&gt;"",O1070,IF(J1070&lt;&gt;"",J1070,0)),IF(AND(O1070&lt;&gt;"",J1070&lt;&gt;"",O1070=J1070),O1070,T1070)),0)),"")</f>
        <v/>
      </c>
      <c r="AR1070" s="257" t="str">
        <f aca="false">IF(D1070&lt;&gt;"",IF(J1070="OZP12",L1070,0),"")</f>
        <v/>
      </c>
      <c r="AS1070" s="257" t="str">
        <f aca="false">IF(D1070&lt;&gt;"",IF(O1070="OZP12",Q1070,0),"")</f>
        <v/>
      </c>
      <c r="AT1070" s="257" t="str">
        <f aca="false">IF(D1070&lt;&gt;"",IF(T1070="OZP12",V1070,0),"")</f>
        <v/>
      </c>
      <c r="AU1070" s="257" t="str">
        <f aca="false">IF(D1070&lt;&gt;"",IF(J1070="TZP",L1070,0),"")</f>
        <v/>
      </c>
      <c r="AV1070" s="257" t="str">
        <f aca="false">IF(D1070&lt;&gt;"",IF(O1070="TZP",Q1070,0),"")</f>
        <v/>
      </c>
      <c r="AW1070" s="257" t="str">
        <f aca="false">IF(D1070&lt;&gt;"",IF(T1070="TZP",V1070,0),"")</f>
        <v/>
      </c>
      <c r="AX1070" s="257" t="str">
        <f aca="false">IF(D1070&lt;&gt;"",IF(J1070="OZZ",L1070,0),"")</f>
        <v/>
      </c>
      <c r="AY1070" s="257" t="str">
        <f aca="false">IF(D1070&lt;&gt;"",IF(O1070="OZZ",Q1070,0),"")</f>
        <v/>
      </c>
      <c r="AZ1070" s="257" t="str">
        <f aca="false">IF(D1070&lt;&gt;"",IF(T1070="OZZ",V1070,0),"")</f>
        <v/>
      </c>
      <c r="BA1070" s="260"/>
      <c r="BB1070" s="257" t="str">
        <f aca="false">IF(D1070&lt;&gt;"",IF(ISERROR(FIND("/",D1070)),0,1),"")</f>
        <v/>
      </c>
      <c r="BC1070" s="257" t="str">
        <f aca="false">IF(D1070&lt;&gt;"",IF(BB1070*1=0,D1070,CONCATENATE(MID(D1070,1,FIND("/",D1070,1)-1),MID(D1070,FIND("/",D1070,1)+1,LEN(D1070)))),"")</f>
        <v/>
      </c>
      <c r="BD1070" s="286"/>
      <c r="BE1070" s="257" t="str">
        <f aca="false">IF(D1070&lt;&gt;"",IF(J1070="OZP12",M1070,0),"")</f>
        <v/>
      </c>
      <c r="BF1070" s="257" t="str">
        <f aca="false">IF(D1070&lt;&gt;"",IF(O1070="OZP12",R1070,0),"")</f>
        <v/>
      </c>
      <c r="BG1070" s="257" t="str">
        <f aca="false">IF(D1070&lt;&gt;"",IF(T1070="OZP12",W1070,0),"")</f>
        <v/>
      </c>
      <c r="BH1070" s="257" t="str">
        <f aca="false">IF(D1070&lt;&gt;"",IF(J1070="TZP",M1070,0),"")</f>
        <v/>
      </c>
      <c r="BI1070" s="257" t="str">
        <f aca="false">IF(D1070&lt;&gt;"",IF(O1070="TZP",R1070,0),"")</f>
        <v/>
      </c>
      <c r="BJ1070" s="257" t="str">
        <f aca="false">IF(D1070&lt;&gt;"",IF(T1070="TZP",W1070,0),"")</f>
        <v/>
      </c>
    </row>
    <row r="1071" s="261" customFormat="true" ht="18.75" hidden="false" customHeight="true" outlineLevel="0" collapsed="false">
      <c r="A1071" s="262" t="n">
        <f aca="false">A1070+1</f>
        <v>1059</v>
      </c>
      <c r="B1071" s="263"/>
      <c r="C1071" s="263"/>
      <c r="D1071" s="263"/>
      <c r="E1071" s="266"/>
      <c r="F1071" s="266"/>
      <c r="G1071" s="267"/>
      <c r="H1071" s="278"/>
      <c r="I1071" s="281"/>
      <c r="J1071" s="268"/>
      <c r="K1071" s="269"/>
      <c r="L1071" s="244" t="str">
        <f aca="false">IF(AND(K1071&lt;&gt;"",J1071&lt;&gt;""),MIN(IF(OR(J1071="OZZ",J1071="ZZ"),5000,13600),TRUNC(0.75*SUMIF($D$12:$D1071,$D1071,K$12:K1071),2))-SUMIF($D$12:$D1070,$D1071,L$12:L1070),"")</f>
        <v/>
      </c>
      <c r="M1071" s="270" t="str">
        <f aca="false">IF(AND(K1071&lt;&gt;"",J1071&lt;&gt;"",AB1071&lt;&gt;""),IF(OR(J1071="OZZ",J1071="ZZ"),0-SUMIF($D$12:$D1070,$D1071,M$12:M1070),MIN(MIN(13600,TRUNC(0.75*SUMIF($D$12:$D$1442,$D1071,K$12:K$1442),2)+SUMIF($D$12:$D1071,$D1071,AB$12:AB1071))-SUMIF($D$12:$D1070,$D1071,M$12:M1070)-SUMIF($D$12:$D$1442,$D1071,L$12:L$1442),AB1071)),"")</f>
        <v/>
      </c>
      <c r="N1071" s="246" t="str">
        <f aca="false">IF(J1071&lt;&gt;"",1000-SUMIF($D$12:$D1070,$D1071,N$12:N1070),"")</f>
        <v/>
      </c>
      <c r="O1071" s="268"/>
      <c r="P1071" s="269"/>
      <c r="Q1071" s="244" t="str">
        <f aca="false">IF(AND(P1071&lt;&gt;"",O1071&lt;&gt;""),MIN(IF(OR(O1071="OZZ",O1071="ZZ"),5000,13600),TRUNC(0.75*SUMIF($D$12:$D1071,$D1071,P$12:P1071),2))-SUMIF($D$12:$D1070,$D1071,Q$12:Q1070),"")</f>
        <v/>
      </c>
      <c r="R1071" s="270" t="str">
        <f aca="false">IF(AND(P1071&lt;&gt;"",O1071&lt;&gt;"",AF1071&lt;&gt;""),IF(OR(O1071="OZZ",O1071="ZZ"),0-SUMIF($D$12:$D1070,$D1071,R$12:R1070),MIN(MIN(13600,TRUNC(0.75*SUMIF($D$12:$D$1442,$D1071,P$12:P$1442),2)+SUMIF($D$12:$D1071,$D1071,AF$12:AF1071))-SUMIF($D$12:$D1070,$D1071,R$12:R1070)-SUMIF($D$12:$D$1442,$D1071,Q$12:Q$1442),AF1071)),"")</f>
        <v/>
      </c>
      <c r="S1071" s="246" t="str">
        <f aca="false">IF(O1071&lt;&gt;"",1000-SUMIF($D$12:$D1070,$D1071,S$12:S1070),"")</f>
        <v/>
      </c>
      <c r="T1071" s="268"/>
      <c r="U1071" s="269"/>
      <c r="V1071" s="244" t="str">
        <f aca="false">IF(AND(U1071&lt;&gt;"",T1071&lt;&gt;""),MIN(IF(OR(T1071="OZZ",T1071="ZZ"),5000,13600),TRUNC(0.75*SUMIF($D$12:$D1071,$D1071,U$12:U1071),2))-SUMIF($D$12:$D1070,$D1071,V$12:V1070),"")</f>
        <v/>
      </c>
      <c r="W1071" s="248" t="str">
        <f aca="false">IF(AND(U1071&lt;&gt;"",T1071&lt;&gt;"",AJ1071&lt;&gt;""),IF(OR(T1071="OZZ",T1071="ZZ"),0-SUMIF($D$12:$D1070,$D1071,W$12:W1070),MIN(MIN(13600,TRUNC(0.75*SUMIF($D$12:$D$1442,$D1071,U$12:U$1442),2)+SUMIF($D$12:$D1071,$D1071,AJ$12:AJ1071))-SUMIF($D$12:$D1070,$D1071,W$12:W1070)-SUMIF($D$12:$D$1442,$D1071,V$12:V$1442),AJ1071)),"")</f>
        <v/>
      </c>
      <c r="X1071" s="246" t="str">
        <f aca="false">IF(T1071&lt;&gt;"",1000-SUMIF($D$12:$D1070,$D1071,X$12:X1070),"")</f>
        <v/>
      </c>
      <c r="Y1071" s="272"/>
      <c r="Z1071" s="273"/>
      <c r="AA1071" s="273"/>
      <c r="AB1071" s="252" t="str">
        <f aca="false">IF(K1071&lt;&gt;"",ROUND(Y1071,2)+ROUND(Z1071,2)+ROUND(AA1071,2),"")</f>
        <v/>
      </c>
      <c r="AC1071" s="274"/>
      <c r="AD1071" s="273"/>
      <c r="AE1071" s="273"/>
      <c r="AF1071" s="275" t="str">
        <f aca="false">IF(P1071&lt;&gt;"",ROUND(AC1071,2)+ROUND(AD1071,2)+ROUND(AE1071,2),"")</f>
        <v/>
      </c>
      <c r="AG1071" s="274"/>
      <c r="AH1071" s="273"/>
      <c r="AI1071" s="273"/>
      <c r="AJ1071" s="275" t="str">
        <f aca="false">IF(U1071&lt;&gt;"",ROUND(AG1071,2)+ROUND(AH1071,2)+ROUND(AI1071,2),"")</f>
        <v/>
      </c>
      <c r="AK1071" s="255"/>
      <c r="AL1071" s="255"/>
      <c r="AM1071" s="256"/>
      <c r="AN1071" s="257"/>
      <c r="AO1071" s="258" t="str">
        <f aca="false">IF(D1071&lt;&gt;"",IF(COUNTIF($D$12:$D1071,$D1071)&gt;1,0,IF(SUM(L1071,Q1071,V1071)&gt;0,IF(AND(T1071="",OR(O1071&lt;&gt;"",J1071&lt;&gt;"")),IF(O1071&lt;&gt;"",O1071,IF(J1071&lt;&gt;"",J1071,0)),IF(AND(O1071&lt;&gt;"",J1071&lt;&gt;"",O1071=J1071),O1071,T1071)),0)),"")</f>
        <v/>
      </c>
      <c r="AP1071" s="258" t="str">
        <f aca="false">IF(D1071&lt;&gt;"",IF(COUNTIF($D$12:$D1071,$D1071)&gt;1,0,IF(SUM(M1071,R1071,W1071)&gt;0,IF(AND(T1071="",OR(O1071&lt;&gt;"",J1071&lt;&gt;"")),IF(O1071&lt;&gt;"",O1071,IF(J1071&lt;&gt;"",J1071,0)),IF(AND(O1071&lt;&gt;"",J1071&lt;&gt;"",O1071=J1071),O1071,T1071)),0)),"")</f>
        <v/>
      </c>
      <c r="AQ1071" s="258" t="str">
        <f aca="false">IF(D1071&lt;&gt;"",IF(COUNTIF($D$12:$D1071,$D1071)&gt;1,0,IF(SUM(N1071,S1071,X1071)&gt;0,IF(AND(T1071="",OR(O1071&lt;&gt;"",J1071&lt;&gt;"")),IF(O1071&lt;&gt;"",O1071,IF(J1071&lt;&gt;"",J1071,0)),IF(AND(O1071&lt;&gt;"",J1071&lt;&gt;"",O1071=J1071),O1071,T1071)),0)),"")</f>
        <v/>
      </c>
      <c r="AR1071" s="257" t="str">
        <f aca="false">IF(D1071&lt;&gt;"",IF(J1071="OZP12",L1071,0),"")</f>
        <v/>
      </c>
      <c r="AS1071" s="257" t="str">
        <f aca="false">IF(D1071&lt;&gt;"",IF(O1071="OZP12",Q1071,0),"")</f>
        <v/>
      </c>
      <c r="AT1071" s="257" t="str">
        <f aca="false">IF(D1071&lt;&gt;"",IF(T1071="OZP12",V1071,0),"")</f>
        <v/>
      </c>
      <c r="AU1071" s="257" t="str">
        <f aca="false">IF(D1071&lt;&gt;"",IF(J1071="TZP",L1071,0),"")</f>
        <v/>
      </c>
      <c r="AV1071" s="257" t="str">
        <f aca="false">IF(D1071&lt;&gt;"",IF(O1071="TZP",Q1071,0),"")</f>
        <v/>
      </c>
      <c r="AW1071" s="257" t="str">
        <f aca="false">IF(D1071&lt;&gt;"",IF(T1071="TZP",V1071,0),"")</f>
        <v/>
      </c>
      <c r="AX1071" s="257" t="str">
        <f aca="false">IF(D1071&lt;&gt;"",IF(J1071="OZZ",L1071,0),"")</f>
        <v/>
      </c>
      <c r="AY1071" s="257" t="str">
        <f aca="false">IF(D1071&lt;&gt;"",IF(O1071="OZZ",Q1071,0),"")</f>
        <v/>
      </c>
      <c r="AZ1071" s="257" t="str">
        <f aca="false">IF(D1071&lt;&gt;"",IF(T1071="OZZ",V1071,0),"")</f>
        <v/>
      </c>
      <c r="BA1071" s="260"/>
      <c r="BB1071" s="257" t="str">
        <f aca="false">IF(D1071&lt;&gt;"",IF(ISERROR(FIND("/",D1071)),0,1),"")</f>
        <v/>
      </c>
      <c r="BC1071" s="257" t="str">
        <f aca="false">IF(D1071&lt;&gt;"",IF(BB1071*1=0,D1071,CONCATENATE(MID(D1071,1,FIND("/",D1071,1)-1),MID(D1071,FIND("/",D1071,1)+1,LEN(D1071)))),"")</f>
        <v/>
      </c>
      <c r="BD1071" s="286"/>
      <c r="BE1071" s="257" t="str">
        <f aca="false">IF(D1071&lt;&gt;"",IF(J1071="OZP12",M1071,0),"")</f>
        <v/>
      </c>
      <c r="BF1071" s="257" t="str">
        <f aca="false">IF(D1071&lt;&gt;"",IF(O1071="OZP12",R1071,0),"")</f>
        <v/>
      </c>
      <c r="BG1071" s="257" t="str">
        <f aca="false">IF(D1071&lt;&gt;"",IF(T1071="OZP12",W1071,0),"")</f>
        <v/>
      </c>
      <c r="BH1071" s="257" t="str">
        <f aca="false">IF(D1071&lt;&gt;"",IF(J1071="TZP",M1071,0),"")</f>
        <v/>
      </c>
      <c r="BI1071" s="257" t="str">
        <f aca="false">IF(D1071&lt;&gt;"",IF(O1071="TZP",R1071,0),"")</f>
        <v/>
      </c>
      <c r="BJ1071" s="257" t="str">
        <f aca="false">IF(D1071&lt;&gt;"",IF(T1071="TZP",W1071,0),"")</f>
        <v/>
      </c>
    </row>
    <row r="1072" s="261" customFormat="true" ht="18.75" hidden="false" customHeight="true" outlineLevel="0" collapsed="false">
      <c r="A1072" s="262" t="n">
        <f aca="false">A1071+1</f>
        <v>1060</v>
      </c>
      <c r="B1072" s="263"/>
      <c r="C1072" s="263"/>
      <c r="D1072" s="263"/>
      <c r="E1072" s="266"/>
      <c r="F1072" s="266"/>
      <c r="G1072" s="267"/>
      <c r="H1072" s="278"/>
      <c r="I1072" s="281"/>
      <c r="J1072" s="268"/>
      <c r="K1072" s="269"/>
      <c r="L1072" s="244" t="str">
        <f aca="false">IF(AND(K1072&lt;&gt;"",J1072&lt;&gt;""),MIN(IF(OR(J1072="OZZ",J1072="ZZ"),5000,13600),TRUNC(0.75*SUMIF($D$12:$D1072,$D1072,K$12:K1072),2))-SUMIF($D$12:$D1071,$D1072,L$12:L1071),"")</f>
        <v/>
      </c>
      <c r="M1072" s="270" t="str">
        <f aca="false">IF(AND(K1072&lt;&gt;"",J1072&lt;&gt;"",AB1072&lt;&gt;""),IF(OR(J1072="OZZ",J1072="ZZ"),0-SUMIF($D$12:$D1071,$D1072,M$12:M1071),MIN(MIN(13600,TRUNC(0.75*SUMIF($D$12:$D$1442,$D1072,K$12:K$1442),2)+SUMIF($D$12:$D1072,$D1072,AB$12:AB1072))-SUMIF($D$12:$D1071,$D1072,M$12:M1071)-SUMIF($D$12:$D$1442,$D1072,L$12:L$1442),AB1072)),"")</f>
        <v/>
      </c>
      <c r="N1072" s="246" t="str">
        <f aca="false">IF(J1072&lt;&gt;"",1000-SUMIF($D$12:$D1071,$D1072,N$12:N1071),"")</f>
        <v/>
      </c>
      <c r="O1072" s="268"/>
      <c r="P1072" s="269"/>
      <c r="Q1072" s="244" t="str">
        <f aca="false">IF(AND(P1072&lt;&gt;"",O1072&lt;&gt;""),MIN(IF(OR(O1072="OZZ",O1072="ZZ"),5000,13600),TRUNC(0.75*SUMIF($D$12:$D1072,$D1072,P$12:P1072),2))-SUMIF($D$12:$D1071,$D1072,Q$12:Q1071),"")</f>
        <v/>
      </c>
      <c r="R1072" s="270" t="str">
        <f aca="false">IF(AND(P1072&lt;&gt;"",O1072&lt;&gt;"",AF1072&lt;&gt;""),IF(OR(O1072="OZZ",O1072="ZZ"),0-SUMIF($D$12:$D1071,$D1072,R$12:R1071),MIN(MIN(13600,TRUNC(0.75*SUMIF($D$12:$D$1442,$D1072,P$12:P$1442),2)+SUMIF($D$12:$D1072,$D1072,AF$12:AF1072))-SUMIF($D$12:$D1071,$D1072,R$12:R1071)-SUMIF($D$12:$D$1442,$D1072,Q$12:Q$1442),AF1072)),"")</f>
        <v/>
      </c>
      <c r="S1072" s="246" t="str">
        <f aca="false">IF(O1072&lt;&gt;"",1000-SUMIF($D$12:$D1071,$D1072,S$12:S1071),"")</f>
        <v/>
      </c>
      <c r="T1072" s="268"/>
      <c r="U1072" s="269"/>
      <c r="V1072" s="244" t="str">
        <f aca="false">IF(AND(U1072&lt;&gt;"",T1072&lt;&gt;""),MIN(IF(OR(T1072="OZZ",T1072="ZZ"),5000,13600),TRUNC(0.75*SUMIF($D$12:$D1072,$D1072,U$12:U1072),2))-SUMIF($D$12:$D1071,$D1072,V$12:V1071),"")</f>
        <v/>
      </c>
      <c r="W1072" s="248" t="str">
        <f aca="false">IF(AND(U1072&lt;&gt;"",T1072&lt;&gt;"",AJ1072&lt;&gt;""),IF(OR(T1072="OZZ",T1072="ZZ"),0-SUMIF($D$12:$D1071,$D1072,W$12:W1071),MIN(MIN(13600,TRUNC(0.75*SUMIF($D$12:$D$1442,$D1072,U$12:U$1442),2)+SUMIF($D$12:$D1072,$D1072,AJ$12:AJ1072))-SUMIF($D$12:$D1071,$D1072,W$12:W1071)-SUMIF($D$12:$D$1442,$D1072,V$12:V$1442),AJ1072)),"")</f>
        <v/>
      </c>
      <c r="X1072" s="246" t="str">
        <f aca="false">IF(T1072&lt;&gt;"",1000-SUMIF($D$12:$D1071,$D1072,X$12:X1071),"")</f>
        <v/>
      </c>
      <c r="Y1072" s="272"/>
      <c r="Z1072" s="273"/>
      <c r="AA1072" s="273"/>
      <c r="AB1072" s="252" t="str">
        <f aca="false">IF(K1072&lt;&gt;"",ROUND(Y1072,2)+ROUND(Z1072,2)+ROUND(AA1072,2),"")</f>
        <v/>
      </c>
      <c r="AC1072" s="274"/>
      <c r="AD1072" s="273"/>
      <c r="AE1072" s="273"/>
      <c r="AF1072" s="275" t="str">
        <f aca="false">IF(P1072&lt;&gt;"",ROUND(AC1072,2)+ROUND(AD1072,2)+ROUND(AE1072,2),"")</f>
        <v/>
      </c>
      <c r="AG1072" s="274"/>
      <c r="AH1072" s="273"/>
      <c r="AI1072" s="273"/>
      <c r="AJ1072" s="275" t="str">
        <f aca="false">IF(U1072&lt;&gt;"",ROUND(AG1072,2)+ROUND(AH1072,2)+ROUND(AI1072,2),"")</f>
        <v/>
      </c>
      <c r="AK1072" s="255"/>
      <c r="AL1072" s="255"/>
      <c r="AM1072" s="256"/>
      <c r="AN1072" s="257"/>
      <c r="AO1072" s="258" t="str">
        <f aca="false">IF(D1072&lt;&gt;"",IF(COUNTIF($D$12:$D1072,$D1072)&gt;1,0,IF(SUM(L1072,Q1072,V1072)&gt;0,IF(AND(T1072="",OR(O1072&lt;&gt;"",J1072&lt;&gt;"")),IF(O1072&lt;&gt;"",O1072,IF(J1072&lt;&gt;"",J1072,0)),IF(AND(O1072&lt;&gt;"",J1072&lt;&gt;"",O1072=J1072),O1072,T1072)),0)),"")</f>
        <v/>
      </c>
      <c r="AP1072" s="258" t="str">
        <f aca="false">IF(D1072&lt;&gt;"",IF(COUNTIF($D$12:$D1072,$D1072)&gt;1,0,IF(SUM(M1072,R1072,W1072)&gt;0,IF(AND(T1072="",OR(O1072&lt;&gt;"",J1072&lt;&gt;"")),IF(O1072&lt;&gt;"",O1072,IF(J1072&lt;&gt;"",J1072,0)),IF(AND(O1072&lt;&gt;"",J1072&lt;&gt;"",O1072=J1072),O1072,T1072)),0)),"")</f>
        <v/>
      </c>
      <c r="AQ1072" s="258" t="str">
        <f aca="false">IF(D1072&lt;&gt;"",IF(COUNTIF($D$12:$D1072,$D1072)&gt;1,0,IF(SUM(N1072,S1072,X1072)&gt;0,IF(AND(T1072="",OR(O1072&lt;&gt;"",J1072&lt;&gt;"")),IF(O1072&lt;&gt;"",O1072,IF(J1072&lt;&gt;"",J1072,0)),IF(AND(O1072&lt;&gt;"",J1072&lt;&gt;"",O1072=J1072),O1072,T1072)),0)),"")</f>
        <v/>
      </c>
      <c r="AR1072" s="257" t="str">
        <f aca="false">IF(D1072&lt;&gt;"",IF(J1072="OZP12",L1072,0),"")</f>
        <v/>
      </c>
      <c r="AS1072" s="257" t="str">
        <f aca="false">IF(D1072&lt;&gt;"",IF(O1072="OZP12",Q1072,0),"")</f>
        <v/>
      </c>
      <c r="AT1072" s="257" t="str">
        <f aca="false">IF(D1072&lt;&gt;"",IF(T1072="OZP12",V1072,0),"")</f>
        <v/>
      </c>
      <c r="AU1072" s="257" t="str">
        <f aca="false">IF(D1072&lt;&gt;"",IF(J1072="TZP",L1072,0),"")</f>
        <v/>
      </c>
      <c r="AV1072" s="257" t="str">
        <f aca="false">IF(D1072&lt;&gt;"",IF(O1072="TZP",Q1072,0),"")</f>
        <v/>
      </c>
      <c r="AW1072" s="257" t="str">
        <f aca="false">IF(D1072&lt;&gt;"",IF(T1072="TZP",V1072,0),"")</f>
        <v/>
      </c>
      <c r="AX1072" s="257" t="str">
        <f aca="false">IF(D1072&lt;&gt;"",IF(J1072="OZZ",L1072,0),"")</f>
        <v/>
      </c>
      <c r="AY1072" s="257" t="str">
        <f aca="false">IF(D1072&lt;&gt;"",IF(O1072="OZZ",Q1072,0),"")</f>
        <v/>
      </c>
      <c r="AZ1072" s="257" t="str">
        <f aca="false">IF(D1072&lt;&gt;"",IF(T1072="OZZ",V1072,0),"")</f>
        <v/>
      </c>
      <c r="BA1072" s="260"/>
      <c r="BB1072" s="257" t="str">
        <f aca="false">IF(D1072&lt;&gt;"",IF(ISERROR(FIND("/",D1072)),0,1),"")</f>
        <v/>
      </c>
      <c r="BC1072" s="257" t="str">
        <f aca="false">IF(D1072&lt;&gt;"",IF(BB1072*1=0,D1072,CONCATENATE(MID(D1072,1,FIND("/",D1072,1)-1),MID(D1072,FIND("/",D1072,1)+1,LEN(D1072)))),"")</f>
        <v/>
      </c>
      <c r="BD1072" s="286"/>
      <c r="BE1072" s="257" t="str">
        <f aca="false">IF(D1072&lt;&gt;"",IF(J1072="OZP12",M1072,0),"")</f>
        <v/>
      </c>
      <c r="BF1072" s="257" t="str">
        <f aca="false">IF(D1072&lt;&gt;"",IF(O1072="OZP12",R1072,0),"")</f>
        <v/>
      </c>
      <c r="BG1072" s="257" t="str">
        <f aca="false">IF(D1072&lt;&gt;"",IF(T1072="OZP12",W1072,0),"")</f>
        <v/>
      </c>
      <c r="BH1072" s="257" t="str">
        <f aca="false">IF(D1072&lt;&gt;"",IF(J1072="TZP",M1072,0),"")</f>
        <v/>
      </c>
      <c r="BI1072" s="257" t="str">
        <f aca="false">IF(D1072&lt;&gt;"",IF(O1072="TZP",R1072,0),"")</f>
        <v/>
      </c>
      <c r="BJ1072" s="257" t="str">
        <f aca="false">IF(D1072&lt;&gt;"",IF(T1072="TZP",W1072,0),"")</f>
        <v/>
      </c>
    </row>
    <row r="1073" s="261" customFormat="true" ht="18.75" hidden="false" customHeight="true" outlineLevel="0" collapsed="false">
      <c r="A1073" s="262" t="n">
        <f aca="false">A1072+1</f>
        <v>1061</v>
      </c>
      <c r="B1073" s="263"/>
      <c r="C1073" s="263"/>
      <c r="D1073" s="263"/>
      <c r="E1073" s="266"/>
      <c r="F1073" s="266"/>
      <c r="G1073" s="267"/>
      <c r="H1073" s="278"/>
      <c r="I1073" s="281"/>
      <c r="J1073" s="268"/>
      <c r="K1073" s="269"/>
      <c r="L1073" s="244" t="str">
        <f aca="false">IF(AND(K1073&lt;&gt;"",J1073&lt;&gt;""),MIN(IF(OR(J1073="OZZ",J1073="ZZ"),5000,13600),TRUNC(0.75*SUMIF($D$12:$D1073,$D1073,K$12:K1073),2))-SUMIF($D$12:$D1072,$D1073,L$12:L1072),"")</f>
        <v/>
      </c>
      <c r="M1073" s="270" t="str">
        <f aca="false">IF(AND(K1073&lt;&gt;"",J1073&lt;&gt;"",AB1073&lt;&gt;""),IF(OR(J1073="OZZ",J1073="ZZ"),0-SUMIF($D$12:$D1072,$D1073,M$12:M1072),MIN(MIN(13600,TRUNC(0.75*SUMIF($D$12:$D$1442,$D1073,K$12:K$1442),2)+SUMIF($D$12:$D1073,$D1073,AB$12:AB1073))-SUMIF($D$12:$D1072,$D1073,M$12:M1072)-SUMIF($D$12:$D$1442,$D1073,L$12:L$1442),AB1073)),"")</f>
        <v/>
      </c>
      <c r="N1073" s="246" t="str">
        <f aca="false">IF(J1073&lt;&gt;"",1000-SUMIF($D$12:$D1072,$D1073,N$12:N1072),"")</f>
        <v/>
      </c>
      <c r="O1073" s="268"/>
      <c r="P1073" s="269"/>
      <c r="Q1073" s="244" t="str">
        <f aca="false">IF(AND(P1073&lt;&gt;"",O1073&lt;&gt;""),MIN(IF(OR(O1073="OZZ",O1073="ZZ"),5000,13600),TRUNC(0.75*SUMIF($D$12:$D1073,$D1073,P$12:P1073),2))-SUMIF($D$12:$D1072,$D1073,Q$12:Q1072),"")</f>
        <v/>
      </c>
      <c r="R1073" s="270" t="str">
        <f aca="false">IF(AND(P1073&lt;&gt;"",O1073&lt;&gt;"",AF1073&lt;&gt;""),IF(OR(O1073="OZZ",O1073="ZZ"),0-SUMIF($D$12:$D1072,$D1073,R$12:R1072),MIN(MIN(13600,TRUNC(0.75*SUMIF($D$12:$D$1442,$D1073,P$12:P$1442),2)+SUMIF($D$12:$D1073,$D1073,AF$12:AF1073))-SUMIF($D$12:$D1072,$D1073,R$12:R1072)-SUMIF($D$12:$D$1442,$D1073,Q$12:Q$1442),AF1073)),"")</f>
        <v/>
      </c>
      <c r="S1073" s="246" t="str">
        <f aca="false">IF(O1073&lt;&gt;"",1000-SUMIF($D$12:$D1072,$D1073,S$12:S1072),"")</f>
        <v/>
      </c>
      <c r="T1073" s="268"/>
      <c r="U1073" s="269"/>
      <c r="V1073" s="244" t="str">
        <f aca="false">IF(AND(U1073&lt;&gt;"",T1073&lt;&gt;""),MIN(IF(OR(T1073="OZZ",T1073="ZZ"),5000,13600),TRUNC(0.75*SUMIF($D$12:$D1073,$D1073,U$12:U1073),2))-SUMIF($D$12:$D1072,$D1073,V$12:V1072),"")</f>
        <v/>
      </c>
      <c r="W1073" s="248" t="str">
        <f aca="false">IF(AND(U1073&lt;&gt;"",T1073&lt;&gt;"",AJ1073&lt;&gt;""),IF(OR(T1073="OZZ",T1073="ZZ"),0-SUMIF($D$12:$D1072,$D1073,W$12:W1072),MIN(MIN(13600,TRUNC(0.75*SUMIF($D$12:$D$1442,$D1073,U$12:U$1442),2)+SUMIF($D$12:$D1073,$D1073,AJ$12:AJ1073))-SUMIF($D$12:$D1072,$D1073,W$12:W1072)-SUMIF($D$12:$D$1442,$D1073,V$12:V$1442),AJ1073)),"")</f>
        <v/>
      </c>
      <c r="X1073" s="246" t="str">
        <f aca="false">IF(T1073&lt;&gt;"",1000-SUMIF($D$12:$D1072,$D1073,X$12:X1072),"")</f>
        <v/>
      </c>
      <c r="Y1073" s="272"/>
      <c r="Z1073" s="273"/>
      <c r="AA1073" s="273"/>
      <c r="AB1073" s="252" t="str">
        <f aca="false">IF(K1073&lt;&gt;"",ROUND(Y1073,2)+ROUND(Z1073,2)+ROUND(AA1073,2),"")</f>
        <v/>
      </c>
      <c r="AC1073" s="274"/>
      <c r="AD1073" s="273"/>
      <c r="AE1073" s="273"/>
      <c r="AF1073" s="275" t="str">
        <f aca="false">IF(P1073&lt;&gt;"",ROUND(AC1073,2)+ROUND(AD1073,2)+ROUND(AE1073,2),"")</f>
        <v/>
      </c>
      <c r="AG1073" s="274"/>
      <c r="AH1073" s="273"/>
      <c r="AI1073" s="273"/>
      <c r="AJ1073" s="275" t="str">
        <f aca="false">IF(U1073&lt;&gt;"",ROUND(AG1073,2)+ROUND(AH1073,2)+ROUND(AI1073,2),"")</f>
        <v/>
      </c>
      <c r="AK1073" s="255"/>
      <c r="AL1073" s="255"/>
      <c r="AM1073" s="256"/>
      <c r="AN1073" s="257"/>
      <c r="AO1073" s="258" t="str">
        <f aca="false">IF(D1073&lt;&gt;"",IF(COUNTIF($D$12:$D1073,$D1073)&gt;1,0,IF(SUM(L1073,Q1073,V1073)&gt;0,IF(AND(T1073="",OR(O1073&lt;&gt;"",J1073&lt;&gt;"")),IF(O1073&lt;&gt;"",O1073,IF(J1073&lt;&gt;"",J1073,0)),IF(AND(O1073&lt;&gt;"",J1073&lt;&gt;"",O1073=J1073),O1073,T1073)),0)),"")</f>
        <v/>
      </c>
      <c r="AP1073" s="258" t="str">
        <f aca="false">IF(D1073&lt;&gt;"",IF(COUNTIF($D$12:$D1073,$D1073)&gt;1,0,IF(SUM(M1073,R1073,W1073)&gt;0,IF(AND(T1073="",OR(O1073&lt;&gt;"",J1073&lt;&gt;"")),IF(O1073&lt;&gt;"",O1073,IF(J1073&lt;&gt;"",J1073,0)),IF(AND(O1073&lt;&gt;"",J1073&lt;&gt;"",O1073=J1073),O1073,T1073)),0)),"")</f>
        <v/>
      </c>
      <c r="AQ1073" s="258" t="str">
        <f aca="false">IF(D1073&lt;&gt;"",IF(COUNTIF($D$12:$D1073,$D1073)&gt;1,0,IF(SUM(N1073,S1073,X1073)&gt;0,IF(AND(T1073="",OR(O1073&lt;&gt;"",J1073&lt;&gt;"")),IF(O1073&lt;&gt;"",O1073,IF(J1073&lt;&gt;"",J1073,0)),IF(AND(O1073&lt;&gt;"",J1073&lt;&gt;"",O1073=J1073),O1073,T1073)),0)),"")</f>
        <v/>
      </c>
      <c r="AR1073" s="257" t="str">
        <f aca="false">IF(D1073&lt;&gt;"",IF(J1073="OZP12",L1073,0),"")</f>
        <v/>
      </c>
      <c r="AS1073" s="257" t="str">
        <f aca="false">IF(D1073&lt;&gt;"",IF(O1073="OZP12",Q1073,0),"")</f>
        <v/>
      </c>
      <c r="AT1073" s="257" t="str">
        <f aca="false">IF(D1073&lt;&gt;"",IF(T1073="OZP12",V1073,0),"")</f>
        <v/>
      </c>
      <c r="AU1073" s="257" t="str">
        <f aca="false">IF(D1073&lt;&gt;"",IF(J1073="TZP",L1073,0),"")</f>
        <v/>
      </c>
      <c r="AV1073" s="257" t="str">
        <f aca="false">IF(D1073&lt;&gt;"",IF(O1073="TZP",Q1073,0),"")</f>
        <v/>
      </c>
      <c r="AW1073" s="257" t="str">
        <f aca="false">IF(D1073&lt;&gt;"",IF(T1073="TZP",V1073,0),"")</f>
        <v/>
      </c>
      <c r="AX1073" s="257" t="str">
        <f aca="false">IF(D1073&lt;&gt;"",IF(J1073="OZZ",L1073,0),"")</f>
        <v/>
      </c>
      <c r="AY1073" s="257" t="str">
        <f aca="false">IF(D1073&lt;&gt;"",IF(O1073="OZZ",Q1073,0),"")</f>
        <v/>
      </c>
      <c r="AZ1073" s="257" t="str">
        <f aca="false">IF(D1073&lt;&gt;"",IF(T1073="OZZ",V1073,0),"")</f>
        <v/>
      </c>
      <c r="BA1073" s="260"/>
      <c r="BB1073" s="257" t="str">
        <f aca="false">IF(D1073&lt;&gt;"",IF(ISERROR(FIND("/",D1073)),0,1),"")</f>
        <v/>
      </c>
      <c r="BC1073" s="257" t="str">
        <f aca="false">IF(D1073&lt;&gt;"",IF(BB1073*1=0,D1073,CONCATENATE(MID(D1073,1,FIND("/",D1073,1)-1),MID(D1073,FIND("/",D1073,1)+1,LEN(D1073)))),"")</f>
        <v/>
      </c>
      <c r="BD1073" s="286"/>
      <c r="BE1073" s="257" t="str">
        <f aca="false">IF(D1073&lt;&gt;"",IF(J1073="OZP12",M1073,0),"")</f>
        <v/>
      </c>
      <c r="BF1073" s="257" t="str">
        <f aca="false">IF(D1073&lt;&gt;"",IF(O1073="OZP12",R1073,0),"")</f>
        <v/>
      </c>
      <c r="BG1073" s="257" t="str">
        <f aca="false">IF(D1073&lt;&gt;"",IF(T1073="OZP12",W1073,0),"")</f>
        <v/>
      </c>
      <c r="BH1073" s="257" t="str">
        <f aca="false">IF(D1073&lt;&gt;"",IF(J1073="TZP",M1073,0),"")</f>
        <v/>
      </c>
      <c r="BI1073" s="257" t="str">
        <f aca="false">IF(D1073&lt;&gt;"",IF(O1073="TZP",R1073,0),"")</f>
        <v/>
      </c>
      <c r="BJ1073" s="257" t="str">
        <f aca="false">IF(D1073&lt;&gt;"",IF(T1073="TZP",W1073,0),"")</f>
        <v/>
      </c>
    </row>
    <row r="1074" s="261" customFormat="true" ht="18.75" hidden="false" customHeight="true" outlineLevel="0" collapsed="false">
      <c r="A1074" s="262" t="n">
        <f aca="false">A1073+1</f>
        <v>1062</v>
      </c>
      <c r="B1074" s="263"/>
      <c r="C1074" s="263"/>
      <c r="D1074" s="263"/>
      <c r="E1074" s="266"/>
      <c r="F1074" s="266"/>
      <c r="G1074" s="267"/>
      <c r="H1074" s="278"/>
      <c r="I1074" s="281"/>
      <c r="J1074" s="268"/>
      <c r="K1074" s="269"/>
      <c r="L1074" s="244" t="str">
        <f aca="false">IF(AND(K1074&lt;&gt;"",J1074&lt;&gt;""),MIN(IF(OR(J1074="OZZ",J1074="ZZ"),5000,13600),TRUNC(0.75*SUMIF($D$12:$D1074,$D1074,K$12:K1074),2))-SUMIF($D$12:$D1073,$D1074,L$12:L1073),"")</f>
        <v/>
      </c>
      <c r="M1074" s="270" t="str">
        <f aca="false">IF(AND(K1074&lt;&gt;"",J1074&lt;&gt;"",AB1074&lt;&gt;""),IF(OR(J1074="OZZ",J1074="ZZ"),0-SUMIF($D$12:$D1073,$D1074,M$12:M1073),MIN(MIN(13600,TRUNC(0.75*SUMIF($D$12:$D$1442,$D1074,K$12:K$1442),2)+SUMIF($D$12:$D1074,$D1074,AB$12:AB1074))-SUMIF($D$12:$D1073,$D1074,M$12:M1073)-SUMIF($D$12:$D$1442,$D1074,L$12:L$1442),AB1074)),"")</f>
        <v/>
      </c>
      <c r="N1074" s="246" t="str">
        <f aca="false">IF(J1074&lt;&gt;"",1000-SUMIF($D$12:$D1073,$D1074,N$12:N1073),"")</f>
        <v/>
      </c>
      <c r="O1074" s="268"/>
      <c r="P1074" s="269"/>
      <c r="Q1074" s="244" t="str">
        <f aca="false">IF(AND(P1074&lt;&gt;"",O1074&lt;&gt;""),MIN(IF(OR(O1074="OZZ",O1074="ZZ"),5000,13600),TRUNC(0.75*SUMIF($D$12:$D1074,$D1074,P$12:P1074),2))-SUMIF($D$12:$D1073,$D1074,Q$12:Q1073),"")</f>
        <v/>
      </c>
      <c r="R1074" s="270" t="str">
        <f aca="false">IF(AND(P1074&lt;&gt;"",O1074&lt;&gt;"",AF1074&lt;&gt;""),IF(OR(O1074="OZZ",O1074="ZZ"),0-SUMIF($D$12:$D1073,$D1074,R$12:R1073),MIN(MIN(13600,TRUNC(0.75*SUMIF($D$12:$D$1442,$D1074,P$12:P$1442),2)+SUMIF($D$12:$D1074,$D1074,AF$12:AF1074))-SUMIF($D$12:$D1073,$D1074,R$12:R1073)-SUMIF($D$12:$D$1442,$D1074,Q$12:Q$1442),AF1074)),"")</f>
        <v/>
      </c>
      <c r="S1074" s="246" t="str">
        <f aca="false">IF(O1074&lt;&gt;"",1000-SUMIF($D$12:$D1073,$D1074,S$12:S1073),"")</f>
        <v/>
      </c>
      <c r="T1074" s="268"/>
      <c r="U1074" s="269"/>
      <c r="V1074" s="244" t="str">
        <f aca="false">IF(AND(U1074&lt;&gt;"",T1074&lt;&gt;""),MIN(IF(OR(T1074="OZZ",T1074="ZZ"),5000,13600),TRUNC(0.75*SUMIF($D$12:$D1074,$D1074,U$12:U1074),2))-SUMIF($D$12:$D1073,$D1074,V$12:V1073),"")</f>
        <v/>
      </c>
      <c r="W1074" s="248" t="str">
        <f aca="false">IF(AND(U1074&lt;&gt;"",T1074&lt;&gt;"",AJ1074&lt;&gt;""),IF(OR(T1074="OZZ",T1074="ZZ"),0-SUMIF($D$12:$D1073,$D1074,W$12:W1073),MIN(MIN(13600,TRUNC(0.75*SUMIF($D$12:$D$1442,$D1074,U$12:U$1442),2)+SUMIF($D$12:$D1074,$D1074,AJ$12:AJ1074))-SUMIF($D$12:$D1073,$D1074,W$12:W1073)-SUMIF($D$12:$D$1442,$D1074,V$12:V$1442),AJ1074)),"")</f>
        <v/>
      </c>
      <c r="X1074" s="246" t="str">
        <f aca="false">IF(T1074&lt;&gt;"",1000-SUMIF($D$12:$D1073,$D1074,X$12:X1073),"")</f>
        <v/>
      </c>
      <c r="Y1074" s="272"/>
      <c r="Z1074" s="273"/>
      <c r="AA1074" s="273"/>
      <c r="AB1074" s="252" t="str">
        <f aca="false">IF(K1074&lt;&gt;"",ROUND(Y1074,2)+ROUND(Z1074,2)+ROUND(AA1074,2),"")</f>
        <v/>
      </c>
      <c r="AC1074" s="274"/>
      <c r="AD1074" s="273"/>
      <c r="AE1074" s="273"/>
      <c r="AF1074" s="275" t="str">
        <f aca="false">IF(P1074&lt;&gt;"",ROUND(AC1074,2)+ROUND(AD1074,2)+ROUND(AE1074,2),"")</f>
        <v/>
      </c>
      <c r="AG1074" s="274"/>
      <c r="AH1074" s="273"/>
      <c r="AI1074" s="273"/>
      <c r="AJ1074" s="275" t="str">
        <f aca="false">IF(U1074&lt;&gt;"",ROUND(AG1074,2)+ROUND(AH1074,2)+ROUND(AI1074,2),"")</f>
        <v/>
      </c>
      <c r="AK1074" s="255"/>
      <c r="AL1074" s="255"/>
      <c r="AM1074" s="256"/>
      <c r="AN1074" s="257"/>
      <c r="AO1074" s="258" t="str">
        <f aca="false">IF(D1074&lt;&gt;"",IF(COUNTIF($D$12:$D1074,$D1074)&gt;1,0,IF(SUM(L1074,Q1074,V1074)&gt;0,IF(AND(T1074="",OR(O1074&lt;&gt;"",J1074&lt;&gt;"")),IF(O1074&lt;&gt;"",O1074,IF(J1074&lt;&gt;"",J1074,0)),IF(AND(O1074&lt;&gt;"",J1074&lt;&gt;"",O1074=J1074),O1074,T1074)),0)),"")</f>
        <v/>
      </c>
      <c r="AP1074" s="258" t="str">
        <f aca="false">IF(D1074&lt;&gt;"",IF(COUNTIF($D$12:$D1074,$D1074)&gt;1,0,IF(SUM(M1074,R1074,W1074)&gt;0,IF(AND(T1074="",OR(O1074&lt;&gt;"",J1074&lt;&gt;"")),IF(O1074&lt;&gt;"",O1074,IF(J1074&lt;&gt;"",J1074,0)),IF(AND(O1074&lt;&gt;"",J1074&lt;&gt;"",O1074=J1074),O1074,T1074)),0)),"")</f>
        <v/>
      </c>
      <c r="AQ1074" s="258" t="str">
        <f aca="false">IF(D1074&lt;&gt;"",IF(COUNTIF($D$12:$D1074,$D1074)&gt;1,0,IF(SUM(N1074,S1074,X1074)&gt;0,IF(AND(T1074="",OR(O1074&lt;&gt;"",J1074&lt;&gt;"")),IF(O1074&lt;&gt;"",O1074,IF(J1074&lt;&gt;"",J1074,0)),IF(AND(O1074&lt;&gt;"",J1074&lt;&gt;"",O1074=J1074),O1074,T1074)),0)),"")</f>
        <v/>
      </c>
      <c r="AR1074" s="257" t="str">
        <f aca="false">IF(D1074&lt;&gt;"",IF(J1074="OZP12",L1074,0),"")</f>
        <v/>
      </c>
      <c r="AS1074" s="257" t="str">
        <f aca="false">IF(D1074&lt;&gt;"",IF(O1074="OZP12",Q1074,0),"")</f>
        <v/>
      </c>
      <c r="AT1074" s="257" t="str">
        <f aca="false">IF(D1074&lt;&gt;"",IF(T1074="OZP12",V1074,0),"")</f>
        <v/>
      </c>
      <c r="AU1074" s="257" t="str">
        <f aca="false">IF(D1074&lt;&gt;"",IF(J1074="TZP",L1074,0),"")</f>
        <v/>
      </c>
      <c r="AV1074" s="257" t="str">
        <f aca="false">IF(D1074&lt;&gt;"",IF(O1074="TZP",Q1074,0),"")</f>
        <v/>
      </c>
      <c r="AW1074" s="257" t="str">
        <f aca="false">IF(D1074&lt;&gt;"",IF(T1074="TZP",V1074,0),"")</f>
        <v/>
      </c>
      <c r="AX1074" s="257" t="str">
        <f aca="false">IF(D1074&lt;&gt;"",IF(J1074="OZZ",L1074,0),"")</f>
        <v/>
      </c>
      <c r="AY1074" s="257" t="str">
        <f aca="false">IF(D1074&lt;&gt;"",IF(O1074="OZZ",Q1074,0),"")</f>
        <v/>
      </c>
      <c r="AZ1074" s="257" t="str">
        <f aca="false">IF(D1074&lt;&gt;"",IF(T1074="OZZ",V1074,0),"")</f>
        <v/>
      </c>
      <c r="BA1074" s="260"/>
      <c r="BB1074" s="257" t="str">
        <f aca="false">IF(D1074&lt;&gt;"",IF(ISERROR(FIND("/",D1074)),0,1),"")</f>
        <v/>
      </c>
      <c r="BC1074" s="257" t="str">
        <f aca="false">IF(D1074&lt;&gt;"",IF(BB1074*1=0,D1074,CONCATENATE(MID(D1074,1,FIND("/",D1074,1)-1),MID(D1074,FIND("/",D1074,1)+1,LEN(D1074)))),"")</f>
        <v/>
      </c>
      <c r="BD1074" s="286"/>
      <c r="BE1074" s="257" t="str">
        <f aca="false">IF(D1074&lt;&gt;"",IF(J1074="OZP12",M1074,0),"")</f>
        <v/>
      </c>
      <c r="BF1074" s="257" t="str">
        <f aca="false">IF(D1074&lt;&gt;"",IF(O1074="OZP12",R1074,0),"")</f>
        <v/>
      </c>
      <c r="BG1074" s="257" t="str">
        <f aca="false">IF(D1074&lt;&gt;"",IF(T1074="OZP12",W1074,0),"")</f>
        <v/>
      </c>
      <c r="BH1074" s="257" t="str">
        <f aca="false">IF(D1074&lt;&gt;"",IF(J1074="TZP",M1074,0),"")</f>
        <v/>
      </c>
      <c r="BI1074" s="257" t="str">
        <f aca="false">IF(D1074&lt;&gt;"",IF(O1074="TZP",R1074,0),"")</f>
        <v/>
      </c>
      <c r="BJ1074" s="257" t="str">
        <f aca="false">IF(D1074&lt;&gt;"",IF(T1074="TZP",W1074,0),"")</f>
        <v/>
      </c>
    </row>
    <row r="1075" s="261" customFormat="true" ht="18.75" hidden="false" customHeight="true" outlineLevel="0" collapsed="false">
      <c r="A1075" s="262" t="n">
        <f aca="false">A1074+1</f>
        <v>1063</v>
      </c>
      <c r="B1075" s="263"/>
      <c r="C1075" s="263"/>
      <c r="D1075" s="263"/>
      <c r="E1075" s="266"/>
      <c r="F1075" s="266"/>
      <c r="G1075" s="267"/>
      <c r="H1075" s="278"/>
      <c r="I1075" s="281"/>
      <c r="J1075" s="268"/>
      <c r="K1075" s="269"/>
      <c r="L1075" s="244" t="str">
        <f aca="false">IF(AND(K1075&lt;&gt;"",J1075&lt;&gt;""),MIN(IF(OR(J1075="OZZ",J1075="ZZ"),5000,13600),TRUNC(0.75*SUMIF($D$12:$D1075,$D1075,K$12:K1075),2))-SUMIF($D$12:$D1074,$D1075,L$12:L1074),"")</f>
        <v/>
      </c>
      <c r="M1075" s="270" t="str">
        <f aca="false">IF(AND(K1075&lt;&gt;"",J1075&lt;&gt;"",AB1075&lt;&gt;""),IF(OR(J1075="OZZ",J1075="ZZ"),0-SUMIF($D$12:$D1074,$D1075,M$12:M1074),MIN(MIN(13600,TRUNC(0.75*SUMIF($D$12:$D$1442,$D1075,K$12:K$1442),2)+SUMIF($D$12:$D1075,$D1075,AB$12:AB1075))-SUMIF($D$12:$D1074,$D1075,M$12:M1074)-SUMIF($D$12:$D$1442,$D1075,L$12:L$1442),AB1075)),"")</f>
        <v/>
      </c>
      <c r="N1075" s="246" t="str">
        <f aca="false">IF(J1075&lt;&gt;"",1000-SUMIF($D$12:$D1074,$D1075,N$12:N1074),"")</f>
        <v/>
      </c>
      <c r="O1075" s="268"/>
      <c r="P1075" s="269"/>
      <c r="Q1075" s="244" t="str">
        <f aca="false">IF(AND(P1075&lt;&gt;"",O1075&lt;&gt;""),MIN(IF(OR(O1075="OZZ",O1075="ZZ"),5000,13600),TRUNC(0.75*SUMIF($D$12:$D1075,$D1075,P$12:P1075),2))-SUMIF($D$12:$D1074,$D1075,Q$12:Q1074),"")</f>
        <v/>
      </c>
      <c r="R1075" s="270" t="str">
        <f aca="false">IF(AND(P1075&lt;&gt;"",O1075&lt;&gt;"",AF1075&lt;&gt;""),IF(OR(O1075="OZZ",O1075="ZZ"),0-SUMIF($D$12:$D1074,$D1075,R$12:R1074),MIN(MIN(13600,TRUNC(0.75*SUMIF($D$12:$D$1442,$D1075,P$12:P$1442),2)+SUMIF($D$12:$D1075,$D1075,AF$12:AF1075))-SUMIF($D$12:$D1074,$D1075,R$12:R1074)-SUMIF($D$12:$D$1442,$D1075,Q$12:Q$1442),AF1075)),"")</f>
        <v/>
      </c>
      <c r="S1075" s="246" t="str">
        <f aca="false">IF(O1075&lt;&gt;"",1000-SUMIF($D$12:$D1074,$D1075,S$12:S1074),"")</f>
        <v/>
      </c>
      <c r="T1075" s="268"/>
      <c r="U1075" s="269"/>
      <c r="V1075" s="244" t="str">
        <f aca="false">IF(AND(U1075&lt;&gt;"",T1075&lt;&gt;""),MIN(IF(OR(T1075="OZZ",T1075="ZZ"),5000,13600),TRUNC(0.75*SUMIF($D$12:$D1075,$D1075,U$12:U1075),2))-SUMIF($D$12:$D1074,$D1075,V$12:V1074),"")</f>
        <v/>
      </c>
      <c r="W1075" s="248" t="str">
        <f aca="false">IF(AND(U1075&lt;&gt;"",T1075&lt;&gt;"",AJ1075&lt;&gt;""),IF(OR(T1075="OZZ",T1075="ZZ"),0-SUMIF($D$12:$D1074,$D1075,W$12:W1074),MIN(MIN(13600,TRUNC(0.75*SUMIF($D$12:$D$1442,$D1075,U$12:U$1442),2)+SUMIF($D$12:$D1075,$D1075,AJ$12:AJ1075))-SUMIF($D$12:$D1074,$D1075,W$12:W1074)-SUMIF($D$12:$D$1442,$D1075,V$12:V$1442),AJ1075)),"")</f>
        <v/>
      </c>
      <c r="X1075" s="246" t="str">
        <f aca="false">IF(T1075&lt;&gt;"",1000-SUMIF($D$12:$D1074,$D1075,X$12:X1074),"")</f>
        <v/>
      </c>
      <c r="Y1075" s="272"/>
      <c r="Z1075" s="273"/>
      <c r="AA1075" s="273"/>
      <c r="AB1075" s="252" t="str">
        <f aca="false">IF(K1075&lt;&gt;"",ROUND(Y1075,2)+ROUND(Z1075,2)+ROUND(AA1075,2),"")</f>
        <v/>
      </c>
      <c r="AC1075" s="274"/>
      <c r="AD1075" s="273"/>
      <c r="AE1075" s="273"/>
      <c r="AF1075" s="275" t="str">
        <f aca="false">IF(P1075&lt;&gt;"",ROUND(AC1075,2)+ROUND(AD1075,2)+ROUND(AE1075,2),"")</f>
        <v/>
      </c>
      <c r="AG1075" s="274"/>
      <c r="AH1075" s="273"/>
      <c r="AI1075" s="273"/>
      <c r="AJ1075" s="275" t="str">
        <f aca="false">IF(U1075&lt;&gt;"",ROUND(AG1075,2)+ROUND(AH1075,2)+ROUND(AI1075,2),"")</f>
        <v/>
      </c>
      <c r="AK1075" s="255"/>
      <c r="AL1075" s="255"/>
      <c r="AM1075" s="256"/>
      <c r="AN1075" s="257"/>
      <c r="AO1075" s="258" t="str">
        <f aca="false">IF(D1075&lt;&gt;"",IF(COUNTIF($D$12:$D1075,$D1075)&gt;1,0,IF(SUM(L1075,Q1075,V1075)&gt;0,IF(AND(T1075="",OR(O1075&lt;&gt;"",J1075&lt;&gt;"")),IF(O1075&lt;&gt;"",O1075,IF(J1075&lt;&gt;"",J1075,0)),IF(AND(O1075&lt;&gt;"",J1075&lt;&gt;"",O1075=J1075),O1075,T1075)),0)),"")</f>
        <v/>
      </c>
      <c r="AP1075" s="258" t="str">
        <f aca="false">IF(D1075&lt;&gt;"",IF(COUNTIF($D$12:$D1075,$D1075)&gt;1,0,IF(SUM(M1075,R1075,W1075)&gt;0,IF(AND(T1075="",OR(O1075&lt;&gt;"",J1075&lt;&gt;"")),IF(O1075&lt;&gt;"",O1075,IF(J1075&lt;&gt;"",J1075,0)),IF(AND(O1075&lt;&gt;"",J1075&lt;&gt;"",O1075=J1075),O1075,T1075)),0)),"")</f>
        <v/>
      </c>
      <c r="AQ1075" s="258" t="str">
        <f aca="false">IF(D1075&lt;&gt;"",IF(COUNTIF($D$12:$D1075,$D1075)&gt;1,0,IF(SUM(N1075,S1075,X1075)&gt;0,IF(AND(T1075="",OR(O1075&lt;&gt;"",J1075&lt;&gt;"")),IF(O1075&lt;&gt;"",O1075,IF(J1075&lt;&gt;"",J1075,0)),IF(AND(O1075&lt;&gt;"",J1075&lt;&gt;"",O1075=J1075),O1075,T1075)),0)),"")</f>
        <v/>
      </c>
      <c r="AR1075" s="257" t="str">
        <f aca="false">IF(D1075&lt;&gt;"",IF(J1075="OZP12",L1075,0),"")</f>
        <v/>
      </c>
      <c r="AS1075" s="257" t="str">
        <f aca="false">IF(D1075&lt;&gt;"",IF(O1075="OZP12",Q1075,0),"")</f>
        <v/>
      </c>
      <c r="AT1075" s="257" t="str">
        <f aca="false">IF(D1075&lt;&gt;"",IF(T1075="OZP12",V1075,0),"")</f>
        <v/>
      </c>
      <c r="AU1075" s="257" t="str">
        <f aca="false">IF(D1075&lt;&gt;"",IF(J1075="TZP",L1075,0),"")</f>
        <v/>
      </c>
      <c r="AV1075" s="257" t="str">
        <f aca="false">IF(D1075&lt;&gt;"",IF(O1075="TZP",Q1075,0),"")</f>
        <v/>
      </c>
      <c r="AW1075" s="257" t="str">
        <f aca="false">IF(D1075&lt;&gt;"",IF(T1075="TZP",V1075,0),"")</f>
        <v/>
      </c>
      <c r="AX1075" s="257" t="str">
        <f aca="false">IF(D1075&lt;&gt;"",IF(J1075="OZZ",L1075,0),"")</f>
        <v/>
      </c>
      <c r="AY1075" s="257" t="str">
        <f aca="false">IF(D1075&lt;&gt;"",IF(O1075="OZZ",Q1075,0),"")</f>
        <v/>
      </c>
      <c r="AZ1075" s="257" t="str">
        <f aca="false">IF(D1075&lt;&gt;"",IF(T1075="OZZ",V1075,0),"")</f>
        <v/>
      </c>
      <c r="BA1075" s="260"/>
      <c r="BB1075" s="257" t="str">
        <f aca="false">IF(D1075&lt;&gt;"",IF(ISERROR(FIND("/",D1075)),0,1),"")</f>
        <v/>
      </c>
      <c r="BC1075" s="257" t="str">
        <f aca="false">IF(D1075&lt;&gt;"",IF(BB1075*1=0,D1075,CONCATENATE(MID(D1075,1,FIND("/",D1075,1)-1),MID(D1075,FIND("/",D1075,1)+1,LEN(D1075)))),"")</f>
        <v/>
      </c>
      <c r="BD1075" s="286"/>
      <c r="BE1075" s="257" t="str">
        <f aca="false">IF(D1075&lt;&gt;"",IF(J1075="OZP12",M1075,0),"")</f>
        <v/>
      </c>
      <c r="BF1075" s="257" t="str">
        <f aca="false">IF(D1075&lt;&gt;"",IF(O1075="OZP12",R1075,0),"")</f>
        <v/>
      </c>
      <c r="BG1075" s="257" t="str">
        <f aca="false">IF(D1075&lt;&gt;"",IF(T1075="OZP12",W1075,0),"")</f>
        <v/>
      </c>
      <c r="BH1075" s="257" t="str">
        <f aca="false">IF(D1075&lt;&gt;"",IF(J1075="TZP",M1075,0),"")</f>
        <v/>
      </c>
      <c r="BI1075" s="257" t="str">
        <f aca="false">IF(D1075&lt;&gt;"",IF(O1075="TZP",R1075,0),"")</f>
        <v/>
      </c>
      <c r="BJ1075" s="257" t="str">
        <f aca="false">IF(D1075&lt;&gt;"",IF(T1075="TZP",W1075,0),"")</f>
        <v/>
      </c>
    </row>
    <row r="1076" s="261" customFormat="true" ht="18.75" hidden="false" customHeight="true" outlineLevel="0" collapsed="false">
      <c r="A1076" s="262" t="n">
        <f aca="false">A1075+1</f>
        <v>1064</v>
      </c>
      <c r="B1076" s="263"/>
      <c r="C1076" s="263"/>
      <c r="D1076" s="263"/>
      <c r="E1076" s="266"/>
      <c r="F1076" s="266"/>
      <c r="G1076" s="267"/>
      <c r="H1076" s="278"/>
      <c r="I1076" s="281"/>
      <c r="J1076" s="268"/>
      <c r="K1076" s="269"/>
      <c r="L1076" s="244" t="str">
        <f aca="false">IF(AND(K1076&lt;&gt;"",J1076&lt;&gt;""),MIN(IF(OR(J1076="OZZ",J1076="ZZ"),5000,13600),TRUNC(0.75*SUMIF($D$12:$D1076,$D1076,K$12:K1076),2))-SUMIF($D$12:$D1075,$D1076,L$12:L1075),"")</f>
        <v/>
      </c>
      <c r="M1076" s="270" t="str">
        <f aca="false">IF(AND(K1076&lt;&gt;"",J1076&lt;&gt;"",AB1076&lt;&gt;""),IF(OR(J1076="OZZ",J1076="ZZ"),0-SUMIF($D$12:$D1075,$D1076,M$12:M1075),MIN(MIN(13600,TRUNC(0.75*SUMIF($D$12:$D$1442,$D1076,K$12:K$1442),2)+SUMIF($D$12:$D1076,$D1076,AB$12:AB1076))-SUMIF($D$12:$D1075,$D1076,M$12:M1075)-SUMIF($D$12:$D$1442,$D1076,L$12:L$1442),AB1076)),"")</f>
        <v/>
      </c>
      <c r="N1076" s="246" t="str">
        <f aca="false">IF(J1076&lt;&gt;"",1000-SUMIF($D$12:$D1075,$D1076,N$12:N1075),"")</f>
        <v/>
      </c>
      <c r="O1076" s="268"/>
      <c r="P1076" s="269"/>
      <c r="Q1076" s="244" t="str">
        <f aca="false">IF(AND(P1076&lt;&gt;"",O1076&lt;&gt;""),MIN(IF(OR(O1076="OZZ",O1076="ZZ"),5000,13600),TRUNC(0.75*SUMIF($D$12:$D1076,$D1076,P$12:P1076),2))-SUMIF($D$12:$D1075,$D1076,Q$12:Q1075),"")</f>
        <v/>
      </c>
      <c r="R1076" s="270" t="str">
        <f aca="false">IF(AND(P1076&lt;&gt;"",O1076&lt;&gt;"",AF1076&lt;&gt;""),IF(OR(O1076="OZZ",O1076="ZZ"),0-SUMIF($D$12:$D1075,$D1076,R$12:R1075),MIN(MIN(13600,TRUNC(0.75*SUMIF($D$12:$D$1442,$D1076,P$12:P$1442),2)+SUMIF($D$12:$D1076,$D1076,AF$12:AF1076))-SUMIF($D$12:$D1075,$D1076,R$12:R1075)-SUMIF($D$12:$D$1442,$D1076,Q$12:Q$1442),AF1076)),"")</f>
        <v/>
      </c>
      <c r="S1076" s="246" t="str">
        <f aca="false">IF(O1076&lt;&gt;"",1000-SUMIF($D$12:$D1075,$D1076,S$12:S1075),"")</f>
        <v/>
      </c>
      <c r="T1076" s="268"/>
      <c r="U1076" s="269"/>
      <c r="V1076" s="244" t="str">
        <f aca="false">IF(AND(U1076&lt;&gt;"",T1076&lt;&gt;""),MIN(IF(OR(T1076="OZZ",T1076="ZZ"),5000,13600),TRUNC(0.75*SUMIF($D$12:$D1076,$D1076,U$12:U1076),2))-SUMIF($D$12:$D1075,$D1076,V$12:V1075),"")</f>
        <v/>
      </c>
      <c r="W1076" s="248" t="str">
        <f aca="false">IF(AND(U1076&lt;&gt;"",T1076&lt;&gt;"",AJ1076&lt;&gt;""),IF(OR(T1076="OZZ",T1076="ZZ"),0-SUMIF($D$12:$D1075,$D1076,W$12:W1075),MIN(MIN(13600,TRUNC(0.75*SUMIF($D$12:$D$1442,$D1076,U$12:U$1442),2)+SUMIF($D$12:$D1076,$D1076,AJ$12:AJ1076))-SUMIF($D$12:$D1075,$D1076,W$12:W1075)-SUMIF($D$12:$D$1442,$D1076,V$12:V$1442),AJ1076)),"")</f>
        <v/>
      </c>
      <c r="X1076" s="246" t="str">
        <f aca="false">IF(T1076&lt;&gt;"",1000-SUMIF($D$12:$D1075,$D1076,X$12:X1075),"")</f>
        <v/>
      </c>
      <c r="Y1076" s="272"/>
      <c r="Z1076" s="273"/>
      <c r="AA1076" s="273"/>
      <c r="AB1076" s="252" t="str">
        <f aca="false">IF(K1076&lt;&gt;"",ROUND(Y1076,2)+ROUND(Z1076,2)+ROUND(AA1076,2),"")</f>
        <v/>
      </c>
      <c r="AC1076" s="274"/>
      <c r="AD1076" s="273"/>
      <c r="AE1076" s="273"/>
      <c r="AF1076" s="275" t="str">
        <f aca="false">IF(P1076&lt;&gt;"",ROUND(AC1076,2)+ROUND(AD1076,2)+ROUND(AE1076,2),"")</f>
        <v/>
      </c>
      <c r="AG1076" s="274"/>
      <c r="AH1076" s="273"/>
      <c r="AI1076" s="273"/>
      <c r="AJ1076" s="275" t="str">
        <f aca="false">IF(U1076&lt;&gt;"",ROUND(AG1076,2)+ROUND(AH1076,2)+ROUND(AI1076,2),"")</f>
        <v/>
      </c>
      <c r="AK1076" s="255"/>
      <c r="AL1076" s="255"/>
      <c r="AM1076" s="256"/>
      <c r="AN1076" s="257"/>
      <c r="AO1076" s="258" t="str">
        <f aca="false">IF(D1076&lt;&gt;"",IF(COUNTIF($D$12:$D1076,$D1076)&gt;1,0,IF(SUM(L1076,Q1076,V1076)&gt;0,IF(AND(T1076="",OR(O1076&lt;&gt;"",J1076&lt;&gt;"")),IF(O1076&lt;&gt;"",O1076,IF(J1076&lt;&gt;"",J1076,0)),IF(AND(O1076&lt;&gt;"",J1076&lt;&gt;"",O1076=J1076),O1076,T1076)),0)),"")</f>
        <v/>
      </c>
      <c r="AP1076" s="258" t="str">
        <f aca="false">IF(D1076&lt;&gt;"",IF(COUNTIF($D$12:$D1076,$D1076)&gt;1,0,IF(SUM(M1076,R1076,W1076)&gt;0,IF(AND(T1076="",OR(O1076&lt;&gt;"",J1076&lt;&gt;"")),IF(O1076&lt;&gt;"",O1076,IF(J1076&lt;&gt;"",J1076,0)),IF(AND(O1076&lt;&gt;"",J1076&lt;&gt;"",O1076=J1076),O1076,T1076)),0)),"")</f>
        <v/>
      </c>
      <c r="AQ1076" s="258" t="str">
        <f aca="false">IF(D1076&lt;&gt;"",IF(COUNTIF($D$12:$D1076,$D1076)&gt;1,0,IF(SUM(N1076,S1076,X1076)&gt;0,IF(AND(T1076="",OR(O1076&lt;&gt;"",J1076&lt;&gt;"")),IF(O1076&lt;&gt;"",O1076,IF(J1076&lt;&gt;"",J1076,0)),IF(AND(O1076&lt;&gt;"",J1076&lt;&gt;"",O1076=J1076),O1076,T1076)),0)),"")</f>
        <v/>
      </c>
      <c r="AR1076" s="257" t="str">
        <f aca="false">IF(D1076&lt;&gt;"",IF(J1076="OZP12",L1076,0),"")</f>
        <v/>
      </c>
      <c r="AS1076" s="257" t="str">
        <f aca="false">IF(D1076&lt;&gt;"",IF(O1076="OZP12",Q1076,0),"")</f>
        <v/>
      </c>
      <c r="AT1076" s="257" t="str">
        <f aca="false">IF(D1076&lt;&gt;"",IF(T1076="OZP12",V1076,0),"")</f>
        <v/>
      </c>
      <c r="AU1076" s="257" t="str">
        <f aca="false">IF(D1076&lt;&gt;"",IF(J1076="TZP",L1076,0),"")</f>
        <v/>
      </c>
      <c r="AV1076" s="257" t="str">
        <f aca="false">IF(D1076&lt;&gt;"",IF(O1076="TZP",Q1076,0),"")</f>
        <v/>
      </c>
      <c r="AW1076" s="257" t="str">
        <f aca="false">IF(D1076&lt;&gt;"",IF(T1076="TZP",V1076,0),"")</f>
        <v/>
      </c>
      <c r="AX1076" s="257" t="str">
        <f aca="false">IF(D1076&lt;&gt;"",IF(J1076="OZZ",L1076,0),"")</f>
        <v/>
      </c>
      <c r="AY1076" s="257" t="str">
        <f aca="false">IF(D1076&lt;&gt;"",IF(O1076="OZZ",Q1076,0),"")</f>
        <v/>
      </c>
      <c r="AZ1076" s="257" t="str">
        <f aca="false">IF(D1076&lt;&gt;"",IF(T1076="OZZ",V1076,0),"")</f>
        <v/>
      </c>
      <c r="BA1076" s="260"/>
      <c r="BB1076" s="257" t="str">
        <f aca="false">IF(D1076&lt;&gt;"",IF(ISERROR(FIND("/",D1076)),0,1),"")</f>
        <v/>
      </c>
      <c r="BC1076" s="257" t="str">
        <f aca="false">IF(D1076&lt;&gt;"",IF(BB1076*1=0,D1076,CONCATENATE(MID(D1076,1,FIND("/",D1076,1)-1),MID(D1076,FIND("/",D1076,1)+1,LEN(D1076)))),"")</f>
        <v/>
      </c>
      <c r="BD1076" s="286"/>
      <c r="BE1076" s="257" t="str">
        <f aca="false">IF(D1076&lt;&gt;"",IF(J1076="OZP12",M1076,0),"")</f>
        <v/>
      </c>
      <c r="BF1076" s="257" t="str">
        <f aca="false">IF(D1076&lt;&gt;"",IF(O1076="OZP12",R1076,0),"")</f>
        <v/>
      </c>
      <c r="BG1076" s="257" t="str">
        <f aca="false">IF(D1076&lt;&gt;"",IF(T1076="OZP12",W1076,0),"")</f>
        <v/>
      </c>
      <c r="BH1076" s="257" t="str">
        <f aca="false">IF(D1076&lt;&gt;"",IF(J1076="TZP",M1076,0),"")</f>
        <v/>
      </c>
      <c r="BI1076" s="257" t="str">
        <f aca="false">IF(D1076&lt;&gt;"",IF(O1076="TZP",R1076,0),"")</f>
        <v/>
      </c>
      <c r="BJ1076" s="257" t="str">
        <f aca="false">IF(D1076&lt;&gt;"",IF(T1076="TZP",W1076,0),"")</f>
        <v/>
      </c>
    </row>
    <row r="1077" s="261" customFormat="true" ht="18.75" hidden="false" customHeight="true" outlineLevel="0" collapsed="false">
      <c r="A1077" s="262" t="n">
        <f aca="false">A1076+1</f>
        <v>1065</v>
      </c>
      <c r="B1077" s="263"/>
      <c r="C1077" s="263"/>
      <c r="D1077" s="263"/>
      <c r="E1077" s="266"/>
      <c r="F1077" s="266"/>
      <c r="G1077" s="267"/>
      <c r="H1077" s="278"/>
      <c r="I1077" s="281"/>
      <c r="J1077" s="268"/>
      <c r="K1077" s="269"/>
      <c r="L1077" s="244" t="str">
        <f aca="false">IF(AND(K1077&lt;&gt;"",J1077&lt;&gt;""),MIN(IF(OR(J1077="OZZ",J1077="ZZ"),5000,13600),TRUNC(0.75*SUMIF($D$12:$D1077,$D1077,K$12:K1077),2))-SUMIF($D$12:$D1076,$D1077,L$12:L1076),"")</f>
        <v/>
      </c>
      <c r="M1077" s="270" t="str">
        <f aca="false">IF(AND(K1077&lt;&gt;"",J1077&lt;&gt;"",AB1077&lt;&gt;""),IF(OR(J1077="OZZ",J1077="ZZ"),0-SUMIF($D$12:$D1076,$D1077,M$12:M1076),MIN(MIN(13600,TRUNC(0.75*SUMIF($D$12:$D$1442,$D1077,K$12:K$1442),2)+SUMIF($D$12:$D1077,$D1077,AB$12:AB1077))-SUMIF($D$12:$D1076,$D1077,M$12:M1076)-SUMIF($D$12:$D$1442,$D1077,L$12:L$1442),AB1077)),"")</f>
        <v/>
      </c>
      <c r="N1077" s="246" t="str">
        <f aca="false">IF(J1077&lt;&gt;"",1000-SUMIF($D$12:$D1076,$D1077,N$12:N1076),"")</f>
        <v/>
      </c>
      <c r="O1077" s="268"/>
      <c r="P1077" s="269"/>
      <c r="Q1077" s="244" t="str">
        <f aca="false">IF(AND(P1077&lt;&gt;"",O1077&lt;&gt;""),MIN(IF(OR(O1077="OZZ",O1077="ZZ"),5000,13600),TRUNC(0.75*SUMIF($D$12:$D1077,$D1077,P$12:P1077),2))-SUMIF($D$12:$D1076,$D1077,Q$12:Q1076),"")</f>
        <v/>
      </c>
      <c r="R1077" s="270" t="str">
        <f aca="false">IF(AND(P1077&lt;&gt;"",O1077&lt;&gt;"",AF1077&lt;&gt;""),IF(OR(O1077="OZZ",O1077="ZZ"),0-SUMIF($D$12:$D1076,$D1077,R$12:R1076),MIN(MIN(13600,TRUNC(0.75*SUMIF($D$12:$D$1442,$D1077,P$12:P$1442),2)+SUMIF($D$12:$D1077,$D1077,AF$12:AF1077))-SUMIF($D$12:$D1076,$D1077,R$12:R1076)-SUMIF($D$12:$D$1442,$D1077,Q$12:Q$1442),AF1077)),"")</f>
        <v/>
      </c>
      <c r="S1077" s="246" t="str">
        <f aca="false">IF(O1077&lt;&gt;"",1000-SUMIF($D$12:$D1076,$D1077,S$12:S1076),"")</f>
        <v/>
      </c>
      <c r="T1077" s="268"/>
      <c r="U1077" s="269"/>
      <c r="V1077" s="244" t="str">
        <f aca="false">IF(AND(U1077&lt;&gt;"",T1077&lt;&gt;""),MIN(IF(OR(T1077="OZZ",T1077="ZZ"),5000,13600),TRUNC(0.75*SUMIF($D$12:$D1077,$D1077,U$12:U1077),2))-SUMIF($D$12:$D1076,$D1077,V$12:V1076),"")</f>
        <v/>
      </c>
      <c r="W1077" s="248" t="str">
        <f aca="false">IF(AND(U1077&lt;&gt;"",T1077&lt;&gt;"",AJ1077&lt;&gt;""),IF(OR(T1077="OZZ",T1077="ZZ"),0-SUMIF($D$12:$D1076,$D1077,W$12:W1076),MIN(MIN(13600,TRUNC(0.75*SUMIF($D$12:$D$1442,$D1077,U$12:U$1442),2)+SUMIF($D$12:$D1077,$D1077,AJ$12:AJ1077))-SUMIF($D$12:$D1076,$D1077,W$12:W1076)-SUMIF($D$12:$D$1442,$D1077,V$12:V$1442),AJ1077)),"")</f>
        <v/>
      </c>
      <c r="X1077" s="246" t="str">
        <f aca="false">IF(T1077&lt;&gt;"",1000-SUMIF($D$12:$D1076,$D1077,X$12:X1076),"")</f>
        <v/>
      </c>
      <c r="Y1077" s="272"/>
      <c r="Z1077" s="273"/>
      <c r="AA1077" s="273"/>
      <c r="AB1077" s="252" t="str">
        <f aca="false">IF(K1077&lt;&gt;"",ROUND(Y1077,2)+ROUND(Z1077,2)+ROUND(AA1077,2),"")</f>
        <v/>
      </c>
      <c r="AC1077" s="274"/>
      <c r="AD1077" s="273"/>
      <c r="AE1077" s="273"/>
      <c r="AF1077" s="275" t="str">
        <f aca="false">IF(P1077&lt;&gt;"",ROUND(AC1077,2)+ROUND(AD1077,2)+ROUND(AE1077,2),"")</f>
        <v/>
      </c>
      <c r="AG1077" s="274"/>
      <c r="AH1077" s="273"/>
      <c r="AI1077" s="273"/>
      <c r="AJ1077" s="275" t="str">
        <f aca="false">IF(U1077&lt;&gt;"",ROUND(AG1077,2)+ROUND(AH1077,2)+ROUND(AI1077,2),"")</f>
        <v/>
      </c>
      <c r="AK1077" s="255"/>
      <c r="AL1077" s="255"/>
      <c r="AM1077" s="256"/>
      <c r="AN1077" s="257"/>
      <c r="AO1077" s="258" t="str">
        <f aca="false">IF(D1077&lt;&gt;"",IF(COUNTIF($D$12:$D1077,$D1077)&gt;1,0,IF(SUM(L1077,Q1077,V1077)&gt;0,IF(AND(T1077="",OR(O1077&lt;&gt;"",J1077&lt;&gt;"")),IF(O1077&lt;&gt;"",O1077,IF(J1077&lt;&gt;"",J1077,0)),IF(AND(O1077&lt;&gt;"",J1077&lt;&gt;"",O1077=J1077),O1077,T1077)),0)),"")</f>
        <v/>
      </c>
      <c r="AP1077" s="258" t="str">
        <f aca="false">IF(D1077&lt;&gt;"",IF(COUNTIF($D$12:$D1077,$D1077)&gt;1,0,IF(SUM(M1077,R1077,W1077)&gt;0,IF(AND(T1077="",OR(O1077&lt;&gt;"",J1077&lt;&gt;"")),IF(O1077&lt;&gt;"",O1077,IF(J1077&lt;&gt;"",J1077,0)),IF(AND(O1077&lt;&gt;"",J1077&lt;&gt;"",O1077=J1077),O1077,T1077)),0)),"")</f>
        <v/>
      </c>
      <c r="AQ1077" s="258" t="str">
        <f aca="false">IF(D1077&lt;&gt;"",IF(COUNTIF($D$12:$D1077,$D1077)&gt;1,0,IF(SUM(N1077,S1077,X1077)&gt;0,IF(AND(T1077="",OR(O1077&lt;&gt;"",J1077&lt;&gt;"")),IF(O1077&lt;&gt;"",O1077,IF(J1077&lt;&gt;"",J1077,0)),IF(AND(O1077&lt;&gt;"",J1077&lt;&gt;"",O1077=J1077),O1077,T1077)),0)),"")</f>
        <v/>
      </c>
      <c r="AR1077" s="257" t="str">
        <f aca="false">IF(D1077&lt;&gt;"",IF(J1077="OZP12",L1077,0),"")</f>
        <v/>
      </c>
      <c r="AS1077" s="257" t="str">
        <f aca="false">IF(D1077&lt;&gt;"",IF(O1077="OZP12",Q1077,0),"")</f>
        <v/>
      </c>
      <c r="AT1077" s="257" t="str">
        <f aca="false">IF(D1077&lt;&gt;"",IF(T1077="OZP12",V1077,0),"")</f>
        <v/>
      </c>
      <c r="AU1077" s="257" t="str">
        <f aca="false">IF(D1077&lt;&gt;"",IF(J1077="TZP",L1077,0),"")</f>
        <v/>
      </c>
      <c r="AV1077" s="257" t="str">
        <f aca="false">IF(D1077&lt;&gt;"",IF(O1077="TZP",Q1077,0),"")</f>
        <v/>
      </c>
      <c r="AW1077" s="257" t="str">
        <f aca="false">IF(D1077&lt;&gt;"",IF(T1077="TZP",V1077,0),"")</f>
        <v/>
      </c>
      <c r="AX1077" s="257" t="str">
        <f aca="false">IF(D1077&lt;&gt;"",IF(J1077="OZZ",L1077,0),"")</f>
        <v/>
      </c>
      <c r="AY1077" s="257" t="str">
        <f aca="false">IF(D1077&lt;&gt;"",IF(O1077="OZZ",Q1077,0),"")</f>
        <v/>
      </c>
      <c r="AZ1077" s="257" t="str">
        <f aca="false">IF(D1077&lt;&gt;"",IF(T1077="OZZ",V1077,0),"")</f>
        <v/>
      </c>
      <c r="BA1077" s="260"/>
      <c r="BB1077" s="257" t="str">
        <f aca="false">IF(D1077&lt;&gt;"",IF(ISERROR(FIND("/",D1077)),0,1),"")</f>
        <v/>
      </c>
      <c r="BC1077" s="257" t="str">
        <f aca="false">IF(D1077&lt;&gt;"",IF(BB1077*1=0,D1077,CONCATENATE(MID(D1077,1,FIND("/",D1077,1)-1),MID(D1077,FIND("/",D1077,1)+1,LEN(D1077)))),"")</f>
        <v/>
      </c>
      <c r="BD1077" s="286"/>
      <c r="BE1077" s="257" t="str">
        <f aca="false">IF(D1077&lt;&gt;"",IF(J1077="OZP12",M1077,0),"")</f>
        <v/>
      </c>
      <c r="BF1077" s="257" t="str">
        <f aca="false">IF(D1077&lt;&gt;"",IF(O1077="OZP12",R1077,0),"")</f>
        <v/>
      </c>
      <c r="BG1077" s="257" t="str">
        <f aca="false">IF(D1077&lt;&gt;"",IF(T1077="OZP12",W1077,0),"")</f>
        <v/>
      </c>
      <c r="BH1077" s="257" t="str">
        <f aca="false">IF(D1077&lt;&gt;"",IF(J1077="TZP",M1077,0),"")</f>
        <v/>
      </c>
      <c r="BI1077" s="257" t="str">
        <f aca="false">IF(D1077&lt;&gt;"",IF(O1077="TZP",R1077,0),"")</f>
        <v/>
      </c>
      <c r="BJ1077" s="257" t="str">
        <f aca="false">IF(D1077&lt;&gt;"",IF(T1077="TZP",W1077,0),"")</f>
        <v/>
      </c>
    </row>
    <row r="1078" s="261" customFormat="true" ht="18.75" hidden="false" customHeight="true" outlineLevel="0" collapsed="false">
      <c r="A1078" s="262" t="n">
        <f aca="false">A1077+1</f>
        <v>1066</v>
      </c>
      <c r="B1078" s="263"/>
      <c r="C1078" s="263"/>
      <c r="D1078" s="263"/>
      <c r="E1078" s="266"/>
      <c r="F1078" s="266"/>
      <c r="G1078" s="267"/>
      <c r="H1078" s="278"/>
      <c r="I1078" s="281"/>
      <c r="J1078" s="268"/>
      <c r="K1078" s="269"/>
      <c r="L1078" s="244" t="str">
        <f aca="false">IF(AND(K1078&lt;&gt;"",J1078&lt;&gt;""),MIN(IF(OR(J1078="OZZ",J1078="ZZ"),5000,13600),TRUNC(0.75*SUMIF($D$12:$D1078,$D1078,K$12:K1078),2))-SUMIF($D$12:$D1077,$D1078,L$12:L1077),"")</f>
        <v/>
      </c>
      <c r="M1078" s="270" t="str">
        <f aca="false">IF(AND(K1078&lt;&gt;"",J1078&lt;&gt;"",AB1078&lt;&gt;""),IF(OR(J1078="OZZ",J1078="ZZ"),0-SUMIF($D$12:$D1077,$D1078,M$12:M1077),MIN(MIN(13600,TRUNC(0.75*SUMIF($D$12:$D$1442,$D1078,K$12:K$1442),2)+SUMIF($D$12:$D1078,$D1078,AB$12:AB1078))-SUMIF($D$12:$D1077,$D1078,M$12:M1077)-SUMIF($D$12:$D$1442,$D1078,L$12:L$1442),AB1078)),"")</f>
        <v/>
      </c>
      <c r="N1078" s="246" t="str">
        <f aca="false">IF(J1078&lt;&gt;"",1000-SUMIF($D$12:$D1077,$D1078,N$12:N1077),"")</f>
        <v/>
      </c>
      <c r="O1078" s="268"/>
      <c r="P1078" s="269"/>
      <c r="Q1078" s="244" t="str">
        <f aca="false">IF(AND(P1078&lt;&gt;"",O1078&lt;&gt;""),MIN(IF(OR(O1078="OZZ",O1078="ZZ"),5000,13600),TRUNC(0.75*SUMIF($D$12:$D1078,$D1078,P$12:P1078),2))-SUMIF($D$12:$D1077,$D1078,Q$12:Q1077),"")</f>
        <v/>
      </c>
      <c r="R1078" s="270" t="str">
        <f aca="false">IF(AND(P1078&lt;&gt;"",O1078&lt;&gt;"",AF1078&lt;&gt;""),IF(OR(O1078="OZZ",O1078="ZZ"),0-SUMIF($D$12:$D1077,$D1078,R$12:R1077),MIN(MIN(13600,TRUNC(0.75*SUMIF($D$12:$D$1442,$D1078,P$12:P$1442),2)+SUMIF($D$12:$D1078,$D1078,AF$12:AF1078))-SUMIF($D$12:$D1077,$D1078,R$12:R1077)-SUMIF($D$12:$D$1442,$D1078,Q$12:Q$1442),AF1078)),"")</f>
        <v/>
      </c>
      <c r="S1078" s="246" t="str">
        <f aca="false">IF(O1078&lt;&gt;"",1000-SUMIF($D$12:$D1077,$D1078,S$12:S1077),"")</f>
        <v/>
      </c>
      <c r="T1078" s="268"/>
      <c r="U1078" s="269"/>
      <c r="V1078" s="244" t="str">
        <f aca="false">IF(AND(U1078&lt;&gt;"",T1078&lt;&gt;""),MIN(IF(OR(T1078="OZZ",T1078="ZZ"),5000,13600),TRUNC(0.75*SUMIF($D$12:$D1078,$D1078,U$12:U1078),2))-SUMIF($D$12:$D1077,$D1078,V$12:V1077),"")</f>
        <v/>
      </c>
      <c r="W1078" s="248" t="str">
        <f aca="false">IF(AND(U1078&lt;&gt;"",T1078&lt;&gt;"",AJ1078&lt;&gt;""),IF(OR(T1078="OZZ",T1078="ZZ"),0-SUMIF($D$12:$D1077,$D1078,W$12:W1077),MIN(MIN(13600,TRUNC(0.75*SUMIF($D$12:$D$1442,$D1078,U$12:U$1442),2)+SUMIF($D$12:$D1078,$D1078,AJ$12:AJ1078))-SUMIF($D$12:$D1077,$D1078,W$12:W1077)-SUMIF($D$12:$D$1442,$D1078,V$12:V$1442),AJ1078)),"")</f>
        <v/>
      </c>
      <c r="X1078" s="246" t="str">
        <f aca="false">IF(T1078&lt;&gt;"",1000-SUMIF($D$12:$D1077,$D1078,X$12:X1077),"")</f>
        <v/>
      </c>
      <c r="Y1078" s="272"/>
      <c r="Z1078" s="273"/>
      <c r="AA1078" s="273"/>
      <c r="AB1078" s="252" t="str">
        <f aca="false">IF(K1078&lt;&gt;"",ROUND(Y1078,2)+ROUND(Z1078,2)+ROUND(AA1078,2),"")</f>
        <v/>
      </c>
      <c r="AC1078" s="274"/>
      <c r="AD1078" s="273"/>
      <c r="AE1078" s="273"/>
      <c r="AF1078" s="275" t="str">
        <f aca="false">IF(P1078&lt;&gt;"",ROUND(AC1078,2)+ROUND(AD1078,2)+ROUND(AE1078,2),"")</f>
        <v/>
      </c>
      <c r="AG1078" s="274"/>
      <c r="AH1078" s="273"/>
      <c r="AI1078" s="273"/>
      <c r="AJ1078" s="275" t="str">
        <f aca="false">IF(U1078&lt;&gt;"",ROUND(AG1078,2)+ROUND(AH1078,2)+ROUND(AI1078,2),"")</f>
        <v/>
      </c>
      <c r="AK1078" s="255"/>
      <c r="AL1078" s="255"/>
      <c r="AM1078" s="256"/>
      <c r="AN1078" s="257"/>
      <c r="AO1078" s="258" t="str">
        <f aca="false">IF(D1078&lt;&gt;"",IF(COUNTIF($D$12:$D1078,$D1078)&gt;1,0,IF(SUM(L1078,Q1078,V1078)&gt;0,IF(AND(T1078="",OR(O1078&lt;&gt;"",J1078&lt;&gt;"")),IF(O1078&lt;&gt;"",O1078,IF(J1078&lt;&gt;"",J1078,0)),IF(AND(O1078&lt;&gt;"",J1078&lt;&gt;"",O1078=J1078),O1078,T1078)),0)),"")</f>
        <v/>
      </c>
      <c r="AP1078" s="258" t="str">
        <f aca="false">IF(D1078&lt;&gt;"",IF(COUNTIF($D$12:$D1078,$D1078)&gt;1,0,IF(SUM(M1078,R1078,W1078)&gt;0,IF(AND(T1078="",OR(O1078&lt;&gt;"",J1078&lt;&gt;"")),IF(O1078&lt;&gt;"",O1078,IF(J1078&lt;&gt;"",J1078,0)),IF(AND(O1078&lt;&gt;"",J1078&lt;&gt;"",O1078=J1078),O1078,T1078)),0)),"")</f>
        <v/>
      </c>
      <c r="AQ1078" s="258" t="str">
        <f aca="false">IF(D1078&lt;&gt;"",IF(COUNTIF($D$12:$D1078,$D1078)&gt;1,0,IF(SUM(N1078,S1078,X1078)&gt;0,IF(AND(T1078="",OR(O1078&lt;&gt;"",J1078&lt;&gt;"")),IF(O1078&lt;&gt;"",O1078,IF(J1078&lt;&gt;"",J1078,0)),IF(AND(O1078&lt;&gt;"",J1078&lt;&gt;"",O1078=J1078),O1078,T1078)),0)),"")</f>
        <v/>
      </c>
      <c r="AR1078" s="257" t="str">
        <f aca="false">IF(D1078&lt;&gt;"",IF(J1078="OZP12",L1078,0),"")</f>
        <v/>
      </c>
      <c r="AS1078" s="257" t="str">
        <f aca="false">IF(D1078&lt;&gt;"",IF(O1078="OZP12",Q1078,0),"")</f>
        <v/>
      </c>
      <c r="AT1078" s="257" t="str">
        <f aca="false">IF(D1078&lt;&gt;"",IF(T1078="OZP12",V1078,0),"")</f>
        <v/>
      </c>
      <c r="AU1078" s="257" t="str">
        <f aca="false">IF(D1078&lt;&gt;"",IF(J1078="TZP",L1078,0),"")</f>
        <v/>
      </c>
      <c r="AV1078" s="257" t="str">
        <f aca="false">IF(D1078&lt;&gt;"",IF(O1078="TZP",Q1078,0),"")</f>
        <v/>
      </c>
      <c r="AW1078" s="257" t="str">
        <f aca="false">IF(D1078&lt;&gt;"",IF(T1078="TZP",V1078,0),"")</f>
        <v/>
      </c>
      <c r="AX1078" s="257" t="str">
        <f aca="false">IF(D1078&lt;&gt;"",IF(J1078="OZZ",L1078,0),"")</f>
        <v/>
      </c>
      <c r="AY1078" s="257" t="str">
        <f aca="false">IF(D1078&lt;&gt;"",IF(O1078="OZZ",Q1078,0),"")</f>
        <v/>
      </c>
      <c r="AZ1078" s="257" t="str">
        <f aca="false">IF(D1078&lt;&gt;"",IF(T1078="OZZ",V1078,0),"")</f>
        <v/>
      </c>
      <c r="BA1078" s="260"/>
      <c r="BB1078" s="257" t="str">
        <f aca="false">IF(D1078&lt;&gt;"",IF(ISERROR(FIND("/",D1078)),0,1),"")</f>
        <v/>
      </c>
      <c r="BC1078" s="257" t="str">
        <f aca="false">IF(D1078&lt;&gt;"",IF(BB1078*1=0,D1078,CONCATENATE(MID(D1078,1,FIND("/",D1078,1)-1),MID(D1078,FIND("/",D1078,1)+1,LEN(D1078)))),"")</f>
        <v/>
      </c>
      <c r="BD1078" s="286"/>
      <c r="BE1078" s="257" t="str">
        <f aca="false">IF(D1078&lt;&gt;"",IF(J1078="OZP12",M1078,0),"")</f>
        <v/>
      </c>
      <c r="BF1078" s="257" t="str">
        <f aca="false">IF(D1078&lt;&gt;"",IF(O1078="OZP12",R1078,0),"")</f>
        <v/>
      </c>
      <c r="BG1078" s="257" t="str">
        <f aca="false">IF(D1078&lt;&gt;"",IF(T1078="OZP12",W1078,0),"")</f>
        <v/>
      </c>
      <c r="BH1078" s="257" t="str">
        <f aca="false">IF(D1078&lt;&gt;"",IF(J1078="TZP",M1078,0),"")</f>
        <v/>
      </c>
      <c r="BI1078" s="257" t="str">
        <f aca="false">IF(D1078&lt;&gt;"",IF(O1078="TZP",R1078,0),"")</f>
        <v/>
      </c>
      <c r="BJ1078" s="257" t="str">
        <f aca="false">IF(D1078&lt;&gt;"",IF(T1078="TZP",W1078,0),"")</f>
        <v/>
      </c>
    </row>
    <row r="1079" s="261" customFormat="true" ht="18.75" hidden="false" customHeight="true" outlineLevel="0" collapsed="false">
      <c r="A1079" s="262" t="n">
        <f aca="false">A1078+1</f>
        <v>1067</v>
      </c>
      <c r="B1079" s="263"/>
      <c r="C1079" s="263"/>
      <c r="D1079" s="263"/>
      <c r="E1079" s="266"/>
      <c r="F1079" s="266"/>
      <c r="G1079" s="267"/>
      <c r="H1079" s="278"/>
      <c r="I1079" s="281"/>
      <c r="J1079" s="268"/>
      <c r="K1079" s="269"/>
      <c r="L1079" s="244" t="str">
        <f aca="false">IF(AND(K1079&lt;&gt;"",J1079&lt;&gt;""),MIN(IF(OR(J1079="OZZ",J1079="ZZ"),5000,13600),TRUNC(0.75*SUMIF($D$12:$D1079,$D1079,K$12:K1079),2))-SUMIF($D$12:$D1078,$D1079,L$12:L1078),"")</f>
        <v/>
      </c>
      <c r="M1079" s="270" t="str">
        <f aca="false">IF(AND(K1079&lt;&gt;"",J1079&lt;&gt;"",AB1079&lt;&gt;""),IF(OR(J1079="OZZ",J1079="ZZ"),0-SUMIF($D$12:$D1078,$D1079,M$12:M1078),MIN(MIN(13600,TRUNC(0.75*SUMIF($D$12:$D$1442,$D1079,K$12:K$1442),2)+SUMIF($D$12:$D1079,$D1079,AB$12:AB1079))-SUMIF($D$12:$D1078,$D1079,M$12:M1078)-SUMIF($D$12:$D$1442,$D1079,L$12:L$1442),AB1079)),"")</f>
        <v/>
      </c>
      <c r="N1079" s="246" t="str">
        <f aca="false">IF(J1079&lt;&gt;"",1000-SUMIF($D$12:$D1078,$D1079,N$12:N1078),"")</f>
        <v/>
      </c>
      <c r="O1079" s="268"/>
      <c r="P1079" s="269"/>
      <c r="Q1079" s="244" t="str">
        <f aca="false">IF(AND(P1079&lt;&gt;"",O1079&lt;&gt;""),MIN(IF(OR(O1079="OZZ",O1079="ZZ"),5000,13600),TRUNC(0.75*SUMIF($D$12:$D1079,$D1079,P$12:P1079),2))-SUMIF($D$12:$D1078,$D1079,Q$12:Q1078),"")</f>
        <v/>
      </c>
      <c r="R1079" s="270" t="str">
        <f aca="false">IF(AND(P1079&lt;&gt;"",O1079&lt;&gt;"",AF1079&lt;&gt;""),IF(OR(O1079="OZZ",O1079="ZZ"),0-SUMIF($D$12:$D1078,$D1079,R$12:R1078),MIN(MIN(13600,TRUNC(0.75*SUMIF($D$12:$D$1442,$D1079,P$12:P$1442),2)+SUMIF($D$12:$D1079,$D1079,AF$12:AF1079))-SUMIF($D$12:$D1078,$D1079,R$12:R1078)-SUMIF($D$12:$D$1442,$D1079,Q$12:Q$1442),AF1079)),"")</f>
        <v/>
      </c>
      <c r="S1079" s="246" t="str">
        <f aca="false">IF(O1079&lt;&gt;"",1000-SUMIF($D$12:$D1078,$D1079,S$12:S1078),"")</f>
        <v/>
      </c>
      <c r="T1079" s="268"/>
      <c r="U1079" s="269"/>
      <c r="V1079" s="244" t="str">
        <f aca="false">IF(AND(U1079&lt;&gt;"",T1079&lt;&gt;""),MIN(IF(OR(T1079="OZZ",T1079="ZZ"),5000,13600),TRUNC(0.75*SUMIF($D$12:$D1079,$D1079,U$12:U1079),2))-SUMIF($D$12:$D1078,$D1079,V$12:V1078),"")</f>
        <v/>
      </c>
      <c r="W1079" s="248" t="str">
        <f aca="false">IF(AND(U1079&lt;&gt;"",T1079&lt;&gt;"",AJ1079&lt;&gt;""),IF(OR(T1079="OZZ",T1079="ZZ"),0-SUMIF($D$12:$D1078,$D1079,W$12:W1078),MIN(MIN(13600,TRUNC(0.75*SUMIF($D$12:$D$1442,$D1079,U$12:U$1442),2)+SUMIF($D$12:$D1079,$D1079,AJ$12:AJ1079))-SUMIF($D$12:$D1078,$D1079,W$12:W1078)-SUMIF($D$12:$D$1442,$D1079,V$12:V$1442),AJ1079)),"")</f>
        <v/>
      </c>
      <c r="X1079" s="246" t="str">
        <f aca="false">IF(T1079&lt;&gt;"",1000-SUMIF($D$12:$D1078,$D1079,X$12:X1078),"")</f>
        <v/>
      </c>
      <c r="Y1079" s="272"/>
      <c r="Z1079" s="273"/>
      <c r="AA1079" s="273"/>
      <c r="AB1079" s="252" t="str">
        <f aca="false">IF(K1079&lt;&gt;"",ROUND(Y1079,2)+ROUND(Z1079,2)+ROUND(AA1079,2),"")</f>
        <v/>
      </c>
      <c r="AC1079" s="274"/>
      <c r="AD1079" s="273"/>
      <c r="AE1079" s="273"/>
      <c r="AF1079" s="275" t="str">
        <f aca="false">IF(P1079&lt;&gt;"",ROUND(AC1079,2)+ROUND(AD1079,2)+ROUND(AE1079,2),"")</f>
        <v/>
      </c>
      <c r="AG1079" s="274"/>
      <c r="AH1079" s="273"/>
      <c r="AI1079" s="273"/>
      <c r="AJ1079" s="275" t="str">
        <f aca="false">IF(U1079&lt;&gt;"",ROUND(AG1079,2)+ROUND(AH1079,2)+ROUND(AI1079,2),"")</f>
        <v/>
      </c>
      <c r="AK1079" s="255"/>
      <c r="AL1079" s="255"/>
      <c r="AM1079" s="256"/>
      <c r="AN1079" s="257"/>
      <c r="AO1079" s="258" t="str">
        <f aca="false">IF(D1079&lt;&gt;"",IF(COUNTIF($D$12:$D1079,$D1079)&gt;1,0,IF(SUM(L1079,Q1079,V1079)&gt;0,IF(AND(T1079="",OR(O1079&lt;&gt;"",J1079&lt;&gt;"")),IF(O1079&lt;&gt;"",O1079,IF(J1079&lt;&gt;"",J1079,0)),IF(AND(O1079&lt;&gt;"",J1079&lt;&gt;"",O1079=J1079),O1079,T1079)),0)),"")</f>
        <v/>
      </c>
      <c r="AP1079" s="258" t="str">
        <f aca="false">IF(D1079&lt;&gt;"",IF(COUNTIF($D$12:$D1079,$D1079)&gt;1,0,IF(SUM(M1079,R1079,W1079)&gt;0,IF(AND(T1079="",OR(O1079&lt;&gt;"",J1079&lt;&gt;"")),IF(O1079&lt;&gt;"",O1079,IF(J1079&lt;&gt;"",J1079,0)),IF(AND(O1079&lt;&gt;"",J1079&lt;&gt;"",O1079=J1079),O1079,T1079)),0)),"")</f>
        <v/>
      </c>
      <c r="AQ1079" s="258" t="str">
        <f aca="false">IF(D1079&lt;&gt;"",IF(COUNTIF($D$12:$D1079,$D1079)&gt;1,0,IF(SUM(N1079,S1079,X1079)&gt;0,IF(AND(T1079="",OR(O1079&lt;&gt;"",J1079&lt;&gt;"")),IF(O1079&lt;&gt;"",O1079,IF(J1079&lt;&gt;"",J1079,0)),IF(AND(O1079&lt;&gt;"",J1079&lt;&gt;"",O1079=J1079),O1079,T1079)),0)),"")</f>
        <v/>
      </c>
      <c r="AR1079" s="257" t="str">
        <f aca="false">IF(D1079&lt;&gt;"",IF(J1079="OZP12",L1079,0),"")</f>
        <v/>
      </c>
      <c r="AS1079" s="257" t="str">
        <f aca="false">IF(D1079&lt;&gt;"",IF(O1079="OZP12",Q1079,0),"")</f>
        <v/>
      </c>
      <c r="AT1079" s="257" t="str">
        <f aca="false">IF(D1079&lt;&gt;"",IF(T1079="OZP12",V1079,0),"")</f>
        <v/>
      </c>
      <c r="AU1079" s="257" t="str">
        <f aca="false">IF(D1079&lt;&gt;"",IF(J1079="TZP",L1079,0),"")</f>
        <v/>
      </c>
      <c r="AV1079" s="257" t="str">
        <f aca="false">IF(D1079&lt;&gt;"",IF(O1079="TZP",Q1079,0),"")</f>
        <v/>
      </c>
      <c r="AW1079" s="257" t="str">
        <f aca="false">IF(D1079&lt;&gt;"",IF(T1079="TZP",V1079,0),"")</f>
        <v/>
      </c>
      <c r="AX1079" s="257" t="str">
        <f aca="false">IF(D1079&lt;&gt;"",IF(J1079="OZZ",L1079,0),"")</f>
        <v/>
      </c>
      <c r="AY1079" s="257" t="str">
        <f aca="false">IF(D1079&lt;&gt;"",IF(O1079="OZZ",Q1079,0),"")</f>
        <v/>
      </c>
      <c r="AZ1079" s="257" t="str">
        <f aca="false">IF(D1079&lt;&gt;"",IF(T1079="OZZ",V1079,0),"")</f>
        <v/>
      </c>
      <c r="BA1079" s="260"/>
      <c r="BB1079" s="257" t="str">
        <f aca="false">IF(D1079&lt;&gt;"",IF(ISERROR(FIND("/",D1079)),0,1),"")</f>
        <v/>
      </c>
      <c r="BC1079" s="257" t="str">
        <f aca="false">IF(D1079&lt;&gt;"",IF(BB1079*1=0,D1079,CONCATENATE(MID(D1079,1,FIND("/",D1079,1)-1),MID(D1079,FIND("/",D1079,1)+1,LEN(D1079)))),"")</f>
        <v/>
      </c>
      <c r="BD1079" s="286"/>
      <c r="BE1079" s="257" t="str">
        <f aca="false">IF(D1079&lt;&gt;"",IF(J1079="OZP12",M1079,0),"")</f>
        <v/>
      </c>
      <c r="BF1079" s="257" t="str">
        <f aca="false">IF(D1079&lt;&gt;"",IF(O1079="OZP12",R1079,0),"")</f>
        <v/>
      </c>
      <c r="BG1079" s="257" t="str">
        <f aca="false">IF(D1079&lt;&gt;"",IF(T1079="OZP12",W1079,0),"")</f>
        <v/>
      </c>
      <c r="BH1079" s="257" t="str">
        <f aca="false">IF(D1079&lt;&gt;"",IF(J1079="TZP",M1079,0),"")</f>
        <v/>
      </c>
      <c r="BI1079" s="257" t="str">
        <f aca="false">IF(D1079&lt;&gt;"",IF(O1079="TZP",R1079,0),"")</f>
        <v/>
      </c>
      <c r="BJ1079" s="257" t="str">
        <f aca="false">IF(D1079&lt;&gt;"",IF(T1079="TZP",W1079,0),"")</f>
        <v/>
      </c>
    </row>
    <row r="1080" s="261" customFormat="true" ht="18.75" hidden="false" customHeight="true" outlineLevel="0" collapsed="false">
      <c r="A1080" s="262" t="n">
        <f aca="false">A1079+1</f>
        <v>1068</v>
      </c>
      <c r="B1080" s="263"/>
      <c r="C1080" s="263"/>
      <c r="D1080" s="263"/>
      <c r="E1080" s="266"/>
      <c r="F1080" s="266"/>
      <c r="G1080" s="267"/>
      <c r="H1080" s="278"/>
      <c r="I1080" s="281"/>
      <c r="J1080" s="268"/>
      <c r="K1080" s="269"/>
      <c r="L1080" s="244" t="str">
        <f aca="false">IF(AND(K1080&lt;&gt;"",J1080&lt;&gt;""),MIN(IF(OR(J1080="OZZ",J1080="ZZ"),5000,13600),TRUNC(0.75*SUMIF($D$12:$D1080,$D1080,K$12:K1080),2))-SUMIF($D$12:$D1079,$D1080,L$12:L1079),"")</f>
        <v/>
      </c>
      <c r="M1080" s="270" t="str">
        <f aca="false">IF(AND(K1080&lt;&gt;"",J1080&lt;&gt;"",AB1080&lt;&gt;""),IF(OR(J1080="OZZ",J1080="ZZ"),0-SUMIF($D$12:$D1079,$D1080,M$12:M1079),MIN(MIN(13600,TRUNC(0.75*SUMIF($D$12:$D$1442,$D1080,K$12:K$1442),2)+SUMIF($D$12:$D1080,$D1080,AB$12:AB1080))-SUMIF($D$12:$D1079,$D1080,M$12:M1079)-SUMIF($D$12:$D$1442,$D1080,L$12:L$1442),AB1080)),"")</f>
        <v/>
      </c>
      <c r="N1080" s="246" t="str">
        <f aca="false">IF(J1080&lt;&gt;"",1000-SUMIF($D$12:$D1079,$D1080,N$12:N1079),"")</f>
        <v/>
      </c>
      <c r="O1080" s="268"/>
      <c r="P1080" s="269"/>
      <c r="Q1080" s="244" t="str">
        <f aca="false">IF(AND(P1080&lt;&gt;"",O1080&lt;&gt;""),MIN(IF(OR(O1080="OZZ",O1080="ZZ"),5000,13600),TRUNC(0.75*SUMIF($D$12:$D1080,$D1080,P$12:P1080),2))-SUMIF($D$12:$D1079,$D1080,Q$12:Q1079),"")</f>
        <v/>
      </c>
      <c r="R1080" s="270" t="str">
        <f aca="false">IF(AND(P1080&lt;&gt;"",O1080&lt;&gt;"",AF1080&lt;&gt;""),IF(OR(O1080="OZZ",O1080="ZZ"),0-SUMIF($D$12:$D1079,$D1080,R$12:R1079),MIN(MIN(13600,TRUNC(0.75*SUMIF($D$12:$D$1442,$D1080,P$12:P$1442),2)+SUMIF($D$12:$D1080,$D1080,AF$12:AF1080))-SUMIF($D$12:$D1079,$D1080,R$12:R1079)-SUMIF($D$12:$D$1442,$D1080,Q$12:Q$1442),AF1080)),"")</f>
        <v/>
      </c>
      <c r="S1080" s="246" t="str">
        <f aca="false">IF(O1080&lt;&gt;"",1000-SUMIF($D$12:$D1079,$D1080,S$12:S1079),"")</f>
        <v/>
      </c>
      <c r="T1080" s="268"/>
      <c r="U1080" s="269"/>
      <c r="V1080" s="244" t="str">
        <f aca="false">IF(AND(U1080&lt;&gt;"",T1080&lt;&gt;""),MIN(IF(OR(T1080="OZZ",T1080="ZZ"),5000,13600),TRUNC(0.75*SUMIF($D$12:$D1080,$D1080,U$12:U1080),2))-SUMIF($D$12:$D1079,$D1080,V$12:V1079),"")</f>
        <v/>
      </c>
      <c r="W1080" s="248" t="str">
        <f aca="false">IF(AND(U1080&lt;&gt;"",T1080&lt;&gt;"",AJ1080&lt;&gt;""),IF(OR(T1080="OZZ",T1080="ZZ"),0-SUMIF($D$12:$D1079,$D1080,W$12:W1079),MIN(MIN(13600,TRUNC(0.75*SUMIF($D$12:$D$1442,$D1080,U$12:U$1442),2)+SUMIF($D$12:$D1080,$D1080,AJ$12:AJ1080))-SUMIF($D$12:$D1079,$D1080,W$12:W1079)-SUMIF($D$12:$D$1442,$D1080,V$12:V$1442),AJ1080)),"")</f>
        <v/>
      </c>
      <c r="X1080" s="246" t="str">
        <f aca="false">IF(T1080&lt;&gt;"",1000-SUMIF($D$12:$D1079,$D1080,X$12:X1079),"")</f>
        <v/>
      </c>
      <c r="Y1080" s="272"/>
      <c r="Z1080" s="273"/>
      <c r="AA1080" s="273"/>
      <c r="AB1080" s="252" t="str">
        <f aca="false">IF(K1080&lt;&gt;"",ROUND(Y1080,2)+ROUND(Z1080,2)+ROUND(AA1080,2),"")</f>
        <v/>
      </c>
      <c r="AC1080" s="274"/>
      <c r="AD1080" s="273"/>
      <c r="AE1080" s="273"/>
      <c r="AF1080" s="275" t="str">
        <f aca="false">IF(P1080&lt;&gt;"",ROUND(AC1080,2)+ROUND(AD1080,2)+ROUND(AE1080,2),"")</f>
        <v/>
      </c>
      <c r="AG1080" s="274"/>
      <c r="AH1080" s="273"/>
      <c r="AI1080" s="273"/>
      <c r="AJ1080" s="275" t="str">
        <f aca="false">IF(U1080&lt;&gt;"",ROUND(AG1080,2)+ROUND(AH1080,2)+ROUND(AI1080,2),"")</f>
        <v/>
      </c>
      <c r="AK1080" s="255"/>
      <c r="AL1080" s="255"/>
      <c r="AM1080" s="256"/>
      <c r="AN1080" s="257"/>
      <c r="AO1080" s="258" t="str">
        <f aca="false">IF(D1080&lt;&gt;"",IF(COUNTIF($D$12:$D1080,$D1080)&gt;1,0,IF(SUM(L1080,Q1080,V1080)&gt;0,IF(AND(T1080="",OR(O1080&lt;&gt;"",J1080&lt;&gt;"")),IF(O1080&lt;&gt;"",O1080,IF(J1080&lt;&gt;"",J1080,0)),IF(AND(O1080&lt;&gt;"",J1080&lt;&gt;"",O1080=J1080),O1080,T1080)),0)),"")</f>
        <v/>
      </c>
      <c r="AP1080" s="258" t="str">
        <f aca="false">IF(D1080&lt;&gt;"",IF(COUNTIF($D$12:$D1080,$D1080)&gt;1,0,IF(SUM(M1080,R1080,W1080)&gt;0,IF(AND(T1080="",OR(O1080&lt;&gt;"",J1080&lt;&gt;"")),IF(O1080&lt;&gt;"",O1080,IF(J1080&lt;&gt;"",J1080,0)),IF(AND(O1080&lt;&gt;"",J1080&lt;&gt;"",O1080=J1080),O1080,T1080)),0)),"")</f>
        <v/>
      </c>
      <c r="AQ1080" s="258" t="str">
        <f aca="false">IF(D1080&lt;&gt;"",IF(COUNTIF($D$12:$D1080,$D1080)&gt;1,0,IF(SUM(N1080,S1080,X1080)&gt;0,IF(AND(T1080="",OR(O1080&lt;&gt;"",J1080&lt;&gt;"")),IF(O1080&lt;&gt;"",O1080,IF(J1080&lt;&gt;"",J1080,0)),IF(AND(O1080&lt;&gt;"",J1080&lt;&gt;"",O1080=J1080),O1080,T1080)),0)),"")</f>
        <v/>
      </c>
      <c r="AR1080" s="257" t="str">
        <f aca="false">IF(D1080&lt;&gt;"",IF(J1080="OZP12",L1080,0),"")</f>
        <v/>
      </c>
      <c r="AS1080" s="257" t="str">
        <f aca="false">IF(D1080&lt;&gt;"",IF(O1080="OZP12",Q1080,0),"")</f>
        <v/>
      </c>
      <c r="AT1080" s="257" t="str">
        <f aca="false">IF(D1080&lt;&gt;"",IF(T1080="OZP12",V1080,0),"")</f>
        <v/>
      </c>
      <c r="AU1080" s="257" t="str">
        <f aca="false">IF(D1080&lt;&gt;"",IF(J1080="TZP",L1080,0),"")</f>
        <v/>
      </c>
      <c r="AV1080" s="257" t="str">
        <f aca="false">IF(D1080&lt;&gt;"",IF(O1080="TZP",Q1080,0),"")</f>
        <v/>
      </c>
      <c r="AW1080" s="257" t="str">
        <f aca="false">IF(D1080&lt;&gt;"",IF(T1080="TZP",V1080,0),"")</f>
        <v/>
      </c>
      <c r="AX1080" s="257" t="str">
        <f aca="false">IF(D1080&lt;&gt;"",IF(J1080="OZZ",L1080,0),"")</f>
        <v/>
      </c>
      <c r="AY1080" s="257" t="str">
        <f aca="false">IF(D1080&lt;&gt;"",IF(O1080="OZZ",Q1080,0),"")</f>
        <v/>
      </c>
      <c r="AZ1080" s="257" t="str">
        <f aca="false">IF(D1080&lt;&gt;"",IF(T1080="OZZ",V1080,0),"")</f>
        <v/>
      </c>
      <c r="BA1080" s="260"/>
      <c r="BB1080" s="257" t="str">
        <f aca="false">IF(D1080&lt;&gt;"",IF(ISERROR(FIND("/",D1080)),0,1),"")</f>
        <v/>
      </c>
      <c r="BC1080" s="257" t="str">
        <f aca="false">IF(D1080&lt;&gt;"",IF(BB1080*1=0,D1080,CONCATENATE(MID(D1080,1,FIND("/",D1080,1)-1),MID(D1080,FIND("/",D1080,1)+1,LEN(D1080)))),"")</f>
        <v/>
      </c>
      <c r="BD1080" s="286"/>
      <c r="BE1080" s="257" t="str">
        <f aca="false">IF(D1080&lt;&gt;"",IF(J1080="OZP12",M1080,0),"")</f>
        <v/>
      </c>
      <c r="BF1080" s="257" t="str">
        <f aca="false">IF(D1080&lt;&gt;"",IF(O1080="OZP12",R1080,0),"")</f>
        <v/>
      </c>
      <c r="BG1080" s="257" t="str">
        <f aca="false">IF(D1080&lt;&gt;"",IF(T1080="OZP12",W1080,0),"")</f>
        <v/>
      </c>
      <c r="BH1080" s="257" t="str">
        <f aca="false">IF(D1080&lt;&gt;"",IF(J1080="TZP",M1080,0),"")</f>
        <v/>
      </c>
      <c r="BI1080" s="257" t="str">
        <f aca="false">IF(D1080&lt;&gt;"",IF(O1080="TZP",R1080,0),"")</f>
        <v/>
      </c>
      <c r="BJ1080" s="257" t="str">
        <f aca="false">IF(D1080&lt;&gt;"",IF(T1080="TZP",W1080,0),"")</f>
        <v/>
      </c>
    </row>
    <row r="1081" s="261" customFormat="true" ht="18.75" hidden="false" customHeight="true" outlineLevel="0" collapsed="false">
      <c r="A1081" s="262" t="n">
        <f aca="false">A1080+1</f>
        <v>1069</v>
      </c>
      <c r="B1081" s="263"/>
      <c r="C1081" s="263"/>
      <c r="D1081" s="263"/>
      <c r="E1081" s="266"/>
      <c r="F1081" s="266"/>
      <c r="G1081" s="267"/>
      <c r="H1081" s="278"/>
      <c r="I1081" s="281"/>
      <c r="J1081" s="268"/>
      <c r="K1081" s="269"/>
      <c r="L1081" s="244" t="str">
        <f aca="false">IF(AND(K1081&lt;&gt;"",J1081&lt;&gt;""),MIN(IF(OR(J1081="OZZ",J1081="ZZ"),5000,13600),TRUNC(0.75*SUMIF($D$12:$D1081,$D1081,K$12:K1081),2))-SUMIF($D$12:$D1080,$D1081,L$12:L1080),"")</f>
        <v/>
      </c>
      <c r="M1081" s="270" t="str">
        <f aca="false">IF(AND(K1081&lt;&gt;"",J1081&lt;&gt;"",AB1081&lt;&gt;""),IF(OR(J1081="OZZ",J1081="ZZ"),0-SUMIF($D$12:$D1080,$D1081,M$12:M1080),MIN(MIN(13600,TRUNC(0.75*SUMIF($D$12:$D$1442,$D1081,K$12:K$1442),2)+SUMIF($D$12:$D1081,$D1081,AB$12:AB1081))-SUMIF($D$12:$D1080,$D1081,M$12:M1080)-SUMIF($D$12:$D$1442,$D1081,L$12:L$1442),AB1081)),"")</f>
        <v/>
      </c>
      <c r="N1081" s="246" t="str">
        <f aca="false">IF(J1081&lt;&gt;"",1000-SUMIF($D$12:$D1080,$D1081,N$12:N1080),"")</f>
        <v/>
      </c>
      <c r="O1081" s="268"/>
      <c r="P1081" s="269"/>
      <c r="Q1081" s="244" t="str">
        <f aca="false">IF(AND(P1081&lt;&gt;"",O1081&lt;&gt;""),MIN(IF(OR(O1081="OZZ",O1081="ZZ"),5000,13600),TRUNC(0.75*SUMIF($D$12:$D1081,$D1081,P$12:P1081),2))-SUMIF($D$12:$D1080,$D1081,Q$12:Q1080),"")</f>
        <v/>
      </c>
      <c r="R1081" s="270" t="str">
        <f aca="false">IF(AND(P1081&lt;&gt;"",O1081&lt;&gt;"",AF1081&lt;&gt;""),IF(OR(O1081="OZZ",O1081="ZZ"),0-SUMIF($D$12:$D1080,$D1081,R$12:R1080),MIN(MIN(13600,TRUNC(0.75*SUMIF($D$12:$D$1442,$D1081,P$12:P$1442),2)+SUMIF($D$12:$D1081,$D1081,AF$12:AF1081))-SUMIF($D$12:$D1080,$D1081,R$12:R1080)-SUMIF($D$12:$D$1442,$D1081,Q$12:Q$1442),AF1081)),"")</f>
        <v/>
      </c>
      <c r="S1081" s="246" t="str">
        <f aca="false">IF(O1081&lt;&gt;"",1000-SUMIF($D$12:$D1080,$D1081,S$12:S1080),"")</f>
        <v/>
      </c>
      <c r="T1081" s="268"/>
      <c r="U1081" s="269"/>
      <c r="V1081" s="244" t="str">
        <f aca="false">IF(AND(U1081&lt;&gt;"",T1081&lt;&gt;""),MIN(IF(OR(T1081="OZZ",T1081="ZZ"),5000,13600),TRUNC(0.75*SUMIF($D$12:$D1081,$D1081,U$12:U1081),2))-SUMIF($D$12:$D1080,$D1081,V$12:V1080),"")</f>
        <v/>
      </c>
      <c r="W1081" s="248" t="str">
        <f aca="false">IF(AND(U1081&lt;&gt;"",T1081&lt;&gt;"",AJ1081&lt;&gt;""),IF(OR(T1081="OZZ",T1081="ZZ"),0-SUMIF($D$12:$D1080,$D1081,W$12:W1080),MIN(MIN(13600,TRUNC(0.75*SUMIF($D$12:$D$1442,$D1081,U$12:U$1442),2)+SUMIF($D$12:$D1081,$D1081,AJ$12:AJ1081))-SUMIF($D$12:$D1080,$D1081,W$12:W1080)-SUMIF($D$12:$D$1442,$D1081,V$12:V$1442),AJ1081)),"")</f>
        <v/>
      </c>
      <c r="X1081" s="246" t="str">
        <f aca="false">IF(T1081&lt;&gt;"",1000-SUMIF($D$12:$D1080,$D1081,X$12:X1080),"")</f>
        <v/>
      </c>
      <c r="Y1081" s="272"/>
      <c r="Z1081" s="273"/>
      <c r="AA1081" s="273"/>
      <c r="AB1081" s="252" t="str">
        <f aca="false">IF(K1081&lt;&gt;"",ROUND(Y1081,2)+ROUND(Z1081,2)+ROUND(AA1081,2),"")</f>
        <v/>
      </c>
      <c r="AC1081" s="274"/>
      <c r="AD1081" s="273"/>
      <c r="AE1081" s="273"/>
      <c r="AF1081" s="275" t="str">
        <f aca="false">IF(P1081&lt;&gt;"",ROUND(AC1081,2)+ROUND(AD1081,2)+ROUND(AE1081,2),"")</f>
        <v/>
      </c>
      <c r="AG1081" s="274"/>
      <c r="AH1081" s="273"/>
      <c r="AI1081" s="273"/>
      <c r="AJ1081" s="275" t="str">
        <f aca="false">IF(U1081&lt;&gt;"",ROUND(AG1081,2)+ROUND(AH1081,2)+ROUND(AI1081,2),"")</f>
        <v/>
      </c>
      <c r="AK1081" s="255"/>
      <c r="AL1081" s="255"/>
      <c r="AM1081" s="256"/>
      <c r="AN1081" s="257"/>
      <c r="AO1081" s="258" t="str">
        <f aca="false">IF(D1081&lt;&gt;"",IF(COUNTIF($D$12:$D1081,$D1081)&gt;1,0,IF(SUM(L1081,Q1081,V1081)&gt;0,IF(AND(T1081="",OR(O1081&lt;&gt;"",J1081&lt;&gt;"")),IF(O1081&lt;&gt;"",O1081,IF(J1081&lt;&gt;"",J1081,0)),IF(AND(O1081&lt;&gt;"",J1081&lt;&gt;"",O1081=J1081),O1081,T1081)),0)),"")</f>
        <v/>
      </c>
      <c r="AP1081" s="258" t="str">
        <f aca="false">IF(D1081&lt;&gt;"",IF(COUNTIF($D$12:$D1081,$D1081)&gt;1,0,IF(SUM(M1081,R1081,W1081)&gt;0,IF(AND(T1081="",OR(O1081&lt;&gt;"",J1081&lt;&gt;"")),IF(O1081&lt;&gt;"",O1081,IF(J1081&lt;&gt;"",J1081,0)),IF(AND(O1081&lt;&gt;"",J1081&lt;&gt;"",O1081=J1081),O1081,T1081)),0)),"")</f>
        <v/>
      </c>
      <c r="AQ1081" s="258" t="str">
        <f aca="false">IF(D1081&lt;&gt;"",IF(COUNTIF($D$12:$D1081,$D1081)&gt;1,0,IF(SUM(N1081,S1081,X1081)&gt;0,IF(AND(T1081="",OR(O1081&lt;&gt;"",J1081&lt;&gt;"")),IF(O1081&lt;&gt;"",O1081,IF(J1081&lt;&gt;"",J1081,0)),IF(AND(O1081&lt;&gt;"",J1081&lt;&gt;"",O1081=J1081),O1081,T1081)),0)),"")</f>
        <v/>
      </c>
      <c r="AR1081" s="257" t="str">
        <f aca="false">IF(D1081&lt;&gt;"",IF(J1081="OZP12",L1081,0),"")</f>
        <v/>
      </c>
      <c r="AS1081" s="257" t="str">
        <f aca="false">IF(D1081&lt;&gt;"",IF(O1081="OZP12",Q1081,0),"")</f>
        <v/>
      </c>
      <c r="AT1081" s="257" t="str">
        <f aca="false">IF(D1081&lt;&gt;"",IF(T1081="OZP12",V1081,0),"")</f>
        <v/>
      </c>
      <c r="AU1081" s="257" t="str">
        <f aca="false">IF(D1081&lt;&gt;"",IF(J1081="TZP",L1081,0),"")</f>
        <v/>
      </c>
      <c r="AV1081" s="257" t="str">
        <f aca="false">IF(D1081&lt;&gt;"",IF(O1081="TZP",Q1081,0),"")</f>
        <v/>
      </c>
      <c r="AW1081" s="257" t="str">
        <f aca="false">IF(D1081&lt;&gt;"",IF(T1081="TZP",V1081,0),"")</f>
        <v/>
      </c>
      <c r="AX1081" s="257" t="str">
        <f aca="false">IF(D1081&lt;&gt;"",IF(J1081="OZZ",L1081,0),"")</f>
        <v/>
      </c>
      <c r="AY1081" s="257" t="str">
        <f aca="false">IF(D1081&lt;&gt;"",IF(O1081="OZZ",Q1081,0),"")</f>
        <v/>
      </c>
      <c r="AZ1081" s="257" t="str">
        <f aca="false">IF(D1081&lt;&gt;"",IF(T1081="OZZ",V1081,0),"")</f>
        <v/>
      </c>
      <c r="BA1081" s="260"/>
      <c r="BB1081" s="257" t="str">
        <f aca="false">IF(D1081&lt;&gt;"",IF(ISERROR(FIND("/",D1081)),0,1),"")</f>
        <v/>
      </c>
      <c r="BC1081" s="257" t="str">
        <f aca="false">IF(D1081&lt;&gt;"",IF(BB1081*1=0,D1081,CONCATENATE(MID(D1081,1,FIND("/",D1081,1)-1),MID(D1081,FIND("/",D1081,1)+1,LEN(D1081)))),"")</f>
        <v/>
      </c>
      <c r="BD1081" s="286"/>
      <c r="BE1081" s="257" t="str">
        <f aca="false">IF(D1081&lt;&gt;"",IF(J1081="OZP12",M1081,0),"")</f>
        <v/>
      </c>
      <c r="BF1081" s="257" t="str">
        <f aca="false">IF(D1081&lt;&gt;"",IF(O1081="OZP12",R1081,0),"")</f>
        <v/>
      </c>
      <c r="BG1081" s="257" t="str">
        <f aca="false">IF(D1081&lt;&gt;"",IF(T1081="OZP12",W1081,0),"")</f>
        <v/>
      </c>
      <c r="BH1081" s="257" t="str">
        <f aca="false">IF(D1081&lt;&gt;"",IF(J1081="TZP",M1081,0),"")</f>
        <v/>
      </c>
      <c r="BI1081" s="257" t="str">
        <f aca="false">IF(D1081&lt;&gt;"",IF(O1081="TZP",R1081,0),"")</f>
        <v/>
      </c>
      <c r="BJ1081" s="257" t="str">
        <f aca="false">IF(D1081&lt;&gt;"",IF(T1081="TZP",W1081,0),"")</f>
        <v/>
      </c>
    </row>
    <row r="1082" s="261" customFormat="true" ht="18.75" hidden="false" customHeight="true" outlineLevel="0" collapsed="false">
      <c r="A1082" s="262" t="n">
        <f aca="false">A1081+1</f>
        <v>1070</v>
      </c>
      <c r="B1082" s="263"/>
      <c r="C1082" s="263"/>
      <c r="D1082" s="263"/>
      <c r="E1082" s="266"/>
      <c r="F1082" s="266"/>
      <c r="G1082" s="267"/>
      <c r="H1082" s="278"/>
      <c r="I1082" s="281"/>
      <c r="J1082" s="268"/>
      <c r="K1082" s="269"/>
      <c r="L1082" s="244" t="str">
        <f aca="false">IF(AND(K1082&lt;&gt;"",J1082&lt;&gt;""),MIN(IF(OR(J1082="OZZ",J1082="ZZ"),5000,13600),TRUNC(0.75*SUMIF($D$12:$D1082,$D1082,K$12:K1082),2))-SUMIF($D$12:$D1081,$D1082,L$12:L1081),"")</f>
        <v/>
      </c>
      <c r="M1082" s="270" t="str">
        <f aca="false">IF(AND(K1082&lt;&gt;"",J1082&lt;&gt;"",AB1082&lt;&gt;""),IF(OR(J1082="OZZ",J1082="ZZ"),0-SUMIF($D$12:$D1081,$D1082,M$12:M1081),MIN(MIN(13600,TRUNC(0.75*SUMIF($D$12:$D$1442,$D1082,K$12:K$1442),2)+SUMIF($D$12:$D1082,$D1082,AB$12:AB1082))-SUMIF($D$12:$D1081,$D1082,M$12:M1081)-SUMIF($D$12:$D$1442,$D1082,L$12:L$1442),AB1082)),"")</f>
        <v/>
      </c>
      <c r="N1082" s="246" t="str">
        <f aca="false">IF(J1082&lt;&gt;"",1000-SUMIF($D$12:$D1081,$D1082,N$12:N1081),"")</f>
        <v/>
      </c>
      <c r="O1082" s="268"/>
      <c r="P1082" s="269"/>
      <c r="Q1082" s="244" t="str">
        <f aca="false">IF(AND(P1082&lt;&gt;"",O1082&lt;&gt;""),MIN(IF(OR(O1082="OZZ",O1082="ZZ"),5000,13600),TRUNC(0.75*SUMIF($D$12:$D1082,$D1082,P$12:P1082),2))-SUMIF($D$12:$D1081,$D1082,Q$12:Q1081),"")</f>
        <v/>
      </c>
      <c r="R1082" s="270" t="str">
        <f aca="false">IF(AND(P1082&lt;&gt;"",O1082&lt;&gt;"",AF1082&lt;&gt;""),IF(OR(O1082="OZZ",O1082="ZZ"),0-SUMIF($D$12:$D1081,$D1082,R$12:R1081),MIN(MIN(13600,TRUNC(0.75*SUMIF($D$12:$D$1442,$D1082,P$12:P$1442),2)+SUMIF($D$12:$D1082,$D1082,AF$12:AF1082))-SUMIF($D$12:$D1081,$D1082,R$12:R1081)-SUMIF($D$12:$D$1442,$D1082,Q$12:Q$1442),AF1082)),"")</f>
        <v/>
      </c>
      <c r="S1082" s="246" t="str">
        <f aca="false">IF(O1082&lt;&gt;"",1000-SUMIF($D$12:$D1081,$D1082,S$12:S1081),"")</f>
        <v/>
      </c>
      <c r="T1082" s="268"/>
      <c r="U1082" s="269"/>
      <c r="V1082" s="244" t="str">
        <f aca="false">IF(AND(U1082&lt;&gt;"",T1082&lt;&gt;""),MIN(IF(OR(T1082="OZZ",T1082="ZZ"),5000,13600),TRUNC(0.75*SUMIF($D$12:$D1082,$D1082,U$12:U1082),2))-SUMIF($D$12:$D1081,$D1082,V$12:V1081),"")</f>
        <v/>
      </c>
      <c r="W1082" s="248" t="str">
        <f aca="false">IF(AND(U1082&lt;&gt;"",T1082&lt;&gt;"",AJ1082&lt;&gt;""),IF(OR(T1082="OZZ",T1082="ZZ"),0-SUMIF($D$12:$D1081,$D1082,W$12:W1081),MIN(MIN(13600,TRUNC(0.75*SUMIF($D$12:$D$1442,$D1082,U$12:U$1442),2)+SUMIF($D$12:$D1082,$D1082,AJ$12:AJ1082))-SUMIF($D$12:$D1081,$D1082,W$12:W1081)-SUMIF($D$12:$D$1442,$D1082,V$12:V$1442),AJ1082)),"")</f>
        <v/>
      </c>
      <c r="X1082" s="246" t="str">
        <f aca="false">IF(T1082&lt;&gt;"",1000-SUMIF($D$12:$D1081,$D1082,X$12:X1081),"")</f>
        <v/>
      </c>
      <c r="Y1082" s="272"/>
      <c r="Z1082" s="273"/>
      <c r="AA1082" s="273"/>
      <c r="AB1082" s="252" t="str">
        <f aca="false">IF(K1082&lt;&gt;"",ROUND(Y1082,2)+ROUND(Z1082,2)+ROUND(AA1082,2),"")</f>
        <v/>
      </c>
      <c r="AC1082" s="274"/>
      <c r="AD1082" s="273"/>
      <c r="AE1082" s="273"/>
      <c r="AF1082" s="275" t="str">
        <f aca="false">IF(P1082&lt;&gt;"",ROUND(AC1082,2)+ROUND(AD1082,2)+ROUND(AE1082,2),"")</f>
        <v/>
      </c>
      <c r="AG1082" s="274"/>
      <c r="AH1082" s="273"/>
      <c r="AI1082" s="273"/>
      <c r="AJ1082" s="275" t="str">
        <f aca="false">IF(U1082&lt;&gt;"",ROUND(AG1082,2)+ROUND(AH1082,2)+ROUND(AI1082,2),"")</f>
        <v/>
      </c>
      <c r="AK1082" s="255"/>
      <c r="AL1082" s="255"/>
      <c r="AM1082" s="256"/>
      <c r="AN1082" s="257"/>
      <c r="AO1082" s="258" t="str">
        <f aca="false">IF(D1082&lt;&gt;"",IF(COUNTIF($D$12:$D1082,$D1082)&gt;1,0,IF(SUM(L1082,Q1082,V1082)&gt;0,IF(AND(T1082="",OR(O1082&lt;&gt;"",J1082&lt;&gt;"")),IF(O1082&lt;&gt;"",O1082,IF(J1082&lt;&gt;"",J1082,0)),IF(AND(O1082&lt;&gt;"",J1082&lt;&gt;"",O1082=J1082),O1082,T1082)),0)),"")</f>
        <v/>
      </c>
      <c r="AP1082" s="258" t="str">
        <f aca="false">IF(D1082&lt;&gt;"",IF(COUNTIF($D$12:$D1082,$D1082)&gt;1,0,IF(SUM(M1082,R1082,W1082)&gt;0,IF(AND(T1082="",OR(O1082&lt;&gt;"",J1082&lt;&gt;"")),IF(O1082&lt;&gt;"",O1082,IF(J1082&lt;&gt;"",J1082,0)),IF(AND(O1082&lt;&gt;"",J1082&lt;&gt;"",O1082=J1082),O1082,T1082)),0)),"")</f>
        <v/>
      </c>
      <c r="AQ1082" s="258" t="str">
        <f aca="false">IF(D1082&lt;&gt;"",IF(COUNTIF($D$12:$D1082,$D1082)&gt;1,0,IF(SUM(N1082,S1082,X1082)&gt;0,IF(AND(T1082="",OR(O1082&lt;&gt;"",J1082&lt;&gt;"")),IF(O1082&lt;&gt;"",O1082,IF(J1082&lt;&gt;"",J1082,0)),IF(AND(O1082&lt;&gt;"",J1082&lt;&gt;"",O1082=J1082),O1082,T1082)),0)),"")</f>
        <v/>
      </c>
      <c r="AR1082" s="257" t="str">
        <f aca="false">IF(D1082&lt;&gt;"",IF(J1082="OZP12",L1082,0),"")</f>
        <v/>
      </c>
      <c r="AS1082" s="257" t="str">
        <f aca="false">IF(D1082&lt;&gt;"",IF(O1082="OZP12",Q1082,0),"")</f>
        <v/>
      </c>
      <c r="AT1082" s="257" t="str">
        <f aca="false">IF(D1082&lt;&gt;"",IF(T1082="OZP12",V1082,0),"")</f>
        <v/>
      </c>
      <c r="AU1082" s="257" t="str">
        <f aca="false">IF(D1082&lt;&gt;"",IF(J1082="TZP",L1082,0),"")</f>
        <v/>
      </c>
      <c r="AV1082" s="257" t="str">
        <f aca="false">IF(D1082&lt;&gt;"",IF(O1082="TZP",Q1082,0),"")</f>
        <v/>
      </c>
      <c r="AW1082" s="257" t="str">
        <f aca="false">IF(D1082&lt;&gt;"",IF(T1082="TZP",V1082,0),"")</f>
        <v/>
      </c>
      <c r="AX1082" s="257" t="str">
        <f aca="false">IF(D1082&lt;&gt;"",IF(J1082="OZZ",L1082,0),"")</f>
        <v/>
      </c>
      <c r="AY1082" s="257" t="str">
        <f aca="false">IF(D1082&lt;&gt;"",IF(O1082="OZZ",Q1082,0),"")</f>
        <v/>
      </c>
      <c r="AZ1082" s="257" t="str">
        <f aca="false">IF(D1082&lt;&gt;"",IF(T1082="OZZ",V1082,0),"")</f>
        <v/>
      </c>
      <c r="BA1082" s="260"/>
      <c r="BB1082" s="257" t="str">
        <f aca="false">IF(D1082&lt;&gt;"",IF(ISERROR(FIND("/",D1082)),0,1),"")</f>
        <v/>
      </c>
      <c r="BC1082" s="257" t="str">
        <f aca="false">IF(D1082&lt;&gt;"",IF(BB1082*1=0,D1082,CONCATENATE(MID(D1082,1,FIND("/",D1082,1)-1),MID(D1082,FIND("/",D1082,1)+1,LEN(D1082)))),"")</f>
        <v/>
      </c>
      <c r="BD1082" s="286"/>
      <c r="BE1082" s="257" t="str">
        <f aca="false">IF(D1082&lt;&gt;"",IF(J1082="OZP12",M1082,0),"")</f>
        <v/>
      </c>
      <c r="BF1082" s="257" t="str">
        <f aca="false">IF(D1082&lt;&gt;"",IF(O1082="OZP12",R1082,0),"")</f>
        <v/>
      </c>
      <c r="BG1082" s="257" t="str">
        <f aca="false">IF(D1082&lt;&gt;"",IF(T1082="OZP12",W1082,0),"")</f>
        <v/>
      </c>
      <c r="BH1082" s="257" t="str">
        <f aca="false">IF(D1082&lt;&gt;"",IF(J1082="TZP",M1082,0),"")</f>
        <v/>
      </c>
      <c r="BI1082" s="257" t="str">
        <f aca="false">IF(D1082&lt;&gt;"",IF(O1082="TZP",R1082,0),"")</f>
        <v/>
      </c>
      <c r="BJ1082" s="257" t="str">
        <f aca="false">IF(D1082&lt;&gt;"",IF(T1082="TZP",W1082,0),"")</f>
        <v/>
      </c>
    </row>
    <row r="1083" s="261" customFormat="true" ht="18.75" hidden="false" customHeight="true" outlineLevel="0" collapsed="false">
      <c r="A1083" s="262" t="n">
        <f aca="false">A1082+1</f>
        <v>1071</v>
      </c>
      <c r="B1083" s="263"/>
      <c r="C1083" s="263"/>
      <c r="D1083" s="263"/>
      <c r="E1083" s="266"/>
      <c r="F1083" s="266"/>
      <c r="G1083" s="267"/>
      <c r="H1083" s="278"/>
      <c r="I1083" s="281"/>
      <c r="J1083" s="268"/>
      <c r="K1083" s="269"/>
      <c r="L1083" s="244" t="str">
        <f aca="false">IF(AND(K1083&lt;&gt;"",J1083&lt;&gt;""),MIN(IF(OR(J1083="OZZ",J1083="ZZ"),5000,13600),TRUNC(0.75*SUMIF($D$12:$D1083,$D1083,K$12:K1083),2))-SUMIF($D$12:$D1082,$D1083,L$12:L1082),"")</f>
        <v/>
      </c>
      <c r="M1083" s="270" t="str">
        <f aca="false">IF(AND(K1083&lt;&gt;"",J1083&lt;&gt;"",AB1083&lt;&gt;""),IF(OR(J1083="OZZ",J1083="ZZ"),0-SUMIF($D$12:$D1082,$D1083,M$12:M1082),MIN(MIN(13600,TRUNC(0.75*SUMIF($D$12:$D$1442,$D1083,K$12:K$1442),2)+SUMIF($D$12:$D1083,$D1083,AB$12:AB1083))-SUMIF($D$12:$D1082,$D1083,M$12:M1082)-SUMIF($D$12:$D$1442,$D1083,L$12:L$1442),AB1083)),"")</f>
        <v/>
      </c>
      <c r="N1083" s="246" t="str">
        <f aca="false">IF(J1083&lt;&gt;"",1000-SUMIF($D$12:$D1082,$D1083,N$12:N1082),"")</f>
        <v/>
      </c>
      <c r="O1083" s="268"/>
      <c r="P1083" s="269"/>
      <c r="Q1083" s="244" t="str">
        <f aca="false">IF(AND(P1083&lt;&gt;"",O1083&lt;&gt;""),MIN(IF(OR(O1083="OZZ",O1083="ZZ"),5000,13600),TRUNC(0.75*SUMIF($D$12:$D1083,$D1083,P$12:P1083),2))-SUMIF($D$12:$D1082,$D1083,Q$12:Q1082),"")</f>
        <v/>
      </c>
      <c r="R1083" s="270" t="str">
        <f aca="false">IF(AND(P1083&lt;&gt;"",O1083&lt;&gt;"",AF1083&lt;&gt;""),IF(OR(O1083="OZZ",O1083="ZZ"),0-SUMIF($D$12:$D1082,$D1083,R$12:R1082),MIN(MIN(13600,TRUNC(0.75*SUMIF($D$12:$D$1442,$D1083,P$12:P$1442),2)+SUMIF($D$12:$D1083,$D1083,AF$12:AF1083))-SUMIF($D$12:$D1082,$D1083,R$12:R1082)-SUMIF($D$12:$D$1442,$D1083,Q$12:Q$1442),AF1083)),"")</f>
        <v/>
      </c>
      <c r="S1083" s="246" t="str">
        <f aca="false">IF(O1083&lt;&gt;"",1000-SUMIF($D$12:$D1082,$D1083,S$12:S1082),"")</f>
        <v/>
      </c>
      <c r="T1083" s="268"/>
      <c r="U1083" s="269"/>
      <c r="V1083" s="244" t="str">
        <f aca="false">IF(AND(U1083&lt;&gt;"",T1083&lt;&gt;""),MIN(IF(OR(T1083="OZZ",T1083="ZZ"),5000,13600),TRUNC(0.75*SUMIF($D$12:$D1083,$D1083,U$12:U1083),2))-SUMIF($D$12:$D1082,$D1083,V$12:V1082),"")</f>
        <v/>
      </c>
      <c r="W1083" s="248" t="str">
        <f aca="false">IF(AND(U1083&lt;&gt;"",T1083&lt;&gt;"",AJ1083&lt;&gt;""),IF(OR(T1083="OZZ",T1083="ZZ"),0-SUMIF($D$12:$D1082,$D1083,W$12:W1082),MIN(MIN(13600,TRUNC(0.75*SUMIF($D$12:$D$1442,$D1083,U$12:U$1442),2)+SUMIF($D$12:$D1083,$D1083,AJ$12:AJ1083))-SUMIF($D$12:$D1082,$D1083,W$12:W1082)-SUMIF($D$12:$D$1442,$D1083,V$12:V$1442),AJ1083)),"")</f>
        <v/>
      </c>
      <c r="X1083" s="246" t="str">
        <f aca="false">IF(T1083&lt;&gt;"",1000-SUMIF($D$12:$D1082,$D1083,X$12:X1082),"")</f>
        <v/>
      </c>
      <c r="Y1083" s="272"/>
      <c r="Z1083" s="273"/>
      <c r="AA1083" s="273"/>
      <c r="AB1083" s="252" t="str">
        <f aca="false">IF(K1083&lt;&gt;"",ROUND(Y1083,2)+ROUND(Z1083,2)+ROUND(AA1083,2),"")</f>
        <v/>
      </c>
      <c r="AC1083" s="274"/>
      <c r="AD1083" s="273"/>
      <c r="AE1083" s="273"/>
      <c r="AF1083" s="275" t="str">
        <f aca="false">IF(P1083&lt;&gt;"",ROUND(AC1083,2)+ROUND(AD1083,2)+ROUND(AE1083,2),"")</f>
        <v/>
      </c>
      <c r="AG1083" s="274"/>
      <c r="AH1083" s="273"/>
      <c r="AI1083" s="273"/>
      <c r="AJ1083" s="275" t="str">
        <f aca="false">IF(U1083&lt;&gt;"",ROUND(AG1083,2)+ROUND(AH1083,2)+ROUND(AI1083,2),"")</f>
        <v/>
      </c>
      <c r="AK1083" s="255"/>
      <c r="AL1083" s="255"/>
      <c r="AM1083" s="256"/>
      <c r="AN1083" s="257"/>
      <c r="AO1083" s="258" t="str">
        <f aca="false">IF(D1083&lt;&gt;"",IF(COUNTIF($D$12:$D1083,$D1083)&gt;1,0,IF(SUM(L1083,Q1083,V1083)&gt;0,IF(AND(T1083="",OR(O1083&lt;&gt;"",J1083&lt;&gt;"")),IF(O1083&lt;&gt;"",O1083,IF(J1083&lt;&gt;"",J1083,0)),IF(AND(O1083&lt;&gt;"",J1083&lt;&gt;"",O1083=J1083),O1083,T1083)),0)),"")</f>
        <v/>
      </c>
      <c r="AP1083" s="258" t="str">
        <f aca="false">IF(D1083&lt;&gt;"",IF(COUNTIF($D$12:$D1083,$D1083)&gt;1,0,IF(SUM(M1083,R1083,W1083)&gt;0,IF(AND(T1083="",OR(O1083&lt;&gt;"",J1083&lt;&gt;"")),IF(O1083&lt;&gt;"",O1083,IF(J1083&lt;&gt;"",J1083,0)),IF(AND(O1083&lt;&gt;"",J1083&lt;&gt;"",O1083=J1083),O1083,T1083)),0)),"")</f>
        <v/>
      </c>
      <c r="AQ1083" s="258" t="str">
        <f aca="false">IF(D1083&lt;&gt;"",IF(COUNTIF($D$12:$D1083,$D1083)&gt;1,0,IF(SUM(N1083,S1083,X1083)&gt;0,IF(AND(T1083="",OR(O1083&lt;&gt;"",J1083&lt;&gt;"")),IF(O1083&lt;&gt;"",O1083,IF(J1083&lt;&gt;"",J1083,0)),IF(AND(O1083&lt;&gt;"",J1083&lt;&gt;"",O1083=J1083),O1083,T1083)),0)),"")</f>
        <v/>
      </c>
      <c r="AR1083" s="257" t="str">
        <f aca="false">IF(D1083&lt;&gt;"",IF(J1083="OZP12",L1083,0),"")</f>
        <v/>
      </c>
      <c r="AS1083" s="257" t="str">
        <f aca="false">IF(D1083&lt;&gt;"",IF(O1083="OZP12",Q1083,0),"")</f>
        <v/>
      </c>
      <c r="AT1083" s="257" t="str">
        <f aca="false">IF(D1083&lt;&gt;"",IF(T1083="OZP12",V1083,0),"")</f>
        <v/>
      </c>
      <c r="AU1083" s="257" t="str">
        <f aca="false">IF(D1083&lt;&gt;"",IF(J1083="TZP",L1083,0),"")</f>
        <v/>
      </c>
      <c r="AV1083" s="257" t="str">
        <f aca="false">IF(D1083&lt;&gt;"",IF(O1083="TZP",Q1083,0),"")</f>
        <v/>
      </c>
      <c r="AW1083" s="257" t="str">
        <f aca="false">IF(D1083&lt;&gt;"",IF(T1083="TZP",V1083,0),"")</f>
        <v/>
      </c>
      <c r="AX1083" s="257" t="str">
        <f aca="false">IF(D1083&lt;&gt;"",IF(J1083="OZZ",L1083,0),"")</f>
        <v/>
      </c>
      <c r="AY1083" s="257" t="str">
        <f aca="false">IF(D1083&lt;&gt;"",IF(O1083="OZZ",Q1083,0),"")</f>
        <v/>
      </c>
      <c r="AZ1083" s="257" t="str">
        <f aca="false">IF(D1083&lt;&gt;"",IF(T1083="OZZ",V1083,0),"")</f>
        <v/>
      </c>
      <c r="BA1083" s="260"/>
      <c r="BB1083" s="257" t="str">
        <f aca="false">IF(D1083&lt;&gt;"",IF(ISERROR(FIND("/",D1083)),0,1),"")</f>
        <v/>
      </c>
      <c r="BC1083" s="257" t="str">
        <f aca="false">IF(D1083&lt;&gt;"",IF(BB1083*1=0,D1083,CONCATENATE(MID(D1083,1,FIND("/",D1083,1)-1),MID(D1083,FIND("/",D1083,1)+1,LEN(D1083)))),"")</f>
        <v/>
      </c>
      <c r="BD1083" s="286"/>
      <c r="BE1083" s="257" t="str">
        <f aca="false">IF(D1083&lt;&gt;"",IF(J1083="OZP12",M1083,0),"")</f>
        <v/>
      </c>
      <c r="BF1083" s="257" t="str">
        <f aca="false">IF(D1083&lt;&gt;"",IF(O1083="OZP12",R1083,0),"")</f>
        <v/>
      </c>
      <c r="BG1083" s="257" t="str">
        <f aca="false">IF(D1083&lt;&gt;"",IF(T1083="OZP12",W1083,0),"")</f>
        <v/>
      </c>
      <c r="BH1083" s="257" t="str">
        <f aca="false">IF(D1083&lt;&gt;"",IF(J1083="TZP",M1083,0),"")</f>
        <v/>
      </c>
      <c r="BI1083" s="257" t="str">
        <f aca="false">IF(D1083&lt;&gt;"",IF(O1083="TZP",R1083,0),"")</f>
        <v/>
      </c>
      <c r="BJ1083" s="257" t="str">
        <f aca="false">IF(D1083&lt;&gt;"",IF(T1083="TZP",W1083,0),"")</f>
        <v/>
      </c>
    </row>
    <row r="1084" s="261" customFormat="true" ht="18.75" hidden="false" customHeight="true" outlineLevel="0" collapsed="false">
      <c r="A1084" s="262" t="n">
        <f aca="false">A1083+1</f>
        <v>1072</v>
      </c>
      <c r="B1084" s="263"/>
      <c r="C1084" s="263"/>
      <c r="D1084" s="263"/>
      <c r="E1084" s="266"/>
      <c r="F1084" s="266"/>
      <c r="G1084" s="267"/>
      <c r="H1084" s="278"/>
      <c r="I1084" s="281"/>
      <c r="J1084" s="268"/>
      <c r="K1084" s="269"/>
      <c r="L1084" s="244" t="str">
        <f aca="false">IF(AND(K1084&lt;&gt;"",J1084&lt;&gt;""),MIN(IF(OR(J1084="OZZ",J1084="ZZ"),5000,13600),TRUNC(0.75*SUMIF($D$12:$D1084,$D1084,K$12:K1084),2))-SUMIF($D$12:$D1083,$D1084,L$12:L1083),"")</f>
        <v/>
      </c>
      <c r="M1084" s="270" t="str">
        <f aca="false">IF(AND(K1084&lt;&gt;"",J1084&lt;&gt;"",AB1084&lt;&gt;""),IF(OR(J1084="OZZ",J1084="ZZ"),0-SUMIF($D$12:$D1083,$D1084,M$12:M1083),MIN(MIN(13600,TRUNC(0.75*SUMIF($D$12:$D$1442,$D1084,K$12:K$1442),2)+SUMIF($D$12:$D1084,$D1084,AB$12:AB1084))-SUMIF($D$12:$D1083,$D1084,M$12:M1083)-SUMIF($D$12:$D$1442,$D1084,L$12:L$1442),AB1084)),"")</f>
        <v/>
      </c>
      <c r="N1084" s="246" t="str">
        <f aca="false">IF(J1084&lt;&gt;"",1000-SUMIF($D$12:$D1083,$D1084,N$12:N1083),"")</f>
        <v/>
      </c>
      <c r="O1084" s="268"/>
      <c r="P1084" s="269"/>
      <c r="Q1084" s="244" t="str">
        <f aca="false">IF(AND(P1084&lt;&gt;"",O1084&lt;&gt;""),MIN(IF(OR(O1084="OZZ",O1084="ZZ"),5000,13600),TRUNC(0.75*SUMIF($D$12:$D1084,$D1084,P$12:P1084),2))-SUMIF($D$12:$D1083,$D1084,Q$12:Q1083),"")</f>
        <v/>
      </c>
      <c r="R1084" s="270" t="str">
        <f aca="false">IF(AND(P1084&lt;&gt;"",O1084&lt;&gt;"",AF1084&lt;&gt;""),IF(OR(O1084="OZZ",O1084="ZZ"),0-SUMIF($D$12:$D1083,$D1084,R$12:R1083),MIN(MIN(13600,TRUNC(0.75*SUMIF($D$12:$D$1442,$D1084,P$12:P$1442),2)+SUMIF($D$12:$D1084,$D1084,AF$12:AF1084))-SUMIF($D$12:$D1083,$D1084,R$12:R1083)-SUMIF($D$12:$D$1442,$D1084,Q$12:Q$1442),AF1084)),"")</f>
        <v/>
      </c>
      <c r="S1084" s="246" t="str">
        <f aca="false">IF(O1084&lt;&gt;"",1000-SUMIF($D$12:$D1083,$D1084,S$12:S1083),"")</f>
        <v/>
      </c>
      <c r="T1084" s="268"/>
      <c r="U1084" s="269"/>
      <c r="V1084" s="244" t="str">
        <f aca="false">IF(AND(U1084&lt;&gt;"",T1084&lt;&gt;""),MIN(IF(OR(T1084="OZZ",T1084="ZZ"),5000,13600),TRUNC(0.75*SUMIF($D$12:$D1084,$D1084,U$12:U1084),2))-SUMIF($D$12:$D1083,$D1084,V$12:V1083),"")</f>
        <v/>
      </c>
      <c r="W1084" s="248" t="str">
        <f aca="false">IF(AND(U1084&lt;&gt;"",T1084&lt;&gt;"",AJ1084&lt;&gt;""),IF(OR(T1084="OZZ",T1084="ZZ"),0-SUMIF($D$12:$D1083,$D1084,W$12:W1083),MIN(MIN(13600,TRUNC(0.75*SUMIF($D$12:$D$1442,$D1084,U$12:U$1442),2)+SUMIF($D$12:$D1084,$D1084,AJ$12:AJ1084))-SUMIF($D$12:$D1083,$D1084,W$12:W1083)-SUMIF($D$12:$D$1442,$D1084,V$12:V$1442),AJ1084)),"")</f>
        <v/>
      </c>
      <c r="X1084" s="246" t="str">
        <f aca="false">IF(T1084&lt;&gt;"",1000-SUMIF($D$12:$D1083,$D1084,X$12:X1083),"")</f>
        <v/>
      </c>
      <c r="Y1084" s="272"/>
      <c r="Z1084" s="273"/>
      <c r="AA1084" s="273"/>
      <c r="AB1084" s="252" t="str">
        <f aca="false">IF(K1084&lt;&gt;"",ROUND(Y1084,2)+ROUND(Z1084,2)+ROUND(AA1084,2),"")</f>
        <v/>
      </c>
      <c r="AC1084" s="274"/>
      <c r="AD1084" s="273"/>
      <c r="AE1084" s="273"/>
      <c r="AF1084" s="275" t="str">
        <f aca="false">IF(P1084&lt;&gt;"",ROUND(AC1084,2)+ROUND(AD1084,2)+ROUND(AE1084,2),"")</f>
        <v/>
      </c>
      <c r="AG1084" s="274"/>
      <c r="AH1084" s="273"/>
      <c r="AI1084" s="273"/>
      <c r="AJ1084" s="275" t="str">
        <f aca="false">IF(U1084&lt;&gt;"",ROUND(AG1084,2)+ROUND(AH1084,2)+ROUND(AI1084,2),"")</f>
        <v/>
      </c>
      <c r="AK1084" s="255"/>
      <c r="AL1084" s="255"/>
      <c r="AM1084" s="256"/>
      <c r="AN1084" s="257"/>
      <c r="AO1084" s="258" t="str">
        <f aca="false">IF(D1084&lt;&gt;"",IF(COUNTIF($D$12:$D1084,$D1084)&gt;1,0,IF(SUM(L1084,Q1084,V1084)&gt;0,IF(AND(T1084="",OR(O1084&lt;&gt;"",J1084&lt;&gt;"")),IF(O1084&lt;&gt;"",O1084,IF(J1084&lt;&gt;"",J1084,0)),IF(AND(O1084&lt;&gt;"",J1084&lt;&gt;"",O1084=J1084),O1084,T1084)),0)),"")</f>
        <v/>
      </c>
      <c r="AP1084" s="258" t="str">
        <f aca="false">IF(D1084&lt;&gt;"",IF(COUNTIF($D$12:$D1084,$D1084)&gt;1,0,IF(SUM(M1084,R1084,W1084)&gt;0,IF(AND(T1084="",OR(O1084&lt;&gt;"",J1084&lt;&gt;"")),IF(O1084&lt;&gt;"",O1084,IF(J1084&lt;&gt;"",J1084,0)),IF(AND(O1084&lt;&gt;"",J1084&lt;&gt;"",O1084=J1084),O1084,T1084)),0)),"")</f>
        <v/>
      </c>
      <c r="AQ1084" s="258" t="str">
        <f aca="false">IF(D1084&lt;&gt;"",IF(COUNTIF($D$12:$D1084,$D1084)&gt;1,0,IF(SUM(N1084,S1084,X1084)&gt;0,IF(AND(T1084="",OR(O1084&lt;&gt;"",J1084&lt;&gt;"")),IF(O1084&lt;&gt;"",O1084,IF(J1084&lt;&gt;"",J1084,0)),IF(AND(O1084&lt;&gt;"",J1084&lt;&gt;"",O1084=J1084),O1084,T1084)),0)),"")</f>
        <v/>
      </c>
      <c r="AR1084" s="257" t="str">
        <f aca="false">IF(D1084&lt;&gt;"",IF(J1084="OZP12",L1084,0),"")</f>
        <v/>
      </c>
      <c r="AS1084" s="257" t="str">
        <f aca="false">IF(D1084&lt;&gt;"",IF(O1084="OZP12",Q1084,0),"")</f>
        <v/>
      </c>
      <c r="AT1084" s="257" t="str">
        <f aca="false">IF(D1084&lt;&gt;"",IF(T1084="OZP12",V1084,0),"")</f>
        <v/>
      </c>
      <c r="AU1084" s="257" t="str">
        <f aca="false">IF(D1084&lt;&gt;"",IF(J1084="TZP",L1084,0),"")</f>
        <v/>
      </c>
      <c r="AV1084" s="257" t="str">
        <f aca="false">IF(D1084&lt;&gt;"",IF(O1084="TZP",Q1084,0),"")</f>
        <v/>
      </c>
      <c r="AW1084" s="257" t="str">
        <f aca="false">IF(D1084&lt;&gt;"",IF(T1084="TZP",V1084,0),"")</f>
        <v/>
      </c>
      <c r="AX1084" s="257" t="str">
        <f aca="false">IF(D1084&lt;&gt;"",IF(J1084="OZZ",L1084,0),"")</f>
        <v/>
      </c>
      <c r="AY1084" s="257" t="str">
        <f aca="false">IF(D1084&lt;&gt;"",IF(O1084="OZZ",Q1084,0),"")</f>
        <v/>
      </c>
      <c r="AZ1084" s="257" t="str">
        <f aca="false">IF(D1084&lt;&gt;"",IF(T1084="OZZ",V1084,0),"")</f>
        <v/>
      </c>
      <c r="BA1084" s="260"/>
      <c r="BB1084" s="257" t="str">
        <f aca="false">IF(D1084&lt;&gt;"",IF(ISERROR(FIND("/",D1084)),0,1),"")</f>
        <v/>
      </c>
      <c r="BC1084" s="257" t="str">
        <f aca="false">IF(D1084&lt;&gt;"",IF(BB1084*1=0,D1084,CONCATENATE(MID(D1084,1,FIND("/",D1084,1)-1),MID(D1084,FIND("/",D1084,1)+1,LEN(D1084)))),"")</f>
        <v/>
      </c>
      <c r="BD1084" s="286"/>
      <c r="BE1084" s="257" t="str">
        <f aca="false">IF(D1084&lt;&gt;"",IF(J1084="OZP12",M1084,0),"")</f>
        <v/>
      </c>
      <c r="BF1084" s="257" t="str">
        <f aca="false">IF(D1084&lt;&gt;"",IF(O1084="OZP12",R1084,0),"")</f>
        <v/>
      </c>
      <c r="BG1084" s="257" t="str">
        <f aca="false">IF(D1084&lt;&gt;"",IF(T1084="OZP12",W1084,0),"")</f>
        <v/>
      </c>
      <c r="BH1084" s="257" t="str">
        <f aca="false">IF(D1084&lt;&gt;"",IF(J1084="TZP",M1084,0),"")</f>
        <v/>
      </c>
      <c r="BI1084" s="257" t="str">
        <f aca="false">IF(D1084&lt;&gt;"",IF(O1084="TZP",R1084,0),"")</f>
        <v/>
      </c>
      <c r="BJ1084" s="257" t="str">
        <f aca="false">IF(D1084&lt;&gt;"",IF(T1084="TZP",W1084,0),"")</f>
        <v/>
      </c>
    </row>
    <row r="1085" s="261" customFormat="true" ht="18.75" hidden="false" customHeight="true" outlineLevel="0" collapsed="false">
      <c r="A1085" s="262" t="n">
        <f aca="false">A1084+1</f>
        <v>1073</v>
      </c>
      <c r="B1085" s="263"/>
      <c r="C1085" s="263"/>
      <c r="D1085" s="263"/>
      <c r="E1085" s="266"/>
      <c r="F1085" s="266"/>
      <c r="G1085" s="267"/>
      <c r="H1085" s="278"/>
      <c r="I1085" s="281"/>
      <c r="J1085" s="268"/>
      <c r="K1085" s="269"/>
      <c r="L1085" s="244" t="str">
        <f aca="false">IF(AND(K1085&lt;&gt;"",J1085&lt;&gt;""),MIN(IF(OR(J1085="OZZ",J1085="ZZ"),5000,13600),TRUNC(0.75*SUMIF($D$12:$D1085,$D1085,K$12:K1085),2))-SUMIF($D$12:$D1084,$D1085,L$12:L1084),"")</f>
        <v/>
      </c>
      <c r="M1085" s="270" t="str">
        <f aca="false">IF(AND(K1085&lt;&gt;"",J1085&lt;&gt;"",AB1085&lt;&gt;""),IF(OR(J1085="OZZ",J1085="ZZ"),0-SUMIF($D$12:$D1084,$D1085,M$12:M1084),MIN(MIN(13600,TRUNC(0.75*SUMIF($D$12:$D$1442,$D1085,K$12:K$1442),2)+SUMIF($D$12:$D1085,$D1085,AB$12:AB1085))-SUMIF($D$12:$D1084,$D1085,M$12:M1084)-SUMIF($D$12:$D$1442,$D1085,L$12:L$1442),AB1085)),"")</f>
        <v/>
      </c>
      <c r="N1085" s="246" t="str">
        <f aca="false">IF(J1085&lt;&gt;"",1000-SUMIF($D$12:$D1084,$D1085,N$12:N1084),"")</f>
        <v/>
      </c>
      <c r="O1085" s="268"/>
      <c r="P1085" s="269"/>
      <c r="Q1085" s="244" t="str">
        <f aca="false">IF(AND(P1085&lt;&gt;"",O1085&lt;&gt;""),MIN(IF(OR(O1085="OZZ",O1085="ZZ"),5000,13600),TRUNC(0.75*SUMIF($D$12:$D1085,$D1085,P$12:P1085),2))-SUMIF($D$12:$D1084,$D1085,Q$12:Q1084),"")</f>
        <v/>
      </c>
      <c r="R1085" s="270" t="str">
        <f aca="false">IF(AND(P1085&lt;&gt;"",O1085&lt;&gt;"",AF1085&lt;&gt;""),IF(OR(O1085="OZZ",O1085="ZZ"),0-SUMIF($D$12:$D1084,$D1085,R$12:R1084),MIN(MIN(13600,TRUNC(0.75*SUMIF($D$12:$D$1442,$D1085,P$12:P$1442),2)+SUMIF($D$12:$D1085,$D1085,AF$12:AF1085))-SUMIF($D$12:$D1084,$D1085,R$12:R1084)-SUMIF($D$12:$D$1442,$D1085,Q$12:Q$1442),AF1085)),"")</f>
        <v/>
      </c>
      <c r="S1085" s="246" t="str">
        <f aca="false">IF(O1085&lt;&gt;"",1000-SUMIF($D$12:$D1084,$D1085,S$12:S1084),"")</f>
        <v/>
      </c>
      <c r="T1085" s="268"/>
      <c r="U1085" s="269"/>
      <c r="V1085" s="244" t="str">
        <f aca="false">IF(AND(U1085&lt;&gt;"",T1085&lt;&gt;""),MIN(IF(OR(T1085="OZZ",T1085="ZZ"),5000,13600),TRUNC(0.75*SUMIF($D$12:$D1085,$D1085,U$12:U1085),2))-SUMIF($D$12:$D1084,$D1085,V$12:V1084),"")</f>
        <v/>
      </c>
      <c r="W1085" s="248" t="str">
        <f aca="false">IF(AND(U1085&lt;&gt;"",T1085&lt;&gt;"",AJ1085&lt;&gt;""),IF(OR(T1085="OZZ",T1085="ZZ"),0-SUMIF($D$12:$D1084,$D1085,W$12:W1084),MIN(MIN(13600,TRUNC(0.75*SUMIF($D$12:$D$1442,$D1085,U$12:U$1442),2)+SUMIF($D$12:$D1085,$D1085,AJ$12:AJ1085))-SUMIF($D$12:$D1084,$D1085,W$12:W1084)-SUMIF($D$12:$D$1442,$D1085,V$12:V$1442),AJ1085)),"")</f>
        <v/>
      </c>
      <c r="X1085" s="246" t="str">
        <f aca="false">IF(T1085&lt;&gt;"",1000-SUMIF($D$12:$D1084,$D1085,X$12:X1084),"")</f>
        <v/>
      </c>
      <c r="Y1085" s="272"/>
      <c r="Z1085" s="273"/>
      <c r="AA1085" s="273"/>
      <c r="AB1085" s="252" t="str">
        <f aca="false">IF(K1085&lt;&gt;"",ROUND(Y1085,2)+ROUND(Z1085,2)+ROUND(AA1085,2),"")</f>
        <v/>
      </c>
      <c r="AC1085" s="274"/>
      <c r="AD1085" s="273"/>
      <c r="AE1085" s="273"/>
      <c r="AF1085" s="275" t="str">
        <f aca="false">IF(P1085&lt;&gt;"",ROUND(AC1085,2)+ROUND(AD1085,2)+ROUND(AE1085,2),"")</f>
        <v/>
      </c>
      <c r="AG1085" s="274"/>
      <c r="AH1085" s="273"/>
      <c r="AI1085" s="273"/>
      <c r="AJ1085" s="275" t="str">
        <f aca="false">IF(U1085&lt;&gt;"",ROUND(AG1085,2)+ROUND(AH1085,2)+ROUND(AI1085,2),"")</f>
        <v/>
      </c>
      <c r="AK1085" s="255"/>
      <c r="AL1085" s="255"/>
      <c r="AM1085" s="256"/>
      <c r="AN1085" s="257"/>
      <c r="AO1085" s="258" t="str">
        <f aca="false">IF(D1085&lt;&gt;"",IF(COUNTIF($D$12:$D1085,$D1085)&gt;1,0,IF(SUM(L1085,Q1085,V1085)&gt;0,IF(AND(T1085="",OR(O1085&lt;&gt;"",J1085&lt;&gt;"")),IF(O1085&lt;&gt;"",O1085,IF(J1085&lt;&gt;"",J1085,0)),IF(AND(O1085&lt;&gt;"",J1085&lt;&gt;"",O1085=J1085),O1085,T1085)),0)),"")</f>
        <v/>
      </c>
      <c r="AP1085" s="258" t="str">
        <f aca="false">IF(D1085&lt;&gt;"",IF(COUNTIF($D$12:$D1085,$D1085)&gt;1,0,IF(SUM(M1085,R1085,W1085)&gt;0,IF(AND(T1085="",OR(O1085&lt;&gt;"",J1085&lt;&gt;"")),IF(O1085&lt;&gt;"",O1085,IF(J1085&lt;&gt;"",J1085,0)),IF(AND(O1085&lt;&gt;"",J1085&lt;&gt;"",O1085=J1085),O1085,T1085)),0)),"")</f>
        <v/>
      </c>
      <c r="AQ1085" s="258" t="str">
        <f aca="false">IF(D1085&lt;&gt;"",IF(COUNTIF($D$12:$D1085,$D1085)&gt;1,0,IF(SUM(N1085,S1085,X1085)&gt;0,IF(AND(T1085="",OR(O1085&lt;&gt;"",J1085&lt;&gt;"")),IF(O1085&lt;&gt;"",O1085,IF(J1085&lt;&gt;"",J1085,0)),IF(AND(O1085&lt;&gt;"",J1085&lt;&gt;"",O1085=J1085),O1085,T1085)),0)),"")</f>
        <v/>
      </c>
      <c r="AR1085" s="257" t="str">
        <f aca="false">IF(D1085&lt;&gt;"",IF(J1085="OZP12",L1085,0),"")</f>
        <v/>
      </c>
      <c r="AS1085" s="257" t="str">
        <f aca="false">IF(D1085&lt;&gt;"",IF(O1085="OZP12",Q1085,0),"")</f>
        <v/>
      </c>
      <c r="AT1085" s="257" t="str">
        <f aca="false">IF(D1085&lt;&gt;"",IF(T1085="OZP12",V1085,0),"")</f>
        <v/>
      </c>
      <c r="AU1085" s="257" t="str">
        <f aca="false">IF(D1085&lt;&gt;"",IF(J1085="TZP",L1085,0),"")</f>
        <v/>
      </c>
      <c r="AV1085" s="257" t="str">
        <f aca="false">IF(D1085&lt;&gt;"",IF(O1085="TZP",Q1085,0),"")</f>
        <v/>
      </c>
      <c r="AW1085" s="257" t="str">
        <f aca="false">IF(D1085&lt;&gt;"",IF(T1085="TZP",V1085,0),"")</f>
        <v/>
      </c>
      <c r="AX1085" s="257" t="str">
        <f aca="false">IF(D1085&lt;&gt;"",IF(J1085="OZZ",L1085,0),"")</f>
        <v/>
      </c>
      <c r="AY1085" s="257" t="str">
        <f aca="false">IF(D1085&lt;&gt;"",IF(O1085="OZZ",Q1085,0),"")</f>
        <v/>
      </c>
      <c r="AZ1085" s="257" t="str">
        <f aca="false">IF(D1085&lt;&gt;"",IF(T1085="OZZ",V1085,0),"")</f>
        <v/>
      </c>
      <c r="BA1085" s="260"/>
      <c r="BB1085" s="257" t="str">
        <f aca="false">IF(D1085&lt;&gt;"",IF(ISERROR(FIND("/",D1085)),0,1),"")</f>
        <v/>
      </c>
      <c r="BC1085" s="257" t="str">
        <f aca="false">IF(D1085&lt;&gt;"",IF(BB1085*1=0,D1085,CONCATENATE(MID(D1085,1,FIND("/",D1085,1)-1),MID(D1085,FIND("/",D1085,1)+1,LEN(D1085)))),"")</f>
        <v/>
      </c>
      <c r="BD1085" s="286"/>
      <c r="BE1085" s="257" t="str">
        <f aca="false">IF(D1085&lt;&gt;"",IF(J1085="OZP12",M1085,0),"")</f>
        <v/>
      </c>
      <c r="BF1085" s="257" t="str">
        <f aca="false">IF(D1085&lt;&gt;"",IF(O1085="OZP12",R1085,0),"")</f>
        <v/>
      </c>
      <c r="BG1085" s="257" t="str">
        <f aca="false">IF(D1085&lt;&gt;"",IF(T1085="OZP12",W1085,0),"")</f>
        <v/>
      </c>
      <c r="BH1085" s="257" t="str">
        <f aca="false">IF(D1085&lt;&gt;"",IF(J1085="TZP",M1085,0),"")</f>
        <v/>
      </c>
      <c r="BI1085" s="257" t="str">
        <f aca="false">IF(D1085&lt;&gt;"",IF(O1085="TZP",R1085,0),"")</f>
        <v/>
      </c>
      <c r="BJ1085" s="257" t="str">
        <f aca="false">IF(D1085&lt;&gt;"",IF(T1085="TZP",W1085,0),"")</f>
        <v/>
      </c>
    </row>
    <row r="1086" s="261" customFormat="true" ht="18.75" hidden="false" customHeight="true" outlineLevel="0" collapsed="false">
      <c r="A1086" s="262" t="n">
        <f aca="false">A1085+1</f>
        <v>1074</v>
      </c>
      <c r="B1086" s="263"/>
      <c r="C1086" s="263"/>
      <c r="D1086" s="263"/>
      <c r="E1086" s="266"/>
      <c r="F1086" s="266"/>
      <c r="G1086" s="267"/>
      <c r="H1086" s="278"/>
      <c r="I1086" s="281"/>
      <c r="J1086" s="268"/>
      <c r="K1086" s="269"/>
      <c r="L1086" s="244" t="str">
        <f aca="false">IF(AND(K1086&lt;&gt;"",J1086&lt;&gt;""),MIN(IF(OR(J1086="OZZ",J1086="ZZ"),5000,13600),TRUNC(0.75*SUMIF($D$12:$D1086,$D1086,K$12:K1086),2))-SUMIF($D$12:$D1085,$D1086,L$12:L1085),"")</f>
        <v/>
      </c>
      <c r="M1086" s="270" t="str">
        <f aca="false">IF(AND(K1086&lt;&gt;"",J1086&lt;&gt;"",AB1086&lt;&gt;""),IF(OR(J1086="OZZ",J1086="ZZ"),0-SUMIF($D$12:$D1085,$D1086,M$12:M1085),MIN(MIN(13600,TRUNC(0.75*SUMIF($D$12:$D$1442,$D1086,K$12:K$1442),2)+SUMIF($D$12:$D1086,$D1086,AB$12:AB1086))-SUMIF($D$12:$D1085,$D1086,M$12:M1085)-SUMIF($D$12:$D$1442,$D1086,L$12:L$1442),AB1086)),"")</f>
        <v/>
      </c>
      <c r="N1086" s="246" t="str">
        <f aca="false">IF(J1086&lt;&gt;"",1000-SUMIF($D$12:$D1085,$D1086,N$12:N1085),"")</f>
        <v/>
      </c>
      <c r="O1086" s="268"/>
      <c r="P1086" s="269"/>
      <c r="Q1086" s="244" t="str">
        <f aca="false">IF(AND(P1086&lt;&gt;"",O1086&lt;&gt;""),MIN(IF(OR(O1086="OZZ",O1086="ZZ"),5000,13600),TRUNC(0.75*SUMIF($D$12:$D1086,$D1086,P$12:P1086),2))-SUMIF($D$12:$D1085,$D1086,Q$12:Q1085),"")</f>
        <v/>
      </c>
      <c r="R1086" s="270" t="str">
        <f aca="false">IF(AND(P1086&lt;&gt;"",O1086&lt;&gt;"",AF1086&lt;&gt;""),IF(OR(O1086="OZZ",O1086="ZZ"),0-SUMIF($D$12:$D1085,$D1086,R$12:R1085),MIN(MIN(13600,TRUNC(0.75*SUMIF($D$12:$D$1442,$D1086,P$12:P$1442),2)+SUMIF($D$12:$D1086,$D1086,AF$12:AF1086))-SUMIF($D$12:$D1085,$D1086,R$12:R1085)-SUMIF($D$12:$D$1442,$D1086,Q$12:Q$1442),AF1086)),"")</f>
        <v/>
      </c>
      <c r="S1086" s="246" t="str">
        <f aca="false">IF(O1086&lt;&gt;"",1000-SUMIF($D$12:$D1085,$D1086,S$12:S1085),"")</f>
        <v/>
      </c>
      <c r="T1086" s="268"/>
      <c r="U1086" s="269"/>
      <c r="V1086" s="244" t="str">
        <f aca="false">IF(AND(U1086&lt;&gt;"",T1086&lt;&gt;""),MIN(IF(OR(T1086="OZZ",T1086="ZZ"),5000,13600),TRUNC(0.75*SUMIF($D$12:$D1086,$D1086,U$12:U1086),2))-SUMIF($D$12:$D1085,$D1086,V$12:V1085),"")</f>
        <v/>
      </c>
      <c r="W1086" s="248" t="str">
        <f aca="false">IF(AND(U1086&lt;&gt;"",T1086&lt;&gt;"",AJ1086&lt;&gt;""),IF(OR(T1086="OZZ",T1086="ZZ"),0-SUMIF($D$12:$D1085,$D1086,W$12:W1085),MIN(MIN(13600,TRUNC(0.75*SUMIF($D$12:$D$1442,$D1086,U$12:U$1442),2)+SUMIF($D$12:$D1086,$D1086,AJ$12:AJ1086))-SUMIF($D$12:$D1085,$D1086,W$12:W1085)-SUMIF($D$12:$D$1442,$D1086,V$12:V$1442),AJ1086)),"")</f>
        <v/>
      </c>
      <c r="X1086" s="246" t="str">
        <f aca="false">IF(T1086&lt;&gt;"",1000-SUMIF($D$12:$D1085,$D1086,X$12:X1085),"")</f>
        <v/>
      </c>
      <c r="Y1086" s="272"/>
      <c r="Z1086" s="273"/>
      <c r="AA1086" s="273"/>
      <c r="AB1086" s="252" t="str">
        <f aca="false">IF(K1086&lt;&gt;"",ROUND(Y1086,2)+ROUND(Z1086,2)+ROUND(AA1086,2),"")</f>
        <v/>
      </c>
      <c r="AC1086" s="274"/>
      <c r="AD1086" s="273"/>
      <c r="AE1086" s="273"/>
      <c r="AF1086" s="275" t="str">
        <f aca="false">IF(P1086&lt;&gt;"",ROUND(AC1086,2)+ROUND(AD1086,2)+ROUND(AE1086,2),"")</f>
        <v/>
      </c>
      <c r="AG1086" s="274"/>
      <c r="AH1086" s="273"/>
      <c r="AI1086" s="273"/>
      <c r="AJ1086" s="275" t="str">
        <f aca="false">IF(U1086&lt;&gt;"",ROUND(AG1086,2)+ROUND(AH1086,2)+ROUND(AI1086,2),"")</f>
        <v/>
      </c>
      <c r="AK1086" s="255"/>
      <c r="AL1086" s="255"/>
      <c r="AM1086" s="256"/>
      <c r="AN1086" s="257"/>
      <c r="AO1086" s="258" t="str">
        <f aca="false">IF(D1086&lt;&gt;"",IF(COUNTIF($D$12:$D1086,$D1086)&gt;1,0,IF(SUM(L1086,Q1086,V1086)&gt;0,IF(AND(T1086="",OR(O1086&lt;&gt;"",J1086&lt;&gt;"")),IF(O1086&lt;&gt;"",O1086,IF(J1086&lt;&gt;"",J1086,0)),IF(AND(O1086&lt;&gt;"",J1086&lt;&gt;"",O1086=J1086),O1086,T1086)),0)),"")</f>
        <v/>
      </c>
      <c r="AP1086" s="258" t="str">
        <f aca="false">IF(D1086&lt;&gt;"",IF(COUNTIF($D$12:$D1086,$D1086)&gt;1,0,IF(SUM(M1086,R1086,W1086)&gt;0,IF(AND(T1086="",OR(O1086&lt;&gt;"",J1086&lt;&gt;"")),IF(O1086&lt;&gt;"",O1086,IF(J1086&lt;&gt;"",J1086,0)),IF(AND(O1086&lt;&gt;"",J1086&lt;&gt;"",O1086=J1086),O1086,T1086)),0)),"")</f>
        <v/>
      </c>
      <c r="AQ1086" s="258" t="str">
        <f aca="false">IF(D1086&lt;&gt;"",IF(COUNTIF($D$12:$D1086,$D1086)&gt;1,0,IF(SUM(N1086,S1086,X1086)&gt;0,IF(AND(T1086="",OR(O1086&lt;&gt;"",J1086&lt;&gt;"")),IF(O1086&lt;&gt;"",O1086,IF(J1086&lt;&gt;"",J1086,0)),IF(AND(O1086&lt;&gt;"",J1086&lt;&gt;"",O1086=J1086),O1086,T1086)),0)),"")</f>
        <v/>
      </c>
      <c r="AR1086" s="257" t="str">
        <f aca="false">IF(D1086&lt;&gt;"",IF(J1086="OZP12",L1086,0),"")</f>
        <v/>
      </c>
      <c r="AS1086" s="257" t="str">
        <f aca="false">IF(D1086&lt;&gt;"",IF(O1086="OZP12",Q1086,0),"")</f>
        <v/>
      </c>
      <c r="AT1086" s="257" t="str">
        <f aca="false">IF(D1086&lt;&gt;"",IF(T1086="OZP12",V1086,0),"")</f>
        <v/>
      </c>
      <c r="AU1086" s="257" t="str">
        <f aca="false">IF(D1086&lt;&gt;"",IF(J1086="TZP",L1086,0),"")</f>
        <v/>
      </c>
      <c r="AV1086" s="257" t="str">
        <f aca="false">IF(D1086&lt;&gt;"",IF(O1086="TZP",Q1086,0),"")</f>
        <v/>
      </c>
      <c r="AW1086" s="257" t="str">
        <f aca="false">IF(D1086&lt;&gt;"",IF(T1086="TZP",V1086,0),"")</f>
        <v/>
      </c>
      <c r="AX1086" s="257" t="str">
        <f aca="false">IF(D1086&lt;&gt;"",IF(J1086="OZZ",L1086,0),"")</f>
        <v/>
      </c>
      <c r="AY1086" s="257" t="str">
        <f aca="false">IF(D1086&lt;&gt;"",IF(O1086="OZZ",Q1086,0),"")</f>
        <v/>
      </c>
      <c r="AZ1086" s="257" t="str">
        <f aca="false">IF(D1086&lt;&gt;"",IF(T1086="OZZ",V1086,0),"")</f>
        <v/>
      </c>
      <c r="BA1086" s="260"/>
      <c r="BB1086" s="257" t="str">
        <f aca="false">IF(D1086&lt;&gt;"",IF(ISERROR(FIND("/",D1086)),0,1),"")</f>
        <v/>
      </c>
      <c r="BC1086" s="257" t="str">
        <f aca="false">IF(D1086&lt;&gt;"",IF(BB1086*1=0,D1086,CONCATENATE(MID(D1086,1,FIND("/",D1086,1)-1),MID(D1086,FIND("/",D1086,1)+1,LEN(D1086)))),"")</f>
        <v/>
      </c>
      <c r="BD1086" s="286"/>
      <c r="BE1086" s="257" t="str">
        <f aca="false">IF(D1086&lt;&gt;"",IF(J1086="OZP12",M1086,0),"")</f>
        <v/>
      </c>
      <c r="BF1086" s="257" t="str">
        <f aca="false">IF(D1086&lt;&gt;"",IF(O1086="OZP12",R1086,0),"")</f>
        <v/>
      </c>
      <c r="BG1086" s="257" t="str">
        <f aca="false">IF(D1086&lt;&gt;"",IF(T1086="OZP12",W1086,0),"")</f>
        <v/>
      </c>
      <c r="BH1086" s="257" t="str">
        <f aca="false">IF(D1086&lt;&gt;"",IF(J1086="TZP",M1086,0),"")</f>
        <v/>
      </c>
      <c r="BI1086" s="257" t="str">
        <f aca="false">IF(D1086&lt;&gt;"",IF(O1086="TZP",R1086,0),"")</f>
        <v/>
      </c>
      <c r="BJ1086" s="257" t="str">
        <f aca="false">IF(D1086&lt;&gt;"",IF(T1086="TZP",W1086,0),"")</f>
        <v/>
      </c>
    </row>
    <row r="1087" s="261" customFormat="true" ht="18.75" hidden="false" customHeight="true" outlineLevel="0" collapsed="false">
      <c r="A1087" s="262" t="n">
        <f aca="false">A1086+1</f>
        <v>1075</v>
      </c>
      <c r="B1087" s="263"/>
      <c r="C1087" s="263"/>
      <c r="D1087" s="263"/>
      <c r="E1087" s="266"/>
      <c r="F1087" s="266"/>
      <c r="G1087" s="267"/>
      <c r="H1087" s="278"/>
      <c r="I1087" s="281"/>
      <c r="J1087" s="268"/>
      <c r="K1087" s="269"/>
      <c r="L1087" s="244" t="str">
        <f aca="false">IF(AND(K1087&lt;&gt;"",J1087&lt;&gt;""),MIN(IF(OR(J1087="OZZ",J1087="ZZ"),5000,13600),TRUNC(0.75*SUMIF($D$12:$D1087,$D1087,K$12:K1087),2))-SUMIF($D$12:$D1086,$D1087,L$12:L1086),"")</f>
        <v/>
      </c>
      <c r="M1087" s="270" t="str">
        <f aca="false">IF(AND(K1087&lt;&gt;"",J1087&lt;&gt;"",AB1087&lt;&gt;""),IF(OR(J1087="OZZ",J1087="ZZ"),0-SUMIF($D$12:$D1086,$D1087,M$12:M1086),MIN(MIN(13600,TRUNC(0.75*SUMIF($D$12:$D$1442,$D1087,K$12:K$1442),2)+SUMIF($D$12:$D1087,$D1087,AB$12:AB1087))-SUMIF($D$12:$D1086,$D1087,M$12:M1086)-SUMIF($D$12:$D$1442,$D1087,L$12:L$1442),AB1087)),"")</f>
        <v/>
      </c>
      <c r="N1087" s="246" t="str">
        <f aca="false">IF(J1087&lt;&gt;"",1000-SUMIF($D$12:$D1086,$D1087,N$12:N1086),"")</f>
        <v/>
      </c>
      <c r="O1087" s="268"/>
      <c r="P1087" s="269"/>
      <c r="Q1087" s="244" t="str">
        <f aca="false">IF(AND(P1087&lt;&gt;"",O1087&lt;&gt;""),MIN(IF(OR(O1087="OZZ",O1087="ZZ"),5000,13600),TRUNC(0.75*SUMIF($D$12:$D1087,$D1087,P$12:P1087),2))-SUMIF($D$12:$D1086,$D1087,Q$12:Q1086),"")</f>
        <v/>
      </c>
      <c r="R1087" s="270" t="str">
        <f aca="false">IF(AND(P1087&lt;&gt;"",O1087&lt;&gt;"",AF1087&lt;&gt;""),IF(OR(O1087="OZZ",O1087="ZZ"),0-SUMIF($D$12:$D1086,$D1087,R$12:R1086),MIN(MIN(13600,TRUNC(0.75*SUMIF($D$12:$D$1442,$D1087,P$12:P$1442),2)+SUMIF($D$12:$D1087,$D1087,AF$12:AF1087))-SUMIF($D$12:$D1086,$D1087,R$12:R1086)-SUMIF($D$12:$D$1442,$D1087,Q$12:Q$1442),AF1087)),"")</f>
        <v/>
      </c>
      <c r="S1087" s="246" t="str">
        <f aca="false">IF(O1087&lt;&gt;"",1000-SUMIF($D$12:$D1086,$D1087,S$12:S1086),"")</f>
        <v/>
      </c>
      <c r="T1087" s="268"/>
      <c r="U1087" s="269"/>
      <c r="V1087" s="244" t="str">
        <f aca="false">IF(AND(U1087&lt;&gt;"",T1087&lt;&gt;""),MIN(IF(OR(T1087="OZZ",T1087="ZZ"),5000,13600),TRUNC(0.75*SUMIF($D$12:$D1087,$D1087,U$12:U1087),2))-SUMIF($D$12:$D1086,$D1087,V$12:V1086),"")</f>
        <v/>
      </c>
      <c r="W1087" s="248" t="str">
        <f aca="false">IF(AND(U1087&lt;&gt;"",T1087&lt;&gt;"",AJ1087&lt;&gt;""),IF(OR(T1087="OZZ",T1087="ZZ"),0-SUMIF($D$12:$D1086,$D1087,W$12:W1086),MIN(MIN(13600,TRUNC(0.75*SUMIF($D$12:$D$1442,$D1087,U$12:U$1442),2)+SUMIF($D$12:$D1087,$D1087,AJ$12:AJ1087))-SUMIF($D$12:$D1086,$D1087,W$12:W1086)-SUMIF($D$12:$D$1442,$D1087,V$12:V$1442),AJ1087)),"")</f>
        <v/>
      </c>
      <c r="X1087" s="246" t="str">
        <f aca="false">IF(T1087&lt;&gt;"",1000-SUMIF($D$12:$D1086,$D1087,X$12:X1086),"")</f>
        <v/>
      </c>
      <c r="Y1087" s="272"/>
      <c r="Z1087" s="273"/>
      <c r="AA1087" s="273"/>
      <c r="AB1087" s="252" t="str">
        <f aca="false">IF(K1087&lt;&gt;"",ROUND(Y1087,2)+ROUND(Z1087,2)+ROUND(AA1087,2),"")</f>
        <v/>
      </c>
      <c r="AC1087" s="274"/>
      <c r="AD1087" s="273"/>
      <c r="AE1087" s="273"/>
      <c r="AF1087" s="275" t="str">
        <f aca="false">IF(P1087&lt;&gt;"",ROUND(AC1087,2)+ROUND(AD1087,2)+ROUND(AE1087,2),"")</f>
        <v/>
      </c>
      <c r="AG1087" s="274"/>
      <c r="AH1087" s="273"/>
      <c r="AI1087" s="273"/>
      <c r="AJ1087" s="275" t="str">
        <f aca="false">IF(U1087&lt;&gt;"",ROUND(AG1087,2)+ROUND(AH1087,2)+ROUND(AI1087,2),"")</f>
        <v/>
      </c>
      <c r="AK1087" s="255"/>
      <c r="AL1087" s="255"/>
      <c r="AM1087" s="256"/>
      <c r="AN1087" s="257"/>
      <c r="AO1087" s="258" t="str">
        <f aca="false">IF(D1087&lt;&gt;"",IF(COUNTIF($D$12:$D1087,$D1087)&gt;1,0,IF(SUM(L1087,Q1087,V1087)&gt;0,IF(AND(T1087="",OR(O1087&lt;&gt;"",J1087&lt;&gt;"")),IF(O1087&lt;&gt;"",O1087,IF(J1087&lt;&gt;"",J1087,0)),IF(AND(O1087&lt;&gt;"",J1087&lt;&gt;"",O1087=J1087),O1087,T1087)),0)),"")</f>
        <v/>
      </c>
      <c r="AP1087" s="258" t="str">
        <f aca="false">IF(D1087&lt;&gt;"",IF(COUNTIF($D$12:$D1087,$D1087)&gt;1,0,IF(SUM(M1087,R1087,W1087)&gt;0,IF(AND(T1087="",OR(O1087&lt;&gt;"",J1087&lt;&gt;"")),IF(O1087&lt;&gt;"",O1087,IF(J1087&lt;&gt;"",J1087,0)),IF(AND(O1087&lt;&gt;"",J1087&lt;&gt;"",O1087=J1087),O1087,T1087)),0)),"")</f>
        <v/>
      </c>
      <c r="AQ1087" s="258" t="str">
        <f aca="false">IF(D1087&lt;&gt;"",IF(COUNTIF($D$12:$D1087,$D1087)&gt;1,0,IF(SUM(N1087,S1087,X1087)&gt;0,IF(AND(T1087="",OR(O1087&lt;&gt;"",J1087&lt;&gt;"")),IF(O1087&lt;&gt;"",O1087,IF(J1087&lt;&gt;"",J1087,0)),IF(AND(O1087&lt;&gt;"",J1087&lt;&gt;"",O1087=J1087),O1087,T1087)),0)),"")</f>
        <v/>
      </c>
      <c r="AR1087" s="257" t="str">
        <f aca="false">IF(D1087&lt;&gt;"",IF(J1087="OZP12",L1087,0),"")</f>
        <v/>
      </c>
      <c r="AS1087" s="257" t="str">
        <f aca="false">IF(D1087&lt;&gt;"",IF(O1087="OZP12",Q1087,0),"")</f>
        <v/>
      </c>
      <c r="AT1087" s="257" t="str">
        <f aca="false">IF(D1087&lt;&gt;"",IF(T1087="OZP12",V1087,0),"")</f>
        <v/>
      </c>
      <c r="AU1087" s="257" t="str">
        <f aca="false">IF(D1087&lt;&gt;"",IF(J1087="TZP",L1087,0),"")</f>
        <v/>
      </c>
      <c r="AV1087" s="257" t="str">
        <f aca="false">IF(D1087&lt;&gt;"",IF(O1087="TZP",Q1087,0),"")</f>
        <v/>
      </c>
      <c r="AW1087" s="257" t="str">
        <f aca="false">IF(D1087&lt;&gt;"",IF(T1087="TZP",V1087,0),"")</f>
        <v/>
      </c>
      <c r="AX1087" s="257" t="str">
        <f aca="false">IF(D1087&lt;&gt;"",IF(J1087="OZZ",L1087,0),"")</f>
        <v/>
      </c>
      <c r="AY1087" s="257" t="str">
        <f aca="false">IF(D1087&lt;&gt;"",IF(O1087="OZZ",Q1087,0),"")</f>
        <v/>
      </c>
      <c r="AZ1087" s="257" t="str">
        <f aca="false">IF(D1087&lt;&gt;"",IF(T1087="OZZ",V1087,0),"")</f>
        <v/>
      </c>
      <c r="BA1087" s="260"/>
      <c r="BB1087" s="257" t="str">
        <f aca="false">IF(D1087&lt;&gt;"",IF(ISERROR(FIND("/",D1087)),0,1),"")</f>
        <v/>
      </c>
      <c r="BC1087" s="257" t="str">
        <f aca="false">IF(D1087&lt;&gt;"",IF(BB1087*1=0,D1087,CONCATENATE(MID(D1087,1,FIND("/",D1087,1)-1),MID(D1087,FIND("/",D1087,1)+1,LEN(D1087)))),"")</f>
        <v/>
      </c>
      <c r="BD1087" s="286"/>
      <c r="BE1087" s="257" t="str">
        <f aca="false">IF(D1087&lt;&gt;"",IF(J1087="OZP12",M1087,0),"")</f>
        <v/>
      </c>
      <c r="BF1087" s="257" t="str">
        <f aca="false">IF(D1087&lt;&gt;"",IF(O1087="OZP12",R1087,0),"")</f>
        <v/>
      </c>
      <c r="BG1087" s="257" t="str">
        <f aca="false">IF(D1087&lt;&gt;"",IF(T1087="OZP12",W1087,0),"")</f>
        <v/>
      </c>
      <c r="BH1087" s="257" t="str">
        <f aca="false">IF(D1087&lt;&gt;"",IF(J1087="TZP",M1087,0),"")</f>
        <v/>
      </c>
      <c r="BI1087" s="257" t="str">
        <f aca="false">IF(D1087&lt;&gt;"",IF(O1087="TZP",R1087,0),"")</f>
        <v/>
      </c>
      <c r="BJ1087" s="257" t="str">
        <f aca="false">IF(D1087&lt;&gt;"",IF(T1087="TZP",W1087,0),"")</f>
        <v/>
      </c>
    </row>
    <row r="1088" s="261" customFormat="true" ht="18.75" hidden="false" customHeight="true" outlineLevel="0" collapsed="false">
      <c r="A1088" s="262" t="n">
        <f aca="false">A1087+1</f>
        <v>1076</v>
      </c>
      <c r="B1088" s="263"/>
      <c r="C1088" s="263"/>
      <c r="D1088" s="263"/>
      <c r="E1088" s="266"/>
      <c r="F1088" s="266"/>
      <c r="G1088" s="267"/>
      <c r="H1088" s="278"/>
      <c r="I1088" s="281"/>
      <c r="J1088" s="268"/>
      <c r="K1088" s="269"/>
      <c r="L1088" s="244" t="str">
        <f aca="false">IF(AND(K1088&lt;&gt;"",J1088&lt;&gt;""),MIN(IF(OR(J1088="OZZ",J1088="ZZ"),5000,13600),TRUNC(0.75*SUMIF($D$12:$D1088,$D1088,K$12:K1088),2))-SUMIF($D$12:$D1087,$D1088,L$12:L1087),"")</f>
        <v/>
      </c>
      <c r="M1088" s="270" t="str">
        <f aca="false">IF(AND(K1088&lt;&gt;"",J1088&lt;&gt;"",AB1088&lt;&gt;""),IF(OR(J1088="OZZ",J1088="ZZ"),0-SUMIF($D$12:$D1087,$D1088,M$12:M1087),MIN(MIN(13600,TRUNC(0.75*SUMIF($D$12:$D$1442,$D1088,K$12:K$1442),2)+SUMIF($D$12:$D1088,$D1088,AB$12:AB1088))-SUMIF($D$12:$D1087,$D1088,M$12:M1087)-SUMIF($D$12:$D$1442,$D1088,L$12:L$1442),AB1088)),"")</f>
        <v/>
      </c>
      <c r="N1088" s="246" t="str">
        <f aca="false">IF(J1088&lt;&gt;"",1000-SUMIF($D$12:$D1087,$D1088,N$12:N1087),"")</f>
        <v/>
      </c>
      <c r="O1088" s="268"/>
      <c r="P1088" s="269"/>
      <c r="Q1088" s="244" t="str">
        <f aca="false">IF(AND(P1088&lt;&gt;"",O1088&lt;&gt;""),MIN(IF(OR(O1088="OZZ",O1088="ZZ"),5000,13600),TRUNC(0.75*SUMIF($D$12:$D1088,$D1088,P$12:P1088),2))-SUMIF($D$12:$D1087,$D1088,Q$12:Q1087),"")</f>
        <v/>
      </c>
      <c r="R1088" s="270" t="str">
        <f aca="false">IF(AND(P1088&lt;&gt;"",O1088&lt;&gt;"",AF1088&lt;&gt;""),IF(OR(O1088="OZZ",O1088="ZZ"),0-SUMIF($D$12:$D1087,$D1088,R$12:R1087),MIN(MIN(13600,TRUNC(0.75*SUMIF($D$12:$D$1442,$D1088,P$12:P$1442),2)+SUMIF($D$12:$D1088,$D1088,AF$12:AF1088))-SUMIF($D$12:$D1087,$D1088,R$12:R1087)-SUMIF($D$12:$D$1442,$D1088,Q$12:Q$1442),AF1088)),"")</f>
        <v/>
      </c>
      <c r="S1088" s="246" t="str">
        <f aca="false">IF(O1088&lt;&gt;"",1000-SUMIF($D$12:$D1087,$D1088,S$12:S1087),"")</f>
        <v/>
      </c>
      <c r="T1088" s="268"/>
      <c r="U1088" s="269"/>
      <c r="V1088" s="244" t="str">
        <f aca="false">IF(AND(U1088&lt;&gt;"",T1088&lt;&gt;""),MIN(IF(OR(T1088="OZZ",T1088="ZZ"),5000,13600),TRUNC(0.75*SUMIF($D$12:$D1088,$D1088,U$12:U1088),2))-SUMIF($D$12:$D1087,$D1088,V$12:V1087),"")</f>
        <v/>
      </c>
      <c r="W1088" s="248" t="str">
        <f aca="false">IF(AND(U1088&lt;&gt;"",T1088&lt;&gt;"",AJ1088&lt;&gt;""),IF(OR(T1088="OZZ",T1088="ZZ"),0-SUMIF($D$12:$D1087,$D1088,W$12:W1087),MIN(MIN(13600,TRUNC(0.75*SUMIF($D$12:$D$1442,$D1088,U$12:U$1442),2)+SUMIF($D$12:$D1088,$D1088,AJ$12:AJ1088))-SUMIF($D$12:$D1087,$D1088,W$12:W1087)-SUMIF($D$12:$D$1442,$D1088,V$12:V$1442),AJ1088)),"")</f>
        <v/>
      </c>
      <c r="X1088" s="246" t="str">
        <f aca="false">IF(T1088&lt;&gt;"",1000-SUMIF($D$12:$D1087,$D1088,X$12:X1087),"")</f>
        <v/>
      </c>
      <c r="Y1088" s="272"/>
      <c r="Z1088" s="273"/>
      <c r="AA1088" s="273"/>
      <c r="AB1088" s="252" t="str">
        <f aca="false">IF(K1088&lt;&gt;"",ROUND(Y1088,2)+ROUND(Z1088,2)+ROUND(AA1088,2),"")</f>
        <v/>
      </c>
      <c r="AC1088" s="274"/>
      <c r="AD1088" s="273"/>
      <c r="AE1088" s="273"/>
      <c r="AF1088" s="275" t="str">
        <f aca="false">IF(P1088&lt;&gt;"",ROUND(AC1088,2)+ROUND(AD1088,2)+ROUND(AE1088,2),"")</f>
        <v/>
      </c>
      <c r="AG1088" s="274"/>
      <c r="AH1088" s="273"/>
      <c r="AI1088" s="273"/>
      <c r="AJ1088" s="275" t="str">
        <f aca="false">IF(U1088&lt;&gt;"",ROUND(AG1088,2)+ROUND(AH1088,2)+ROUND(AI1088,2),"")</f>
        <v/>
      </c>
      <c r="AK1088" s="255"/>
      <c r="AL1088" s="255"/>
      <c r="AM1088" s="256"/>
      <c r="AN1088" s="257"/>
      <c r="AO1088" s="258" t="str">
        <f aca="false">IF(D1088&lt;&gt;"",IF(COUNTIF($D$12:$D1088,$D1088)&gt;1,0,IF(SUM(L1088,Q1088,V1088)&gt;0,IF(AND(T1088="",OR(O1088&lt;&gt;"",J1088&lt;&gt;"")),IF(O1088&lt;&gt;"",O1088,IF(J1088&lt;&gt;"",J1088,0)),IF(AND(O1088&lt;&gt;"",J1088&lt;&gt;"",O1088=J1088),O1088,T1088)),0)),"")</f>
        <v/>
      </c>
      <c r="AP1088" s="258" t="str">
        <f aca="false">IF(D1088&lt;&gt;"",IF(COUNTIF($D$12:$D1088,$D1088)&gt;1,0,IF(SUM(M1088,R1088,W1088)&gt;0,IF(AND(T1088="",OR(O1088&lt;&gt;"",J1088&lt;&gt;"")),IF(O1088&lt;&gt;"",O1088,IF(J1088&lt;&gt;"",J1088,0)),IF(AND(O1088&lt;&gt;"",J1088&lt;&gt;"",O1088=J1088),O1088,T1088)),0)),"")</f>
        <v/>
      </c>
      <c r="AQ1088" s="258" t="str">
        <f aca="false">IF(D1088&lt;&gt;"",IF(COUNTIF($D$12:$D1088,$D1088)&gt;1,0,IF(SUM(N1088,S1088,X1088)&gt;0,IF(AND(T1088="",OR(O1088&lt;&gt;"",J1088&lt;&gt;"")),IF(O1088&lt;&gt;"",O1088,IF(J1088&lt;&gt;"",J1088,0)),IF(AND(O1088&lt;&gt;"",J1088&lt;&gt;"",O1088=J1088),O1088,T1088)),0)),"")</f>
        <v/>
      </c>
      <c r="AR1088" s="257" t="str">
        <f aca="false">IF(D1088&lt;&gt;"",IF(J1088="OZP12",L1088,0),"")</f>
        <v/>
      </c>
      <c r="AS1088" s="257" t="str">
        <f aca="false">IF(D1088&lt;&gt;"",IF(O1088="OZP12",Q1088,0),"")</f>
        <v/>
      </c>
      <c r="AT1088" s="257" t="str">
        <f aca="false">IF(D1088&lt;&gt;"",IF(T1088="OZP12",V1088,0),"")</f>
        <v/>
      </c>
      <c r="AU1088" s="257" t="str">
        <f aca="false">IF(D1088&lt;&gt;"",IF(J1088="TZP",L1088,0),"")</f>
        <v/>
      </c>
      <c r="AV1088" s="257" t="str">
        <f aca="false">IF(D1088&lt;&gt;"",IF(O1088="TZP",Q1088,0),"")</f>
        <v/>
      </c>
      <c r="AW1088" s="257" t="str">
        <f aca="false">IF(D1088&lt;&gt;"",IF(T1088="TZP",V1088,0),"")</f>
        <v/>
      </c>
      <c r="AX1088" s="257" t="str">
        <f aca="false">IF(D1088&lt;&gt;"",IF(J1088="OZZ",L1088,0),"")</f>
        <v/>
      </c>
      <c r="AY1088" s="257" t="str">
        <f aca="false">IF(D1088&lt;&gt;"",IF(O1088="OZZ",Q1088,0),"")</f>
        <v/>
      </c>
      <c r="AZ1088" s="257" t="str">
        <f aca="false">IF(D1088&lt;&gt;"",IF(T1088="OZZ",V1088,0),"")</f>
        <v/>
      </c>
      <c r="BA1088" s="260"/>
      <c r="BB1088" s="257" t="str">
        <f aca="false">IF(D1088&lt;&gt;"",IF(ISERROR(FIND("/",D1088)),0,1),"")</f>
        <v/>
      </c>
      <c r="BC1088" s="257" t="str">
        <f aca="false">IF(D1088&lt;&gt;"",IF(BB1088*1=0,D1088,CONCATENATE(MID(D1088,1,FIND("/",D1088,1)-1),MID(D1088,FIND("/",D1088,1)+1,LEN(D1088)))),"")</f>
        <v/>
      </c>
      <c r="BD1088" s="286"/>
      <c r="BE1088" s="257" t="str">
        <f aca="false">IF(D1088&lt;&gt;"",IF(J1088="OZP12",M1088,0),"")</f>
        <v/>
      </c>
      <c r="BF1088" s="257" t="str">
        <f aca="false">IF(D1088&lt;&gt;"",IF(O1088="OZP12",R1088,0),"")</f>
        <v/>
      </c>
      <c r="BG1088" s="257" t="str">
        <f aca="false">IF(D1088&lt;&gt;"",IF(T1088="OZP12",W1088,0),"")</f>
        <v/>
      </c>
      <c r="BH1088" s="257" t="str">
        <f aca="false">IF(D1088&lt;&gt;"",IF(J1088="TZP",M1088,0),"")</f>
        <v/>
      </c>
      <c r="BI1088" s="257" t="str">
        <f aca="false">IF(D1088&lt;&gt;"",IF(O1088="TZP",R1088,0),"")</f>
        <v/>
      </c>
      <c r="BJ1088" s="257" t="str">
        <f aca="false">IF(D1088&lt;&gt;"",IF(T1088="TZP",W1088,0),"")</f>
        <v/>
      </c>
    </row>
    <row r="1089" s="261" customFormat="true" ht="18.75" hidden="false" customHeight="true" outlineLevel="0" collapsed="false">
      <c r="A1089" s="262" t="n">
        <f aca="false">A1088+1</f>
        <v>1077</v>
      </c>
      <c r="B1089" s="263"/>
      <c r="C1089" s="263"/>
      <c r="D1089" s="263"/>
      <c r="E1089" s="266"/>
      <c r="F1089" s="266"/>
      <c r="G1089" s="267"/>
      <c r="H1089" s="278"/>
      <c r="I1089" s="281"/>
      <c r="J1089" s="268"/>
      <c r="K1089" s="269"/>
      <c r="L1089" s="244" t="str">
        <f aca="false">IF(AND(K1089&lt;&gt;"",J1089&lt;&gt;""),MIN(IF(OR(J1089="OZZ",J1089="ZZ"),5000,13600),TRUNC(0.75*SUMIF($D$12:$D1089,$D1089,K$12:K1089),2))-SUMIF($D$12:$D1088,$D1089,L$12:L1088),"")</f>
        <v/>
      </c>
      <c r="M1089" s="270" t="str">
        <f aca="false">IF(AND(K1089&lt;&gt;"",J1089&lt;&gt;"",AB1089&lt;&gt;""),IF(OR(J1089="OZZ",J1089="ZZ"),0-SUMIF($D$12:$D1088,$D1089,M$12:M1088),MIN(MIN(13600,TRUNC(0.75*SUMIF($D$12:$D$1442,$D1089,K$12:K$1442),2)+SUMIF($D$12:$D1089,$D1089,AB$12:AB1089))-SUMIF($D$12:$D1088,$D1089,M$12:M1088)-SUMIF($D$12:$D$1442,$D1089,L$12:L$1442),AB1089)),"")</f>
        <v/>
      </c>
      <c r="N1089" s="246" t="str">
        <f aca="false">IF(J1089&lt;&gt;"",1000-SUMIF($D$12:$D1088,$D1089,N$12:N1088),"")</f>
        <v/>
      </c>
      <c r="O1089" s="268"/>
      <c r="P1089" s="269"/>
      <c r="Q1089" s="244" t="str">
        <f aca="false">IF(AND(P1089&lt;&gt;"",O1089&lt;&gt;""),MIN(IF(OR(O1089="OZZ",O1089="ZZ"),5000,13600),TRUNC(0.75*SUMIF($D$12:$D1089,$D1089,P$12:P1089),2))-SUMIF($D$12:$D1088,$D1089,Q$12:Q1088),"")</f>
        <v/>
      </c>
      <c r="R1089" s="270" t="str">
        <f aca="false">IF(AND(P1089&lt;&gt;"",O1089&lt;&gt;"",AF1089&lt;&gt;""),IF(OR(O1089="OZZ",O1089="ZZ"),0-SUMIF($D$12:$D1088,$D1089,R$12:R1088),MIN(MIN(13600,TRUNC(0.75*SUMIF($D$12:$D$1442,$D1089,P$12:P$1442),2)+SUMIF($D$12:$D1089,$D1089,AF$12:AF1089))-SUMIF($D$12:$D1088,$D1089,R$12:R1088)-SUMIF($D$12:$D$1442,$D1089,Q$12:Q$1442),AF1089)),"")</f>
        <v/>
      </c>
      <c r="S1089" s="246" t="str">
        <f aca="false">IF(O1089&lt;&gt;"",1000-SUMIF($D$12:$D1088,$D1089,S$12:S1088),"")</f>
        <v/>
      </c>
      <c r="T1089" s="268"/>
      <c r="U1089" s="269"/>
      <c r="V1089" s="244" t="str">
        <f aca="false">IF(AND(U1089&lt;&gt;"",T1089&lt;&gt;""),MIN(IF(OR(T1089="OZZ",T1089="ZZ"),5000,13600),TRUNC(0.75*SUMIF($D$12:$D1089,$D1089,U$12:U1089),2))-SUMIF($D$12:$D1088,$D1089,V$12:V1088),"")</f>
        <v/>
      </c>
      <c r="W1089" s="248" t="str">
        <f aca="false">IF(AND(U1089&lt;&gt;"",T1089&lt;&gt;"",AJ1089&lt;&gt;""),IF(OR(T1089="OZZ",T1089="ZZ"),0-SUMIF($D$12:$D1088,$D1089,W$12:W1088),MIN(MIN(13600,TRUNC(0.75*SUMIF($D$12:$D$1442,$D1089,U$12:U$1442),2)+SUMIF($D$12:$D1089,$D1089,AJ$12:AJ1089))-SUMIF($D$12:$D1088,$D1089,W$12:W1088)-SUMIF($D$12:$D$1442,$D1089,V$12:V$1442),AJ1089)),"")</f>
        <v/>
      </c>
      <c r="X1089" s="246" t="str">
        <f aca="false">IF(T1089&lt;&gt;"",1000-SUMIF($D$12:$D1088,$D1089,X$12:X1088),"")</f>
        <v/>
      </c>
      <c r="Y1089" s="272"/>
      <c r="Z1089" s="273"/>
      <c r="AA1089" s="273"/>
      <c r="AB1089" s="252" t="str">
        <f aca="false">IF(K1089&lt;&gt;"",ROUND(Y1089,2)+ROUND(Z1089,2)+ROUND(AA1089,2),"")</f>
        <v/>
      </c>
      <c r="AC1089" s="274"/>
      <c r="AD1089" s="273"/>
      <c r="AE1089" s="273"/>
      <c r="AF1089" s="275" t="str">
        <f aca="false">IF(P1089&lt;&gt;"",ROUND(AC1089,2)+ROUND(AD1089,2)+ROUND(AE1089,2),"")</f>
        <v/>
      </c>
      <c r="AG1089" s="274"/>
      <c r="AH1089" s="273"/>
      <c r="AI1089" s="273"/>
      <c r="AJ1089" s="275" t="str">
        <f aca="false">IF(U1089&lt;&gt;"",ROUND(AG1089,2)+ROUND(AH1089,2)+ROUND(AI1089,2),"")</f>
        <v/>
      </c>
      <c r="AK1089" s="255"/>
      <c r="AL1089" s="255"/>
      <c r="AM1089" s="256"/>
      <c r="AN1089" s="257"/>
      <c r="AO1089" s="258" t="str">
        <f aca="false">IF(D1089&lt;&gt;"",IF(COUNTIF($D$12:$D1089,$D1089)&gt;1,0,IF(SUM(L1089,Q1089,V1089)&gt;0,IF(AND(T1089="",OR(O1089&lt;&gt;"",J1089&lt;&gt;"")),IF(O1089&lt;&gt;"",O1089,IF(J1089&lt;&gt;"",J1089,0)),IF(AND(O1089&lt;&gt;"",J1089&lt;&gt;"",O1089=J1089),O1089,T1089)),0)),"")</f>
        <v/>
      </c>
      <c r="AP1089" s="258" t="str">
        <f aca="false">IF(D1089&lt;&gt;"",IF(COUNTIF($D$12:$D1089,$D1089)&gt;1,0,IF(SUM(M1089,R1089,W1089)&gt;0,IF(AND(T1089="",OR(O1089&lt;&gt;"",J1089&lt;&gt;"")),IF(O1089&lt;&gt;"",O1089,IF(J1089&lt;&gt;"",J1089,0)),IF(AND(O1089&lt;&gt;"",J1089&lt;&gt;"",O1089=J1089),O1089,T1089)),0)),"")</f>
        <v/>
      </c>
      <c r="AQ1089" s="258" t="str">
        <f aca="false">IF(D1089&lt;&gt;"",IF(COUNTIF($D$12:$D1089,$D1089)&gt;1,0,IF(SUM(N1089,S1089,X1089)&gt;0,IF(AND(T1089="",OR(O1089&lt;&gt;"",J1089&lt;&gt;"")),IF(O1089&lt;&gt;"",O1089,IF(J1089&lt;&gt;"",J1089,0)),IF(AND(O1089&lt;&gt;"",J1089&lt;&gt;"",O1089=J1089),O1089,T1089)),0)),"")</f>
        <v/>
      </c>
      <c r="AR1089" s="257" t="str">
        <f aca="false">IF(D1089&lt;&gt;"",IF(J1089="OZP12",L1089,0),"")</f>
        <v/>
      </c>
      <c r="AS1089" s="257" t="str">
        <f aca="false">IF(D1089&lt;&gt;"",IF(O1089="OZP12",Q1089,0),"")</f>
        <v/>
      </c>
      <c r="AT1089" s="257" t="str">
        <f aca="false">IF(D1089&lt;&gt;"",IF(T1089="OZP12",V1089,0),"")</f>
        <v/>
      </c>
      <c r="AU1089" s="257" t="str">
        <f aca="false">IF(D1089&lt;&gt;"",IF(J1089="TZP",L1089,0),"")</f>
        <v/>
      </c>
      <c r="AV1089" s="257" t="str">
        <f aca="false">IF(D1089&lt;&gt;"",IF(O1089="TZP",Q1089,0),"")</f>
        <v/>
      </c>
      <c r="AW1089" s="257" t="str">
        <f aca="false">IF(D1089&lt;&gt;"",IF(T1089="TZP",V1089,0),"")</f>
        <v/>
      </c>
      <c r="AX1089" s="257" t="str">
        <f aca="false">IF(D1089&lt;&gt;"",IF(J1089="OZZ",L1089,0),"")</f>
        <v/>
      </c>
      <c r="AY1089" s="257" t="str">
        <f aca="false">IF(D1089&lt;&gt;"",IF(O1089="OZZ",Q1089,0),"")</f>
        <v/>
      </c>
      <c r="AZ1089" s="257" t="str">
        <f aca="false">IF(D1089&lt;&gt;"",IF(T1089="OZZ",V1089,0),"")</f>
        <v/>
      </c>
      <c r="BA1089" s="260"/>
      <c r="BB1089" s="257" t="str">
        <f aca="false">IF(D1089&lt;&gt;"",IF(ISERROR(FIND("/",D1089)),0,1),"")</f>
        <v/>
      </c>
      <c r="BC1089" s="257" t="str">
        <f aca="false">IF(D1089&lt;&gt;"",IF(BB1089*1=0,D1089,CONCATENATE(MID(D1089,1,FIND("/",D1089,1)-1),MID(D1089,FIND("/",D1089,1)+1,LEN(D1089)))),"")</f>
        <v/>
      </c>
      <c r="BD1089" s="286"/>
      <c r="BE1089" s="257" t="str">
        <f aca="false">IF(D1089&lt;&gt;"",IF(J1089="OZP12",M1089,0),"")</f>
        <v/>
      </c>
      <c r="BF1089" s="257" t="str">
        <f aca="false">IF(D1089&lt;&gt;"",IF(O1089="OZP12",R1089,0),"")</f>
        <v/>
      </c>
      <c r="BG1089" s="257" t="str">
        <f aca="false">IF(D1089&lt;&gt;"",IF(T1089="OZP12",W1089,0),"")</f>
        <v/>
      </c>
      <c r="BH1089" s="257" t="str">
        <f aca="false">IF(D1089&lt;&gt;"",IF(J1089="TZP",M1089,0),"")</f>
        <v/>
      </c>
      <c r="BI1089" s="257" t="str">
        <f aca="false">IF(D1089&lt;&gt;"",IF(O1089="TZP",R1089,0),"")</f>
        <v/>
      </c>
      <c r="BJ1089" s="257" t="str">
        <f aca="false">IF(D1089&lt;&gt;"",IF(T1089="TZP",W1089,0),"")</f>
        <v/>
      </c>
    </row>
    <row r="1090" s="261" customFormat="true" ht="18.75" hidden="false" customHeight="true" outlineLevel="0" collapsed="false">
      <c r="A1090" s="262" t="n">
        <f aca="false">A1089+1</f>
        <v>1078</v>
      </c>
      <c r="B1090" s="263"/>
      <c r="C1090" s="263"/>
      <c r="D1090" s="263"/>
      <c r="E1090" s="266"/>
      <c r="F1090" s="266"/>
      <c r="G1090" s="267"/>
      <c r="H1090" s="278"/>
      <c r="I1090" s="281"/>
      <c r="J1090" s="268"/>
      <c r="K1090" s="269"/>
      <c r="L1090" s="244" t="str">
        <f aca="false">IF(AND(K1090&lt;&gt;"",J1090&lt;&gt;""),MIN(IF(OR(J1090="OZZ",J1090="ZZ"),5000,13600),TRUNC(0.75*SUMIF($D$12:$D1090,$D1090,K$12:K1090),2))-SUMIF($D$12:$D1089,$D1090,L$12:L1089),"")</f>
        <v/>
      </c>
      <c r="M1090" s="270" t="str">
        <f aca="false">IF(AND(K1090&lt;&gt;"",J1090&lt;&gt;"",AB1090&lt;&gt;""),IF(OR(J1090="OZZ",J1090="ZZ"),0-SUMIF($D$12:$D1089,$D1090,M$12:M1089),MIN(MIN(13600,TRUNC(0.75*SUMIF($D$12:$D$1442,$D1090,K$12:K$1442),2)+SUMIF($D$12:$D1090,$D1090,AB$12:AB1090))-SUMIF($D$12:$D1089,$D1090,M$12:M1089)-SUMIF($D$12:$D$1442,$D1090,L$12:L$1442),AB1090)),"")</f>
        <v/>
      </c>
      <c r="N1090" s="246" t="str">
        <f aca="false">IF(J1090&lt;&gt;"",1000-SUMIF($D$12:$D1089,$D1090,N$12:N1089),"")</f>
        <v/>
      </c>
      <c r="O1090" s="268"/>
      <c r="P1090" s="269"/>
      <c r="Q1090" s="244" t="str">
        <f aca="false">IF(AND(P1090&lt;&gt;"",O1090&lt;&gt;""),MIN(IF(OR(O1090="OZZ",O1090="ZZ"),5000,13600),TRUNC(0.75*SUMIF($D$12:$D1090,$D1090,P$12:P1090),2))-SUMIF($D$12:$D1089,$D1090,Q$12:Q1089),"")</f>
        <v/>
      </c>
      <c r="R1090" s="270" t="str">
        <f aca="false">IF(AND(P1090&lt;&gt;"",O1090&lt;&gt;"",AF1090&lt;&gt;""),IF(OR(O1090="OZZ",O1090="ZZ"),0-SUMIF($D$12:$D1089,$D1090,R$12:R1089),MIN(MIN(13600,TRUNC(0.75*SUMIF($D$12:$D$1442,$D1090,P$12:P$1442),2)+SUMIF($D$12:$D1090,$D1090,AF$12:AF1090))-SUMIF($D$12:$D1089,$D1090,R$12:R1089)-SUMIF($D$12:$D$1442,$D1090,Q$12:Q$1442),AF1090)),"")</f>
        <v/>
      </c>
      <c r="S1090" s="246" t="str">
        <f aca="false">IF(O1090&lt;&gt;"",1000-SUMIF($D$12:$D1089,$D1090,S$12:S1089),"")</f>
        <v/>
      </c>
      <c r="T1090" s="268"/>
      <c r="U1090" s="269"/>
      <c r="V1090" s="244" t="str">
        <f aca="false">IF(AND(U1090&lt;&gt;"",T1090&lt;&gt;""),MIN(IF(OR(T1090="OZZ",T1090="ZZ"),5000,13600),TRUNC(0.75*SUMIF($D$12:$D1090,$D1090,U$12:U1090),2))-SUMIF($D$12:$D1089,$D1090,V$12:V1089),"")</f>
        <v/>
      </c>
      <c r="W1090" s="248" t="str">
        <f aca="false">IF(AND(U1090&lt;&gt;"",T1090&lt;&gt;"",AJ1090&lt;&gt;""),IF(OR(T1090="OZZ",T1090="ZZ"),0-SUMIF($D$12:$D1089,$D1090,W$12:W1089),MIN(MIN(13600,TRUNC(0.75*SUMIF($D$12:$D$1442,$D1090,U$12:U$1442),2)+SUMIF($D$12:$D1090,$D1090,AJ$12:AJ1090))-SUMIF($D$12:$D1089,$D1090,W$12:W1089)-SUMIF($D$12:$D$1442,$D1090,V$12:V$1442),AJ1090)),"")</f>
        <v/>
      </c>
      <c r="X1090" s="246" t="str">
        <f aca="false">IF(T1090&lt;&gt;"",1000-SUMIF($D$12:$D1089,$D1090,X$12:X1089),"")</f>
        <v/>
      </c>
      <c r="Y1090" s="272"/>
      <c r="Z1090" s="273"/>
      <c r="AA1090" s="273"/>
      <c r="AB1090" s="252" t="str">
        <f aca="false">IF(K1090&lt;&gt;"",ROUND(Y1090,2)+ROUND(Z1090,2)+ROUND(AA1090,2),"")</f>
        <v/>
      </c>
      <c r="AC1090" s="274"/>
      <c r="AD1090" s="273"/>
      <c r="AE1090" s="273"/>
      <c r="AF1090" s="275" t="str">
        <f aca="false">IF(P1090&lt;&gt;"",ROUND(AC1090,2)+ROUND(AD1090,2)+ROUND(AE1090,2),"")</f>
        <v/>
      </c>
      <c r="AG1090" s="274"/>
      <c r="AH1090" s="273"/>
      <c r="AI1090" s="273"/>
      <c r="AJ1090" s="275" t="str">
        <f aca="false">IF(U1090&lt;&gt;"",ROUND(AG1090,2)+ROUND(AH1090,2)+ROUND(AI1090,2),"")</f>
        <v/>
      </c>
      <c r="AK1090" s="255"/>
      <c r="AL1090" s="255"/>
      <c r="AM1090" s="256"/>
      <c r="AN1090" s="257"/>
      <c r="AO1090" s="258" t="str">
        <f aca="false">IF(D1090&lt;&gt;"",IF(COUNTIF($D$12:$D1090,$D1090)&gt;1,0,IF(SUM(L1090,Q1090,V1090)&gt;0,IF(AND(T1090="",OR(O1090&lt;&gt;"",J1090&lt;&gt;"")),IF(O1090&lt;&gt;"",O1090,IF(J1090&lt;&gt;"",J1090,0)),IF(AND(O1090&lt;&gt;"",J1090&lt;&gt;"",O1090=J1090),O1090,T1090)),0)),"")</f>
        <v/>
      </c>
      <c r="AP1090" s="258" t="str">
        <f aca="false">IF(D1090&lt;&gt;"",IF(COUNTIF($D$12:$D1090,$D1090)&gt;1,0,IF(SUM(M1090,R1090,W1090)&gt;0,IF(AND(T1090="",OR(O1090&lt;&gt;"",J1090&lt;&gt;"")),IF(O1090&lt;&gt;"",O1090,IF(J1090&lt;&gt;"",J1090,0)),IF(AND(O1090&lt;&gt;"",J1090&lt;&gt;"",O1090=J1090),O1090,T1090)),0)),"")</f>
        <v/>
      </c>
      <c r="AQ1090" s="258" t="str">
        <f aca="false">IF(D1090&lt;&gt;"",IF(COUNTIF($D$12:$D1090,$D1090)&gt;1,0,IF(SUM(N1090,S1090,X1090)&gt;0,IF(AND(T1090="",OR(O1090&lt;&gt;"",J1090&lt;&gt;"")),IF(O1090&lt;&gt;"",O1090,IF(J1090&lt;&gt;"",J1090,0)),IF(AND(O1090&lt;&gt;"",J1090&lt;&gt;"",O1090=J1090),O1090,T1090)),0)),"")</f>
        <v/>
      </c>
      <c r="AR1090" s="257" t="str">
        <f aca="false">IF(D1090&lt;&gt;"",IF(J1090="OZP12",L1090,0),"")</f>
        <v/>
      </c>
      <c r="AS1090" s="257" t="str">
        <f aca="false">IF(D1090&lt;&gt;"",IF(O1090="OZP12",Q1090,0),"")</f>
        <v/>
      </c>
      <c r="AT1090" s="257" t="str">
        <f aca="false">IF(D1090&lt;&gt;"",IF(T1090="OZP12",V1090,0),"")</f>
        <v/>
      </c>
      <c r="AU1090" s="257" t="str">
        <f aca="false">IF(D1090&lt;&gt;"",IF(J1090="TZP",L1090,0),"")</f>
        <v/>
      </c>
      <c r="AV1090" s="257" t="str">
        <f aca="false">IF(D1090&lt;&gt;"",IF(O1090="TZP",Q1090,0),"")</f>
        <v/>
      </c>
      <c r="AW1090" s="257" t="str">
        <f aca="false">IF(D1090&lt;&gt;"",IF(T1090="TZP",V1090,0),"")</f>
        <v/>
      </c>
      <c r="AX1090" s="257" t="str">
        <f aca="false">IF(D1090&lt;&gt;"",IF(J1090="OZZ",L1090,0),"")</f>
        <v/>
      </c>
      <c r="AY1090" s="257" t="str">
        <f aca="false">IF(D1090&lt;&gt;"",IF(O1090="OZZ",Q1090,0),"")</f>
        <v/>
      </c>
      <c r="AZ1090" s="257" t="str">
        <f aca="false">IF(D1090&lt;&gt;"",IF(T1090="OZZ",V1090,0),"")</f>
        <v/>
      </c>
      <c r="BA1090" s="260"/>
      <c r="BB1090" s="257" t="str">
        <f aca="false">IF(D1090&lt;&gt;"",IF(ISERROR(FIND("/",D1090)),0,1),"")</f>
        <v/>
      </c>
      <c r="BC1090" s="257" t="str">
        <f aca="false">IF(D1090&lt;&gt;"",IF(BB1090*1=0,D1090,CONCATENATE(MID(D1090,1,FIND("/",D1090,1)-1),MID(D1090,FIND("/",D1090,1)+1,LEN(D1090)))),"")</f>
        <v/>
      </c>
      <c r="BD1090" s="286"/>
      <c r="BE1090" s="257" t="str">
        <f aca="false">IF(D1090&lt;&gt;"",IF(J1090="OZP12",M1090,0),"")</f>
        <v/>
      </c>
      <c r="BF1090" s="257" t="str">
        <f aca="false">IF(D1090&lt;&gt;"",IF(O1090="OZP12",R1090,0),"")</f>
        <v/>
      </c>
      <c r="BG1090" s="257" t="str">
        <f aca="false">IF(D1090&lt;&gt;"",IF(T1090="OZP12",W1090,0),"")</f>
        <v/>
      </c>
      <c r="BH1090" s="257" t="str">
        <f aca="false">IF(D1090&lt;&gt;"",IF(J1090="TZP",M1090,0),"")</f>
        <v/>
      </c>
      <c r="BI1090" s="257" t="str">
        <f aca="false">IF(D1090&lt;&gt;"",IF(O1090="TZP",R1090,0),"")</f>
        <v/>
      </c>
      <c r="BJ1090" s="257" t="str">
        <f aca="false">IF(D1090&lt;&gt;"",IF(T1090="TZP",W1090,0),"")</f>
        <v/>
      </c>
    </row>
    <row r="1091" s="261" customFormat="true" ht="18.75" hidden="false" customHeight="true" outlineLevel="0" collapsed="false">
      <c r="A1091" s="262" t="n">
        <f aca="false">A1090+1</f>
        <v>1079</v>
      </c>
      <c r="B1091" s="263"/>
      <c r="C1091" s="263"/>
      <c r="D1091" s="263"/>
      <c r="E1091" s="266"/>
      <c r="F1091" s="266"/>
      <c r="G1091" s="267"/>
      <c r="H1091" s="278"/>
      <c r="I1091" s="281"/>
      <c r="J1091" s="268"/>
      <c r="K1091" s="269"/>
      <c r="L1091" s="244" t="str">
        <f aca="false">IF(AND(K1091&lt;&gt;"",J1091&lt;&gt;""),MIN(IF(OR(J1091="OZZ",J1091="ZZ"),5000,13600),TRUNC(0.75*SUMIF($D$12:$D1091,$D1091,K$12:K1091),2))-SUMIF($D$12:$D1090,$D1091,L$12:L1090),"")</f>
        <v/>
      </c>
      <c r="M1091" s="270" t="str">
        <f aca="false">IF(AND(K1091&lt;&gt;"",J1091&lt;&gt;"",AB1091&lt;&gt;""),IF(OR(J1091="OZZ",J1091="ZZ"),0-SUMIF($D$12:$D1090,$D1091,M$12:M1090),MIN(MIN(13600,TRUNC(0.75*SUMIF($D$12:$D$1442,$D1091,K$12:K$1442),2)+SUMIF($D$12:$D1091,$D1091,AB$12:AB1091))-SUMIF($D$12:$D1090,$D1091,M$12:M1090)-SUMIF($D$12:$D$1442,$D1091,L$12:L$1442),AB1091)),"")</f>
        <v/>
      </c>
      <c r="N1091" s="246" t="str">
        <f aca="false">IF(J1091&lt;&gt;"",1000-SUMIF($D$12:$D1090,$D1091,N$12:N1090),"")</f>
        <v/>
      </c>
      <c r="O1091" s="268"/>
      <c r="P1091" s="269"/>
      <c r="Q1091" s="244" t="str">
        <f aca="false">IF(AND(P1091&lt;&gt;"",O1091&lt;&gt;""),MIN(IF(OR(O1091="OZZ",O1091="ZZ"),5000,13600),TRUNC(0.75*SUMIF($D$12:$D1091,$D1091,P$12:P1091),2))-SUMIF($D$12:$D1090,$D1091,Q$12:Q1090),"")</f>
        <v/>
      </c>
      <c r="R1091" s="270" t="str">
        <f aca="false">IF(AND(P1091&lt;&gt;"",O1091&lt;&gt;"",AF1091&lt;&gt;""),IF(OR(O1091="OZZ",O1091="ZZ"),0-SUMIF($D$12:$D1090,$D1091,R$12:R1090),MIN(MIN(13600,TRUNC(0.75*SUMIF($D$12:$D$1442,$D1091,P$12:P$1442),2)+SUMIF($D$12:$D1091,$D1091,AF$12:AF1091))-SUMIF($D$12:$D1090,$D1091,R$12:R1090)-SUMIF($D$12:$D$1442,$D1091,Q$12:Q$1442),AF1091)),"")</f>
        <v/>
      </c>
      <c r="S1091" s="246" t="str">
        <f aca="false">IF(O1091&lt;&gt;"",1000-SUMIF($D$12:$D1090,$D1091,S$12:S1090),"")</f>
        <v/>
      </c>
      <c r="T1091" s="268"/>
      <c r="U1091" s="269"/>
      <c r="V1091" s="244" t="str">
        <f aca="false">IF(AND(U1091&lt;&gt;"",T1091&lt;&gt;""),MIN(IF(OR(T1091="OZZ",T1091="ZZ"),5000,13600),TRUNC(0.75*SUMIF($D$12:$D1091,$D1091,U$12:U1091),2))-SUMIF($D$12:$D1090,$D1091,V$12:V1090),"")</f>
        <v/>
      </c>
      <c r="W1091" s="248" t="str">
        <f aca="false">IF(AND(U1091&lt;&gt;"",T1091&lt;&gt;"",AJ1091&lt;&gt;""),IF(OR(T1091="OZZ",T1091="ZZ"),0-SUMIF($D$12:$D1090,$D1091,W$12:W1090),MIN(MIN(13600,TRUNC(0.75*SUMIF($D$12:$D$1442,$D1091,U$12:U$1442),2)+SUMIF($D$12:$D1091,$D1091,AJ$12:AJ1091))-SUMIF($D$12:$D1090,$D1091,W$12:W1090)-SUMIF($D$12:$D$1442,$D1091,V$12:V$1442),AJ1091)),"")</f>
        <v/>
      </c>
      <c r="X1091" s="246" t="str">
        <f aca="false">IF(T1091&lt;&gt;"",1000-SUMIF($D$12:$D1090,$D1091,X$12:X1090),"")</f>
        <v/>
      </c>
      <c r="Y1091" s="272"/>
      <c r="Z1091" s="273"/>
      <c r="AA1091" s="273"/>
      <c r="AB1091" s="252" t="str">
        <f aca="false">IF(K1091&lt;&gt;"",ROUND(Y1091,2)+ROUND(Z1091,2)+ROUND(AA1091,2),"")</f>
        <v/>
      </c>
      <c r="AC1091" s="274"/>
      <c r="AD1091" s="273"/>
      <c r="AE1091" s="273"/>
      <c r="AF1091" s="275" t="str">
        <f aca="false">IF(P1091&lt;&gt;"",ROUND(AC1091,2)+ROUND(AD1091,2)+ROUND(AE1091,2),"")</f>
        <v/>
      </c>
      <c r="AG1091" s="274"/>
      <c r="AH1091" s="273"/>
      <c r="AI1091" s="273"/>
      <c r="AJ1091" s="275" t="str">
        <f aca="false">IF(U1091&lt;&gt;"",ROUND(AG1091,2)+ROUND(AH1091,2)+ROUND(AI1091,2),"")</f>
        <v/>
      </c>
      <c r="AK1091" s="255"/>
      <c r="AL1091" s="255"/>
      <c r="AM1091" s="256"/>
      <c r="AN1091" s="257"/>
      <c r="AO1091" s="258" t="str">
        <f aca="false">IF(D1091&lt;&gt;"",IF(COUNTIF($D$12:$D1091,$D1091)&gt;1,0,IF(SUM(L1091,Q1091,V1091)&gt;0,IF(AND(T1091="",OR(O1091&lt;&gt;"",J1091&lt;&gt;"")),IF(O1091&lt;&gt;"",O1091,IF(J1091&lt;&gt;"",J1091,0)),IF(AND(O1091&lt;&gt;"",J1091&lt;&gt;"",O1091=J1091),O1091,T1091)),0)),"")</f>
        <v/>
      </c>
      <c r="AP1091" s="258" t="str">
        <f aca="false">IF(D1091&lt;&gt;"",IF(COUNTIF($D$12:$D1091,$D1091)&gt;1,0,IF(SUM(M1091,R1091,W1091)&gt;0,IF(AND(T1091="",OR(O1091&lt;&gt;"",J1091&lt;&gt;"")),IF(O1091&lt;&gt;"",O1091,IF(J1091&lt;&gt;"",J1091,0)),IF(AND(O1091&lt;&gt;"",J1091&lt;&gt;"",O1091=J1091),O1091,T1091)),0)),"")</f>
        <v/>
      </c>
      <c r="AQ1091" s="258" t="str">
        <f aca="false">IF(D1091&lt;&gt;"",IF(COUNTIF($D$12:$D1091,$D1091)&gt;1,0,IF(SUM(N1091,S1091,X1091)&gt;0,IF(AND(T1091="",OR(O1091&lt;&gt;"",J1091&lt;&gt;"")),IF(O1091&lt;&gt;"",O1091,IF(J1091&lt;&gt;"",J1091,0)),IF(AND(O1091&lt;&gt;"",J1091&lt;&gt;"",O1091=J1091),O1091,T1091)),0)),"")</f>
        <v/>
      </c>
      <c r="AR1091" s="257" t="str">
        <f aca="false">IF(D1091&lt;&gt;"",IF(J1091="OZP12",L1091,0),"")</f>
        <v/>
      </c>
      <c r="AS1091" s="257" t="str">
        <f aca="false">IF(D1091&lt;&gt;"",IF(O1091="OZP12",Q1091,0),"")</f>
        <v/>
      </c>
      <c r="AT1091" s="257" t="str">
        <f aca="false">IF(D1091&lt;&gt;"",IF(T1091="OZP12",V1091,0),"")</f>
        <v/>
      </c>
      <c r="AU1091" s="257" t="str">
        <f aca="false">IF(D1091&lt;&gt;"",IF(J1091="TZP",L1091,0),"")</f>
        <v/>
      </c>
      <c r="AV1091" s="257" t="str">
        <f aca="false">IF(D1091&lt;&gt;"",IF(O1091="TZP",Q1091,0),"")</f>
        <v/>
      </c>
      <c r="AW1091" s="257" t="str">
        <f aca="false">IF(D1091&lt;&gt;"",IF(T1091="TZP",V1091,0),"")</f>
        <v/>
      </c>
      <c r="AX1091" s="257" t="str">
        <f aca="false">IF(D1091&lt;&gt;"",IF(J1091="OZZ",L1091,0),"")</f>
        <v/>
      </c>
      <c r="AY1091" s="257" t="str">
        <f aca="false">IF(D1091&lt;&gt;"",IF(O1091="OZZ",Q1091,0),"")</f>
        <v/>
      </c>
      <c r="AZ1091" s="257" t="str">
        <f aca="false">IF(D1091&lt;&gt;"",IF(T1091="OZZ",V1091,0),"")</f>
        <v/>
      </c>
      <c r="BA1091" s="260"/>
      <c r="BB1091" s="257" t="str">
        <f aca="false">IF(D1091&lt;&gt;"",IF(ISERROR(FIND("/",D1091)),0,1),"")</f>
        <v/>
      </c>
      <c r="BC1091" s="257" t="str">
        <f aca="false">IF(D1091&lt;&gt;"",IF(BB1091*1=0,D1091,CONCATENATE(MID(D1091,1,FIND("/",D1091,1)-1),MID(D1091,FIND("/",D1091,1)+1,LEN(D1091)))),"")</f>
        <v/>
      </c>
      <c r="BD1091" s="286"/>
      <c r="BE1091" s="257" t="str">
        <f aca="false">IF(D1091&lt;&gt;"",IF(J1091="OZP12",M1091,0),"")</f>
        <v/>
      </c>
      <c r="BF1091" s="257" t="str">
        <f aca="false">IF(D1091&lt;&gt;"",IF(O1091="OZP12",R1091,0),"")</f>
        <v/>
      </c>
      <c r="BG1091" s="257" t="str">
        <f aca="false">IF(D1091&lt;&gt;"",IF(T1091="OZP12",W1091,0),"")</f>
        <v/>
      </c>
      <c r="BH1091" s="257" t="str">
        <f aca="false">IF(D1091&lt;&gt;"",IF(J1091="TZP",M1091,0),"")</f>
        <v/>
      </c>
      <c r="BI1091" s="257" t="str">
        <f aca="false">IF(D1091&lt;&gt;"",IF(O1091="TZP",R1091,0),"")</f>
        <v/>
      </c>
      <c r="BJ1091" s="257" t="str">
        <f aca="false">IF(D1091&lt;&gt;"",IF(T1091="TZP",W1091,0),"")</f>
        <v/>
      </c>
    </row>
    <row r="1092" s="261" customFormat="true" ht="18.75" hidden="false" customHeight="true" outlineLevel="0" collapsed="false">
      <c r="A1092" s="262" t="n">
        <f aca="false">A1091+1</f>
        <v>1080</v>
      </c>
      <c r="B1092" s="263"/>
      <c r="C1092" s="263"/>
      <c r="D1092" s="263"/>
      <c r="E1092" s="266"/>
      <c r="F1092" s="266"/>
      <c r="G1092" s="267"/>
      <c r="H1092" s="278"/>
      <c r="I1092" s="281"/>
      <c r="J1092" s="268"/>
      <c r="K1092" s="269"/>
      <c r="L1092" s="244" t="str">
        <f aca="false">IF(AND(K1092&lt;&gt;"",J1092&lt;&gt;""),MIN(IF(OR(J1092="OZZ",J1092="ZZ"),5000,13600),TRUNC(0.75*SUMIF($D$12:$D1092,$D1092,K$12:K1092),2))-SUMIF($D$12:$D1091,$D1092,L$12:L1091),"")</f>
        <v/>
      </c>
      <c r="M1092" s="270" t="str">
        <f aca="false">IF(AND(K1092&lt;&gt;"",J1092&lt;&gt;"",AB1092&lt;&gt;""),IF(OR(J1092="OZZ",J1092="ZZ"),0-SUMIF($D$12:$D1091,$D1092,M$12:M1091),MIN(MIN(13600,TRUNC(0.75*SUMIF($D$12:$D$1442,$D1092,K$12:K$1442),2)+SUMIF($D$12:$D1092,$D1092,AB$12:AB1092))-SUMIF($D$12:$D1091,$D1092,M$12:M1091)-SUMIF($D$12:$D$1442,$D1092,L$12:L$1442),AB1092)),"")</f>
        <v/>
      </c>
      <c r="N1092" s="246" t="str">
        <f aca="false">IF(J1092&lt;&gt;"",1000-SUMIF($D$12:$D1091,$D1092,N$12:N1091),"")</f>
        <v/>
      </c>
      <c r="O1092" s="268"/>
      <c r="P1092" s="269"/>
      <c r="Q1092" s="244" t="str">
        <f aca="false">IF(AND(P1092&lt;&gt;"",O1092&lt;&gt;""),MIN(IF(OR(O1092="OZZ",O1092="ZZ"),5000,13600),TRUNC(0.75*SUMIF($D$12:$D1092,$D1092,P$12:P1092),2))-SUMIF($D$12:$D1091,$D1092,Q$12:Q1091),"")</f>
        <v/>
      </c>
      <c r="R1092" s="270" t="str">
        <f aca="false">IF(AND(P1092&lt;&gt;"",O1092&lt;&gt;"",AF1092&lt;&gt;""),IF(OR(O1092="OZZ",O1092="ZZ"),0-SUMIF($D$12:$D1091,$D1092,R$12:R1091),MIN(MIN(13600,TRUNC(0.75*SUMIF($D$12:$D$1442,$D1092,P$12:P$1442),2)+SUMIF($D$12:$D1092,$D1092,AF$12:AF1092))-SUMIF($D$12:$D1091,$D1092,R$12:R1091)-SUMIF($D$12:$D$1442,$D1092,Q$12:Q$1442),AF1092)),"")</f>
        <v/>
      </c>
      <c r="S1092" s="246" t="str">
        <f aca="false">IF(O1092&lt;&gt;"",1000-SUMIF($D$12:$D1091,$D1092,S$12:S1091),"")</f>
        <v/>
      </c>
      <c r="T1092" s="268"/>
      <c r="U1092" s="269"/>
      <c r="V1092" s="244" t="str">
        <f aca="false">IF(AND(U1092&lt;&gt;"",T1092&lt;&gt;""),MIN(IF(OR(T1092="OZZ",T1092="ZZ"),5000,13600),TRUNC(0.75*SUMIF($D$12:$D1092,$D1092,U$12:U1092),2))-SUMIF($D$12:$D1091,$D1092,V$12:V1091),"")</f>
        <v/>
      </c>
      <c r="W1092" s="248" t="str">
        <f aca="false">IF(AND(U1092&lt;&gt;"",T1092&lt;&gt;"",AJ1092&lt;&gt;""),IF(OR(T1092="OZZ",T1092="ZZ"),0-SUMIF($D$12:$D1091,$D1092,W$12:W1091),MIN(MIN(13600,TRUNC(0.75*SUMIF($D$12:$D$1442,$D1092,U$12:U$1442),2)+SUMIF($D$12:$D1092,$D1092,AJ$12:AJ1092))-SUMIF($D$12:$D1091,$D1092,W$12:W1091)-SUMIF($D$12:$D$1442,$D1092,V$12:V$1442),AJ1092)),"")</f>
        <v/>
      </c>
      <c r="X1092" s="246" t="str">
        <f aca="false">IF(T1092&lt;&gt;"",1000-SUMIF($D$12:$D1091,$D1092,X$12:X1091),"")</f>
        <v/>
      </c>
      <c r="Y1092" s="272"/>
      <c r="Z1092" s="273"/>
      <c r="AA1092" s="273"/>
      <c r="AB1092" s="252" t="str">
        <f aca="false">IF(K1092&lt;&gt;"",ROUND(Y1092,2)+ROUND(Z1092,2)+ROUND(AA1092,2),"")</f>
        <v/>
      </c>
      <c r="AC1092" s="274"/>
      <c r="AD1092" s="273"/>
      <c r="AE1092" s="273"/>
      <c r="AF1092" s="275" t="str">
        <f aca="false">IF(P1092&lt;&gt;"",ROUND(AC1092,2)+ROUND(AD1092,2)+ROUND(AE1092,2),"")</f>
        <v/>
      </c>
      <c r="AG1092" s="274"/>
      <c r="AH1092" s="273"/>
      <c r="AI1092" s="273"/>
      <c r="AJ1092" s="275" t="str">
        <f aca="false">IF(U1092&lt;&gt;"",ROUND(AG1092,2)+ROUND(AH1092,2)+ROUND(AI1092,2),"")</f>
        <v/>
      </c>
      <c r="AK1092" s="255"/>
      <c r="AL1092" s="255"/>
      <c r="AM1092" s="256"/>
      <c r="AN1092" s="257"/>
      <c r="AO1092" s="258" t="str">
        <f aca="false">IF(D1092&lt;&gt;"",IF(COUNTIF($D$12:$D1092,$D1092)&gt;1,0,IF(SUM(L1092,Q1092,V1092)&gt;0,IF(AND(T1092="",OR(O1092&lt;&gt;"",J1092&lt;&gt;"")),IF(O1092&lt;&gt;"",O1092,IF(J1092&lt;&gt;"",J1092,0)),IF(AND(O1092&lt;&gt;"",J1092&lt;&gt;"",O1092=J1092),O1092,T1092)),0)),"")</f>
        <v/>
      </c>
      <c r="AP1092" s="258" t="str">
        <f aca="false">IF(D1092&lt;&gt;"",IF(COUNTIF($D$12:$D1092,$D1092)&gt;1,0,IF(SUM(M1092,R1092,W1092)&gt;0,IF(AND(T1092="",OR(O1092&lt;&gt;"",J1092&lt;&gt;"")),IF(O1092&lt;&gt;"",O1092,IF(J1092&lt;&gt;"",J1092,0)),IF(AND(O1092&lt;&gt;"",J1092&lt;&gt;"",O1092=J1092),O1092,T1092)),0)),"")</f>
        <v/>
      </c>
      <c r="AQ1092" s="258" t="str">
        <f aca="false">IF(D1092&lt;&gt;"",IF(COUNTIF($D$12:$D1092,$D1092)&gt;1,0,IF(SUM(N1092,S1092,X1092)&gt;0,IF(AND(T1092="",OR(O1092&lt;&gt;"",J1092&lt;&gt;"")),IF(O1092&lt;&gt;"",O1092,IF(J1092&lt;&gt;"",J1092,0)),IF(AND(O1092&lt;&gt;"",J1092&lt;&gt;"",O1092=J1092),O1092,T1092)),0)),"")</f>
        <v/>
      </c>
      <c r="AR1092" s="257" t="str">
        <f aca="false">IF(D1092&lt;&gt;"",IF(J1092="OZP12",L1092,0),"")</f>
        <v/>
      </c>
      <c r="AS1092" s="257" t="str">
        <f aca="false">IF(D1092&lt;&gt;"",IF(O1092="OZP12",Q1092,0),"")</f>
        <v/>
      </c>
      <c r="AT1092" s="257" t="str">
        <f aca="false">IF(D1092&lt;&gt;"",IF(T1092="OZP12",V1092,0),"")</f>
        <v/>
      </c>
      <c r="AU1092" s="257" t="str">
        <f aca="false">IF(D1092&lt;&gt;"",IF(J1092="TZP",L1092,0),"")</f>
        <v/>
      </c>
      <c r="AV1092" s="257" t="str">
        <f aca="false">IF(D1092&lt;&gt;"",IF(O1092="TZP",Q1092,0),"")</f>
        <v/>
      </c>
      <c r="AW1092" s="257" t="str">
        <f aca="false">IF(D1092&lt;&gt;"",IF(T1092="TZP",V1092,0),"")</f>
        <v/>
      </c>
      <c r="AX1092" s="257" t="str">
        <f aca="false">IF(D1092&lt;&gt;"",IF(J1092="OZZ",L1092,0),"")</f>
        <v/>
      </c>
      <c r="AY1092" s="257" t="str">
        <f aca="false">IF(D1092&lt;&gt;"",IF(O1092="OZZ",Q1092,0),"")</f>
        <v/>
      </c>
      <c r="AZ1092" s="257" t="str">
        <f aca="false">IF(D1092&lt;&gt;"",IF(T1092="OZZ",V1092,0),"")</f>
        <v/>
      </c>
      <c r="BA1092" s="260"/>
      <c r="BB1092" s="257" t="str">
        <f aca="false">IF(D1092&lt;&gt;"",IF(ISERROR(FIND("/",D1092)),0,1),"")</f>
        <v/>
      </c>
      <c r="BC1092" s="257" t="str">
        <f aca="false">IF(D1092&lt;&gt;"",IF(BB1092*1=0,D1092,CONCATENATE(MID(D1092,1,FIND("/",D1092,1)-1),MID(D1092,FIND("/",D1092,1)+1,LEN(D1092)))),"")</f>
        <v/>
      </c>
      <c r="BD1092" s="286"/>
      <c r="BE1092" s="257" t="str">
        <f aca="false">IF(D1092&lt;&gt;"",IF(J1092="OZP12",M1092,0),"")</f>
        <v/>
      </c>
      <c r="BF1092" s="257" t="str">
        <f aca="false">IF(D1092&lt;&gt;"",IF(O1092="OZP12",R1092,0),"")</f>
        <v/>
      </c>
      <c r="BG1092" s="257" t="str">
        <f aca="false">IF(D1092&lt;&gt;"",IF(T1092="OZP12",W1092,0),"")</f>
        <v/>
      </c>
      <c r="BH1092" s="257" t="str">
        <f aca="false">IF(D1092&lt;&gt;"",IF(J1092="TZP",M1092,0),"")</f>
        <v/>
      </c>
      <c r="BI1092" s="257" t="str">
        <f aca="false">IF(D1092&lt;&gt;"",IF(O1092="TZP",R1092,0),"")</f>
        <v/>
      </c>
      <c r="BJ1092" s="257" t="str">
        <f aca="false">IF(D1092&lt;&gt;"",IF(T1092="TZP",W1092,0),"")</f>
        <v/>
      </c>
    </row>
    <row r="1093" s="261" customFormat="true" ht="18.75" hidden="false" customHeight="true" outlineLevel="0" collapsed="false">
      <c r="A1093" s="262" t="n">
        <f aca="false">A1092+1</f>
        <v>1081</v>
      </c>
      <c r="B1093" s="263"/>
      <c r="C1093" s="263"/>
      <c r="D1093" s="263"/>
      <c r="E1093" s="266"/>
      <c r="F1093" s="266"/>
      <c r="G1093" s="267"/>
      <c r="H1093" s="278"/>
      <c r="I1093" s="281"/>
      <c r="J1093" s="268"/>
      <c r="K1093" s="269"/>
      <c r="L1093" s="244" t="str">
        <f aca="false">IF(AND(K1093&lt;&gt;"",J1093&lt;&gt;""),MIN(IF(OR(J1093="OZZ",J1093="ZZ"),5000,13600),TRUNC(0.75*SUMIF($D$12:$D1093,$D1093,K$12:K1093),2))-SUMIF($D$12:$D1092,$D1093,L$12:L1092),"")</f>
        <v/>
      </c>
      <c r="M1093" s="270" t="str">
        <f aca="false">IF(AND(K1093&lt;&gt;"",J1093&lt;&gt;"",AB1093&lt;&gt;""),IF(OR(J1093="OZZ",J1093="ZZ"),0-SUMIF($D$12:$D1092,$D1093,M$12:M1092),MIN(MIN(13600,TRUNC(0.75*SUMIF($D$12:$D$1442,$D1093,K$12:K$1442),2)+SUMIF($D$12:$D1093,$D1093,AB$12:AB1093))-SUMIF($D$12:$D1092,$D1093,M$12:M1092)-SUMIF($D$12:$D$1442,$D1093,L$12:L$1442),AB1093)),"")</f>
        <v/>
      </c>
      <c r="N1093" s="246" t="str">
        <f aca="false">IF(J1093&lt;&gt;"",1000-SUMIF($D$12:$D1092,$D1093,N$12:N1092),"")</f>
        <v/>
      </c>
      <c r="O1093" s="268"/>
      <c r="P1093" s="269"/>
      <c r="Q1093" s="244" t="str">
        <f aca="false">IF(AND(P1093&lt;&gt;"",O1093&lt;&gt;""),MIN(IF(OR(O1093="OZZ",O1093="ZZ"),5000,13600),TRUNC(0.75*SUMIF($D$12:$D1093,$D1093,P$12:P1093),2))-SUMIF($D$12:$D1092,$D1093,Q$12:Q1092),"")</f>
        <v/>
      </c>
      <c r="R1093" s="270" t="str">
        <f aca="false">IF(AND(P1093&lt;&gt;"",O1093&lt;&gt;"",AF1093&lt;&gt;""),IF(OR(O1093="OZZ",O1093="ZZ"),0-SUMIF($D$12:$D1092,$D1093,R$12:R1092),MIN(MIN(13600,TRUNC(0.75*SUMIF($D$12:$D$1442,$D1093,P$12:P$1442),2)+SUMIF($D$12:$D1093,$D1093,AF$12:AF1093))-SUMIF($D$12:$D1092,$D1093,R$12:R1092)-SUMIF($D$12:$D$1442,$D1093,Q$12:Q$1442),AF1093)),"")</f>
        <v/>
      </c>
      <c r="S1093" s="246" t="str">
        <f aca="false">IF(O1093&lt;&gt;"",1000-SUMIF($D$12:$D1092,$D1093,S$12:S1092),"")</f>
        <v/>
      </c>
      <c r="T1093" s="268"/>
      <c r="U1093" s="269"/>
      <c r="V1093" s="244" t="str">
        <f aca="false">IF(AND(U1093&lt;&gt;"",T1093&lt;&gt;""),MIN(IF(OR(T1093="OZZ",T1093="ZZ"),5000,13600),TRUNC(0.75*SUMIF($D$12:$D1093,$D1093,U$12:U1093),2))-SUMIF($D$12:$D1092,$D1093,V$12:V1092),"")</f>
        <v/>
      </c>
      <c r="W1093" s="248" t="str">
        <f aca="false">IF(AND(U1093&lt;&gt;"",T1093&lt;&gt;"",AJ1093&lt;&gt;""),IF(OR(T1093="OZZ",T1093="ZZ"),0-SUMIF($D$12:$D1092,$D1093,W$12:W1092),MIN(MIN(13600,TRUNC(0.75*SUMIF($D$12:$D$1442,$D1093,U$12:U$1442),2)+SUMIF($D$12:$D1093,$D1093,AJ$12:AJ1093))-SUMIF($D$12:$D1092,$D1093,W$12:W1092)-SUMIF($D$12:$D$1442,$D1093,V$12:V$1442),AJ1093)),"")</f>
        <v/>
      </c>
      <c r="X1093" s="246" t="str">
        <f aca="false">IF(T1093&lt;&gt;"",1000-SUMIF($D$12:$D1092,$D1093,X$12:X1092),"")</f>
        <v/>
      </c>
      <c r="Y1093" s="272"/>
      <c r="Z1093" s="273"/>
      <c r="AA1093" s="273"/>
      <c r="AB1093" s="252" t="str">
        <f aca="false">IF(K1093&lt;&gt;"",ROUND(Y1093,2)+ROUND(Z1093,2)+ROUND(AA1093,2),"")</f>
        <v/>
      </c>
      <c r="AC1093" s="274"/>
      <c r="AD1093" s="273"/>
      <c r="AE1093" s="273"/>
      <c r="AF1093" s="275" t="str">
        <f aca="false">IF(P1093&lt;&gt;"",ROUND(AC1093,2)+ROUND(AD1093,2)+ROUND(AE1093,2),"")</f>
        <v/>
      </c>
      <c r="AG1093" s="274"/>
      <c r="AH1093" s="273"/>
      <c r="AI1093" s="273"/>
      <c r="AJ1093" s="275" t="str">
        <f aca="false">IF(U1093&lt;&gt;"",ROUND(AG1093,2)+ROUND(AH1093,2)+ROUND(AI1093,2),"")</f>
        <v/>
      </c>
      <c r="AK1093" s="255"/>
      <c r="AL1093" s="255"/>
      <c r="AM1093" s="256"/>
      <c r="AN1093" s="257"/>
      <c r="AO1093" s="258" t="str">
        <f aca="false">IF(D1093&lt;&gt;"",IF(COUNTIF($D$12:$D1093,$D1093)&gt;1,0,IF(SUM(L1093,Q1093,V1093)&gt;0,IF(AND(T1093="",OR(O1093&lt;&gt;"",J1093&lt;&gt;"")),IF(O1093&lt;&gt;"",O1093,IF(J1093&lt;&gt;"",J1093,0)),IF(AND(O1093&lt;&gt;"",J1093&lt;&gt;"",O1093=J1093),O1093,T1093)),0)),"")</f>
        <v/>
      </c>
      <c r="AP1093" s="258" t="str">
        <f aca="false">IF(D1093&lt;&gt;"",IF(COUNTIF($D$12:$D1093,$D1093)&gt;1,0,IF(SUM(M1093,R1093,W1093)&gt;0,IF(AND(T1093="",OR(O1093&lt;&gt;"",J1093&lt;&gt;"")),IF(O1093&lt;&gt;"",O1093,IF(J1093&lt;&gt;"",J1093,0)),IF(AND(O1093&lt;&gt;"",J1093&lt;&gt;"",O1093=J1093),O1093,T1093)),0)),"")</f>
        <v/>
      </c>
      <c r="AQ1093" s="258" t="str">
        <f aca="false">IF(D1093&lt;&gt;"",IF(COUNTIF($D$12:$D1093,$D1093)&gt;1,0,IF(SUM(N1093,S1093,X1093)&gt;0,IF(AND(T1093="",OR(O1093&lt;&gt;"",J1093&lt;&gt;"")),IF(O1093&lt;&gt;"",O1093,IF(J1093&lt;&gt;"",J1093,0)),IF(AND(O1093&lt;&gt;"",J1093&lt;&gt;"",O1093=J1093),O1093,T1093)),0)),"")</f>
        <v/>
      </c>
      <c r="AR1093" s="257" t="str">
        <f aca="false">IF(D1093&lt;&gt;"",IF(J1093="OZP12",L1093,0),"")</f>
        <v/>
      </c>
      <c r="AS1093" s="257" t="str">
        <f aca="false">IF(D1093&lt;&gt;"",IF(O1093="OZP12",Q1093,0),"")</f>
        <v/>
      </c>
      <c r="AT1093" s="257" t="str">
        <f aca="false">IF(D1093&lt;&gt;"",IF(T1093="OZP12",V1093,0),"")</f>
        <v/>
      </c>
      <c r="AU1093" s="257" t="str">
        <f aca="false">IF(D1093&lt;&gt;"",IF(J1093="TZP",L1093,0),"")</f>
        <v/>
      </c>
      <c r="AV1093" s="257" t="str">
        <f aca="false">IF(D1093&lt;&gt;"",IF(O1093="TZP",Q1093,0),"")</f>
        <v/>
      </c>
      <c r="AW1093" s="257" t="str">
        <f aca="false">IF(D1093&lt;&gt;"",IF(T1093="TZP",V1093,0),"")</f>
        <v/>
      </c>
      <c r="AX1093" s="257" t="str">
        <f aca="false">IF(D1093&lt;&gt;"",IF(J1093="OZZ",L1093,0),"")</f>
        <v/>
      </c>
      <c r="AY1093" s="257" t="str">
        <f aca="false">IF(D1093&lt;&gt;"",IF(O1093="OZZ",Q1093,0),"")</f>
        <v/>
      </c>
      <c r="AZ1093" s="257" t="str">
        <f aca="false">IF(D1093&lt;&gt;"",IF(T1093="OZZ",V1093,0),"")</f>
        <v/>
      </c>
      <c r="BA1093" s="260"/>
      <c r="BB1093" s="257" t="str">
        <f aca="false">IF(D1093&lt;&gt;"",IF(ISERROR(FIND("/",D1093)),0,1),"")</f>
        <v/>
      </c>
      <c r="BC1093" s="257" t="str">
        <f aca="false">IF(D1093&lt;&gt;"",IF(BB1093*1=0,D1093,CONCATENATE(MID(D1093,1,FIND("/",D1093,1)-1),MID(D1093,FIND("/",D1093,1)+1,LEN(D1093)))),"")</f>
        <v/>
      </c>
      <c r="BD1093" s="286"/>
      <c r="BE1093" s="257" t="str">
        <f aca="false">IF(D1093&lt;&gt;"",IF(J1093="OZP12",M1093,0),"")</f>
        <v/>
      </c>
      <c r="BF1093" s="257" t="str">
        <f aca="false">IF(D1093&lt;&gt;"",IF(O1093="OZP12",R1093,0),"")</f>
        <v/>
      </c>
      <c r="BG1093" s="257" t="str">
        <f aca="false">IF(D1093&lt;&gt;"",IF(T1093="OZP12",W1093,0),"")</f>
        <v/>
      </c>
      <c r="BH1093" s="257" t="str">
        <f aca="false">IF(D1093&lt;&gt;"",IF(J1093="TZP",M1093,0),"")</f>
        <v/>
      </c>
      <c r="BI1093" s="257" t="str">
        <f aca="false">IF(D1093&lt;&gt;"",IF(O1093="TZP",R1093,0),"")</f>
        <v/>
      </c>
      <c r="BJ1093" s="257" t="str">
        <f aca="false">IF(D1093&lt;&gt;"",IF(T1093="TZP",W1093,0),"")</f>
        <v/>
      </c>
    </row>
    <row r="1094" s="261" customFormat="true" ht="18.75" hidden="false" customHeight="true" outlineLevel="0" collapsed="false">
      <c r="A1094" s="262" t="n">
        <f aca="false">A1093+1</f>
        <v>1082</v>
      </c>
      <c r="B1094" s="263"/>
      <c r="C1094" s="263"/>
      <c r="D1094" s="263"/>
      <c r="E1094" s="266"/>
      <c r="F1094" s="266"/>
      <c r="G1094" s="267"/>
      <c r="H1094" s="278"/>
      <c r="I1094" s="281"/>
      <c r="J1094" s="268"/>
      <c r="K1094" s="269"/>
      <c r="L1094" s="244" t="str">
        <f aca="false">IF(AND(K1094&lt;&gt;"",J1094&lt;&gt;""),MIN(IF(OR(J1094="OZZ",J1094="ZZ"),5000,13600),TRUNC(0.75*SUMIF($D$12:$D1094,$D1094,K$12:K1094),2))-SUMIF($D$12:$D1093,$D1094,L$12:L1093),"")</f>
        <v/>
      </c>
      <c r="M1094" s="270" t="str">
        <f aca="false">IF(AND(K1094&lt;&gt;"",J1094&lt;&gt;"",AB1094&lt;&gt;""),IF(OR(J1094="OZZ",J1094="ZZ"),0-SUMIF($D$12:$D1093,$D1094,M$12:M1093),MIN(MIN(13600,TRUNC(0.75*SUMIF($D$12:$D$1442,$D1094,K$12:K$1442),2)+SUMIF($D$12:$D1094,$D1094,AB$12:AB1094))-SUMIF($D$12:$D1093,$D1094,M$12:M1093)-SUMIF($D$12:$D$1442,$D1094,L$12:L$1442),AB1094)),"")</f>
        <v/>
      </c>
      <c r="N1094" s="246" t="str">
        <f aca="false">IF(J1094&lt;&gt;"",1000-SUMIF($D$12:$D1093,$D1094,N$12:N1093),"")</f>
        <v/>
      </c>
      <c r="O1094" s="268"/>
      <c r="P1094" s="269"/>
      <c r="Q1094" s="244" t="str">
        <f aca="false">IF(AND(P1094&lt;&gt;"",O1094&lt;&gt;""),MIN(IF(OR(O1094="OZZ",O1094="ZZ"),5000,13600),TRUNC(0.75*SUMIF($D$12:$D1094,$D1094,P$12:P1094),2))-SUMIF($D$12:$D1093,$D1094,Q$12:Q1093),"")</f>
        <v/>
      </c>
      <c r="R1094" s="270" t="str">
        <f aca="false">IF(AND(P1094&lt;&gt;"",O1094&lt;&gt;"",AF1094&lt;&gt;""),IF(OR(O1094="OZZ",O1094="ZZ"),0-SUMIF($D$12:$D1093,$D1094,R$12:R1093),MIN(MIN(13600,TRUNC(0.75*SUMIF($D$12:$D$1442,$D1094,P$12:P$1442),2)+SUMIF($D$12:$D1094,$D1094,AF$12:AF1094))-SUMIF($D$12:$D1093,$D1094,R$12:R1093)-SUMIF($D$12:$D$1442,$D1094,Q$12:Q$1442),AF1094)),"")</f>
        <v/>
      </c>
      <c r="S1094" s="246" t="str">
        <f aca="false">IF(O1094&lt;&gt;"",1000-SUMIF($D$12:$D1093,$D1094,S$12:S1093),"")</f>
        <v/>
      </c>
      <c r="T1094" s="268"/>
      <c r="U1094" s="269"/>
      <c r="V1094" s="244" t="str">
        <f aca="false">IF(AND(U1094&lt;&gt;"",T1094&lt;&gt;""),MIN(IF(OR(T1094="OZZ",T1094="ZZ"),5000,13600),TRUNC(0.75*SUMIF($D$12:$D1094,$D1094,U$12:U1094),2))-SUMIF($D$12:$D1093,$D1094,V$12:V1093),"")</f>
        <v/>
      </c>
      <c r="W1094" s="248" t="str">
        <f aca="false">IF(AND(U1094&lt;&gt;"",T1094&lt;&gt;"",AJ1094&lt;&gt;""),IF(OR(T1094="OZZ",T1094="ZZ"),0-SUMIF($D$12:$D1093,$D1094,W$12:W1093),MIN(MIN(13600,TRUNC(0.75*SUMIF($D$12:$D$1442,$D1094,U$12:U$1442),2)+SUMIF($D$12:$D1094,$D1094,AJ$12:AJ1094))-SUMIF($D$12:$D1093,$D1094,W$12:W1093)-SUMIF($D$12:$D$1442,$D1094,V$12:V$1442),AJ1094)),"")</f>
        <v/>
      </c>
      <c r="X1094" s="246" t="str">
        <f aca="false">IF(T1094&lt;&gt;"",1000-SUMIF($D$12:$D1093,$D1094,X$12:X1093),"")</f>
        <v/>
      </c>
      <c r="Y1094" s="272"/>
      <c r="Z1094" s="273"/>
      <c r="AA1094" s="273"/>
      <c r="AB1094" s="252" t="str">
        <f aca="false">IF(K1094&lt;&gt;"",ROUND(Y1094,2)+ROUND(Z1094,2)+ROUND(AA1094,2),"")</f>
        <v/>
      </c>
      <c r="AC1094" s="274"/>
      <c r="AD1094" s="273"/>
      <c r="AE1094" s="273"/>
      <c r="AF1094" s="275" t="str">
        <f aca="false">IF(P1094&lt;&gt;"",ROUND(AC1094,2)+ROUND(AD1094,2)+ROUND(AE1094,2),"")</f>
        <v/>
      </c>
      <c r="AG1094" s="274"/>
      <c r="AH1094" s="273"/>
      <c r="AI1094" s="273"/>
      <c r="AJ1094" s="275" t="str">
        <f aca="false">IF(U1094&lt;&gt;"",ROUND(AG1094,2)+ROUND(AH1094,2)+ROUND(AI1094,2),"")</f>
        <v/>
      </c>
      <c r="AK1094" s="255"/>
      <c r="AL1094" s="255"/>
      <c r="AM1094" s="256"/>
      <c r="AN1094" s="257"/>
      <c r="AO1094" s="258" t="str">
        <f aca="false">IF(D1094&lt;&gt;"",IF(COUNTIF($D$12:$D1094,$D1094)&gt;1,0,IF(SUM(L1094,Q1094,V1094)&gt;0,IF(AND(T1094="",OR(O1094&lt;&gt;"",J1094&lt;&gt;"")),IF(O1094&lt;&gt;"",O1094,IF(J1094&lt;&gt;"",J1094,0)),IF(AND(O1094&lt;&gt;"",J1094&lt;&gt;"",O1094=J1094),O1094,T1094)),0)),"")</f>
        <v/>
      </c>
      <c r="AP1094" s="258" t="str">
        <f aca="false">IF(D1094&lt;&gt;"",IF(COUNTIF($D$12:$D1094,$D1094)&gt;1,0,IF(SUM(M1094,R1094,W1094)&gt;0,IF(AND(T1094="",OR(O1094&lt;&gt;"",J1094&lt;&gt;"")),IF(O1094&lt;&gt;"",O1094,IF(J1094&lt;&gt;"",J1094,0)),IF(AND(O1094&lt;&gt;"",J1094&lt;&gt;"",O1094=J1094),O1094,T1094)),0)),"")</f>
        <v/>
      </c>
      <c r="AQ1094" s="258" t="str">
        <f aca="false">IF(D1094&lt;&gt;"",IF(COUNTIF($D$12:$D1094,$D1094)&gt;1,0,IF(SUM(N1094,S1094,X1094)&gt;0,IF(AND(T1094="",OR(O1094&lt;&gt;"",J1094&lt;&gt;"")),IF(O1094&lt;&gt;"",O1094,IF(J1094&lt;&gt;"",J1094,0)),IF(AND(O1094&lt;&gt;"",J1094&lt;&gt;"",O1094=J1094),O1094,T1094)),0)),"")</f>
        <v/>
      </c>
      <c r="AR1094" s="257" t="str">
        <f aca="false">IF(D1094&lt;&gt;"",IF(J1094="OZP12",L1094,0),"")</f>
        <v/>
      </c>
      <c r="AS1094" s="257" t="str">
        <f aca="false">IF(D1094&lt;&gt;"",IF(O1094="OZP12",Q1094,0),"")</f>
        <v/>
      </c>
      <c r="AT1094" s="257" t="str">
        <f aca="false">IF(D1094&lt;&gt;"",IF(T1094="OZP12",V1094,0),"")</f>
        <v/>
      </c>
      <c r="AU1094" s="257" t="str">
        <f aca="false">IF(D1094&lt;&gt;"",IF(J1094="TZP",L1094,0),"")</f>
        <v/>
      </c>
      <c r="AV1094" s="257" t="str">
        <f aca="false">IF(D1094&lt;&gt;"",IF(O1094="TZP",Q1094,0),"")</f>
        <v/>
      </c>
      <c r="AW1094" s="257" t="str">
        <f aca="false">IF(D1094&lt;&gt;"",IF(T1094="TZP",V1094,0),"")</f>
        <v/>
      </c>
      <c r="AX1094" s="257" t="str">
        <f aca="false">IF(D1094&lt;&gt;"",IF(J1094="OZZ",L1094,0),"")</f>
        <v/>
      </c>
      <c r="AY1094" s="257" t="str">
        <f aca="false">IF(D1094&lt;&gt;"",IF(O1094="OZZ",Q1094,0),"")</f>
        <v/>
      </c>
      <c r="AZ1094" s="257" t="str">
        <f aca="false">IF(D1094&lt;&gt;"",IF(T1094="OZZ",V1094,0),"")</f>
        <v/>
      </c>
      <c r="BA1094" s="260"/>
      <c r="BB1094" s="257" t="str">
        <f aca="false">IF(D1094&lt;&gt;"",IF(ISERROR(FIND("/",D1094)),0,1),"")</f>
        <v/>
      </c>
      <c r="BC1094" s="257" t="str">
        <f aca="false">IF(D1094&lt;&gt;"",IF(BB1094*1=0,D1094,CONCATENATE(MID(D1094,1,FIND("/",D1094,1)-1),MID(D1094,FIND("/",D1094,1)+1,LEN(D1094)))),"")</f>
        <v/>
      </c>
      <c r="BD1094" s="286"/>
      <c r="BE1094" s="257" t="str">
        <f aca="false">IF(D1094&lt;&gt;"",IF(J1094="OZP12",M1094,0),"")</f>
        <v/>
      </c>
      <c r="BF1094" s="257" t="str">
        <f aca="false">IF(D1094&lt;&gt;"",IF(O1094="OZP12",R1094,0),"")</f>
        <v/>
      </c>
      <c r="BG1094" s="257" t="str">
        <f aca="false">IF(D1094&lt;&gt;"",IF(T1094="OZP12",W1094,0),"")</f>
        <v/>
      </c>
      <c r="BH1094" s="257" t="str">
        <f aca="false">IF(D1094&lt;&gt;"",IF(J1094="TZP",M1094,0),"")</f>
        <v/>
      </c>
      <c r="BI1094" s="257" t="str">
        <f aca="false">IF(D1094&lt;&gt;"",IF(O1094="TZP",R1094,0),"")</f>
        <v/>
      </c>
      <c r="BJ1094" s="257" t="str">
        <f aca="false">IF(D1094&lt;&gt;"",IF(T1094="TZP",W1094,0),"")</f>
        <v/>
      </c>
    </row>
    <row r="1095" s="261" customFormat="true" ht="18.75" hidden="false" customHeight="true" outlineLevel="0" collapsed="false">
      <c r="A1095" s="262" t="n">
        <f aca="false">A1094+1</f>
        <v>1083</v>
      </c>
      <c r="B1095" s="263"/>
      <c r="C1095" s="263"/>
      <c r="D1095" s="263"/>
      <c r="E1095" s="266"/>
      <c r="F1095" s="266"/>
      <c r="G1095" s="267"/>
      <c r="H1095" s="278"/>
      <c r="I1095" s="281"/>
      <c r="J1095" s="268"/>
      <c r="K1095" s="269"/>
      <c r="L1095" s="244" t="str">
        <f aca="false">IF(AND(K1095&lt;&gt;"",J1095&lt;&gt;""),MIN(IF(OR(J1095="OZZ",J1095="ZZ"),5000,13600),TRUNC(0.75*SUMIF($D$12:$D1095,$D1095,K$12:K1095),2))-SUMIF($D$12:$D1094,$D1095,L$12:L1094),"")</f>
        <v/>
      </c>
      <c r="M1095" s="270" t="str">
        <f aca="false">IF(AND(K1095&lt;&gt;"",J1095&lt;&gt;"",AB1095&lt;&gt;""),IF(OR(J1095="OZZ",J1095="ZZ"),0-SUMIF($D$12:$D1094,$D1095,M$12:M1094),MIN(MIN(13600,TRUNC(0.75*SUMIF($D$12:$D$1442,$D1095,K$12:K$1442),2)+SUMIF($D$12:$D1095,$D1095,AB$12:AB1095))-SUMIF($D$12:$D1094,$D1095,M$12:M1094)-SUMIF($D$12:$D$1442,$D1095,L$12:L$1442),AB1095)),"")</f>
        <v/>
      </c>
      <c r="N1095" s="246" t="str">
        <f aca="false">IF(J1095&lt;&gt;"",1000-SUMIF($D$12:$D1094,$D1095,N$12:N1094),"")</f>
        <v/>
      </c>
      <c r="O1095" s="268"/>
      <c r="P1095" s="269"/>
      <c r="Q1095" s="244" t="str">
        <f aca="false">IF(AND(P1095&lt;&gt;"",O1095&lt;&gt;""),MIN(IF(OR(O1095="OZZ",O1095="ZZ"),5000,13600),TRUNC(0.75*SUMIF($D$12:$D1095,$D1095,P$12:P1095),2))-SUMIF($D$12:$D1094,$D1095,Q$12:Q1094),"")</f>
        <v/>
      </c>
      <c r="R1095" s="270" t="str">
        <f aca="false">IF(AND(P1095&lt;&gt;"",O1095&lt;&gt;"",AF1095&lt;&gt;""),IF(OR(O1095="OZZ",O1095="ZZ"),0-SUMIF($D$12:$D1094,$D1095,R$12:R1094),MIN(MIN(13600,TRUNC(0.75*SUMIF($D$12:$D$1442,$D1095,P$12:P$1442),2)+SUMIF($D$12:$D1095,$D1095,AF$12:AF1095))-SUMIF($D$12:$D1094,$D1095,R$12:R1094)-SUMIF($D$12:$D$1442,$D1095,Q$12:Q$1442),AF1095)),"")</f>
        <v/>
      </c>
      <c r="S1095" s="246" t="str">
        <f aca="false">IF(O1095&lt;&gt;"",1000-SUMIF($D$12:$D1094,$D1095,S$12:S1094),"")</f>
        <v/>
      </c>
      <c r="T1095" s="268"/>
      <c r="U1095" s="269"/>
      <c r="V1095" s="244" t="str">
        <f aca="false">IF(AND(U1095&lt;&gt;"",T1095&lt;&gt;""),MIN(IF(OR(T1095="OZZ",T1095="ZZ"),5000,13600),TRUNC(0.75*SUMIF($D$12:$D1095,$D1095,U$12:U1095),2))-SUMIF($D$12:$D1094,$D1095,V$12:V1094),"")</f>
        <v/>
      </c>
      <c r="W1095" s="248" t="str">
        <f aca="false">IF(AND(U1095&lt;&gt;"",T1095&lt;&gt;"",AJ1095&lt;&gt;""),IF(OR(T1095="OZZ",T1095="ZZ"),0-SUMIF($D$12:$D1094,$D1095,W$12:W1094),MIN(MIN(13600,TRUNC(0.75*SUMIF($D$12:$D$1442,$D1095,U$12:U$1442),2)+SUMIF($D$12:$D1095,$D1095,AJ$12:AJ1095))-SUMIF($D$12:$D1094,$D1095,W$12:W1094)-SUMIF($D$12:$D$1442,$D1095,V$12:V$1442),AJ1095)),"")</f>
        <v/>
      </c>
      <c r="X1095" s="246" t="str">
        <f aca="false">IF(T1095&lt;&gt;"",1000-SUMIF($D$12:$D1094,$D1095,X$12:X1094),"")</f>
        <v/>
      </c>
      <c r="Y1095" s="272"/>
      <c r="Z1095" s="273"/>
      <c r="AA1095" s="273"/>
      <c r="AB1095" s="252" t="str">
        <f aca="false">IF(K1095&lt;&gt;"",ROUND(Y1095,2)+ROUND(Z1095,2)+ROUND(AA1095,2),"")</f>
        <v/>
      </c>
      <c r="AC1095" s="274"/>
      <c r="AD1095" s="273"/>
      <c r="AE1095" s="273"/>
      <c r="AF1095" s="275" t="str">
        <f aca="false">IF(P1095&lt;&gt;"",ROUND(AC1095,2)+ROUND(AD1095,2)+ROUND(AE1095,2),"")</f>
        <v/>
      </c>
      <c r="AG1095" s="274"/>
      <c r="AH1095" s="273"/>
      <c r="AI1095" s="273"/>
      <c r="AJ1095" s="275" t="str">
        <f aca="false">IF(U1095&lt;&gt;"",ROUND(AG1095,2)+ROUND(AH1095,2)+ROUND(AI1095,2),"")</f>
        <v/>
      </c>
      <c r="AK1095" s="255"/>
      <c r="AL1095" s="255"/>
      <c r="AM1095" s="256"/>
      <c r="AN1095" s="257"/>
      <c r="AO1095" s="258" t="str">
        <f aca="false">IF(D1095&lt;&gt;"",IF(COUNTIF($D$12:$D1095,$D1095)&gt;1,0,IF(SUM(L1095,Q1095,V1095)&gt;0,IF(AND(T1095="",OR(O1095&lt;&gt;"",J1095&lt;&gt;"")),IF(O1095&lt;&gt;"",O1095,IF(J1095&lt;&gt;"",J1095,0)),IF(AND(O1095&lt;&gt;"",J1095&lt;&gt;"",O1095=J1095),O1095,T1095)),0)),"")</f>
        <v/>
      </c>
      <c r="AP1095" s="258" t="str">
        <f aca="false">IF(D1095&lt;&gt;"",IF(COUNTIF($D$12:$D1095,$D1095)&gt;1,0,IF(SUM(M1095,R1095,W1095)&gt;0,IF(AND(T1095="",OR(O1095&lt;&gt;"",J1095&lt;&gt;"")),IF(O1095&lt;&gt;"",O1095,IF(J1095&lt;&gt;"",J1095,0)),IF(AND(O1095&lt;&gt;"",J1095&lt;&gt;"",O1095=J1095),O1095,T1095)),0)),"")</f>
        <v/>
      </c>
      <c r="AQ1095" s="258" t="str">
        <f aca="false">IF(D1095&lt;&gt;"",IF(COUNTIF($D$12:$D1095,$D1095)&gt;1,0,IF(SUM(N1095,S1095,X1095)&gt;0,IF(AND(T1095="",OR(O1095&lt;&gt;"",J1095&lt;&gt;"")),IF(O1095&lt;&gt;"",O1095,IF(J1095&lt;&gt;"",J1095,0)),IF(AND(O1095&lt;&gt;"",J1095&lt;&gt;"",O1095=J1095),O1095,T1095)),0)),"")</f>
        <v/>
      </c>
      <c r="AR1095" s="257" t="str">
        <f aca="false">IF(D1095&lt;&gt;"",IF(J1095="OZP12",L1095,0),"")</f>
        <v/>
      </c>
      <c r="AS1095" s="257" t="str">
        <f aca="false">IF(D1095&lt;&gt;"",IF(O1095="OZP12",Q1095,0),"")</f>
        <v/>
      </c>
      <c r="AT1095" s="257" t="str">
        <f aca="false">IF(D1095&lt;&gt;"",IF(T1095="OZP12",V1095,0),"")</f>
        <v/>
      </c>
      <c r="AU1095" s="257" t="str">
        <f aca="false">IF(D1095&lt;&gt;"",IF(J1095="TZP",L1095,0),"")</f>
        <v/>
      </c>
      <c r="AV1095" s="257" t="str">
        <f aca="false">IF(D1095&lt;&gt;"",IF(O1095="TZP",Q1095,0),"")</f>
        <v/>
      </c>
      <c r="AW1095" s="257" t="str">
        <f aca="false">IF(D1095&lt;&gt;"",IF(T1095="TZP",V1095,0),"")</f>
        <v/>
      </c>
      <c r="AX1095" s="257" t="str">
        <f aca="false">IF(D1095&lt;&gt;"",IF(J1095="OZZ",L1095,0),"")</f>
        <v/>
      </c>
      <c r="AY1095" s="257" t="str">
        <f aca="false">IF(D1095&lt;&gt;"",IF(O1095="OZZ",Q1095,0),"")</f>
        <v/>
      </c>
      <c r="AZ1095" s="257" t="str">
        <f aca="false">IF(D1095&lt;&gt;"",IF(T1095="OZZ",V1095,0),"")</f>
        <v/>
      </c>
      <c r="BA1095" s="260"/>
      <c r="BB1095" s="257" t="str">
        <f aca="false">IF(D1095&lt;&gt;"",IF(ISERROR(FIND("/",D1095)),0,1),"")</f>
        <v/>
      </c>
      <c r="BC1095" s="257" t="str">
        <f aca="false">IF(D1095&lt;&gt;"",IF(BB1095*1=0,D1095,CONCATENATE(MID(D1095,1,FIND("/",D1095,1)-1),MID(D1095,FIND("/",D1095,1)+1,LEN(D1095)))),"")</f>
        <v/>
      </c>
      <c r="BD1095" s="286"/>
      <c r="BE1095" s="257" t="str">
        <f aca="false">IF(D1095&lt;&gt;"",IF(J1095="OZP12",M1095,0),"")</f>
        <v/>
      </c>
      <c r="BF1095" s="257" t="str">
        <f aca="false">IF(D1095&lt;&gt;"",IF(O1095="OZP12",R1095,0),"")</f>
        <v/>
      </c>
      <c r="BG1095" s="257" t="str">
        <f aca="false">IF(D1095&lt;&gt;"",IF(T1095="OZP12",W1095,0),"")</f>
        <v/>
      </c>
      <c r="BH1095" s="257" t="str">
        <f aca="false">IF(D1095&lt;&gt;"",IF(J1095="TZP",M1095,0),"")</f>
        <v/>
      </c>
      <c r="BI1095" s="257" t="str">
        <f aca="false">IF(D1095&lt;&gt;"",IF(O1095="TZP",R1095,0),"")</f>
        <v/>
      </c>
      <c r="BJ1095" s="257" t="str">
        <f aca="false">IF(D1095&lt;&gt;"",IF(T1095="TZP",W1095,0),"")</f>
        <v/>
      </c>
    </row>
    <row r="1096" s="261" customFormat="true" ht="18.75" hidden="false" customHeight="true" outlineLevel="0" collapsed="false">
      <c r="A1096" s="262" t="n">
        <f aca="false">A1095+1</f>
        <v>1084</v>
      </c>
      <c r="B1096" s="263"/>
      <c r="C1096" s="263"/>
      <c r="D1096" s="263"/>
      <c r="E1096" s="266"/>
      <c r="F1096" s="266"/>
      <c r="G1096" s="267"/>
      <c r="H1096" s="278"/>
      <c r="I1096" s="281"/>
      <c r="J1096" s="268"/>
      <c r="K1096" s="269"/>
      <c r="L1096" s="244" t="str">
        <f aca="false">IF(AND(K1096&lt;&gt;"",J1096&lt;&gt;""),MIN(IF(OR(J1096="OZZ",J1096="ZZ"),5000,13600),TRUNC(0.75*SUMIF($D$12:$D1096,$D1096,K$12:K1096),2))-SUMIF($D$12:$D1095,$D1096,L$12:L1095),"")</f>
        <v/>
      </c>
      <c r="M1096" s="270" t="str">
        <f aca="false">IF(AND(K1096&lt;&gt;"",J1096&lt;&gt;"",AB1096&lt;&gt;""),IF(OR(J1096="OZZ",J1096="ZZ"),0-SUMIF($D$12:$D1095,$D1096,M$12:M1095),MIN(MIN(13600,TRUNC(0.75*SUMIF($D$12:$D$1442,$D1096,K$12:K$1442),2)+SUMIF($D$12:$D1096,$D1096,AB$12:AB1096))-SUMIF($D$12:$D1095,$D1096,M$12:M1095)-SUMIF($D$12:$D$1442,$D1096,L$12:L$1442),AB1096)),"")</f>
        <v/>
      </c>
      <c r="N1096" s="246" t="str">
        <f aca="false">IF(J1096&lt;&gt;"",1000-SUMIF($D$12:$D1095,$D1096,N$12:N1095),"")</f>
        <v/>
      </c>
      <c r="O1096" s="268"/>
      <c r="P1096" s="269"/>
      <c r="Q1096" s="244" t="str">
        <f aca="false">IF(AND(P1096&lt;&gt;"",O1096&lt;&gt;""),MIN(IF(OR(O1096="OZZ",O1096="ZZ"),5000,13600),TRUNC(0.75*SUMIF($D$12:$D1096,$D1096,P$12:P1096),2))-SUMIF($D$12:$D1095,$D1096,Q$12:Q1095),"")</f>
        <v/>
      </c>
      <c r="R1096" s="270" t="str">
        <f aca="false">IF(AND(P1096&lt;&gt;"",O1096&lt;&gt;"",AF1096&lt;&gt;""),IF(OR(O1096="OZZ",O1096="ZZ"),0-SUMIF($D$12:$D1095,$D1096,R$12:R1095),MIN(MIN(13600,TRUNC(0.75*SUMIF($D$12:$D$1442,$D1096,P$12:P$1442),2)+SUMIF($D$12:$D1096,$D1096,AF$12:AF1096))-SUMIF($D$12:$D1095,$D1096,R$12:R1095)-SUMIF($D$12:$D$1442,$D1096,Q$12:Q$1442),AF1096)),"")</f>
        <v/>
      </c>
      <c r="S1096" s="246" t="str">
        <f aca="false">IF(O1096&lt;&gt;"",1000-SUMIF($D$12:$D1095,$D1096,S$12:S1095),"")</f>
        <v/>
      </c>
      <c r="T1096" s="268"/>
      <c r="U1096" s="269"/>
      <c r="V1096" s="244" t="str">
        <f aca="false">IF(AND(U1096&lt;&gt;"",T1096&lt;&gt;""),MIN(IF(OR(T1096="OZZ",T1096="ZZ"),5000,13600),TRUNC(0.75*SUMIF($D$12:$D1096,$D1096,U$12:U1096),2))-SUMIF($D$12:$D1095,$D1096,V$12:V1095),"")</f>
        <v/>
      </c>
      <c r="W1096" s="248" t="str">
        <f aca="false">IF(AND(U1096&lt;&gt;"",T1096&lt;&gt;"",AJ1096&lt;&gt;""),IF(OR(T1096="OZZ",T1096="ZZ"),0-SUMIF($D$12:$D1095,$D1096,W$12:W1095),MIN(MIN(13600,TRUNC(0.75*SUMIF($D$12:$D$1442,$D1096,U$12:U$1442),2)+SUMIF($D$12:$D1096,$D1096,AJ$12:AJ1096))-SUMIF($D$12:$D1095,$D1096,W$12:W1095)-SUMIF($D$12:$D$1442,$D1096,V$12:V$1442),AJ1096)),"")</f>
        <v/>
      </c>
      <c r="X1096" s="246" t="str">
        <f aca="false">IF(T1096&lt;&gt;"",1000-SUMIF($D$12:$D1095,$D1096,X$12:X1095),"")</f>
        <v/>
      </c>
      <c r="Y1096" s="272"/>
      <c r="Z1096" s="273"/>
      <c r="AA1096" s="273"/>
      <c r="AB1096" s="252" t="str">
        <f aca="false">IF(K1096&lt;&gt;"",ROUND(Y1096,2)+ROUND(Z1096,2)+ROUND(AA1096,2),"")</f>
        <v/>
      </c>
      <c r="AC1096" s="274"/>
      <c r="AD1096" s="273"/>
      <c r="AE1096" s="273"/>
      <c r="AF1096" s="275" t="str">
        <f aca="false">IF(P1096&lt;&gt;"",ROUND(AC1096,2)+ROUND(AD1096,2)+ROUND(AE1096,2),"")</f>
        <v/>
      </c>
      <c r="AG1096" s="274"/>
      <c r="AH1096" s="273"/>
      <c r="AI1096" s="273"/>
      <c r="AJ1096" s="275" t="str">
        <f aca="false">IF(U1096&lt;&gt;"",ROUND(AG1096,2)+ROUND(AH1096,2)+ROUND(AI1096,2),"")</f>
        <v/>
      </c>
      <c r="AK1096" s="255"/>
      <c r="AL1096" s="255"/>
      <c r="AM1096" s="256"/>
      <c r="AN1096" s="257"/>
      <c r="AO1096" s="258" t="str">
        <f aca="false">IF(D1096&lt;&gt;"",IF(COUNTIF($D$12:$D1096,$D1096)&gt;1,0,IF(SUM(L1096,Q1096,V1096)&gt;0,IF(AND(T1096="",OR(O1096&lt;&gt;"",J1096&lt;&gt;"")),IF(O1096&lt;&gt;"",O1096,IF(J1096&lt;&gt;"",J1096,0)),IF(AND(O1096&lt;&gt;"",J1096&lt;&gt;"",O1096=J1096),O1096,T1096)),0)),"")</f>
        <v/>
      </c>
      <c r="AP1096" s="258" t="str">
        <f aca="false">IF(D1096&lt;&gt;"",IF(COUNTIF($D$12:$D1096,$D1096)&gt;1,0,IF(SUM(M1096,R1096,W1096)&gt;0,IF(AND(T1096="",OR(O1096&lt;&gt;"",J1096&lt;&gt;"")),IF(O1096&lt;&gt;"",O1096,IF(J1096&lt;&gt;"",J1096,0)),IF(AND(O1096&lt;&gt;"",J1096&lt;&gt;"",O1096=J1096),O1096,T1096)),0)),"")</f>
        <v/>
      </c>
      <c r="AQ1096" s="258" t="str">
        <f aca="false">IF(D1096&lt;&gt;"",IF(COUNTIF($D$12:$D1096,$D1096)&gt;1,0,IF(SUM(N1096,S1096,X1096)&gt;0,IF(AND(T1096="",OR(O1096&lt;&gt;"",J1096&lt;&gt;"")),IF(O1096&lt;&gt;"",O1096,IF(J1096&lt;&gt;"",J1096,0)),IF(AND(O1096&lt;&gt;"",J1096&lt;&gt;"",O1096=J1096),O1096,T1096)),0)),"")</f>
        <v/>
      </c>
      <c r="AR1096" s="257" t="str">
        <f aca="false">IF(D1096&lt;&gt;"",IF(J1096="OZP12",L1096,0),"")</f>
        <v/>
      </c>
      <c r="AS1096" s="257" t="str">
        <f aca="false">IF(D1096&lt;&gt;"",IF(O1096="OZP12",Q1096,0),"")</f>
        <v/>
      </c>
      <c r="AT1096" s="257" t="str">
        <f aca="false">IF(D1096&lt;&gt;"",IF(T1096="OZP12",V1096,0),"")</f>
        <v/>
      </c>
      <c r="AU1096" s="257" t="str">
        <f aca="false">IF(D1096&lt;&gt;"",IF(J1096="TZP",L1096,0),"")</f>
        <v/>
      </c>
      <c r="AV1096" s="257" t="str">
        <f aca="false">IF(D1096&lt;&gt;"",IF(O1096="TZP",Q1096,0),"")</f>
        <v/>
      </c>
      <c r="AW1096" s="257" t="str">
        <f aca="false">IF(D1096&lt;&gt;"",IF(T1096="TZP",V1096,0),"")</f>
        <v/>
      </c>
      <c r="AX1096" s="257" t="str">
        <f aca="false">IF(D1096&lt;&gt;"",IF(J1096="OZZ",L1096,0),"")</f>
        <v/>
      </c>
      <c r="AY1096" s="257" t="str">
        <f aca="false">IF(D1096&lt;&gt;"",IF(O1096="OZZ",Q1096,0),"")</f>
        <v/>
      </c>
      <c r="AZ1096" s="257" t="str">
        <f aca="false">IF(D1096&lt;&gt;"",IF(T1096="OZZ",V1096,0),"")</f>
        <v/>
      </c>
      <c r="BA1096" s="260"/>
      <c r="BB1096" s="257" t="str">
        <f aca="false">IF(D1096&lt;&gt;"",IF(ISERROR(FIND("/",D1096)),0,1),"")</f>
        <v/>
      </c>
      <c r="BC1096" s="257" t="str">
        <f aca="false">IF(D1096&lt;&gt;"",IF(BB1096*1=0,D1096,CONCATENATE(MID(D1096,1,FIND("/",D1096,1)-1),MID(D1096,FIND("/",D1096,1)+1,LEN(D1096)))),"")</f>
        <v/>
      </c>
      <c r="BD1096" s="286"/>
      <c r="BE1096" s="257" t="str">
        <f aca="false">IF(D1096&lt;&gt;"",IF(J1096="OZP12",M1096,0),"")</f>
        <v/>
      </c>
      <c r="BF1096" s="257" t="str">
        <f aca="false">IF(D1096&lt;&gt;"",IF(O1096="OZP12",R1096,0),"")</f>
        <v/>
      </c>
      <c r="BG1096" s="257" t="str">
        <f aca="false">IF(D1096&lt;&gt;"",IF(T1096="OZP12",W1096,0),"")</f>
        <v/>
      </c>
      <c r="BH1096" s="257" t="str">
        <f aca="false">IF(D1096&lt;&gt;"",IF(J1096="TZP",M1096,0),"")</f>
        <v/>
      </c>
      <c r="BI1096" s="257" t="str">
        <f aca="false">IF(D1096&lt;&gt;"",IF(O1096="TZP",R1096,0),"")</f>
        <v/>
      </c>
      <c r="BJ1096" s="257" t="str">
        <f aca="false">IF(D1096&lt;&gt;"",IF(T1096="TZP",W1096,0),"")</f>
        <v/>
      </c>
    </row>
    <row r="1097" s="261" customFormat="true" ht="18.75" hidden="false" customHeight="true" outlineLevel="0" collapsed="false">
      <c r="A1097" s="262" t="n">
        <f aca="false">A1096+1</f>
        <v>1085</v>
      </c>
      <c r="B1097" s="263"/>
      <c r="C1097" s="263"/>
      <c r="D1097" s="263"/>
      <c r="E1097" s="266"/>
      <c r="F1097" s="266"/>
      <c r="G1097" s="267"/>
      <c r="H1097" s="278"/>
      <c r="I1097" s="281"/>
      <c r="J1097" s="268"/>
      <c r="K1097" s="269"/>
      <c r="L1097" s="244" t="str">
        <f aca="false">IF(AND(K1097&lt;&gt;"",J1097&lt;&gt;""),MIN(IF(OR(J1097="OZZ",J1097="ZZ"),5000,13600),TRUNC(0.75*SUMIF($D$12:$D1097,$D1097,K$12:K1097),2))-SUMIF($D$12:$D1096,$D1097,L$12:L1096),"")</f>
        <v/>
      </c>
      <c r="M1097" s="270" t="str">
        <f aca="false">IF(AND(K1097&lt;&gt;"",J1097&lt;&gt;"",AB1097&lt;&gt;""),IF(OR(J1097="OZZ",J1097="ZZ"),0-SUMIF($D$12:$D1096,$D1097,M$12:M1096),MIN(MIN(13600,TRUNC(0.75*SUMIF($D$12:$D$1442,$D1097,K$12:K$1442),2)+SUMIF($D$12:$D1097,$D1097,AB$12:AB1097))-SUMIF($D$12:$D1096,$D1097,M$12:M1096)-SUMIF($D$12:$D$1442,$D1097,L$12:L$1442),AB1097)),"")</f>
        <v/>
      </c>
      <c r="N1097" s="246" t="str">
        <f aca="false">IF(J1097&lt;&gt;"",1000-SUMIF($D$12:$D1096,$D1097,N$12:N1096),"")</f>
        <v/>
      </c>
      <c r="O1097" s="268"/>
      <c r="P1097" s="269"/>
      <c r="Q1097" s="244" t="str">
        <f aca="false">IF(AND(P1097&lt;&gt;"",O1097&lt;&gt;""),MIN(IF(OR(O1097="OZZ",O1097="ZZ"),5000,13600),TRUNC(0.75*SUMIF($D$12:$D1097,$D1097,P$12:P1097),2))-SUMIF($D$12:$D1096,$D1097,Q$12:Q1096),"")</f>
        <v/>
      </c>
      <c r="R1097" s="270" t="str">
        <f aca="false">IF(AND(P1097&lt;&gt;"",O1097&lt;&gt;"",AF1097&lt;&gt;""),IF(OR(O1097="OZZ",O1097="ZZ"),0-SUMIF($D$12:$D1096,$D1097,R$12:R1096),MIN(MIN(13600,TRUNC(0.75*SUMIF($D$12:$D$1442,$D1097,P$12:P$1442),2)+SUMIF($D$12:$D1097,$D1097,AF$12:AF1097))-SUMIF($D$12:$D1096,$D1097,R$12:R1096)-SUMIF($D$12:$D$1442,$D1097,Q$12:Q$1442),AF1097)),"")</f>
        <v/>
      </c>
      <c r="S1097" s="246" t="str">
        <f aca="false">IF(O1097&lt;&gt;"",1000-SUMIF($D$12:$D1096,$D1097,S$12:S1096),"")</f>
        <v/>
      </c>
      <c r="T1097" s="268"/>
      <c r="U1097" s="269"/>
      <c r="V1097" s="244" t="str">
        <f aca="false">IF(AND(U1097&lt;&gt;"",T1097&lt;&gt;""),MIN(IF(OR(T1097="OZZ",T1097="ZZ"),5000,13600),TRUNC(0.75*SUMIF($D$12:$D1097,$D1097,U$12:U1097),2))-SUMIF($D$12:$D1096,$D1097,V$12:V1096),"")</f>
        <v/>
      </c>
      <c r="W1097" s="248" t="str">
        <f aca="false">IF(AND(U1097&lt;&gt;"",T1097&lt;&gt;"",AJ1097&lt;&gt;""),IF(OR(T1097="OZZ",T1097="ZZ"),0-SUMIF($D$12:$D1096,$D1097,W$12:W1096),MIN(MIN(13600,TRUNC(0.75*SUMIF($D$12:$D$1442,$D1097,U$12:U$1442),2)+SUMIF($D$12:$D1097,$D1097,AJ$12:AJ1097))-SUMIF($D$12:$D1096,$D1097,W$12:W1096)-SUMIF($D$12:$D$1442,$D1097,V$12:V$1442),AJ1097)),"")</f>
        <v/>
      </c>
      <c r="X1097" s="246" t="str">
        <f aca="false">IF(T1097&lt;&gt;"",1000-SUMIF($D$12:$D1096,$D1097,X$12:X1096),"")</f>
        <v/>
      </c>
      <c r="Y1097" s="272"/>
      <c r="Z1097" s="273"/>
      <c r="AA1097" s="273"/>
      <c r="AB1097" s="252" t="str">
        <f aca="false">IF(K1097&lt;&gt;"",ROUND(Y1097,2)+ROUND(Z1097,2)+ROUND(AA1097,2),"")</f>
        <v/>
      </c>
      <c r="AC1097" s="274"/>
      <c r="AD1097" s="273"/>
      <c r="AE1097" s="273"/>
      <c r="AF1097" s="275" t="str">
        <f aca="false">IF(P1097&lt;&gt;"",ROUND(AC1097,2)+ROUND(AD1097,2)+ROUND(AE1097,2),"")</f>
        <v/>
      </c>
      <c r="AG1097" s="274"/>
      <c r="AH1097" s="273"/>
      <c r="AI1097" s="273"/>
      <c r="AJ1097" s="275" t="str">
        <f aca="false">IF(U1097&lt;&gt;"",ROUND(AG1097,2)+ROUND(AH1097,2)+ROUND(AI1097,2),"")</f>
        <v/>
      </c>
      <c r="AK1097" s="255"/>
      <c r="AL1097" s="255"/>
      <c r="AM1097" s="256"/>
      <c r="AN1097" s="257"/>
      <c r="AO1097" s="258" t="str">
        <f aca="false">IF(D1097&lt;&gt;"",IF(COUNTIF($D$12:$D1097,$D1097)&gt;1,0,IF(SUM(L1097,Q1097,V1097)&gt;0,IF(AND(T1097="",OR(O1097&lt;&gt;"",J1097&lt;&gt;"")),IF(O1097&lt;&gt;"",O1097,IF(J1097&lt;&gt;"",J1097,0)),IF(AND(O1097&lt;&gt;"",J1097&lt;&gt;"",O1097=J1097),O1097,T1097)),0)),"")</f>
        <v/>
      </c>
      <c r="AP1097" s="258" t="str">
        <f aca="false">IF(D1097&lt;&gt;"",IF(COUNTIF($D$12:$D1097,$D1097)&gt;1,0,IF(SUM(M1097,R1097,W1097)&gt;0,IF(AND(T1097="",OR(O1097&lt;&gt;"",J1097&lt;&gt;"")),IF(O1097&lt;&gt;"",O1097,IF(J1097&lt;&gt;"",J1097,0)),IF(AND(O1097&lt;&gt;"",J1097&lt;&gt;"",O1097=J1097),O1097,T1097)),0)),"")</f>
        <v/>
      </c>
      <c r="AQ1097" s="258" t="str">
        <f aca="false">IF(D1097&lt;&gt;"",IF(COUNTIF($D$12:$D1097,$D1097)&gt;1,0,IF(SUM(N1097,S1097,X1097)&gt;0,IF(AND(T1097="",OR(O1097&lt;&gt;"",J1097&lt;&gt;"")),IF(O1097&lt;&gt;"",O1097,IF(J1097&lt;&gt;"",J1097,0)),IF(AND(O1097&lt;&gt;"",J1097&lt;&gt;"",O1097=J1097),O1097,T1097)),0)),"")</f>
        <v/>
      </c>
      <c r="AR1097" s="257" t="str">
        <f aca="false">IF(D1097&lt;&gt;"",IF(J1097="OZP12",L1097,0),"")</f>
        <v/>
      </c>
      <c r="AS1097" s="257" t="str">
        <f aca="false">IF(D1097&lt;&gt;"",IF(O1097="OZP12",Q1097,0),"")</f>
        <v/>
      </c>
      <c r="AT1097" s="257" t="str">
        <f aca="false">IF(D1097&lt;&gt;"",IF(T1097="OZP12",V1097,0),"")</f>
        <v/>
      </c>
      <c r="AU1097" s="257" t="str">
        <f aca="false">IF(D1097&lt;&gt;"",IF(J1097="TZP",L1097,0),"")</f>
        <v/>
      </c>
      <c r="AV1097" s="257" t="str">
        <f aca="false">IF(D1097&lt;&gt;"",IF(O1097="TZP",Q1097,0),"")</f>
        <v/>
      </c>
      <c r="AW1097" s="257" t="str">
        <f aca="false">IF(D1097&lt;&gt;"",IF(T1097="TZP",V1097,0),"")</f>
        <v/>
      </c>
      <c r="AX1097" s="257" t="str">
        <f aca="false">IF(D1097&lt;&gt;"",IF(J1097="OZZ",L1097,0),"")</f>
        <v/>
      </c>
      <c r="AY1097" s="257" t="str">
        <f aca="false">IF(D1097&lt;&gt;"",IF(O1097="OZZ",Q1097,0),"")</f>
        <v/>
      </c>
      <c r="AZ1097" s="257" t="str">
        <f aca="false">IF(D1097&lt;&gt;"",IF(T1097="OZZ",V1097,0),"")</f>
        <v/>
      </c>
      <c r="BA1097" s="260"/>
      <c r="BB1097" s="257" t="str">
        <f aca="false">IF(D1097&lt;&gt;"",IF(ISERROR(FIND("/",D1097)),0,1),"")</f>
        <v/>
      </c>
      <c r="BC1097" s="257" t="str">
        <f aca="false">IF(D1097&lt;&gt;"",IF(BB1097*1=0,D1097,CONCATENATE(MID(D1097,1,FIND("/",D1097,1)-1),MID(D1097,FIND("/",D1097,1)+1,LEN(D1097)))),"")</f>
        <v/>
      </c>
      <c r="BD1097" s="286"/>
      <c r="BE1097" s="257" t="str">
        <f aca="false">IF(D1097&lt;&gt;"",IF(J1097="OZP12",M1097,0),"")</f>
        <v/>
      </c>
      <c r="BF1097" s="257" t="str">
        <f aca="false">IF(D1097&lt;&gt;"",IF(O1097="OZP12",R1097,0),"")</f>
        <v/>
      </c>
      <c r="BG1097" s="257" t="str">
        <f aca="false">IF(D1097&lt;&gt;"",IF(T1097="OZP12",W1097,0),"")</f>
        <v/>
      </c>
      <c r="BH1097" s="257" t="str">
        <f aca="false">IF(D1097&lt;&gt;"",IF(J1097="TZP",M1097,0),"")</f>
        <v/>
      </c>
      <c r="BI1097" s="257" t="str">
        <f aca="false">IF(D1097&lt;&gt;"",IF(O1097="TZP",R1097,0),"")</f>
        <v/>
      </c>
      <c r="BJ1097" s="257" t="str">
        <f aca="false">IF(D1097&lt;&gt;"",IF(T1097="TZP",W1097,0),"")</f>
        <v/>
      </c>
    </row>
    <row r="1098" s="261" customFormat="true" ht="18.75" hidden="false" customHeight="true" outlineLevel="0" collapsed="false">
      <c r="A1098" s="262" t="n">
        <f aca="false">A1097+1</f>
        <v>1086</v>
      </c>
      <c r="B1098" s="263"/>
      <c r="C1098" s="263"/>
      <c r="D1098" s="263"/>
      <c r="E1098" s="266"/>
      <c r="F1098" s="266"/>
      <c r="G1098" s="267"/>
      <c r="H1098" s="278"/>
      <c r="I1098" s="281"/>
      <c r="J1098" s="268"/>
      <c r="K1098" s="269"/>
      <c r="L1098" s="244" t="str">
        <f aca="false">IF(AND(K1098&lt;&gt;"",J1098&lt;&gt;""),MIN(IF(OR(J1098="OZZ",J1098="ZZ"),5000,13600),TRUNC(0.75*SUMIF($D$12:$D1098,$D1098,K$12:K1098),2))-SUMIF($D$12:$D1097,$D1098,L$12:L1097),"")</f>
        <v/>
      </c>
      <c r="M1098" s="270" t="str">
        <f aca="false">IF(AND(K1098&lt;&gt;"",J1098&lt;&gt;"",AB1098&lt;&gt;""),IF(OR(J1098="OZZ",J1098="ZZ"),0-SUMIF($D$12:$D1097,$D1098,M$12:M1097),MIN(MIN(13600,TRUNC(0.75*SUMIF($D$12:$D$1442,$D1098,K$12:K$1442),2)+SUMIF($D$12:$D1098,$D1098,AB$12:AB1098))-SUMIF($D$12:$D1097,$D1098,M$12:M1097)-SUMIF($D$12:$D$1442,$D1098,L$12:L$1442),AB1098)),"")</f>
        <v/>
      </c>
      <c r="N1098" s="246" t="str">
        <f aca="false">IF(J1098&lt;&gt;"",1000-SUMIF($D$12:$D1097,$D1098,N$12:N1097),"")</f>
        <v/>
      </c>
      <c r="O1098" s="268"/>
      <c r="P1098" s="269"/>
      <c r="Q1098" s="244" t="str">
        <f aca="false">IF(AND(P1098&lt;&gt;"",O1098&lt;&gt;""),MIN(IF(OR(O1098="OZZ",O1098="ZZ"),5000,13600),TRUNC(0.75*SUMIF($D$12:$D1098,$D1098,P$12:P1098),2))-SUMIF($D$12:$D1097,$D1098,Q$12:Q1097),"")</f>
        <v/>
      </c>
      <c r="R1098" s="270" t="str">
        <f aca="false">IF(AND(P1098&lt;&gt;"",O1098&lt;&gt;"",AF1098&lt;&gt;""),IF(OR(O1098="OZZ",O1098="ZZ"),0-SUMIF($D$12:$D1097,$D1098,R$12:R1097),MIN(MIN(13600,TRUNC(0.75*SUMIF($D$12:$D$1442,$D1098,P$12:P$1442),2)+SUMIF($D$12:$D1098,$D1098,AF$12:AF1098))-SUMIF($D$12:$D1097,$D1098,R$12:R1097)-SUMIF($D$12:$D$1442,$D1098,Q$12:Q$1442),AF1098)),"")</f>
        <v/>
      </c>
      <c r="S1098" s="246" t="str">
        <f aca="false">IF(O1098&lt;&gt;"",1000-SUMIF($D$12:$D1097,$D1098,S$12:S1097),"")</f>
        <v/>
      </c>
      <c r="T1098" s="268"/>
      <c r="U1098" s="269"/>
      <c r="V1098" s="244" t="str">
        <f aca="false">IF(AND(U1098&lt;&gt;"",T1098&lt;&gt;""),MIN(IF(OR(T1098="OZZ",T1098="ZZ"),5000,13600),TRUNC(0.75*SUMIF($D$12:$D1098,$D1098,U$12:U1098),2))-SUMIF($D$12:$D1097,$D1098,V$12:V1097),"")</f>
        <v/>
      </c>
      <c r="W1098" s="248" t="str">
        <f aca="false">IF(AND(U1098&lt;&gt;"",T1098&lt;&gt;"",AJ1098&lt;&gt;""),IF(OR(T1098="OZZ",T1098="ZZ"),0-SUMIF($D$12:$D1097,$D1098,W$12:W1097),MIN(MIN(13600,TRUNC(0.75*SUMIF($D$12:$D$1442,$D1098,U$12:U$1442),2)+SUMIF($D$12:$D1098,$D1098,AJ$12:AJ1098))-SUMIF($D$12:$D1097,$D1098,W$12:W1097)-SUMIF($D$12:$D$1442,$D1098,V$12:V$1442),AJ1098)),"")</f>
        <v/>
      </c>
      <c r="X1098" s="246" t="str">
        <f aca="false">IF(T1098&lt;&gt;"",1000-SUMIF($D$12:$D1097,$D1098,X$12:X1097),"")</f>
        <v/>
      </c>
      <c r="Y1098" s="272"/>
      <c r="Z1098" s="273"/>
      <c r="AA1098" s="273"/>
      <c r="AB1098" s="252" t="str">
        <f aca="false">IF(K1098&lt;&gt;"",ROUND(Y1098,2)+ROUND(Z1098,2)+ROUND(AA1098,2),"")</f>
        <v/>
      </c>
      <c r="AC1098" s="274"/>
      <c r="AD1098" s="273"/>
      <c r="AE1098" s="273"/>
      <c r="AF1098" s="275" t="str">
        <f aca="false">IF(P1098&lt;&gt;"",ROUND(AC1098,2)+ROUND(AD1098,2)+ROUND(AE1098,2),"")</f>
        <v/>
      </c>
      <c r="AG1098" s="274"/>
      <c r="AH1098" s="273"/>
      <c r="AI1098" s="273"/>
      <c r="AJ1098" s="275" t="str">
        <f aca="false">IF(U1098&lt;&gt;"",ROUND(AG1098,2)+ROUND(AH1098,2)+ROUND(AI1098,2),"")</f>
        <v/>
      </c>
      <c r="AK1098" s="255"/>
      <c r="AL1098" s="255"/>
      <c r="AM1098" s="256"/>
      <c r="AN1098" s="257"/>
      <c r="AO1098" s="258" t="str">
        <f aca="false">IF(D1098&lt;&gt;"",IF(COUNTIF($D$12:$D1098,$D1098)&gt;1,0,IF(SUM(L1098,Q1098,V1098)&gt;0,IF(AND(T1098="",OR(O1098&lt;&gt;"",J1098&lt;&gt;"")),IF(O1098&lt;&gt;"",O1098,IF(J1098&lt;&gt;"",J1098,0)),IF(AND(O1098&lt;&gt;"",J1098&lt;&gt;"",O1098=J1098),O1098,T1098)),0)),"")</f>
        <v/>
      </c>
      <c r="AP1098" s="258" t="str">
        <f aca="false">IF(D1098&lt;&gt;"",IF(COUNTIF($D$12:$D1098,$D1098)&gt;1,0,IF(SUM(M1098,R1098,W1098)&gt;0,IF(AND(T1098="",OR(O1098&lt;&gt;"",J1098&lt;&gt;"")),IF(O1098&lt;&gt;"",O1098,IF(J1098&lt;&gt;"",J1098,0)),IF(AND(O1098&lt;&gt;"",J1098&lt;&gt;"",O1098=J1098),O1098,T1098)),0)),"")</f>
        <v/>
      </c>
      <c r="AQ1098" s="258" t="str">
        <f aca="false">IF(D1098&lt;&gt;"",IF(COUNTIF($D$12:$D1098,$D1098)&gt;1,0,IF(SUM(N1098,S1098,X1098)&gt;0,IF(AND(T1098="",OR(O1098&lt;&gt;"",J1098&lt;&gt;"")),IF(O1098&lt;&gt;"",O1098,IF(J1098&lt;&gt;"",J1098,0)),IF(AND(O1098&lt;&gt;"",J1098&lt;&gt;"",O1098=J1098),O1098,T1098)),0)),"")</f>
        <v/>
      </c>
      <c r="AR1098" s="257" t="str">
        <f aca="false">IF(D1098&lt;&gt;"",IF(J1098="OZP12",L1098,0),"")</f>
        <v/>
      </c>
      <c r="AS1098" s="257" t="str">
        <f aca="false">IF(D1098&lt;&gt;"",IF(O1098="OZP12",Q1098,0),"")</f>
        <v/>
      </c>
      <c r="AT1098" s="257" t="str">
        <f aca="false">IF(D1098&lt;&gt;"",IF(T1098="OZP12",V1098,0),"")</f>
        <v/>
      </c>
      <c r="AU1098" s="257" t="str">
        <f aca="false">IF(D1098&lt;&gt;"",IF(J1098="TZP",L1098,0),"")</f>
        <v/>
      </c>
      <c r="AV1098" s="257" t="str">
        <f aca="false">IF(D1098&lt;&gt;"",IF(O1098="TZP",Q1098,0),"")</f>
        <v/>
      </c>
      <c r="AW1098" s="257" t="str">
        <f aca="false">IF(D1098&lt;&gt;"",IF(T1098="TZP",V1098,0),"")</f>
        <v/>
      </c>
      <c r="AX1098" s="257" t="str">
        <f aca="false">IF(D1098&lt;&gt;"",IF(J1098="OZZ",L1098,0),"")</f>
        <v/>
      </c>
      <c r="AY1098" s="257" t="str">
        <f aca="false">IF(D1098&lt;&gt;"",IF(O1098="OZZ",Q1098,0),"")</f>
        <v/>
      </c>
      <c r="AZ1098" s="257" t="str">
        <f aca="false">IF(D1098&lt;&gt;"",IF(T1098="OZZ",V1098,0),"")</f>
        <v/>
      </c>
      <c r="BA1098" s="260"/>
      <c r="BB1098" s="257" t="str">
        <f aca="false">IF(D1098&lt;&gt;"",IF(ISERROR(FIND("/",D1098)),0,1),"")</f>
        <v/>
      </c>
      <c r="BC1098" s="257" t="str">
        <f aca="false">IF(D1098&lt;&gt;"",IF(BB1098*1=0,D1098,CONCATENATE(MID(D1098,1,FIND("/",D1098,1)-1),MID(D1098,FIND("/",D1098,1)+1,LEN(D1098)))),"")</f>
        <v/>
      </c>
      <c r="BD1098" s="286"/>
      <c r="BE1098" s="257" t="str">
        <f aca="false">IF(D1098&lt;&gt;"",IF(J1098="OZP12",M1098,0),"")</f>
        <v/>
      </c>
      <c r="BF1098" s="257" t="str">
        <f aca="false">IF(D1098&lt;&gt;"",IF(O1098="OZP12",R1098,0),"")</f>
        <v/>
      </c>
      <c r="BG1098" s="257" t="str">
        <f aca="false">IF(D1098&lt;&gt;"",IF(T1098="OZP12",W1098,0),"")</f>
        <v/>
      </c>
      <c r="BH1098" s="257" t="str">
        <f aca="false">IF(D1098&lt;&gt;"",IF(J1098="TZP",M1098,0),"")</f>
        <v/>
      </c>
      <c r="BI1098" s="257" t="str">
        <f aca="false">IF(D1098&lt;&gt;"",IF(O1098="TZP",R1098,0),"")</f>
        <v/>
      </c>
      <c r="BJ1098" s="257" t="str">
        <f aca="false">IF(D1098&lt;&gt;"",IF(T1098="TZP",W1098,0),"")</f>
        <v/>
      </c>
    </row>
    <row r="1099" s="261" customFormat="true" ht="18.75" hidden="false" customHeight="true" outlineLevel="0" collapsed="false">
      <c r="A1099" s="262" t="n">
        <f aca="false">A1098+1</f>
        <v>1087</v>
      </c>
      <c r="B1099" s="263"/>
      <c r="C1099" s="263"/>
      <c r="D1099" s="263"/>
      <c r="E1099" s="266"/>
      <c r="F1099" s="266"/>
      <c r="G1099" s="267"/>
      <c r="H1099" s="278"/>
      <c r="I1099" s="281"/>
      <c r="J1099" s="268"/>
      <c r="K1099" s="269"/>
      <c r="L1099" s="244" t="str">
        <f aca="false">IF(AND(K1099&lt;&gt;"",J1099&lt;&gt;""),MIN(IF(OR(J1099="OZZ",J1099="ZZ"),5000,13600),TRUNC(0.75*SUMIF($D$12:$D1099,$D1099,K$12:K1099),2))-SUMIF($D$12:$D1098,$D1099,L$12:L1098),"")</f>
        <v/>
      </c>
      <c r="M1099" s="270" t="str">
        <f aca="false">IF(AND(K1099&lt;&gt;"",J1099&lt;&gt;"",AB1099&lt;&gt;""),IF(OR(J1099="OZZ",J1099="ZZ"),0-SUMIF($D$12:$D1098,$D1099,M$12:M1098),MIN(MIN(13600,TRUNC(0.75*SUMIF($D$12:$D$1442,$D1099,K$12:K$1442),2)+SUMIF($D$12:$D1099,$D1099,AB$12:AB1099))-SUMIF($D$12:$D1098,$D1099,M$12:M1098)-SUMIF($D$12:$D$1442,$D1099,L$12:L$1442),AB1099)),"")</f>
        <v/>
      </c>
      <c r="N1099" s="246" t="str">
        <f aca="false">IF(J1099&lt;&gt;"",1000-SUMIF($D$12:$D1098,$D1099,N$12:N1098),"")</f>
        <v/>
      </c>
      <c r="O1099" s="268"/>
      <c r="P1099" s="269"/>
      <c r="Q1099" s="244" t="str">
        <f aca="false">IF(AND(P1099&lt;&gt;"",O1099&lt;&gt;""),MIN(IF(OR(O1099="OZZ",O1099="ZZ"),5000,13600),TRUNC(0.75*SUMIF($D$12:$D1099,$D1099,P$12:P1099),2))-SUMIF($D$12:$D1098,$D1099,Q$12:Q1098),"")</f>
        <v/>
      </c>
      <c r="R1099" s="270" t="str">
        <f aca="false">IF(AND(P1099&lt;&gt;"",O1099&lt;&gt;"",AF1099&lt;&gt;""),IF(OR(O1099="OZZ",O1099="ZZ"),0-SUMIF($D$12:$D1098,$D1099,R$12:R1098),MIN(MIN(13600,TRUNC(0.75*SUMIF($D$12:$D$1442,$D1099,P$12:P$1442),2)+SUMIF($D$12:$D1099,$D1099,AF$12:AF1099))-SUMIF($D$12:$D1098,$D1099,R$12:R1098)-SUMIF($D$12:$D$1442,$D1099,Q$12:Q$1442),AF1099)),"")</f>
        <v/>
      </c>
      <c r="S1099" s="246" t="str">
        <f aca="false">IF(O1099&lt;&gt;"",1000-SUMIF($D$12:$D1098,$D1099,S$12:S1098),"")</f>
        <v/>
      </c>
      <c r="T1099" s="268"/>
      <c r="U1099" s="269"/>
      <c r="V1099" s="244" t="str">
        <f aca="false">IF(AND(U1099&lt;&gt;"",T1099&lt;&gt;""),MIN(IF(OR(T1099="OZZ",T1099="ZZ"),5000,13600),TRUNC(0.75*SUMIF($D$12:$D1099,$D1099,U$12:U1099),2))-SUMIF($D$12:$D1098,$D1099,V$12:V1098),"")</f>
        <v/>
      </c>
      <c r="W1099" s="248" t="str">
        <f aca="false">IF(AND(U1099&lt;&gt;"",T1099&lt;&gt;"",AJ1099&lt;&gt;""),IF(OR(T1099="OZZ",T1099="ZZ"),0-SUMIF($D$12:$D1098,$D1099,W$12:W1098),MIN(MIN(13600,TRUNC(0.75*SUMIF($D$12:$D$1442,$D1099,U$12:U$1442),2)+SUMIF($D$12:$D1099,$D1099,AJ$12:AJ1099))-SUMIF($D$12:$D1098,$D1099,W$12:W1098)-SUMIF($D$12:$D$1442,$D1099,V$12:V$1442),AJ1099)),"")</f>
        <v/>
      </c>
      <c r="X1099" s="246" t="str">
        <f aca="false">IF(T1099&lt;&gt;"",1000-SUMIF($D$12:$D1098,$D1099,X$12:X1098),"")</f>
        <v/>
      </c>
      <c r="Y1099" s="272"/>
      <c r="Z1099" s="273"/>
      <c r="AA1099" s="273"/>
      <c r="AB1099" s="252" t="str">
        <f aca="false">IF(K1099&lt;&gt;"",ROUND(Y1099,2)+ROUND(Z1099,2)+ROUND(AA1099,2),"")</f>
        <v/>
      </c>
      <c r="AC1099" s="274"/>
      <c r="AD1099" s="273"/>
      <c r="AE1099" s="273"/>
      <c r="AF1099" s="275" t="str">
        <f aca="false">IF(P1099&lt;&gt;"",ROUND(AC1099,2)+ROUND(AD1099,2)+ROUND(AE1099,2),"")</f>
        <v/>
      </c>
      <c r="AG1099" s="274"/>
      <c r="AH1099" s="273"/>
      <c r="AI1099" s="273"/>
      <c r="AJ1099" s="275" t="str">
        <f aca="false">IF(U1099&lt;&gt;"",ROUND(AG1099,2)+ROUND(AH1099,2)+ROUND(AI1099,2),"")</f>
        <v/>
      </c>
      <c r="AK1099" s="255"/>
      <c r="AL1099" s="255"/>
      <c r="AM1099" s="256"/>
      <c r="AN1099" s="257"/>
      <c r="AO1099" s="258" t="str">
        <f aca="false">IF(D1099&lt;&gt;"",IF(COUNTIF($D$12:$D1099,$D1099)&gt;1,0,IF(SUM(L1099,Q1099,V1099)&gt;0,IF(AND(T1099="",OR(O1099&lt;&gt;"",J1099&lt;&gt;"")),IF(O1099&lt;&gt;"",O1099,IF(J1099&lt;&gt;"",J1099,0)),IF(AND(O1099&lt;&gt;"",J1099&lt;&gt;"",O1099=J1099),O1099,T1099)),0)),"")</f>
        <v/>
      </c>
      <c r="AP1099" s="258" t="str">
        <f aca="false">IF(D1099&lt;&gt;"",IF(COUNTIF($D$12:$D1099,$D1099)&gt;1,0,IF(SUM(M1099,R1099,W1099)&gt;0,IF(AND(T1099="",OR(O1099&lt;&gt;"",J1099&lt;&gt;"")),IF(O1099&lt;&gt;"",O1099,IF(J1099&lt;&gt;"",J1099,0)),IF(AND(O1099&lt;&gt;"",J1099&lt;&gt;"",O1099=J1099),O1099,T1099)),0)),"")</f>
        <v/>
      </c>
      <c r="AQ1099" s="258" t="str">
        <f aca="false">IF(D1099&lt;&gt;"",IF(COUNTIF($D$12:$D1099,$D1099)&gt;1,0,IF(SUM(N1099,S1099,X1099)&gt;0,IF(AND(T1099="",OR(O1099&lt;&gt;"",J1099&lt;&gt;"")),IF(O1099&lt;&gt;"",O1099,IF(J1099&lt;&gt;"",J1099,0)),IF(AND(O1099&lt;&gt;"",J1099&lt;&gt;"",O1099=J1099),O1099,T1099)),0)),"")</f>
        <v/>
      </c>
      <c r="AR1099" s="257" t="str">
        <f aca="false">IF(D1099&lt;&gt;"",IF(J1099="OZP12",L1099,0),"")</f>
        <v/>
      </c>
      <c r="AS1099" s="257" t="str">
        <f aca="false">IF(D1099&lt;&gt;"",IF(O1099="OZP12",Q1099,0),"")</f>
        <v/>
      </c>
      <c r="AT1099" s="257" t="str">
        <f aca="false">IF(D1099&lt;&gt;"",IF(T1099="OZP12",V1099,0),"")</f>
        <v/>
      </c>
      <c r="AU1099" s="257" t="str">
        <f aca="false">IF(D1099&lt;&gt;"",IF(J1099="TZP",L1099,0),"")</f>
        <v/>
      </c>
      <c r="AV1099" s="257" t="str">
        <f aca="false">IF(D1099&lt;&gt;"",IF(O1099="TZP",Q1099,0),"")</f>
        <v/>
      </c>
      <c r="AW1099" s="257" t="str">
        <f aca="false">IF(D1099&lt;&gt;"",IF(T1099="TZP",V1099,0),"")</f>
        <v/>
      </c>
      <c r="AX1099" s="257" t="str">
        <f aca="false">IF(D1099&lt;&gt;"",IF(J1099="OZZ",L1099,0),"")</f>
        <v/>
      </c>
      <c r="AY1099" s="257" t="str">
        <f aca="false">IF(D1099&lt;&gt;"",IF(O1099="OZZ",Q1099,0),"")</f>
        <v/>
      </c>
      <c r="AZ1099" s="257" t="str">
        <f aca="false">IF(D1099&lt;&gt;"",IF(T1099="OZZ",V1099,0),"")</f>
        <v/>
      </c>
      <c r="BA1099" s="260"/>
      <c r="BB1099" s="257" t="str">
        <f aca="false">IF(D1099&lt;&gt;"",IF(ISERROR(FIND("/",D1099)),0,1),"")</f>
        <v/>
      </c>
      <c r="BC1099" s="257" t="str">
        <f aca="false">IF(D1099&lt;&gt;"",IF(BB1099*1=0,D1099,CONCATENATE(MID(D1099,1,FIND("/",D1099,1)-1),MID(D1099,FIND("/",D1099,1)+1,LEN(D1099)))),"")</f>
        <v/>
      </c>
      <c r="BD1099" s="286"/>
      <c r="BE1099" s="257" t="str">
        <f aca="false">IF(D1099&lt;&gt;"",IF(J1099="OZP12",M1099,0),"")</f>
        <v/>
      </c>
      <c r="BF1099" s="257" t="str">
        <f aca="false">IF(D1099&lt;&gt;"",IF(O1099="OZP12",R1099,0),"")</f>
        <v/>
      </c>
      <c r="BG1099" s="257" t="str">
        <f aca="false">IF(D1099&lt;&gt;"",IF(T1099="OZP12",W1099,0),"")</f>
        <v/>
      </c>
      <c r="BH1099" s="257" t="str">
        <f aca="false">IF(D1099&lt;&gt;"",IF(J1099="TZP",M1099,0),"")</f>
        <v/>
      </c>
      <c r="BI1099" s="257" t="str">
        <f aca="false">IF(D1099&lt;&gt;"",IF(O1099="TZP",R1099,0),"")</f>
        <v/>
      </c>
      <c r="BJ1099" s="257" t="str">
        <f aca="false">IF(D1099&lt;&gt;"",IF(T1099="TZP",W1099,0),"")</f>
        <v/>
      </c>
    </row>
    <row r="1100" s="261" customFormat="true" ht="18.75" hidden="false" customHeight="true" outlineLevel="0" collapsed="false">
      <c r="A1100" s="262" t="n">
        <f aca="false">A1099+1</f>
        <v>1088</v>
      </c>
      <c r="B1100" s="263"/>
      <c r="C1100" s="263"/>
      <c r="D1100" s="263"/>
      <c r="E1100" s="266"/>
      <c r="F1100" s="266"/>
      <c r="G1100" s="267"/>
      <c r="H1100" s="278"/>
      <c r="I1100" s="281"/>
      <c r="J1100" s="268"/>
      <c r="K1100" s="269"/>
      <c r="L1100" s="244" t="str">
        <f aca="false">IF(AND(K1100&lt;&gt;"",J1100&lt;&gt;""),MIN(IF(OR(J1100="OZZ",J1100="ZZ"),5000,13600),TRUNC(0.75*SUMIF($D$12:$D1100,$D1100,K$12:K1100),2))-SUMIF($D$12:$D1099,$D1100,L$12:L1099),"")</f>
        <v/>
      </c>
      <c r="M1100" s="270" t="str">
        <f aca="false">IF(AND(K1100&lt;&gt;"",J1100&lt;&gt;"",AB1100&lt;&gt;""),IF(OR(J1100="OZZ",J1100="ZZ"),0-SUMIF($D$12:$D1099,$D1100,M$12:M1099),MIN(MIN(13600,TRUNC(0.75*SUMIF($D$12:$D$1442,$D1100,K$12:K$1442),2)+SUMIF($D$12:$D1100,$D1100,AB$12:AB1100))-SUMIF($D$12:$D1099,$D1100,M$12:M1099)-SUMIF($D$12:$D$1442,$D1100,L$12:L$1442),AB1100)),"")</f>
        <v/>
      </c>
      <c r="N1100" s="246" t="str">
        <f aca="false">IF(J1100&lt;&gt;"",1000-SUMIF($D$12:$D1099,$D1100,N$12:N1099),"")</f>
        <v/>
      </c>
      <c r="O1100" s="268"/>
      <c r="P1100" s="269"/>
      <c r="Q1100" s="244" t="str">
        <f aca="false">IF(AND(P1100&lt;&gt;"",O1100&lt;&gt;""),MIN(IF(OR(O1100="OZZ",O1100="ZZ"),5000,13600),TRUNC(0.75*SUMIF($D$12:$D1100,$D1100,P$12:P1100),2))-SUMIF($D$12:$D1099,$D1100,Q$12:Q1099),"")</f>
        <v/>
      </c>
      <c r="R1100" s="270" t="str">
        <f aca="false">IF(AND(P1100&lt;&gt;"",O1100&lt;&gt;"",AF1100&lt;&gt;""),IF(OR(O1100="OZZ",O1100="ZZ"),0-SUMIF($D$12:$D1099,$D1100,R$12:R1099),MIN(MIN(13600,TRUNC(0.75*SUMIF($D$12:$D$1442,$D1100,P$12:P$1442),2)+SUMIF($D$12:$D1100,$D1100,AF$12:AF1100))-SUMIF($D$12:$D1099,$D1100,R$12:R1099)-SUMIF($D$12:$D$1442,$D1100,Q$12:Q$1442),AF1100)),"")</f>
        <v/>
      </c>
      <c r="S1100" s="246" t="str">
        <f aca="false">IF(O1100&lt;&gt;"",1000-SUMIF($D$12:$D1099,$D1100,S$12:S1099),"")</f>
        <v/>
      </c>
      <c r="T1100" s="268"/>
      <c r="U1100" s="269"/>
      <c r="V1100" s="244" t="str">
        <f aca="false">IF(AND(U1100&lt;&gt;"",T1100&lt;&gt;""),MIN(IF(OR(T1100="OZZ",T1100="ZZ"),5000,13600),TRUNC(0.75*SUMIF($D$12:$D1100,$D1100,U$12:U1100),2))-SUMIF($D$12:$D1099,$D1100,V$12:V1099),"")</f>
        <v/>
      </c>
      <c r="W1100" s="248" t="str">
        <f aca="false">IF(AND(U1100&lt;&gt;"",T1100&lt;&gt;"",AJ1100&lt;&gt;""),IF(OR(T1100="OZZ",T1100="ZZ"),0-SUMIF($D$12:$D1099,$D1100,W$12:W1099),MIN(MIN(13600,TRUNC(0.75*SUMIF($D$12:$D$1442,$D1100,U$12:U$1442),2)+SUMIF($D$12:$D1100,$D1100,AJ$12:AJ1100))-SUMIF($D$12:$D1099,$D1100,W$12:W1099)-SUMIF($D$12:$D$1442,$D1100,V$12:V$1442),AJ1100)),"")</f>
        <v/>
      </c>
      <c r="X1100" s="246" t="str">
        <f aca="false">IF(T1100&lt;&gt;"",1000-SUMIF($D$12:$D1099,$D1100,X$12:X1099),"")</f>
        <v/>
      </c>
      <c r="Y1100" s="272"/>
      <c r="Z1100" s="273"/>
      <c r="AA1100" s="273"/>
      <c r="AB1100" s="252" t="str">
        <f aca="false">IF(K1100&lt;&gt;"",ROUND(Y1100,2)+ROUND(Z1100,2)+ROUND(AA1100,2),"")</f>
        <v/>
      </c>
      <c r="AC1100" s="274"/>
      <c r="AD1100" s="273"/>
      <c r="AE1100" s="273"/>
      <c r="AF1100" s="275" t="str">
        <f aca="false">IF(P1100&lt;&gt;"",ROUND(AC1100,2)+ROUND(AD1100,2)+ROUND(AE1100,2),"")</f>
        <v/>
      </c>
      <c r="AG1100" s="274"/>
      <c r="AH1100" s="273"/>
      <c r="AI1100" s="273"/>
      <c r="AJ1100" s="275" t="str">
        <f aca="false">IF(U1100&lt;&gt;"",ROUND(AG1100,2)+ROUND(AH1100,2)+ROUND(AI1100,2),"")</f>
        <v/>
      </c>
      <c r="AK1100" s="255"/>
      <c r="AL1100" s="255"/>
      <c r="AM1100" s="256"/>
      <c r="AN1100" s="257"/>
      <c r="AO1100" s="258" t="str">
        <f aca="false">IF(D1100&lt;&gt;"",IF(COUNTIF($D$12:$D1100,$D1100)&gt;1,0,IF(SUM(L1100,Q1100,V1100)&gt;0,IF(AND(T1100="",OR(O1100&lt;&gt;"",J1100&lt;&gt;"")),IF(O1100&lt;&gt;"",O1100,IF(J1100&lt;&gt;"",J1100,0)),IF(AND(O1100&lt;&gt;"",J1100&lt;&gt;"",O1100=J1100),O1100,T1100)),0)),"")</f>
        <v/>
      </c>
      <c r="AP1100" s="258" t="str">
        <f aca="false">IF(D1100&lt;&gt;"",IF(COUNTIF($D$12:$D1100,$D1100)&gt;1,0,IF(SUM(M1100,R1100,W1100)&gt;0,IF(AND(T1100="",OR(O1100&lt;&gt;"",J1100&lt;&gt;"")),IF(O1100&lt;&gt;"",O1100,IF(J1100&lt;&gt;"",J1100,0)),IF(AND(O1100&lt;&gt;"",J1100&lt;&gt;"",O1100=J1100),O1100,T1100)),0)),"")</f>
        <v/>
      </c>
      <c r="AQ1100" s="258" t="str">
        <f aca="false">IF(D1100&lt;&gt;"",IF(COUNTIF($D$12:$D1100,$D1100)&gt;1,0,IF(SUM(N1100,S1100,X1100)&gt;0,IF(AND(T1100="",OR(O1100&lt;&gt;"",J1100&lt;&gt;"")),IF(O1100&lt;&gt;"",O1100,IF(J1100&lt;&gt;"",J1100,0)),IF(AND(O1100&lt;&gt;"",J1100&lt;&gt;"",O1100=J1100),O1100,T1100)),0)),"")</f>
        <v/>
      </c>
      <c r="AR1100" s="257" t="str">
        <f aca="false">IF(D1100&lt;&gt;"",IF(J1100="OZP12",L1100,0),"")</f>
        <v/>
      </c>
      <c r="AS1100" s="257" t="str">
        <f aca="false">IF(D1100&lt;&gt;"",IF(O1100="OZP12",Q1100,0),"")</f>
        <v/>
      </c>
      <c r="AT1100" s="257" t="str">
        <f aca="false">IF(D1100&lt;&gt;"",IF(T1100="OZP12",V1100,0),"")</f>
        <v/>
      </c>
      <c r="AU1100" s="257" t="str">
        <f aca="false">IF(D1100&lt;&gt;"",IF(J1100="TZP",L1100,0),"")</f>
        <v/>
      </c>
      <c r="AV1100" s="257" t="str">
        <f aca="false">IF(D1100&lt;&gt;"",IF(O1100="TZP",Q1100,0),"")</f>
        <v/>
      </c>
      <c r="AW1100" s="257" t="str">
        <f aca="false">IF(D1100&lt;&gt;"",IF(T1100="TZP",V1100,0),"")</f>
        <v/>
      </c>
      <c r="AX1100" s="257" t="str">
        <f aca="false">IF(D1100&lt;&gt;"",IF(J1100="OZZ",L1100,0),"")</f>
        <v/>
      </c>
      <c r="AY1100" s="257" t="str">
        <f aca="false">IF(D1100&lt;&gt;"",IF(O1100="OZZ",Q1100,0),"")</f>
        <v/>
      </c>
      <c r="AZ1100" s="257" t="str">
        <f aca="false">IF(D1100&lt;&gt;"",IF(T1100="OZZ",V1100,0),"")</f>
        <v/>
      </c>
      <c r="BA1100" s="260"/>
      <c r="BB1100" s="257" t="str">
        <f aca="false">IF(D1100&lt;&gt;"",IF(ISERROR(FIND("/",D1100)),0,1),"")</f>
        <v/>
      </c>
      <c r="BC1100" s="257" t="str">
        <f aca="false">IF(D1100&lt;&gt;"",IF(BB1100*1=0,D1100,CONCATENATE(MID(D1100,1,FIND("/",D1100,1)-1),MID(D1100,FIND("/",D1100,1)+1,LEN(D1100)))),"")</f>
        <v/>
      </c>
      <c r="BD1100" s="286"/>
      <c r="BE1100" s="257" t="str">
        <f aca="false">IF(D1100&lt;&gt;"",IF(J1100="OZP12",M1100,0),"")</f>
        <v/>
      </c>
      <c r="BF1100" s="257" t="str">
        <f aca="false">IF(D1100&lt;&gt;"",IF(O1100="OZP12",R1100,0),"")</f>
        <v/>
      </c>
      <c r="BG1100" s="257" t="str">
        <f aca="false">IF(D1100&lt;&gt;"",IF(T1100="OZP12",W1100,0),"")</f>
        <v/>
      </c>
      <c r="BH1100" s="257" t="str">
        <f aca="false">IF(D1100&lt;&gt;"",IF(J1100="TZP",M1100,0),"")</f>
        <v/>
      </c>
      <c r="BI1100" s="257" t="str">
        <f aca="false">IF(D1100&lt;&gt;"",IF(O1100="TZP",R1100,0),"")</f>
        <v/>
      </c>
      <c r="BJ1100" s="257" t="str">
        <f aca="false">IF(D1100&lt;&gt;"",IF(T1100="TZP",W1100,0),"")</f>
        <v/>
      </c>
    </row>
    <row r="1101" s="261" customFormat="true" ht="18.75" hidden="false" customHeight="true" outlineLevel="0" collapsed="false">
      <c r="A1101" s="262" t="n">
        <f aca="false">A1100+1</f>
        <v>1089</v>
      </c>
      <c r="B1101" s="263"/>
      <c r="C1101" s="263"/>
      <c r="D1101" s="263"/>
      <c r="E1101" s="266"/>
      <c r="F1101" s="266"/>
      <c r="G1101" s="267"/>
      <c r="H1101" s="278"/>
      <c r="I1101" s="281"/>
      <c r="J1101" s="268"/>
      <c r="K1101" s="269"/>
      <c r="L1101" s="244" t="str">
        <f aca="false">IF(AND(K1101&lt;&gt;"",J1101&lt;&gt;""),MIN(IF(OR(J1101="OZZ",J1101="ZZ"),5000,13600),TRUNC(0.75*SUMIF($D$12:$D1101,$D1101,K$12:K1101),2))-SUMIF($D$12:$D1100,$D1101,L$12:L1100),"")</f>
        <v/>
      </c>
      <c r="M1101" s="270" t="str">
        <f aca="false">IF(AND(K1101&lt;&gt;"",J1101&lt;&gt;"",AB1101&lt;&gt;""),IF(OR(J1101="OZZ",J1101="ZZ"),0-SUMIF($D$12:$D1100,$D1101,M$12:M1100),MIN(MIN(13600,TRUNC(0.75*SUMIF($D$12:$D$1442,$D1101,K$12:K$1442),2)+SUMIF($D$12:$D1101,$D1101,AB$12:AB1101))-SUMIF($D$12:$D1100,$D1101,M$12:M1100)-SUMIF($D$12:$D$1442,$D1101,L$12:L$1442),AB1101)),"")</f>
        <v/>
      </c>
      <c r="N1101" s="246" t="str">
        <f aca="false">IF(J1101&lt;&gt;"",1000-SUMIF($D$12:$D1100,$D1101,N$12:N1100),"")</f>
        <v/>
      </c>
      <c r="O1101" s="268"/>
      <c r="P1101" s="269"/>
      <c r="Q1101" s="244" t="str">
        <f aca="false">IF(AND(P1101&lt;&gt;"",O1101&lt;&gt;""),MIN(IF(OR(O1101="OZZ",O1101="ZZ"),5000,13600),TRUNC(0.75*SUMIF($D$12:$D1101,$D1101,P$12:P1101),2))-SUMIF($D$12:$D1100,$D1101,Q$12:Q1100),"")</f>
        <v/>
      </c>
      <c r="R1101" s="270" t="str">
        <f aca="false">IF(AND(P1101&lt;&gt;"",O1101&lt;&gt;"",AF1101&lt;&gt;""),IF(OR(O1101="OZZ",O1101="ZZ"),0-SUMIF($D$12:$D1100,$D1101,R$12:R1100),MIN(MIN(13600,TRUNC(0.75*SUMIF($D$12:$D$1442,$D1101,P$12:P$1442),2)+SUMIF($D$12:$D1101,$D1101,AF$12:AF1101))-SUMIF($D$12:$D1100,$D1101,R$12:R1100)-SUMIF($D$12:$D$1442,$D1101,Q$12:Q$1442),AF1101)),"")</f>
        <v/>
      </c>
      <c r="S1101" s="246" t="str">
        <f aca="false">IF(O1101&lt;&gt;"",1000-SUMIF($D$12:$D1100,$D1101,S$12:S1100),"")</f>
        <v/>
      </c>
      <c r="T1101" s="268"/>
      <c r="U1101" s="269"/>
      <c r="V1101" s="244" t="str">
        <f aca="false">IF(AND(U1101&lt;&gt;"",T1101&lt;&gt;""),MIN(IF(OR(T1101="OZZ",T1101="ZZ"),5000,13600),TRUNC(0.75*SUMIF($D$12:$D1101,$D1101,U$12:U1101),2))-SUMIF($D$12:$D1100,$D1101,V$12:V1100),"")</f>
        <v/>
      </c>
      <c r="W1101" s="248" t="str">
        <f aca="false">IF(AND(U1101&lt;&gt;"",T1101&lt;&gt;"",AJ1101&lt;&gt;""),IF(OR(T1101="OZZ",T1101="ZZ"),0-SUMIF($D$12:$D1100,$D1101,W$12:W1100),MIN(MIN(13600,TRUNC(0.75*SUMIF($D$12:$D$1442,$D1101,U$12:U$1442),2)+SUMIF($D$12:$D1101,$D1101,AJ$12:AJ1101))-SUMIF($D$12:$D1100,$D1101,W$12:W1100)-SUMIF($D$12:$D$1442,$D1101,V$12:V$1442),AJ1101)),"")</f>
        <v/>
      </c>
      <c r="X1101" s="246" t="str">
        <f aca="false">IF(T1101&lt;&gt;"",1000-SUMIF($D$12:$D1100,$D1101,X$12:X1100),"")</f>
        <v/>
      </c>
      <c r="Y1101" s="272"/>
      <c r="Z1101" s="273"/>
      <c r="AA1101" s="273"/>
      <c r="AB1101" s="252" t="str">
        <f aca="false">IF(K1101&lt;&gt;"",ROUND(Y1101,2)+ROUND(Z1101,2)+ROUND(AA1101,2),"")</f>
        <v/>
      </c>
      <c r="AC1101" s="274"/>
      <c r="AD1101" s="273"/>
      <c r="AE1101" s="273"/>
      <c r="AF1101" s="275" t="str">
        <f aca="false">IF(P1101&lt;&gt;"",ROUND(AC1101,2)+ROUND(AD1101,2)+ROUND(AE1101,2),"")</f>
        <v/>
      </c>
      <c r="AG1101" s="274"/>
      <c r="AH1101" s="273"/>
      <c r="AI1101" s="273"/>
      <c r="AJ1101" s="275" t="str">
        <f aca="false">IF(U1101&lt;&gt;"",ROUND(AG1101,2)+ROUND(AH1101,2)+ROUND(AI1101,2),"")</f>
        <v/>
      </c>
      <c r="AK1101" s="255"/>
      <c r="AL1101" s="255"/>
      <c r="AM1101" s="256"/>
      <c r="AN1101" s="257"/>
      <c r="AO1101" s="258" t="str">
        <f aca="false">IF(D1101&lt;&gt;"",IF(COUNTIF($D$12:$D1101,$D1101)&gt;1,0,IF(SUM(L1101,Q1101,V1101)&gt;0,IF(AND(T1101="",OR(O1101&lt;&gt;"",J1101&lt;&gt;"")),IF(O1101&lt;&gt;"",O1101,IF(J1101&lt;&gt;"",J1101,0)),IF(AND(O1101&lt;&gt;"",J1101&lt;&gt;"",O1101=J1101),O1101,T1101)),0)),"")</f>
        <v/>
      </c>
      <c r="AP1101" s="258" t="str">
        <f aca="false">IF(D1101&lt;&gt;"",IF(COUNTIF($D$12:$D1101,$D1101)&gt;1,0,IF(SUM(M1101,R1101,W1101)&gt;0,IF(AND(T1101="",OR(O1101&lt;&gt;"",J1101&lt;&gt;"")),IF(O1101&lt;&gt;"",O1101,IF(J1101&lt;&gt;"",J1101,0)),IF(AND(O1101&lt;&gt;"",J1101&lt;&gt;"",O1101=J1101),O1101,T1101)),0)),"")</f>
        <v/>
      </c>
      <c r="AQ1101" s="258" t="str">
        <f aca="false">IF(D1101&lt;&gt;"",IF(COUNTIF($D$12:$D1101,$D1101)&gt;1,0,IF(SUM(N1101,S1101,X1101)&gt;0,IF(AND(T1101="",OR(O1101&lt;&gt;"",J1101&lt;&gt;"")),IF(O1101&lt;&gt;"",O1101,IF(J1101&lt;&gt;"",J1101,0)),IF(AND(O1101&lt;&gt;"",J1101&lt;&gt;"",O1101=J1101),O1101,T1101)),0)),"")</f>
        <v/>
      </c>
      <c r="AR1101" s="257" t="str">
        <f aca="false">IF(D1101&lt;&gt;"",IF(J1101="OZP12",L1101,0),"")</f>
        <v/>
      </c>
      <c r="AS1101" s="257" t="str">
        <f aca="false">IF(D1101&lt;&gt;"",IF(O1101="OZP12",Q1101,0),"")</f>
        <v/>
      </c>
      <c r="AT1101" s="257" t="str">
        <f aca="false">IF(D1101&lt;&gt;"",IF(T1101="OZP12",V1101,0),"")</f>
        <v/>
      </c>
      <c r="AU1101" s="257" t="str">
        <f aca="false">IF(D1101&lt;&gt;"",IF(J1101="TZP",L1101,0),"")</f>
        <v/>
      </c>
      <c r="AV1101" s="257" t="str">
        <f aca="false">IF(D1101&lt;&gt;"",IF(O1101="TZP",Q1101,0),"")</f>
        <v/>
      </c>
      <c r="AW1101" s="257" t="str">
        <f aca="false">IF(D1101&lt;&gt;"",IF(T1101="TZP",V1101,0),"")</f>
        <v/>
      </c>
      <c r="AX1101" s="257" t="str">
        <f aca="false">IF(D1101&lt;&gt;"",IF(J1101="OZZ",L1101,0),"")</f>
        <v/>
      </c>
      <c r="AY1101" s="257" t="str">
        <f aca="false">IF(D1101&lt;&gt;"",IF(O1101="OZZ",Q1101,0),"")</f>
        <v/>
      </c>
      <c r="AZ1101" s="257" t="str">
        <f aca="false">IF(D1101&lt;&gt;"",IF(T1101="OZZ",V1101,0),"")</f>
        <v/>
      </c>
      <c r="BA1101" s="260"/>
      <c r="BB1101" s="257" t="str">
        <f aca="false">IF(D1101&lt;&gt;"",IF(ISERROR(FIND("/",D1101)),0,1),"")</f>
        <v/>
      </c>
      <c r="BC1101" s="257" t="str">
        <f aca="false">IF(D1101&lt;&gt;"",IF(BB1101*1=0,D1101,CONCATENATE(MID(D1101,1,FIND("/",D1101,1)-1),MID(D1101,FIND("/",D1101,1)+1,LEN(D1101)))),"")</f>
        <v/>
      </c>
      <c r="BD1101" s="286"/>
      <c r="BE1101" s="257" t="str">
        <f aca="false">IF(D1101&lt;&gt;"",IF(J1101="OZP12",M1101,0),"")</f>
        <v/>
      </c>
      <c r="BF1101" s="257" t="str">
        <f aca="false">IF(D1101&lt;&gt;"",IF(O1101="OZP12",R1101,0),"")</f>
        <v/>
      </c>
      <c r="BG1101" s="257" t="str">
        <f aca="false">IF(D1101&lt;&gt;"",IF(T1101="OZP12",W1101,0),"")</f>
        <v/>
      </c>
      <c r="BH1101" s="257" t="str">
        <f aca="false">IF(D1101&lt;&gt;"",IF(J1101="TZP",M1101,0),"")</f>
        <v/>
      </c>
      <c r="BI1101" s="257" t="str">
        <f aca="false">IF(D1101&lt;&gt;"",IF(O1101="TZP",R1101,0),"")</f>
        <v/>
      </c>
      <c r="BJ1101" s="257" t="str">
        <f aca="false">IF(D1101&lt;&gt;"",IF(T1101="TZP",W1101,0),"")</f>
        <v/>
      </c>
    </row>
    <row r="1102" s="261" customFormat="true" ht="18.75" hidden="false" customHeight="true" outlineLevel="0" collapsed="false">
      <c r="A1102" s="262" t="n">
        <f aca="false">A1101+1</f>
        <v>1090</v>
      </c>
      <c r="B1102" s="263"/>
      <c r="C1102" s="263"/>
      <c r="D1102" s="263"/>
      <c r="E1102" s="266"/>
      <c r="F1102" s="266"/>
      <c r="G1102" s="267"/>
      <c r="H1102" s="278"/>
      <c r="I1102" s="281"/>
      <c r="J1102" s="268"/>
      <c r="K1102" s="269"/>
      <c r="L1102" s="244" t="str">
        <f aca="false">IF(AND(K1102&lt;&gt;"",J1102&lt;&gt;""),MIN(IF(OR(J1102="OZZ",J1102="ZZ"),5000,13600),TRUNC(0.75*SUMIF($D$12:$D1102,$D1102,K$12:K1102),2))-SUMIF($D$12:$D1101,$D1102,L$12:L1101),"")</f>
        <v/>
      </c>
      <c r="M1102" s="270" t="str">
        <f aca="false">IF(AND(K1102&lt;&gt;"",J1102&lt;&gt;"",AB1102&lt;&gt;""),IF(OR(J1102="OZZ",J1102="ZZ"),0-SUMIF($D$12:$D1101,$D1102,M$12:M1101),MIN(MIN(13600,TRUNC(0.75*SUMIF($D$12:$D$1442,$D1102,K$12:K$1442),2)+SUMIF($D$12:$D1102,$D1102,AB$12:AB1102))-SUMIF($D$12:$D1101,$D1102,M$12:M1101)-SUMIF($D$12:$D$1442,$D1102,L$12:L$1442),AB1102)),"")</f>
        <v/>
      </c>
      <c r="N1102" s="246" t="str">
        <f aca="false">IF(J1102&lt;&gt;"",1000-SUMIF($D$12:$D1101,$D1102,N$12:N1101),"")</f>
        <v/>
      </c>
      <c r="O1102" s="268"/>
      <c r="P1102" s="269"/>
      <c r="Q1102" s="244" t="str">
        <f aca="false">IF(AND(P1102&lt;&gt;"",O1102&lt;&gt;""),MIN(IF(OR(O1102="OZZ",O1102="ZZ"),5000,13600),TRUNC(0.75*SUMIF($D$12:$D1102,$D1102,P$12:P1102),2))-SUMIF($D$12:$D1101,$D1102,Q$12:Q1101),"")</f>
        <v/>
      </c>
      <c r="R1102" s="270" t="str">
        <f aca="false">IF(AND(P1102&lt;&gt;"",O1102&lt;&gt;"",AF1102&lt;&gt;""),IF(OR(O1102="OZZ",O1102="ZZ"),0-SUMIF($D$12:$D1101,$D1102,R$12:R1101),MIN(MIN(13600,TRUNC(0.75*SUMIF($D$12:$D$1442,$D1102,P$12:P$1442),2)+SUMIF($D$12:$D1102,$D1102,AF$12:AF1102))-SUMIF($D$12:$D1101,$D1102,R$12:R1101)-SUMIF($D$12:$D$1442,$D1102,Q$12:Q$1442),AF1102)),"")</f>
        <v/>
      </c>
      <c r="S1102" s="246" t="str">
        <f aca="false">IF(O1102&lt;&gt;"",1000-SUMIF($D$12:$D1101,$D1102,S$12:S1101),"")</f>
        <v/>
      </c>
      <c r="T1102" s="268"/>
      <c r="U1102" s="269"/>
      <c r="V1102" s="244" t="str">
        <f aca="false">IF(AND(U1102&lt;&gt;"",T1102&lt;&gt;""),MIN(IF(OR(T1102="OZZ",T1102="ZZ"),5000,13600),TRUNC(0.75*SUMIF($D$12:$D1102,$D1102,U$12:U1102),2))-SUMIF($D$12:$D1101,$D1102,V$12:V1101),"")</f>
        <v/>
      </c>
      <c r="W1102" s="248" t="str">
        <f aca="false">IF(AND(U1102&lt;&gt;"",T1102&lt;&gt;"",AJ1102&lt;&gt;""),IF(OR(T1102="OZZ",T1102="ZZ"),0-SUMIF($D$12:$D1101,$D1102,W$12:W1101),MIN(MIN(13600,TRUNC(0.75*SUMIF($D$12:$D$1442,$D1102,U$12:U$1442),2)+SUMIF($D$12:$D1102,$D1102,AJ$12:AJ1102))-SUMIF($D$12:$D1101,$D1102,W$12:W1101)-SUMIF($D$12:$D$1442,$D1102,V$12:V$1442),AJ1102)),"")</f>
        <v/>
      </c>
      <c r="X1102" s="246" t="str">
        <f aca="false">IF(T1102&lt;&gt;"",1000-SUMIF($D$12:$D1101,$D1102,X$12:X1101),"")</f>
        <v/>
      </c>
      <c r="Y1102" s="272"/>
      <c r="Z1102" s="273"/>
      <c r="AA1102" s="273"/>
      <c r="AB1102" s="252" t="str">
        <f aca="false">IF(K1102&lt;&gt;"",ROUND(Y1102,2)+ROUND(Z1102,2)+ROUND(AA1102,2),"")</f>
        <v/>
      </c>
      <c r="AC1102" s="274"/>
      <c r="AD1102" s="273"/>
      <c r="AE1102" s="273"/>
      <c r="AF1102" s="275" t="str">
        <f aca="false">IF(P1102&lt;&gt;"",ROUND(AC1102,2)+ROUND(AD1102,2)+ROUND(AE1102,2),"")</f>
        <v/>
      </c>
      <c r="AG1102" s="274"/>
      <c r="AH1102" s="273"/>
      <c r="AI1102" s="273"/>
      <c r="AJ1102" s="275" t="str">
        <f aca="false">IF(U1102&lt;&gt;"",ROUND(AG1102,2)+ROUND(AH1102,2)+ROUND(AI1102,2),"")</f>
        <v/>
      </c>
      <c r="AK1102" s="255"/>
      <c r="AL1102" s="255"/>
      <c r="AM1102" s="256"/>
      <c r="AN1102" s="257"/>
      <c r="AO1102" s="258" t="str">
        <f aca="false">IF(D1102&lt;&gt;"",IF(COUNTIF($D$12:$D1102,$D1102)&gt;1,0,IF(SUM(L1102,Q1102,V1102)&gt;0,IF(AND(T1102="",OR(O1102&lt;&gt;"",J1102&lt;&gt;"")),IF(O1102&lt;&gt;"",O1102,IF(J1102&lt;&gt;"",J1102,0)),IF(AND(O1102&lt;&gt;"",J1102&lt;&gt;"",O1102=J1102),O1102,T1102)),0)),"")</f>
        <v/>
      </c>
      <c r="AP1102" s="258" t="str">
        <f aca="false">IF(D1102&lt;&gt;"",IF(COUNTIF($D$12:$D1102,$D1102)&gt;1,0,IF(SUM(M1102,R1102,W1102)&gt;0,IF(AND(T1102="",OR(O1102&lt;&gt;"",J1102&lt;&gt;"")),IF(O1102&lt;&gt;"",O1102,IF(J1102&lt;&gt;"",J1102,0)),IF(AND(O1102&lt;&gt;"",J1102&lt;&gt;"",O1102=J1102),O1102,T1102)),0)),"")</f>
        <v/>
      </c>
      <c r="AQ1102" s="258" t="str">
        <f aca="false">IF(D1102&lt;&gt;"",IF(COUNTIF($D$12:$D1102,$D1102)&gt;1,0,IF(SUM(N1102,S1102,X1102)&gt;0,IF(AND(T1102="",OR(O1102&lt;&gt;"",J1102&lt;&gt;"")),IF(O1102&lt;&gt;"",O1102,IF(J1102&lt;&gt;"",J1102,0)),IF(AND(O1102&lt;&gt;"",J1102&lt;&gt;"",O1102=J1102),O1102,T1102)),0)),"")</f>
        <v/>
      </c>
      <c r="AR1102" s="257" t="str">
        <f aca="false">IF(D1102&lt;&gt;"",IF(J1102="OZP12",L1102,0),"")</f>
        <v/>
      </c>
      <c r="AS1102" s="257" t="str">
        <f aca="false">IF(D1102&lt;&gt;"",IF(O1102="OZP12",Q1102,0),"")</f>
        <v/>
      </c>
      <c r="AT1102" s="257" t="str">
        <f aca="false">IF(D1102&lt;&gt;"",IF(T1102="OZP12",V1102,0),"")</f>
        <v/>
      </c>
      <c r="AU1102" s="257" t="str">
        <f aca="false">IF(D1102&lt;&gt;"",IF(J1102="TZP",L1102,0),"")</f>
        <v/>
      </c>
      <c r="AV1102" s="257" t="str">
        <f aca="false">IF(D1102&lt;&gt;"",IF(O1102="TZP",Q1102,0),"")</f>
        <v/>
      </c>
      <c r="AW1102" s="257" t="str">
        <f aca="false">IF(D1102&lt;&gt;"",IF(T1102="TZP",V1102,0),"")</f>
        <v/>
      </c>
      <c r="AX1102" s="257" t="str">
        <f aca="false">IF(D1102&lt;&gt;"",IF(J1102="OZZ",L1102,0),"")</f>
        <v/>
      </c>
      <c r="AY1102" s="257" t="str">
        <f aca="false">IF(D1102&lt;&gt;"",IF(O1102="OZZ",Q1102,0),"")</f>
        <v/>
      </c>
      <c r="AZ1102" s="257" t="str">
        <f aca="false">IF(D1102&lt;&gt;"",IF(T1102="OZZ",V1102,0),"")</f>
        <v/>
      </c>
      <c r="BA1102" s="260"/>
      <c r="BB1102" s="257" t="str">
        <f aca="false">IF(D1102&lt;&gt;"",IF(ISERROR(FIND("/",D1102)),0,1),"")</f>
        <v/>
      </c>
      <c r="BC1102" s="257" t="str">
        <f aca="false">IF(D1102&lt;&gt;"",IF(BB1102*1=0,D1102,CONCATENATE(MID(D1102,1,FIND("/",D1102,1)-1),MID(D1102,FIND("/",D1102,1)+1,LEN(D1102)))),"")</f>
        <v/>
      </c>
      <c r="BD1102" s="286"/>
      <c r="BE1102" s="257" t="str">
        <f aca="false">IF(D1102&lt;&gt;"",IF(J1102="OZP12",M1102,0),"")</f>
        <v/>
      </c>
      <c r="BF1102" s="257" t="str">
        <f aca="false">IF(D1102&lt;&gt;"",IF(O1102="OZP12",R1102,0),"")</f>
        <v/>
      </c>
      <c r="BG1102" s="257" t="str">
        <f aca="false">IF(D1102&lt;&gt;"",IF(T1102="OZP12",W1102,0),"")</f>
        <v/>
      </c>
      <c r="BH1102" s="257" t="str">
        <f aca="false">IF(D1102&lt;&gt;"",IF(J1102="TZP",M1102,0),"")</f>
        <v/>
      </c>
      <c r="BI1102" s="257" t="str">
        <f aca="false">IF(D1102&lt;&gt;"",IF(O1102="TZP",R1102,0),"")</f>
        <v/>
      </c>
      <c r="BJ1102" s="257" t="str">
        <f aca="false">IF(D1102&lt;&gt;"",IF(T1102="TZP",W1102,0),"")</f>
        <v/>
      </c>
    </row>
    <row r="1103" s="261" customFormat="true" ht="18.75" hidden="false" customHeight="true" outlineLevel="0" collapsed="false">
      <c r="A1103" s="262" t="n">
        <f aca="false">A1102+1</f>
        <v>1091</v>
      </c>
      <c r="B1103" s="263"/>
      <c r="C1103" s="263"/>
      <c r="D1103" s="263"/>
      <c r="E1103" s="266"/>
      <c r="F1103" s="266"/>
      <c r="G1103" s="267"/>
      <c r="H1103" s="278"/>
      <c r="I1103" s="281"/>
      <c r="J1103" s="268"/>
      <c r="K1103" s="269"/>
      <c r="L1103" s="244" t="str">
        <f aca="false">IF(AND(K1103&lt;&gt;"",J1103&lt;&gt;""),MIN(IF(OR(J1103="OZZ",J1103="ZZ"),5000,13600),TRUNC(0.75*SUMIF($D$12:$D1103,$D1103,K$12:K1103),2))-SUMIF($D$12:$D1102,$D1103,L$12:L1102),"")</f>
        <v/>
      </c>
      <c r="M1103" s="270" t="str">
        <f aca="false">IF(AND(K1103&lt;&gt;"",J1103&lt;&gt;"",AB1103&lt;&gt;""),IF(OR(J1103="OZZ",J1103="ZZ"),0-SUMIF($D$12:$D1102,$D1103,M$12:M1102),MIN(MIN(13600,TRUNC(0.75*SUMIF($D$12:$D$1442,$D1103,K$12:K$1442),2)+SUMIF($D$12:$D1103,$D1103,AB$12:AB1103))-SUMIF($D$12:$D1102,$D1103,M$12:M1102)-SUMIF($D$12:$D$1442,$D1103,L$12:L$1442),AB1103)),"")</f>
        <v/>
      </c>
      <c r="N1103" s="246" t="str">
        <f aca="false">IF(J1103&lt;&gt;"",1000-SUMIF($D$12:$D1102,$D1103,N$12:N1102),"")</f>
        <v/>
      </c>
      <c r="O1103" s="268"/>
      <c r="P1103" s="269"/>
      <c r="Q1103" s="244" t="str">
        <f aca="false">IF(AND(P1103&lt;&gt;"",O1103&lt;&gt;""),MIN(IF(OR(O1103="OZZ",O1103="ZZ"),5000,13600),TRUNC(0.75*SUMIF($D$12:$D1103,$D1103,P$12:P1103),2))-SUMIF($D$12:$D1102,$D1103,Q$12:Q1102),"")</f>
        <v/>
      </c>
      <c r="R1103" s="270" t="str">
        <f aca="false">IF(AND(P1103&lt;&gt;"",O1103&lt;&gt;"",AF1103&lt;&gt;""),IF(OR(O1103="OZZ",O1103="ZZ"),0-SUMIF($D$12:$D1102,$D1103,R$12:R1102),MIN(MIN(13600,TRUNC(0.75*SUMIF($D$12:$D$1442,$D1103,P$12:P$1442),2)+SUMIF($D$12:$D1103,$D1103,AF$12:AF1103))-SUMIF($D$12:$D1102,$D1103,R$12:R1102)-SUMIF($D$12:$D$1442,$D1103,Q$12:Q$1442),AF1103)),"")</f>
        <v/>
      </c>
      <c r="S1103" s="246" t="str">
        <f aca="false">IF(O1103&lt;&gt;"",1000-SUMIF($D$12:$D1102,$D1103,S$12:S1102),"")</f>
        <v/>
      </c>
      <c r="T1103" s="268"/>
      <c r="U1103" s="269"/>
      <c r="V1103" s="244" t="str">
        <f aca="false">IF(AND(U1103&lt;&gt;"",T1103&lt;&gt;""),MIN(IF(OR(T1103="OZZ",T1103="ZZ"),5000,13600),TRUNC(0.75*SUMIF($D$12:$D1103,$D1103,U$12:U1103),2))-SUMIF($D$12:$D1102,$D1103,V$12:V1102),"")</f>
        <v/>
      </c>
      <c r="W1103" s="248" t="str">
        <f aca="false">IF(AND(U1103&lt;&gt;"",T1103&lt;&gt;"",AJ1103&lt;&gt;""),IF(OR(T1103="OZZ",T1103="ZZ"),0-SUMIF($D$12:$D1102,$D1103,W$12:W1102),MIN(MIN(13600,TRUNC(0.75*SUMIF($D$12:$D$1442,$D1103,U$12:U$1442),2)+SUMIF($D$12:$D1103,$D1103,AJ$12:AJ1103))-SUMIF($D$12:$D1102,$D1103,W$12:W1102)-SUMIF($D$12:$D$1442,$D1103,V$12:V$1442),AJ1103)),"")</f>
        <v/>
      </c>
      <c r="X1103" s="246" t="str">
        <f aca="false">IF(T1103&lt;&gt;"",1000-SUMIF($D$12:$D1102,$D1103,X$12:X1102),"")</f>
        <v/>
      </c>
      <c r="Y1103" s="272"/>
      <c r="Z1103" s="273"/>
      <c r="AA1103" s="273"/>
      <c r="AB1103" s="252" t="str">
        <f aca="false">IF(K1103&lt;&gt;"",ROUND(Y1103,2)+ROUND(Z1103,2)+ROUND(AA1103,2),"")</f>
        <v/>
      </c>
      <c r="AC1103" s="274"/>
      <c r="AD1103" s="273"/>
      <c r="AE1103" s="273"/>
      <c r="AF1103" s="275" t="str">
        <f aca="false">IF(P1103&lt;&gt;"",ROUND(AC1103,2)+ROUND(AD1103,2)+ROUND(AE1103,2),"")</f>
        <v/>
      </c>
      <c r="AG1103" s="274"/>
      <c r="AH1103" s="273"/>
      <c r="AI1103" s="273"/>
      <c r="AJ1103" s="275" t="str">
        <f aca="false">IF(U1103&lt;&gt;"",ROUND(AG1103,2)+ROUND(AH1103,2)+ROUND(AI1103,2),"")</f>
        <v/>
      </c>
      <c r="AK1103" s="255"/>
      <c r="AL1103" s="255"/>
      <c r="AM1103" s="256"/>
      <c r="AN1103" s="257"/>
      <c r="AO1103" s="258" t="str">
        <f aca="false">IF(D1103&lt;&gt;"",IF(COUNTIF($D$12:$D1103,$D1103)&gt;1,0,IF(SUM(L1103,Q1103,V1103)&gt;0,IF(AND(T1103="",OR(O1103&lt;&gt;"",J1103&lt;&gt;"")),IF(O1103&lt;&gt;"",O1103,IF(J1103&lt;&gt;"",J1103,0)),IF(AND(O1103&lt;&gt;"",J1103&lt;&gt;"",O1103=J1103),O1103,T1103)),0)),"")</f>
        <v/>
      </c>
      <c r="AP1103" s="258" t="str">
        <f aca="false">IF(D1103&lt;&gt;"",IF(COUNTIF($D$12:$D1103,$D1103)&gt;1,0,IF(SUM(M1103,R1103,W1103)&gt;0,IF(AND(T1103="",OR(O1103&lt;&gt;"",J1103&lt;&gt;"")),IF(O1103&lt;&gt;"",O1103,IF(J1103&lt;&gt;"",J1103,0)),IF(AND(O1103&lt;&gt;"",J1103&lt;&gt;"",O1103=J1103),O1103,T1103)),0)),"")</f>
        <v/>
      </c>
      <c r="AQ1103" s="258" t="str">
        <f aca="false">IF(D1103&lt;&gt;"",IF(COUNTIF($D$12:$D1103,$D1103)&gt;1,0,IF(SUM(N1103,S1103,X1103)&gt;0,IF(AND(T1103="",OR(O1103&lt;&gt;"",J1103&lt;&gt;"")),IF(O1103&lt;&gt;"",O1103,IF(J1103&lt;&gt;"",J1103,0)),IF(AND(O1103&lt;&gt;"",J1103&lt;&gt;"",O1103=J1103),O1103,T1103)),0)),"")</f>
        <v/>
      </c>
      <c r="AR1103" s="257" t="str">
        <f aca="false">IF(D1103&lt;&gt;"",IF(J1103="OZP12",L1103,0),"")</f>
        <v/>
      </c>
      <c r="AS1103" s="257" t="str">
        <f aca="false">IF(D1103&lt;&gt;"",IF(O1103="OZP12",Q1103,0),"")</f>
        <v/>
      </c>
      <c r="AT1103" s="257" t="str">
        <f aca="false">IF(D1103&lt;&gt;"",IF(T1103="OZP12",V1103,0),"")</f>
        <v/>
      </c>
      <c r="AU1103" s="257" t="str">
        <f aca="false">IF(D1103&lt;&gt;"",IF(J1103="TZP",L1103,0),"")</f>
        <v/>
      </c>
      <c r="AV1103" s="257" t="str">
        <f aca="false">IF(D1103&lt;&gt;"",IF(O1103="TZP",Q1103,0),"")</f>
        <v/>
      </c>
      <c r="AW1103" s="257" t="str">
        <f aca="false">IF(D1103&lt;&gt;"",IF(T1103="TZP",V1103,0),"")</f>
        <v/>
      </c>
      <c r="AX1103" s="257" t="str">
        <f aca="false">IF(D1103&lt;&gt;"",IF(J1103="OZZ",L1103,0),"")</f>
        <v/>
      </c>
      <c r="AY1103" s="257" t="str">
        <f aca="false">IF(D1103&lt;&gt;"",IF(O1103="OZZ",Q1103,0),"")</f>
        <v/>
      </c>
      <c r="AZ1103" s="257" t="str">
        <f aca="false">IF(D1103&lt;&gt;"",IF(T1103="OZZ",V1103,0),"")</f>
        <v/>
      </c>
      <c r="BA1103" s="260"/>
      <c r="BB1103" s="257" t="str">
        <f aca="false">IF(D1103&lt;&gt;"",IF(ISERROR(FIND("/",D1103)),0,1),"")</f>
        <v/>
      </c>
      <c r="BC1103" s="257" t="str">
        <f aca="false">IF(D1103&lt;&gt;"",IF(BB1103*1=0,D1103,CONCATENATE(MID(D1103,1,FIND("/",D1103,1)-1),MID(D1103,FIND("/",D1103,1)+1,LEN(D1103)))),"")</f>
        <v/>
      </c>
      <c r="BD1103" s="286"/>
      <c r="BE1103" s="257" t="str">
        <f aca="false">IF(D1103&lt;&gt;"",IF(J1103="OZP12",M1103,0),"")</f>
        <v/>
      </c>
      <c r="BF1103" s="257" t="str">
        <f aca="false">IF(D1103&lt;&gt;"",IF(O1103="OZP12",R1103,0),"")</f>
        <v/>
      </c>
      <c r="BG1103" s="257" t="str">
        <f aca="false">IF(D1103&lt;&gt;"",IF(T1103="OZP12",W1103,0),"")</f>
        <v/>
      </c>
      <c r="BH1103" s="257" t="str">
        <f aca="false">IF(D1103&lt;&gt;"",IF(J1103="TZP",M1103,0),"")</f>
        <v/>
      </c>
      <c r="BI1103" s="257" t="str">
        <f aca="false">IF(D1103&lt;&gt;"",IF(O1103="TZP",R1103,0),"")</f>
        <v/>
      </c>
      <c r="BJ1103" s="257" t="str">
        <f aca="false">IF(D1103&lt;&gt;"",IF(T1103="TZP",W1103,0),"")</f>
        <v/>
      </c>
    </row>
    <row r="1104" s="261" customFormat="true" ht="18.75" hidden="false" customHeight="true" outlineLevel="0" collapsed="false">
      <c r="A1104" s="262" t="n">
        <f aca="false">A1103+1</f>
        <v>1092</v>
      </c>
      <c r="B1104" s="263"/>
      <c r="C1104" s="263"/>
      <c r="D1104" s="263"/>
      <c r="E1104" s="266"/>
      <c r="F1104" s="266"/>
      <c r="G1104" s="267"/>
      <c r="H1104" s="278"/>
      <c r="I1104" s="281"/>
      <c r="J1104" s="268"/>
      <c r="K1104" s="269"/>
      <c r="L1104" s="244" t="str">
        <f aca="false">IF(AND(K1104&lt;&gt;"",J1104&lt;&gt;""),MIN(IF(OR(J1104="OZZ",J1104="ZZ"),5000,13600),TRUNC(0.75*SUMIF($D$12:$D1104,$D1104,K$12:K1104),2))-SUMIF($D$12:$D1103,$D1104,L$12:L1103),"")</f>
        <v/>
      </c>
      <c r="M1104" s="270" t="str">
        <f aca="false">IF(AND(K1104&lt;&gt;"",J1104&lt;&gt;"",AB1104&lt;&gt;""),IF(OR(J1104="OZZ",J1104="ZZ"),0-SUMIF($D$12:$D1103,$D1104,M$12:M1103),MIN(MIN(13600,TRUNC(0.75*SUMIF($D$12:$D$1442,$D1104,K$12:K$1442),2)+SUMIF($D$12:$D1104,$D1104,AB$12:AB1104))-SUMIF($D$12:$D1103,$D1104,M$12:M1103)-SUMIF($D$12:$D$1442,$D1104,L$12:L$1442),AB1104)),"")</f>
        <v/>
      </c>
      <c r="N1104" s="246" t="str">
        <f aca="false">IF(J1104&lt;&gt;"",1000-SUMIF($D$12:$D1103,$D1104,N$12:N1103),"")</f>
        <v/>
      </c>
      <c r="O1104" s="268"/>
      <c r="P1104" s="269"/>
      <c r="Q1104" s="244" t="str">
        <f aca="false">IF(AND(P1104&lt;&gt;"",O1104&lt;&gt;""),MIN(IF(OR(O1104="OZZ",O1104="ZZ"),5000,13600),TRUNC(0.75*SUMIF($D$12:$D1104,$D1104,P$12:P1104),2))-SUMIF($D$12:$D1103,$D1104,Q$12:Q1103),"")</f>
        <v/>
      </c>
      <c r="R1104" s="270" t="str">
        <f aca="false">IF(AND(P1104&lt;&gt;"",O1104&lt;&gt;"",AF1104&lt;&gt;""),IF(OR(O1104="OZZ",O1104="ZZ"),0-SUMIF($D$12:$D1103,$D1104,R$12:R1103),MIN(MIN(13600,TRUNC(0.75*SUMIF($D$12:$D$1442,$D1104,P$12:P$1442),2)+SUMIF($D$12:$D1104,$D1104,AF$12:AF1104))-SUMIF($D$12:$D1103,$D1104,R$12:R1103)-SUMIF($D$12:$D$1442,$D1104,Q$12:Q$1442),AF1104)),"")</f>
        <v/>
      </c>
      <c r="S1104" s="246" t="str">
        <f aca="false">IF(O1104&lt;&gt;"",1000-SUMIF($D$12:$D1103,$D1104,S$12:S1103),"")</f>
        <v/>
      </c>
      <c r="T1104" s="268"/>
      <c r="U1104" s="269"/>
      <c r="V1104" s="244" t="str">
        <f aca="false">IF(AND(U1104&lt;&gt;"",T1104&lt;&gt;""),MIN(IF(OR(T1104="OZZ",T1104="ZZ"),5000,13600),TRUNC(0.75*SUMIF($D$12:$D1104,$D1104,U$12:U1104),2))-SUMIF($D$12:$D1103,$D1104,V$12:V1103),"")</f>
        <v/>
      </c>
      <c r="W1104" s="248" t="str">
        <f aca="false">IF(AND(U1104&lt;&gt;"",T1104&lt;&gt;"",AJ1104&lt;&gt;""),IF(OR(T1104="OZZ",T1104="ZZ"),0-SUMIF($D$12:$D1103,$D1104,W$12:W1103),MIN(MIN(13600,TRUNC(0.75*SUMIF($D$12:$D$1442,$D1104,U$12:U$1442),2)+SUMIF($D$12:$D1104,$D1104,AJ$12:AJ1104))-SUMIF($D$12:$D1103,$D1104,W$12:W1103)-SUMIF($D$12:$D$1442,$D1104,V$12:V$1442),AJ1104)),"")</f>
        <v/>
      </c>
      <c r="X1104" s="246" t="str">
        <f aca="false">IF(T1104&lt;&gt;"",1000-SUMIF($D$12:$D1103,$D1104,X$12:X1103),"")</f>
        <v/>
      </c>
      <c r="Y1104" s="272"/>
      <c r="Z1104" s="273"/>
      <c r="AA1104" s="273"/>
      <c r="AB1104" s="252" t="str">
        <f aca="false">IF(K1104&lt;&gt;"",ROUND(Y1104,2)+ROUND(Z1104,2)+ROUND(AA1104,2),"")</f>
        <v/>
      </c>
      <c r="AC1104" s="274"/>
      <c r="AD1104" s="273"/>
      <c r="AE1104" s="273"/>
      <c r="AF1104" s="275" t="str">
        <f aca="false">IF(P1104&lt;&gt;"",ROUND(AC1104,2)+ROUND(AD1104,2)+ROUND(AE1104,2),"")</f>
        <v/>
      </c>
      <c r="AG1104" s="274"/>
      <c r="AH1104" s="273"/>
      <c r="AI1104" s="273"/>
      <c r="AJ1104" s="275" t="str">
        <f aca="false">IF(U1104&lt;&gt;"",ROUND(AG1104,2)+ROUND(AH1104,2)+ROUND(AI1104,2),"")</f>
        <v/>
      </c>
      <c r="AK1104" s="255"/>
      <c r="AL1104" s="255"/>
      <c r="AM1104" s="256"/>
      <c r="AN1104" s="257"/>
      <c r="AO1104" s="258" t="str">
        <f aca="false">IF(D1104&lt;&gt;"",IF(COUNTIF($D$12:$D1104,$D1104)&gt;1,0,IF(SUM(L1104,Q1104,V1104)&gt;0,IF(AND(T1104="",OR(O1104&lt;&gt;"",J1104&lt;&gt;"")),IF(O1104&lt;&gt;"",O1104,IF(J1104&lt;&gt;"",J1104,0)),IF(AND(O1104&lt;&gt;"",J1104&lt;&gt;"",O1104=J1104),O1104,T1104)),0)),"")</f>
        <v/>
      </c>
      <c r="AP1104" s="258" t="str">
        <f aca="false">IF(D1104&lt;&gt;"",IF(COUNTIF($D$12:$D1104,$D1104)&gt;1,0,IF(SUM(M1104,R1104,W1104)&gt;0,IF(AND(T1104="",OR(O1104&lt;&gt;"",J1104&lt;&gt;"")),IF(O1104&lt;&gt;"",O1104,IF(J1104&lt;&gt;"",J1104,0)),IF(AND(O1104&lt;&gt;"",J1104&lt;&gt;"",O1104=J1104),O1104,T1104)),0)),"")</f>
        <v/>
      </c>
      <c r="AQ1104" s="258" t="str">
        <f aca="false">IF(D1104&lt;&gt;"",IF(COUNTIF($D$12:$D1104,$D1104)&gt;1,0,IF(SUM(N1104,S1104,X1104)&gt;0,IF(AND(T1104="",OR(O1104&lt;&gt;"",J1104&lt;&gt;"")),IF(O1104&lt;&gt;"",O1104,IF(J1104&lt;&gt;"",J1104,0)),IF(AND(O1104&lt;&gt;"",J1104&lt;&gt;"",O1104=J1104),O1104,T1104)),0)),"")</f>
        <v/>
      </c>
      <c r="AR1104" s="257" t="str">
        <f aca="false">IF(D1104&lt;&gt;"",IF(J1104="OZP12",L1104,0),"")</f>
        <v/>
      </c>
      <c r="AS1104" s="257" t="str">
        <f aca="false">IF(D1104&lt;&gt;"",IF(O1104="OZP12",Q1104,0),"")</f>
        <v/>
      </c>
      <c r="AT1104" s="257" t="str">
        <f aca="false">IF(D1104&lt;&gt;"",IF(T1104="OZP12",V1104,0),"")</f>
        <v/>
      </c>
      <c r="AU1104" s="257" t="str">
        <f aca="false">IF(D1104&lt;&gt;"",IF(J1104="TZP",L1104,0),"")</f>
        <v/>
      </c>
      <c r="AV1104" s="257" t="str">
        <f aca="false">IF(D1104&lt;&gt;"",IF(O1104="TZP",Q1104,0),"")</f>
        <v/>
      </c>
      <c r="AW1104" s="257" t="str">
        <f aca="false">IF(D1104&lt;&gt;"",IF(T1104="TZP",V1104,0),"")</f>
        <v/>
      </c>
      <c r="AX1104" s="257" t="str">
        <f aca="false">IF(D1104&lt;&gt;"",IF(J1104="OZZ",L1104,0),"")</f>
        <v/>
      </c>
      <c r="AY1104" s="257" t="str">
        <f aca="false">IF(D1104&lt;&gt;"",IF(O1104="OZZ",Q1104,0),"")</f>
        <v/>
      </c>
      <c r="AZ1104" s="257" t="str">
        <f aca="false">IF(D1104&lt;&gt;"",IF(T1104="OZZ",V1104,0),"")</f>
        <v/>
      </c>
      <c r="BA1104" s="260"/>
      <c r="BB1104" s="257" t="str">
        <f aca="false">IF(D1104&lt;&gt;"",IF(ISERROR(FIND("/",D1104)),0,1),"")</f>
        <v/>
      </c>
      <c r="BC1104" s="257" t="str">
        <f aca="false">IF(D1104&lt;&gt;"",IF(BB1104*1=0,D1104,CONCATENATE(MID(D1104,1,FIND("/",D1104,1)-1),MID(D1104,FIND("/",D1104,1)+1,LEN(D1104)))),"")</f>
        <v/>
      </c>
      <c r="BD1104" s="286"/>
      <c r="BE1104" s="257" t="str">
        <f aca="false">IF(D1104&lt;&gt;"",IF(J1104="OZP12",M1104,0),"")</f>
        <v/>
      </c>
      <c r="BF1104" s="257" t="str">
        <f aca="false">IF(D1104&lt;&gt;"",IF(O1104="OZP12",R1104,0),"")</f>
        <v/>
      </c>
      <c r="BG1104" s="257" t="str">
        <f aca="false">IF(D1104&lt;&gt;"",IF(T1104="OZP12",W1104,0),"")</f>
        <v/>
      </c>
      <c r="BH1104" s="257" t="str">
        <f aca="false">IF(D1104&lt;&gt;"",IF(J1104="TZP",M1104,0),"")</f>
        <v/>
      </c>
      <c r="BI1104" s="257" t="str">
        <f aca="false">IF(D1104&lt;&gt;"",IF(O1104="TZP",R1104,0),"")</f>
        <v/>
      </c>
      <c r="BJ1104" s="257" t="str">
        <f aca="false">IF(D1104&lt;&gt;"",IF(T1104="TZP",W1104,0),"")</f>
        <v/>
      </c>
    </row>
    <row r="1105" s="261" customFormat="true" ht="18.75" hidden="false" customHeight="true" outlineLevel="0" collapsed="false">
      <c r="A1105" s="262" t="n">
        <f aca="false">A1104+1</f>
        <v>1093</v>
      </c>
      <c r="B1105" s="263"/>
      <c r="C1105" s="263"/>
      <c r="D1105" s="263"/>
      <c r="E1105" s="266"/>
      <c r="F1105" s="266"/>
      <c r="G1105" s="267"/>
      <c r="H1105" s="278"/>
      <c r="I1105" s="281"/>
      <c r="J1105" s="268"/>
      <c r="K1105" s="269"/>
      <c r="L1105" s="244" t="str">
        <f aca="false">IF(AND(K1105&lt;&gt;"",J1105&lt;&gt;""),MIN(IF(OR(J1105="OZZ",J1105="ZZ"),5000,13600),TRUNC(0.75*SUMIF($D$12:$D1105,$D1105,K$12:K1105),2))-SUMIF($D$12:$D1104,$D1105,L$12:L1104),"")</f>
        <v/>
      </c>
      <c r="M1105" s="270" t="str">
        <f aca="false">IF(AND(K1105&lt;&gt;"",J1105&lt;&gt;"",AB1105&lt;&gt;""),IF(OR(J1105="OZZ",J1105="ZZ"),0-SUMIF($D$12:$D1104,$D1105,M$12:M1104),MIN(MIN(13600,TRUNC(0.75*SUMIF($D$12:$D$1442,$D1105,K$12:K$1442),2)+SUMIF($D$12:$D1105,$D1105,AB$12:AB1105))-SUMIF($D$12:$D1104,$D1105,M$12:M1104)-SUMIF($D$12:$D$1442,$D1105,L$12:L$1442),AB1105)),"")</f>
        <v/>
      </c>
      <c r="N1105" s="246" t="str">
        <f aca="false">IF(J1105&lt;&gt;"",1000-SUMIF($D$12:$D1104,$D1105,N$12:N1104),"")</f>
        <v/>
      </c>
      <c r="O1105" s="268"/>
      <c r="P1105" s="269"/>
      <c r="Q1105" s="244" t="str">
        <f aca="false">IF(AND(P1105&lt;&gt;"",O1105&lt;&gt;""),MIN(IF(OR(O1105="OZZ",O1105="ZZ"),5000,13600),TRUNC(0.75*SUMIF($D$12:$D1105,$D1105,P$12:P1105),2))-SUMIF($D$12:$D1104,$D1105,Q$12:Q1104),"")</f>
        <v/>
      </c>
      <c r="R1105" s="270" t="str">
        <f aca="false">IF(AND(P1105&lt;&gt;"",O1105&lt;&gt;"",AF1105&lt;&gt;""),IF(OR(O1105="OZZ",O1105="ZZ"),0-SUMIF($D$12:$D1104,$D1105,R$12:R1104),MIN(MIN(13600,TRUNC(0.75*SUMIF($D$12:$D$1442,$D1105,P$12:P$1442),2)+SUMIF($D$12:$D1105,$D1105,AF$12:AF1105))-SUMIF($D$12:$D1104,$D1105,R$12:R1104)-SUMIF($D$12:$D$1442,$D1105,Q$12:Q$1442),AF1105)),"")</f>
        <v/>
      </c>
      <c r="S1105" s="246" t="str">
        <f aca="false">IF(O1105&lt;&gt;"",1000-SUMIF($D$12:$D1104,$D1105,S$12:S1104),"")</f>
        <v/>
      </c>
      <c r="T1105" s="268"/>
      <c r="U1105" s="269"/>
      <c r="V1105" s="244" t="str">
        <f aca="false">IF(AND(U1105&lt;&gt;"",T1105&lt;&gt;""),MIN(IF(OR(T1105="OZZ",T1105="ZZ"),5000,13600),TRUNC(0.75*SUMIF($D$12:$D1105,$D1105,U$12:U1105),2))-SUMIF($D$12:$D1104,$D1105,V$12:V1104),"")</f>
        <v/>
      </c>
      <c r="W1105" s="248" t="str">
        <f aca="false">IF(AND(U1105&lt;&gt;"",T1105&lt;&gt;"",AJ1105&lt;&gt;""),IF(OR(T1105="OZZ",T1105="ZZ"),0-SUMIF($D$12:$D1104,$D1105,W$12:W1104),MIN(MIN(13600,TRUNC(0.75*SUMIF($D$12:$D$1442,$D1105,U$12:U$1442),2)+SUMIF($D$12:$D1105,$D1105,AJ$12:AJ1105))-SUMIF($D$12:$D1104,$D1105,W$12:W1104)-SUMIF($D$12:$D$1442,$D1105,V$12:V$1442),AJ1105)),"")</f>
        <v/>
      </c>
      <c r="X1105" s="246" t="str">
        <f aca="false">IF(T1105&lt;&gt;"",1000-SUMIF($D$12:$D1104,$D1105,X$12:X1104),"")</f>
        <v/>
      </c>
      <c r="Y1105" s="272"/>
      <c r="Z1105" s="273"/>
      <c r="AA1105" s="273"/>
      <c r="AB1105" s="252" t="str">
        <f aca="false">IF(K1105&lt;&gt;"",ROUND(Y1105,2)+ROUND(Z1105,2)+ROUND(AA1105,2),"")</f>
        <v/>
      </c>
      <c r="AC1105" s="274"/>
      <c r="AD1105" s="273"/>
      <c r="AE1105" s="273"/>
      <c r="AF1105" s="275" t="str">
        <f aca="false">IF(P1105&lt;&gt;"",ROUND(AC1105,2)+ROUND(AD1105,2)+ROUND(AE1105,2),"")</f>
        <v/>
      </c>
      <c r="AG1105" s="274"/>
      <c r="AH1105" s="273"/>
      <c r="AI1105" s="273"/>
      <c r="AJ1105" s="275" t="str">
        <f aca="false">IF(U1105&lt;&gt;"",ROUND(AG1105,2)+ROUND(AH1105,2)+ROUND(AI1105,2),"")</f>
        <v/>
      </c>
      <c r="AK1105" s="255"/>
      <c r="AL1105" s="255"/>
      <c r="AM1105" s="256"/>
      <c r="AN1105" s="257"/>
      <c r="AO1105" s="258" t="str">
        <f aca="false">IF(D1105&lt;&gt;"",IF(COUNTIF($D$12:$D1105,$D1105)&gt;1,0,IF(SUM(L1105,Q1105,V1105)&gt;0,IF(AND(T1105="",OR(O1105&lt;&gt;"",J1105&lt;&gt;"")),IF(O1105&lt;&gt;"",O1105,IF(J1105&lt;&gt;"",J1105,0)),IF(AND(O1105&lt;&gt;"",J1105&lt;&gt;"",O1105=J1105),O1105,T1105)),0)),"")</f>
        <v/>
      </c>
      <c r="AP1105" s="258" t="str">
        <f aca="false">IF(D1105&lt;&gt;"",IF(COUNTIF($D$12:$D1105,$D1105)&gt;1,0,IF(SUM(M1105,R1105,W1105)&gt;0,IF(AND(T1105="",OR(O1105&lt;&gt;"",J1105&lt;&gt;"")),IF(O1105&lt;&gt;"",O1105,IF(J1105&lt;&gt;"",J1105,0)),IF(AND(O1105&lt;&gt;"",J1105&lt;&gt;"",O1105=J1105),O1105,T1105)),0)),"")</f>
        <v/>
      </c>
      <c r="AQ1105" s="258" t="str">
        <f aca="false">IF(D1105&lt;&gt;"",IF(COUNTIF($D$12:$D1105,$D1105)&gt;1,0,IF(SUM(N1105,S1105,X1105)&gt;0,IF(AND(T1105="",OR(O1105&lt;&gt;"",J1105&lt;&gt;"")),IF(O1105&lt;&gt;"",O1105,IF(J1105&lt;&gt;"",J1105,0)),IF(AND(O1105&lt;&gt;"",J1105&lt;&gt;"",O1105=J1105),O1105,T1105)),0)),"")</f>
        <v/>
      </c>
      <c r="AR1105" s="257" t="str">
        <f aca="false">IF(D1105&lt;&gt;"",IF(J1105="OZP12",L1105,0),"")</f>
        <v/>
      </c>
      <c r="AS1105" s="257" t="str">
        <f aca="false">IF(D1105&lt;&gt;"",IF(O1105="OZP12",Q1105,0),"")</f>
        <v/>
      </c>
      <c r="AT1105" s="257" t="str">
        <f aca="false">IF(D1105&lt;&gt;"",IF(T1105="OZP12",V1105,0),"")</f>
        <v/>
      </c>
      <c r="AU1105" s="257" t="str">
        <f aca="false">IF(D1105&lt;&gt;"",IF(J1105="TZP",L1105,0),"")</f>
        <v/>
      </c>
      <c r="AV1105" s="257" t="str">
        <f aca="false">IF(D1105&lt;&gt;"",IF(O1105="TZP",Q1105,0),"")</f>
        <v/>
      </c>
      <c r="AW1105" s="257" t="str">
        <f aca="false">IF(D1105&lt;&gt;"",IF(T1105="TZP",V1105,0),"")</f>
        <v/>
      </c>
      <c r="AX1105" s="257" t="str">
        <f aca="false">IF(D1105&lt;&gt;"",IF(J1105="OZZ",L1105,0),"")</f>
        <v/>
      </c>
      <c r="AY1105" s="257" t="str">
        <f aca="false">IF(D1105&lt;&gt;"",IF(O1105="OZZ",Q1105,0),"")</f>
        <v/>
      </c>
      <c r="AZ1105" s="257" t="str">
        <f aca="false">IF(D1105&lt;&gt;"",IF(T1105="OZZ",V1105,0),"")</f>
        <v/>
      </c>
      <c r="BA1105" s="260"/>
      <c r="BB1105" s="257" t="str">
        <f aca="false">IF(D1105&lt;&gt;"",IF(ISERROR(FIND("/",D1105)),0,1),"")</f>
        <v/>
      </c>
      <c r="BC1105" s="257" t="str">
        <f aca="false">IF(D1105&lt;&gt;"",IF(BB1105*1=0,D1105,CONCATENATE(MID(D1105,1,FIND("/",D1105,1)-1),MID(D1105,FIND("/",D1105,1)+1,LEN(D1105)))),"")</f>
        <v/>
      </c>
      <c r="BD1105" s="286"/>
      <c r="BE1105" s="257" t="str">
        <f aca="false">IF(D1105&lt;&gt;"",IF(J1105="OZP12",M1105,0),"")</f>
        <v/>
      </c>
      <c r="BF1105" s="257" t="str">
        <f aca="false">IF(D1105&lt;&gt;"",IF(O1105="OZP12",R1105,0),"")</f>
        <v/>
      </c>
      <c r="BG1105" s="257" t="str">
        <f aca="false">IF(D1105&lt;&gt;"",IF(T1105="OZP12",W1105,0),"")</f>
        <v/>
      </c>
      <c r="BH1105" s="257" t="str">
        <f aca="false">IF(D1105&lt;&gt;"",IF(J1105="TZP",M1105,0),"")</f>
        <v/>
      </c>
      <c r="BI1105" s="257" t="str">
        <f aca="false">IF(D1105&lt;&gt;"",IF(O1105="TZP",R1105,0),"")</f>
        <v/>
      </c>
      <c r="BJ1105" s="257" t="str">
        <f aca="false">IF(D1105&lt;&gt;"",IF(T1105="TZP",W1105,0),"")</f>
        <v/>
      </c>
    </row>
    <row r="1106" s="261" customFormat="true" ht="18.75" hidden="false" customHeight="true" outlineLevel="0" collapsed="false">
      <c r="A1106" s="262" t="n">
        <f aca="false">A1105+1</f>
        <v>1094</v>
      </c>
      <c r="B1106" s="263"/>
      <c r="C1106" s="263"/>
      <c r="D1106" s="263"/>
      <c r="E1106" s="266"/>
      <c r="F1106" s="266"/>
      <c r="G1106" s="267"/>
      <c r="H1106" s="278"/>
      <c r="I1106" s="281"/>
      <c r="J1106" s="268"/>
      <c r="K1106" s="269"/>
      <c r="L1106" s="244" t="str">
        <f aca="false">IF(AND(K1106&lt;&gt;"",J1106&lt;&gt;""),MIN(IF(OR(J1106="OZZ",J1106="ZZ"),5000,13600),TRUNC(0.75*SUMIF($D$12:$D1106,$D1106,K$12:K1106),2))-SUMIF($D$12:$D1105,$D1106,L$12:L1105),"")</f>
        <v/>
      </c>
      <c r="M1106" s="270" t="str">
        <f aca="false">IF(AND(K1106&lt;&gt;"",J1106&lt;&gt;"",AB1106&lt;&gt;""),IF(OR(J1106="OZZ",J1106="ZZ"),0-SUMIF($D$12:$D1105,$D1106,M$12:M1105),MIN(MIN(13600,TRUNC(0.75*SUMIF($D$12:$D$1442,$D1106,K$12:K$1442),2)+SUMIF($D$12:$D1106,$D1106,AB$12:AB1106))-SUMIF($D$12:$D1105,$D1106,M$12:M1105)-SUMIF($D$12:$D$1442,$D1106,L$12:L$1442),AB1106)),"")</f>
        <v/>
      </c>
      <c r="N1106" s="246" t="str">
        <f aca="false">IF(J1106&lt;&gt;"",1000-SUMIF($D$12:$D1105,$D1106,N$12:N1105),"")</f>
        <v/>
      </c>
      <c r="O1106" s="268"/>
      <c r="P1106" s="269"/>
      <c r="Q1106" s="244" t="str">
        <f aca="false">IF(AND(P1106&lt;&gt;"",O1106&lt;&gt;""),MIN(IF(OR(O1106="OZZ",O1106="ZZ"),5000,13600),TRUNC(0.75*SUMIF($D$12:$D1106,$D1106,P$12:P1106),2))-SUMIF($D$12:$D1105,$D1106,Q$12:Q1105),"")</f>
        <v/>
      </c>
      <c r="R1106" s="270" t="str">
        <f aca="false">IF(AND(P1106&lt;&gt;"",O1106&lt;&gt;"",AF1106&lt;&gt;""),IF(OR(O1106="OZZ",O1106="ZZ"),0-SUMIF($D$12:$D1105,$D1106,R$12:R1105),MIN(MIN(13600,TRUNC(0.75*SUMIF($D$12:$D$1442,$D1106,P$12:P$1442),2)+SUMIF($D$12:$D1106,$D1106,AF$12:AF1106))-SUMIF($D$12:$D1105,$D1106,R$12:R1105)-SUMIF($D$12:$D$1442,$D1106,Q$12:Q$1442),AF1106)),"")</f>
        <v/>
      </c>
      <c r="S1106" s="246" t="str">
        <f aca="false">IF(O1106&lt;&gt;"",1000-SUMIF($D$12:$D1105,$D1106,S$12:S1105),"")</f>
        <v/>
      </c>
      <c r="T1106" s="268"/>
      <c r="U1106" s="269"/>
      <c r="V1106" s="244" t="str">
        <f aca="false">IF(AND(U1106&lt;&gt;"",T1106&lt;&gt;""),MIN(IF(OR(T1106="OZZ",T1106="ZZ"),5000,13600),TRUNC(0.75*SUMIF($D$12:$D1106,$D1106,U$12:U1106),2))-SUMIF($D$12:$D1105,$D1106,V$12:V1105),"")</f>
        <v/>
      </c>
      <c r="W1106" s="248" t="str">
        <f aca="false">IF(AND(U1106&lt;&gt;"",T1106&lt;&gt;"",AJ1106&lt;&gt;""),IF(OR(T1106="OZZ",T1106="ZZ"),0-SUMIF($D$12:$D1105,$D1106,W$12:W1105),MIN(MIN(13600,TRUNC(0.75*SUMIF($D$12:$D$1442,$D1106,U$12:U$1442),2)+SUMIF($D$12:$D1106,$D1106,AJ$12:AJ1106))-SUMIF($D$12:$D1105,$D1106,W$12:W1105)-SUMIF($D$12:$D$1442,$D1106,V$12:V$1442),AJ1106)),"")</f>
        <v/>
      </c>
      <c r="X1106" s="246" t="str">
        <f aca="false">IF(T1106&lt;&gt;"",1000-SUMIF($D$12:$D1105,$D1106,X$12:X1105),"")</f>
        <v/>
      </c>
      <c r="Y1106" s="272"/>
      <c r="Z1106" s="273"/>
      <c r="AA1106" s="273"/>
      <c r="AB1106" s="252" t="str">
        <f aca="false">IF(K1106&lt;&gt;"",ROUND(Y1106,2)+ROUND(Z1106,2)+ROUND(AA1106,2),"")</f>
        <v/>
      </c>
      <c r="AC1106" s="274"/>
      <c r="AD1106" s="273"/>
      <c r="AE1106" s="273"/>
      <c r="AF1106" s="275" t="str">
        <f aca="false">IF(P1106&lt;&gt;"",ROUND(AC1106,2)+ROUND(AD1106,2)+ROUND(AE1106,2),"")</f>
        <v/>
      </c>
      <c r="AG1106" s="274"/>
      <c r="AH1106" s="273"/>
      <c r="AI1106" s="273"/>
      <c r="AJ1106" s="275" t="str">
        <f aca="false">IF(U1106&lt;&gt;"",ROUND(AG1106,2)+ROUND(AH1106,2)+ROUND(AI1106,2),"")</f>
        <v/>
      </c>
      <c r="AK1106" s="255"/>
      <c r="AL1106" s="255"/>
      <c r="AM1106" s="256"/>
      <c r="AN1106" s="257"/>
      <c r="AO1106" s="258" t="str">
        <f aca="false">IF(D1106&lt;&gt;"",IF(COUNTIF($D$12:$D1106,$D1106)&gt;1,0,IF(SUM(L1106,Q1106,V1106)&gt;0,IF(AND(T1106="",OR(O1106&lt;&gt;"",J1106&lt;&gt;"")),IF(O1106&lt;&gt;"",O1106,IF(J1106&lt;&gt;"",J1106,0)),IF(AND(O1106&lt;&gt;"",J1106&lt;&gt;"",O1106=J1106),O1106,T1106)),0)),"")</f>
        <v/>
      </c>
      <c r="AP1106" s="258" t="str">
        <f aca="false">IF(D1106&lt;&gt;"",IF(COUNTIF($D$12:$D1106,$D1106)&gt;1,0,IF(SUM(M1106,R1106,W1106)&gt;0,IF(AND(T1106="",OR(O1106&lt;&gt;"",J1106&lt;&gt;"")),IF(O1106&lt;&gt;"",O1106,IF(J1106&lt;&gt;"",J1106,0)),IF(AND(O1106&lt;&gt;"",J1106&lt;&gt;"",O1106=J1106),O1106,T1106)),0)),"")</f>
        <v/>
      </c>
      <c r="AQ1106" s="258" t="str">
        <f aca="false">IF(D1106&lt;&gt;"",IF(COUNTIF($D$12:$D1106,$D1106)&gt;1,0,IF(SUM(N1106,S1106,X1106)&gt;0,IF(AND(T1106="",OR(O1106&lt;&gt;"",J1106&lt;&gt;"")),IF(O1106&lt;&gt;"",O1106,IF(J1106&lt;&gt;"",J1106,0)),IF(AND(O1106&lt;&gt;"",J1106&lt;&gt;"",O1106=J1106),O1106,T1106)),0)),"")</f>
        <v/>
      </c>
      <c r="AR1106" s="257" t="str">
        <f aca="false">IF(D1106&lt;&gt;"",IF(J1106="OZP12",L1106,0),"")</f>
        <v/>
      </c>
      <c r="AS1106" s="257" t="str">
        <f aca="false">IF(D1106&lt;&gt;"",IF(O1106="OZP12",Q1106,0),"")</f>
        <v/>
      </c>
      <c r="AT1106" s="257" t="str">
        <f aca="false">IF(D1106&lt;&gt;"",IF(T1106="OZP12",V1106,0),"")</f>
        <v/>
      </c>
      <c r="AU1106" s="257" t="str">
        <f aca="false">IF(D1106&lt;&gt;"",IF(J1106="TZP",L1106,0),"")</f>
        <v/>
      </c>
      <c r="AV1106" s="257" t="str">
        <f aca="false">IF(D1106&lt;&gt;"",IF(O1106="TZP",Q1106,0),"")</f>
        <v/>
      </c>
      <c r="AW1106" s="257" t="str">
        <f aca="false">IF(D1106&lt;&gt;"",IF(T1106="TZP",V1106,0),"")</f>
        <v/>
      </c>
      <c r="AX1106" s="257" t="str">
        <f aca="false">IF(D1106&lt;&gt;"",IF(J1106="OZZ",L1106,0),"")</f>
        <v/>
      </c>
      <c r="AY1106" s="257" t="str">
        <f aca="false">IF(D1106&lt;&gt;"",IF(O1106="OZZ",Q1106,0),"")</f>
        <v/>
      </c>
      <c r="AZ1106" s="257" t="str">
        <f aca="false">IF(D1106&lt;&gt;"",IF(T1106="OZZ",V1106,0),"")</f>
        <v/>
      </c>
      <c r="BA1106" s="260"/>
      <c r="BB1106" s="257" t="str">
        <f aca="false">IF(D1106&lt;&gt;"",IF(ISERROR(FIND("/",D1106)),0,1),"")</f>
        <v/>
      </c>
      <c r="BC1106" s="257" t="str">
        <f aca="false">IF(D1106&lt;&gt;"",IF(BB1106*1=0,D1106,CONCATENATE(MID(D1106,1,FIND("/",D1106,1)-1),MID(D1106,FIND("/",D1106,1)+1,LEN(D1106)))),"")</f>
        <v/>
      </c>
      <c r="BD1106" s="286"/>
      <c r="BE1106" s="257" t="str">
        <f aca="false">IF(D1106&lt;&gt;"",IF(J1106="OZP12",M1106,0),"")</f>
        <v/>
      </c>
      <c r="BF1106" s="257" t="str">
        <f aca="false">IF(D1106&lt;&gt;"",IF(O1106="OZP12",R1106,0),"")</f>
        <v/>
      </c>
      <c r="BG1106" s="257" t="str">
        <f aca="false">IF(D1106&lt;&gt;"",IF(T1106="OZP12",W1106,0),"")</f>
        <v/>
      </c>
      <c r="BH1106" s="257" t="str">
        <f aca="false">IF(D1106&lt;&gt;"",IF(J1106="TZP",M1106,0),"")</f>
        <v/>
      </c>
      <c r="BI1106" s="257" t="str">
        <f aca="false">IF(D1106&lt;&gt;"",IF(O1106="TZP",R1106,0),"")</f>
        <v/>
      </c>
      <c r="BJ1106" s="257" t="str">
        <f aca="false">IF(D1106&lt;&gt;"",IF(T1106="TZP",W1106,0),"")</f>
        <v/>
      </c>
    </row>
    <row r="1107" s="261" customFormat="true" ht="18.75" hidden="false" customHeight="true" outlineLevel="0" collapsed="false">
      <c r="A1107" s="262" t="n">
        <f aca="false">A1106+1</f>
        <v>1095</v>
      </c>
      <c r="B1107" s="263"/>
      <c r="C1107" s="263"/>
      <c r="D1107" s="263"/>
      <c r="E1107" s="266"/>
      <c r="F1107" s="266"/>
      <c r="G1107" s="267"/>
      <c r="H1107" s="278"/>
      <c r="I1107" s="281"/>
      <c r="J1107" s="268"/>
      <c r="K1107" s="269"/>
      <c r="L1107" s="244" t="str">
        <f aca="false">IF(AND(K1107&lt;&gt;"",J1107&lt;&gt;""),MIN(IF(OR(J1107="OZZ",J1107="ZZ"),5000,13600),TRUNC(0.75*SUMIF($D$12:$D1107,$D1107,K$12:K1107),2))-SUMIF($D$12:$D1106,$D1107,L$12:L1106),"")</f>
        <v/>
      </c>
      <c r="M1107" s="270" t="str">
        <f aca="false">IF(AND(K1107&lt;&gt;"",J1107&lt;&gt;"",AB1107&lt;&gt;""),IF(OR(J1107="OZZ",J1107="ZZ"),0-SUMIF($D$12:$D1106,$D1107,M$12:M1106),MIN(MIN(13600,TRUNC(0.75*SUMIF($D$12:$D$1442,$D1107,K$12:K$1442),2)+SUMIF($D$12:$D1107,$D1107,AB$12:AB1107))-SUMIF($D$12:$D1106,$D1107,M$12:M1106)-SUMIF($D$12:$D$1442,$D1107,L$12:L$1442),AB1107)),"")</f>
        <v/>
      </c>
      <c r="N1107" s="246" t="str">
        <f aca="false">IF(J1107&lt;&gt;"",1000-SUMIF($D$12:$D1106,$D1107,N$12:N1106),"")</f>
        <v/>
      </c>
      <c r="O1107" s="268"/>
      <c r="P1107" s="269"/>
      <c r="Q1107" s="244" t="str">
        <f aca="false">IF(AND(P1107&lt;&gt;"",O1107&lt;&gt;""),MIN(IF(OR(O1107="OZZ",O1107="ZZ"),5000,13600),TRUNC(0.75*SUMIF($D$12:$D1107,$D1107,P$12:P1107),2))-SUMIF($D$12:$D1106,$D1107,Q$12:Q1106),"")</f>
        <v/>
      </c>
      <c r="R1107" s="270" t="str">
        <f aca="false">IF(AND(P1107&lt;&gt;"",O1107&lt;&gt;"",AF1107&lt;&gt;""),IF(OR(O1107="OZZ",O1107="ZZ"),0-SUMIF($D$12:$D1106,$D1107,R$12:R1106),MIN(MIN(13600,TRUNC(0.75*SUMIF($D$12:$D$1442,$D1107,P$12:P$1442),2)+SUMIF($D$12:$D1107,$D1107,AF$12:AF1107))-SUMIF($D$12:$D1106,$D1107,R$12:R1106)-SUMIF($D$12:$D$1442,$D1107,Q$12:Q$1442),AF1107)),"")</f>
        <v/>
      </c>
      <c r="S1107" s="246" t="str">
        <f aca="false">IF(O1107&lt;&gt;"",1000-SUMIF($D$12:$D1106,$D1107,S$12:S1106),"")</f>
        <v/>
      </c>
      <c r="T1107" s="268"/>
      <c r="U1107" s="269"/>
      <c r="V1107" s="244" t="str">
        <f aca="false">IF(AND(U1107&lt;&gt;"",T1107&lt;&gt;""),MIN(IF(OR(T1107="OZZ",T1107="ZZ"),5000,13600),TRUNC(0.75*SUMIF($D$12:$D1107,$D1107,U$12:U1107),2))-SUMIF($D$12:$D1106,$D1107,V$12:V1106),"")</f>
        <v/>
      </c>
      <c r="W1107" s="248" t="str">
        <f aca="false">IF(AND(U1107&lt;&gt;"",T1107&lt;&gt;"",AJ1107&lt;&gt;""),IF(OR(T1107="OZZ",T1107="ZZ"),0-SUMIF($D$12:$D1106,$D1107,W$12:W1106),MIN(MIN(13600,TRUNC(0.75*SUMIF($D$12:$D$1442,$D1107,U$12:U$1442),2)+SUMIF($D$12:$D1107,$D1107,AJ$12:AJ1107))-SUMIF($D$12:$D1106,$D1107,W$12:W1106)-SUMIF($D$12:$D$1442,$D1107,V$12:V$1442),AJ1107)),"")</f>
        <v/>
      </c>
      <c r="X1107" s="246" t="str">
        <f aca="false">IF(T1107&lt;&gt;"",1000-SUMIF($D$12:$D1106,$D1107,X$12:X1106),"")</f>
        <v/>
      </c>
      <c r="Y1107" s="272"/>
      <c r="Z1107" s="273"/>
      <c r="AA1107" s="273"/>
      <c r="AB1107" s="252" t="str">
        <f aca="false">IF(K1107&lt;&gt;"",ROUND(Y1107,2)+ROUND(Z1107,2)+ROUND(AA1107,2),"")</f>
        <v/>
      </c>
      <c r="AC1107" s="274"/>
      <c r="AD1107" s="273"/>
      <c r="AE1107" s="273"/>
      <c r="AF1107" s="275" t="str">
        <f aca="false">IF(P1107&lt;&gt;"",ROUND(AC1107,2)+ROUND(AD1107,2)+ROUND(AE1107,2),"")</f>
        <v/>
      </c>
      <c r="AG1107" s="274"/>
      <c r="AH1107" s="273"/>
      <c r="AI1107" s="273"/>
      <c r="AJ1107" s="275" t="str">
        <f aca="false">IF(U1107&lt;&gt;"",ROUND(AG1107,2)+ROUND(AH1107,2)+ROUND(AI1107,2),"")</f>
        <v/>
      </c>
      <c r="AK1107" s="255"/>
      <c r="AL1107" s="255"/>
      <c r="AM1107" s="256"/>
      <c r="AN1107" s="257"/>
      <c r="AO1107" s="258" t="str">
        <f aca="false">IF(D1107&lt;&gt;"",IF(COUNTIF($D$12:$D1107,$D1107)&gt;1,0,IF(SUM(L1107,Q1107,V1107)&gt;0,IF(AND(T1107="",OR(O1107&lt;&gt;"",J1107&lt;&gt;"")),IF(O1107&lt;&gt;"",O1107,IF(J1107&lt;&gt;"",J1107,0)),IF(AND(O1107&lt;&gt;"",J1107&lt;&gt;"",O1107=J1107),O1107,T1107)),0)),"")</f>
        <v/>
      </c>
      <c r="AP1107" s="258" t="str">
        <f aca="false">IF(D1107&lt;&gt;"",IF(COUNTIF($D$12:$D1107,$D1107)&gt;1,0,IF(SUM(M1107,R1107,W1107)&gt;0,IF(AND(T1107="",OR(O1107&lt;&gt;"",J1107&lt;&gt;"")),IF(O1107&lt;&gt;"",O1107,IF(J1107&lt;&gt;"",J1107,0)),IF(AND(O1107&lt;&gt;"",J1107&lt;&gt;"",O1107=J1107),O1107,T1107)),0)),"")</f>
        <v/>
      </c>
      <c r="AQ1107" s="258" t="str">
        <f aca="false">IF(D1107&lt;&gt;"",IF(COUNTIF($D$12:$D1107,$D1107)&gt;1,0,IF(SUM(N1107,S1107,X1107)&gt;0,IF(AND(T1107="",OR(O1107&lt;&gt;"",J1107&lt;&gt;"")),IF(O1107&lt;&gt;"",O1107,IF(J1107&lt;&gt;"",J1107,0)),IF(AND(O1107&lt;&gt;"",J1107&lt;&gt;"",O1107=J1107),O1107,T1107)),0)),"")</f>
        <v/>
      </c>
      <c r="AR1107" s="257" t="str">
        <f aca="false">IF(D1107&lt;&gt;"",IF(J1107="OZP12",L1107,0),"")</f>
        <v/>
      </c>
      <c r="AS1107" s="257" t="str">
        <f aca="false">IF(D1107&lt;&gt;"",IF(O1107="OZP12",Q1107,0),"")</f>
        <v/>
      </c>
      <c r="AT1107" s="257" t="str">
        <f aca="false">IF(D1107&lt;&gt;"",IF(T1107="OZP12",V1107,0),"")</f>
        <v/>
      </c>
      <c r="AU1107" s="257" t="str">
        <f aca="false">IF(D1107&lt;&gt;"",IF(J1107="TZP",L1107,0),"")</f>
        <v/>
      </c>
      <c r="AV1107" s="257" t="str">
        <f aca="false">IF(D1107&lt;&gt;"",IF(O1107="TZP",Q1107,0),"")</f>
        <v/>
      </c>
      <c r="AW1107" s="257" t="str">
        <f aca="false">IF(D1107&lt;&gt;"",IF(T1107="TZP",V1107,0),"")</f>
        <v/>
      </c>
      <c r="AX1107" s="257" t="str">
        <f aca="false">IF(D1107&lt;&gt;"",IF(J1107="OZZ",L1107,0),"")</f>
        <v/>
      </c>
      <c r="AY1107" s="257" t="str">
        <f aca="false">IF(D1107&lt;&gt;"",IF(O1107="OZZ",Q1107,0),"")</f>
        <v/>
      </c>
      <c r="AZ1107" s="257" t="str">
        <f aca="false">IF(D1107&lt;&gt;"",IF(T1107="OZZ",V1107,0),"")</f>
        <v/>
      </c>
      <c r="BA1107" s="260"/>
      <c r="BB1107" s="257" t="str">
        <f aca="false">IF(D1107&lt;&gt;"",IF(ISERROR(FIND("/",D1107)),0,1),"")</f>
        <v/>
      </c>
      <c r="BC1107" s="257" t="str">
        <f aca="false">IF(D1107&lt;&gt;"",IF(BB1107*1=0,D1107,CONCATENATE(MID(D1107,1,FIND("/",D1107,1)-1),MID(D1107,FIND("/",D1107,1)+1,LEN(D1107)))),"")</f>
        <v/>
      </c>
      <c r="BD1107" s="286"/>
      <c r="BE1107" s="257" t="str">
        <f aca="false">IF(D1107&lt;&gt;"",IF(J1107="OZP12",M1107,0),"")</f>
        <v/>
      </c>
      <c r="BF1107" s="257" t="str">
        <f aca="false">IF(D1107&lt;&gt;"",IF(O1107="OZP12",R1107,0),"")</f>
        <v/>
      </c>
      <c r="BG1107" s="257" t="str">
        <f aca="false">IF(D1107&lt;&gt;"",IF(T1107="OZP12",W1107,0),"")</f>
        <v/>
      </c>
      <c r="BH1107" s="257" t="str">
        <f aca="false">IF(D1107&lt;&gt;"",IF(J1107="TZP",M1107,0),"")</f>
        <v/>
      </c>
      <c r="BI1107" s="257" t="str">
        <f aca="false">IF(D1107&lt;&gt;"",IF(O1107="TZP",R1107,0),"")</f>
        <v/>
      </c>
      <c r="BJ1107" s="257" t="str">
        <f aca="false">IF(D1107&lt;&gt;"",IF(T1107="TZP",W1107,0),"")</f>
        <v/>
      </c>
    </row>
    <row r="1108" s="261" customFormat="true" ht="18.75" hidden="false" customHeight="true" outlineLevel="0" collapsed="false">
      <c r="A1108" s="262" t="n">
        <f aca="false">A1107+1</f>
        <v>1096</v>
      </c>
      <c r="B1108" s="263"/>
      <c r="C1108" s="263"/>
      <c r="D1108" s="263"/>
      <c r="E1108" s="266"/>
      <c r="F1108" s="266"/>
      <c r="G1108" s="267"/>
      <c r="H1108" s="278"/>
      <c r="I1108" s="281"/>
      <c r="J1108" s="268"/>
      <c r="K1108" s="269"/>
      <c r="L1108" s="244" t="str">
        <f aca="false">IF(AND(K1108&lt;&gt;"",J1108&lt;&gt;""),MIN(IF(OR(J1108="OZZ",J1108="ZZ"),5000,13600),TRUNC(0.75*SUMIF($D$12:$D1108,$D1108,K$12:K1108),2))-SUMIF($D$12:$D1107,$D1108,L$12:L1107),"")</f>
        <v/>
      </c>
      <c r="M1108" s="270" t="str">
        <f aca="false">IF(AND(K1108&lt;&gt;"",J1108&lt;&gt;"",AB1108&lt;&gt;""),IF(OR(J1108="OZZ",J1108="ZZ"),0-SUMIF($D$12:$D1107,$D1108,M$12:M1107),MIN(MIN(13600,TRUNC(0.75*SUMIF($D$12:$D$1442,$D1108,K$12:K$1442),2)+SUMIF($D$12:$D1108,$D1108,AB$12:AB1108))-SUMIF($D$12:$D1107,$D1108,M$12:M1107)-SUMIF($D$12:$D$1442,$D1108,L$12:L$1442),AB1108)),"")</f>
        <v/>
      </c>
      <c r="N1108" s="246" t="str">
        <f aca="false">IF(J1108&lt;&gt;"",1000-SUMIF($D$12:$D1107,$D1108,N$12:N1107),"")</f>
        <v/>
      </c>
      <c r="O1108" s="268"/>
      <c r="P1108" s="269"/>
      <c r="Q1108" s="244" t="str">
        <f aca="false">IF(AND(P1108&lt;&gt;"",O1108&lt;&gt;""),MIN(IF(OR(O1108="OZZ",O1108="ZZ"),5000,13600),TRUNC(0.75*SUMIF($D$12:$D1108,$D1108,P$12:P1108),2))-SUMIF($D$12:$D1107,$D1108,Q$12:Q1107),"")</f>
        <v/>
      </c>
      <c r="R1108" s="270" t="str">
        <f aca="false">IF(AND(P1108&lt;&gt;"",O1108&lt;&gt;"",AF1108&lt;&gt;""),IF(OR(O1108="OZZ",O1108="ZZ"),0-SUMIF($D$12:$D1107,$D1108,R$12:R1107),MIN(MIN(13600,TRUNC(0.75*SUMIF($D$12:$D$1442,$D1108,P$12:P$1442),2)+SUMIF($D$12:$D1108,$D1108,AF$12:AF1108))-SUMIF($D$12:$D1107,$D1108,R$12:R1107)-SUMIF($D$12:$D$1442,$D1108,Q$12:Q$1442),AF1108)),"")</f>
        <v/>
      </c>
      <c r="S1108" s="246" t="str">
        <f aca="false">IF(O1108&lt;&gt;"",1000-SUMIF($D$12:$D1107,$D1108,S$12:S1107),"")</f>
        <v/>
      </c>
      <c r="T1108" s="268"/>
      <c r="U1108" s="269"/>
      <c r="V1108" s="244" t="str">
        <f aca="false">IF(AND(U1108&lt;&gt;"",T1108&lt;&gt;""),MIN(IF(OR(T1108="OZZ",T1108="ZZ"),5000,13600),TRUNC(0.75*SUMIF($D$12:$D1108,$D1108,U$12:U1108),2))-SUMIF($D$12:$D1107,$D1108,V$12:V1107),"")</f>
        <v/>
      </c>
      <c r="W1108" s="248" t="str">
        <f aca="false">IF(AND(U1108&lt;&gt;"",T1108&lt;&gt;"",AJ1108&lt;&gt;""),IF(OR(T1108="OZZ",T1108="ZZ"),0-SUMIF($D$12:$D1107,$D1108,W$12:W1107),MIN(MIN(13600,TRUNC(0.75*SUMIF($D$12:$D$1442,$D1108,U$12:U$1442),2)+SUMIF($D$12:$D1108,$D1108,AJ$12:AJ1108))-SUMIF($D$12:$D1107,$D1108,W$12:W1107)-SUMIF($D$12:$D$1442,$D1108,V$12:V$1442),AJ1108)),"")</f>
        <v/>
      </c>
      <c r="X1108" s="246" t="str">
        <f aca="false">IF(T1108&lt;&gt;"",1000-SUMIF($D$12:$D1107,$D1108,X$12:X1107),"")</f>
        <v/>
      </c>
      <c r="Y1108" s="272"/>
      <c r="Z1108" s="273"/>
      <c r="AA1108" s="273"/>
      <c r="AB1108" s="252" t="str">
        <f aca="false">IF(K1108&lt;&gt;"",ROUND(Y1108,2)+ROUND(Z1108,2)+ROUND(AA1108,2),"")</f>
        <v/>
      </c>
      <c r="AC1108" s="274"/>
      <c r="AD1108" s="273"/>
      <c r="AE1108" s="273"/>
      <c r="AF1108" s="275" t="str">
        <f aca="false">IF(P1108&lt;&gt;"",ROUND(AC1108,2)+ROUND(AD1108,2)+ROUND(AE1108,2),"")</f>
        <v/>
      </c>
      <c r="AG1108" s="274"/>
      <c r="AH1108" s="273"/>
      <c r="AI1108" s="273"/>
      <c r="AJ1108" s="275" t="str">
        <f aca="false">IF(U1108&lt;&gt;"",ROUND(AG1108,2)+ROUND(AH1108,2)+ROUND(AI1108,2),"")</f>
        <v/>
      </c>
      <c r="AK1108" s="255"/>
      <c r="AL1108" s="255"/>
      <c r="AM1108" s="256"/>
      <c r="AN1108" s="257"/>
      <c r="AO1108" s="258" t="str">
        <f aca="false">IF(D1108&lt;&gt;"",IF(COUNTIF($D$12:$D1108,$D1108)&gt;1,0,IF(SUM(L1108,Q1108,V1108)&gt;0,IF(AND(T1108="",OR(O1108&lt;&gt;"",J1108&lt;&gt;"")),IF(O1108&lt;&gt;"",O1108,IF(J1108&lt;&gt;"",J1108,0)),IF(AND(O1108&lt;&gt;"",J1108&lt;&gt;"",O1108=J1108),O1108,T1108)),0)),"")</f>
        <v/>
      </c>
      <c r="AP1108" s="258" t="str">
        <f aca="false">IF(D1108&lt;&gt;"",IF(COUNTIF($D$12:$D1108,$D1108)&gt;1,0,IF(SUM(M1108,R1108,W1108)&gt;0,IF(AND(T1108="",OR(O1108&lt;&gt;"",J1108&lt;&gt;"")),IF(O1108&lt;&gt;"",O1108,IF(J1108&lt;&gt;"",J1108,0)),IF(AND(O1108&lt;&gt;"",J1108&lt;&gt;"",O1108=J1108),O1108,T1108)),0)),"")</f>
        <v/>
      </c>
      <c r="AQ1108" s="258" t="str">
        <f aca="false">IF(D1108&lt;&gt;"",IF(COUNTIF($D$12:$D1108,$D1108)&gt;1,0,IF(SUM(N1108,S1108,X1108)&gt;0,IF(AND(T1108="",OR(O1108&lt;&gt;"",J1108&lt;&gt;"")),IF(O1108&lt;&gt;"",O1108,IF(J1108&lt;&gt;"",J1108,0)),IF(AND(O1108&lt;&gt;"",J1108&lt;&gt;"",O1108=J1108),O1108,T1108)),0)),"")</f>
        <v/>
      </c>
      <c r="AR1108" s="257" t="str">
        <f aca="false">IF(D1108&lt;&gt;"",IF(J1108="OZP12",L1108,0),"")</f>
        <v/>
      </c>
      <c r="AS1108" s="257" t="str">
        <f aca="false">IF(D1108&lt;&gt;"",IF(O1108="OZP12",Q1108,0),"")</f>
        <v/>
      </c>
      <c r="AT1108" s="257" t="str">
        <f aca="false">IF(D1108&lt;&gt;"",IF(T1108="OZP12",V1108,0),"")</f>
        <v/>
      </c>
      <c r="AU1108" s="257" t="str">
        <f aca="false">IF(D1108&lt;&gt;"",IF(J1108="TZP",L1108,0),"")</f>
        <v/>
      </c>
      <c r="AV1108" s="257" t="str">
        <f aca="false">IF(D1108&lt;&gt;"",IF(O1108="TZP",Q1108,0),"")</f>
        <v/>
      </c>
      <c r="AW1108" s="257" t="str">
        <f aca="false">IF(D1108&lt;&gt;"",IF(T1108="TZP",V1108,0),"")</f>
        <v/>
      </c>
      <c r="AX1108" s="257" t="str">
        <f aca="false">IF(D1108&lt;&gt;"",IF(J1108="OZZ",L1108,0),"")</f>
        <v/>
      </c>
      <c r="AY1108" s="257" t="str">
        <f aca="false">IF(D1108&lt;&gt;"",IF(O1108="OZZ",Q1108,0),"")</f>
        <v/>
      </c>
      <c r="AZ1108" s="257" t="str">
        <f aca="false">IF(D1108&lt;&gt;"",IF(T1108="OZZ",V1108,0),"")</f>
        <v/>
      </c>
      <c r="BA1108" s="260"/>
      <c r="BB1108" s="257" t="str">
        <f aca="false">IF(D1108&lt;&gt;"",IF(ISERROR(FIND("/",D1108)),0,1),"")</f>
        <v/>
      </c>
      <c r="BC1108" s="257" t="str">
        <f aca="false">IF(D1108&lt;&gt;"",IF(BB1108*1=0,D1108,CONCATENATE(MID(D1108,1,FIND("/",D1108,1)-1),MID(D1108,FIND("/",D1108,1)+1,LEN(D1108)))),"")</f>
        <v/>
      </c>
      <c r="BD1108" s="286"/>
      <c r="BE1108" s="257" t="str">
        <f aca="false">IF(D1108&lt;&gt;"",IF(J1108="OZP12",M1108,0),"")</f>
        <v/>
      </c>
      <c r="BF1108" s="257" t="str">
        <f aca="false">IF(D1108&lt;&gt;"",IF(O1108="OZP12",R1108,0),"")</f>
        <v/>
      </c>
      <c r="BG1108" s="257" t="str">
        <f aca="false">IF(D1108&lt;&gt;"",IF(T1108="OZP12",W1108,0),"")</f>
        <v/>
      </c>
      <c r="BH1108" s="257" t="str">
        <f aca="false">IF(D1108&lt;&gt;"",IF(J1108="TZP",M1108,0),"")</f>
        <v/>
      </c>
      <c r="BI1108" s="257" t="str">
        <f aca="false">IF(D1108&lt;&gt;"",IF(O1108="TZP",R1108,0),"")</f>
        <v/>
      </c>
      <c r="BJ1108" s="257" t="str">
        <f aca="false">IF(D1108&lt;&gt;"",IF(T1108="TZP",W1108,0),"")</f>
        <v/>
      </c>
    </row>
    <row r="1109" s="261" customFormat="true" ht="18.75" hidden="false" customHeight="true" outlineLevel="0" collapsed="false">
      <c r="A1109" s="262" t="n">
        <f aca="false">A1108+1</f>
        <v>1097</v>
      </c>
      <c r="B1109" s="263"/>
      <c r="C1109" s="263"/>
      <c r="D1109" s="263"/>
      <c r="E1109" s="266"/>
      <c r="F1109" s="266"/>
      <c r="G1109" s="267"/>
      <c r="H1109" s="278"/>
      <c r="I1109" s="281"/>
      <c r="J1109" s="268"/>
      <c r="K1109" s="269"/>
      <c r="L1109" s="244" t="str">
        <f aca="false">IF(AND(K1109&lt;&gt;"",J1109&lt;&gt;""),MIN(IF(OR(J1109="OZZ",J1109="ZZ"),5000,13600),TRUNC(0.75*SUMIF($D$12:$D1109,$D1109,K$12:K1109),2))-SUMIF($D$12:$D1108,$D1109,L$12:L1108),"")</f>
        <v/>
      </c>
      <c r="M1109" s="270" t="str">
        <f aca="false">IF(AND(K1109&lt;&gt;"",J1109&lt;&gt;"",AB1109&lt;&gt;""),IF(OR(J1109="OZZ",J1109="ZZ"),0-SUMIF($D$12:$D1108,$D1109,M$12:M1108),MIN(MIN(13600,TRUNC(0.75*SUMIF($D$12:$D$1442,$D1109,K$12:K$1442),2)+SUMIF($D$12:$D1109,$D1109,AB$12:AB1109))-SUMIF($D$12:$D1108,$D1109,M$12:M1108)-SUMIF($D$12:$D$1442,$D1109,L$12:L$1442),AB1109)),"")</f>
        <v/>
      </c>
      <c r="N1109" s="246" t="str">
        <f aca="false">IF(J1109&lt;&gt;"",1000-SUMIF($D$12:$D1108,$D1109,N$12:N1108),"")</f>
        <v/>
      </c>
      <c r="O1109" s="268"/>
      <c r="P1109" s="269"/>
      <c r="Q1109" s="244" t="str">
        <f aca="false">IF(AND(P1109&lt;&gt;"",O1109&lt;&gt;""),MIN(IF(OR(O1109="OZZ",O1109="ZZ"),5000,13600),TRUNC(0.75*SUMIF($D$12:$D1109,$D1109,P$12:P1109),2))-SUMIF($D$12:$D1108,$D1109,Q$12:Q1108),"")</f>
        <v/>
      </c>
      <c r="R1109" s="270" t="str">
        <f aca="false">IF(AND(P1109&lt;&gt;"",O1109&lt;&gt;"",AF1109&lt;&gt;""),IF(OR(O1109="OZZ",O1109="ZZ"),0-SUMIF($D$12:$D1108,$D1109,R$12:R1108),MIN(MIN(13600,TRUNC(0.75*SUMIF($D$12:$D$1442,$D1109,P$12:P$1442),2)+SUMIF($D$12:$D1109,$D1109,AF$12:AF1109))-SUMIF($D$12:$D1108,$D1109,R$12:R1108)-SUMIF($D$12:$D$1442,$D1109,Q$12:Q$1442),AF1109)),"")</f>
        <v/>
      </c>
      <c r="S1109" s="246" t="str">
        <f aca="false">IF(O1109&lt;&gt;"",1000-SUMIF($D$12:$D1108,$D1109,S$12:S1108),"")</f>
        <v/>
      </c>
      <c r="T1109" s="268"/>
      <c r="U1109" s="269"/>
      <c r="V1109" s="244" t="str">
        <f aca="false">IF(AND(U1109&lt;&gt;"",T1109&lt;&gt;""),MIN(IF(OR(T1109="OZZ",T1109="ZZ"),5000,13600),TRUNC(0.75*SUMIF($D$12:$D1109,$D1109,U$12:U1109),2))-SUMIF($D$12:$D1108,$D1109,V$12:V1108),"")</f>
        <v/>
      </c>
      <c r="W1109" s="248" t="str">
        <f aca="false">IF(AND(U1109&lt;&gt;"",T1109&lt;&gt;"",AJ1109&lt;&gt;""),IF(OR(T1109="OZZ",T1109="ZZ"),0-SUMIF($D$12:$D1108,$D1109,W$12:W1108),MIN(MIN(13600,TRUNC(0.75*SUMIF($D$12:$D$1442,$D1109,U$12:U$1442),2)+SUMIF($D$12:$D1109,$D1109,AJ$12:AJ1109))-SUMIF($D$12:$D1108,$D1109,W$12:W1108)-SUMIF($D$12:$D$1442,$D1109,V$12:V$1442),AJ1109)),"")</f>
        <v/>
      </c>
      <c r="X1109" s="246" t="str">
        <f aca="false">IF(T1109&lt;&gt;"",1000-SUMIF($D$12:$D1108,$D1109,X$12:X1108),"")</f>
        <v/>
      </c>
      <c r="Y1109" s="272"/>
      <c r="Z1109" s="273"/>
      <c r="AA1109" s="273"/>
      <c r="AB1109" s="252" t="str">
        <f aca="false">IF(K1109&lt;&gt;"",ROUND(Y1109,2)+ROUND(Z1109,2)+ROUND(AA1109,2),"")</f>
        <v/>
      </c>
      <c r="AC1109" s="274"/>
      <c r="AD1109" s="273"/>
      <c r="AE1109" s="273"/>
      <c r="AF1109" s="275" t="str">
        <f aca="false">IF(P1109&lt;&gt;"",ROUND(AC1109,2)+ROUND(AD1109,2)+ROUND(AE1109,2),"")</f>
        <v/>
      </c>
      <c r="AG1109" s="274"/>
      <c r="AH1109" s="273"/>
      <c r="AI1109" s="273"/>
      <c r="AJ1109" s="275" t="str">
        <f aca="false">IF(U1109&lt;&gt;"",ROUND(AG1109,2)+ROUND(AH1109,2)+ROUND(AI1109,2),"")</f>
        <v/>
      </c>
      <c r="AK1109" s="255"/>
      <c r="AL1109" s="255"/>
      <c r="AM1109" s="256"/>
      <c r="AN1109" s="257"/>
      <c r="AO1109" s="258" t="str">
        <f aca="false">IF(D1109&lt;&gt;"",IF(COUNTIF($D$12:$D1109,$D1109)&gt;1,0,IF(SUM(L1109,Q1109,V1109)&gt;0,IF(AND(T1109="",OR(O1109&lt;&gt;"",J1109&lt;&gt;"")),IF(O1109&lt;&gt;"",O1109,IF(J1109&lt;&gt;"",J1109,0)),IF(AND(O1109&lt;&gt;"",J1109&lt;&gt;"",O1109=J1109),O1109,T1109)),0)),"")</f>
        <v/>
      </c>
      <c r="AP1109" s="258" t="str">
        <f aca="false">IF(D1109&lt;&gt;"",IF(COUNTIF($D$12:$D1109,$D1109)&gt;1,0,IF(SUM(M1109,R1109,W1109)&gt;0,IF(AND(T1109="",OR(O1109&lt;&gt;"",J1109&lt;&gt;"")),IF(O1109&lt;&gt;"",O1109,IF(J1109&lt;&gt;"",J1109,0)),IF(AND(O1109&lt;&gt;"",J1109&lt;&gt;"",O1109=J1109),O1109,T1109)),0)),"")</f>
        <v/>
      </c>
      <c r="AQ1109" s="258" t="str">
        <f aca="false">IF(D1109&lt;&gt;"",IF(COUNTIF($D$12:$D1109,$D1109)&gt;1,0,IF(SUM(N1109,S1109,X1109)&gt;0,IF(AND(T1109="",OR(O1109&lt;&gt;"",J1109&lt;&gt;"")),IF(O1109&lt;&gt;"",O1109,IF(J1109&lt;&gt;"",J1109,0)),IF(AND(O1109&lt;&gt;"",J1109&lt;&gt;"",O1109=J1109),O1109,T1109)),0)),"")</f>
        <v/>
      </c>
      <c r="AR1109" s="257" t="str">
        <f aca="false">IF(D1109&lt;&gt;"",IF(J1109="OZP12",L1109,0),"")</f>
        <v/>
      </c>
      <c r="AS1109" s="257" t="str">
        <f aca="false">IF(D1109&lt;&gt;"",IF(O1109="OZP12",Q1109,0),"")</f>
        <v/>
      </c>
      <c r="AT1109" s="257" t="str">
        <f aca="false">IF(D1109&lt;&gt;"",IF(T1109="OZP12",V1109,0),"")</f>
        <v/>
      </c>
      <c r="AU1109" s="257" t="str">
        <f aca="false">IF(D1109&lt;&gt;"",IF(J1109="TZP",L1109,0),"")</f>
        <v/>
      </c>
      <c r="AV1109" s="257" t="str">
        <f aca="false">IF(D1109&lt;&gt;"",IF(O1109="TZP",Q1109,0),"")</f>
        <v/>
      </c>
      <c r="AW1109" s="257" t="str">
        <f aca="false">IF(D1109&lt;&gt;"",IF(T1109="TZP",V1109,0),"")</f>
        <v/>
      </c>
      <c r="AX1109" s="257" t="str">
        <f aca="false">IF(D1109&lt;&gt;"",IF(J1109="OZZ",L1109,0),"")</f>
        <v/>
      </c>
      <c r="AY1109" s="257" t="str">
        <f aca="false">IF(D1109&lt;&gt;"",IF(O1109="OZZ",Q1109,0),"")</f>
        <v/>
      </c>
      <c r="AZ1109" s="257" t="str">
        <f aca="false">IF(D1109&lt;&gt;"",IF(T1109="OZZ",V1109,0),"")</f>
        <v/>
      </c>
      <c r="BA1109" s="260"/>
      <c r="BB1109" s="257" t="str">
        <f aca="false">IF(D1109&lt;&gt;"",IF(ISERROR(FIND("/",D1109)),0,1),"")</f>
        <v/>
      </c>
      <c r="BC1109" s="257" t="str">
        <f aca="false">IF(D1109&lt;&gt;"",IF(BB1109*1=0,D1109,CONCATENATE(MID(D1109,1,FIND("/",D1109,1)-1),MID(D1109,FIND("/",D1109,1)+1,LEN(D1109)))),"")</f>
        <v/>
      </c>
      <c r="BD1109" s="286"/>
      <c r="BE1109" s="257" t="str">
        <f aca="false">IF(D1109&lt;&gt;"",IF(J1109="OZP12",M1109,0),"")</f>
        <v/>
      </c>
      <c r="BF1109" s="257" t="str">
        <f aca="false">IF(D1109&lt;&gt;"",IF(O1109="OZP12",R1109,0),"")</f>
        <v/>
      </c>
      <c r="BG1109" s="257" t="str">
        <f aca="false">IF(D1109&lt;&gt;"",IF(T1109="OZP12",W1109,0),"")</f>
        <v/>
      </c>
      <c r="BH1109" s="257" t="str">
        <f aca="false">IF(D1109&lt;&gt;"",IF(J1109="TZP",M1109,0),"")</f>
        <v/>
      </c>
      <c r="BI1109" s="257" t="str">
        <f aca="false">IF(D1109&lt;&gt;"",IF(O1109="TZP",R1109,0),"")</f>
        <v/>
      </c>
      <c r="BJ1109" s="257" t="str">
        <f aca="false">IF(D1109&lt;&gt;"",IF(T1109="TZP",W1109,0),"")</f>
        <v/>
      </c>
    </row>
    <row r="1110" s="261" customFormat="true" ht="18.75" hidden="false" customHeight="true" outlineLevel="0" collapsed="false">
      <c r="A1110" s="262" t="n">
        <f aca="false">A1109+1</f>
        <v>1098</v>
      </c>
      <c r="B1110" s="263"/>
      <c r="C1110" s="263"/>
      <c r="D1110" s="263"/>
      <c r="E1110" s="266"/>
      <c r="F1110" s="266"/>
      <c r="G1110" s="267"/>
      <c r="H1110" s="278"/>
      <c r="I1110" s="281"/>
      <c r="J1110" s="268"/>
      <c r="K1110" s="269"/>
      <c r="L1110" s="244" t="str">
        <f aca="false">IF(AND(K1110&lt;&gt;"",J1110&lt;&gt;""),MIN(IF(OR(J1110="OZZ",J1110="ZZ"),5000,13600),TRUNC(0.75*SUMIF($D$12:$D1110,$D1110,K$12:K1110),2))-SUMIF($D$12:$D1109,$D1110,L$12:L1109),"")</f>
        <v/>
      </c>
      <c r="M1110" s="270" t="str">
        <f aca="false">IF(AND(K1110&lt;&gt;"",J1110&lt;&gt;"",AB1110&lt;&gt;""),IF(OR(J1110="OZZ",J1110="ZZ"),0-SUMIF($D$12:$D1109,$D1110,M$12:M1109),MIN(MIN(13600,TRUNC(0.75*SUMIF($D$12:$D$1442,$D1110,K$12:K$1442),2)+SUMIF($D$12:$D1110,$D1110,AB$12:AB1110))-SUMIF($D$12:$D1109,$D1110,M$12:M1109)-SUMIF($D$12:$D$1442,$D1110,L$12:L$1442),AB1110)),"")</f>
        <v/>
      </c>
      <c r="N1110" s="246" t="str">
        <f aca="false">IF(J1110&lt;&gt;"",1000-SUMIF($D$12:$D1109,$D1110,N$12:N1109),"")</f>
        <v/>
      </c>
      <c r="O1110" s="268"/>
      <c r="P1110" s="269"/>
      <c r="Q1110" s="244" t="str">
        <f aca="false">IF(AND(P1110&lt;&gt;"",O1110&lt;&gt;""),MIN(IF(OR(O1110="OZZ",O1110="ZZ"),5000,13600),TRUNC(0.75*SUMIF($D$12:$D1110,$D1110,P$12:P1110),2))-SUMIF($D$12:$D1109,$D1110,Q$12:Q1109),"")</f>
        <v/>
      </c>
      <c r="R1110" s="270" t="str">
        <f aca="false">IF(AND(P1110&lt;&gt;"",O1110&lt;&gt;"",AF1110&lt;&gt;""),IF(OR(O1110="OZZ",O1110="ZZ"),0-SUMIF($D$12:$D1109,$D1110,R$12:R1109),MIN(MIN(13600,TRUNC(0.75*SUMIF($D$12:$D$1442,$D1110,P$12:P$1442),2)+SUMIF($D$12:$D1110,$D1110,AF$12:AF1110))-SUMIF($D$12:$D1109,$D1110,R$12:R1109)-SUMIF($D$12:$D$1442,$D1110,Q$12:Q$1442),AF1110)),"")</f>
        <v/>
      </c>
      <c r="S1110" s="246" t="str">
        <f aca="false">IF(O1110&lt;&gt;"",1000-SUMIF($D$12:$D1109,$D1110,S$12:S1109),"")</f>
        <v/>
      </c>
      <c r="T1110" s="268"/>
      <c r="U1110" s="269"/>
      <c r="V1110" s="244" t="str">
        <f aca="false">IF(AND(U1110&lt;&gt;"",T1110&lt;&gt;""),MIN(IF(OR(T1110="OZZ",T1110="ZZ"),5000,13600),TRUNC(0.75*SUMIF($D$12:$D1110,$D1110,U$12:U1110),2))-SUMIF($D$12:$D1109,$D1110,V$12:V1109),"")</f>
        <v/>
      </c>
      <c r="W1110" s="248" t="str">
        <f aca="false">IF(AND(U1110&lt;&gt;"",T1110&lt;&gt;"",AJ1110&lt;&gt;""),IF(OR(T1110="OZZ",T1110="ZZ"),0-SUMIF($D$12:$D1109,$D1110,W$12:W1109),MIN(MIN(13600,TRUNC(0.75*SUMIF($D$12:$D$1442,$D1110,U$12:U$1442),2)+SUMIF($D$12:$D1110,$D1110,AJ$12:AJ1110))-SUMIF($D$12:$D1109,$D1110,W$12:W1109)-SUMIF($D$12:$D$1442,$D1110,V$12:V$1442),AJ1110)),"")</f>
        <v/>
      </c>
      <c r="X1110" s="246" t="str">
        <f aca="false">IF(T1110&lt;&gt;"",1000-SUMIF($D$12:$D1109,$D1110,X$12:X1109),"")</f>
        <v/>
      </c>
      <c r="Y1110" s="272"/>
      <c r="Z1110" s="273"/>
      <c r="AA1110" s="273"/>
      <c r="AB1110" s="252" t="str">
        <f aca="false">IF(K1110&lt;&gt;"",ROUND(Y1110,2)+ROUND(Z1110,2)+ROUND(AA1110,2),"")</f>
        <v/>
      </c>
      <c r="AC1110" s="274"/>
      <c r="AD1110" s="273"/>
      <c r="AE1110" s="273"/>
      <c r="AF1110" s="275" t="str">
        <f aca="false">IF(P1110&lt;&gt;"",ROUND(AC1110,2)+ROUND(AD1110,2)+ROUND(AE1110,2),"")</f>
        <v/>
      </c>
      <c r="AG1110" s="274"/>
      <c r="AH1110" s="273"/>
      <c r="AI1110" s="273"/>
      <c r="AJ1110" s="275" t="str">
        <f aca="false">IF(U1110&lt;&gt;"",ROUND(AG1110,2)+ROUND(AH1110,2)+ROUND(AI1110,2),"")</f>
        <v/>
      </c>
      <c r="AK1110" s="255"/>
      <c r="AL1110" s="255"/>
      <c r="AM1110" s="256"/>
      <c r="AN1110" s="257"/>
      <c r="AO1110" s="258" t="str">
        <f aca="false">IF(D1110&lt;&gt;"",IF(COUNTIF($D$12:$D1110,$D1110)&gt;1,0,IF(SUM(L1110,Q1110,V1110)&gt;0,IF(AND(T1110="",OR(O1110&lt;&gt;"",J1110&lt;&gt;"")),IF(O1110&lt;&gt;"",O1110,IF(J1110&lt;&gt;"",J1110,0)),IF(AND(O1110&lt;&gt;"",J1110&lt;&gt;"",O1110=J1110),O1110,T1110)),0)),"")</f>
        <v/>
      </c>
      <c r="AP1110" s="258" t="str">
        <f aca="false">IF(D1110&lt;&gt;"",IF(COUNTIF($D$12:$D1110,$D1110)&gt;1,0,IF(SUM(M1110,R1110,W1110)&gt;0,IF(AND(T1110="",OR(O1110&lt;&gt;"",J1110&lt;&gt;"")),IF(O1110&lt;&gt;"",O1110,IF(J1110&lt;&gt;"",J1110,0)),IF(AND(O1110&lt;&gt;"",J1110&lt;&gt;"",O1110=J1110),O1110,T1110)),0)),"")</f>
        <v/>
      </c>
      <c r="AQ1110" s="258" t="str">
        <f aca="false">IF(D1110&lt;&gt;"",IF(COUNTIF($D$12:$D1110,$D1110)&gt;1,0,IF(SUM(N1110,S1110,X1110)&gt;0,IF(AND(T1110="",OR(O1110&lt;&gt;"",J1110&lt;&gt;"")),IF(O1110&lt;&gt;"",O1110,IF(J1110&lt;&gt;"",J1110,0)),IF(AND(O1110&lt;&gt;"",J1110&lt;&gt;"",O1110=J1110),O1110,T1110)),0)),"")</f>
        <v/>
      </c>
      <c r="AR1110" s="257" t="str">
        <f aca="false">IF(D1110&lt;&gt;"",IF(J1110="OZP12",L1110,0),"")</f>
        <v/>
      </c>
      <c r="AS1110" s="257" t="str">
        <f aca="false">IF(D1110&lt;&gt;"",IF(O1110="OZP12",Q1110,0),"")</f>
        <v/>
      </c>
      <c r="AT1110" s="257" t="str">
        <f aca="false">IF(D1110&lt;&gt;"",IF(T1110="OZP12",V1110,0),"")</f>
        <v/>
      </c>
      <c r="AU1110" s="257" t="str">
        <f aca="false">IF(D1110&lt;&gt;"",IF(J1110="TZP",L1110,0),"")</f>
        <v/>
      </c>
      <c r="AV1110" s="257" t="str">
        <f aca="false">IF(D1110&lt;&gt;"",IF(O1110="TZP",Q1110,0),"")</f>
        <v/>
      </c>
      <c r="AW1110" s="257" t="str">
        <f aca="false">IF(D1110&lt;&gt;"",IF(T1110="TZP",V1110,0),"")</f>
        <v/>
      </c>
      <c r="AX1110" s="257" t="str">
        <f aca="false">IF(D1110&lt;&gt;"",IF(J1110="OZZ",L1110,0),"")</f>
        <v/>
      </c>
      <c r="AY1110" s="257" t="str">
        <f aca="false">IF(D1110&lt;&gt;"",IF(O1110="OZZ",Q1110,0),"")</f>
        <v/>
      </c>
      <c r="AZ1110" s="257" t="str">
        <f aca="false">IF(D1110&lt;&gt;"",IF(T1110="OZZ",V1110,0),"")</f>
        <v/>
      </c>
      <c r="BA1110" s="260"/>
      <c r="BB1110" s="257" t="str">
        <f aca="false">IF(D1110&lt;&gt;"",IF(ISERROR(FIND("/",D1110)),0,1),"")</f>
        <v/>
      </c>
      <c r="BC1110" s="257" t="str">
        <f aca="false">IF(D1110&lt;&gt;"",IF(BB1110*1=0,D1110,CONCATENATE(MID(D1110,1,FIND("/",D1110,1)-1),MID(D1110,FIND("/",D1110,1)+1,LEN(D1110)))),"")</f>
        <v/>
      </c>
      <c r="BD1110" s="286"/>
      <c r="BE1110" s="257" t="str">
        <f aca="false">IF(D1110&lt;&gt;"",IF(J1110="OZP12",M1110,0),"")</f>
        <v/>
      </c>
      <c r="BF1110" s="257" t="str">
        <f aca="false">IF(D1110&lt;&gt;"",IF(O1110="OZP12",R1110,0),"")</f>
        <v/>
      </c>
      <c r="BG1110" s="257" t="str">
        <f aca="false">IF(D1110&lt;&gt;"",IF(T1110="OZP12",W1110,0),"")</f>
        <v/>
      </c>
      <c r="BH1110" s="257" t="str">
        <f aca="false">IF(D1110&lt;&gt;"",IF(J1110="TZP",M1110,0),"")</f>
        <v/>
      </c>
      <c r="BI1110" s="257" t="str">
        <f aca="false">IF(D1110&lt;&gt;"",IF(O1110="TZP",R1110,0),"")</f>
        <v/>
      </c>
      <c r="BJ1110" s="257" t="str">
        <f aca="false">IF(D1110&lt;&gt;"",IF(T1110="TZP",W1110,0),"")</f>
        <v/>
      </c>
    </row>
    <row r="1111" s="261" customFormat="true" ht="18.75" hidden="false" customHeight="true" outlineLevel="0" collapsed="false">
      <c r="A1111" s="262" t="n">
        <f aca="false">A1110+1</f>
        <v>1099</v>
      </c>
      <c r="B1111" s="263"/>
      <c r="C1111" s="263"/>
      <c r="D1111" s="263"/>
      <c r="E1111" s="266"/>
      <c r="F1111" s="266"/>
      <c r="G1111" s="267"/>
      <c r="H1111" s="278"/>
      <c r="I1111" s="281"/>
      <c r="J1111" s="268"/>
      <c r="K1111" s="269"/>
      <c r="L1111" s="244" t="str">
        <f aca="false">IF(AND(K1111&lt;&gt;"",J1111&lt;&gt;""),MIN(IF(OR(J1111="OZZ",J1111="ZZ"),5000,13600),TRUNC(0.75*SUMIF($D$12:$D1111,$D1111,K$12:K1111),2))-SUMIF($D$12:$D1110,$D1111,L$12:L1110),"")</f>
        <v/>
      </c>
      <c r="M1111" s="270" t="str">
        <f aca="false">IF(AND(K1111&lt;&gt;"",J1111&lt;&gt;"",AB1111&lt;&gt;""),IF(OR(J1111="OZZ",J1111="ZZ"),0-SUMIF($D$12:$D1110,$D1111,M$12:M1110),MIN(MIN(13600,TRUNC(0.75*SUMIF($D$12:$D$1442,$D1111,K$12:K$1442),2)+SUMIF($D$12:$D1111,$D1111,AB$12:AB1111))-SUMIF($D$12:$D1110,$D1111,M$12:M1110)-SUMIF($D$12:$D$1442,$D1111,L$12:L$1442),AB1111)),"")</f>
        <v/>
      </c>
      <c r="N1111" s="246" t="str">
        <f aca="false">IF(J1111&lt;&gt;"",1000-SUMIF($D$12:$D1110,$D1111,N$12:N1110),"")</f>
        <v/>
      </c>
      <c r="O1111" s="268"/>
      <c r="P1111" s="269"/>
      <c r="Q1111" s="244" t="str">
        <f aca="false">IF(AND(P1111&lt;&gt;"",O1111&lt;&gt;""),MIN(IF(OR(O1111="OZZ",O1111="ZZ"),5000,13600),TRUNC(0.75*SUMIF($D$12:$D1111,$D1111,P$12:P1111),2))-SUMIF($D$12:$D1110,$D1111,Q$12:Q1110),"")</f>
        <v/>
      </c>
      <c r="R1111" s="270" t="str">
        <f aca="false">IF(AND(P1111&lt;&gt;"",O1111&lt;&gt;"",AF1111&lt;&gt;""),IF(OR(O1111="OZZ",O1111="ZZ"),0-SUMIF($D$12:$D1110,$D1111,R$12:R1110),MIN(MIN(13600,TRUNC(0.75*SUMIF($D$12:$D$1442,$D1111,P$12:P$1442),2)+SUMIF($D$12:$D1111,$D1111,AF$12:AF1111))-SUMIF($D$12:$D1110,$D1111,R$12:R1110)-SUMIF($D$12:$D$1442,$D1111,Q$12:Q$1442),AF1111)),"")</f>
        <v/>
      </c>
      <c r="S1111" s="246" t="str">
        <f aca="false">IF(O1111&lt;&gt;"",1000-SUMIF($D$12:$D1110,$D1111,S$12:S1110),"")</f>
        <v/>
      </c>
      <c r="T1111" s="268"/>
      <c r="U1111" s="269"/>
      <c r="V1111" s="244" t="str">
        <f aca="false">IF(AND(U1111&lt;&gt;"",T1111&lt;&gt;""),MIN(IF(OR(T1111="OZZ",T1111="ZZ"),5000,13600),TRUNC(0.75*SUMIF($D$12:$D1111,$D1111,U$12:U1111),2))-SUMIF($D$12:$D1110,$D1111,V$12:V1110),"")</f>
        <v/>
      </c>
      <c r="W1111" s="248" t="str">
        <f aca="false">IF(AND(U1111&lt;&gt;"",T1111&lt;&gt;"",AJ1111&lt;&gt;""),IF(OR(T1111="OZZ",T1111="ZZ"),0-SUMIF($D$12:$D1110,$D1111,W$12:W1110),MIN(MIN(13600,TRUNC(0.75*SUMIF($D$12:$D$1442,$D1111,U$12:U$1442),2)+SUMIF($D$12:$D1111,$D1111,AJ$12:AJ1111))-SUMIF($D$12:$D1110,$D1111,W$12:W1110)-SUMIF($D$12:$D$1442,$D1111,V$12:V$1442),AJ1111)),"")</f>
        <v/>
      </c>
      <c r="X1111" s="246" t="str">
        <f aca="false">IF(T1111&lt;&gt;"",1000-SUMIF($D$12:$D1110,$D1111,X$12:X1110),"")</f>
        <v/>
      </c>
      <c r="Y1111" s="272"/>
      <c r="Z1111" s="273"/>
      <c r="AA1111" s="273"/>
      <c r="AB1111" s="252" t="str">
        <f aca="false">IF(K1111&lt;&gt;"",ROUND(Y1111,2)+ROUND(Z1111,2)+ROUND(AA1111,2),"")</f>
        <v/>
      </c>
      <c r="AC1111" s="274"/>
      <c r="AD1111" s="273"/>
      <c r="AE1111" s="273"/>
      <c r="AF1111" s="275" t="str">
        <f aca="false">IF(P1111&lt;&gt;"",ROUND(AC1111,2)+ROUND(AD1111,2)+ROUND(AE1111,2),"")</f>
        <v/>
      </c>
      <c r="AG1111" s="274"/>
      <c r="AH1111" s="273"/>
      <c r="AI1111" s="273"/>
      <c r="AJ1111" s="275" t="str">
        <f aca="false">IF(U1111&lt;&gt;"",ROUND(AG1111,2)+ROUND(AH1111,2)+ROUND(AI1111,2),"")</f>
        <v/>
      </c>
      <c r="AK1111" s="255"/>
      <c r="AL1111" s="255"/>
      <c r="AM1111" s="256"/>
      <c r="AN1111" s="257"/>
      <c r="AO1111" s="258" t="str">
        <f aca="false">IF(D1111&lt;&gt;"",IF(COUNTIF($D$12:$D1111,$D1111)&gt;1,0,IF(SUM(L1111,Q1111,V1111)&gt;0,IF(AND(T1111="",OR(O1111&lt;&gt;"",J1111&lt;&gt;"")),IF(O1111&lt;&gt;"",O1111,IF(J1111&lt;&gt;"",J1111,0)),IF(AND(O1111&lt;&gt;"",J1111&lt;&gt;"",O1111=J1111),O1111,T1111)),0)),"")</f>
        <v/>
      </c>
      <c r="AP1111" s="258" t="str">
        <f aca="false">IF(D1111&lt;&gt;"",IF(COUNTIF($D$12:$D1111,$D1111)&gt;1,0,IF(SUM(M1111,R1111,W1111)&gt;0,IF(AND(T1111="",OR(O1111&lt;&gt;"",J1111&lt;&gt;"")),IF(O1111&lt;&gt;"",O1111,IF(J1111&lt;&gt;"",J1111,0)),IF(AND(O1111&lt;&gt;"",J1111&lt;&gt;"",O1111=J1111),O1111,T1111)),0)),"")</f>
        <v/>
      </c>
      <c r="AQ1111" s="258" t="str">
        <f aca="false">IF(D1111&lt;&gt;"",IF(COUNTIF($D$12:$D1111,$D1111)&gt;1,0,IF(SUM(N1111,S1111,X1111)&gt;0,IF(AND(T1111="",OR(O1111&lt;&gt;"",J1111&lt;&gt;"")),IF(O1111&lt;&gt;"",O1111,IF(J1111&lt;&gt;"",J1111,0)),IF(AND(O1111&lt;&gt;"",J1111&lt;&gt;"",O1111=J1111),O1111,T1111)),0)),"")</f>
        <v/>
      </c>
      <c r="AR1111" s="257" t="str">
        <f aca="false">IF(D1111&lt;&gt;"",IF(J1111="OZP12",L1111,0),"")</f>
        <v/>
      </c>
      <c r="AS1111" s="257" t="str">
        <f aca="false">IF(D1111&lt;&gt;"",IF(O1111="OZP12",Q1111,0),"")</f>
        <v/>
      </c>
      <c r="AT1111" s="257" t="str">
        <f aca="false">IF(D1111&lt;&gt;"",IF(T1111="OZP12",V1111,0),"")</f>
        <v/>
      </c>
      <c r="AU1111" s="257" t="str">
        <f aca="false">IF(D1111&lt;&gt;"",IF(J1111="TZP",L1111,0),"")</f>
        <v/>
      </c>
      <c r="AV1111" s="257" t="str">
        <f aca="false">IF(D1111&lt;&gt;"",IF(O1111="TZP",Q1111,0),"")</f>
        <v/>
      </c>
      <c r="AW1111" s="257" t="str">
        <f aca="false">IF(D1111&lt;&gt;"",IF(T1111="TZP",V1111,0),"")</f>
        <v/>
      </c>
      <c r="AX1111" s="257" t="str">
        <f aca="false">IF(D1111&lt;&gt;"",IF(J1111="OZZ",L1111,0),"")</f>
        <v/>
      </c>
      <c r="AY1111" s="257" t="str">
        <f aca="false">IF(D1111&lt;&gt;"",IF(O1111="OZZ",Q1111,0),"")</f>
        <v/>
      </c>
      <c r="AZ1111" s="257" t="str">
        <f aca="false">IF(D1111&lt;&gt;"",IF(T1111="OZZ",V1111,0),"")</f>
        <v/>
      </c>
      <c r="BA1111" s="260"/>
      <c r="BB1111" s="257" t="str">
        <f aca="false">IF(D1111&lt;&gt;"",IF(ISERROR(FIND("/",D1111)),0,1),"")</f>
        <v/>
      </c>
      <c r="BC1111" s="257" t="str">
        <f aca="false">IF(D1111&lt;&gt;"",IF(BB1111*1=0,D1111,CONCATENATE(MID(D1111,1,FIND("/",D1111,1)-1),MID(D1111,FIND("/",D1111,1)+1,LEN(D1111)))),"")</f>
        <v/>
      </c>
      <c r="BD1111" s="286"/>
      <c r="BE1111" s="257" t="str">
        <f aca="false">IF(D1111&lt;&gt;"",IF(J1111="OZP12",M1111,0),"")</f>
        <v/>
      </c>
      <c r="BF1111" s="257" t="str">
        <f aca="false">IF(D1111&lt;&gt;"",IF(O1111="OZP12",R1111,0),"")</f>
        <v/>
      </c>
      <c r="BG1111" s="257" t="str">
        <f aca="false">IF(D1111&lt;&gt;"",IF(T1111="OZP12",W1111,0),"")</f>
        <v/>
      </c>
      <c r="BH1111" s="257" t="str">
        <f aca="false">IF(D1111&lt;&gt;"",IF(J1111="TZP",M1111,0),"")</f>
        <v/>
      </c>
      <c r="BI1111" s="257" t="str">
        <f aca="false">IF(D1111&lt;&gt;"",IF(O1111="TZP",R1111,0),"")</f>
        <v/>
      </c>
      <c r="BJ1111" s="257" t="str">
        <f aca="false">IF(D1111&lt;&gt;"",IF(T1111="TZP",W1111,0),"")</f>
        <v/>
      </c>
    </row>
    <row r="1112" s="261" customFormat="true" ht="18.75" hidden="false" customHeight="true" outlineLevel="0" collapsed="false">
      <c r="A1112" s="262" t="n">
        <f aca="false">A1111+1</f>
        <v>1100</v>
      </c>
      <c r="B1112" s="263"/>
      <c r="C1112" s="263"/>
      <c r="D1112" s="263"/>
      <c r="E1112" s="266"/>
      <c r="F1112" s="266"/>
      <c r="G1112" s="267"/>
      <c r="H1112" s="278"/>
      <c r="I1112" s="281"/>
      <c r="J1112" s="268"/>
      <c r="K1112" s="269"/>
      <c r="L1112" s="244" t="str">
        <f aca="false">IF(AND(K1112&lt;&gt;"",J1112&lt;&gt;""),MIN(IF(OR(J1112="OZZ",J1112="ZZ"),5000,13600),TRUNC(0.75*SUMIF($D$12:$D1112,$D1112,K$12:K1112),2))-SUMIF($D$12:$D1111,$D1112,L$12:L1111),"")</f>
        <v/>
      </c>
      <c r="M1112" s="270" t="str">
        <f aca="false">IF(AND(K1112&lt;&gt;"",J1112&lt;&gt;"",AB1112&lt;&gt;""),IF(OR(J1112="OZZ",J1112="ZZ"),0-SUMIF($D$12:$D1111,$D1112,M$12:M1111),MIN(MIN(13600,TRUNC(0.75*SUMIF($D$12:$D$1442,$D1112,K$12:K$1442),2)+SUMIF($D$12:$D1112,$D1112,AB$12:AB1112))-SUMIF($D$12:$D1111,$D1112,M$12:M1111)-SUMIF($D$12:$D$1442,$D1112,L$12:L$1442),AB1112)),"")</f>
        <v/>
      </c>
      <c r="N1112" s="246" t="str">
        <f aca="false">IF(J1112&lt;&gt;"",1000-SUMIF($D$12:$D1111,$D1112,N$12:N1111),"")</f>
        <v/>
      </c>
      <c r="O1112" s="268"/>
      <c r="P1112" s="269"/>
      <c r="Q1112" s="244" t="str">
        <f aca="false">IF(AND(P1112&lt;&gt;"",O1112&lt;&gt;""),MIN(IF(OR(O1112="OZZ",O1112="ZZ"),5000,13600),TRUNC(0.75*SUMIF($D$12:$D1112,$D1112,P$12:P1112),2))-SUMIF($D$12:$D1111,$D1112,Q$12:Q1111),"")</f>
        <v/>
      </c>
      <c r="R1112" s="270" t="str">
        <f aca="false">IF(AND(P1112&lt;&gt;"",O1112&lt;&gt;"",AF1112&lt;&gt;""),IF(OR(O1112="OZZ",O1112="ZZ"),0-SUMIF($D$12:$D1111,$D1112,R$12:R1111),MIN(MIN(13600,TRUNC(0.75*SUMIF($D$12:$D$1442,$D1112,P$12:P$1442),2)+SUMIF($D$12:$D1112,$D1112,AF$12:AF1112))-SUMIF($D$12:$D1111,$D1112,R$12:R1111)-SUMIF($D$12:$D$1442,$D1112,Q$12:Q$1442),AF1112)),"")</f>
        <v/>
      </c>
      <c r="S1112" s="246" t="str">
        <f aca="false">IF(O1112&lt;&gt;"",1000-SUMIF($D$12:$D1111,$D1112,S$12:S1111),"")</f>
        <v/>
      </c>
      <c r="T1112" s="268"/>
      <c r="U1112" s="269"/>
      <c r="V1112" s="244" t="str">
        <f aca="false">IF(AND(U1112&lt;&gt;"",T1112&lt;&gt;""),MIN(IF(OR(T1112="OZZ",T1112="ZZ"),5000,13600),TRUNC(0.75*SUMIF($D$12:$D1112,$D1112,U$12:U1112),2))-SUMIF($D$12:$D1111,$D1112,V$12:V1111),"")</f>
        <v/>
      </c>
      <c r="W1112" s="248" t="str">
        <f aca="false">IF(AND(U1112&lt;&gt;"",T1112&lt;&gt;"",AJ1112&lt;&gt;""),IF(OR(T1112="OZZ",T1112="ZZ"),0-SUMIF($D$12:$D1111,$D1112,W$12:W1111),MIN(MIN(13600,TRUNC(0.75*SUMIF($D$12:$D$1442,$D1112,U$12:U$1442),2)+SUMIF($D$12:$D1112,$D1112,AJ$12:AJ1112))-SUMIF($D$12:$D1111,$D1112,W$12:W1111)-SUMIF($D$12:$D$1442,$D1112,V$12:V$1442),AJ1112)),"")</f>
        <v/>
      </c>
      <c r="X1112" s="246" t="str">
        <f aca="false">IF(T1112&lt;&gt;"",1000-SUMIF($D$12:$D1111,$D1112,X$12:X1111),"")</f>
        <v/>
      </c>
      <c r="Y1112" s="272"/>
      <c r="Z1112" s="273"/>
      <c r="AA1112" s="273"/>
      <c r="AB1112" s="252" t="str">
        <f aca="false">IF(K1112&lt;&gt;"",ROUND(Y1112,2)+ROUND(Z1112,2)+ROUND(AA1112,2),"")</f>
        <v/>
      </c>
      <c r="AC1112" s="274"/>
      <c r="AD1112" s="273"/>
      <c r="AE1112" s="273"/>
      <c r="AF1112" s="275" t="str">
        <f aca="false">IF(P1112&lt;&gt;"",ROUND(AC1112,2)+ROUND(AD1112,2)+ROUND(AE1112,2),"")</f>
        <v/>
      </c>
      <c r="AG1112" s="274"/>
      <c r="AH1112" s="273"/>
      <c r="AI1112" s="273"/>
      <c r="AJ1112" s="275" t="str">
        <f aca="false">IF(U1112&lt;&gt;"",ROUND(AG1112,2)+ROUND(AH1112,2)+ROUND(AI1112,2),"")</f>
        <v/>
      </c>
      <c r="AK1112" s="255"/>
      <c r="AL1112" s="255"/>
      <c r="AM1112" s="256"/>
      <c r="AN1112" s="257"/>
      <c r="AO1112" s="258" t="str">
        <f aca="false">IF(D1112&lt;&gt;"",IF(COUNTIF($D$12:$D1112,$D1112)&gt;1,0,IF(SUM(L1112,Q1112,V1112)&gt;0,IF(AND(T1112="",OR(O1112&lt;&gt;"",J1112&lt;&gt;"")),IF(O1112&lt;&gt;"",O1112,IF(J1112&lt;&gt;"",J1112,0)),IF(AND(O1112&lt;&gt;"",J1112&lt;&gt;"",O1112=J1112),O1112,T1112)),0)),"")</f>
        <v/>
      </c>
      <c r="AP1112" s="258" t="str">
        <f aca="false">IF(D1112&lt;&gt;"",IF(COUNTIF($D$12:$D1112,$D1112)&gt;1,0,IF(SUM(M1112,R1112,W1112)&gt;0,IF(AND(T1112="",OR(O1112&lt;&gt;"",J1112&lt;&gt;"")),IF(O1112&lt;&gt;"",O1112,IF(J1112&lt;&gt;"",J1112,0)),IF(AND(O1112&lt;&gt;"",J1112&lt;&gt;"",O1112=J1112),O1112,T1112)),0)),"")</f>
        <v/>
      </c>
      <c r="AQ1112" s="258" t="str">
        <f aca="false">IF(D1112&lt;&gt;"",IF(COUNTIF($D$12:$D1112,$D1112)&gt;1,0,IF(SUM(N1112,S1112,X1112)&gt;0,IF(AND(T1112="",OR(O1112&lt;&gt;"",J1112&lt;&gt;"")),IF(O1112&lt;&gt;"",O1112,IF(J1112&lt;&gt;"",J1112,0)),IF(AND(O1112&lt;&gt;"",J1112&lt;&gt;"",O1112=J1112),O1112,T1112)),0)),"")</f>
        <v/>
      </c>
      <c r="AR1112" s="257" t="str">
        <f aca="false">IF(D1112&lt;&gt;"",IF(J1112="OZP12",L1112,0),"")</f>
        <v/>
      </c>
      <c r="AS1112" s="257" t="str">
        <f aca="false">IF(D1112&lt;&gt;"",IF(O1112="OZP12",Q1112,0),"")</f>
        <v/>
      </c>
      <c r="AT1112" s="257" t="str">
        <f aca="false">IF(D1112&lt;&gt;"",IF(T1112="OZP12",V1112,0),"")</f>
        <v/>
      </c>
      <c r="AU1112" s="257" t="str">
        <f aca="false">IF(D1112&lt;&gt;"",IF(J1112="TZP",L1112,0),"")</f>
        <v/>
      </c>
      <c r="AV1112" s="257" t="str">
        <f aca="false">IF(D1112&lt;&gt;"",IF(O1112="TZP",Q1112,0),"")</f>
        <v/>
      </c>
      <c r="AW1112" s="257" t="str">
        <f aca="false">IF(D1112&lt;&gt;"",IF(T1112="TZP",V1112,0),"")</f>
        <v/>
      </c>
      <c r="AX1112" s="257" t="str">
        <f aca="false">IF(D1112&lt;&gt;"",IF(J1112="OZZ",L1112,0),"")</f>
        <v/>
      </c>
      <c r="AY1112" s="257" t="str">
        <f aca="false">IF(D1112&lt;&gt;"",IF(O1112="OZZ",Q1112,0),"")</f>
        <v/>
      </c>
      <c r="AZ1112" s="257" t="str">
        <f aca="false">IF(D1112&lt;&gt;"",IF(T1112="OZZ",V1112,0),"")</f>
        <v/>
      </c>
      <c r="BA1112" s="260"/>
      <c r="BB1112" s="257" t="str">
        <f aca="false">IF(D1112&lt;&gt;"",IF(ISERROR(FIND("/",D1112)),0,1),"")</f>
        <v/>
      </c>
      <c r="BC1112" s="257" t="str">
        <f aca="false">IF(D1112&lt;&gt;"",IF(BB1112*1=0,D1112,CONCATENATE(MID(D1112,1,FIND("/",D1112,1)-1),MID(D1112,FIND("/",D1112,1)+1,LEN(D1112)))),"")</f>
        <v/>
      </c>
      <c r="BD1112" s="286"/>
      <c r="BE1112" s="257" t="str">
        <f aca="false">IF(D1112&lt;&gt;"",IF(J1112="OZP12",M1112,0),"")</f>
        <v/>
      </c>
      <c r="BF1112" s="257" t="str">
        <f aca="false">IF(D1112&lt;&gt;"",IF(O1112="OZP12",R1112,0),"")</f>
        <v/>
      </c>
      <c r="BG1112" s="257" t="str">
        <f aca="false">IF(D1112&lt;&gt;"",IF(T1112="OZP12",W1112,0),"")</f>
        <v/>
      </c>
      <c r="BH1112" s="257" t="str">
        <f aca="false">IF(D1112&lt;&gt;"",IF(J1112="TZP",M1112,0),"")</f>
        <v/>
      </c>
      <c r="BI1112" s="257" t="str">
        <f aca="false">IF(D1112&lt;&gt;"",IF(O1112="TZP",R1112,0),"")</f>
        <v/>
      </c>
      <c r="BJ1112" s="257" t="str">
        <f aca="false">IF(D1112&lt;&gt;"",IF(T1112="TZP",W1112,0),"")</f>
        <v/>
      </c>
    </row>
    <row r="1113" s="261" customFormat="true" ht="18.75" hidden="false" customHeight="true" outlineLevel="0" collapsed="false">
      <c r="A1113" s="262" t="n">
        <f aca="false">A1112+1</f>
        <v>1101</v>
      </c>
      <c r="B1113" s="263"/>
      <c r="C1113" s="263"/>
      <c r="D1113" s="263"/>
      <c r="E1113" s="266"/>
      <c r="F1113" s="266"/>
      <c r="G1113" s="267"/>
      <c r="H1113" s="278"/>
      <c r="I1113" s="281"/>
      <c r="J1113" s="268"/>
      <c r="K1113" s="269"/>
      <c r="L1113" s="244" t="str">
        <f aca="false">IF(AND(K1113&lt;&gt;"",J1113&lt;&gt;""),MIN(IF(OR(J1113="OZZ",J1113="ZZ"),5000,13600),TRUNC(0.75*SUMIF($D$12:$D1113,$D1113,K$12:K1113),2))-SUMIF($D$12:$D1112,$D1113,L$12:L1112),"")</f>
        <v/>
      </c>
      <c r="M1113" s="270" t="str">
        <f aca="false">IF(AND(K1113&lt;&gt;"",J1113&lt;&gt;"",AB1113&lt;&gt;""),IF(OR(J1113="OZZ",J1113="ZZ"),0-SUMIF($D$12:$D1112,$D1113,M$12:M1112),MIN(MIN(13600,TRUNC(0.75*SUMIF($D$12:$D$1442,$D1113,K$12:K$1442),2)+SUMIF($D$12:$D1113,$D1113,AB$12:AB1113))-SUMIF($D$12:$D1112,$D1113,M$12:M1112)-SUMIF($D$12:$D$1442,$D1113,L$12:L$1442),AB1113)),"")</f>
        <v/>
      </c>
      <c r="N1113" s="246" t="str">
        <f aca="false">IF(J1113&lt;&gt;"",1000-SUMIF($D$12:$D1112,$D1113,N$12:N1112),"")</f>
        <v/>
      </c>
      <c r="O1113" s="268"/>
      <c r="P1113" s="269"/>
      <c r="Q1113" s="244" t="str">
        <f aca="false">IF(AND(P1113&lt;&gt;"",O1113&lt;&gt;""),MIN(IF(OR(O1113="OZZ",O1113="ZZ"),5000,13600),TRUNC(0.75*SUMIF($D$12:$D1113,$D1113,P$12:P1113),2))-SUMIF($D$12:$D1112,$D1113,Q$12:Q1112),"")</f>
        <v/>
      </c>
      <c r="R1113" s="270" t="str">
        <f aca="false">IF(AND(P1113&lt;&gt;"",O1113&lt;&gt;"",AF1113&lt;&gt;""),IF(OR(O1113="OZZ",O1113="ZZ"),0-SUMIF($D$12:$D1112,$D1113,R$12:R1112),MIN(MIN(13600,TRUNC(0.75*SUMIF($D$12:$D$1442,$D1113,P$12:P$1442),2)+SUMIF($D$12:$D1113,$D1113,AF$12:AF1113))-SUMIF($D$12:$D1112,$D1113,R$12:R1112)-SUMIF($D$12:$D$1442,$D1113,Q$12:Q$1442),AF1113)),"")</f>
        <v/>
      </c>
      <c r="S1113" s="246" t="str">
        <f aca="false">IF(O1113&lt;&gt;"",1000-SUMIF($D$12:$D1112,$D1113,S$12:S1112),"")</f>
        <v/>
      </c>
      <c r="T1113" s="268"/>
      <c r="U1113" s="269"/>
      <c r="V1113" s="244" t="str">
        <f aca="false">IF(AND(U1113&lt;&gt;"",T1113&lt;&gt;""),MIN(IF(OR(T1113="OZZ",T1113="ZZ"),5000,13600),TRUNC(0.75*SUMIF($D$12:$D1113,$D1113,U$12:U1113),2))-SUMIF($D$12:$D1112,$D1113,V$12:V1112),"")</f>
        <v/>
      </c>
      <c r="W1113" s="248" t="str">
        <f aca="false">IF(AND(U1113&lt;&gt;"",T1113&lt;&gt;"",AJ1113&lt;&gt;""),IF(OR(T1113="OZZ",T1113="ZZ"),0-SUMIF($D$12:$D1112,$D1113,W$12:W1112),MIN(MIN(13600,TRUNC(0.75*SUMIF($D$12:$D$1442,$D1113,U$12:U$1442),2)+SUMIF($D$12:$D1113,$D1113,AJ$12:AJ1113))-SUMIF($D$12:$D1112,$D1113,W$12:W1112)-SUMIF($D$12:$D$1442,$D1113,V$12:V$1442),AJ1113)),"")</f>
        <v/>
      </c>
      <c r="X1113" s="246" t="str">
        <f aca="false">IF(T1113&lt;&gt;"",1000-SUMIF($D$12:$D1112,$D1113,X$12:X1112),"")</f>
        <v/>
      </c>
      <c r="Y1113" s="272"/>
      <c r="Z1113" s="273"/>
      <c r="AA1113" s="273"/>
      <c r="AB1113" s="252" t="str">
        <f aca="false">IF(K1113&lt;&gt;"",ROUND(Y1113,2)+ROUND(Z1113,2)+ROUND(AA1113,2),"")</f>
        <v/>
      </c>
      <c r="AC1113" s="274"/>
      <c r="AD1113" s="273"/>
      <c r="AE1113" s="273"/>
      <c r="AF1113" s="275" t="str">
        <f aca="false">IF(P1113&lt;&gt;"",ROUND(AC1113,2)+ROUND(AD1113,2)+ROUND(AE1113,2),"")</f>
        <v/>
      </c>
      <c r="AG1113" s="274"/>
      <c r="AH1113" s="273"/>
      <c r="AI1113" s="273"/>
      <c r="AJ1113" s="275" t="str">
        <f aca="false">IF(U1113&lt;&gt;"",ROUND(AG1113,2)+ROUND(AH1113,2)+ROUND(AI1113,2),"")</f>
        <v/>
      </c>
      <c r="AK1113" s="255"/>
      <c r="AL1113" s="255"/>
      <c r="AM1113" s="256"/>
      <c r="AN1113" s="257"/>
      <c r="AO1113" s="258" t="str">
        <f aca="false">IF(D1113&lt;&gt;"",IF(COUNTIF($D$12:$D1113,$D1113)&gt;1,0,IF(SUM(L1113,Q1113,V1113)&gt;0,IF(AND(T1113="",OR(O1113&lt;&gt;"",J1113&lt;&gt;"")),IF(O1113&lt;&gt;"",O1113,IF(J1113&lt;&gt;"",J1113,0)),IF(AND(O1113&lt;&gt;"",J1113&lt;&gt;"",O1113=J1113),O1113,T1113)),0)),"")</f>
        <v/>
      </c>
      <c r="AP1113" s="258" t="str">
        <f aca="false">IF(D1113&lt;&gt;"",IF(COUNTIF($D$12:$D1113,$D1113)&gt;1,0,IF(SUM(M1113,R1113,W1113)&gt;0,IF(AND(T1113="",OR(O1113&lt;&gt;"",J1113&lt;&gt;"")),IF(O1113&lt;&gt;"",O1113,IF(J1113&lt;&gt;"",J1113,0)),IF(AND(O1113&lt;&gt;"",J1113&lt;&gt;"",O1113=J1113),O1113,T1113)),0)),"")</f>
        <v/>
      </c>
      <c r="AQ1113" s="258" t="str">
        <f aca="false">IF(D1113&lt;&gt;"",IF(COUNTIF($D$12:$D1113,$D1113)&gt;1,0,IF(SUM(N1113,S1113,X1113)&gt;0,IF(AND(T1113="",OR(O1113&lt;&gt;"",J1113&lt;&gt;"")),IF(O1113&lt;&gt;"",O1113,IF(J1113&lt;&gt;"",J1113,0)),IF(AND(O1113&lt;&gt;"",J1113&lt;&gt;"",O1113=J1113),O1113,T1113)),0)),"")</f>
        <v/>
      </c>
      <c r="AR1113" s="257" t="str">
        <f aca="false">IF(D1113&lt;&gt;"",IF(J1113="OZP12",L1113,0),"")</f>
        <v/>
      </c>
      <c r="AS1113" s="257" t="str">
        <f aca="false">IF(D1113&lt;&gt;"",IF(O1113="OZP12",Q1113,0),"")</f>
        <v/>
      </c>
      <c r="AT1113" s="257" t="str">
        <f aca="false">IF(D1113&lt;&gt;"",IF(T1113="OZP12",V1113,0),"")</f>
        <v/>
      </c>
      <c r="AU1113" s="257" t="str">
        <f aca="false">IF(D1113&lt;&gt;"",IF(J1113="TZP",L1113,0),"")</f>
        <v/>
      </c>
      <c r="AV1113" s="257" t="str">
        <f aca="false">IF(D1113&lt;&gt;"",IF(O1113="TZP",Q1113,0),"")</f>
        <v/>
      </c>
      <c r="AW1113" s="257" t="str">
        <f aca="false">IF(D1113&lt;&gt;"",IF(T1113="TZP",V1113,0),"")</f>
        <v/>
      </c>
      <c r="AX1113" s="257" t="str">
        <f aca="false">IF(D1113&lt;&gt;"",IF(J1113="OZZ",L1113,0),"")</f>
        <v/>
      </c>
      <c r="AY1113" s="257" t="str">
        <f aca="false">IF(D1113&lt;&gt;"",IF(O1113="OZZ",Q1113,0),"")</f>
        <v/>
      </c>
      <c r="AZ1113" s="257" t="str">
        <f aca="false">IF(D1113&lt;&gt;"",IF(T1113="OZZ",V1113,0),"")</f>
        <v/>
      </c>
      <c r="BA1113" s="260"/>
      <c r="BB1113" s="257" t="str">
        <f aca="false">IF(D1113&lt;&gt;"",IF(ISERROR(FIND("/",D1113)),0,1),"")</f>
        <v/>
      </c>
      <c r="BC1113" s="257" t="str">
        <f aca="false">IF(D1113&lt;&gt;"",IF(BB1113*1=0,D1113,CONCATENATE(MID(D1113,1,FIND("/",D1113,1)-1),MID(D1113,FIND("/",D1113,1)+1,LEN(D1113)))),"")</f>
        <v/>
      </c>
      <c r="BD1113" s="286"/>
      <c r="BE1113" s="257" t="str">
        <f aca="false">IF(D1113&lt;&gt;"",IF(J1113="OZP12",M1113,0),"")</f>
        <v/>
      </c>
      <c r="BF1113" s="257" t="str">
        <f aca="false">IF(D1113&lt;&gt;"",IF(O1113="OZP12",R1113,0),"")</f>
        <v/>
      </c>
      <c r="BG1113" s="257" t="str">
        <f aca="false">IF(D1113&lt;&gt;"",IF(T1113="OZP12",W1113,0),"")</f>
        <v/>
      </c>
      <c r="BH1113" s="257" t="str">
        <f aca="false">IF(D1113&lt;&gt;"",IF(J1113="TZP",M1113,0),"")</f>
        <v/>
      </c>
      <c r="BI1113" s="257" t="str">
        <f aca="false">IF(D1113&lt;&gt;"",IF(O1113="TZP",R1113,0),"")</f>
        <v/>
      </c>
      <c r="BJ1113" s="257" t="str">
        <f aca="false">IF(D1113&lt;&gt;"",IF(T1113="TZP",W1113,0),"")</f>
        <v/>
      </c>
    </row>
    <row r="1114" s="261" customFormat="true" ht="18.75" hidden="false" customHeight="true" outlineLevel="0" collapsed="false">
      <c r="A1114" s="262" t="n">
        <f aca="false">A1113+1</f>
        <v>1102</v>
      </c>
      <c r="B1114" s="263"/>
      <c r="C1114" s="263"/>
      <c r="D1114" s="263"/>
      <c r="E1114" s="266"/>
      <c r="F1114" s="266"/>
      <c r="G1114" s="267"/>
      <c r="H1114" s="278"/>
      <c r="I1114" s="281"/>
      <c r="J1114" s="268"/>
      <c r="K1114" s="269"/>
      <c r="L1114" s="244" t="str">
        <f aca="false">IF(AND(K1114&lt;&gt;"",J1114&lt;&gt;""),MIN(IF(OR(J1114="OZZ",J1114="ZZ"),5000,13600),TRUNC(0.75*SUMIF($D$12:$D1114,$D1114,K$12:K1114),2))-SUMIF($D$12:$D1113,$D1114,L$12:L1113),"")</f>
        <v/>
      </c>
      <c r="M1114" s="270" t="str">
        <f aca="false">IF(AND(K1114&lt;&gt;"",J1114&lt;&gt;"",AB1114&lt;&gt;""),IF(OR(J1114="OZZ",J1114="ZZ"),0-SUMIF($D$12:$D1113,$D1114,M$12:M1113),MIN(MIN(13600,TRUNC(0.75*SUMIF($D$12:$D$1442,$D1114,K$12:K$1442),2)+SUMIF($D$12:$D1114,$D1114,AB$12:AB1114))-SUMIF($D$12:$D1113,$D1114,M$12:M1113)-SUMIF($D$12:$D$1442,$D1114,L$12:L$1442),AB1114)),"")</f>
        <v/>
      </c>
      <c r="N1114" s="246" t="str">
        <f aca="false">IF(J1114&lt;&gt;"",1000-SUMIF($D$12:$D1113,$D1114,N$12:N1113),"")</f>
        <v/>
      </c>
      <c r="O1114" s="268"/>
      <c r="P1114" s="269"/>
      <c r="Q1114" s="244" t="str">
        <f aca="false">IF(AND(P1114&lt;&gt;"",O1114&lt;&gt;""),MIN(IF(OR(O1114="OZZ",O1114="ZZ"),5000,13600),TRUNC(0.75*SUMIF($D$12:$D1114,$D1114,P$12:P1114),2))-SUMIF($D$12:$D1113,$D1114,Q$12:Q1113),"")</f>
        <v/>
      </c>
      <c r="R1114" s="270" t="str">
        <f aca="false">IF(AND(P1114&lt;&gt;"",O1114&lt;&gt;"",AF1114&lt;&gt;""),IF(OR(O1114="OZZ",O1114="ZZ"),0-SUMIF($D$12:$D1113,$D1114,R$12:R1113),MIN(MIN(13600,TRUNC(0.75*SUMIF($D$12:$D$1442,$D1114,P$12:P$1442),2)+SUMIF($D$12:$D1114,$D1114,AF$12:AF1114))-SUMIF($D$12:$D1113,$D1114,R$12:R1113)-SUMIF($D$12:$D$1442,$D1114,Q$12:Q$1442),AF1114)),"")</f>
        <v/>
      </c>
      <c r="S1114" s="246" t="str">
        <f aca="false">IF(O1114&lt;&gt;"",1000-SUMIF($D$12:$D1113,$D1114,S$12:S1113),"")</f>
        <v/>
      </c>
      <c r="T1114" s="268"/>
      <c r="U1114" s="269"/>
      <c r="V1114" s="244" t="str">
        <f aca="false">IF(AND(U1114&lt;&gt;"",T1114&lt;&gt;""),MIN(IF(OR(T1114="OZZ",T1114="ZZ"),5000,13600),TRUNC(0.75*SUMIF($D$12:$D1114,$D1114,U$12:U1114),2))-SUMIF($D$12:$D1113,$D1114,V$12:V1113),"")</f>
        <v/>
      </c>
      <c r="W1114" s="248" t="str">
        <f aca="false">IF(AND(U1114&lt;&gt;"",T1114&lt;&gt;"",AJ1114&lt;&gt;""),IF(OR(T1114="OZZ",T1114="ZZ"),0-SUMIF($D$12:$D1113,$D1114,W$12:W1113),MIN(MIN(13600,TRUNC(0.75*SUMIF($D$12:$D$1442,$D1114,U$12:U$1442),2)+SUMIF($D$12:$D1114,$D1114,AJ$12:AJ1114))-SUMIF($D$12:$D1113,$D1114,W$12:W1113)-SUMIF($D$12:$D$1442,$D1114,V$12:V$1442),AJ1114)),"")</f>
        <v/>
      </c>
      <c r="X1114" s="246" t="str">
        <f aca="false">IF(T1114&lt;&gt;"",1000-SUMIF($D$12:$D1113,$D1114,X$12:X1113),"")</f>
        <v/>
      </c>
      <c r="Y1114" s="272"/>
      <c r="Z1114" s="273"/>
      <c r="AA1114" s="273"/>
      <c r="AB1114" s="252" t="str">
        <f aca="false">IF(K1114&lt;&gt;"",ROUND(Y1114,2)+ROUND(Z1114,2)+ROUND(AA1114,2),"")</f>
        <v/>
      </c>
      <c r="AC1114" s="274"/>
      <c r="AD1114" s="273"/>
      <c r="AE1114" s="273"/>
      <c r="AF1114" s="275" t="str">
        <f aca="false">IF(P1114&lt;&gt;"",ROUND(AC1114,2)+ROUND(AD1114,2)+ROUND(AE1114,2),"")</f>
        <v/>
      </c>
      <c r="AG1114" s="274"/>
      <c r="AH1114" s="273"/>
      <c r="AI1114" s="273"/>
      <c r="AJ1114" s="275" t="str">
        <f aca="false">IF(U1114&lt;&gt;"",ROUND(AG1114,2)+ROUND(AH1114,2)+ROUND(AI1114,2),"")</f>
        <v/>
      </c>
      <c r="AK1114" s="255"/>
      <c r="AL1114" s="255"/>
      <c r="AM1114" s="256"/>
      <c r="AN1114" s="257"/>
      <c r="AO1114" s="258" t="str">
        <f aca="false">IF(D1114&lt;&gt;"",IF(COUNTIF($D$12:$D1114,$D1114)&gt;1,0,IF(SUM(L1114,Q1114,V1114)&gt;0,IF(AND(T1114="",OR(O1114&lt;&gt;"",J1114&lt;&gt;"")),IF(O1114&lt;&gt;"",O1114,IF(J1114&lt;&gt;"",J1114,0)),IF(AND(O1114&lt;&gt;"",J1114&lt;&gt;"",O1114=J1114),O1114,T1114)),0)),"")</f>
        <v/>
      </c>
      <c r="AP1114" s="258" t="str">
        <f aca="false">IF(D1114&lt;&gt;"",IF(COUNTIF($D$12:$D1114,$D1114)&gt;1,0,IF(SUM(M1114,R1114,W1114)&gt;0,IF(AND(T1114="",OR(O1114&lt;&gt;"",J1114&lt;&gt;"")),IF(O1114&lt;&gt;"",O1114,IF(J1114&lt;&gt;"",J1114,0)),IF(AND(O1114&lt;&gt;"",J1114&lt;&gt;"",O1114=J1114),O1114,T1114)),0)),"")</f>
        <v/>
      </c>
      <c r="AQ1114" s="258" t="str">
        <f aca="false">IF(D1114&lt;&gt;"",IF(COUNTIF($D$12:$D1114,$D1114)&gt;1,0,IF(SUM(N1114,S1114,X1114)&gt;0,IF(AND(T1114="",OR(O1114&lt;&gt;"",J1114&lt;&gt;"")),IF(O1114&lt;&gt;"",O1114,IF(J1114&lt;&gt;"",J1114,0)),IF(AND(O1114&lt;&gt;"",J1114&lt;&gt;"",O1114=J1114),O1114,T1114)),0)),"")</f>
        <v/>
      </c>
      <c r="AR1114" s="257" t="str">
        <f aca="false">IF(D1114&lt;&gt;"",IF(J1114="OZP12",L1114,0),"")</f>
        <v/>
      </c>
      <c r="AS1114" s="257" t="str">
        <f aca="false">IF(D1114&lt;&gt;"",IF(O1114="OZP12",Q1114,0),"")</f>
        <v/>
      </c>
      <c r="AT1114" s="257" t="str">
        <f aca="false">IF(D1114&lt;&gt;"",IF(T1114="OZP12",V1114,0),"")</f>
        <v/>
      </c>
      <c r="AU1114" s="257" t="str">
        <f aca="false">IF(D1114&lt;&gt;"",IF(J1114="TZP",L1114,0),"")</f>
        <v/>
      </c>
      <c r="AV1114" s="257" t="str">
        <f aca="false">IF(D1114&lt;&gt;"",IF(O1114="TZP",Q1114,0),"")</f>
        <v/>
      </c>
      <c r="AW1114" s="257" t="str">
        <f aca="false">IF(D1114&lt;&gt;"",IF(T1114="TZP",V1114,0),"")</f>
        <v/>
      </c>
      <c r="AX1114" s="257" t="str">
        <f aca="false">IF(D1114&lt;&gt;"",IF(J1114="OZZ",L1114,0),"")</f>
        <v/>
      </c>
      <c r="AY1114" s="257" t="str">
        <f aca="false">IF(D1114&lt;&gt;"",IF(O1114="OZZ",Q1114,0),"")</f>
        <v/>
      </c>
      <c r="AZ1114" s="257" t="str">
        <f aca="false">IF(D1114&lt;&gt;"",IF(T1114="OZZ",V1114,0),"")</f>
        <v/>
      </c>
      <c r="BA1114" s="260"/>
      <c r="BB1114" s="257" t="str">
        <f aca="false">IF(D1114&lt;&gt;"",IF(ISERROR(FIND("/",D1114)),0,1),"")</f>
        <v/>
      </c>
      <c r="BC1114" s="257" t="str">
        <f aca="false">IF(D1114&lt;&gt;"",IF(BB1114*1=0,D1114,CONCATENATE(MID(D1114,1,FIND("/",D1114,1)-1),MID(D1114,FIND("/",D1114,1)+1,LEN(D1114)))),"")</f>
        <v/>
      </c>
      <c r="BD1114" s="286"/>
      <c r="BE1114" s="257" t="str">
        <f aca="false">IF(D1114&lt;&gt;"",IF(J1114="OZP12",M1114,0),"")</f>
        <v/>
      </c>
      <c r="BF1114" s="257" t="str">
        <f aca="false">IF(D1114&lt;&gt;"",IF(O1114="OZP12",R1114,0),"")</f>
        <v/>
      </c>
      <c r="BG1114" s="257" t="str">
        <f aca="false">IF(D1114&lt;&gt;"",IF(T1114="OZP12",W1114,0),"")</f>
        <v/>
      </c>
      <c r="BH1114" s="257" t="str">
        <f aca="false">IF(D1114&lt;&gt;"",IF(J1114="TZP",M1114,0),"")</f>
        <v/>
      </c>
      <c r="BI1114" s="257" t="str">
        <f aca="false">IF(D1114&lt;&gt;"",IF(O1114="TZP",R1114,0),"")</f>
        <v/>
      </c>
      <c r="BJ1114" s="257" t="str">
        <f aca="false">IF(D1114&lt;&gt;"",IF(T1114="TZP",W1114,0),"")</f>
        <v/>
      </c>
    </row>
    <row r="1115" s="261" customFormat="true" ht="18.75" hidden="false" customHeight="true" outlineLevel="0" collapsed="false">
      <c r="A1115" s="262" t="n">
        <f aca="false">A1114+1</f>
        <v>1103</v>
      </c>
      <c r="B1115" s="263"/>
      <c r="C1115" s="263"/>
      <c r="D1115" s="263"/>
      <c r="E1115" s="266"/>
      <c r="F1115" s="266"/>
      <c r="G1115" s="267"/>
      <c r="H1115" s="278"/>
      <c r="I1115" s="281"/>
      <c r="J1115" s="268"/>
      <c r="K1115" s="269"/>
      <c r="L1115" s="244" t="str">
        <f aca="false">IF(AND(K1115&lt;&gt;"",J1115&lt;&gt;""),MIN(IF(OR(J1115="OZZ",J1115="ZZ"),5000,13600),TRUNC(0.75*SUMIF($D$12:$D1115,$D1115,K$12:K1115),2))-SUMIF($D$12:$D1114,$D1115,L$12:L1114),"")</f>
        <v/>
      </c>
      <c r="M1115" s="270" t="str">
        <f aca="false">IF(AND(K1115&lt;&gt;"",J1115&lt;&gt;"",AB1115&lt;&gt;""),IF(OR(J1115="OZZ",J1115="ZZ"),0-SUMIF($D$12:$D1114,$D1115,M$12:M1114),MIN(MIN(13600,TRUNC(0.75*SUMIF($D$12:$D$1442,$D1115,K$12:K$1442),2)+SUMIF($D$12:$D1115,$D1115,AB$12:AB1115))-SUMIF($D$12:$D1114,$D1115,M$12:M1114)-SUMIF($D$12:$D$1442,$D1115,L$12:L$1442),AB1115)),"")</f>
        <v/>
      </c>
      <c r="N1115" s="246" t="str">
        <f aca="false">IF(J1115&lt;&gt;"",1000-SUMIF($D$12:$D1114,$D1115,N$12:N1114),"")</f>
        <v/>
      </c>
      <c r="O1115" s="268"/>
      <c r="P1115" s="269"/>
      <c r="Q1115" s="244" t="str">
        <f aca="false">IF(AND(P1115&lt;&gt;"",O1115&lt;&gt;""),MIN(IF(OR(O1115="OZZ",O1115="ZZ"),5000,13600),TRUNC(0.75*SUMIF($D$12:$D1115,$D1115,P$12:P1115),2))-SUMIF($D$12:$D1114,$D1115,Q$12:Q1114),"")</f>
        <v/>
      </c>
      <c r="R1115" s="270" t="str">
        <f aca="false">IF(AND(P1115&lt;&gt;"",O1115&lt;&gt;"",AF1115&lt;&gt;""),IF(OR(O1115="OZZ",O1115="ZZ"),0-SUMIF($D$12:$D1114,$D1115,R$12:R1114),MIN(MIN(13600,TRUNC(0.75*SUMIF($D$12:$D$1442,$D1115,P$12:P$1442),2)+SUMIF($D$12:$D1115,$D1115,AF$12:AF1115))-SUMIF($D$12:$D1114,$D1115,R$12:R1114)-SUMIF($D$12:$D$1442,$D1115,Q$12:Q$1442),AF1115)),"")</f>
        <v/>
      </c>
      <c r="S1115" s="246" t="str">
        <f aca="false">IF(O1115&lt;&gt;"",1000-SUMIF($D$12:$D1114,$D1115,S$12:S1114),"")</f>
        <v/>
      </c>
      <c r="T1115" s="268"/>
      <c r="U1115" s="269"/>
      <c r="V1115" s="244" t="str">
        <f aca="false">IF(AND(U1115&lt;&gt;"",T1115&lt;&gt;""),MIN(IF(OR(T1115="OZZ",T1115="ZZ"),5000,13600),TRUNC(0.75*SUMIF($D$12:$D1115,$D1115,U$12:U1115),2))-SUMIF($D$12:$D1114,$D1115,V$12:V1114),"")</f>
        <v/>
      </c>
      <c r="W1115" s="248" t="str">
        <f aca="false">IF(AND(U1115&lt;&gt;"",T1115&lt;&gt;"",AJ1115&lt;&gt;""),IF(OR(T1115="OZZ",T1115="ZZ"),0-SUMIF($D$12:$D1114,$D1115,W$12:W1114),MIN(MIN(13600,TRUNC(0.75*SUMIF($D$12:$D$1442,$D1115,U$12:U$1442),2)+SUMIF($D$12:$D1115,$D1115,AJ$12:AJ1115))-SUMIF($D$12:$D1114,$D1115,W$12:W1114)-SUMIF($D$12:$D$1442,$D1115,V$12:V$1442),AJ1115)),"")</f>
        <v/>
      </c>
      <c r="X1115" s="246" t="str">
        <f aca="false">IF(T1115&lt;&gt;"",1000-SUMIF($D$12:$D1114,$D1115,X$12:X1114),"")</f>
        <v/>
      </c>
      <c r="Y1115" s="272"/>
      <c r="Z1115" s="273"/>
      <c r="AA1115" s="273"/>
      <c r="AB1115" s="252" t="str">
        <f aca="false">IF(K1115&lt;&gt;"",ROUND(Y1115,2)+ROUND(Z1115,2)+ROUND(AA1115,2),"")</f>
        <v/>
      </c>
      <c r="AC1115" s="274"/>
      <c r="AD1115" s="273"/>
      <c r="AE1115" s="273"/>
      <c r="AF1115" s="275" t="str">
        <f aca="false">IF(P1115&lt;&gt;"",ROUND(AC1115,2)+ROUND(AD1115,2)+ROUND(AE1115,2),"")</f>
        <v/>
      </c>
      <c r="AG1115" s="274"/>
      <c r="AH1115" s="273"/>
      <c r="AI1115" s="273"/>
      <c r="AJ1115" s="275" t="str">
        <f aca="false">IF(U1115&lt;&gt;"",ROUND(AG1115,2)+ROUND(AH1115,2)+ROUND(AI1115,2),"")</f>
        <v/>
      </c>
      <c r="AK1115" s="255"/>
      <c r="AL1115" s="255"/>
      <c r="AM1115" s="256"/>
      <c r="AN1115" s="257"/>
      <c r="AO1115" s="258" t="str">
        <f aca="false">IF(D1115&lt;&gt;"",IF(COUNTIF($D$12:$D1115,$D1115)&gt;1,0,IF(SUM(L1115,Q1115,V1115)&gt;0,IF(AND(T1115="",OR(O1115&lt;&gt;"",J1115&lt;&gt;"")),IF(O1115&lt;&gt;"",O1115,IF(J1115&lt;&gt;"",J1115,0)),IF(AND(O1115&lt;&gt;"",J1115&lt;&gt;"",O1115=J1115),O1115,T1115)),0)),"")</f>
        <v/>
      </c>
      <c r="AP1115" s="258" t="str">
        <f aca="false">IF(D1115&lt;&gt;"",IF(COUNTIF($D$12:$D1115,$D1115)&gt;1,0,IF(SUM(M1115,R1115,W1115)&gt;0,IF(AND(T1115="",OR(O1115&lt;&gt;"",J1115&lt;&gt;"")),IF(O1115&lt;&gt;"",O1115,IF(J1115&lt;&gt;"",J1115,0)),IF(AND(O1115&lt;&gt;"",J1115&lt;&gt;"",O1115=J1115),O1115,T1115)),0)),"")</f>
        <v/>
      </c>
      <c r="AQ1115" s="258" t="str">
        <f aca="false">IF(D1115&lt;&gt;"",IF(COUNTIF($D$12:$D1115,$D1115)&gt;1,0,IF(SUM(N1115,S1115,X1115)&gt;0,IF(AND(T1115="",OR(O1115&lt;&gt;"",J1115&lt;&gt;"")),IF(O1115&lt;&gt;"",O1115,IF(J1115&lt;&gt;"",J1115,0)),IF(AND(O1115&lt;&gt;"",J1115&lt;&gt;"",O1115=J1115),O1115,T1115)),0)),"")</f>
        <v/>
      </c>
      <c r="AR1115" s="257" t="str">
        <f aca="false">IF(D1115&lt;&gt;"",IF(J1115="OZP12",L1115,0),"")</f>
        <v/>
      </c>
      <c r="AS1115" s="257" t="str">
        <f aca="false">IF(D1115&lt;&gt;"",IF(O1115="OZP12",Q1115,0),"")</f>
        <v/>
      </c>
      <c r="AT1115" s="257" t="str">
        <f aca="false">IF(D1115&lt;&gt;"",IF(T1115="OZP12",V1115,0),"")</f>
        <v/>
      </c>
      <c r="AU1115" s="257" t="str">
        <f aca="false">IF(D1115&lt;&gt;"",IF(J1115="TZP",L1115,0),"")</f>
        <v/>
      </c>
      <c r="AV1115" s="257" t="str">
        <f aca="false">IF(D1115&lt;&gt;"",IF(O1115="TZP",Q1115,0),"")</f>
        <v/>
      </c>
      <c r="AW1115" s="257" t="str">
        <f aca="false">IF(D1115&lt;&gt;"",IF(T1115="TZP",V1115,0),"")</f>
        <v/>
      </c>
      <c r="AX1115" s="257" t="str">
        <f aca="false">IF(D1115&lt;&gt;"",IF(J1115="OZZ",L1115,0),"")</f>
        <v/>
      </c>
      <c r="AY1115" s="257" t="str">
        <f aca="false">IF(D1115&lt;&gt;"",IF(O1115="OZZ",Q1115,0),"")</f>
        <v/>
      </c>
      <c r="AZ1115" s="257" t="str">
        <f aca="false">IF(D1115&lt;&gt;"",IF(T1115="OZZ",V1115,0),"")</f>
        <v/>
      </c>
      <c r="BA1115" s="260"/>
      <c r="BB1115" s="257" t="str">
        <f aca="false">IF(D1115&lt;&gt;"",IF(ISERROR(FIND("/",D1115)),0,1),"")</f>
        <v/>
      </c>
      <c r="BC1115" s="257" t="str">
        <f aca="false">IF(D1115&lt;&gt;"",IF(BB1115*1=0,D1115,CONCATENATE(MID(D1115,1,FIND("/",D1115,1)-1),MID(D1115,FIND("/",D1115,1)+1,LEN(D1115)))),"")</f>
        <v/>
      </c>
      <c r="BD1115" s="286"/>
      <c r="BE1115" s="257" t="str">
        <f aca="false">IF(D1115&lt;&gt;"",IF(J1115="OZP12",M1115,0),"")</f>
        <v/>
      </c>
      <c r="BF1115" s="257" t="str">
        <f aca="false">IF(D1115&lt;&gt;"",IF(O1115="OZP12",R1115,0),"")</f>
        <v/>
      </c>
      <c r="BG1115" s="257" t="str">
        <f aca="false">IF(D1115&lt;&gt;"",IF(T1115="OZP12",W1115,0),"")</f>
        <v/>
      </c>
      <c r="BH1115" s="257" t="str">
        <f aca="false">IF(D1115&lt;&gt;"",IF(J1115="TZP",M1115,0),"")</f>
        <v/>
      </c>
      <c r="BI1115" s="257" t="str">
        <f aca="false">IF(D1115&lt;&gt;"",IF(O1115="TZP",R1115,0),"")</f>
        <v/>
      </c>
      <c r="BJ1115" s="257" t="str">
        <f aca="false">IF(D1115&lt;&gt;"",IF(T1115="TZP",W1115,0),"")</f>
        <v/>
      </c>
    </row>
    <row r="1116" s="261" customFormat="true" ht="18.75" hidden="false" customHeight="true" outlineLevel="0" collapsed="false">
      <c r="A1116" s="262" t="n">
        <f aca="false">A1115+1</f>
        <v>1104</v>
      </c>
      <c r="B1116" s="263"/>
      <c r="C1116" s="263"/>
      <c r="D1116" s="263"/>
      <c r="E1116" s="266"/>
      <c r="F1116" s="266"/>
      <c r="G1116" s="267"/>
      <c r="H1116" s="278"/>
      <c r="I1116" s="281"/>
      <c r="J1116" s="268"/>
      <c r="K1116" s="269"/>
      <c r="L1116" s="244" t="str">
        <f aca="false">IF(AND(K1116&lt;&gt;"",J1116&lt;&gt;""),MIN(IF(OR(J1116="OZZ",J1116="ZZ"),5000,13600),TRUNC(0.75*SUMIF($D$12:$D1116,$D1116,K$12:K1116),2))-SUMIF($D$12:$D1115,$D1116,L$12:L1115),"")</f>
        <v/>
      </c>
      <c r="M1116" s="270" t="str">
        <f aca="false">IF(AND(K1116&lt;&gt;"",J1116&lt;&gt;"",AB1116&lt;&gt;""),IF(OR(J1116="OZZ",J1116="ZZ"),0-SUMIF($D$12:$D1115,$D1116,M$12:M1115),MIN(MIN(13600,TRUNC(0.75*SUMIF($D$12:$D$1442,$D1116,K$12:K$1442),2)+SUMIF($D$12:$D1116,$D1116,AB$12:AB1116))-SUMIF($D$12:$D1115,$D1116,M$12:M1115)-SUMIF($D$12:$D$1442,$D1116,L$12:L$1442),AB1116)),"")</f>
        <v/>
      </c>
      <c r="N1116" s="246" t="str">
        <f aca="false">IF(J1116&lt;&gt;"",1000-SUMIF($D$12:$D1115,$D1116,N$12:N1115),"")</f>
        <v/>
      </c>
      <c r="O1116" s="268"/>
      <c r="P1116" s="269"/>
      <c r="Q1116" s="244" t="str">
        <f aca="false">IF(AND(P1116&lt;&gt;"",O1116&lt;&gt;""),MIN(IF(OR(O1116="OZZ",O1116="ZZ"),5000,13600),TRUNC(0.75*SUMIF($D$12:$D1116,$D1116,P$12:P1116),2))-SUMIF($D$12:$D1115,$D1116,Q$12:Q1115),"")</f>
        <v/>
      </c>
      <c r="R1116" s="270" t="str">
        <f aca="false">IF(AND(P1116&lt;&gt;"",O1116&lt;&gt;"",AF1116&lt;&gt;""),IF(OR(O1116="OZZ",O1116="ZZ"),0-SUMIF($D$12:$D1115,$D1116,R$12:R1115),MIN(MIN(13600,TRUNC(0.75*SUMIF($D$12:$D$1442,$D1116,P$12:P$1442),2)+SUMIF($D$12:$D1116,$D1116,AF$12:AF1116))-SUMIF($D$12:$D1115,$D1116,R$12:R1115)-SUMIF($D$12:$D$1442,$D1116,Q$12:Q$1442),AF1116)),"")</f>
        <v/>
      </c>
      <c r="S1116" s="246" t="str">
        <f aca="false">IF(O1116&lt;&gt;"",1000-SUMIF($D$12:$D1115,$D1116,S$12:S1115),"")</f>
        <v/>
      </c>
      <c r="T1116" s="268"/>
      <c r="U1116" s="269"/>
      <c r="V1116" s="244" t="str">
        <f aca="false">IF(AND(U1116&lt;&gt;"",T1116&lt;&gt;""),MIN(IF(OR(T1116="OZZ",T1116="ZZ"),5000,13600),TRUNC(0.75*SUMIF($D$12:$D1116,$D1116,U$12:U1116),2))-SUMIF($D$12:$D1115,$D1116,V$12:V1115),"")</f>
        <v/>
      </c>
      <c r="W1116" s="248" t="str">
        <f aca="false">IF(AND(U1116&lt;&gt;"",T1116&lt;&gt;"",AJ1116&lt;&gt;""),IF(OR(T1116="OZZ",T1116="ZZ"),0-SUMIF($D$12:$D1115,$D1116,W$12:W1115),MIN(MIN(13600,TRUNC(0.75*SUMIF($D$12:$D$1442,$D1116,U$12:U$1442),2)+SUMIF($D$12:$D1116,$D1116,AJ$12:AJ1116))-SUMIF($D$12:$D1115,$D1116,W$12:W1115)-SUMIF($D$12:$D$1442,$D1116,V$12:V$1442),AJ1116)),"")</f>
        <v/>
      </c>
      <c r="X1116" s="246" t="str">
        <f aca="false">IF(T1116&lt;&gt;"",1000-SUMIF($D$12:$D1115,$D1116,X$12:X1115),"")</f>
        <v/>
      </c>
      <c r="Y1116" s="272"/>
      <c r="Z1116" s="273"/>
      <c r="AA1116" s="273"/>
      <c r="AB1116" s="252" t="str">
        <f aca="false">IF(K1116&lt;&gt;"",ROUND(Y1116,2)+ROUND(Z1116,2)+ROUND(AA1116,2),"")</f>
        <v/>
      </c>
      <c r="AC1116" s="274"/>
      <c r="AD1116" s="273"/>
      <c r="AE1116" s="273"/>
      <c r="AF1116" s="275" t="str">
        <f aca="false">IF(P1116&lt;&gt;"",ROUND(AC1116,2)+ROUND(AD1116,2)+ROUND(AE1116,2),"")</f>
        <v/>
      </c>
      <c r="AG1116" s="274"/>
      <c r="AH1116" s="273"/>
      <c r="AI1116" s="273"/>
      <c r="AJ1116" s="275" t="str">
        <f aca="false">IF(U1116&lt;&gt;"",ROUND(AG1116,2)+ROUND(AH1116,2)+ROUND(AI1116,2),"")</f>
        <v/>
      </c>
      <c r="AK1116" s="255"/>
      <c r="AL1116" s="255"/>
      <c r="AM1116" s="256"/>
      <c r="AN1116" s="257"/>
      <c r="AO1116" s="258" t="str">
        <f aca="false">IF(D1116&lt;&gt;"",IF(COUNTIF($D$12:$D1116,$D1116)&gt;1,0,IF(SUM(L1116,Q1116,V1116)&gt;0,IF(AND(T1116="",OR(O1116&lt;&gt;"",J1116&lt;&gt;"")),IF(O1116&lt;&gt;"",O1116,IF(J1116&lt;&gt;"",J1116,0)),IF(AND(O1116&lt;&gt;"",J1116&lt;&gt;"",O1116=J1116),O1116,T1116)),0)),"")</f>
        <v/>
      </c>
      <c r="AP1116" s="258" t="str">
        <f aca="false">IF(D1116&lt;&gt;"",IF(COUNTIF($D$12:$D1116,$D1116)&gt;1,0,IF(SUM(M1116,R1116,W1116)&gt;0,IF(AND(T1116="",OR(O1116&lt;&gt;"",J1116&lt;&gt;"")),IF(O1116&lt;&gt;"",O1116,IF(J1116&lt;&gt;"",J1116,0)),IF(AND(O1116&lt;&gt;"",J1116&lt;&gt;"",O1116=J1116),O1116,T1116)),0)),"")</f>
        <v/>
      </c>
      <c r="AQ1116" s="258" t="str">
        <f aca="false">IF(D1116&lt;&gt;"",IF(COUNTIF($D$12:$D1116,$D1116)&gt;1,0,IF(SUM(N1116,S1116,X1116)&gt;0,IF(AND(T1116="",OR(O1116&lt;&gt;"",J1116&lt;&gt;"")),IF(O1116&lt;&gt;"",O1116,IF(J1116&lt;&gt;"",J1116,0)),IF(AND(O1116&lt;&gt;"",J1116&lt;&gt;"",O1116=J1116),O1116,T1116)),0)),"")</f>
        <v/>
      </c>
      <c r="AR1116" s="257" t="str">
        <f aca="false">IF(D1116&lt;&gt;"",IF(J1116="OZP12",L1116,0),"")</f>
        <v/>
      </c>
      <c r="AS1116" s="257" t="str">
        <f aca="false">IF(D1116&lt;&gt;"",IF(O1116="OZP12",Q1116,0),"")</f>
        <v/>
      </c>
      <c r="AT1116" s="257" t="str">
        <f aca="false">IF(D1116&lt;&gt;"",IF(T1116="OZP12",V1116,0),"")</f>
        <v/>
      </c>
      <c r="AU1116" s="257" t="str">
        <f aca="false">IF(D1116&lt;&gt;"",IF(J1116="TZP",L1116,0),"")</f>
        <v/>
      </c>
      <c r="AV1116" s="257" t="str">
        <f aca="false">IF(D1116&lt;&gt;"",IF(O1116="TZP",Q1116,0),"")</f>
        <v/>
      </c>
      <c r="AW1116" s="257" t="str">
        <f aca="false">IF(D1116&lt;&gt;"",IF(T1116="TZP",V1116,0),"")</f>
        <v/>
      </c>
      <c r="AX1116" s="257" t="str">
        <f aca="false">IF(D1116&lt;&gt;"",IF(J1116="OZZ",L1116,0),"")</f>
        <v/>
      </c>
      <c r="AY1116" s="257" t="str">
        <f aca="false">IF(D1116&lt;&gt;"",IF(O1116="OZZ",Q1116,0),"")</f>
        <v/>
      </c>
      <c r="AZ1116" s="257" t="str">
        <f aca="false">IF(D1116&lt;&gt;"",IF(T1116="OZZ",V1116,0),"")</f>
        <v/>
      </c>
      <c r="BA1116" s="260"/>
      <c r="BB1116" s="257" t="str">
        <f aca="false">IF(D1116&lt;&gt;"",IF(ISERROR(FIND("/",D1116)),0,1),"")</f>
        <v/>
      </c>
      <c r="BC1116" s="257" t="str">
        <f aca="false">IF(D1116&lt;&gt;"",IF(BB1116*1=0,D1116,CONCATENATE(MID(D1116,1,FIND("/",D1116,1)-1),MID(D1116,FIND("/",D1116,1)+1,LEN(D1116)))),"")</f>
        <v/>
      </c>
      <c r="BD1116" s="286"/>
      <c r="BE1116" s="257" t="str">
        <f aca="false">IF(D1116&lt;&gt;"",IF(J1116="OZP12",M1116,0),"")</f>
        <v/>
      </c>
      <c r="BF1116" s="257" t="str">
        <f aca="false">IF(D1116&lt;&gt;"",IF(O1116="OZP12",R1116,0),"")</f>
        <v/>
      </c>
      <c r="BG1116" s="257" t="str">
        <f aca="false">IF(D1116&lt;&gt;"",IF(T1116="OZP12",W1116,0),"")</f>
        <v/>
      </c>
      <c r="BH1116" s="257" t="str">
        <f aca="false">IF(D1116&lt;&gt;"",IF(J1116="TZP",M1116,0),"")</f>
        <v/>
      </c>
      <c r="BI1116" s="257" t="str">
        <f aca="false">IF(D1116&lt;&gt;"",IF(O1116="TZP",R1116,0),"")</f>
        <v/>
      </c>
      <c r="BJ1116" s="257" t="str">
        <f aca="false">IF(D1116&lt;&gt;"",IF(T1116="TZP",W1116,0),"")</f>
        <v/>
      </c>
    </row>
    <row r="1117" s="261" customFormat="true" ht="18.75" hidden="false" customHeight="true" outlineLevel="0" collapsed="false">
      <c r="A1117" s="262" t="n">
        <f aca="false">A1116+1</f>
        <v>1105</v>
      </c>
      <c r="B1117" s="263"/>
      <c r="C1117" s="263"/>
      <c r="D1117" s="263"/>
      <c r="E1117" s="266"/>
      <c r="F1117" s="266"/>
      <c r="G1117" s="267"/>
      <c r="H1117" s="278"/>
      <c r="I1117" s="281"/>
      <c r="J1117" s="268"/>
      <c r="K1117" s="269"/>
      <c r="L1117" s="244" t="str">
        <f aca="false">IF(AND(K1117&lt;&gt;"",J1117&lt;&gt;""),MIN(IF(OR(J1117="OZZ",J1117="ZZ"),5000,13600),TRUNC(0.75*SUMIF($D$12:$D1117,$D1117,K$12:K1117),2))-SUMIF($D$12:$D1116,$D1117,L$12:L1116),"")</f>
        <v/>
      </c>
      <c r="M1117" s="270" t="str">
        <f aca="false">IF(AND(K1117&lt;&gt;"",J1117&lt;&gt;"",AB1117&lt;&gt;""),IF(OR(J1117="OZZ",J1117="ZZ"),0-SUMIF($D$12:$D1116,$D1117,M$12:M1116),MIN(MIN(13600,TRUNC(0.75*SUMIF($D$12:$D$1442,$D1117,K$12:K$1442),2)+SUMIF($D$12:$D1117,$D1117,AB$12:AB1117))-SUMIF($D$12:$D1116,$D1117,M$12:M1116)-SUMIF($D$12:$D$1442,$D1117,L$12:L$1442),AB1117)),"")</f>
        <v/>
      </c>
      <c r="N1117" s="246" t="str">
        <f aca="false">IF(J1117&lt;&gt;"",1000-SUMIF($D$12:$D1116,$D1117,N$12:N1116),"")</f>
        <v/>
      </c>
      <c r="O1117" s="268"/>
      <c r="P1117" s="269"/>
      <c r="Q1117" s="244" t="str">
        <f aca="false">IF(AND(P1117&lt;&gt;"",O1117&lt;&gt;""),MIN(IF(OR(O1117="OZZ",O1117="ZZ"),5000,13600),TRUNC(0.75*SUMIF($D$12:$D1117,$D1117,P$12:P1117),2))-SUMIF($D$12:$D1116,$D1117,Q$12:Q1116),"")</f>
        <v/>
      </c>
      <c r="R1117" s="270" t="str">
        <f aca="false">IF(AND(P1117&lt;&gt;"",O1117&lt;&gt;"",AF1117&lt;&gt;""),IF(OR(O1117="OZZ",O1117="ZZ"),0-SUMIF($D$12:$D1116,$D1117,R$12:R1116),MIN(MIN(13600,TRUNC(0.75*SUMIF($D$12:$D$1442,$D1117,P$12:P$1442),2)+SUMIF($D$12:$D1117,$D1117,AF$12:AF1117))-SUMIF($D$12:$D1116,$D1117,R$12:R1116)-SUMIF($D$12:$D$1442,$D1117,Q$12:Q$1442),AF1117)),"")</f>
        <v/>
      </c>
      <c r="S1117" s="246" t="str">
        <f aca="false">IF(O1117&lt;&gt;"",1000-SUMIF($D$12:$D1116,$D1117,S$12:S1116),"")</f>
        <v/>
      </c>
      <c r="T1117" s="268"/>
      <c r="U1117" s="269"/>
      <c r="V1117" s="244" t="str">
        <f aca="false">IF(AND(U1117&lt;&gt;"",T1117&lt;&gt;""),MIN(IF(OR(T1117="OZZ",T1117="ZZ"),5000,13600),TRUNC(0.75*SUMIF($D$12:$D1117,$D1117,U$12:U1117),2))-SUMIF($D$12:$D1116,$D1117,V$12:V1116),"")</f>
        <v/>
      </c>
      <c r="W1117" s="248" t="str">
        <f aca="false">IF(AND(U1117&lt;&gt;"",T1117&lt;&gt;"",AJ1117&lt;&gt;""),IF(OR(T1117="OZZ",T1117="ZZ"),0-SUMIF($D$12:$D1116,$D1117,W$12:W1116),MIN(MIN(13600,TRUNC(0.75*SUMIF($D$12:$D$1442,$D1117,U$12:U$1442),2)+SUMIF($D$12:$D1117,$D1117,AJ$12:AJ1117))-SUMIF($D$12:$D1116,$D1117,W$12:W1116)-SUMIF($D$12:$D$1442,$D1117,V$12:V$1442),AJ1117)),"")</f>
        <v/>
      </c>
      <c r="X1117" s="246" t="str">
        <f aca="false">IF(T1117&lt;&gt;"",1000-SUMIF($D$12:$D1116,$D1117,X$12:X1116),"")</f>
        <v/>
      </c>
      <c r="Y1117" s="272"/>
      <c r="Z1117" s="273"/>
      <c r="AA1117" s="273"/>
      <c r="AB1117" s="252" t="str">
        <f aca="false">IF(K1117&lt;&gt;"",ROUND(Y1117,2)+ROUND(Z1117,2)+ROUND(AA1117,2),"")</f>
        <v/>
      </c>
      <c r="AC1117" s="274"/>
      <c r="AD1117" s="273"/>
      <c r="AE1117" s="273"/>
      <c r="AF1117" s="275" t="str">
        <f aca="false">IF(P1117&lt;&gt;"",ROUND(AC1117,2)+ROUND(AD1117,2)+ROUND(AE1117,2),"")</f>
        <v/>
      </c>
      <c r="AG1117" s="274"/>
      <c r="AH1117" s="273"/>
      <c r="AI1117" s="273"/>
      <c r="AJ1117" s="275" t="str">
        <f aca="false">IF(U1117&lt;&gt;"",ROUND(AG1117,2)+ROUND(AH1117,2)+ROUND(AI1117,2),"")</f>
        <v/>
      </c>
      <c r="AK1117" s="255"/>
      <c r="AL1117" s="255"/>
      <c r="AM1117" s="256"/>
      <c r="AN1117" s="257"/>
      <c r="AO1117" s="258" t="str">
        <f aca="false">IF(D1117&lt;&gt;"",IF(COUNTIF($D$12:$D1117,$D1117)&gt;1,0,IF(SUM(L1117,Q1117,V1117)&gt;0,IF(AND(T1117="",OR(O1117&lt;&gt;"",J1117&lt;&gt;"")),IF(O1117&lt;&gt;"",O1117,IF(J1117&lt;&gt;"",J1117,0)),IF(AND(O1117&lt;&gt;"",J1117&lt;&gt;"",O1117=J1117),O1117,T1117)),0)),"")</f>
        <v/>
      </c>
      <c r="AP1117" s="258" t="str">
        <f aca="false">IF(D1117&lt;&gt;"",IF(COUNTIF($D$12:$D1117,$D1117)&gt;1,0,IF(SUM(M1117,R1117,W1117)&gt;0,IF(AND(T1117="",OR(O1117&lt;&gt;"",J1117&lt;&gt;"")),IF(O1117&lt;&gt;"",O1117,IF(J1117&lt;&gt;"",J1117,0)),IF(AND(O1117&lt;&gt;"",J1117&lt;&gt;"",O1117=J1117),O1117,T1117)),0)),"")</f>
        <v/>
      </c>
      <c r="AQ1117" s="258" t="str">
        <f aca="false">IF(D1117&lt;&gt;"",IF(COUNTIF($D$12:$D1117,$D1117)&gt;1,0,IF(SUM(N1117,S1117,X1117)&gt;0,IF(AND(T1117="",OR(O1117&lt;&gt;"",J1117&lt;&gt;"")),IF(O1117&lt;&gt;"",O1117,IF(J1117&lt;&gt;"",J1117,0)),IF(AND(O1117&lt;&gt;"",J1117&lt;&gt;"",O1117=J1117),O1117,T1117)),0)),"")</f>
        <v/>
      </c>
      <c r="AR1117" s="257" t="str">
        <f aca="false">IF(D1117&lt;&gt;"",IF(J1117="OZP12",L1117,0),"")</f>
        <v/>
      </c>
      <c r="AS1117" s="257" t="str">
        <f aca="false">IF(D1117&lt;&gt;"",IF(O1117="OZP12",Q1117,0),"")</f>
        <v/>
      </c>
      <c r="AT1117" s="257" t="str">
        <f aca="false">IF(D1117&lt;&gt;"",IF(T1117="OZP12",V1117,0),"")</f>
        <v/>
      </c>
      <c r="AU1117" s="257" t="str">
        <f aca="false">IF(D1117&lt;&gt;"",IF(J1117="TZP",L1117,0),"")</f>
        <v/>
      </c>
      <c r="AV1117" s="257" t="str">
        <f aca="false">IF(D1117&lt;&gt;"",IF(O1117="TZP",Q1117,0),"")</f>
        <v/>
      </c>
      <c r="AW1117" s="257" t="str">
        <f aca="false">IF(D1117&lt;&gt;"",IF(T1117="TZP",V1117,0),"")</f>
        <v/>
      </c>
      <c r="AX1117" s="257" t="str">
        <f aca="false">IF(D1117&lt;&gt;"",IF(J1117="OZZ",L1117,0),"")</f>
        <v/>
      </c>
      <c r="AY1117" s="257" t="str">
        <f aca="false">IF(D1117&lt;&gt;"",IF(O1117="OZZ",Q1117,0),"")</f>
        <v/>
      </c>
      <c r="AZ1117" s="257" t="str">
        <f aca="false">IF(D1117&lt;&gt;"",IF(T1117="OZZ",V1117,0),"")</f>
        <v/>
      </c>
      <c r="BA1117" s="260"/>
      <c r="BB1117" s="257" t="str">
        <f aca="false">IF(D1117&lt;&gt;"",IF(ISERROR(FIND("/",D1117)),0,1),"")</f>
        <v/>
      </c>
      <c r="BC1117" s="257" t="str">
        <f aca="false">IF(D1117&lt;&gt;"",IF(BB1117*1=0,D1117,CONCATENATE(MID(D1117,1,FIND("/",D1117,1)-1),MID(D1117,FIND("/",D1117,1)+1,LEN(D1117)))),"")</f>
        <v/>
      </c>
      <c r="BD1117" s="286"/>
      <c r="BE1117" s="257" t="str">
        <f aca="false">IF(D1117&lt;&gt;"",IF(J1117="OZP12",M1117,0),"")</f>
        <v/>
      </c>
      <c r="BF1117" s="257" t="str">
        <f aca="false">IF(D1117&lt;&gt;"",IF(O1117="OZP12",R1117,0),"")</f>
        <v/>
      </c>
      <c r="BG1117" s="257" t="str">
        <f aca="false">IF(D1117&lt;&gt;"",IF(T1117="OZP12",W1117,0),"")</f>
        <v/>
      </c>
      <c r="BH1117" s="257" t="str">
        <f aca="false">IF(D1117&lt;&gt;"",IF(J1117="TZP",M1117,0),"")</f>
        <v/>
      </c>
      <c r="BI1117" s="257" t="str">
        <f aca="false">IF(D1117&lt;&gt;"",IF(O1117="TZP",R1117,0),"")</f>
        <v/>
      </c>
      <c r="BJ1117" s="257" t="str">
        <f aca="false">IF(D1117&lt;&gt;"",IF(T1117="TZP",W1117,0),"")</f>
        <v/>
      </c>
    </row>
    <row r="1118" s="261" customFormat="true" ht="18.75" hidden="false" customHeight="true" outlineLevel="0" collapsed="false">
      <c r="A1118" s="262" t="n">
        <f aca="false">A1117+1</f>
        <v>1106</v>
      </c>
      <c r="B1118" s="263"/>
      <c r="C1118" s="263"/>
      <c r="D1118" s="263"/>
      <c r="E1118" s="266"/>
      <c r="F1118" s="266"/>
      <c r="G1118" s="267"/>
      <c r="H1118" s="278"/>
      <c r="I1118" s="281"/>
      <c r="J1118" s="268"/>
      <c r="K1118" s="269"/>
      <c r="L1118" s="244" t="str">
        <f aca="false">IF(AND(K1118&lt;&gt;"",J1118&lt;&gt;""),MIN(IF(OR(J1118="OZZ",J1118="ZZ"),5000,13600),TRUNC(0.75*SUMIF($D$12:$D1118,$D1118,K$12:K1118),2))-SUMIF($D$12:$D1117,$D1118,L$12:L1117),"")</f>
        <v/>
      </c>
      <c r="M1118" s="270" t="str">
        <f aca="false">IF(AND(K1118&lt;&gt;"",J1118&lt;&gt;"",AB1118&lt;&gt;""),IF(OR(J1118="OZZ",J1118="ZZ"),0-SUMIF($D$12:$D1117,$D1118,M$12:M1117),MIN(MIN(13600,TRUNC(0.75*SUMIF($D$12:$D$1442,$D1118,K$12:K$1442),2)+SUMIF($D$12:$D1118,$D1118,AB$12:AB1118))-SUMIF($D$12:$D1117,$D1118,M$12:M1117)-SUMIF($D$12:$D$1442,$D1118,L$12:L$1442),AB1118)),"")</f>
        <v/>
      </c>
      <c r="N1118" s="246" t="str">
        <f aca="false">IF(J1118&lt;&gt;"",1000-SUMIF($D$12:$D1117,$D1118,N$12:N1117),"")</f>
        <v/>
      </c>
      <c r="O1118" s="268"/>
      <c r="P1118" s="269"/>
      <c r="Q1118" s="244" t="str">
        <f aca="false">IF(AND(P1118&lt;&gt;"",O1118&lt;&gt;""),MIN(IF(OR(O1118="OZZ",O1118="ZZ"),5000,13600),TRUNC(0.75*SUMIF($D$12:$D1118,$D1118,P$12:P1118),2))-SUMIF($D$12:$D1117,$D1118,Q$12:Q1117),"")</f>
        <v/>
      </c>
      <c r="R1118" s="270" t="str">
        <f aca="false">IF(AND(P1118&lt;&gt;"",O1118&lt;&gt;"",AF1118&lt;&gt;""),IF(OR(O1118="OZZ",O1118="ZZ"),0-SUMIF($D$12:$D1117,$D1118,R$12:R1117),MIN(MIN(13600,TRUNC(0.75*SUMIF($D$12:$D$1442,$D1118,P$12:P$1442),2)+SUMIF($D$12:$D1118,$D1118,AF$12:AF1118))-SUMIF($D$12:$D1117,$D1118,R$12:R1117)-SUMIF($D$12:$D$1442,$D1118,Q$12:Q$1442),AF1118)),"")</f>
        <v/>
      </c>
      <c r="S1118" s="246" t="str">
        <f aca="false">IF(O1118&lt;&gt;"",1000-SUMIF($D$12:$D1117,$D1118,S$12:S1117),"")</f>
        <v/>
      </c>
      <c r="T1118" s="268"/>
      <c r="U1118" s="269"/>
      <c r="V1118" s="244" t="str">
        <f aca="false">IF(AND(U1118&lt;&gt;"",T1118&lt;&gt;""),MIN(IF(OR(T1118="OZZ",T1118="ZZ"),5000,13600),TRUNC(0.75*SUMIF($D$12:$D1118,$D1118,U$12:U1118),2))-SUMIF($D$12:$D1117,$D1118,V$12:V1117),"")</f>
        <v/>
      </c>
      <c r="W1118" s="248" t="str">
        <f aca="false">IF(AND(U1118&lt;&gt;"",T1118&lt;&gt;"",AJ1118&lt;&gt;""),IF(OR(T1118="OZZ",T1118="ZZ"),0-SUMIF($D$12:$D1117,$D1118,W$12:W1117),MIN(MIN(13600,TRUNC(0.75*SUMIF($D$12:$D$1442,$D1118,U$12:U$1442),2)+SUMIF($D$12:$D1118,$D1118,AJ$12:AJ1118))-SUMIF($D$12:$D1117,$D1118,W$12:W1117)-SUMIF($D$12:$D$1442,$D1118,V$12:V$1442),AJ1118)),"")</f>
        <v/>
      </c>
      <c r="X1118" s="246" t="str">
        <f aca="false">IF(T1118&lt;&gt;"",1000-SUMIF($D$12:$D1117,$D1118,X$12:X1117),"")</f>
        <v/>
      </c>
      <c r="Y1118" s="272"/>
      <c r="Z1118" s="273"/>
      <c r="AA1118" s="273"/>
      <c r="AB1118" s="252" t="str">
        <f aca="false">IF(K1118&lt;&gt;"",ROUND(Y1118,2)+ROUND(Z1118,2)+ROUND(AA1118,2),"")</f>
        <v/>
      </c>
      <c r="AC1118" s="274"/>
      <c r="AD1118" s="273"/>
      <c r="AE1118" s="273"/>
      <c r="AF1118" s="275" t="str">
        <f aca="false">IF(P1118&lt;&gt;"",ROUND(AC1118,2)+ROUND(AD1118,2)+ROUND(AE1118,2),"")</f>
        <v/>
      </c>
      <c r="AG1118" s="274"/>
      <c r="AH1118" s="273"/>
      <c r="AI1118" s="273"/>
      <c r="AJ1118" s="275" t="str">
        <f aca="false">IF(U1118&lt;&gt;"",ROUND(AG1118,2)+ROUND(AH1118,2)+ROUND(AI1118,2),"")</f>
        <v/>
      </c>
      <c r="AK1118" s="255"/>
      <c r="AL1118" s="255"/>
      <c r="AM1118" s="256"/>
      <c r="AN1118" s="257"/>
      <c r="AO1118" s="258" t="str">
        <f aca="false">IF(D1118&lt;&gt;"",IF(COUNTIF($D$12:$D1118,$D1118)&gt;1,0,IF(SUM(L1118,Q1118,V1118)&gt;0,IF(AND(T1118="",OR(O1118&lt;&gt;"",J1118&lt;&gt;"")),IF(O1118&lt;&gt;"",O1118,IF(J1118&lt;&gt;"",J1118,0)),IF(AND(O1118&lt;&gt;"",J1118&lt;&gt;"",O1118=J1118),O1118,T1118)),0)),"")</f>
        <v/>
      </c>
      <c r="AP1118" s="258" t="str">
        <f aca="false">IF(D1118&lt;&gt;"",IF(COUNTIF($D$12:$D1118,$D1118)&gt;1,0,IF(SUM(M1118,R1118,W1118)&gt;0,IF(AND(T1118="",OR(O1118&lt;&gt;"",J1118&lt;&gt;"")),IF(O1118&lt;&gt;"",O1118,IF(J1118&lt;&gt;"",J1118,0)),IF(AND(O1118&lt;&gt;"",J1118&lt;&gt;"",O1118=J1118),O1118,T1118)),0)),"")</f>
        <v/>
      </c>
      <c r="AQ1118" s="258" t="str">
        <f aca="false">IF(D1118&lt;&gt;"",IF(COUNTIF($D$12:$D1118,$D1118)&gt;1,0,IF(SUM(N1118,S1118,X1118)&gt;0,IF(AND(T1118="",OR(O1118&lt;&gt;"",J1118&lt;&gt;"")),IF(O1118&lt;&gt;"",O1118,IF(J1118&lt;&gt;"",J1118,0)),IF(AND(O1118&lt;&gt;"",J1118&lt;&gt;"",O1118=J1118),O1118,T1118)),0)),"")</f>
        <v/>
      </c>
      <c r="AR1118" s="257" t="str">
        <f aca="false">IF(D1118&lt;&gt;"",IF(J1118="OZP12",L1118,0),"")</f>
        <v/>
      </c>
      <c r="AS1118" s="257" t="str">
        <f aca="false">IF(D1118&lt;&gt;"",IF(O1118="OZP12",Q1118,0),"")</f>
        <v/>
      </c>
      <c r="AT1118" s="257" t="str">
        <f aca="false">IF(D1118&lt;&gt;"",IF(T1118="OZP12",V1118,0),"")</f>
        <v/>
      </c>
      <c r="AU1118" s="257" t="str">
        <f aca="false">IF(D1118&lt;&gt;"",IF(J1118="TZP",L1118,0),"")</f>
        <v/>
      </c>
      <c r="AV1118" s="257" t="str">
        <f aca="false">IF(D1118&lt;&gt;"",IF(O1118="TZP",Q1118,0),"")</f>
        <v/>
      </c>
      <c r="AW1118" s="257" t="str">
        <f aca="false">IF(D1118&lt;&gt;"",IF(T1118="TZP",V1118,0),"")</f>
        <v/>
      </c>
      <c r="AX1118" s="257" t="str">
        <f aca="false">IF(D1118&lt;&gt;"",IF(J1118="OZZ",L1118,0),"")</f>
        <v/>
      </c>
      <c r="AY1118" s="257" t="str">
        <f aca="false">IF(D1118&lt;&gt;"",IF(O1118="OZZ",Q1118,0),"")</f>
        <v/>
      </c>
      <c r="AZ1118" s="257" t="str">
        <f aca="false">IF(D1118&lt;&gt;"",IF(T1118="OZZ",V1118,0),"")</f>
        <v/>
      </c>
      <c r="BA1118" s="260"/>
      <c r="BB1118" s="257" t="str">
        <f aca="false">IF(D1118&lt;&gt;"",IF(ISERROR(FIND("/",D1118)),0,1),"")</f>
        <v/>
      </c>
      <c r="BC1118" s="257" t="str">
        <f aca="false">IF(D1118&lt;&gt;"",IF(BB1118*1=0,D1118,CONCATENATE(MID(D1118,1,FIND("/",D1118,1)-1),MID(D1118,FIND("/",D1118,1)+1,LEN(D1118)))),"")</f>
        <v/>
      </c>
      <c r="BD1118" s="286"/>
      <c r="BE1118" s="257" t="str">
        <f aca="false">IF(D1118&lt;&gt;"",IF(J1118="OZP12",M1118,0),"")</f>
        <v/>
      </c>
      <c r="BF1118" s="257" t="str">
        <f aca="false">IF(D1118&lt;&gt;"",IF(O1118="OZP12",R1118,0),"")</f>
        <v/>
      </c>
      <c r="BG1118" s="257" t="str">
        <f aca="false">IF(D1118&lt;&gt;"",IF(T1118="OZP12",W1118,0),"")</f>
        <v/>
      </c>
      <c r="BH1118" s="257" t="str">
        <f aca="false">IF(D1118&lt;&gt;"",IF(J1118="TZP",M1118,0),"")</f>
        <v/>
      </c>
      <c r="BI1118" s="257" t="str">
        <f aca="false">IF(D1118&lt;&gt;"",IF(O1118="TZP",R1118,0),"")</f>
        <v/>
      </c>
      <c r="BJ1118" s="257" t="str">
        <f aca="false">IF(D1118&lt;&gt;"",IF(T1118="TZP",W1118,0),"")</f>
        <v/>
      </c>
    </row>
    <row r="1119" s="261" customFormat="true" ht="18.75" hidden="false" customHeight="true" outlineLevel="0" collapsed="false">
      <c r="A1119" s="262" t="n">
        <f aca="false">A1118+1</f>
        <v>1107</v>
      </c>
      <c r="B1119" s="263"/>
      <c r="C1119" s="263"/>
      <c r="D1119" s="263"/>
      <c r="E1119" s="266"/>
      <c r="F1119" s="266"/>
      <c r="G1119" s="267"/>
      <c r="H1119" s="278"/>
      <c r="I1119" s="281"/>
      <c r="J1119" s="268"/>
      <c r="K1119" s="269"/>
      <c r="L1119" s="244" t="str">
        <f aca="false">IF(AND(K1119&lt;&gt;"",J1119&lt;&gt;""),MIN(IF(OR(J1119="OZZ",J1119="ZZ"),5000,13600),TRUNC(0.75*SUMIF($D$12:$D1119,$D1119,K$12:K1119),2))-SUMIF($D$12:$D1118,$D1119,L$12:L1118),"")</f>
        <v/>
      </c>
      <c r="M1119" s="270" t="str">
        <f aca="false">IF(AND(K1119&lt;&gt;"",J1119&lt;&gt;"",AB1119&lt;&gt;""),IF(OR(J1119="OZZ",J1119="ZZ"),0-SUMIF($D$12:$D1118,$D1119,M$12:M1118),MIN(MIN(13600,TRUNC(0.75*SUMIF($D$12:$D$1442,$D1119,K$12:K$1442),2)+SUMIF($D$12:$D1119,$D1119,AB$12:AB1119))-SUMIF($D$12:$D1118,$D1119,M$12:M1118)-SUMIF($D$12:$D$1442,$D1119,L$12:L$1442),AB1119)),"")</f>
        <v/>
      </c>
      <c r="N1119" s="246" t="str">
        <f aca="false">IF(J1119&lt;&gt;"",1000-SUMIF($D$12:$D1118,$D1119,N$12:N1118),"")</f>
        <v/>
      </c>
      <c r="O1119" s="268"/>
      <c r="P1119" s="269"/>
      <c r="Q1119" s="244" t="str">
        <f aca="false">IF(AND(P1119&lt;&gt;"",O1119&lt;&gt;""),MIN(IF(OR(O1119="OZZ",O1119="ZZ"),5000,13600),TRUNC(0.75*SUMIF($D$12:$D1119,$D1119,P$12:P1119),2))-SUMIF($D$12:$D1118,$D1119,Q$12:Q1118),"")</f>
        <v/>
      </c>
      <c r="R1119" s="270" t="str">
        <f aca="false">IF(AND(P1119&lt;&gt;"",O1119&lt;&gt;"",AF1119&lt;&gt;""),IF(OR(O1119="OZZ",O1119="ZZ"),0-SUMIF($D$12:$D1118,$D1119,R$12:R1118),MIN(MIN(13600,TRUNC(0.75*SUMIF($D$12:$D$1442,$D1119,P$12:P$1442),2)+SUMIF($D$12:$D1119,$D1119,AF$12:AF1119))-SUMIF($D$12:$D1118,$D1119,R$12:R1118)-SUMIF($D$12:$D$1442,$D1119,Q$12:Q$1442),AF1119)),"")</f>
        <v/>
      </c>
      <c r="S1119" s="246" t="str">
        <f aca="false">IF(O1119&lt;&gt;"",1000-SUMIF($D$12:$D1118,$D1119,S$12:S1118),"")</f>
        <v/>
      </c>
      <c r="T1119" s="268"/>
      <c r="U1119" s="269"/>
      <c r="V1119" s="244" t="str">
        <f aca="false">IF(AND(U1119&lt;&gt;"",T1119&lt;&gt;""),MIN(IF(OR(T1119="OZZ",T1119="ZZ"),5000,13600),TRUNC(0.75*SUMIF($D$12:$D1119,$D1119,U$12:U1119),2))-SUMIF($D$12:$D1118,$D1119,V$12:V1118),"")</f>
        <v/>
      </c>
      <c r="W1119" s="248" t="str">
        <f aca="false">IF(AND(U1119&lt;&gt;"",T1119&lt;&gt;"",AJ1119&lt;&gt;""),IF(OR(T1119="OZZ",T1119="ZZ"),0-SUMIF($D$12:$D1118,$D1119,W$12:W1118),MIN(MIN(13600,TRUNC(0.75*SUMIF($D$12:$D$1442,$D1119,U$12:U$1442),2)+SUMIF($D$12:$D1119,$D1119,AJ$12:AJ1119))-SUMIF($D$12:$D1118,$D1119,W$12:W1118)-SUMIF($D$12:$D$1442,$D1119,V$12:V$1442),AJ1119)),"")</f>
        <v/>
      </c>
      <c r="X1119" s="246" t="str">
        <f aca="false">IF(T1119&lt;&gt;"",1000-SUMIF($D$12:$D1118,$D1119,X$12:X1118),"")</f>
        <v/>
      </c>
      <c r="Y1119" s="272"/>
      <c r="Z1119" s="273"/>
      <c r="AA1119" s="273"/>
      <c r="AB1119" s="252" t="str">
        <f aca="false">IF(K1119&lt;&gt;"",ROUND(Y1119,2)+ROUND(Z1119,2)+ROUND(AA1119,2),"")</f>
        <v/>
      </c>
      <c r="AC1119" s="274"/>
      <c r="AD1119" s="273"/>
      <c r="AE1119" s="273"/>
      <c r="AF1119" s="275" t="str">
        <f aca="false">IF(P1119&lt;&gt;"",ROUND(AC1119,2)+ROUND(AD1119,2)+ROUND(AE1119,2),"")</f>
        <v/>
      </c>
      <c r="AG1119" s="274"/>
      <c r="AH1119" s="273"/>
      <c r="AI1119" s="273"/>
      <c r="AJ1119" s="275" t="str">
        <f aca="false">IF(U1119&lt;&gt;"",ROUND(AG1119,2)+ROUND(AH1119,2)+ROUND(AI1119,2),"")</f>
        <v/>
      </c>
      <c r="AK1119" s="255"/>
      <c r="AL1119" s="255"/>
      <c r="AM1119" s="256"/>
      <c r="AN1119" s="257"/>
      <c r="AO1119" s="258" t="str">
        <f aca="false">IF(D1119&lt;&gt;"",IF(COUNTIF($D$12:$D1119,$D1119)&gt;1,0,IF(SUM(L1119,Q1119,V1119)&gt;0,IF(AND(T1119="",OR(O1119&lt;&gt;"",J1119&lt;&gt;"")),IF(O1119&lt;&gt;"",O1119,IF(J1119&lt;&gt;"",J1119,0)),IF(AND(O1119&lt;&gt;"",J1119&lt;&gt;"",O1119=J1119),O1119,T1119)),0)),"")</f>
        <v/>
      </c>
      <c r="AP1119" s="258" t="str">
        <f aca="false">IF(D1119&lt;&gt;"",IF(COUNTIF($D$12:$D1119,$D1119)&gt;1,0,IF(SUM(M1119,R1119,W1119)&gt;0,IF(AND(T1119="",OR(O1119&lt;&gt;"",J1119&lt;&gt;"")),IF(O1119&lt;&gt;"",O1119,IF(J1119&lt;&gt;"",J1119,0)),IF(AND(O1119&lt;&gt;"",J1119&lt;&gt;"",O1119=J1119),O1119,T1119)),0)),"")</f>
        <v/>
      </c>
      <c r="AQ1119" s="258" t="str">
        <f aca="false">IF(D1119&lt;&gt;"",IF(COUNTIF($D$12:$D1119,$D1119)&gt;1,0,IF(SUM(N1119,S1119,X1119)&gt;0,IF(AND(T1119="",OR(O1119&lt;&gt;"",J1119&lt;&gt;"")),IF(O1119&lt;&gt;"",O1119,IF(J1119&lt;&gt;"",J1119,0)),IF(AND(O1119&lt;&gt;"",J1119&lt;&gt;"",O1119=J1119),O1119,T1119)),0)),"")</f>
        <v/>
      </c>
      <c r="AR1119" s="257" t="str">
        <f aca="false">IF(D1119&lt;&gt;"",IF(J1119="OZP12",L1119,0),"")</f>
        <v/>
      </c>
      <c r="AS1119" s="257" t="str">
        <f aca="false">IF(D1119&lt;&gt;"",IF(O1119="OZP12",Q1119,0),"")</f>
        <v/>
      </c>
      <c r="AT1119" s="257" t="str">
        <f aca="false">IF(D1119&lt;&gt;"",IF(T1119="OZP12",V1119,0),"")</f>
        <v/>
      </c>
      <c r="AU1119" s="257" t="str">
        <f aca="false">IF(D1119&lt;&gt;"",IF(J1119="TZP",L1119,0),"")</f>
        <v/>
      </c>
      <c r="AV1119" s="257" t="str">
        <f aca="false">IF(D1119&lt;&gt;"",IF(O1119="TZP",Q1119,0),"")</f>
        <v/>
      </c>
      <c r="AW1119" s="257" t="str">
        <f aca="false">IF(D1119&lt;&gt;"",IF(T1119="TZP",V1119,0),"")</f>
        <v/>
      </c>
      <c r="AX1119" s="257" t="str">
        <f aca="false">IF(D1119&lt;&gt;"",IF(J1119="OZZ",L1119,0),"")</f>
        <v/>
      </c>
      <c r="AY1119" s="257" t="str">
        <f aca="false">IF(D1119&lt;&gt;"",IF(O1119="OZZ",Q1119,0),"")</f>
        <v/>
      </c>
      <c r="AZ1119" s="257" t="str">
        <f aca="false">IF(D1119&lt;&gt;"",IF(T1119="OZZ",V1119,0),"")</f>
        <v/>
      </c>
      <c r="BA1119" s="260"/>
      <c r="BB1119" s="257" t="str">
        <f aca="false">IF(D1119&lt;&gt;"",IF(ISERROR(FIND("/",D1119)),0,1),"")</f>
        <v/>
      </c>
      <c r="BC1119" s="257" t="str">
        <f aca="false">IF(D1119&lt;&gt;"",IF(BB1119*1=0,D1119,CONCATENATE(MID(D1119,1,FIND("/",D1119,1)-1),MID(D1119,FIND("/",D1119,1)+1,LEN(D1119)))),"")</f>
        <v/>
      </c>
      <c r="BD1119" s="286"/>
      <c r="BE1119" s="257" t="str">
        <f aca="false">IF(D1119&lt;&gt;"",IF(J1119="OZP12",M1119,0),"")</f>
        <v/>
      </c>
      <c r="BF1119" s="257" t="str">
        <f aca="false">IF(D1119&lt;&gt;"",IF(O1119="OZP12",R1119,0),"")</f>
        <v/>
      </c>
      <c r="BG1119" s="257" t="str">
        <f aca="false">IF(D1119&lt;&gt;"",IF(T1119="OZP12",W1119,0),"")</f>
        <v/>
      </c>
      <c r="BH1119" s="257" t="str">
        <f aca="false">IF(D1119&lt;&gt;"",IF(J1119="TZP",M1119,0),"")</f>
        <v/>
      </c>
      <c r="BI1119" s="257" t="str">
        <f aca="false">IF(D1119&lt;&gt;"",IF(O1119="TZP",R1119,0),"")</f>
        <v/>
      </c>
      <c r="BJ1119" s="257" t="str">
        <f aca="false">IF(D1119&lt;&gt;"",IF(T1119="TZP",W1119,0),"")</f>
        <v/>
      </c>
    </row>
    <row r="1120" s="261" customFormat="true" ht="18.75" hidden="false" customHeight="true" outlineLevel="0" collapsed="false">
      <c r="A1120" s="262" t="n">
        <f aca="false">A1119+1</f>
        <v>1108</v>
      </c>
      <c r="B1120" s="263"/>
      <c r="C1120" s="263"/>
      <c r="D1120" s="263"/>
      <c r="E1120" s="266"/>
      <c r="F1120" s="266"/>
      <c r="G1120" s="267"/>
      <c r="H1120" s="278"/>
      <c r="I1120" s="281"/>
      <c r="J1120" s="268"/>
      <c r="K1120" s="269"/>
      <c r="L1120" s="244" t="str">
        <f aca="false">IF(AND(K1120&lt;&gt;"",J1120&lt;&gt;""),MIN(IF(OR(J1120="OZZ",J1120="ZZ"),5000,13600),TRUNC(0.75*SUMIF($D$12:$D1120,$D1120,K$12:K1120),2))-SUMIF($D$12:$D1119,$D1120,L$12:L1119),"")</f>
        <v/>
      </c>
      <c r="M1120" s="270" t="str">
        <f aca="false">IF(AND(K1120&lt;&gt;"",J1120&lt;&gt;"",AB1120&lt;&gt;""),IF(OR(J1120="OZZ",J1120="ZZ"),0-SUMIF($D$12:$D1119,$D1120,M$12:M1119),MIN(MIN(13600,TRUNC(0.75*SUMIF($D$12:$D$1442,$D1120,K$12:K$1442),2)+SUMIF($D$12:$D1120,$D1120,AB$12:AB1120))-SUMIF($D$12:$D1119,$D1120,M$12:M1119)-SUMIF($D$12:$D$1442,$D1120,L$12:L$1442),AB1120)),"")</f>
        <v/>
      </c>
      <c r="N1120" s="246" t="str">
        <f aca="false">IF(J1120&lt;&gt;"",1000-SUMIF($D$12:$D1119,$D1120,N$12:N1119),"")</f>
        <v/>
      </c>
      <c r="O1120" s="268"/>
      <c r="P1120" s="269"/>
      <c r="Q1120" s="244" t="str">
        <f aca="false">IF(AND(P1120&lt;&gt;"",O1120&lt;&gt;""),MIN(IF(OR(O1120="OZZ",O1120="ZZ"),5000,13600),TRUNC(0.75*SUMIF($D$12:$D1120,$D1120,P$12:P1120),2))-SUMIF($D$12:$D1119,$D1120,Q$12:Q1119),"")</f>
        <v/>
      </c>
      <c r="R1120" s="270" t="str">
        <f aca="false">IF(AND(P1120&lt;&gt;"",O1120&lt;&gt;"",AF1120&lt;&gt;""),IF(OR(O1120="OZZ",O1120="ZZ"),0-SUMIF($D$12:$D1119,$D1120,R$12:R1119),MIN(MIN(13600,TRUNC(0.75*SUMIF($D$12:$D$1442,$D1120,P$12:P$1442),2)+SUMIF($D$12:$D1120,$D1120,AF$12:AF1120))-SUMIF($D$12:$D1119,$D1120,R$12:R1119)-SUMIF($D$12:$D$1442,$D1120,Q$12:Q$1442),AF1120)),"")</f>
        <v/>
      </c>
      <c r="S1120" s="246" t="str">
        <f aca="false">IF(O1120&lt;&gt;"",1000-SUMIF($D$12:$D1119,$D1120,S$12:S1119),"")</f>
        <v/>
      </c>
      <c r="T1120" s="268"/>
      <c r="U1120" s="269"/>
      <c r="V1120" s="244" t="str">
        <f aca="false">IF(AND(U1120&lt;&gt;"",T1120&lt;&gt;""),MIN(IF(OR(T1120="OZZ",T1120="ZZ"),5000,13600),TRUNC(0.75*SUMIF($D$12:$D1120,$D1120,U$12:U1120),2))-SUMIF($D$12:$D1119,$D1120,V$12:V1119),"")</f>
        <v/>
      </c>
      <c r="W1120" s="248" t="str">
        <f aca="false">IF(AND(U1120&lt;&gt;"",T1120&lt;&gt;"",AJ1120&lt;&gt;""),IF(OR(T1120="OZZ",T1120="ZZ"),0-SUMIF($D$12:$D1119,$D1120,W$12:W1119),MIN(MIN(13600,TRUNC(0.75*SUMIF($D$12:$D$1442,$D1120,U$12:U$1442),2)+SUMIF($D$12:$D1120,$D1120,AJ$12:AJ1120))-SUMIF($D$12:$D1119,$D1120,W$12:W1119)-SUMIF($D$12:$D$1442,$D1120,V$12:V$1442),AJ1120)),"")</f>
        <v/>
      </c>
      <c r="X1120" s="246" t="str">
        <f aca="false">IF(T1120&lt;&gt;"",1000-SUMIF($D$12:$D1119,$D1120,X$12:X1119),"")</f>
        <v/>
      </c>
      <c r="Y1120" s="272"/>
      <c r="Z1120" s="273"/>
      <c r="AA1120" s="273"/>
      <c r="AB1120" s="252" t="str">
        <f aca="false">IF(K1120&lt;&gt;"",ROUND(Y1120,2)+ROUND(Z1120,2)+ROUND(AA1120,2),"")</f>
        <v/>
      </c>
      <c r="AC1120" s="274"/>
      <c r="AD1120" s="273"/>
      <c r="AE1120" s="273"/>
      <c r="AF1120" s="275" t="str">
        <f aca="false">IF(P1120&lt;&gt;"",ROUND(AC1120,2)+ROUND(AD1120,2)+ROUND(AE1120,2),"")</f>
        <v/>
      </c>
      <c r="AG1120" s="274"/>
      <c r="AH1120" s="273"/>
      <c r="AI1120" s="273"/>
      <c r="AJ1120" s="275" t="str">
        <f aca="false">IF(U1120&lt;&gt;"",ROUND(AG1120,2)+ROUND(AH1120,2)+ROUND(AI1120,2),"")</f>
        <v/>
      </c>
      <c r="AK1120" s="255"/>
      <c r="AL1120" s="255"/>
      <c r="AM1120" s="256"/>
      <c r="AN1120" s="257"/>
      <c r="AO1120" s="258" t="str">
        <f aca="false">IF(D1120&lt;&gt;"",IF(COUNTIF($D$12:$D1120,$D1120)&gt;1,0,IF(SUM(L1120,Q1120,V1120)&gt;0,IF(AND(T1120="",OR(O1120&lt;&gt;"",J1120&lt;&gt;"")),IF(O1120&lt;&gt;"",O1120,IF(J1120&lt;&gt;"",J1120,0)),IF(AND(O1120&lt;&gt;"",J1120&lt;&gt;"",O1120=J1120),O1120,T1120)),0)),"")</f>
        <v/>
      </c>
      <c r="AP1120" s="258" t="str">
        <f aca="false">IF(D1120&lt;&gt;"",IF(COUNTIF($D$12:$D1120,$D1120)&gt;1,0,IF(SUM(M1120,R1120,W1120)&gt;0,IF(AND(T1120="",OR(O1120&lt;&gt;"",J1120&lt;&gt;"")),IF(O1120&lt;&gt;"",O1120,IF(J1120&lt;&gt;"",J1120,0)),IF(AND(O1120&lt;&gt;"",J1120&lt;&gt;"",O1120=J1120),O1120,T1120)),0)),"")</f>
        <v/>
      </c>
      <c r="AQ1120" s="258" t="str">
        <f aca="false">IF(D1120&lt;&gt;"",IF(COUNTIF($D$12:$D1120,$D1120)&gt;1,0,IF(SUM(N1120,S1120,X1120)&gt;0,IF(AND(T1120="",OR(O1120&lt;&gt;"",J1120&lt;&gt;"")),IF(O1120&lt;&gt;"",O1120,IF(J1120&lt;&gt;"",J1120,0)),IF(AND(O1120&lt;&gt;"",J1120&lt;&gt;"",O1120=J1120),O1120,T1120)),0)),"")</f>
        <v/>
      </c>
      <c r="AR1120" s="257" t="str">
        <f aca="false">IF(D1120&lt;&gt;"",IF(J1120="OZP12",L1120,0),"")</f>
        <v/>
      </c>
      <c r="AS1120" s="257" t="str">
        <f aca="false">IF(D1120&lt;&gt;"",IF(O1120="OZP12",Q1120,0),"")</f>
        <v/>
      </c>
      <c r="AT1120" s="257" t="str">
        <f aca="false">IF(D1120&lt;&gt;"",IF(T1120="OZP12",V1120,0),"")</f>
        <v/>
      </c>
      <c r="AU1120" s="257" t="str">
        <f aca="false">IF(D1120&lt;&gt;"",IF(J1120="TZP",L1120,0),"")</f>
        <v/>
      </c>
      <c r="AV1120" s="257" t="str">
        <f aca="false">IF(D1120&lt;&gt;"",IF(O1120="TZP",Q1120,0),"")</f>
        <v/>
      </c>
      <c r="AW1120" s="257" t="str">
        <f aca="false">IF(D1120&lt;&gt;"",IF(T1120="TZP",V1120,0),"")</f>
        <v/>
      </c>
      <c r="AX1120" s="257" t="str">
        <f aca="false">IF(D1120&lt;&gt;"",IF(J1120="OZZ",L1120,0),"")</f>
        <v/>
      </c>
      <c r="AY1120" s="257" t="str">
        <f aca="false">IF(D1120&lt;&gt;"",IF(O1120="OZZ",Q1120,0),"")</f>
        <v/>
      </c>
      <c r="AZ1120" s="257" t="str">
        <f aca="false">IF(D1120&lt;&gt;"",IF(T1120="OZZ",V1120,0),"")</f>
        <v/>
      </c>
      <c r="BA1120" s="260"/>
      <c r="BB1120" s="257" t="str">
        <f aca="false">IF(D1120&lt;&gt;"",IF(ISERROR(FIND("/",D1120)),0,1),"")</f>
        <v/>
      </c>
      <c r="BC1120" s="257" t="str">
        <f aca="false">IF(D1120&lt;&gt;"",IF(BB1120*1=0,D1120,CONCATENATE(MID(D1120,1,FIND("/",D1120,1)-1),MID(D1120,FIND("/",D1120,1)+1,LEN(D1120)))),"")</f>
        <v/>
      </c>
      <c r="BD1120" s="286"/>
      <c r="BE1120" s="257" t="str">
        <f aca="false">IF(D1120&lt;&gt;"",IF(J1120="OZP12",M1120,0),"")</f>
        <v/>
      </c>
      <c r="BF1120" s="257" t="str">
        <f aca="false">IF(D1120&lt;&gt;"",IF(O1120="OZP12",R1120,0),"")</f>
        <v/>
      </c>
      <c r="BG1120" s="257" t="str">
        <f aca="false">IF(D1120&lt;&gt;"",IF(T1120="OZP12",W1120,0),"")</f>
        <v/>
      </c>
      <c r="BH1120" s="257" t="str">
        <f aca="false">IF(D1120&lt;&gt;"",IF(J1120="TZP",M1120,0),"")</f>
        <v/>
      </c>
      <c r="BI1120" s="257" t="str">
        <f aca="false">IF(D1120&lt;&gt;"",IF(O1120="TZP",R1120,0),"")</f>
        <v/>
      </c>
      <c r="BJ1120" s="257" t="str">
        <f aca="false">IF(D1120&lt;&gt;"",IF(T1120="TZP",W1120,0),"")</f>
        <v/>
      </c>
    </row>
    <row r="1121" s="261" customFormat="true" ht="18.75" hidden="false" customHeight="true" outlineLevel="0" collapsed="false">
      <c r="A1121" s="262" t="n">
        <f aca="false">A1120+1</f>
        <v>1109</v>
      </c>
      <c r="B1121" s="263"/>
      <c r="C1121" s="263"/>
      <c r="D1121" s="263"/>
      <c r="E1121" s="266"/>
      <c r="F1121" s="266"/>
      <c r="G1121" s="267"/>
      <c r="H1121" s="278"/>
      <c r="I1121" s="281"/>
      <c r="J1121" s="268"/>
      <c r="K1121" s="269"/>
      <c r="L1121" s="244" t="str">
        <f aca="false">IF(AND(K1121&lt;&gt;"",J1121&lt;&gt;""),MIN(IF(OR(J1121="OZZ",J1121="ZZ"),5000,13600),TRUNC(0.75*SUMIF($D$12:$D1121,$D1121,K$12:K1121),2))-SUMIF($D$12:$D1120,$D1121,L$12:L1120),"")</f>
        <v/>
      </c>
      <c r="M1121" s="270" t="str">
        <f aca="false">IF(AND(K1121&lt;&gt;"",J1121&lt;&gt;"",AB1121&lt;&gt;""),IF(OR(J1121="OZZ",J1121="ZZ"),0-SUMIF($D$12:$D1120,$D1121,M$12:M1120),MIN(MIN(13600,TRUNC(0.75*SUMIF($D$12:$D$1442,$D1121,K$12:K$1442),2)+SUMIF($D$12:$D1121,$D1121,AB$12:AB1121))-SUMIF($D$12:$D1120,$D1121,M$12:M1120)-SUMIF($D$12:$D$1442,$D1121,L$12:L$1442),AB1121)),"")</f>
        <v/>
      </c>
      <c r="N1121" s="246" t="str">
        <f aca="false">IF(J1121&lt;&gt;"",1000-SUMIF($D$12:$D1120,$D1121,N$12:N1120),"")</f>
        <v/>
      </c>
      <c r="O1121" s="268"/>
      <c r="P1121" s="269"/>
      <c r="Q1121" s="244" t="str">
        <f aca="false">IF(AND(P1121&lt;&gt;"",O1121&lt;&gt;""),MIN(IF(OR(O1121="OZZ",O1121="ZZ"),5000,13600),TRUNC(0.75*SUMIF($D$12:$D1121,$D1121,P$12:P1121),2))-SUMIF($D$12:$D1120,$D1121,Q$12:Q1120),"")</f>
        <v/>
      </c>
      <c r="R1121" s="270" t="str">
        <f aca="false">IF(AND(P1121&lt;&gt;"",O1121&lt;&gt;"",AF1121&lt;&gt;""),IF(OR(O1121="OZZ",O1121="ZZ"),0-SUMIF($D$12:$D1120,$D1121,R$12:R1120),MIN(MIN(13600,TRUNC(0.75*SUMIF($D$12:$D$1442,$D1121,P$12:P$1442),2)+SUMIF($D$12:$D1121,$D1121,AF$12:AF1121))-SUMIF($D$12:$D1120,$D1121,R$12:R1120)-SUMIF($D$12:$D$1442,$D1121,Q$12:Q$1442),AF1121)),"")</f>
        <v/>
      </c>
      <c r="S1121" s="246" t="str">
        <f aca="false">IF(O1121&lt;&gt;"",1000-SUMIF($D$12:$D1120,$D1121,S$12:S1120),"")</f>
        <v/>
      </c>
      <c r="T1121" s="268"/>
      <c r="U1121" s="269"/>
      <c r="V1121" s="244" t="str">
        <f aca="false">IF(AND(U1121&lt;&gt;"",T1121&lt;&gt;""),MIN(IF(OR(T1121="OZZ",T1121="ZZ"),5000,13600),TRUNC(0.75*SUMIF($D$12:$D1121,$D1121,U$12:U1121),2))-SUMIF($D$12:$D1120,$D1121,V$12:V1120),"")</f>
        <v/>
      </c>
      <c r="W1121" s="248" t="str">
        <f aca="false">IF(AND(U1121&lt;&gt;"",T1121&lt;&gt;"",AJ1121&lt;&gt;""),IF(OR(T1121="OZZ",T1121="ZZ"),0-SUMIF($D$12:$D1120,$D1121,W$12:W1120),MIN(MIN(13600,TRUNC(0.75*SUMIF($D$12:$D$1442,$D1121,U$12:U$1442),2)+SUMIF($D$12:$D1121,$D1121,AJ$12:AJ1121))-SUMIF($D$12:$D1120,$D1121,W$12:W1120)-SUMIF($D$12:$D$1442,$D1121,V$12:V$1442),AJ1121)),"")</f>
        <v/>
      </c>
      <c r="X1121" s="246" t="str">
        <f aca="false">IF(T1121&lt;&gt;"",1000-SUMIF($D$12:$D1120,$D1121,X$12:X1120),"")</f>
        <v/>
      </c>
      <c r="Y1121" s="272"/>
      <c r="Z1121" s="273"/>
      <c r="AA1121" s="273"/>
      <c r="AB1121" s="252" t="str">
        <f aca="false">IF(K1121&lt;&gt;"",ROUND(Y1121,2)+ROUND(Z1121,2)+ROUND(AA1121,2),"")</f>
        <v/>
      </c>
      <c r="AC1121" s="274"/>
      <c r="AD1121" s="273"/>
      <c r="AE1121" s="273"/>
      <c r="AF1121" s="275" t="str">
        <f aca="false">IF(P1121&lt;&gt;"",ROUND(AC1121,2)+ROUND(AD1121,2)+ROUND(AE1121,2),"")</f>
        <v/>
      </c>
      <c r="AG1121" s="274"/>
      <c r="AH1121" s="273"/>
      <c r="AI1121" s="273"/>
      <c r="AJ1121" s="275" t="str">
        <f aca="false">IF(U1121&lt;&gt;"",ROUND(AG1121,2)+ROUND(AH1121,2)+ROUND(AI1121,2),"")</f>
        <v/>
      </c>
      <c r="AK1121" s="255"/>
      <c r="AL1121" s="255"/>
      <c r="AM1121" s="256"/>
      <c r="AN1121" s="257"/>
      <c r="AO1121" s="258" t="str">
        <f aca="false">IF(D1121&lt;&gt;"",IF(COUNTIF($D$12:$D1121,$D1121)&gt;1,0,IF(SUM(L1121,Q1121,V1121)&gt;0,IF(AND(T1121="",OR(O1121&lt;&gt;"",J1121&lt;&gt;"")),IF(O1121&lt;&gt;"",O1121,IF(J1121&lt;&gt;"",J1121,0)),IF(AND(O1121&lt;&gt;"",J1121&lt;&gt;"",O1121=J1121),O1121,T1121)),0)),"")</f>
        <v/>
      </c>
      <c r="AP1121" s="258" t="str">
        <f aca="false">IF(D1121&lt;&gt;"",IF(COUNTIF($D$12:$D1121,$D1121)&gt;1,0,IF(SUM(M1121,R1121,W1121)&gt;0,IF(AND(T1121="",OR(O1121&lt;&gt;"",J1121&lt;&gt;"")),IF(O1121&lt;&gt;"",O1121,IF(J1121&lt;&gt;"",J1121,0)),IF(AND(O1121&lt;&gt;"",J1121&lt;&gt;"",O1121=J1121),O1121,T1121)),0)),"")</f>
        <v/>
      </c>
      <c r="AQ1121" s="258" t="str">
        <f aca="false">IF(D1121&lt;&gt;"",IF(COUNTIF($D$12:$D1121,$D1121)&gt;1,0,IF(SUM(N1121,S1121,X1121)&gt;0,IF(AND(T1121="",OR(O1121&lt;&gt;"",J1121&lt;&gt;"")),IF(O1121&lt;&gt;"",O1121,IF(J1121&lt;&gt;"",J1121,0)),IF(AND(O1121&lt;&gt;"",J1121&lt;&gt;"",O1121=J1121),O1121,T1121)),0)),"")</f>
        <v/>
      </c>
      <c r="AR1121" s="257" t="str">
        <f aca="false">IF(D1121&lt;&gt;"",IF(J1121="OZP12",L1121,0),"")</f>
        <v/>
      </c>
      <c r="AS1121" s="257" t="str">
        <f aca="false">IF(D1121&lt;&gt;"",IF(O1121="OZP12",Q1121,0),"")</f>
        <v/>
      </c>
      <c r="AT1121" s="257" t="str">
        <f aca="false">IF(D1121&lt;&gt;"",IF(T1121="OZP12",V1121,0),"")</f>
        <v/>
      </c>
      <c r="AU1121" s="257" t="str">
        <f aca="false">IF(D1121&lt;&gt;"",IF(J1121="TZP",L1121,0),"")</f>
        <v/>
      </c>
      <c r="AV1121" s="257" t="str">
        <f aca="false">IF(D1121&lt;&gt;"",IF(O1121="TZP",Q1121,0),"")</f>
        <v/>
      </c>
      <c r="AW1121" s="257" t="str">
        <f aca="false">IF(D1121&lt;&gt;"",IF(T1121="TZP",V1121,0),"")</f>
        <v/>
      </c>
      <c r="AX1121" s="257" t="str">
        <f aca="false">IF(D1121&lt;&gt;"",IF(J1121="OZZ",L1121,0),"")</f>
        <v/>
      </c>
      <c r="AY1121" s="257" t="str">
        <f aca="false">IF(D1121&lt;&gt;"",IF(O1121="OZZ",Q1121,0),"")</f>
        <v/>
      </c>
      <c r="AZ1121" s="257" t="str">
        <f aca="false">IF(D1121&lt;&gt;"",IF(T1121="OZZ",V1121,0),"")</f>
        <v/>
      </c>
      <c r="BA1121" s="260"/>
      <c r="BB1121" s="257" t="str">
        <f aca="false">IF(D1121&lt;&gt;"",IF(ISERROR(FIND("/",D1121)),0,1),"")</f>
        <v/>
      </c>
      <c r="BC1121" s="257" t="str">
        <f aca="false">IF(D1121&lt;&gt;"",IF(BB1121*1=0,D1121,CONCATENATE(MID(D1121,1,FIND("/",D1121,1)-1),MID(D1121,FIND("/",D1121,1)+1,LEN(D1121)))),"")</f>
        <v/>
      </c>
      <c r="BD1121" s="286"/>
      <c r="BE1121" s="257" t="str">
        <f aca="false">IF(D1121&lt;&gt;"",IF(J1121="OZP12",M1121,0),"")</f>
        <v/>
      </c>
      <c r="BF1121" s="257" t="str">
        <f aca="false">IF(D1121&lt;&gt;"",IF(O1121="OZP12",R1121,0),"")</f>
        <v/>
      </c>
      <c r="BG1121" s="257" t="str">
        <f aca="false">IF(D1121&lt;&gt;"",IF(T1121="OZP12",W1121,0),"")</f>
        <v/>
      </c>
      <c r="BH1121" s="257" t="str">
        <f aca="false">IF(D1121&lt;&gt;"",IF(J1121="TZP",M1121,0),"")</f>
        <v/>
      </c>
      <c r="BI1121" s="257" t="str">
        <f aca="false">IF(D1121&lt;&gt;"",IF(O1121="TZP",R1121,0),"")</f>
        <v/>
      </c>
      <c r="BJ1121" s="257" t="str">
        <f aca="false">IF(D1121&lt;&gt;"",IF(T1121="TZP",W1121,0),"")</f>
        <v/>
      </c>
    </row>
    <row r="1122" s="261" customFormat="true" ht="18.75" hidden="false" customHeight="true" outlineLevel="0" collapsed="false">
      <c r="A1122" s="262" t="n">
        <f aca="false">A1121+1</f>
        <v>1110</v>
      </c>
      <c r="B1122" s="263"/>
      <c r="C1122" s="263"/>
      <c r="D1122" s="263"/>
      <c r="E1122" s="266"/>
      <c r="F1122" s="266"/>
      <c r="G1122" s="267"/>
      <c r="H1122" s="278"/>
      <c r="I1122" s="281"/>
      <c r="J1122" s="268"/>
      <c r="K1122" s="269"/>
      <c r="L1122" s="244" t="str">
        <f aca="false">IF(AND(K1122&lt;&gt;"",J1122&lt;&gt;""),MIN(IF(OR(J1122="OZZ",J1122="ZZ"),5000,13600),TRUNC(0.75*SUMIF($D$12:$D1122,$D1122,K$12:K1122),2))-SUMIF($D$12:$D1121,$D1122,L$12:L1121),"")</f>
        <v/>
      </c>
      <c r="M1122" s="270" t="str">
        <f aca="false">IF(AND(K1122&lt;&gt;"",J1122&lt;&gt;"",AB1122&lt;&gt;""),IF(OR(J1122="OZZ",J1122="ZZ"),0-SUMIF($D$12:$D1121,$D1122,M$12:M1121),MIN(MIN(13600,TRUNC(0.75*SUMIF($D$12:$D$1442,$D1122,K$12:K$1442),2)+SUMIF($D$12:$D1122,$D1122,AB$12:AB1122))-SUMIF($D$12:$D1121,$D1122,M$12:M1121)-SUMIF($D$12:$D$1442,$D1122,L$12:L$1442),AB1122)),"")</f>
        <v/>
      </c>
      <c r="N1122" s="246" t="str">
        <f aca="false">IF(J1122&lt;&gt;"",1000-SUMIF($D$12:$D1121,$D1122,N$12:N1121),"")</f>
        <v/>
      </c>
      <c r="O1122" s="268"/>
      <c r="P1122" s="269"/>
      <c r="Q1122" s="244" t="str">
        <f aca="false">IF(AND(P1122&lt;&gt;"",O1122&lt;&gt;""),MIN(IF(OR(O1122="OZZ",O1122="ZZ"),5000,13600),TRUNC(0.75*SUMIF($D$12:$D1122,$D1122,P$12:P1122),2))-SUMIF($D$12:$D1121,$D1122,Q$12:Q1121),"")</f>
        <v/>
      </c>
      <c r="R1122" s="270" t="str">
        <f aca="false">IF(AND(P1122&lt;&gt;"",O1122&lt;&gt;"",AF1122&lt;&gt;""),IF(OR(O1122="OZZ",O1122="ZZ"),0-SUMIF($D$12:$D1121,$D1122,R$12:R1121),MIN(MIN(13600,TRUNC(0.75*SUMIF($D$12:$D$1442,$D1122,P$12:P$1442),2)+SUMIF($D$12:$D1122,$D1122,AF$12:AF1122))-SUMIF($D$12:$D1121,$D1122,R$12:R1121)-SUMIF($D$12:$D$1442,$D1122,Q$12:Q$1442),AF1122)),"")</f>
        <v/>
      </c>
      <c r="S1122" s="246" t="str">
        <f aca="false">IF(O1122&lt;&gt;"",1000-SUMIF($D$12:$D1121,$D1122,S$12:S1121),"")</f>
        <v/>
      </c>
      <c r="T1122" s="268"/>
      <c r="U1122" s="269"/>
      <c r="V1122" s="244" t="str">
        <f aca="false">IF(AND(U1122&lt;&gt;"",T1122&lt;&gt;""),MIN(IF(OR(T1122="OZZ",T1122="ZZ"),5000,13600),TRUNC(0.75*SUMIF($D$12:$D1122,$D1122,U$12:U1122),2))-SUMIF($D$12:$D1121,$D1122,V$12:V1121),"")</f>
        <v/>
      </c>
      <c r="W1122" s="248" t="str">
        <f aca="false">IF(AND(U1122&lt;&gt;"",T1122&lt;&gt;"",AJ1122&lt;&gt;""),IF(OR(T1122="OZZ",T1122="ZZ"),0-SUMIF($D$12:$D1121,$D1122,W$12:W1121),MIN(MIN(13600,TRUNC(0.75*SUMIF($D$12:$D$1442,$D1122,U$12:U$1442),2)+SUMIF($D$12:$D1122,$D1122,AJ$12:AJ1122))-SUMIF($D$12:$D1121,$D1122,W$12:W1121)-SUMIF($D$12:$D$1442,$D1122,V$12:V$1442),AJ1122)),"")</f>
        <v/>
      </c>
      <c r="X1122" s="246" t="str">
        <f aca="false">IF(T1122&lt;&gt;"",1000-SUMIF($D$12:$D1121,$D1122,X$12:X1121),"")</f>
        <v/>
      </c>
      <c r="Y1122" s="272"/>
      <c r="Z1122" s="273"/>
      <c r="AA1122" s="273"/>
      <c r="AB1122" s="252" t="str">
        <f aca="false">IF(K1122&lt;&gt;"",ROUND(Y1122,2)+ROUND(Z1122,2)+ROUND(AA1122,2),"")</f>
        <v/>
      </c>
      <c r="AC1122" s="274"/>
      <c r="AD1122" s="273"/>
      <c r="AE1122" s="273"/>
      <c r="AF1122" s="275" t="str">
        <f aca="false">IF(P1122&lt;&gt;"",ROUND(AC1122,2)+ROUND(AD1122,2)+ROUND(AE1122,2),"")</f>
        <v/>
      </c>
      <c r="AG1122" s="274"/>
      <c r="AH1122" s="273"/>
      <c r="AI1122" s="273"/>
      <c r="AJ1122" s="275" t="str">
        <f aca="false">IF(U1122&lt;&gt;"",ROUND(AG1122,2)+ROUND(AH1122,2)+ROUND(AI1122,2),"")</f>
        <v/>
      </c>
      <c r="AK1122" s="255"/>
      <c r="AL1122" s="255"/>
      <c r="AM1122" s="256"/>
      <c r="AN1122" s="257"/>
      <c r="AO1122" s="258" t="str">
        <f aca="false">IF(D1122&lt;&gt;"",IF(COUNTIF($D$12:$D1122,$D1122)&gt;1,0,IF(SUM(L1122,Q1122,V1122)&gt;0,IF(AND(T1122="",OR(O1122&lt;&gt;"",J1122&lt;&gt;"")),IF(O1122&lt;&gt;"",O1122,IF(J1122&lt;&gt;"",J1122,0)),IF(AND(O1122&lt;&gt;"",J1122&lt;&gt;"",O1122=J1122),O1122,T1122)),0)),"")</f>
        <v/>
      </c>
      <c r="AP1122" s="258" t="str">
        <f aca="false">IF(D1122&lt;&gt;"",IF(COUNTIF($D$12:$D1122,$D1122)&gt;1,0,IF(SUM(M1122,R1122,W1122)&gt;0,IF(AND(T1122="",OR(O1122&lt;&gt;"",J1122&lt;&gt;"")),IF(O1122&lt;&gt;"",O1122,IF(J1122&lt;&gt;"",J1122,0)),IF(AND(O1122&lt;&gt;"",J1122&lt;&gt;"",O1122=J1122),O1122,T1122)),0)),"")</f>
        <v/>
      </c>
      <c r="AQ1122" s="258" t="str">
        <f aca="false">IF(D1122&lt;&gt;"",IF(COUNTIF($D$12:$D1122,$D1122)&gt;1,0,IF(SUM(N1122,S1122,X1122)&gt;0,IF(AND(T1122="",OR(O1122&lt;&gt;"",J1122&lt;&gt;"")),IF(O1122&lt;&gt;"",O1122,IF(J1122&lt;&gt;"",J1122,0)),IF(AND(O1122&lt;&gt;"",J1122&lt;&gt;"",O1122=J1122),O1122,T1122)),0)),"")</f>
        <v/>
      </c>
      <c r="AR1122" s="257" t="str">
        <f aca="false">IF(D1122&lt;&gt;"",IF(J1122="OZP12",L1122,0),"")</f>
        <v/>
      </c>
      <c r="AS1122" s="257" t="str">
        <f aca="false">IF(D1122&lt;&gt;"",IF(O1122="OZP12",Q1122,0),"")</f>
        <v/>
      </c>
      <c r="AT1122" s="257" t="str">
        <f aca="false">IF(D1122&lt;&gt;"",IF(T1122="OZP12",V1122,0),"")</f>
        <v/>
      </c>
      <c r="AU1122" s="257" t="str">
        <f aca="false">IF(D1122&lt;&gt;"",IF(J1122="TZP",L1122,0),"")</f>
        <v/>
      </c>
      <c r="AV1122" s="257" t="str">
        <f aca="false">IF(D1122&lt;&gt;"",IF(O1122="TZP",Q1122,0),"")</f>
        <v/>
      </c>
      <c r="AW1122" s="257" t="str">
        <f aca="false">IF(D1122&lt;&gt;"",IF(T1122="TZP",V1122,0),"")</f>
        <v/>
      </c>
      <c r="AX1122" s="257" t="str">
        <f aca="false">IF(D1122&lt;&gt;"",IF(J1122="OZZ",L1122,0),"")</f>
        <v/>
      </c>
      <c r="AY1122" s="257" t="str">
        <f aca="false">IF(D1122&lt;&gt;"",IF(O1122="OZZ",Q1122,0),"")</f>
        <v/>
      </c>
      <c r="AZ1122" s="257" t="str">
        <f aca="false">IF(D1122&lt;&gt;"",IF(T1122="OZZ",V1122,0),"")</f>
        <v/>
      </c>
      <c r="BA1122" s="260"/>
      <c r="BB1122" s="257" t="str">
        <f aca="false">IF(D1122&lt;&gt;"",IF(ISERROR(FIND("/",D1122)),0,1),"")</f>
        <v/>
      </c>
      <c r="BC1122" s="257" t="str">
        <f aca="false">IF(D1122&lt;&gt;"",IF(BB1122*1=0,D1122,CONCATENATE(MID(D1122,1,FIND("/",D1122,1)-1),MID(D1122,FIND("/",D1122,1)+1,LEN(D1122)))),"")</f>
        <v/>
      </c>
      <c r="BD1122" s="286"/>
      <c r="BE1122" s="257" t="str">
        <f aca="false">IF(D1122&lt;&gt;"",IF(J1122="OZP12",M1122,0),"")</f>
        <v/>
      </c>
      <c r="BF1122" s="257" t="str">
        <f aca="false">IF(D1122&lt;&gt;"",IF(O1122="OZP12",R1122,0),"")</f>
        <v/>
      </c>
      <c r="BG1122" s="257" t="str">
        <f aca="false">IF(D1122&lt;&gt;"",IF(T1122="OZP12",W1122,0),"")</f>
        <v/>
      </c>
      <c r="BH1122" s="257" t="str">
        <f aca="false">IF(D1122&lt;&gt;"",IF(J1122="TZP",M1122,0),"")</f>
        <v/>
      </c>
      <c r="BI1122" s="257" t="str">
        <f aca="false">IF(D1122&lt;&gt;"",IF(O1122="TZP",R1122,0),"")</f>
        <v/>
      </c>
      <c r="BJ1122" s="257" t="str">
        <f aca="false">IF(D1122&lt;&gt;"",IF(T1122="TZP",W1122,0),"")</f>
        <v/>
      </c>
    </row>
    <row r="1123" s="261" customFormat="true" ht="18.75" hidden="false" customHeight="true" outlineLevel="0" collapsed="false">
      <c r="A1123" s="262" t="n">
        <f aca="false">A1122+1</f>
        <v>1111</v>
      </c>
      <c r="B1123" s="263"/>
      <c r="C1123" s="263"/>
      <c r="D1123" s="263"/>
      <c r="E1123" s="266"/>
      <c r="F1123" s="266"/>
      <c r="G1123" s="267"/>
      <c r="H1123" s="278"/>
      <c r="I1123" s="281"/>
      <c r="J1123" s="268"/>
      <c r="K1123" s="269"/>
      <c r="L1123" s="244" t="str">
        <f aca="false">IF(AND(K1123&lt;&gt;"",J1123&lt;&gt;""),MIN(IF(OR(J1123="OZZ",J1123="ZZ"),5000,13600),TRUNC(0.75*SUMIF($D$12:$D1123,$D1123,K$12:K1123),2))-SUMIF($D$12:$D1122,$D1123,L$12:L1122),"")</f>
        <v/>
      </c>
      <c r="M1123" s="270" t="str">
        <f aca="false">IF(AND(K1123&lt;&gt;"",J1123&lt;&gt;"",AB1123&lt;&gt;""),IF(OR(J1123="OZZ",J1123="ZZ"),0-SUMIF($D$12:$D1122,$D1123,M$12:M1122),MIN(MIN(13600,TRUNC(0.75*SUMIF($D$12:$D$1442,$D1123,K$12:K$1442),2)+SUMIF($D$12:$D1123,$D1123,AB$12:AB1123))-SUMIF($D$12:$D1122,$D1123,M$12:M1122)-SUMIF($D$12:$D$1442,$D1123,L$12:L$1442),AB1123)),"")</f>
        <v/>
      </c>
      <c r="N1123" s="246" t="str">
        <f aca="false">IF(J1123&lt;&gt;"",1000-SUMIF($D$12:$D1122,$D1123,N$12:N1122),"")</f>
        <v/>
      </c>
      <c r="O1123" s="268"/>
      <c r="P1123" s="269"/>
      <c r="Q1123" s="244" t="str">
        <f aca="false">IF(AND(P1123&lt;&gt;"",O1123&lt;&gt;""),MIN(IF(OR(O1123="OZZ",O1123="ZZ"),5000,13600),TRUNC(0.75*SUMIF($D$12:$D1123,$D1123,P$12:P1123),2))-SUMIF($D$12:$D1122,$D1123,Q$12:Q1122),"")</f>
        <v/>
      </c>
      <c r="R1123" s="270" t="str">
        <f aca="false">IF(AND(P1123&lt;&gt;"",O1123&lt;&gt;"",AF1123&lt;&gt;""),IF(OR(O1123="OZZ",O1123="ZZ"),0-SUMIF($D$12:$D1122,$D1123,R$12:R1122),MIN(MIN(13600,TRUNC(0.75*SUMIF($D$12:$D$1442,$D1123,P$12:P$1442),2)+SUMIF($D$12:$D1123,$D1123,AF$12:AF1123))-SUMIF($D$12:$D1122,$D1123,R$12:R1122)-SUMIF($D$12:$D$1442,$D1123,Q$12:Q$1442),AF1123)),"")</f>
        <v/>
      </c>
      <c r="S1123" s="246" t="str">
        <f aca="false">IF(O1123&lt;&gt;"",1000-SUMIF($D$12:$D1122,$D1123,S$12:S1122),"")</f>
        <v/>
      </c>
      <c r="T1123" s="268"/>
      <c r="U1123" s="269"/>
      <c r="V1123" s="244" t="str">
        <f aca="false">IF(AND(U1123&lt;&gt;"",T1123&lt;&gt;""),MIN(IF(OR(T1123="OZZ",T1123="ZZ"),5000,13600),TRUNC(0.75*SUMIF($D$12:$D1123,$D1123,U$12:U1123),2))-SUMIF($D$12:$D1122,$D1123,V$12:V1122),"")</f>
        <v/>
      </c>
      <c r="W1123" s="248" t="str">
        <f aca="false">IF(AND(U1123&lt;&gt;"",T1123&lt;&gt;"",AJ1123&lt;&gt;""),IF(OR(T1123="OZZ",T1123="ZZ"),0-SUMIF($D$12:$D1122,$D1123,W$12:W1122),MIN(MIN(13600,TRUNC(0.75*SUMIF($D$12:$D$1442,$D1123,U$12:U$1442),2)+SUMIF($D$12:$D1123,$D1123,AJ$12:AJ1123))-SUMIF($D$12:$D1122,$D1123,W$12:W1122)-SUMIF($D$12:$D$1442,$D1123,V$12:V$1442),AJ1123)),"")</f>
        <v/>
      </c>
      <c r="X1123" s="246" t="str">
        <f aca="false">IF(T1123&lt;&gt;"",1000-SUMIF($D$12:$D1122,$D1123,X$12:X1122),"")</f>
        <v/>
      </c>
      <c r="Y1123" s="272"/>
      <c r="Z1123" s="273"/>
      <c r="AA1123" s="273"/>
      <c r="AB1123" s="252" t="str">
        <f aca="false">IF(K1123&lt;&gt;"",ROUND(Y1123,2)+ROUND(Z1123,2)+ROUND(AA1123,2),"")</f>
        <v/>
      </c>
      <c r="AC1123" s="274"/>
      <c r="AD1123" s="273"/>
      <c r="AE1123" s="273"/>
      <c r="AF1123" s="275" t="str">
        <f aca="false">IF(P1123&lt;&gt;"",ROUND(AC1123,2)+ROUND(AD1123,2)+ROUND(AE1123,2),"")</f>
        <v/>
      </c>
      <c r="AG1123" s="274"/>
      <c r="AH1123" s="273"/>
      <c r="AI1123" s="273"/>
      <c r="AJ1123" s="275" t="str">
        <f aca="false">IF(U1123&lt;&gt;"",ROUND(AG1123,2)+ROUND(AH1123,2)+ROUND(AI1123,2),"")</f>
        <v/>
      </c>
      <c r="AK1123" s="255"/>
      <c r="AL1123" s="255"/>
      <c r="AM1123" s="256"/>
      <c r="AN1123" s="257"/>
      <c r="AO1123" s="258" t="str">
        <f aca="false">IF(D1123&lt;&gt;"",IF(COUNTIF($D$12:$D1123,$D1123)&gt;1,0,IF(SUM(L1123,Q1123,V1123)&gt;0,IF(AND(T1123="",OR(O1123&lt;&gt;"",J1123&lt;&gt;"")),IF(O1123&lt;&gt;"",O1123,IF(J1123&lt;&gt;"",J1123,0)),IF(AND(O1123&lt;&gt;"",J1123&lt;&gt;"",O1123=J1123),O1123,T1123)),0)),"")</f>
        <v/>
      </c>
      <c r="AP1123" s="258" t="str">
        <f aca="false">IF(D1123&lt;&gt;"",IF(COUNTIF($D$12:$D1123,$D1123)&gt;1,0,IF(SUM(M1123,R1123,W1123)&gt;0,IF(AND(T1123="",OR(O1123&lt;&gt;"",J1123&lt;&gt;"")),IF(O1123&lt;&gt;"",O1123,IF(J1123&lt;&gt;"",J1123,0)),IF(AND(O1123&lt;&gt;"",J1123&lt;&gt;"",O1123=J1123),O1123,T1123)),0)),"")</f>
        <v/>
      </c>
      <c r="AQ1123" s="258" t="str">
        <f aca="false">IF(D1123&lt;&gt;"",IF(COUNTIF($D$12:$D1123,$D1123)&gt;1,0,IF(SUM(N1123,S1123,X1123)&gt;0,IF(AND(T1123="",OR(O1123&lt;&gt;"",J1123&lt;&gt;"")),IF(O1123&lt;&gt;"",O1123,IF(J1123&lt;&gt;"",J1123,0)),IF(AND(O1123&lt;&gt;"",J1123&lt;&gt;"",O1123=J1123),O1123,T1123)),0)),"")</f>
        <v/>
      </c>
      <c r="AR1123" s="257" t="str">
        <f aca="false">IF(D1123&lt;&gt;"",IF(J1123="OZP12",L1123,0),"")</f>
        <v/>
      </c>
      <c r="AS1123" s="257" t="str">
        <f aca="false">IF(D1123&lt;&gt;"",IF(O1123="OZP12",Q1123,0),"")</f>
        <v/>
      </c>
      <c r="AT1123" s="257" t="str">
        <f aca="false">IF(D1123&lt;&gt;"",IF(T1123="OZP12",V1123,0),"")</f>
        <v/>
      </c>
      <c r="AU1123" s="257" t="str">
        <f aca="false">IF(D1123&lt;&gt;"",IF(J1123="TZP",L1123,0),"")</f>
        <v/>
      </c>
      <c r="AV1123" s="257" t="str">
        <f aca="false">IF(D1123&lt;&gt;"",IF(O1123="TZP",Q1123,0),"")</f>
        <v/>
      </c>
      <c r="AW1123" s="257" t="str">
        <f aca="false">IF(D1123&lt;&gt;"",IF(T1123="TZP",V1123,0),"")</f>
        <v/>
      </c>
      <c r="AX1123" s="257" t="str">
        <f aca="false">IF(D1123&lt;&gt;"",IF(J1123="OZZ",L1123,0),"")</f>
        <v/>
      </c>
      <c r="AY1123" s="257" t="str">
        <f aca="false">IF(D1123&lt;&gt;"",IF(O1123="OZZ",Q1123,0),"")</f>
        <v/>
      </c>
      <c r="AZ1123" s="257" t="str">
        <f aca="false">IF(D1123&lt;&gt;"",IF(T1123="OZZ",V1123,0),"")</f>
        <v/>
      </c>
      <c r="BA1123" s="260"/>
      <c r="BB1123" s="257" t="str">
        <f aca="false">IF(D1123&lt;&gt;"",IF(ISERROR(FIND("/",D1123)),0,1),"")</f>
        <v/>
      </c>
      <c r="BC1123" s="257" t="str">
        <f aca="false">IF(D1123&lt;&gt;"",IF(BB1123*1=0,D1123,CONCATENATE(MID(D1123,1,FIND("/",D1123,1)-1),MID(D1123,FIND("/",D1123,1)+1,LEN(D1123)))),"")</f>
        <v/>
      </c>
      <c r="BD1123" s="286"/>
      <c r="BE1123" s="257" t="str">
        <f aca="false">IF(D1123&lt;&gt;"",IF(J1123="OZP12",M1123,0),"")</f>
        <v/>
      </c>
      <c r="BF1123" s="257" t="str">
        <f aca="false">IF(D1123&lt;&gt;"",IF(O1123="OZP12",R1123,0),"")</f>
        <v/>
      </c>
      <c r="BG1123" s="257" t="str">
        <f aca="false">IF(D1123&lt;&gt;"",IF(T1123="OZP12",W1123,0),"")</f>
        <v/>
      </c>
      <c r="BH1123" s="257" t="str">
        <f aca="false">IF(D1123&lt;&gt;"",IF(J1123="TZP",M1123,0),"")</f>
        <v/>
      </c>
      <c r="BI1123" s="257" t="str">
        <f aca="false">IF(D1123&lt;&gt;"",IF(O1123="TZP",R1123,0),"")</f>
        <v/>
      </c>
      <c r="BJ1123" s="257" t="str">
        <f aca="false">IF(D1123&lt;&gt;"",IF(T1123="TZP",W1123,0),"")</f>
        <v/>
      </c>
    </row>
    <row r="1124" s="261" customFormat="true" ht="18.75" hidden="false" customHeight="true" outlineLevel="0" collapsed="false">
      <c r="A1124" s="262" t="n">
        <f aca="false">A1123+1</f>
        <v>1112</v>
      </c>
      <c r="B1124" s="263"/>
      <c r="C1124" s="263"/>
      <c r="D1124" s="263"/>
      <c r="E1124" s="266"/>
      <c r="F1124" s="266"/>
      <c r="G1124" s="267"/>
      <c r="H1124" s="278"/>
      <c r="I1124" s="281"/>
      <c r="J1124" s="268"/>
      <c r="K1124" s="269"/>
      <c r="L1124" s="244" t="str">
        <f aca="false">IF(AND(K1124&lt;&gt;"",J1124&lt;&gt;""),MIN(IF(OR(J1124="OZZ",J1124="ZZ"),5000,13600),TRUNC(0.75*SUMIF($D$12:$D1124,$D1124,K$12:K1124),2))-SUMIF($D$12:$D1123,$D1124,L$12:L1123),"")</f>
        <v/>
      </c>
      <c r="M1124" s="270" t="str">
        <f aca="false">IF(AND(K1124&lt;&gt;"",J1124&lt;&gt;"",AB1124&lt;&gt;""),IF(OR(J1124="OZZ",J1124="ZZ"),0-SUMIF($D$12:$D1123,$D1124,M$12:M1123),MIN(MIN(13600,TRUNC(0.75*SUMIF($D$12:$D$1442,$D1124,K$12:K$1442),2)+SUMIF($D$12:$D1124,$D1124,AB$12:AB1124))-SUMIF($D$12:$D1123,$D1124,M$12:M1123)-SUMIF($D$12:$D$1442,$D1124,L$12:L$1442),AB1124)),"")</f>
        <v/>
      </c>
      <c r="N1124" s="246" t="str">
        <f aca="false">IF(J1124&lt;&gt;"",1000-SUMIF($D$12:$D1123,$D1124,N$12:N1123),"")</f>
        <v/>
      </c>
      <c r="O1124" s="268"/>
      <c r="P1124" s="269"/>
      <c r="Q1124" s="244" t="str">
        <f aca="false">IF(AND(P1124&lt;&gt;"",O1124&lt;&gt;""),MIN(IF(OR(O1124="OZZ",O1124="ZZ"),5000,13600),TRUNC(0.75*SUMIF($D$12:$D1124,$D1124,P$12:P1124),2))-SUMIF($D$12:$D1123,$D1124,Q$12:Q1123),"")</f>
        <v/>
      </c>
      <c r="R1124" s="270" t="str">
        <f aca="false">IF(AND(P1124&lt;&gt;"",O1124&lt;&gt;"",AF1124&lt;&gt;""),IF(OR(O1124="OZZ",O1124="ZZ"),0-SUMIF($D$12:$D1123,$D1124,R$12:R1123),MIN(MIN(13600,TRUNC(0.75*SUMIF($D$12:$D$1442,$D1124,P$12:P$1442),2)+SUMIF($D$12:$D1124,$D1124,AF$12:AF1124))-SUMIF($D$12:$D1123,$D1124,R$12:R1123)-SUMIF($D$12:$D$1442,$D1124,Q$12:Q$1442),AF1124)),"")</f>
        <v/>
      </c>
      <c r="S1124" s="246" t="str">
        <f aca="false">IF(O1124&lt;&gt;"",1000-SUMIF($D$12:$D1123,$D1124,S$12:S1123),"")</f>
        <v/>
      </c>
      <c r="T1124" s="268"/>
      <c r="U1124" s="269"/>
      <c r="V1124" s="244" t="str">
        <f aca="false">IF(AND(U1124&lt;&gt;"",T1124&lt;&gt;""),MIN(IF(OR(T1124="OZZ",T1124="ZZ"),5000,13600),TRUNC(0.75*SUMIF($D$12:$D1124,$D1124,U$12:U1124),2))-SUMIF($D$12:$D1123,$D1124,V$12:V1123),"")</f>
        <v/>
      </c>
      <c r="W1124" s="248" t="str">
        <f aca="false">IF(AND(U1124&lt;&gt;"",T1124&lt;&gt;"",AJ1124&lt;&gt;""),IF(OR(T1124="OZZ",T1124="ZZ"),0-SUMIF($D$12:$D1123,$D1124,W$12:W1123),MIN(MIN(13600,TRUNC(0.75*SUMIF($D$12:$D$1442,$D1124,U$12:U$1442),2)+SUMIF($D$12:$D1124,$D1124,AJ$12:AJ1124))-SUMIF($D$12:$D1123,$D1124,W$12:W1123)-SUMIF($D$12:$D$1442,$D1124,V$12:V$1442),AJ1124)),"")</f>
        <v/>
      </c>
      <c r="X1124" s="246" t="str">
        <f aca="false">IF(T1124&lt;&gt;"",1000-SUMIF($D$12:$D1123,$D1124,X$12:X1123),"")</f>
        <v/>
      </c>
      <c r="Y1124" s="272"/>
      <c r="Z1124" s="273"/>
      <c r="AA1124" s="273"/>
      <c r="AB1124" s="252" t="str">
        <f aca="false">IF(K1124&lt;&gt;"",ROUND(Y1124,2)+ROUND(Z1124,2)+ROUND(AA1124,2),"")</f>
        <v/>
      </c>
      <c r="AC1124" s="274"/>
      <c r="AD1124" s="273"/>
      <c r="AE1124" s="273"/>
      <c r="AF1124" s="275" t="str">
        <f aca="false">IF(P1124&lt;&gt;"",ROUND(AC1124,2)+ROUND(AD1124,2)+ROUND(AE1124,2),"")</f>
        <v/>
      </c>
      <c r="AG1124" s="274"/>
      <c r="AH1124" s="273"/>
      <c r="AI1124" s="273"/>
      <c r="AJ1124" s="275" t="str">
        <f aca="false">IF(U1124&lt;&gt;"",ROUND(AG1124,2)+ROUND(AH1124,2)+ROUND(AI1124,2),"")</f>
        <v/>
      </c>
      <c r="AK1124" s="255"/>
      <c r="AL1124" s="255"/>
      <c r="AM1124" s="256"/>
      <c r="AN1124" s="257"/>
      <c r="AO1124" s="258" t="str">
        <f aca="false">IF(D1124&lt;&gt;"",IF(COUNTIF($D$12:$D1124,$D1124)&gt;1,0,IF(SUM(L1124,Q1124,V1124)&gt;0,IF(AND(T1124="",OR(O1124&lt;&gt;"",J1124&lt;&gt;"")),IF(O1124&lt;&gt;"",O1124,IF(J1124&lt;&gt;"",J1124,0)),IF(AND(O1124&lt;&gt;"",J1124&lt;&gt;"",O1124=J1124),O1124,T1124)),0)),"")</f>
        <v/>
      </c>
      <c r="AP1124" s="258" t="str">
        <f aca="false">IF(D1124&lt;&gt;"",IF(COUNTIF($D$12:$D1124,$D1124)&gt;1,0,IF(SUM(M1124,R1124,W1124)&gt;0,IF(AND(T1124="",OR(O1124&lt;&gt;"",J1124&lt;&gt;"")),IF(O1124&lt;&gt;"",O1124,IF(J1124&lt;&gt;"",J1124,0)),IF(AND(O1124&lt;&gt;"",J1124&lt;&gt;"",O1124=J1124),O1124,T1124)),0)),"")</f>
        <v/>
      </c>
      <c r="AQ1124" s="258" t="str">
        <f aca="false">IF(D1124&lt;&gt;"",IF(COUNTIF($D$12:$D1124,$D1124)&gt;1,0,IF(SUM(N1124,S1124,X1124)&gt;0,IF(AND(T1124="",OR(O1124&lt;&gt;"",J1124&lt;&gt;"")),IF(O1124&lt;&gt;"",O1124,IF(J1124&lt;&gt;"",J1124,0)),IF(AND(O1124&lt;&gt;"",J1124&lt;&gt;"",O1124=J1124),O1124,T1124)),0)),"")</f>
        <v/>
      </c>
      <c r="AR1124" s="257" t="str">
        <f aca="false">IF(D1124&lt;&gt;"",IF(J1124="OZP12",L1124,0),"")</f>
        <v/>
      </c>
      <c r="AS1124" s="257" t="str">
        <f aca="false">IF(D1124&lt;&gt;"",IF(O1124="OZP12",Q1124,0),"")</f>
        <v/>
      </c>
      <c r="AT1124" s="257" t="str">
        <f aca="false">IF(D1124&lt;&gt;"",IF(T1124="OZP12",V1124,0),"")</f>
        <v/>
      </c>
      <c r="AU1124" s="257" t="str">
        <f aca="false">IF(D1124&lt;&gt;"",IF(J1124="TZP",L1124,0),"")</f>
        <v/>
      </c>
      <c r="AV1124" s="257" t="str">
        <f aca="false">IF(D1124&lt;&gt;"",IF(O1124="TZP",Q1124,0),"")</f>
        <v/>
      </c>
      <c r="AW1124" s="257" t="str">
        <f aca="false">IF(D1124&lt;&gt;"",IF(T1124="TZP",V1124,0),"")</f>
        <v/>
      </c>
      <c r="AX1124" s="257" t="str">
        <f aca="false">IF(D1124&lt;&gt;"",IF(J1124="OZZ",L1124,0),"")</f>
        <v/>
      </c>
      <c r="AY1124" s="257" t="str">
        <f aca="false">IF(D1124&lt;&gt;"",IF(O1124="OZZ",Q1124,0),"")</f>
        <v/>
      </c>
      <c r="AZ1124" s="257" t="str">
        <f aca="false">IF(D1124&lt;&gt;"",IF(T1124="OZZ",V1124,0),"")</f>
        <v/>
      </c>
      <c r="BA1124" s="260"/>
      <c r="BB1124" s="257" t="str">
        <f aca="false">IF(D1124&lt;&gt;"",IF(ISERROR(FIND("/",D1124)),0,1),"")</f>
        <v/>
      </c>
      <c r="BC1124" s="257" t="str">
        <f aca="false">IF(D1124&lt;&gt;"",IF(BB1124*1=0,D1124,CONCATENATE(MID(D1124,1,FIND("/",D1124,1)-1),MID(D1124,FIND("/",D1124,1)+1,LEN(D1124)))),"")</f>
        <v/>
      </c>
      <c r="BD1124" s="286"/>
      <c r="BE1124" s="257" t="str">
        <f aca="false">IF(D1124&lt;&gt;"",IF(J1124="OZP12",M1124,0),"")</f>
        <v/>
      </c>
      <c r="BF1124" s="257" t="str">
        <f aca="false">IF(D1124&lt;&gt;"",IF(O1124="OZP12",R1124,0),"")</f>
        <v/>
      </c>
      <c r="BG1124" s="257" t="str">
        <f aca="false">IF(D1124&lt;&gt;"",IF(T1124="OZP12",W1124,0),"")</f>
        <v/>
      </c>
      <c r="BH1124" s="257" t="str">
        <f aca="false">IF(D1124&lt;&gt;"",IF(J1124="TZP",M1124,0),"")</f>
        <v/>
      </c>
      <c r="BI1124" s="257" t="str">
        <f aca="false">IF(D1124&lt;&gt;"",IF(O1124="TZP",R1124,0),"")</f>
        <v/>
      </c>
      <c r="BJ1124" s="257" t="str">
        <f aca="false">IF(D1124&lt;&gt;"",IF(T1124="TZP",W1124,0),"")</f>
        <v/>
      </c>
    </row>
    <row r="1125" s="261" customFormat="true" ht="18.75" hidden="false" customHeight="true" outlineLevel="0" collapsed="false">
      <c r="A1125" s="262" t="n">
        <f aca="false">A1124+1</f>
        <v>1113</v>
      </c>
      <c r="B1125" s="263"/>
      <c r="C1125" s="263"/>
      <c r="D1125" s="263"/>
      <c r="E1125" s="266"/>
      <c r="F1125" s="266"/>
      <c r="G1125" s="267"/>
      <c r="H1125" s="278"/>
      <c r="I1125" s="281"/>
      <c r="J1125" s="268"/>
      <c r="K1125" s="269"/>
      <c r="L1125" s="244" t="str">
        <f aca="false">IF(AND(K1125&lt;&gt;"",J1125&lt;&gt;""),MIN(IF(OR(J1125="OZZ",J1125="ZZ"),5000,13600),TRUNC(0.75*SUMIF($D$12:$D1125,$D1125,K$12:K1125),2))-SUMIF($D$12:$D1124,$D1125,L$12:L1124),"")</f>
        <v/>
      </c>
      <c r="M1125" s="270" t="str">
        <f aca="false">IF(AND(K1125&lt;&gt;"",J1125&lt;&gt;"",AB1125&lt;&gt;""),IF(OR(J1125="OZZ",J1125="ZZ"),0-SUMIF($D$12:$D1124,$D1125,M$12:M1124),MIN(MIN(13600,TRUNC(0.75*SUMIF($D$12:$D$1442,$D1125,K$12:K$1442),2)+SUMIF($D$12:$D1125,$D1125,AB$12:AB1125))-SUMIF($D$12:$D1124,$D1125,M$12:M1124)-SUMIF($D$12:$D$1442,$D1125,L$12:L$1442),AB1125)),"")</f>
        <v/>
      </c>
      <c r="N1125" s="246" t="str">
        <f aca="false">IF(J1125&lt;&gt;"",1000-SUMIF($D$12:$D1124,$D1125,N$12:N1124),"")</f>
        <v/>
      </c>
      <c r="O1125" s="268"/>
      <c r="P1125" s="269"/>
      <c r="Q1125" s="244" t="str">
        <f aca="false">IF(AND(P1125&lt;&gt;"",O1125&lt;&gt;""),MIN(IF(OR(O1125="OZZ",O1125="ZZ"),5000,13600),TRUNC(0.75*SUMIF($D$12:$D1125,$D1125,P$12:P1125),2))-SUMIF($D$12:$D1124,$D1125,Q$12:Q1124),"")</f>
        <v/>
      </c>
      <c r="R1125" s="270" t="str">
        <f aca="false">IF(AND(P1125&lt;&gt;"",O1125&lt;&gt;"",AF1125&lt;&gt;""),IF(OR(O1125="OZZ",O1125="ZZ"),0-SUMIF($D$12:$D1124,$D1125,R$12:R1124),MIN(MIN(13600,TRUNC(0.75*SUMIF($D$12:$D$1442,$D1125,P$12:P$1442),2)+SUMIF($D$12:$D1125,$D1125,AF$12:AF1125))-SUMIF($D$12:$D1124,$D1125,R$12:R1124)-SUMIF($D$12:$D$1442,$D1125,Q$12:Q$1442),AF1125)),"")</f>
        <v/>
      </c>
      <c r="S1125" s="246" t="str">
        <f aca="false">IF(O1125&lt;&gt;"",1000-SUMIF($D$12:$D1124,$D1125,S$12:S1124),"")</f>
        <v/>
      </c>
      <c r="T1125" s="268"/>
      <c r="U1125" s="269"/>
      <c r="V1125" s="244" t="str">
        <f aca="false">IF(AND(U1125&lt;&gt;"",T1125&lt;&gt;""),MIN(IF(OR(T1125="OZZ",T1125="ZZ"),5000,13600),TRUNC(0.75*SUMIF($D$12:$D1125,$D1125,U$12:U1125),2))-SUMIF($D$12:$D1124,$D1125,V$12:V1124),"")</f>
        <v/>
      </c>
      <c r="W1125" s="248" t="str">
        <f aca="false">IF(AND(U1125&lt;&gt;"",T1125&lt;&gt;"",AJ1125&lt;&gt;""),IF(OR(T1125="OZZ",T1125="ZZ"),0-SUMIF($D$12:$D1124,$D1125,W$12:W1124),MIN(MIN(13600,TRUNC(0.75*SUMIF($D$12:$D$1442,$D1125,U$12:U$1442),2)+SUMIF($D$12:$D1125,$D1125,AJ$12:AJ1125))-SUMIF($D$12:$D1124,$D1125,W$12:W1124)-SUMIF($D$12:$D$1442,$D1125,V$12:V$1442),AJ1125)),"")</f>
        <v/>
      </c>
      <c r="X1125" s="246" t="str">
        <f aca="false">IF(T1125&lt;&gt;"",1000-SUMIF($D$12:$D1124,$D1125,X$12:X1124),"")</f>
        <v/>
      </c>
      <c r="Y1125" s="272"/>
      <c r="Z1125" s="273"/>
      <c r="AA1125" s="273"/>
      <c r="AB1125" s="252" t="str">
        <f aca="false">IF(K1125&lt;&gt;"",ROUND(Y1125,2)+ROUND(Z1125,2)+ROUND(AA1125,2),"")</f>
        <v/>
      </c>
      <c r="AC1125" s="274"/>
      <c r="AD1125" s="273"/>
      <c r="AE1125" s="273"/>
      <c r="AF1125" s="275" t="str">
        <f aca="false">IF(P1125&lt;&gt;"",ROUND(AC1125,2)+ROUND(AD1125,2)+ROUND(AE1125,2),"")</f>
        <v/>
      </c>
      <c r="AG1125" s="274"/>
      <c r="AH1125" s="273"/>
      <c r="AI1125" s="273"/>
      <c r="AJ1125" s="275" t="str">
        <f aca="false">IF(U1125&lt;&gt;"",ROUND(AG1125,2)+ROUND(AH1125,2)+ROUND(AI1125,2),"")</f>
        <v/>
      </c>
      <c r="AK1125" s="255"/>
      <c r="AL1125" s="255"/>
      <c r="AM1125" s="256"/>
      <c r="AN1125" s="257"/>
      <c r="AO1125" s="258" t="str">
        <f aca="false">IF(D1125&lt;&gt;"",IF(COUNTIF($D$12:$D1125,$D1125)&gt;1,0,IF(SUM(L1125,Q1125,V1125)&gt;0,IF(AND(T1125="",OR(O1125&lt;&gt;"",J1125&lt;&gt;"")),IF(O1125&lt;&gt;"",O1125,IF(J1125&lt;&gt;"",J1125,0)),IF(AND(O1125&lt;&gt;"",J1125&lt;&gt;"",O1125=J1125),O1125,T1125)),0)),"")</f>
        <v/>
      </c>
      <c r="AP1125" s="258" t="str">
        <f aca="false">IF(D1125&lt;&gt;"",IF(COUNTIF($D$12:$D1125,$D1125)&gt;1,0,IF(SUM(M1125,R1125,W1125)&gt;0,IF(AND(T1125="",OR(O1125&lt;&gt;"",J1125&lt;&gt;"")),IF(O1125&lt;&gt;"",O1125,IF(J1125&lt;&gt;"",J1125,0)),IF(AND(O1125&lt;&gt;"",J1125&lt;&gt;"",O1125=J1125),O1125,T1125)),0)),"")</f>
        <v/>
      </c>
      <c r="AQ1125" s="258" t="str">
        <f aca="false">IF(D1125&lt;&gt;"",IF(COUNTIF($D$12:$D1125,$D1125)&gt;1,0,IF(SUM(N1125,S1125,X1125)&gt;0,IF(AND(T1125="",OR(O1125&lt;&gt;"",J1125&lt;&gt;"")),IF(O1125&lt;&gt;"",O1125,IF(J1125&lt;&gt;"",J1125,0)),IF(AND(O1125&lt;&gt;"",J1125&lt;&gt;"",O1125=J1125),O1125,T1125)),0)),"")</f>
        <v/>
      </c>
      <c r="AR1125" s="257" t="str">
        <f aca="false">IF(D1125&lt;&gt;"",IF(J1125="OZP12",L1125,0),"")</f>
        <v/>
      </c>
      <c r="AS1125" s="257" t="str">
        <f aca="false">IF(D1125&lt;&gt;"",IF(O1125="OZP12",Q1125,0),"")</f>
        <v/>
      </c>
      <c r="AT1125" s="257" t="str">
        <f aca="false">IF(D1125&lt;&gt;"",IF(T1125="OZP12",V1125,0),"")</f>
        <v/>
      </c>
      <c r="AU1125" s="257" t="str">
        <f aca="false">IF(D1125&lt;&gt;"",IF(J1125="TZP",L1125,0),"")</f>
        <v/>
      </c>
      <c r="AV1125" s="257" t="str">
        <f aca="false">IF(D1125&lt;&gt;"",IF(O1125="TZP",Q1125,0),"")</f>
        <v/>
      </c>
      <c r="AW1125" s="257" t="str">
        <f aca="false">IF(D1125&lt;&gt;"",IF(T1125="TZP",V1125,0),"")</f>
        <v/>
      </c>
      <c r="AX1125" s="257" t="str">
        <f aca="false">IF(D1125&lt;&gt;"",IF(J1125="OZZ",L1125,0),"")</f>
        <v/>
      </c>
      <c r="AY1125" s="257" t="str">
        <f aca="false">IF(D1125&lt;&gt;"",IF(O1125="OZZ",Q1125,0),"")</f>
        <v/>
      </c>
      <c r="AZ1125" s="257" t="str">
        <f aca="false">IF(D1125&lt;&gt;"",IF(T1125="OZZ",V1125,0),"")</f>
        <v/>
      </c>
      <c r="BA1125" s="260"/>
      <c r="BB1125" s="257" t="str">
        <f aca="false">IF(D1125&lt;&gt;"",IF(ISERROR(FIND("/",D1125)),0,1),"")</f>
        <v/>
      </c>
      <c r="BC1125" s="257" t="str">
        <f aca="false">IF(D1125&lt;&gt;"",IF(BB1125*1=0,D1125,CONCATENATE(MID(D1125,1,FIND("/",D1125,1)-1),MID(D1125,FIND("/",D1125,1)+1,LEN(D1125)))),"")</f>
        <v/>
      </c>
      <c r="BD1125" s="286"/>
      <c r="BE1125" s="257" t="str">
        <f aca="false">IF(D1125&lt;&gt;"",IF(J1125="OZP12",M1125,0),"")</f>
        <v/>
      </c>
      <c r="BF1125" s="257" t="str">
        <f aca="false">IF(D1125&lt;&gt;"",IF(O1125="OZP12",R1125,0),"")</f>
        <v/>
      </c>
      <c r="BG1125" s="257" t="str">
        <f aca="false">IF(D1125&lt;&gt;"",IF(T1125="OZP12",W1125,0),"")</f>
        <v/>
      </c>
      <c r="BH1125" s="257" t="str">
        <f aca="false">IF(D1125&lt;&gt;"",IF(J1125="TZP",M1125,0),"")</f>
        <v/>
      </c>
      <c r="BI1125" s="257" t="str">
        <f aca="false">IF(D1125&lt;&gt;"",IF(O1125="TZP",R1125,0),"")</f>
        <v/>
      </c>
      <c r="BJ1125" s="257" t="str">
        <f aca="false">IF(D1125&lt;&gt;"",IF(T1125="TZP",W1125,0),"")</f>
        <v/>
      </c>
    </row>
    <row r="1126" s="261" customFormat="true" ht="18.75" hidden="false" customHeight="true" outlineLevel="0" collapsed="false">
      <c r="A1126" s="262" t="n">
        <f aca="false">A1125+1</f>
        <v>1114</v>
      </c>
      <c r="B1126" s="263"/>
      <c r="C1126" s="263"/>
      <c r="D1126" s="263"/>
      <c r="E1126" s="266"/>
      <c r="F1126" s="266"/>
      <c r="G1126" s="267"/>
      <c r="H1126" s="278"/>
      <c r="I1126" s="281"/>
      <c r="J1126" s="268"/>
      <c r="K1126" s="269"/>
      <c r="L1126" s="244" t="str">
        <f aca="false">IF(AND(K1126&lt;&gt;"",J1126&lt;&gt;""),MIN(IF(OR(J1126="OZZ",J1126="ZZ"),5000,13600),TRUNC(0.75*SUMIF($D$12:$D1126,$D1126,K$12:K1126),2))-SUMIF($D$12:$D1125,$D1126,L$12:L1125),"")</f>
        <v/>
      </c>
      <c r="M1126" s="270" t="str">
        <f aca="false">IF(AND(K1126&lt;&gt;"",J1126&lt;&gt;"",AB1126&lt;&gt;""),IF(OR(J1126="OZZ",J1126="ZZ"),0-SUMIF($D$12:$D1125,$D1126,M$12:M1125),MIN(MIN(13600,TRUNC(0.75*SUMIF($D$12:$D$1442,$D1126,K$12:K$1442),2)+SUMIF($D$12:$D1126,$D1126,AB$12:AB1126))-SUMIF($D$12:$D1125,$D1126,M$12:M1125)-SUMIF($D$12:$D$1442,$D1126,L$12:L$1442),AB1126)),"")</f>
        <v/>
      </c>
      <c r="N1126" s="246" t="str">
        <f aca="false">IF(J1126&lt;&gt;"",1000-SUMIF($D$12:$D1125,$D1126,N$12:N1125),"")</f>
        <v/>
      </c>
      <c r="O1126" s="268"/>
      <c r="P1126" s="269"/>
      <c r="Q1126" s="244" t="str">
        <f aca="false">IF(AND(P1126&lt;&gt;"",O1126&lt;&gt;""),MIN(IF(OR(O1126="OZZ",O1126="ZZ"),5000,13600),TRUNC(0.75*SUMIF($D$12:$D1126,$D1126,P$12:P1126),2))-SUMIF($D$12:$D1125,$D1126,Q$12:Q1125),"")</f>
        <v/>
      </c>
      <c r="R1126" s="270" t="str">
        <f aca="false">IF(AND(P1126&lt;&gt;"",O1126&lt;&gt;"",AF1126&lt;&gt;""),IF(OR(O1126="OZZ",O1126="ZZ"),0-SUMIF($D$12:$D1125,$D1126,R$12:R1125),MIN(MIN(13600,TRUNC(0.75*SUMIF($D$12:$D$1442,$D1126,P$12:P$1442),2)+SUMIF($D$12:$D1126,$D1126,AF$12:AF1126))-SUMIF($D$12:$D1125,$D1126,R$12:R1125)-SUMIF($D$12:$D$1442,$D1126,Q$12:Q$1442),AF1126)),"")</f>
        <v/>
      </c>
      <c r="S1126" s="246" t="str">
        <f aca="false">IF(O1126&lt;&gt;"",1000-SUMIF($D$12:$D1125,$D1126,S$12:S1125),"")</f>
        <v/>
      </c>
      <c r="T1126" s="268"/>
      <c r="U1126" s="269"/>
      <c r="V1126" s="244" t="str">
        <f aca="false">IF(AND(U1126&lt;&gt;"",T1126&lt;&gt;""),MIN(IF(OR(T1126="OZZ",T1126="ZZ"),5000,13600),TRUNC(0.75*SUMIF($D$12:$D1126,$D1126,U$12:U1126),2))-SUMIF($D$12:$D1125,$D1126,V$12:V1125),"")</f>
        <v/>
      </c>
      <c r="W1126" s="248" t="str">
        <f aca="false">IF(AND(U1126&lt;&gt;"",T1126&lt;&gt;"",AJ1126&lt;&gt;""),IF(OR(T1126="OZZ",T1126="ZZ"),0-SUMIF($D$12:$D1125,$D1126,W$12:W1125),MIN(MIN(13600,TRUNC(0.75*SUMIF($D$12:$D$1442,$D1126,U$12:U$1442),2)+SUMIF($D$12:$D1126,$D1126,AJ$12:AJ1126))-SUMIF($D$12:$D1125,$D1126,W$12:W1125)-SUMIF($D$12:$D$1442,$D1126,V$12:V$1442),AJ1126)),"")</f>
        <v/>
      </c>
      <c r="X1126" s="246" t="str">
        <f aca="false">IF(T1126&lt;&gt;"",1000-SUMIF($D$12:$D1125,$D1126,X$12:X1125),"")</f>
        <v/>
      </c>
      <c r="Y1126" s="272"/>
      <c r="Z1126" s="273"/>
      <c r="AA1126" s="273"/>
      <c r="AB1126" s="252" t="str">
        <f aca="false">IF(K1126&lt;&gt;"",ROUND(Y1126,2)+ROUND(Z1126,2)+ROUND(AA1126,2),"")</f>
        <v/>
      </c>
      <c r="AC1126" s="274"/>
      <c r="AD1126" s="273"/>
      <c r="AE1126" s="273"/>
      <c r="AF1126" s="275" t="str">
        <f aca="false">IF(P1126&lt;&gt;"",ROUND(AC1126,2)+ROUND(AD1126,2)+ROUND(AE1126,2),"")</f>
        <v/>
      </c>
      <c r="AG1126" s="274"/>
      <c r="AH1126" s="273"/>
      <c r="AI1126" s="273"/>
      <c r="AJ1126" s="275" t="str">
        <f aca="false">IF(U1126&lt;&gt;"",ROUND(AG1126,2)+ROUND(AH1126,2)+ROUND(AI1126,2),"")</f>
        <v/>
      </c>
      <c r="AK1126" s="255"/>
      <c r="AL1126" s="255"/>
      <c r="AM1126" s="256"/>
      <c r="AN1126" s="257"/>
      <c r="AO1126" s="258" t="str">
        <f aca="false">IF(D1126&lt;&gt;"",IF(COUNTIF($D$12:$D1126,$D1126)&gt;1,0,IF(SUM(L1126,Q1126,V1126)&gt;0,IF(AND(T1126="",OR(O1126&lt;&gt;"",J1126&lt;&gt;"")),IF(O1126&lt;&gt;"",O1126,IF(J1126&lt;&gt;"",J1126,0)),IF(AND(O1126&lt;&gt;"",J1126&lt;&gt;"",O1126=J1126),O1126,T1126)),0)),"")</f>
        <v/>
      </c>
      <c r="AP1126" s="258" t="str">
        <f aca="false">IF(D1126&lt;&gt;"",IF(COUNTIF($D$12:$D1126,$D1126)&gt;1,0,IF(SUM(M1126,R1126,W1126)&gt;0,IF(AND(T1126="",OR(O1126&lt;&gt;"",J1126&lt;&gt;"")),IF(O1126&lt;&gt;"",O1126,IF(J1126&lt;&gt;"",J1126,0)),IF(AND(O1126&lt;&gt;"",J1126&lt;&gt;"",O1126=J1126),O1126,T1126)),0)),"")</f>
        <v/>
      </c>
      <c r="AQ1126" s="258" t="str">
        <f aca="false">IF(D1126&lt;&gt;"",IF(COUNTIF($D$12:$D1126,$D1126)&gt;1,0,IF(SUM(N1126,S1126,X1126)&gt;0,IF(AND(T1126="",OR(O1126&lt;&gt;"",J1126&lt;&gt;"")),IF(O1126&lt;&gt;"",O1126,IF(J1126&lt;&gt;"",J1126,0)),IF(AND(O1126&lt;&gt;"",J1126&lt;&gt;"",O1126=J1126),O1126,T1126)),0)),"")</f>
        <v/>
      </c>
      <c r="AR1126" s="257" t="str">
        <f aca="false">IF(D1126&lt;&gt;"",IF(J1126="OZP12",L1126,0),"")</f>
        <v/>
      </c>
      <c r="AS1126" s="257" t="str">
        <f aca="false">IF(D1126&lt;&gt;"",IF(O1126="OZP12",Q1126,0),"")</f>
        <v/>
      </c>
      <c r="AT1126" s="257" t="str">
        <f aca="false">IF(D1126&lt;&gt;"",IF(T1126="OZP12",V1126,0),"")</f>
        <v/>
      </c>
      <c r="AU1126" s="257" t="str">
        <f aca="false">IF(D1126&lt;&gt;"",IF(J1126="TZP",L1126,0),"")</f>
        <v/>
      </c>
      <c r="AV1126" s="257" t="str">
        <f aca="false">IF(D1126&lt;&gt;"",IF(O1126="TZP",Q1126,0),"")</f>
        <v/>
      </c>
      <c r="AW1126" s="257" t="str">
        <f aca="false">IF(D1126&lt;&gt;"",IF(T1126="TZP",V1126,0),"")</f>
        <v/>
      </c>
      <c r="AX1126" s="257" t="str">
        <f aca="false">IF(D1126&lt;&gt;"",IF(J1126="OZZ",L1126,0),"")</f>
        <v/>
      </c>
      <c r="AY1126" s="257" t="str">
        <f aca="false">IF(D1126&lt;&gt;"",IF(O1126="OZZ",Q1126,0),"")</f>
        <v/>
      </c>
      <c r="AZ1126" s="257" t="str">
        <f aca="false">IF(D1126&lt;&gt;"",IF(T1126="OZZ",V1126,0),"")</f>
        <v/>
      </c>
      <c r="BA1126" s="260"/>
      <c r="BB1126" s="257" t="str">
        <f aca="false">IF(D1126&lt;&gt;"",IF(ISERROR(FIND("/",D1126)),0,1),"")</f>
        <v/>
      </c>
      <c r="BC1126" s="257" t="str">
        <f aca="false">IF(D1126&lt;&gt;"",IF(BB1126*1=0,D1126,CONCATENATE(MID(D1126,1,FIND("/",D1126,1)-1),MID(D1126,FIND("/",D1126,1)+1,LEN(D1126)))),"")</f>
        <v/>
      </c>
      <c r="BD1126" s="286"/>
      <c r="BE1126" s="257" t="str">
        <f aca="false">IF(D1126&lt;&gt;"",IF(J1126="OZP12",M1126,0),"")</f>
        <v/>
      </c>
      <c r="BF1126" s="257" t="str">
        <f aca="false">IF(D1126&lt;&gt;"",IF(O1126="OZP12",R1126,0),"")</f>
        <v/>
      </c>
      <c r="BG1126" s="257" t="str">
        <f aca="false">IF(D1126&lt;&gt;"",IF(T1126="OZP12",W1126,0),"")</f>
        <v/>
      </c>
      <c r="BH1126" s="257" t="str">
        <f aca="false">IF(D1126&lt;&gt;"",IF(J1126="TZP",M1126,0),"")</f>
        <v/>
      </c>
      <c r="BI1126" s="257" t="str">
        <f aca="false">IF(D1126&lt;&gt;"",IF(O1126="TZP",R1126,0),"")</f>
        <v/>
      </c>
      <c r="BJ1126" s="257" t="str">
        <f aca="false">IF(D1126&lt;&gt;"",IF(T1126="TZP",W1126,0),"")</f>
        <v/>
      </c>
    </row>
    <row r="1127" s="261" customFormat="true" ht="18.75" hidden="false" customHeight="true" outlineLevel="0" collapsed="false">
      <c r="A1127" s="262" t="n">
        <f aca="false">A1126+1</f>
        <v>1115</v>
      </c>
      <c r="B1127" s="263"/>
      <c r="C1127" s="263"/>
      <c r="D1127" s="263"/>
      <c r="E1127" s="266"/>
      <c r="F1127" s="266"/>
      <c r="G1127" s="267"/>
      <c r="H1127" s="278"/>
      <c r="I1127" s="281"/>
      <c r="J1127" s="268"/>
      <c r="K1127" s="269"/>
      <c r="L1127" s="244" t="str">
        <f aca="false">IF(AND(K1127&lt;&gt;"",J1127&lt;&gt;""),MIN(IF(OR(J1127="OZZ",J1127="ZZ"),5000,13600),TRUNC(0.75*SUMIF($D$12:$D1127,$D1127,K$12:K1127),2))-SUMIF($D$12:$D1126,$D1127,L$12:L1126),"")</f>
        <v/>
      </c>
      <c r="M1127" s="270" t="str">
        <f aca="false">IF(AND(K1127&lt;&gt;"",J1127&lt;&gt;"",AB1127&lt;&gt;""),IF(OR(J1127="OZZ",J1127="ZZ"),0-SUMIF($D$12:$D1126,$D1127,M$12:M1126),MIN(MIN(13600,TRUNC(0.75*SUMIF($D$12:$D$1442,$D1127,K$12:K$1442),2)+SUMIF($D$12:$D1127,$D1127,AB$12:AB1127))-SUMIF($D$12:$D1126,$D1127,M$12:M1126)-SUMIF($D$12:$D$1442,$D1127,L$12:L$1442),AB1127)),"")</f>
        <v/>
      </c>
      <c r="N1127" s="246" t="str">
        <f aca="false">IF(J1127&lt;&gt;"",1000-SUMIF($D$12:$D1126,$D1127,N$12:N1126),"")</f>
        <v/>
      </c>
      <c r="O1127" s="268"/>
      <c r="P1127" s="269"/>
      <c r="Q1127" s="244" t="str">
        <f aca="false">IF(AND(P1127&lt;&gt;"",O1127&lt;&gt;""),MIN(IF(OR(O1127="OZZ",O1127="ZZ"),5000,13600),TRUNC(0.75*SUMIF($D$12:$D1127,$D1127,P$12:P1127),2))-SUMIF($D$12:$D1126,$D1127,Q$12:Q1126),"")</f>
        <v/>
      </c>
      <c r="R1127" s="270" t="str">
        <f aca="false">IF(AND(P1127&lt;&gt;"",O1127&lt;&gt;"",AF1127&lt;&gt;""),IF(OR(O1127="OZZ",O1127="ZZ"),0-SUMIF($D$12:$D1126,$D1127,R$12:R1126),MIN(MIN(13600,TRUNC(0.75*SUMIF($D$12:$D$1442,$D1127,P$12:P$1442),2)+SUMIF($D$12:$D1127,$D1127,AF$12:AF1127))-SUMIF($D$12:$D1126,$D1127,R$12:R1126)-SUMIF($D$12:$D$1442,$D1127,Q$12:Q$1442),AF1127)),"")</f>
        <v/>
      </c>
      <c r="S1127" s="246" t="str">
        <f aca="false">IF(O1127&lt;&gt;"",1000-SUMIF($D$12:$D1126,$D1127,S$12:S1126),"")</f>
        <v/>
      </c>
      <c r="T1127" s="268"/>
      <c r="U1127" s="269"/>
      <c r="V1127" s="244" t="str">
        <f aca="false">IF(AND(U1127&lt;&gt;"",T1127&lt;&gt;""),MIN(IF(OR(T1127="OZZ",T1127="ZZ"),5000,13600),TRUNC(0.75*SUMIF($D$12:$D1127,$D1127,U$12:U1127),2))-SUMIF($D$12:$D1126,$D1127,V$12:V1126),"")</f>
        <v/>
      </c>
      <c r="W1127" s="248" t="str">
        <f aca="false">IF(AND(U1127&lt;&gt;"",T1127&lt;&gt;"",AJ1127&lt;&gt;""),IF(OR(T1127="OZZ",T1127="ZZ"),0-SUMIF($D$12:$D1126,$D1127,W$12:W1126),MIN(MIN(13600,TRUNC(0.75*SUMIF($D$12:$D$1442,$D1127,U$12:U$1442),2)+SUMIF($D$12:$D1127,$D1127,AJ$12:AJ1127))-SUMIF($D$12:$D1126,$D1127,W$12:W1126)-SUMIF($D$12:$D$1442,$D1127,V$12:V$1442),AJ1127)),"")</f>
        <v/>
      </c>
      <c r="X1127" s="246" t="str">
        <f aca="false">IF(T1127&lt;&gt;"",1000-SUMIF($D$12:$D1126,$D1127,X$12:X1126),"")</f>
        <v/>
      </c>
      <c r="Y1127" s="272"/>
      <c r="Z1127" s="273"/>
      <c r="AA1127" s="273"/>
      <c r="AB1127" s="252" t="str">
        <f aca="false">IF(K1127&lt;&gt;"",ROUND(Y1127,2)+ROUND(Z1127,2)+ROUND(AA1127,2),"")</f>
        <v/>
      </c>
      <c r="AC1127" s="274"/>
      <c r="AD1127" s="273"/>
      <c r="AE1127" s="273"/>
      <c r="AF1127" s="275" t="str">
        <f aca="false">IF(P1127&lt;&gt;"",ROUND(AC1127,2)+ROUND(AD1127,2)+ROUND(AE1127,2),"")</f>
        <v/>
      </c>
      <c r="AG1127" s="274"/>
      <c r="AH1127" s="273"/>
      <c r="AI1127" s="273"/>
      <c r="AJ1127" s="275" t="str">
        <f aca="false">IF(U1127&lt;&gt;"",ROUND(AG1127,2)+ROUND(AH1127,2)+ROUND(AI1127,2),"")</f>
        <v/>
      </c>
      <c r="AK1127" s="255"/>
      <c r="AL1127" s="255"/>
      <c r="AM1127" s="256"/>
      <c r="AN1127" s="257"/>
      <c r="AO1127" s="258" t="str">
        <f aca="false">IF(D1127&lt;&gt;"",IF(COUNTIF($D$12:$D1127,$D1127)&gt;1,0,IF(SUM(L1127,Q1127,V1127)&gt;0,IF(AND(T1127="",OR(O1127&lt;&gt;"",J1127&lt;&gt;"")),IF(O1127&lt;&gt;"",O1127,IF(J1127&lt;&gt;"",J1127,0)),IF(AND(O1127&lt;&gt;"",J1127&lt;&gt;"",O1127=J1127),O1127,T1127)),0)),"")</f>
        <v/>
      </c>
      <c r="AP1127" s="258" t="str">
        <f aca="false">IF(D1127&lt;&gt;"",IF(COUNTIF($D$12:$D1127,$D1127)&gt;1,0,IF(SUM(M1127,R1127,W1127)&gt;0,IF(AND(T1127="",OR(O1127&lt;&gt;"",J1127&lt;&gt;"")),IF(O1127&lt;&gt;"",O1127,IF(J1127&lt;&gt;"",J1127,0)),IF(AND(O1127&lt;&gt;"",J1127&lt;&gt;"",O1127=J1127),O1127,T1127)),0)),"")</f>
        <v/>
      </c>
      <c r="AQ1127" s="258" t="str">
        <f aca="false">IF(D1127&lt;&gt;"",IF(COUNTIF($D$12:$D1127,$D1127)&gt;1,0,IF(SUM(N1127,S1127,X1127)&gt;0,IF(AND(T1127="",OR(O1127&lt;&gt;"",J1127&lt;&gt;"")),IF(O1127&lt;&gt;"",O1127,IF(J1127&lt;&gt;"",J1127,0)),IF(AND(O1127&lt;&gt;"",J1127&lt;&gt;"",O1127=J1127),O1127,T1127)),0)),"")</f>
        <v/>
      </c>
      <c r="AR1127" s="257" t="str">
        <f aca="false">IF(D1127&lt;&gt;"",IF(J1127="OZP12",L1127,0),"")</f>
        <v/>
      </c>
      <c r="AS1127" s="257" t="str">
        <f aca="false">IF(D1127&lt;&gt;"",IF(O1127="OZP12",Q1127,0),"")</f>
        <v/>
      </c>
      <c r="AT1127" s="257" t="str">
        <f aca="false">IF(D1127&lt;&gt;"",IF(T1127="OZP12",V1127,0),"")</f>
        <v/>
      </c>
      <c r="AU1127" s="257" t="str">
        <f aca="false">IF(D1127&lt;&gt;"",IF(J1127="TZP",L1127,0),"")</f>
        <v/>
      </c>
      <c r="AV1127" s="257" t="str">
        <f aca="false">IF(D1127&lt;&gt;"",IF(O1127="TZP",Q1127,0),"")</f>
        <v/>
      </c>
      <c r="AW1127" s="257" t="str">
        <f aca="false">IF(D1127&lt;&gt;"",IF(T1127="TZP",V1127,0),"")</f>
        <v/>
      </c>
      <c r="AX1127" s="257" t="str">
        <f aca="false">IF(D1127&lt;&gt;"",IF(J1127="OZZ",L1127,0),"")</f>
        <v/>
      </c>
      <c r="AY1127" s="257" t="str">
        <f aca="false">IF(D1127&lt;&gt;"",IF(O1127="OZZ",Q1127,0),"")</f>
        <v/>
      </c>
      <c r="AZ1127" s="257" t="str">
        <f aca="false">IF(D1127&lt;&gt;"",IF(T1127="OZZ",V1127,0),"")</f>
        <v/>
      </c>
      <c r="BA1127" s="260"/>
      <c r="BB1127" s="257" t="str">
        <f aca="false">IF(D1127&lt;&gt;"",IF(ISERROR(FIND("/",D1127)),0,1),"")</f>
        <v/>
      </c>
      <c r="BC1127" s="257" t="str">
        <f aca="false">IF(D1127&lt;&gt;"",IF(BB1127*1=0,D1127,CONCATENATE(MID(D1127,1,FIND("/",D1127,1)-1),MID(D1127,FIND("/",D1127,1)+1,LEN(D1127)))),"")</f>
        <v/>
      </c>
      <c r="BD1127" s="286"/>
      <c r="BE1127" s="257" t="str">
        <f aca="false">IF(D1127&lt;&gt;"",IF(J1127="OZP12",M1127,0),"")</f>
        <v/>
      </c>
      <c r="BF1127" s="257" t="str">
        <f aca="false">IF(D1127&lt;&gt;"",IF(O1127="OZP12",R1127,0),"")</f>
        <v/>
      </c>
      <c r="BG1127" s="257" t="str">
        <f aca="false">IF(D1127&lt;&gt;"",IF(T1127="OZP12",W1127,0),"")</f>
        <v/>
      </c>
      <c r="BH1127" s="257" t="str">
        <f aca="false">IF(D1127&lt;&gt;"",IF(J1127="TZP",M1127,0),"")</f>
        <v/>
      </c>
      <c r="BI1127" s="257" t="str">
        <f aca="false">IF(D1127&lt;&gt;"",IF(O1127="TZP",R1127,0),"")</f>
        <v/>
      </c>
      <c r="BJ1127" s="257" t="str">
        <f aca="false">IF(D1127&lt;&gt;"",IF(T1127="TZP",W1127,0),"")</f>
        <v/>
      </c>
    </row>
    <row r="1128" s="261" customFormat="true" ht="18.75" hidden="false" customHeight="true" outlineLevel="0" collapsed="false">
      <c r="A1128" s="262" t="n">
        <f aca="false">A1127+1</f>
        <v>1116</v>
      </c>
      <c r="B1128" s="263"/>
      <c r="C1128" s="263"/>
      <c r="D1128" s="263"/>
      <c r="E1128" s="266"/>
      <c r="F1128" s="266"/>
      <c r="G1128" s="267"/>
      <c r="H1128" s="278"/>
      <c r="I1128" s="281"/>
      <c r="J1128" s="268"/>
      <c r="K1128" s="269"/>
      <c r="L1128" s="244" t="str">
        <f aca="false">IF(AND(K1128&lt;&gt;"",J1128&lt;&gt;""),MIN(IF(OR(J1128="OZZ",J1128="ZZ"),5000,13600),TRUNC(0.75*SUMIF($D$12:$D1128,$D1128,K$12:K1128),2))-SUMIF($D$12:$D1127,$D1128,L$12:L1127),"")</f>
        <v/>
      </c>
      <c r="M1128" s="270" t="str">
        <f aca="false">IF(AND(K1128&lt;&gt;"",J1128&lt;&gt;"",AB1128&lt;&gt;""),IF(OR(J1128="OZZ",J1128="ZZ"),0-SUMIF($D$12:$D1127,$D1128,M$12:M1127),MIN(MIN(13600,TRUNC(0.75*SUMIF($D$12:$D$1442,$D1128,K$12:K$1442),2)+SUMIF($D$12:$D1128,$D1128,AB$12:AB1128))-SUMIF($D$12:$D1127,$D1128,M$12:M1127)-SUMIF($D$12:$D$1442,$D1128,L$12:L$1442),AB1128)),"")</f>
        <v/>
      </c>
      <c r="N1128" s="246" t="str">
        <f aca="false">IF(J1128&lt;&gt;"",1000-SUMIF($D$12:$D1127,$D1128,N$12:N1127),"")</f>
        <v/>
      </c>
      <c r="O1128" s="268"/>
      <c r="P1128" s="269"/>
      <c r="Q1128" s="244" t="str">
        <f aca="false">IF(AND(P1128&lt;&gt;"",O1128&lt;&gt;""),MIN(IF(OR(O1128="OZZ",O1128="ZZ"),5000,13600),TRUNC(0.75*SUMIF($D$12:$D1128,$D1128,P$12:P1128),2))-SUMIF($D$12:$D1127,$D1128,Q$12:Q1127),"")</f>
        <v/>
      </c>
      <c r="R1128" s="270" t="str">
        <f aca="false">IF(AND(P1128&lt;&gt;"",O1128&lt;&gt;"",AF1128&lt;&gt;""),IF(OR(O1128="OZZ",O1128="ZZ"),0-SUMIF($D$12:$D1127,$D1128,R$12:R1127),MIN(MIN(13600,TRUNC(0.75*SUMIF($D$12:$D$1442,$D1128,P$12:P$1442),2)+SUMIF($D$12:$D1128,$D1128,AF$12:AF1128))-SUMIF($D$12:$D1127,$D1128,R$12:R1127)-SUMIF($D$12:$D$1442,$D1128,Q$12:Q$1442),AF1128)),"")</f>
        <v/>
      </c>
      <c r="S1128" s="246" t="str">
        <f aca="false">IF(O1128&lt;&gt;"",1000-SUMIF($D$12:$D1127,$D1128,S$12:S1127),"")</f>
        <v/>
      </c>
      <c r="T1128" s="268"/>
      <c r="U1128" s="269"/>
      <c r="V1128" s="244" t="str">
        <f aca="false">IF(AND(U1128&lt;&gt;"",T1128&lt;&gt;""),MIN(IF(OR(T1128="OZZ",T1128="ZZ"),5000,13600),TRUNC(0.75*SUMIF($D$12:$D1128,$D1128,U$12:U1128),2))-SUMIF($D$12:$D1127,$D1128,V$12:V1127),"")</f>
        <v/>
      </c>
      <c r="W1128" s="248" t="str">
        <f aca="false">IF(AND(U1128&lt;&gt;"",T1128&lt;&gt;"",AJ1128&lt;&gt;""),IF(OR(T1128="OZZ",T1128="ZZ"),0-SUMIF($D$12:$D1127,$D1128,W$12:W1127),MIN(MIN(13600,TRUNC(0.75*SUMIF($D$12:$D$1442,$D1128,U$12:U$1442),2)+SUMIF($D$12:$D1128,$D1128,AJ$12:AJ1128))-SUMIF($D$12:$D1127,$D1128,W$12:W1127)-SUMIF($D$12:$D$1442,$D1128,V$12:V$1442),AJ1128)),"")</f>
        <v/>
      </c>
      <c r="X1128" s="246" t="str">
        <f aca="false">IF(T1128&lt;&gt;"",1000-SUMIF($D$12:$D1127,$D1128,X$12:X1127),"")</f>
        <v/>
      </c>
      <c r="Y1128" s="272"/>
      <c r="Z1128" s="273"/>
      <c r="AA1128" s="273"/>
      <c r="AB1128" s="252" t="str">
        <f aca="false">IF(K1128&lt;&gt;"",ROUND(Y1128,2)+ROUND(Z1128,2)+ROUND(AA1128,2),"")</f>
        <v/>
      </c>
      <c r="AC1128" s="274"/>
      <c r="AD1128" s="273"/>
      <c r="AE1128" s="273"/>
      <c r="AF1128" s="275" t="str">
        <f aca="false">IF(P1128&lt;&gt;"",ROUND(AC1128,2)+ROUND(AD1128,2)+ROUND(AE1128,2),"")</f>
        <v/>
      </c>
      <c r="AG1128" s="274"/>
      <c r="AH1128" s="273"/>
      <c r="AI1128" s="273"/>
      <c r="AJ1128" s="275" t="str">
        <f aca="false">IF(U1128&lt;&gt;"",ROUND(AG1128,2)+ROUND(AH1128,2)+ROUND(AI1128,2),"")</f>
        <v/>
      </c>
      <c r="AK1128" s="255"/>
      <c r="AL1128" s="255"/>
      <c r="AM1128" s="256"/>
      <c r="AN1128" s="257"/>
      <c r="AO1128" s="258" t="str">
        <f aca="false">IF(D1128&lt;&gt;"",IF(COUNTIF($D$12:$D1128,$D1128)&gt;1,0,IF(SUM(L1128,Q1128,V1128)&gt;0,IF(AND(T1128="",OR(O1128&lt;&gt;"",J1128&lt;&gt;"")),IF(O1128&lt;&gt;"",O1128,IF(J1128&lt;&gt;"",J1128,0)),IF(AND(O1128&lt;&gt;"",J1128&lt;&gt;"",O1128=J1128),O1128,T1128)),0)),"")</f>
        <v/>
      </c>
      <c r="AP1128" s="258" t="str">
        <f aca="false">IF(D1128&lt;&gt;"",IF(COUNTIF($D$12:$D1128,$D1128)&gt;1,0,IF(SUM(M1128,R1128,W1128)&gt;0,IF(AND(T1128="",OR(O1128&lt;&gt;"",J1128&lt;&gt;"")),IF(O1128&lt;&gt;"",O1128,IF(J1128&lt;&gt;"",J1128,0)),IF(AND(O1128&lt;&gt;"",J1128&lt;&gt;"",O1128=J1128),O1128,T1128)),0)),"")</f>
        <v/>
      </c>
      <c r="AQ1128" s="258" t="str">
        <f aca="false">IF(D1128&lt;&gt;"",IF(COUNTIF($D$12:$D1128,$D1128)&gt;1,0,IF(SUM(N1128,S1128,X1128)&gt;0,IF(AND(T1128="",OR(O1128&lt;&gt;"",J1128&lt;&gt;"")),IF(O1128&lt;&gt;"",O1128,IF(J1128&lt;&gt;"",J1128,0)),IF(AND(O1128&lt;&gt;"",J1128&lt;&gt;"",O1128=J1128),O1128,T1128)),0)),"")</f>
        <v/>
      </c>
      <c r="AR1128" s="257" t="str">
        <f aca="false">IF(D1128&lt;&gt;"",IF(J1128="OZP12",L1128,0),"")</f>
        <v/>
      </c>
      <c r="AS1128" s="257" t="str">
        <f aca="false">IF(D1128&lt;&gt;"",IF(O1128="OZP12",Q1128,0),"")</f>
        <v/>
      </c>
      <c r="AT1128" s="257" t="str">
        <f aca="false">IF(D1128&lt;&gt;"",IF(T1128="OZP12",V1128,0),"")</f>
        <v/>
      </c>
      <c r="AU1128" s="257" t="str">
        <f aca="false">IF(D1128&lt;&gt;"",IF(J1128="TZP",L1128,0),"")</f>
        <v/>
      </c>
      <c r="AV1128" s="257" t="str">
        <f aca="false">IF(D1128&lt;&gt;"",IF(O1128="TZP",Q1128,0),"")</f>
        <v/>
      </c>
      <c r="AW1128" s="257" t="str">
        <f aca="false">IF(D1128&lt;&gt;"",IF(T1128="TZP",V1128,0),"")</f>
        <v/>
      </c>
      <c r="AX1128" s="257" t="str">
        <f aca="false">IF(D1128&lt;&gt;"",IF(J1128="OZZ",L1128,0),"")</f>
        <v/>
      </c>
      <c r="AY1128" s="257" t="str">
        <f aca="false">IF(D1128&lt;&gt;"",IF(O1128="OZZ",Q1128,0),"")</f>
        <v/>
      </c>
      <c r="AZ1128" s="257" t="str">
        <f aca="false">IF(D1128&lt;&gt;"",IF(T1128="OZZ",V1128,0),"")</f>
        <v/>
      </c>
      <c r="BA1128" s="260"/>
      <c r="BB1128" s="257" t="str">
        <f aca="false">IF(D1128&lt;&gt;"",IF(ISERROR(FIND("/",D1128)),0,1),"")</f>
        <v/>
      </c>
      <c r="BC1128" s="257" t="str">
        <f aca="false">IF(D1128&lt;&gt;"",IF(BB1128*1=0,D1128,CONCATENATE(MID(D1128,1,FIND("/",D1128,1)-1),MID(D1128,FIND("/",D1128,1)+1,LEN(D1128)))),"")</f>
        <v/>
      </c>
      <c r="BD1128" s="286"/>
      <c r="BE1128" s="257" t="str">
        <f aca="false">IF(D1128&lt;&gt;"",IF(J1128="OZP12",M1128,0),"")</f>
        <v/>
      </c>
      <c r="BF1128" s="257" t="str">
        <f aca="false">IF(D1128&lt;&gt;"",IF(O1128="OZP12",R1128,0),"")</f>
        <v/>
      </c>
      <c r="BG1128" s="257" t="str">
        <f aca="false">IF(D1128&lt;&gt;"",IF(T1128="OZP12",W1128,0),"")</f>
        <v/>
      </c>
      <c r="BH1128" s="257" t="str">
        <f aca="false">IF(D1128&lt;&gt;"",IF(J1128="TZP",M1128,0),"")</f>
        <v/>
      </c>
      <c r="BI1128" s="257" t="str">
        <f aca="false">IF(D1128&lt;&gt;"",IF(O1128="TZP",R1128,0),"")</f>
        <v/>
      </c>
      <c r="BJ1128" s="257" t="str">
        <f aca="false">IF(D1128&lt;&gt;"",IF(T1128="TZP",W1128,0),"")</f>
        <v/>
      </c>
    </row>
    <row r="1129" s="261" customFormat="true" ht="18.75" hidden="false" customHeight="true" outlineLevel="0" collapsed="false">
      <c r="A1129" s="262" t="n">
        <f aca="false">A1128+1</f>
        <v>1117</v>
      </c>
      <c r="B1129" s="263"/>
      <c r="C1129" s="263"/>
      <c r="D1129" s="263"/>
      <c r="E1129" s="266"/>
      <c r="F1129" s="266"/>
      <c r="G1129" s="267"/>
      <c r="H1129" s="278"/>
      <c r="I1129" s="281"/>
      <c r="J1129" s="268"/>
      <c r="K1129" s="269"/>
      <c r="L1129" s="244" t="str">
        <f aca="false">IF(AND(K1129&lt;&gt;"",J1129&lt;&gt;""),MIN(IF(OR(J1129="OZZ",J1129="ZZ"),5000,13600),TRUNC(0.75*SUMIF($D$12:$D1129,$D1129,K$12:K1129),2))-SUMIF($D$12:$D1128,$D1129,L$12:L1128),"")</f>
        <v/>
      </c>
      <c r="M1129" s="270" t="str">
        <f aca="false">IF(AND(K1129&lt;&gt;"",J1129&lt;&gt;"",AB1129&lt;&gt;""),IF(OR(J1129="OZZ",J1129="ZZ"),0-SUMIF($D$12:$D1128,$D1129,M$12:M1128),MIN(MIN(13600,TRUNC(0.75*SUMIF($D$12:$D$1442,$D1129,K$12:K$1442),2)+SUMIF($D$12:$D1129,$D1129,AB$12:AB1129))-SUMIF($D$12:$D1128,$D1129,M$12:M1128)-SUMIF($D$12:$D$1442,$D1129,L$12:L$1442),AB1129)),"")</f>
        <v/>
      </c>
      <c r="N1129" s="246" t="str">
        <f aca="false">IF(J1129&lt;&gt;"",1000-SUMIF($D$12:$D1128,$D1129,N$12:N1128),"")</f>
        <v/>
      </c>
      <c r="O1129" s="268"/>
      <c r="P1129" s="269"/>
      <c r="Q1129" s="244" t="str">
        <f aca="false">IF(AND(P1129&lt;&gt;"",O1129&lt;&gt;""),MIN(IF(OR(O1129="OZZ",O1129="ZZ"),5000,13600),TRUNC(0.75*SUMIF($D$12:$D1129,$D1129,P$12:P1129),2))-SUMIF($D$12:$D1128,$D1129,Q$12:Q1128),"")</f>
        <v/>
      </c>
      <c r="R1129" s="270" t="str">
        <f aca="false">IF(AND(P1129&lt;&gt;"",O1129&lt;&gt;"",AF1129&lt;&gt;""),IF(OR(O1129="OZZ",O1129="ZZ"),0-SUMIF($D$12:$D1128,$D1129,R$12:R1128),MIN(MIN(13600,TRUNC(0.75*SUMIF($D$12:$D$1442,$D1129,P$12:P$1442),2)+SUMIF($D$12:$D1129,$D1129,AF$12:AF1129))-SUMIF($D$12:$D1128,$D1129,R$12:R1128)-SUMIF($D$12:$D$1442,$D1129,Q$12:Q$1442),AF1129)),"")</f>
        <v/>
      </c>
      <c r="S1129" s="246" t="str">
        <f aca="false">IF(O1129&lt;&gt;"",1000-SUMIF($D$12:$D1128,$D1129,S$12:S1128),"")</f>
        <v/>
      </c>
      <c r="T1129" s="268"/>
      <c r="U1129" s="269"/>
      <c r="V1129" s="244" t="str">
        <f aca="false">IF(AND(U1129&lt;&gt;"",T1129&lt;&gt;""),MIN(IF(OR(T1129="OZZ",T1129="ZZ"),5000,13600),TRUNC(0.75*SUMIF($D$12:$D1129,$D1129,U$12:U1129),2))-SUMIF($D$12:$D1128,$D1129,V$12:V1128),"")</f>
        <v/>
      </c>
      <c r="W1129" s="248" t="str">
        <f aca="false">IF(AND(U1129&lt;&gt;"",T1129&lt;&gt;"",AJ1129&lt;&gt;""),IF(OR(T1129="OZZ",T1129="ZZ"),0-SUMIF($D$12:$D1128,$D1129,W$12:W1128),MIN(MIN(13600,TRUNC(0.75*SUMIF($D$12:$D$1442,$D1129,U$12:U$1442),2)+SUMIF($D$12:$D1129,$D1129,AJ$12:AJ1129))-SUMIF($D$12:$D1128,$D1129,W$12:W1128)-SUMIF($D$12:$D$1442,$D1129,V$12:V$1442),AJ1129)),"")</f>
        <v/>
      </c>
      <c r="X1129" s="246" t="str">
        <f aca="false">IF(T1129&lt;&gt;"",1000-SUMIF($D$12:$D1128,$D1129,X$12:X1128),"")</f>
        <v/>
      </c>
      <c r="Y1129" s="272"/>
      <c r="Z1129" s="273"/>
      <c r="AA1129" s="273"/>
      <c r="AB1129" s="252" t="str">
        <f aca="false">IF(K1129&lt;&gt;"",ROUND(Y1129,2)+ROUND(Z1129,2)+ROUND(AA1129,2),"")</f>
        <v/>
      </c>
      <c r="AC1129" s="274"/>
      <c r="AD1129" s="273"/>
      <c r="AE1129" s="273"/>
      <c r="AF1129" s="275" t="str">
        <f aca="false">IF(P1129&lt;&gt;"",ROUND(AC1129,2)+ROUND(AD1129,2)+ROUND(AE1129,2),"")</f>
        <v/>
      </c>
      <c r="AG1129" s="274"/>
      <c r="AH1129" s="273"/>
      <c r="AI1129" s="273"/>
      <c r="AJ1129" s="275" t="str">
        <f aca="false">IF(U1129&lt;&gt;"",ROUND(AG1129,2)+ROUND(AH1129,2)+ROUND(AI1129,2),"")</f>
        <v/>
      </c>
      <c r="AK1129" s="255"/>
      <c r="AL1129" s="255"/>
      <c r="AM1129" s="256"/>
      <c r="AN1129" s="257"/>
      <c r="AO1129" s="258" t="str">
        <f aca="false">IF(D1129&lt;&gt;"",IF(COUNTIF($D$12:$D1129,$D1129)&gt;1,0,IF(SUM(L1129,Q1129,V1129)&gt;0,IF(AND(T1129="",OR(O1129&lt;&gt;"",J1129&lt;&gt;"")),IF(O1129&lt;&gt;"",O1129,IF(J1129&lt;&gt;"",J1129,0)),IF(AND(O1129&lt;&gt;"",J1129&lt;&gt;"",O1129=J1129),O1129,T1129)),0)),"")</f>
        <v/>
      </c>
      <c r="AP1129" s="258" t="str">
        <f aca="false">IF(D1129&lt;&gt;"",IF(COUNTIF($D$12:$D1129,$D1129)&gt;1,0,IF(SUM(M1129,R1129,W1129)&gt;0,IF(AND(T1129="",OR(O1129&lt;&gt;"",J1129&lt;&gt;"")),IF(O1129&lt;&gt;"",O1129,IF(J1129&lt;&gt;"",J1129,0)),IF(AND(O1129&lt;&gt;"",J1129&lt;&gt;"",O1129=J1129),O1129,T1129)),0)),"")</f>
        <v/>
      </c>
      <c r="AQ1129" s="258" t="str">
        <f aca="false">IF(D1129&lt;&gt;"",IF(COUNTIF($D$12:$D1129,$D1129)&gt;1,0,IF(SUM(N1129,S1129,X1129)&gt;0,IF(AND(T1129="",OR(O1129&lt;&gt;"",J1129&lt;&gt;"")),IF(O1129&lt;&gt;"",O1129,IF(J1129&lt;&gt;"",J1129,0)),IF(AND(O1129&lt;&gt;"",J1129&lt;&gt;"",O1129=J1129),O1129,T1129)),0)),"")</f>
        <v/>
      </c>
      <c r="AR1129" s="257" t="str">
        <f aca="false">IF(D1129&lt;&gt;"",IF(J1129="OZP12",L1129,0),"")</f>
        <v/>
      </c>
      <c r="AS1129" s="257" t="str">
        <f aca="false">IF(D1129&lt;&gt;"",IF(O1129="OZP12",Q1129,0),"")</f>
        <v/>
      </c>
      <c r="AT1129" s="257" t="str">
        <f aca="false">IF(D1129&lt;&gt;"",IF(T1129="OZP12",V1129,0),"")</f>
        <v/>
      </c>
      <c r="AU1129" s="257" t="str">
        <f aca="false">IF(D1129&lt;&gt;"",IF(J1129="TZP",L1129,0),"")</f>
        <v/>
      </c>
      <c r="AV1129" s="257" t="str">
        <f aca="false">IF(D1129&lt;&gt;"",IF(O1129="TZP",Q1129,0),"")</f>
        <v/>
      </c>
      <c r="AW1129" s="257" t="str">
        <f aca="false">IF(D1129&lt;&gt;"",IF(T1129="TZP",V1129,0),"")</f>
        <v/>
      </c>
      <c r="AX1129" s="257" t="str">
        <f aca="false">IF(D1129&lt;&gt;"",IF(J1129="OZZ",L1129,0),"")</f>
        <v/>
      </c>
      <c r="AY1129" s="257" t="str">
        <f aca="false">IF(D1129&lt;&gt;"",IF(O1129="OZZ",Q1129,0),"")</f>
        <v/>
      </c>
      <c r="AZ1129" s="257" t="str">
        <f aca="false">IF(D1129&lt;&gt;"",IF(T1129="OZZ",V1129,0),"")</f>
        <v/>
      </c>
      <c r="BA1129" s="260"/>
      <c r="BB1129" s="257" t="str">
        <f aca="false">IF(D1129&lt;&gt;"",IF(ISERROR(FIND("/",D1129)),0,1),"")</f>
        <v/>
      </c>
      <c r="BC1129" s="257" t="str">
        <f aca="false">IF(D1129&lt;&gt;"",IF(BB1129*1=0,D1129,CONCATENATE(MID(D1129,1,FIND("/",D1129,1)-1),MID(D1129,FIND("/",D1129,1)+1,LEN(D1129)))),"")</f>
        <v/>
      </c>
      <c r="BD1129" s="286"/>
      <c r="BE1129" s="257" t="str">
        <f aca="false">IF(D1129&lt;&gt;"",IF(J1129="OZP12",M1129,0),"")</f>
        <v/>
      </c>
      <c r="BF1129" s="257" t="str">
        <f aca="false">IF(D1129&lt;&gt;"",IF(O1129="OZP12",R1129,0),"")</f>
        <v/>
      </c>
      <c r="BG1129" s="257" t="str">
        <f aca="false">IF(D1129&lt;&gt;"",IF(T1129="OZP12",W1129,0),"")</f>
        <v/>
      </c>
      <c r="BH1129" s="257" t="str">
        <f aca="false">IF(D1129&lt;&gt;"",IF(J1129="TZP",M1129,0),"")</f>
        <v/>
      </c>
      <c r="BI1129" s="257" t="str">
        <f aca="false">IF(D1129&lt;&gt;"",IF(O1129="TZP",R1129,0),"")</f>
        <v/>
      </c>
      <c r="BJ1129" s="257" t="str">
        <f aca="false">IF(D1129&lt;&gt;"",IF(T1129="TZP",W1129,0),"")</f>
        <v/>
      </c>
    </row>
    <row r="1130" s="261" customFormat="true" ht="18.75" hidden="false" customHeight="true" outlineLevel="0" collapsed="false">
      <c r="A1130" s="262" t="n">
        <f aca="false">A1129+1</f>
        <v>1118</v>
      </c>
      <c r="B1130" s="263"/>
      <c r="C1130" s="263"/>
      <c r="D1130" s="263"/>
      <c r="E1130" s="266"/>
      <c r="F1130" s="266"/>
      <c r="G1130" s="267"/>
      <c r="H1130" s="278"/>
      <c r="I1130" s="281"/>
      <c r="J1130" s="268"/>
      <c r="K1130" s="269"/>
      <c r="L1130" s="244" t="str">
        <f aca="false">IF(AND(K1130&lt;&gt;"",J1130&lt;&gt;""),MIN(IF(OR(J1130="OZZ",J1130="ZZ"),5000,13600),TRUNC(0.75*SUMIF($D$12:$D1130,$D1130,K$12:K1130),2))-SUMIF($D$12:$D1129,$D1130,L$12:L1129),"")</f>
        <v/>
      </c>
      <c r="M1130" s="270" t="str">
        <f aca="false">IF(AND(K1130&lt;&gt;"",J1130&lt;&gt;"",AB1130&lt;&gt;""),IF(OR(J1130="OZZ",J1130="ZZ"),0-SUMIF($D$12:$D1129,$D1130,M$12:M1129),MIN(MIN(13600,TRUNC(0.75*SUMIF($D$12:$D$1442,$D1130,K$12:K$1442),2)+SUMIF($D$12:$D1130,$D1130,AB$12:AB1130))-SUMIF($D$12:$D1129,$D1130,M$12:M1129)-SUMIF($D$12:$D$1442,$D1130,L$12:L$1442),AB1130)),"")</f>
        <v/>
      </c>
      <c r="N1130" s="246" t="str">
        <f aca="false">IF(J1130&lt;&gt;"",1000-SUMIF($D$12:$D1129,$D1130,N$12:N1129),"")</f>
        <v/>
      </c>
      <c r="O1130" s="268"/>
      <c r="P1130" s="269"/>
      <c r="Q1130" s="244" t="str">
        <f aca="false">IF(AND(P1130&lt;&gt;"",O1130&lt;&gt;""),MIN(IF(OR(O1130="OZZ",O1130="ZZ"),5000,13600),TRUNC(0.75*SUMIF($D$12:$D1130,$D1130,P$12:P1130),2))-SUMIF($D$12:$D1129,$D1130,Q$12:Q1129),"")</f>
        <v/>
      </c>
      <c r="R1130" s="270" t="str">
        <f aca="false">IF(AND(P1130&lt;&gt;"",O1130&lt;&gt;"",AF1130&lt;&gt;""),IF(OR(O1130="OZZ",O1130="ZZ"),0-SUMIF($D$12:$D1129,$D1130,R$12:R1129),MIN(MIN(13600,TRUNC(0.75*SUMIF($D$12:$D$1442,$D1130,P$12:P$1442),2)+SUMIF($D$12:$D1130,$D1130,AF$12:AF1130))-SUMIF($D$12:$D1129,$D1130,R$12:R1129)-SUMIF($D$12:$D$1442,$D1130,Q$12:Q$1442),AF1130)),"")</f>
        <v/>
      </c>
      <c r="S1130" s="246" t="str">
        <f aca="false">IF(O1130&lt;&gt;"",1000-SUMIF($D$12:$D1129,$D1130,S$12:S1129),"")</f>
        <v/>
      </c>
      <c r="T1130" s="268"/>
      <c r="U1130" s="269"/>
      <c r="V1130" s="244" t="str">
        <f aca="false">IF(AND(U1130&lt;&gt;"",T1130&lt;&gt;""),MIN(IF(OR(T1130="OZZ",T1130="ZZ"),5000,13600),TRUNC(0.75*SUMIF($D$12:$D1130,$D1130,U$12:U1130),2))-SUMIF($D$12:$D1129,$D1130,V$12:V1129),"")</f>
        <v/>
      </c>
      <c r="W1130" s="248" t="str">
        <f aca="false">IF(AND(U1130&lt;&gt;"",T1130&lt;&gt;"",AJ1130&lt;&gt;""),IF(OR(T1130="OZZ",T1130="ZZ"),0-SUMIF($D$12:$D1129,$D1130,W$12:W1129),MIN(MIN(13600,TRUNC(0.75*SUMIF($D$12:$D$1442,$D1130,U$12:U$1442),2)+SUMIF($D$12:$D1130,$D1130,AJ$12:AJ1130))-SUMIF($D$12:$D1129,$D1130,W$12:W1129)-SUMIF($D$12:$D$1442,$D1130,V$12:V$1442),AJ1130)),"")</f>
        <v/>
      </c>
      <c r="X1130" s="246" t="str">
        <f aca="false">IF(T1130&lt;&gt;"",1000-SUMIF($D$12:$D1129,$D1130,X$12:X1129),"")</f>
        <v/>
      </c>
      <c r="Y1130" s="272"/>
      <c r="Z1130" s="273"/>
      <c r="AA1130" s="273"/>
      <c r="AB1130" s="252" t="str">
        <f aca="false">IF(K1130&lt;&gt;"",ROUND(Y1130,2)+ROUND(Z1130,2)+ROUND(AA1130,2),"")</f>
        <v/>
      </c>
      <c r="AC1130" s="274"/>
      <c r="AD1130" s="273"/>
      <c r="AE1130" s="273"/>
      <c r="AF1130" s="275" t="str">
        <f aca="false">IF(P1130&lt;&gt;"",ROUND(AC1130,2)+ROUND(AD1130,2)+ROUND(AE1130,2),"")</f>
        <v/>
      </c>
      <c r="AG1130" s="274"/>
      <c r="AH1130" s="273"/>
      <c r="AI1130" s="273"/>
      <c r="AJ1130" s="275" t="str">
        <f aca="false">IF(U1130&lt;&gt;"",ROUND(AG1130,2)+ROUND(AH1130,2)+ROUND(AI1130,2),"")</f>
        <v/>
      </c>
      <c r="AK1130" s="255"/>
      <c r="AL1130" s="255"/>
      <c r="AM1130" s="256"/>
      <c r="AN1130" s="257"/>
      <c r="AO1130" s="258" t="str">
        <f aca="false">IF(D1130&lt;&gt;"",IF(COUNTIF($D$12:$D1130,$D1130)&gt;1,0,IF(SUM(L1130,Q1130,V1130)&gt;0,IF(AND(T1130="",OR(O1130&lt;&gt;"",J1130&lt;&gt;"")),IF(O1130&lt;&gt;"",O1130,IF(J1130&lt;&gt;"",J1130,0)),IF(AND(O1130&lt;&gt;"",J1130&lt;&gt;"",O1130=J1130),O1130,T1130)),0)),"")</f>
        <v/>
      </c>
      <c r="AP1130" s="258" t="str">
        <f aca="false">IF(D1130&lt;&gt;"",IF(COUNTIF($D$12:$D1130,$D1130)&gt;1,0,IF(SUM(M1130,R1130,W1130)&gt;0,IF(AND(T1130="",OR(O1130&lt;&gt;"",J1130&lt;&gt;"")),IF(O1130&lt;&gt;"",O1130,IF(J1130&lt;&gt;"",J1130,0)),IF(AND(O1130&lt;&gt;"",J1130&lt;&gt;"",O1130=J1130),O1130,T1130)),0)),"")</f>
        <v/>
      </c>
      <c r="AQ1130" s="258" t="str">
        <f aca="false">IF(D1130&lt;&gt;"",IF(COUNTIF($D$12:$D1130,$D1130)&gt;1,0,IF(SUM(N1130,S1130,X1130)&gt;0,IF(AND(T1130="",OR(O1130&lt;&gt;"",J1130&lt;&gt;"")),IF(O1130&lt;&gt;"",O1130,IF(J1130&lt;&gt;"",J1130,0)),IF(AND(O1130&lt;&gt;"",J1130&lt;&gt;"",O1130=J1130),O1130,T1130)),0)),"")</f>
        <v/>
      </c>
      <c r="AR1130" s="257" t="str">
        <f aca="false">IF(D1130&lt;&gt;"",IF(J1130="OZP12",L1130,0),"")</f>
        <v/>
      </c>
      <c r="AS1130" s="257" t="str">
        <f aca="false">IF(D1130&lt;&gt;"",IF(O1130="OZP12",Q1130,0),"")</f>
        <v/>
      </c>
      <c r="AT1130" s="257" t="str">
        <f aca="false">IF(D1130&lt;&gt;"",IF(T1130="OZP12",V1130,0),"")</f>
        <v/>
      </c>
      <c r="AU1130" s="257" t="str">
        <f aca="false">IF(D1130&lt;&gt;"",IF(J1130="TZP",L1130,0),"")</f>
        <v/>
      </c>
      <c r="AV1130" s="257" t="str">
        <f aca="false">IF(D1130&lt;&gt;"",IF(O1130="TZP",Q1130,0),"")</f>
        <v/>
      </c>
      <c r="AW1130" s="257" t="str">
        <f aca="false">IF(D1130&lt;&gt;"",IF(T1130="TZP",V1130,0),"")</f>
        <v/>
      </c>
      <c r="AX1130" s="257" t="str">
        <f aca="false">IF(D1130&lt;&gt;"",IF(J1130="OZZ",L1130,0),"")</f>
        <v/>
      </c>
      <c r="AY1130" s="257" t="str">
        <f aca="false">IF(D1130&lt;&gt;"",IF(O1130="OZZ",Q1130,0),"")</f>
        <v/>
      </c>
      <c r="AZ1130" s="257" t="str">
        <f aca="false">IF(D1130&lt;&gt;"",IF(T1130="OZZ",V1130,0),"")</f>
        <v/>
      </c>
      <c r="BA1130" s="260"/>
      <c r="BB1130" s="257" t="str">
        <f aca="false">IF(D1130&lt;&gt;"",IF(ISERROR(FIND("/",D1130)),0,1),"")</f>
        <v/>
      </c>
      <c r="BC1130" s="257" t="str">
        <f aca="false">IF(D1130&lt;&gt;"",IF(BB1130*1=0,D1130,CONCATENATE(MID(D1130,1,FIND("/",D1130,1)-1),MID(D1130,FIND("/",D1130,1)+1,LEN(D1130)))),"")</f>
        <v/>
      </c>
      <c r="BD1130" s="286"/>
      <c r="BE1130" s="257" t="str">
        <f aca="false">IF(D1130&lt;&gt;"",IF(J1130="OZP12",M1130,0),"")</f>
        <v/>
      </c>
      <c r="BF1130" s="257" t="str">
        <f aca="false">IF(D1130&lt;&gt;"",IF(O1130="OZP12",R1130,0),"")</f>
        <v/>
      </c>
      <c r="BG1130" s="257" t="str">
        <f aca="false">IF(D1130&lt;&gt;"",IF(T1130="OZP12",W1130,0),"")</f>
        <v/>
      </c>
      <c r="BH1130" s="257" t="str">
        <f aca="false">IF(D1130&lt;&gt;"",IF(J1130="TZP",M1130,0),"")</f>
        <v/>
      </c>
      <c r="BI1130" s="257" t="str">
        <f aca="false">IF(D1130&lt;&gt;"",IF(O1130="TZP",R1130,0),"")</f>
        <v/>
      </c>
      <c r="BJ1130" s="257" t="str">
        <f aca="false">IF(D1130&lt;&gt;"",IF(T1130="TZP",W1130,0),"")</f>
        <v/>
      </c>
    </row>
    <row r="1131" s="261" customFormat="true" ht="18.75" hidden="false" customHeight="true" outlineLevel="0" collapsed="false">
      <c r="A1131" s="262" t="n">
        <f aca="false">A1130+1</f>
        <v>1119</v>
      </c>
      <c r="B1131" s="263"/>
      <c r="C1131" s="263"/>
      <c r="D1131" s="263"/>
      <c r="E1131" s="266"/>
      <c r="F1131" s="266"/>
      <c r="G1131" s="267"/>
      <c r="H1131" s="278"/>
      <c r="I1131" s="281"/>
      <c r="J1131" s="268"/>
      <c r="K1131" s="269"/>
      <c r="L1131" s="244" t="str">
        <f aca="false">IF(AND(K1131&lt;&gt;"",J1131&lt;&gt;""),MIN(IF(OR(J1131="OZZ",J1131="ZZ"),5000,13600),TRUNC(0.75*SUMIF($D$12:$D1131,$D1131,K$12:K1131),2))-SUMIF($D$12:$D1130,$D1131,L$12:L1130),"")</f>
        <v/>
      </c>
      <c r="M1131" s="270" t="str">
        <f aca="false">IF(AND(K1131&lt;&gt;"",J1131&lt;&gt;"",AB1131&lt;&gt;""),IF(OR(J1131="OZZ",J1131="ZZ"),0-SUMIF($D$12:$D1130,$D1131,M$12:M1130),MIN(MIN(13600,TRUNC(0.75*SUMIF($D$12:$D$1442,$D1131,K$12:K$1442),2)+SUMIF($D$12:$D1131,$D1131,AB$12:AB1131))-SUMIF($D$12:$D1130,$D1131,M$12:M1130)-SUMIF($D$12:$D$1442,$D1131,L$12:L$1442),AB1131)),"")</f>
        <v/>
      </c>
      <c r="N1131" s="246" t="str">
        <f aca="false">IF(J1131&lt;&gt;"",1000-SUMIF($D$12:$D1130,$D1131,N$12:N1130),"")</f>
        <v/>
      </c>
      <c r="O1131" s="268"/>
      <c r="P1131" s="269"/>
      <c r="Q1131" s="244" t="str">
        <f aca="false">IF(AND(P1131&lt;&gt;"",O1131&lt;&gt;""),MIN(IF(OR(O1131="OZZ",O1131="ZZ"),5000,13600),TRUNC(0.75*SUMIF($D$12:$D1131,$D1131,P$12:P1131),2))-SUMIF($D$12:$D1130,$D1131,Q$12:Q1130),"")</f>
        <v/>
      </c>
      <c r="R1131" s="270" t="str">
        <f aca="false">IF(AND(P1131&lt;&gt;"",O1131&lt;&gt;"",AF1131&lt;&gt;""),IF(OR(O1131="OZZ",O1131="ZZ"),0-SUMIF($D$12:$D1130,$D1131,R$12:R1130),MIN(MIN(13600,TRUNC(0.75*SUMIF($D$12:$D$1442,$D1131,P$12:P$1442),2)+SUMIF($D$12:$D1131,$D1131,AF$12:AF1131))-SUMIF($D$12:$D1130,$D1131,R$12:R1130)-SUMIF($D$12:$D$1442,$D1131,Q$12:Q$1442),AF1131)),"")</f>
        <v/>
      </c>
      <c r="S1131" s="246" t="str">
        <f aca="false">IF(O1131&lt;&gt;"",1000-SUMIF($D$12:$D1130,$D1131,S$12:S1130),"")</f>
        <v/>
      </c>
      <c r="T1131" s="268"/>
      <c r="U1131" s="269"/>
      <c r="V1131" s="244" t="str">
        <f aca="false">IF(AND(U1131&lt;&gt;"",T1131&lt;&gt;""),MIN(IF(OR(T1131="OZZ",T1131="ZZ"),5000,13600),TRUNC(0.75*SUMIF($D$12:$D1131,$D1131,U$12:U1131),2))-SUMIF($D$12:$D1130,$D1131,V$12:V1130),"")</f>
        <v/>
      </c>
      <c r="W1131" s="248" t="str">
        <f aca="false">IF(AND(U1131&lt;&gt;"",T1131&lt;&gt;"",AJ1131&lt;&gt;""),IF(OR(T1131="OZZ",T1131="ZZ"),0-SUMIF($D$12:$D1130,$D1131,W$12:W1130),MIN(MIN(13600,TRUNC(0.75*SUMIF($D$12:$D$1442,$D1131,U$12:U$1442),2)+SUMIF($D$12:$D1131,$D1131,AJ$12:AJ1131))-SUMIF($D$12:$D1130,$D1131,W$12:W1130)-SUMIF($D$12:$D$1442,$D1131,V$12:V$1442),AJ1131)),"")</f>
        <v/>
      </c>
      <c r="X1131" s="246" t="str">
        <f aca="false">IF(T1131&lt;&gt;"",1000-SUMIF($D$12:$D1130,$D1131,X$12:X1130),"")</f>
        <v/>
      </c>
      <c r="Y1131" s="272"/>
      <c r="Z1131" s="273"/>
      <c r="AA1131" s="273"/>
      <c r="AB1131" s="252" t="str">
        <f aca="false">IF(K1131&lt;&gt;"",ROUND(Y1131,2)+ROUND(Z1131,2)+ROUND(AA1131,2),"")</f>
        <v/>
      </c>
      <c r="AC1131" s="274"/>
      <c r="AD1131" s="273"/>
      <c r="AE1131" s="273"/>
      <c r="AF1131" s="275" t="str">
        <f aca="false">IF(P1131&lt;&gt;"",ROUND(AC1131,2)+ROUND(AD1131,2)+ROUND(AE1131,2),"")</f>
        <v/>
      </c>
      <c r="AG1131" s="274"/>
      <c r="AH1131" s="273"/>
      <c r="AI1131" s="273"/>
      <c r="AJ1131" s="275" t="str">
        <f aca="false">IF(U1131&lt;&gt;"",ROUND(AG1131,2)+ROUND(AH1131,2)+ROUND(AI1131,2),"")</f>
        <v/>
      </c>
      <c r="AK1131" s="255"/>
      <c r="AL1131" s="255"/>
      <c r="AM1131" s="256"/>
      <c r="AN1131" s="257"/>
      <c r="AO1131" s="258" t="str">
        <f aca="false">IF(D1131&lt;&gt;"",IF(COUNTIF($D$12:$D1131,$D1131)&gt;1,0,IF(SUM(L1131,Q1131,V1131)&gt;0,IF(AND(T1131="",OR(O1131&lt;&gt;"",J1131&lt;&gt;"")),IF(O1131&lt;&gt;"",O1131,IF(J1131&lt;&gt;"",J1131,0)),IF(AND(O1131&lt;&gt;"",J1131&lt;&gt;"",O1131=J1131),O1131,T1131)),0)),"")</f>
        <v/>
      </c>
      <c r="AP1131" s="258" t="str">
        <f aca="false">IF(D1131&lt;&gt;"",IF(COUNTIF($D$12:$D1131,$D1131)&gt;1,0,IF(SUM(M1131,R1131,W1131)&gt;0,IF(AND(T1131="",OR(O1131&lt;&gt;"",J1131&lt;&gt;"")),IF(O1131&lt;&gt;"",O1131,IF(J1131&lt;&gt;"",J1131,0)),IF(AND(O1131&lt;&gt;"",J1131&lt;&gt;"",O1131=J1131),O1131,T1131)),0)),"")</f>
        <v/>
      </c>
      <c r="AQ1131" s="258" t="str">
        <f aca="false">IF(D1131&lt;&gt;"",IF(COUNTIF($D$12:$D1131,$D1131)&gt;1,0,IF(SUM(N1131,S1131,X1131)&gt;0,IF(AND(T1131="",OR(O1131&lt;&gt;"",J1131&lt;&gt;"")),IF(O1131&lt;&gt;"",O1131,IF(J1131&lt;&gt;"",J1131,0)),IF(AND(O1131&lt;&gt;"",J1131&lt;&gt;"",O1131=J1131),O1131,T1131)),0)),"")</f>
        <v/>
      </c>
      <c r="AR1131" s="257" t="str">
        <f aca="false">IF(D1131&lt;&gt;"",IF(J1131="OZP12",L1131,0),"")</f>
        <v/>
      </c>
      <c r="AS1131" s="257" t="str">
        <f aca="false">IF(D1131&lt;&gt;"",IF(O1131="OZP12",Q1131,0),"")</f>
        <v/>
      </c>
      <c r="AT1131" s="257" t="str">
        <f aca="false">IF(D1131&lt;&gt;"",IF(T1131="OZP12",V1131,0),"")</f>
        <v/>
      </c>
      <c r="AU1131" s="257" t="str">
        <f aca="false">IF(D1131&lt;&gt;"",IF(J1131="TZP",L1131,0),"")</f>
        <v/>
      </c>
      <c r="AV1131" s="257" t="str">
        <f aca="false">IF(D1131&lt;&gt;"",IF(O1131="TZP",Q1131,0),"")</f>
        <v/>
      </c>
      <c r="AW1131" s="257" t="str">
        <f aca="false">IF(D1131&lt;&gt;"",IF(T1131="TZP",V1131,0),"")</f>
        <v/>
      </c>
      <c r="AX1131" s="257" t="str">
        <f aca="false">IF(D1131&lt;&gt;"",IF(J1131="OZZ",L1131,0),"")</f>
        <v/>
      </c>
      <c r="AY1131" s="257" t="str">
        <f aca="false">IF(D1131&lt;&gt;"",IF(O1131="OZZ",Q1131,0),"")</f>
        <v/>
      </c>
      <c r="AZ1131" s="257" t="str">
        <f aca="false">IF(D1131&lt;&gt;"",IF(T1131="OZZ",V1131,0),"")</f>
        <v/>
      </c>
      <c r="BA1131" s="260"/>
      <c r="BB1131" s="257" t="str">
        <f aca="false">IF(D1131&lt;&gt;"",IF(ISERROR(FIND("/",D1131)),0,1),"")</f>
        <v/>
      </c>
      <c r="BC1131" s="257" t="str">
        <f aca="false">IF(D1131&lt;&gt;"",IF(BB1131*1=0,D1131,CONCATENATE(MID(D1131,1,FIND("/",D1131,1)-1),MID(D1131,FIND("/",D1131,1)+1,LEN(D1131)))),"")</f>
        <v/>
      </c>
      <c r="BD1131" s="286"/>
      <c r="BE1131" s="257" t="str">
        <f aca="false">IF(D1131&lt;&gt;"",IF(J1131="OZP12",M1131,0),"")</f>
        <v/>
      </c>
      <c r="BF1131" s="257" t="str">
        <f aca="false">IF(D1131&lt;&gt;"",IF(O1131="OZP12",R1131,0),"")</f>
        <v/>
      </c>
      <c r="BG1131" s="257" t="str">
        <f aca="false">IF(D1131&lt;&gt;"",IF(T1131="OZP12",W1131,0),"")</f>
        <v/>
      </c>
      <c r="BH1131" s="257" t="str">
        <f aca="false">IF(D1131&lt;&gt;"",IF(J1131="TZP",M1131,0),"")</f>
        <v/>
      </c>
      <c r="BI1131" s="257" t="str">
        <f aca="false">IF(D1131&lt;&gt;"",IF(O1131="TZP",R1131,0),"")</f>
        <v/>
      </c>
      <c r="BJ1131" s="257" t="str">
        <f aca="false">IF(D1131&lt;&gt;"",IF(T1131="TZP",W1131,0),"")</f>
        <v/>
      </c>
    </row>
    <row r="1132" s="261" customFormat="true" ht="18.75" hidden="false" customHeight="true" outlineLevel="0" collapsed="false">
      <c r="A1132" s="262" t="n">
        <f aca="false">A1131+1</f>
        <v>1120</v>
      </c>
      <c r="B1132" s="263"/>
      <c r="C1132" s="263"/>
      <c r="D1132" s="263"/>
      <c r="E1132" s="266"/>
      <c r="F1132" s="266"/>
      <c r="G1132" s="267"/>
      <c r="H1132" s="278"/>
      <c r="I1132" s="281"/>
      <c r="J1132" s="268"/>
      <c r="K1132" s="269"/>
      <c r="L1132" s="244" t="str">
        <f aca="false">IF(AND(K1132&lt;&gt;"",J1132&lt;&gt;""),MIN(IF(OR(J1132="OZZ",J1132="ZZ"),5000,13600),TRUNC(0.75*SUMIF($D$12:$D1132,$D1132,K$12:K1132),2))-SUMIF($D$12:$D1131,$D1132,L$12:L1131),"")</f>
        <v/>
      </c>
      <c r="M1132" s="270" t="str">
        <f aca="false">IF(AND(K1132&lt;&gt;"",J1132&lt;&gt;"",AB1132&lt;&gt;""),IF(OR(J1132="OZZ",J1132="ZZ"),0-SUMIF($D$12:$D1131,$D1132,M$12:M1131),MIN(MIN(13600,TRUNC(0.75*SUMIF($D$12:$D$1442,$D1132,K$12:K$1442),2)+SUMIF($D$12:$D1132,$D1132,AB$12:AB1132))-SUMIF($D$12:$D1131,$D1132,M$12:M1131)-SUMIF($D$12:$D$1442,$D1132,L$12:L$1442),AB1132)),"")</f>
        <v/>
      </c>
      <c r="N1132" s="246" t="str">
        <f aca="false">IF(J1132&lt;&gt;"",1000-SUMIF($D$12:$D1131,$D1132,N$12:N1131),"")</f>
        <v/>
      </c>
      <c r="O1132" s="268"/>
      <c r="P1132" s="269"/>
      <c r="Q1132" s="244" t="str">
        <f aca="false">IF(AND(P1132&lt;&gt;"",O1132&lt;&gt;""),MIN(IF(OR(O1132="OZZ",O1132="ZZ"),5000,13600),TRUNC(0.75*SUMIF($D$12:$D1132,$D1132,P$12:P1132),2))-SUMIF($D$12:$D1131,$D1132,Q$12:Q1131),"")</f>
        <v/>
      </c>
      <c r="R1132" s="270" t="str">
        <f aca="false">IF(AND(P1132&lt;&gt;"",O1132&lt;&gt;"",AF1132&lt;&gt;""),IF(OR(O1132="OZZ",O1132="ZZ"),0-SUMIF($D$12:$D1131,$D1132,R$12:R1131),MIN(MIN(13600,TRUNC(0.75*SUMIF($D$12:$D$1442,$D1132,P$12:P$1442),2)+SUMIF($D$12:$D1132,$D1132,AF$12:AF1132))-SUMIF($D$12:$D1131,$D1132,R$12:R1131)-SUMIF($D$12:$D$1442,$D1132,Q$12:Q$1442),AF1132)),"")</f>
        <v/>
      </c>
      <c r="S1132" s="246" t="str">
        <f aca="false">IF(O1132&lt;&gt;"",1000-SUMIF($D$12:$D1131,$D1132,S$12:S1131),"")</f>
        <v/>
      </c>
      <c r="T1132" s="268"/>
      <c r="U1132" s="269"/>
      <c r="V1132" s="244" t="str">
        <f aca="false">IF(AND(U1132&lt;&gt;"",T1132&lt;&gt;""),MIN(IF(OR(T1132="OZZ",T1132="ZZ"),5000,13600),TRUNC(0.75*SUMIF($D$12:$D1132,$D1132,U$12:U1132),2))-SUMIF($D$12:$D1131,$D1132,V$12:V1131),"")</f>
        <v/>
      </c>
      <c r="W1132" s="248" t="str">
        <f aca="false">IF(AND(U1132&lt;&gt;"",T1132&lt;&gt;"",AJ1132&lt;&gt;""),IF(OR(T1132="OZZ",T1132="ZZ"),0-SUMIF($D$12:$D1131,$D1132,W$12:W1131),MIN(MIN(13600,TRUNC(0.75*SUMIF($D$12:$D$1442,$D1132,U$12:U$1442),2)+SUMIF($D$12:$D1132,$D1132,AJ$12:AJ1132))-SUMIF($D$12:$D1131,$D1132,W$12:W1131)-SUMIF($D$12:$D$1442,$D1132,V$12:V$1442),AJ1132)),"")</f>
        <v/>
      </c>
      <c r="X1132" s="246" t="str">
        <f aca="false">IF(T1132&lt;&gt;"",1000-SUMIF($D$12:$D1131,$D1132,X$12:X1131),"")</f>
        <v/>
      </c>
      <c r="Y1132" s="272"/>
      <c r="Z1132" s="273"/>
      <c r="AA1132" s="273"/>
      <c r="AB1132" s="252" t="str">
        <f aca="false">IF(K1132&lt;&gt;"",ROUND(Y1132,2)+ROUND(Z1132,2)+ROUND(AA1132,2),"")</f>
        <v/>
      </c>
      <c r="AC1132" s="274"/>
      <c r="AD1132" s="273"/>
      <c r="AE1132" s="273"/>
      <c r="AF1132" s="275" t="str">
        <f aca="false">IF(P1132&lt;&gt;"",ROUND(AC1132,2)+ROUND(AD1132,2)+ROUND(AE1132,2),"")</f>
        <v/>
      </c>
      <c r="AG1132" s="274"/>
      <c r="AH1132" s="273"/>
      <c r="AI1132" s="273"/>
      <c r="AJ1132" s="275" t="str">
        <f aca="false">IF(U1132&lt;&gt;"",ROUND(AG1132,2)+ROUND(AH1132,2)+ROUND(AI1132,2),"")</f>
        <v/>
      </c>
      <c r="AK1132" s="255"/>
      <c r="AL1132" s="255"/>
      <c r="AM1132" s="256"/>
      <c r="AN1132" s="257"/>
      <c r="AO1132" s="258" t="str">
        <f aca="false">IF(D1132&lt;&gt;"",IF(COUNTIF($D$12:$D1132,$D1132)&gt;1,0,IF(SUM(L1132,Q1132,V1132)&gt;0,IF(AND(T1132="",OR(O1132&lt;&gt;"",J1132&lt;&gt;"")),IF(O1132&lt;&gt;"",O1132,IF(J1132&lt;&gt;"",J1132,0)),IF(AND(O1132&lt;&gt;"",J1132&lt;&gt;"",O1132=J1132),O1132,T1132)),0)),"")</f>
        <v/>
      </c>
      <c r="AP1132" s="258" t="str">
        <f aca="false">IF(D1132&lt;&gt;"",IF(COUNTIF($D$12:$D1132,$D1132)&gt;1,0,IF(SUM(M1132,R1132,W1132)&gt;0,IF(AND(T1132="",OR(O1132&lt;&gt;"",J1132&lt;&gt;"")),IF(O1132&lt;&gt;"",O1132,IF(J1132&lt;&gt;"",J1132,0)),IF(AND(O1132&lt;&gt;"",J1132&lt;&gt;"",O1132=J1132),O1132,T1132)),0)),"")</f>
        <v/>
      </c>
      <c r="AQ1132" s="258" t="str">
        <f aca="false">IF(D1132&lt;&gt;"",IF(COUNTIF($D$12:$D1132,$D1132)&gt;1,0,IF(SUM(N1132,S1132,X1132)&gt;0,IF(AND(T1132="",OR(O1132&lt;&gt;"",J1132&lt;&gt;"")),IF(O1132&lt;&gt;"",O1132,IF(J1132&lt;&gt;"",J1132,0)),IF(AND(O1132&lt;&gt;"",J1132&lt;&gt;"",O1132=J1132),O1132,T1132)),0)),"")</f>
        <v/>
      </c>
      <c r="AR1132" s="257" t="str">
        <f aca="false">IF(D1132&lt;&gt;"",IF(J1132="OZP12",L1132,0),"")</f>
        <v/>
      </c>
      <c r="AS1132" s="257" t="str">
        <f aca="false">IF(D1132&lt;&gt;"",IF(O1132="OZP12",Q1132,0),"")</f>
        <v/>
      </c>
      <c r="AT1132" s="257" t="str">
        <f aca="false">IF(D1132&lt;&gt;"",IF(T1132="OZP12",V1132,0),"")</f>
        <v/>
      </c>
      <c r="AU1132" s="257" t="str">
        <f aca="false">IF(D1132&lt;&gt;"",IF(J1132="TZP",L1132,0),"")</f>
        <v/>
      </c>
      <c r="AV1132" s="257" t="str">
        <f aca="false">IF(D1132&lt;&gt;"",IF(O1132="TZP",Q1132,0),"")</f>
        <v/>
      </c>
      <c r="AW1132" s="257" t="str">
        <f aca="false">IF(D1132&lt;&gt;"",IF(T1132="TZP",V1132,0),"")</f>
        <v/>
      </c>
      <c r="AX1132" s="257" t="str">
        <f aca="false">IF(D1132&lt;&gt;"",IF(J1132="OZZ",L1132,0),"")</f>
        <v/>
      </c>
      <c r="AY1132" s="257" t="str">
        <f aca="false">IF(D1132&lt;&gt;"",IF(O1132="OZZ",Q1132,0),"")</f>
        <v/>
      </c>
      <c r="AZ1132" s="257" t="str">
        <f aca="false">IF(D1132&lt;&gt;"",IF(T1132="OZZ",V1132,0),"")</f>
        <v/>
      </c>
      <c r="BA1132" s="260"/>
      <c r="BB1132" s="257" t="str">
        <f aca="false">IF(D1132&lt;&gt;"",IF(ISERROR(FIND("/",D1132)),0,1),"")</f>
        <v/>
      </c>
      <c r="BC1132" s="257" t="str">
        <f aca="false">IF(D1132&lt;&gt;"",IF(BB1132*1=0,D1132,CONCATENATE(MID(D1132,1,FIND("/",D1132,1)-1),MID(D1132,FIND("/",D1132,1)+1,LEN(D1132)))),"")</f>
        <v/>
      </c>
      <c r="BD1132" s="286"/>
      <c r="BE1132" s="257" t="str">
        <f aca="false">IF(D1132&lt;&gt;"",IF(J1132="OZP12",M1132,0),"")</f>
        <v/>
      </c>
      <c r="BF1132" s="257" t="str">
        <f aca="false">IF(D1132&lt;&gt;"",IF(O1132="OZP12",R1132,0),"")</f>
        <v/>
      </c>
      <c r="BG1132" s="257" t="str">
        <f aca="false">IF(D1132&lt;&gt;"",IF(T1132="OZP12",W1132,0),"")</f>
        <v/>
      </c>
      <c r="BH1132" s="257" t="str">
        <f aca="false">IF(D1132&lt;&gt;"",IF(J1132="TZP",M1132,0),"")</f>
        <v/>
      </c>
      <c r="BI1132" s="257" t="str">
        <f aca="false">IF(D1132&lt;&gt;"",IF(O1132="TZP",R1132,0),"")</f>
        <v/>
      </c>
      <c r="BJ1132" s="257" t="str">
        <f aca="false">IF(D1132&lt;&gt;"",IF(T1132="TZP",W1132,0),"")</f>
        <v/>
      </c>
    </row>
    <row r="1133" s="261" customFormat="true" ht="18.75" hidden="false" customHeight="true" outlineLevel="0" collapsed="false">
      <c r="A1133" s="262" t="n">
        <f aca="false">A1132+1</f>
        <v>1121</v>
      </c>
      <c r="B1133" s="263"/>
      <c r="C1133" s="263"/>
      <c r="D1133" s="263"/>
      <c r="E1133" s="266"/>
      <c r="F1133" s="266"/>
      <c r="G1133" s="267"/>
      <c r="H1133" s="278"/>
      <c r="I1133" s="281"/>
      <c r="J1133" s="268"/>
      <c r="K1133" s="269"/>
      <c r="L1133" s="244" t="str">
        <f aca="false">IF(AND(K1133&lt;&gt;"",J1133&lt;&gt;""),MIN(IF(OR(J1133="OZZ",J1133="ZZ"),5000,13600),TRUNC(0.75*SUMIF($D$12:$D1133,$D1133,K$12:K1133),2))-SUMIF($D$12:$D1132,$D1133,L$12:L1132),"")</f>
        <v/>
      </c>
      <c r="M1133" s="270" t="str">
        <f aca="false">IF(AND(K1133&lt;&gt;"",J1133&lt;&gt;"",AB1133&lt;&gt;""),IF(OR(J1133="OZZ",J1133="ZZ"),0-SUMIF($D$12:$D1132,$D1133,M$12:M1132),MIN(MIN(13600,TRUNC(0.75*SUMIF($D$12:$D$1442,$D1133,K$12:K$1442),2)+SUMIF($D$12:$D1133,$D1133,AB$12:AB1133))-SUMIF($D$12:$D1132,$D1133,M$12:M1132)-SUMIF($D$12:$D$1442,$D1133,L$12:L$1442),AB1133)),"")</f>
        <v/>
      </c>
      <c r="N1133" s="246" t="str">
        <f aca="false">IF(J1133&lt;&gt;"",1000-SUMIF($D$12:$D1132,$D1133,N$12:N1132),"")</f>
        <v/>
      </c>
      <c r="O1133" s="268"/>
      <c r="P1133" s="269"/>
      <c r="Q1133" s="244" t="str">
        <f aca="false">IF(AND(P1133&lt;&gt;"",O1133&lt;&gt;""),MIN(IF(OR(O1133="OZZ",O1133="ZZ"),5000,13600),TRUNC(0.75*SUMIF($D$12:$D1133,$D1133,P$12:P1133),2))-SUMIF($D$12:$D1132,$D1133,Q$12:Q1132),"")</f>
        <v/>
      </c>
      <c r="R1133" s="270" t="str">
        <f aca="false">IF(AND(P1133&lt;&gt;"",O1133&lt;&gt;"",AF1133&lt;&gt;""),IF(OR(O1133="OZZ",O1133="ZZ"),0-SUMIF($D$12:$D1132,$D1133,R$12:R1132),MIN(MIN(13600,TRUNC(0.75*SUMIF($D$12:$D$1442,$D1133,P$12:P$1442),2)+SUMIF($D$12:$D1133,$D1133,AF$12:AF1133))-SUMIF($D$12:$D1132,$D1133,R$12:R1132)-SUMIF($D$12:$D$1442,$D1133,Q$12:Q$1442),AF1133)),"")</f>
        <v/>
      </c>
      <c r="S1133" s="246" t="str">
        <f aca="false">IF(O1133&lt;&gt;"",1000-SUMIF($D$12:$D1132,$D1133,S$12:S1132),"")</f>
        <v/>
      </c>
      <c r="T1133" s="268"/>
      <c r="U1133" s="269"/>
      <c r="V1133" s="244" t="str">
        <f aca="false">IF(AND(U1133&lt;&gt;"",T1133&lt;&gt;""),MIN(IF(OR(T1133="OZZ",T1133="ZZ"),5000,13600),TRUNC(0.75*SUMIF($D$12:$D1133,$D1133,U$12:U1133),2))-SUMIF($D$12:$D1132,$D1133,V$12:V1132),"")</f>
        <v/>
      </c>
      <c r="W1133" s="248" t="str">
        <f aca="false">IF(AND(U1133&lt;&gt;"",T1133&lt;&gt;"",AJ1133&lt;&gt;""),IF(OR(T1133="OZZ",T1133="ZZ"),0-SUMIF($D$12:$D1132,$D1133,W$12:W1132),MIN(MIN(13600,TRUNC(0.75*SUMIF($D$12:$D$1442,$D1133,U$12:U$1442),2)+SUMIF($D$12:$D1133,$D1133,AJ$12:AJ1133))-SUMIF($D$12:$D1132,$D1133,W$12:W1132)-SUMIF($D$12:$D$1442,$D1133,V$12:V$1442),AJ1133)),"")</f>
        <v/>
      </c>
      <c r="X1133" s="246" t="str">
        <f aca="false">IF(T1133&lt;&gt;"",1000-SUMIF($D$12:$D1132,$D1133,X$12:X1132),"")</f>
        <v/>
      </c>
      <c r="Y1133" s="272"/>
      <c r="Z1133" s="273"/>
      <c r="AA1133" s="273"/>
      <c r="AB1133" s="252" t="str">
        <f aca="false">IF(K1133&lt;&gt;"",ROUND(Y1133,2)+ROUND(Z1133,2)+ROUND(AA1133,2),"")</f>
        <v/>
      </c>
      <c r="AC1133" s="274"/>
      <c r="AD1133" s="273"/>
      <c r="AE1133" s="273"/>
      <c r="AF1133" s="275" t="str">
        <f aca="false">IF(P1133&lt;&gt;"",ROUND(AC1133,2)+ROUND(AD1133,2)+ROUND(AE1133,2),"")</f>
        <v/>
      </c>
      <c r="AG1133" s="274"/>
      <c r="AH1133" s="273"/>
      <c r="AI1133" s="273"/>
      <c r="AJ1133" s="275" t="str">
        <f aca="false">IF(U1133&lt;&gt;"",ROUND(AG1133,2)+ROUND(AH1133,2)+ROUND(AI1133,2),"")</f>
        <v/>
      </c>
      <c r="AK1133" s="255"/>
      <c r="AL1133" s="255"/>
      <c r="AM1133" s="256"/>
      <c r="AN1133" s="257"/>
      <c r="AO1133" s="258" t="str">
        <f aca="false">IF(D1133&lt;&gt;"",IF(COUNTIF($D$12:$D1133,$D1133)&gt;1,0,IF(SUM(L1133,Q1133,V1133)&gt;0,IF(AND(T1133="",OR(O1133&lt;&gt;"",J1133&lt;&gt;"")),IF(O1133&lt;&gt;"",O1133,IF(J1133&lt;&gt;"",J1133,0)),IF(AND(O1133&lt;&gt;"",J1133&lt;&gt;"",O1133=J1133),O1133,T1133)),0)),"")</f>
        <v/>
      </c>
      <c r="AP1133" s="258" t="str">
        <f aca="false">IF(D1133&lt;&gt;"",IF(COUNTIF($D$12:$D1133,$D1133)&gt;1,0,IF(SUM(M1133,R1133,W1133)&gt;0,IF(AND(T1133="",OR(O1133&lt;&gt;"",J1133&lt;&gt;"")),IF(O1133&lt;&gt;"",O1133,IF(J1133&lt;&gt;"",J1133,0)),IF(AND(O1133&lt;&gt;"",J1133&lt;&gt;"",O1133=J1133),O1133,T1133)),0)),"")</f>
        <v/>
      </c>
      <c r="AQ1133" s="258" t="str">
        <f aca="false">IF(D1133&lt;&gt;"",IF(COUNTIF($D$12:$D1133,$D1133)&gt;1,0,IF(SUM(N1133,S1133,X1133)&gt;0,IF(AND(T1133="",OR(O1133&lt;&gt;"",J1133&lt;&gt;"")),IF(O1133&lt;&gt;"",O1133,IF(J1133&lt;&gt;"",J1133,0)),IF(AND(O1133&lt;&gt;"",J1133&lt;&gt;"",O1133=J1133),O1133,T1133)),0)),"")</f>
        <v/>
      </c>
      <c r="AR1133" s="257" t="str">
        <f aca="false">IF(D1133&lt;&gt;"",IF(J1133="OZP12",L1133,0),"")</f>
        <v/>
      </c>
      <c r="AS1133" s="257" t="str">
        <f aca="false">IF(D1133&lt;&gt;"",IF(O1133="OZP12",Q1133,0),"")</f>
        <v/>
      </c>
      <c r="AT1133" s="257" t="str">
        <f aca="false">IF(D1133&lt;&gt;"",IF(T1133="OZP12",V1133,0),"")</f>
        <v/>
      </c>
      <c r="AU1133" s="257" t="str">
        <f aca="false">IF(D1133&lt;&gt;"",IF(J1133="TZP",L1133,0),"")</f>
        <v/>
      </c>
      <c r="AV1133" s="257" t="str">
        <f aca="false">IF(D1133&lt;&gt;"",IF(O1133="TZP",Q1133,0),"")</f>
        <v/>
      </c>
      <c r="AW1133" s="257" t="str">
        <f aca="false">IF(D1133&lt;&gt;"",IF(T1133="TZP",V1133,0),"")</f>
        <v/>
      </c>
      <c r="AX1133" s="257" t="str">
        <f aca="false">IF(D1133&lt;&gt;"",IF(J1133="OZZ",L1133,0),"")</f>
        <v/>
      </c>
      <c r="AY1133" s="257" t="str">
        <f aca="false">IF(D1133&lt;&gt;"",IF(O1133="OZZ",Q1133,0),"")</f>
        <v/>
      </c>
      <c r="AZ1133" s="257" t="str">
        <f aca="false">IF(D1133&lt;&gt;"",IF(T1133="OZZ",V1133,0),"")</f>
        <v/>
      </c>
      <c r="BA1133" s="260"/>
      <c r="BB1133" s="257" t="str">
        <f aca="false">IF(D1133&lt;&gt;"",IF(ISERROR(FIND("/",D1133)),0,1),"")</f>
        <v/>
      </c>
      <c r="BC1133" s="257" t="str">
        <f aca="false">IF(D1133&lt;&gt;"",IF(BB1133*1=0,D1133,CONCATENATE(MID(D1133,1,FIND("/",D1133,1)-1),MID(D1133,FIND("/",D1133,1)+1,LEN(D1133)))),"")</f>
        <v/>
      </c>
      <c r="BD1133" s="286"/>
      <c r="BE1133" s="257" t="str">
        <f aca="false">IF(D1133&lt;&gt;"",IF(J1133="OZP12",M1133,0),"")</f>
        <v/>
      </c>
      <c r="BF1133" s="257" t="str">
        <f aca="false">IF(D1133&lt;&gt;"",IF(O1133="OZP12",R1133,0),"")</f>
        <v/>
      </c>
      <c r="BG1133" s="257" t="str">
        <f aca="false">IF(D1133&lt;&gt;"",IF(T1133="OZP12",W1133,0),"")</f>
        <v/>
      </c>
      <c r="BH1133" s="257" t="str">
        <f aca="false">IF(D1133&lt;&gt;"",IF(J1133="TZP",M1133,0),"")</f>
        <v/>
      </c>
      <c r="BI1133" s="257" t="str">
        <f aca="false">IF(D1133&lt;&gt;"",IF(O1133="TZP",R1133,0),"")</f>
        <v/>
      </c>
      <c r="BJ1133" s="257" t="str">
        <f aca="false">IF(D1133&lt;&gt;"",IF(T1133="TZP",W1133,0),"")</f>
        <v/>
      </c>
    </row>
    <row r="1134" s="261" customFormat="true" ht="18.75" hidden="false" customHeight="true" outlineLevel="0" collapsed="false">
      <c r="A1134" s="262" t="n">
        <f aca="false">A1133+1</f>
        <v>1122</v>
      </c>
      <c r="B1134" s="263"/>
      <c r="C1134" s="263"/>
      <c r="D1134" s="263"/>
      <c r="E1134" s="266"/>
      <c r="F1134" s="266"/>
      <c r="G1134" s="267"/>
      <c r="H1134" s="278"/>
      <c r="I1134" s="281"/>
      <c r="J1134" s="268"/>
      <c r="K1134" s="269"/>
      <c r="L1134" s="244" t="str">
        <f aca="false">IF(AND(K1134&lt;&gt;"",J1134&lt;&gt;""),MIN(IF(OR(J1134="OZZ",J1134="ZZ"),5000,13600),TRUNC(0.75*SUMIF($D$12:$D1134,$D1134,K$12:K1134),2))-SUMIF($D$12:$D1133,$D1134,L$12:L1133),"")</f>
        <v/>
      </c>
      <c r="M1134" s="270" t="str">
        <f aca="false">IF(AND(K1134&lt;&gt;"",J1134&lt;&gt;"",AB1134&lt;&gt;""),IF(OR(J1134="OZZ",J1134="ZZ"),0-SUMIF($D$12:$D1133,$D1134,M$12:M1133),MIN(MIN(13600,TRUNC(0.75*SUMIF($D$12:$D$1442,$D1134,K$12:K$1442),2)+SUMIF($D$12:$D1134,$D1134,AB$12:AB1134))-SUMIF($D$12:$D1133,$D1134,M$12:M1133)-SUMIF($D$12:$D$1442,$D1134,L$12:L$1442),AB1134)),"")</f>
        <v/>
      </c>
      <c r="N1134" s="246" t="str">
        <f aca="false">IF(J1134&lt;&gt;"",1000-SUMIF($D$12:$D1133,$D1134,N$12:N1133),"")</f>
        <v/>
      </c>
      <c r="O1134" s="268"/>
      <c r="P1134" s="269"/>
      <c r="Q1134" s="244" t="str">
        <f aca="false">IF(AND(P1134&lt;&gt;"",O1134&lt;&gt;""),MIN(IF(OR(O1134="OZZ",O1134="ZZ"),5000,13600),TRUNC(0.75*SUMIF($D$12:$D1134,$D1134,P$12:P1134),2))-SUMIF($D$12:$D1133,$D1134,Q$12:Q1133),"")</f>
        <v/>
      </c>
      <c r="R1134" s="270" t="str">
        <f aca="false">IF(AND(P1134&lt;&gt;"",O1134&lt;&gt;"",AF1134&lt;&gt;""),IF(OR(O1134="OZZ",O1134="ZZ"),0-SUMIF($D$12:$D1133,$D1134,R$12:R1133),MIN(MIN(13600,TRUNC(0.75*SUMIF($D$12:$D$1442,$D1134,P$12:P$1442),2)+SUMIF($D$12:$D1134,$D1134,AF$12:AF1134))-SUMIF($D$12:$D1133,$D1134,R$12:R1133)-SUMIF($D$12:$D$1442,$D1134,Q$12:Q$1442),AF1134)),"")</f>
        <v/>
      </c>
      <c r="S1134" s="246" t="str">
        <f aca="false">IF(O1134&lt;&gt;"",1000-SUMIF($D$12:$D1133,$D1134,S$12:S1133),"")</f>
        <v/>
      </c>
      <c r="T1134" s="268"/>
      <c r="U1134" s="269"/>
      <c r="V1134" s="244" t="str">
        <f aca="false">IF(AND(U1134&lt;&gt;"",T1134&lt;&gt;""),MIN(IF(OR(T1134="OZZ",T1134="ZZ"),5000,13600),TRUNC(0.75*SUMIF($D$12:$D1134,$D1134,U$12:U1134),2))-SUMIF($D$12:$D1133,$D1134,V$12:V1133),"")</f>
        <v/>
      </c>
      <c r="W1134" s="248" t="str">
        <f aca="false">IF(AND(U1134&lt;&gt;"",T1134&lt;&gt;"",AJ1134&lt;&gt;""),IF(OR(T1134="OZZ",T1134="ZZ"),0-SUMIF($D$12:$D1133,$D1134,W$12:W1133),MIN(MIN(13600,TRUNC(0.75*SUMIF($D$12:$D$1442,$D1134,U$12:U$1442),2)+SUMIF($D$12:$D1134,$D1134,AJ$12:AJ1134))-SUMIF($D$12:$D1133,$D1134,W$12:W1133)-SUMIF($D$12:$D$1442,$D1134,V$12:V$1442),AJ1134)),"")</f>
        <v/>
      </c>
      <c r="X1134" s="246" t="str">
        <f aca="false">IF(T1134&lt;&gt;"",1000-SUMIF($D$12:$D1133,$D1134,X$12:X1133),"")</f>
        <v/>
      </c>
      <c r="Y1134" s="272"/>
      <c r="Z1134" s="273"/>
      <c r="AA1134" s="273"/>
      <c r="AB1134" s="252" t="str">
        <f aca="false">IF(K1134&lt;&gt;"",ROUND(Y1134,2)+ROUND(Z1134,2)+ROUND(AA1134,2),"")</f>
        <v/>
      </c>
      <c r="AC1134" s="274"/>
      <c r="AD1134" s="273"/>
      <c r="AE1134" s="273"/>
      <c r="AF1134" s="275" t="str">
        <f aca="false">IF(P1134&lt;&gt;"",ROUND(AC1134,2)+ROUND(AD1134,2)+ROUND(AE1134,2),"")</f>
        <v/>
      </c>
      <c r="AG1134" s="274"/>
      <c r="AH1134" s="273"/>
      <c r="AI1134" s="273"/>
      <c r="AJ1134" s="275" t="str">
        <f aca="false">IF(U1134&lt;&gt;"",ROUND(AG1134,2)+ROUND(AH1134,2)+ROUND(AI1134,2),"")</f>
        <v/>
      </c>
      <c r="AK1134" s="255"/>
      <c r="AL1134" s="255"/>
      <c r="AM1134" s="256"/>
      <c r="AN1134" s="257"/>
      <c r="AO1134" s="258" t="str">
        <f aca="false">IF(D1134&lt;&gt;"",IF(COUNTIF($D$12:$D1134,$D1134)&gt;1,0,IF(SUM(L1134,Q1134,V1134)&gt;0,IF(AND(T1134="",OR(O1134&lt;&gt;"",J1134&lt;&gt;"")),IF(O1134&lt;&gt;"",O1134,IF(J1134&lt;&gt;"",J1134,0)),IF(AND(O1134&lt;&gt;"",J1134&lt;&gt;"",O1134=J1134),O1134,T1134)),0)),"")</f>
        <v/>
      </c>
      <c r="AP1134" s="258" t="str">
        <f aca="false">IF(D1134&lt;&gt;"",IF(COUNTIF($D$12:$D1134,$D1134)&gt;1,0,IF(SUM(M1134,R1134,W1134)&gt;0,IF(AND(T1134="",OR(O1134&lt;&gt;"",J1134&lt;&gt;"")),IF(O1134&lt;&gt;"",O1134,IF(J1134&lt;&gt;"",J1134,0)),IF(AND(O1134&lt;&gt;"",J1134&lt;&gt;"",O1134=J1134),O1134,T1134)),0)),"")</f>
        <v/>
      </c>
      <c r="AQ1134" s="258" t="str">
        <f aca="false">IF(D1134&lt;&gt;"",IF(COUNTIF($D$12:$D1134,$D1134)&gt;1,0,IF(SUM(N1134,S1134,X1134)&gt;0,IF(AND(T1134="",OR(O1134&lt;&gt;"",J1134&lt;&gt;"")),IF(O1134&lt;&gt;"",O1134,IF(J1134&lt;&gt;"",J1134,0)),IF(AND(O1134&lt;&gt;"",J1134&lt;&gt;"",O1134=J1134),O1134,T1134)),0)),"")</f>
        <v/>
      </c>
      <c r="AR1134" s="257" t="str">
        <f aca="false">IF(D1134&lt;&gt;"",IF(J1134="OZP12",L1134,0),"")</f>
        <v/>
      </c>
      <c r="AS1134" s="257" t="str">
        <f aca="false">IF(D1134&lt;&gt;"",IF(O1134="OZP12",Q1134,0),"")</f>
        <v/>
      </c>
      <c r="AT1134" s="257" t="str">
        <f aca="false">IF(D1134&lt;&gt;"",IF(T1134="OZP12",V1134,0),"")</f>
        <v/>
      </c>
      <c r="AU1134" s="257" t="str">
        <f aca="false">IF(D1134&lt;&gt;"",IF(J1134="TZP",L1134,0),"")</f>
        <v/>
      </c>
      <c r="AV1134" s="257" t="str">
        <f aca="false">IF(D1134&lt;&gt;"",IF(O1134="TZP",Q1134,0),"")</f>
        <v/>
      </c>
      <c r="AW1134" s="257" t="str">
        <f aca="false">IF(D1134&lt;&gt;"",IF(T1134="TZP",V1134,0),"")</f>
        <v/>
      </c>
      <c r="AX1134" s="257" t="str">
        <f aca="false">IF(D1134&lt;&gt;"",IF(J1134="OZZ",L1134,0),"")</f>
        <v/>
      </c>
      <c r="AY1134" s="257" t="str">
        <f aca="false">IF(D1134&lt;&gt;"",IF(O1134="OZZ",Q1134,0),"")</f>
        <v/>
      </c>
      <c r="AZ1134" s="257" t="str">
        <f aca="false">IF(D1134&lt;&gt;"",IF(T1134="OZZ",V1134,0),"")</f>
        <v/>
      </c>
      <c r="BA1134" s="260"/>
      <c r="BB1134" s="257" t="str">
        <f aca="false">IF(D1134&lt;&gt;"",IF(ISERROR(FIND("/",D1134)),0,1),"")</f>
        <v/>
      </c>
      <c r="BC1134" s="257" t="str">
        <f aca="false">IF(D1134&lt;&gt;"",IF(BB1134*1=0,D1134,CONCATENATE(MID(D1134,1,FIND("/",D1134,1)-1),MID(D1134,FIND("/",D1134,1)+1,LEN(D1134)))),"")</f>
        <v/>
      </c>
      <c r="BD1134" s="286"/>
      <c r="BE1134" s="257" t="str">
        <f aca="false">IF(D1134&lt;&gt;"",IF(J1134="OZP12",M1134,0),"")</f>
        <v/>
      </c>
      <c r="BF1134" s="257" t="str">
        <f aca="false">IF(D1134&lt;&gt;"",IF(O1134="OZP12",R1134,0),"")</f>
        <v/>
      </c>
      <c r="BG1134" s="257" t="str">
        <f aca="false">IF(D1134&lt;&gt;"",IF(T1134="OZP12",W1134,0),"")</f>
        <v/>
      </c>
      <c r="BH1134" s="257" t="str">
        <f aca="false">IF(D1134&lt;&gt;"",IF(J1134="TZP",M1134,0),"")</f>
        <v/>
      </c>
      <c r="BI1134" s="257" t="str">
        <f aca="false">IF(D1134&lt;&gt;"",IF(O1134="TZP",R1134,0),"")</f>
        <v/>
      </c>
      <c r="BJ1134" s="257" t="str">
        <f aca="false">IF(D1134&lt;&gt;"",IF(T1134="TZP",W1134,0),"")</f>
        <v/>
      </c>
    </row>
    <row r="1135" s="261" customFormat="true" ht="18.75" hidden="false" customHeight="true" outlineLevel="0" collapsed="false">
      <c r="A1135" s="262" t="n">
        <f aca="false">A1134+1</f>
        <v>1123</v>
      </c>
      <c r="B1135" s="263"/>
      <c r="C1135" s="263"/>
      <c r="D1135" s="263"/>
      <c r="E1135" s="266"/>
      <c r="F1135" s="266"/>
      <c r="G1135" s="267"/>
      <c r="H1135" s="278"/>
      <c r="I1135" s="281"/>
      <c r="J1135" s="268"/>
      <c r="K1135" s="269"/>
      <c r="L1135" s="244" t="str">
        <f aca="false">IF(AND(K1135&lt;&gt;"",J1135&lt;&gt;""),MIN(IF(OR(J1135="OZZ",J1135="ZZ"),5000,13600),TRUNC(0.75*SUMIF($D$12:$D1135,$D1135,K$12:K1135),2))-SUMIF($D$12:$D1134,$D1135,L$12:L1134),"")</f>
        <v/>
      </c>
      <c r="M1135" s="270" t="str">
        <f aca="false">IF(AND(K1135&lt;&gt;"",J1135&lt;&gt;"",AB1135&lt;&gt;""),IF(OR(J1135="OZZ",J1135="ZZ"),0-SUMIF($D$12:$D1134,$D1135,M$12:M1134),MIN(MIN(13600,TRUNC(0.75*SUMIF($D$12:$D$1442,$D1135,K$12:K$1442),2)+SUMIF($D$12:$D1135,$D1135,AB$12:AB1135))-SUMIF($D$12:$D1134,$D1135,M$12:M1134)-SUMIF($D$12:$D$1442,$D1135,L$12:L$1442),AB1135)),"")</f>
        <v/>
      </c>
      <c r="N1135" s="246" t="str">
        <f aca="false">IF(J1135&lt;&gt;"",1000-SUMIF($D$12:$D1134,$D1135,N$12:N1134),"")</f>
        <v/>
      </c>
      <c r="O1135" s="268"/>
      <c r="P1135" s="269"/>
      <c r="Q1135" s="244" t="str">
        <f aca="false">IF(AND(P1135&lt;&gt;"",O1135&lt;&gt;""),MIN(IF(OR(O1135="OZZ",O1135="ZZ"),5000,13600),TRUNC(0.75*SUMIF($D$12:$D1135,$D1135,P$12:P1135),2))-SUMIF($D$12:$D1134,$D1135,Q$12:Q1134),"")</f>
        <v/>
      </c>
      <c r="R1135" s="270" t="str">
        <f aca="false">IF(AND(P1135&lt;&gt;"",O1135&lt;&gt;"",AF1135&lt;&gt;""),IF(OR(O1135="OZZ",O1135="ZZ"),0-SUMIF($D$12:$D1134,$D1135,R$12:R1134),MIN(MIN(13600,TRUNC(0.75*SUMIF($D$12:$D$1442,$D1135,P$12:P$1442),2)+SUMIF($D$12:$D1135,$D1135,AF$12:AF1135))-SUMIF($D$12:$D1134,$D1135,R$12:R1134)-SUMIF($D$12:$D$1442,$D1135,Q$12:Q$1442),AF1135)),"")</f>
        <v/>
      </c>
      <c r="S1135" s="246" t="str">
        <f aca="false">IF(O1135&lt;&gt;"",1000-SUMIF($D$12:$D1134,$D1135,S$12:S1134),"")</f>
        <v/>
      </c>
      <c r="T1135" s="268"/>
      <c r="U1135" s="269"/>
      <c r="V1135" s="244" t="str">
        <f aca="false">IF(AND(U1135&lt;&gt;"",T1135&lt;&gt;""),MIN(IF(OR(T1135="OZZ",T1135="ZZ"),5000,13600),TRUNC(0.75*SUMIF($D$12:$D1135,$D1135,U$12:U1135),2))-SUMIF($D$12:$D1134,$D1135,V$12:V1134),"")</f>
        <v/>
      </c>
      <c r="W1135" s="248" t="str">
        <f aca="false">IF(AND(U1135&lt;&gt;"",T1135&lt;&gt;"",AJ1135&lt;&gt;""),IF(OR(T1135="OZZ",T1135="ZZ"),0-SUMIF($D$12:$D1134,$D1135,W$12:W1134),MIN(MIN(13600,TRUNC(0.75*SUMIF($D$12:$D$1442,$D1135,U$12:U$1442),2)+SUMIF($D$12:$D1135,$D1135,AJ$12:AJ1135))-SUMIF($D$12:$D1134,$D1135,W$12:W1134)-SUMIF($D$12:$D$1442,$D1135,V$12:V$1442),AJ1135)),"")</f>
        <v/>
      </c>
      <c r="X1135" s="246" t="str">
        <f aca="false">IF(T1135&lt;&gt;"",1000-SUMIF($D$12:$D1134,$D1135,X$12:X1134),"")</f>
        <v/>
      </c>
      <c r="Y1135" s="272"/>
      <c r="Z1135" s="273"/>
      <c r="AA1135" s="273"/>
      <c r="AB1135" s="252" t="str">
        <f aca="false">IF(K1135&lt;&gt;"",ROUND(Y1135,2)+ROUND(Z1135,2)+ROUND(AA1135,2),"")</f>
        <v/>
      </c>
      <c r="AC1135" s="274"/>
      <c r="AD1135" s="273"/>
      <c r="AE1135" s="273"/>
      <c r="AF1135" s="275" t="str">
        <f aca="false">IF(P1135&lt;&gt;"",ROUND(AC1135,2)+ROUND(AD1135,2)+ROUND(AE1135,2),"")</f>
        <v/>
      </c>
      <c r="AG1135" s="274"/>
      <c r="AH1135" s="273"/>
      <c r="AI1135" s="273"/>
      <c r="AJ1135" s="275" t="str">
        <f aca="false">IF(U1135&lt;&gt;"",ROUND(AG1135,2)+ROUND(AH1135,2)+ROUND(AI1135,2),"")</f>
        <v/>
      </c>
      <c r="AK1135" s="255"/>
      <c r="AL1135" s="255"/>
      <c r="AM1135" s="256"/>
      <c r="AN1135" s="257"/>
      <c r="AO1135" s="258" t="str">
        <f aca="false">IF(D1135&lt;&gt;"",IF(COUNTIF($D$12:$D1135,$D1135)&gt;1,0,IF(SUM(L1135,Q1135,V1135)&gt;0,IF(AND(T1135="",OR(O1135&lt;&gt;"",J1135&lt;&gt;"")),IF(O1135&lt;&gt;"",O1135,IF(J1135&lt;&gt;"",J1135,0)),IF(AND(O1135&lt;&gt;"",J1135&lt;&gt;"",O1135=J1135),O1135,T1135)),0)),"")</f>
        <v/>
      </c>
      <c r="AP1135" s="258" t="str">
        <f aca="false">IF(D1135&lt;&gt;"",IF(COUNTIF($D$12:$D1135,$D1135)&gt;1,0,IF(SUM(M1135,R1135,W1135)&gt;0,IF(AND(T1135="",OR(O1135&lt;&gt;"",J1135&lt;&gt;"")),IF(O1135&lt;&gt;"",O1135,IF(J1135&lt;&gt;"",J1135,0)),IF(AND(O1135&lt;&gt;"",J1135&lt;&gt;"",O1135=J1135),O1135,T1135)),0)),"")</f>
        <v/>
      </c>
      <c r="AQ1135" s="258" t="str">
        <f aca="false">IF(D1135&lt;&gt;"",IF(COUNTIF($D$12:$D1135,$D1135)&gt;1,0,IF(SUM(N1135,S1135,X1135)&gt;0,IF(AND(T1135="",OR(O1135&lt;&gt;"",J1135&lt;&gt;"")),IF(O1135&lt;&gt;"",O1135,IF(J1135&lt;&gt;"",J1135,0)),IF(AND(O1135&lt;&gt;"",J1135&lt;&gt;"",O1135=J1135),O1135,T1135)),0)),"")</f>
        <v/>
      </c>
      <c r="AR1135" s="257" t="str">
        <f aca="false">IF(D1135&lt;&gt;"",IF(J1135="OZP12",L1135,0),"")</f>
        <v/>
      </c>
      <c r="AS1135" s="257" t="str">
        <f aca="false">IF(D1135&lt;&gt;"",IF(O1135="OZP12",Q1135,0),"")</f>
        <v/>
      </c>
      <c r="AT1135" s="257" t="str">
        <f aca="false">IF(D1135&lt;&gt;"",IF(T1135="OZP12",V1135,0),"")</f>
        <v/>
      </c>
      <c r="AU1135" s="257" t="str">
        <f aca="false">IF(D1135&lt;&gt;"",IF(J1135="TZP",L1135,0),"")</f>
        <v/>
      </c>
      <c r="AV1135" s="257" t="str">
        <f aca="false">IF(D1135&lt;&gt;"",IF(O1135="TZP",Q1135,0),"")</f>
        <v/>
      </c>
      <c r="AW1135" s="257" t="str">
        <f aca="false">IF(D1135&lt;&gt;"",IF(T1135="TZP",V1135,0),"")</f>
        <v/>
      </c>
      <c r="AX1135" s="257" t="str">
        <f aca="false">IF(D1135&lt;&gt;"",IF(J1135="OZZ",L1135,0),"")</f>
        <v/>
      </c>
      <c r="AY1135" s="257" t="str">
        <f aca="false">IF(D1135&lt;&gt;"",IF(O1135="OZZ",Q1135,0),"")</f>
        <v/>
      </c>
      <c r="AZ1135" s="257" t="str">
        <f aca="false">IF(D1135&lt;&gt;"",IF(T1135="OZZ",V1135,0),"")</f>
        <v/>
      </c>
      <c r="BA1135" s="260"/>
      <c r="BB1135" s="257" t="str">
        <f aca="false">IF(D1135&lt;&gt;"",IF(ISERROR(FIND("/",D1135)),0,1),"")</f>
        <v/>
      </c>
      <c r="BC1135" s="257" t="str">
        <f aca="false">IF(D1135&lt;&gt;"",IF(BB1135*1=0,D1135,CONCATENATE(MID(D1135,1,FIND("/",D1135,1)-1),MID(D1135,FIND("/",D1135,1)+1,LEN(D1135)))),"")</f>
        <v/>
      </c>
      <c r="BD1135" s="286"/>
      <c r="BE1135" s="257" t="str">
        <f aca="false">IF(D1135&lt;&gt;"",IF(J1135="OZP12",M1135,0),"")</f>
        <v/>
      </c>
      <c r="BF1135" s="257" t="str">
        <f aca="false">IF(D1135&lt;&gt;"",IF(O1135="OZP12",R1135,0),"")</f>
        <v/>
      </c>
      <c r="BG1135" s="257" t="str">
        <f aca="false">IF(D1135&lt;&gt;"",IF(T1135="OZP12",W1135,0),"")</f>
        <v/>
      </c>
      <c r="BH1135" s="257" t="str">
        <f aca="false">IF(D1135&lt;&gt;"",IF(J1135="TZP",M1135,0),"")</f>
        <v/>
      </c>
      <c r="BI1135" s="257" t="str">
        <f aca="false">IF(D1135&lt;&gt;"",IF(O1135="TZP",R1135,0),"")</f>
        <v/>
      </c>
      <c r="BJ1135" s="257" t="str">
        <f aca="false">IF(D1135&lt;&gt;"",IF(T1135="TZP",W1135,0),"")</f>
        <v/>
      </c>
    </row>
    <row r="1136" s="261" customFormat="true" ht="18.75" hidden="false" customHeight="true" outlineLevel="0" collapsed="false">
      <c r="A1136" s="262" t="n">
        <f aca="false">A1135+1</f>
        <v>1124</v>
      </c>
      <c r="B1136" s="263"/>
      <c r="C1136" s="263"/>
      <c r="D1136" s="263"/>
      <c r="E1136" s="266"/>
      <c r="F1136" s="266"/>
      <c r="G1136" s="267"/>
      <c r="H1136" s="278"/>
      <c r="I1136" s="281"/>
      <c r="J1136" s="268"/>
      <c r="K1136" s="269"/>
      <c r="L1136" s="244" t="str">
        <f aca="false">IF(AND(K1136&lt;&gt;"",J1136&lt;&gt;""),MIN(IF(OR(J1136="OZZ",J1136="ZZ"),5000,13600),TRUNC(0.75*SUMIF($D$12:$D1136,$D1136,K$12:K1136),2))-SUMIF($D$12:$D1135,$D1136,L$12:L1135),"")</f>
        <v/>
      </c>
      <c r="M1136" s="270" t="str">
        <f aca="false">IF(AND(K1136&lt;&gt;"",J1136&lt;&gt;"",AB1136&lt;&gt;""),IF(OR(J1136="OZZ",J1136="ZZ"),0-SUMIF($D$12:$D1135,$D1136,M$12:M1135),MIN(MIN(13600,TRUNC(0.75*SUMIF($D$12:$D$1442,$D1136,K$12:K$1442),2)+SUMIF($D$12:$D1136,$D1136,AB$12:AB1136))-SUMIF($D$12:$D1135,$D1136,M$12:M1135)-SUMIF($D$12:$D$1442,$D1136,L$12:L$1442),AB1136)),"")</f>
        <v/>
      </c>
      <c r="N1136" s="246" t="str">
        <f aca="false">IF(J1136&lt;&gt;"",1000-SUMIF($D$12:$D1135,$D1136,N$12:N1135),"")</f>
        <v/>
      </c>
      <c r="O1136" s="268"/>
      <c r="P1136" s="269"/>
      <c r="Q1136" s="244" t="str">
        <f aca="false">IF(AND(P1136&lt;&gt;"",O1136&lt;&gt;""),MIN(IF(OR(O1136="OZZ",O1136="ZZ"),5000,13600),TRUNC(0.75*SUMIF($D$12:$D1136,$D1136,P$12:P1136),2))-SUMIF($D$12:$D1135,$D1136,Q$12:Q1135),"")</f>
        <v/>
      </c>
      <c r="R1136" s="270" t="str">
        <f aca="false">IF(AND(P1136&lt;&gt;"",O1136&lt;&gt;"",AF1136&lt;&gt;""),IF(OR(O1136="OZZ",O1136="ZZ"),0-SUMIF($D$12:$D1135,$D1136,R$12:R1135),MIN(MIN(13600,TRUNC(0.75*SUMIF($D$12:$D$1442,$D1136,P$12:P$1442),2)+SUMIF($D$12:$D1136,$D1136,AF$12:AF1136))-SUMIF($D$12:$D1135,$D1136,R$12:R1135)-SUMIF($D$12:$D$1442,$D1136,Q$12:Q$1442),AF1136)),"")</f>
        <v/>
      </c>
      <c r="S1136" s="246" t="str">
        <f aca="false">IF(O1136&lt;&gt;"",1000-SUMIF($D$12:$D1135,$D1136,S$12:S1135),"")</f>
        <v/>
      </c>
      <c r="T1136" s="268"/>
      <c r="U1136" s="269"/>
      <c r="V1136" s="244" t="str">
        <f aca="false">IF(AND(U1136&lt;&gt;"",T1136&lt;&gt;""),MIN(IF(OR(T1136="OZZ",T1136="ZZ"),5000,13600),TRUNC(0.75*SUMIF($D$12:$D1136,$D1136,U$12:U1136),2))-SUMIF($D$12:$D1135,$D1136,V$12:V1135),"")</f>
        <v/>
      </c>
      <c r="W1136" s="248" t="str">
        <f aca="false">IF(AND(U1136&lt;&gt;"",T1136&lt;&gt;"",AJ1136&lt;&gt;""),IF(OR(T1136="OZZ",T1136="ZZ"),0-SUMIF($D$12:$D1135,$D1136,W$12:W1135),MIN(MIN(13600,TRUNC(0.75*SUMIF($D$12:$D$1442,$D1136,U$12:U$1442),2)+SUMIF($D$12:$D1136,$D1136,AJ$12:AJ1136))-SUMIF($D$12:$D1135,$D1136,W$12:W1135)-SUMIF($D$12:$D$1442,$D1136,V$12:V$1442),AJ1136)),"")</f>
        <v/>
      </c>
      <c r="X1136" s="246" t="str">
        <f aca="false">IF(T1136&lt;&gt;"",1000-SUMIF($D$12:$D1135,$D1136,X$12:X1135),"")</f>
        <v/>
      </c>
      <c r="Y1136" s="272"/>
      <c r="Z1136" s="273"/>
      <c r="AA1136" s="273"/>
      <c r="AB1136" s="252" t="str">
        <f aca="false">IF(K1136&lt;&gt;"",ROUND(Y1136,2)+ROUND(Z1136,2)+ROUND(AA1136,2),"")</f>
        <v/>
      </c>
      <c r="AC1136" s="274"/>
      <c r="AD1136" s="273"/>
      <c r="AE1136" s="273"/>
      <c r="AF1136" s="275" t="str">
        <f aca="false">IF(P1136&lt;&gt;"",ROUND(AC1136,2)+ROUND(AD1136,2)+ROUND(AE1136,2),"")</f>
        <v/>
      </c>
      <c r="AG1136" s="274"/>
      <c r="AH1136" s="273"/>
      <c r="AI1136" s="273"/>
      <c r="AJ1136" s="275" t="str">
        <f aca="false">IF(U1136&lt;&gt;"",ROUND(AG1136,2)+ROUND(AH1136,2)+ROUND(AI1136,2),"")</f>
        <v/>
      </c>
      <c r="AK1136" s="255"/>
      <c r="AL1136" s="255"/>
      <c r="AM1136" s="256"/>
      <c r="AN1136" s="257"/>
      <c r="AO1136" s="258" t="str">
        <f aca="false">IF(D1136&lt;&gt;"",IF(COUNTIF($D$12:$D1136,$D1136)&gt;1,0,IF(SUM(L1136,Q1136,V1136)&gt;0,IF(AND(T1136="",OR(O1136&lt;&gt;"",J1136&lt;&gt;"")),IF(O1136&lt;&gt;"",O1136,IF(J1136&lt;&gt;"",J1136,0)),IF(AND(O1136&lt;&gt;"",J1136&lt;&gt;"",O1136=J1136),O1136,T1136)),0)),"")</f>
        <v/>
      </c>
      <c r="AP1136" s="258" t="str">
        <f aca="false">IF(D1136&lt;&gt;"",IF(COUNTIF($D$12:$D1136,$D1136)&gt;1,0,IF(SUM(M1136,R1136,W1136)&gt;0,IF(AND(T1136="",OR(O1136&lt;&gt;"",J1136&lt;&gt;"")),IF(O1136&lt;&gt;"",O1136,IF(J1136&lt;&gt;"",J1136,0)),IF(AND(O1136&lt;&gt;"",J1136&lt;&gt;"",O1136=J1136),O1136,T1136)),0)),"")</f>
        <v/>
      </c>
      <c r="AQ1136" s="258" t="str">
        <f aca="false">IF(D1136&lt;&gt;"",IF(COUNTIF($D$12:$D1136,$D1136)&gt;1,0,IF(SUM(N1136,S1136,X1136)&gt;0,IF(AND(T1136="",OR(O1136&lt;&gt;"",J1136&lt;&gt;"")),IF(O1136&lt;&gt;"",O1136,IF(J1136&lt;&gt;"",J1136,0)),IF(AND(O1136&lt;&gt;"",J1136&lt;&gt;"",O1136=J1136),O1136,T1136)),0)),"")</f>
        <v/>
      </c>
      <c r="AR1136" s="257" t="str">
        <f aca="false">IF(D1136&lt;&gt;"",IF(J1136="OZP12",L1136,0),"")</f>
        <v/>
      </c>
      <c r="AS1136" s="257" t="str">
        <f aca="false">IF(D1136&lt;&gt;"",IF(O1136="OZP12",Q1136,0),"")</f>
        <v/>
      </c>
      <c r="AT1136" s="257" t="str">
        <f aca="false">IF(D1136&lt;&gt;"",IF(T1136="OZP12",V1136,0),"")</f>
        <v/>
      </c>
      <c r="AU1136" s="257" t="str">
        <f aca="false">IF(D1136&lt;&gt;"",IF(J1136="TZP",L1136,0),"")</f>
        <v/>
      </c>
      <c r="AV1136" s="257" t="str">
        <f aca="false">IF(D1136&lt;&gt;"",IF(O1136="TZP",Q1136,0),"")</f>
        <v/>
      </c>
      <c r="AW1136" s="257" t="str">
        <f aca="false">IF(D1136&lt;&gt;"",IF(T1136="TZP",V1136,0),"")</f>
        <v/>
      </c>
      <c r="AX1136" s="257" t="str">
        <f aca="false">IF(D1136&lt;&gt;"",IF(J1136="OZZ",L1136,0),"")</f>
        <v/>
      </c>
      <c r="AY1136" s="257" t="str">
        <f aca="false">IF(D1136&lt;&gt;"",IF(O1136="OZZ",Q1136,0),"")</f>
        <v/>
      </c>
      <c r="AZ1136" s="257" t="str">
        <f aca="false">IF(D1136&lt;&gt;"",IF(T1136="OZZ",V1136,0),"")</f>
        <v/>
      </c>
      <c r="BA1136" s="260"/>
      <c r="BB1136" s="257" t="str">
        <f aca="false">IF(D1136&lt;&gt;"",IF(ISERROR(FIND("/",D1136)),0,1),"")</f>
        <v/>
      </c>
      <c r="BC1136" s="257" t="str">
        <f aca="false">IF(D1136&lt;&gt;"",IF(BB1136*1=0,D1136,CONCATENATE(MID(D1136,1,FIND("/",D1136,1)-1),MID(D1136,FIND("/",D1136,1)+1,LEN(D1136)))),"")</f>
        <v/>
      </c>
      <c r="BD1136" s="286"/>
      <c r="BE1136" s="257" t="str">
        <f aca="false">IF(D1136&lt;&gt;"",IF(J1136="OZP12",M1136,0),"")</f>
        <v/>
      </c>
      <c r="BF1136" s="257" t="str">
        <f aca="false">IF(D1136&lt;&gt;"",IF(O1136="OZP12",R1136,0),"")</f>
        <v/>
      </c>
      <c r="BG1136" s="257" t="str">
        <f aca="false">IF(D1136&lt;&gt;"",IF(T1136="OZP12",W1136,0),"")</f>
        <v/>
      </c>
      <c r="BH1136" s="257" t="str">
        <f aca="false">IF(D1136&lt;&gt;"",IF(J1136="TZP",M1136,0),"")</f>
        <v/>
      </c>
      <c r="BI1136" s="257" t="str">
        <f aca="false">IF(D1136&lt;&gt;"",IF(O1136="TZP",R1136,0),"")</f>
        <v/>
      </c>
      <c r="BJ1136" s="257" t="str">
        <f aca="false">IF(D1136&lt;&gt;"",IF(T1136="TZP",W1136,0),"")</f>
        <v/>
      </c>
    </row>
    <row r="1137" s="261" customFormat="true" ht="18.75" hidden="false" customHeight="true" outlineLevel="0" collapsed="false">
      <c r="A1137" s="262" t="n">
        <f aca="false">A1136+1</f>
        <v>1125</v>
      </c>
      <c r="B1137" s="263"/>
      <c r="C1137" s="263"/>
      <c r="D1137" s="263"/>
      <c r="E1137" s="266"/>
      <c r="F1137" s="266"/>
      <c r="G1137" s="267"/>
      <c r="H1137" s="278"/>
      <c r="I1137" s="281"/>
      <c r="J1137" s="268"/>
      <c r="K1137" s="269"/>
      <c r="L1137" s="244" t="str">
        <f aca="false">IF(AND(K1137&lt;&gt;"",J1137&lt;&gt;""),MIN(IF(OR(J1137="OZZ",J1137="ZZ"),5000,13600),TRUNC(0.75*SUMIF($D$12:$D1137,$D1137,K$12:K1137),2))-SUMIF($D$12:$D1136,$D1137,L$12:L1136),"")</f>
        <v/>
      </c>
      <c r="M1137" s="270" t="str">
        <f aca="false">IF(AND(K1137&lt;&gt;"",J1137&lt;&gt;"",AB1137&lt;&gt;""),IF(OR(J1137="OZZ",J1137="ZZ"),0-SUMIF($D$12:$D1136,$D1137,M$12:M1136),MIN(MIN(13600,TRUNC(0.75*SUMIF($D$12:$D$1442,$D1137,K$12:K$1442),2)+SUMIF($D$12:$D1137,$D1137,AB$12:AB1137))-SUMIF($D$12:$D1136,$D1137,M$12:M1136)-SUMIF($D$12:$D$1442,$D1137,L$12:L$1442),AB1137)),"")</f>
        <v/>
      </c>
      <c r="N1137" s="246" t="str">
        <f aca="false">IF(J1137&lt;&gt;"",1000-SUMIF($D$12:$D1136,$D1137,N$12:N1136),"")</f>
        <v/>
      </c>
      <c r="O1137" s="268"/>
      <c r="P1137" s="269"/>
      <c r="Q1137" s="244" t="str">
        <f aca="false">IF(AND(P1137&lt;&gt;"",O1137&lt;&gt;""),MIN(IF(OR(O1137="OZZ",O1137="ZZ"),5000,13600),TRUNC(0.75*SUMIF($D$12:$D1137,$D1137,P$12:P1137),2))-SUMIF($D$12:$D1136,$D1137,Q$12:Q1136),"")</f>
        <v/>
      </c>
      <c r="R1137" s="270" t="str">
        <f aca="false">IF(AND(P1137&lt;&gt;"",O1137&lt;&gt;"",AF1137&lt;&gt;""),IF(OR(O1137="OZZ",O1137="ZZ"),0-SUMIF($D$12:$D1136,$D1137,R$12:R1136),MIN(MIN(13600,TRUNC(0.75*SUMIF($D$12:$D$1442,$D1137,P$12:P$1442),2)+SUMIF($D$12:$D1137,$D1137,AF$12:AF1137))-SUMIF($D$12:$D1136,$D1137,R$12:R1136)-SUMIF($D$12:$D$1442,$D1137,Q$12:Q$1442),AF1137)),"")</f>
        <v/>
      </c>
      <c r="S1137" s="246" t="str">
        <f aca="false">IF(O1137&lt;&gt;"",1000-SUMIF($D$12:$D1136,$D1137,S$12:S1136),"")</f>
        <v/>
      </c>
      <c r="T1137" s="268"/>
      <c r="U1137" s="269"/>
      <c r="V1137" s="244" t="str">
        <f aca="false">IF(AND(U1137&lt;&gt;"",T1137&lt;&gt;""),MIN(IF(OR(T1137="OZZ",T1137="ZZ"),5000,13600),TRUNC(0.75*SUMIF($D$12:$D1137,$D1137,U$12:U1137),2))-SUMIF($D$12:$D1136,$D1137,V$12:V1136),"")</f>
        <v/>
      </c>
      <c r="W1137" s="248" t="str">
        <f aca="false">IF(AND(U1137&lt;&gt;"",T1137&lt;&gt;"",AJ1137&lt;&gt;""),IF(OR(T1137="OZZ",T1137="ZZ"),0-SUMIF($D$12:$D1136,$D1137,W$12:W1136),MIN(MIN(13600,TRUNC(0.75*SUMIF($D$12:$D$1442,$D1137,U$12:U$1442),2)+SUMIF($D$12:$D1137,$D1137,AJ$12:AJ1137))-SUMIF($D$12:$D1136,$D1137,W$12:W1136)-SUMIF($D$12:$D$1442,$D1137,V$12:V$1442),AJ1137)),"")</f>
        <v/>
      </c>
      <c r="X1137" s="246" t="str">
        <f aca="false">IF(T1137&lt;&gt;"",1000-SUMIF($D$12:$D1136,$D1137,X$12:X1136),"")</f>
        <v/>
      </c>
      <c r="Y1137" s="272"/>
      <c r="Z1137" s="273"/>
      <c r="AA1137" s="273"/>
      <c r="AB1137" s="252" t="str">
        <f aca="false">IF(K1137&lt;&gt;"",ROUND(Y1137,2)+ROUND(Z1137,2)+ROUND(AA1137,2),"")</f>
        <v/>
      </c>
      <c r="AC1137" s="274"/>
      <c r="AD1137" s="273"/>
      <c r="AE1137" s="273"/>
      <c r="AF1137" s="275" t="str">
        <f aca="false">IF(P1137&lt;&gt;"",ROUND(AC1137,2)+ROUND(AD1137,2)+ROUND(AE1137,2),"")</f>
        <v/>
      </c>
      <c r="AG1137" s="274"/>
      <c r="AH1137" s="273"/>
      <c r="AI1137" s="273"/>
      <c r="AJ1137" s="275" t="str">
        <f aca="false">IF(U1137&lt;&gt;"",ROUND(AG1137,2)+ROUND(AH1137,2)+ROUND(AI1137,2),"")</f>
        <v/>
      </c>
      <c r="AK1137" s="255"/>
      <c r="AL1137" s="255"/>
      <c r="AM1137" s="256"/>
      <c r="AN1137" s="257"/>
      <c r="AO1137" s="258" t="str">
        <f aca="false">IF(D1137&lt;&gt;"",IF(COUNTIF($D$12:$D1137,$D1137)&gt;1,0,IF(SUM(L1137,Q1137,V1137)&gt;0,IF(AND(T1137="",OR(O1137&lt;&gt;"",J1137&lt;&gt;"")),IF(O1137&lt;&gt;"",O1137,IF(J1137&lt;&gt;"",J1137,0)),IF(AND(O1137&lt;&gt;"",J1137&lt;&gt;"",O1137=J1137),O1137,T1137)),0)),"")</f>
        <v/>
      </c>
      <c r="AP1137" s="258" t="str">
        <f aca="false">IF(D1137&lt;&gt;"",IF(COUNTIF($D$12:$D1137,$D1137)&gt;1,0,IF(SUM(M1137,R1137,W1137)&gt;0,IF(AND(T1137="",OR(O1137&lt;&gt;"",J1137&lt;&gt;"")),IF(O1137&lt;&gt;"",O1137,IF(J1137&lt;&gt;"",J1137,0)),IF(AND(O1137&lt;&gt;"",J1137&lt;&gt;"",O1137=J1137),O1137,T1137)),0)),"")</f>
        <v/>
      </c>
      <c r="AQ1137" s="258" t="str">
        <f aca="false">IF(D1137&lt;&gt;"",IF(COUNTIF($D$12:$D1137,$D1137)&gt;1,0,IF(SUM(N1137,S1137,X1137)&gt;0,IF(AND(T1137="",OR(O1137&lt;&gt;"",J1137&lt;&gt;"")),IF(O1137&lt;&gt;"",O1137,IF(J1137&lt;&gt;"",J1137,0)),IF(AND(O1137&lt;&gt;"",J1137&lt;&gt;"",O1137=J1137),O1137,T1137)),0)),"")</f>
        <v/>
      </c>
      <c r="AR1137" s="257" t="str">
        <f aca="false">IF(D1137&lt;&gt;"",IF(J1137="OZP12",L1137,0),"")</f>
        <v/>
      </c>
      <c r="AS1137" s="257" t="str">
        <f aca="false">IF(D1137&lt;&gt;"",IF(O1137="OZP12",Q1137,0),"")</f>
        <v/>
      </c>
      <c r="AT1137" s="257" t="str">
        <f aca="false">IF(D1137&lt;&gt;"",IF(T1137="OZP12",V1137,0),"")</f>
        <v/>
      </c>
      <c r="AU1137" s="257" t="str">
        <f aca="false">IF(D1137&lt;&gt;"",IF(J1137="TZP",L1137,0),"")</f>
        <v/>
      </c>
      <c r="AV1137" s="257" t="str">
        <f aca="false">IF(D1137&lt;&gt;"",IF(O1137="TZP",Q1137,0),"")</f>
        <v/>
      </c>
      <c r="AW1137" s="257" t="str">
        <f aca="false">IF(D1137&lt;&gt;"",IF(T1137="TZP",V1137,0),"")</f>
        <v/>
      </c>
      <c r="AX1137" s="257" t="str">
        <f aca="false">IF(D1137&lt;&gt;"",IF(J1137="OZZ",L1137,0),"")</f>
        <v/>
      </c>
      <c r="AY1137" s="257" t="str">
        <f aca="false">IF(D1137&lt;&gt;"",IF(O1137="OZZ",Q1137,0),"")</f>
        <v/>
      </c>
      <c r="AZ1137" s="257" t="str">
        <f aca="false">IF(D1137&lt;&gt;"",IF(T1137="OZZ",V1137,0),"")</f>
        <v/>
      </c>
      <c r="BA1137" s="260"/>
      <c r="BB1137" s="257" t="str">
        <f aca="false">IF(D1137&lt;&gt;"",IF(ISERROR(FIND("/",D1137)),0,1),"")</f>
        <v/>
      </c>
      <c r="BC1137" s="257" t="str">
        <f aca="false">IF(D1137&lt;&gt;"",IF(BB1137*1=0,D1137,CONCATENATE(MID(D1137,1,FIND("/",D1137,1)-1),MID(D1137,FIND("/",D1137,1)+1,LEN(D1137)))),"")</f>
        <v/>
      </c>
      <c r="BD1137" s="286"/>
      <c r="BE1137" s="257" t="str">
        <f aca="false">IF(D1137&lt;&gt;"",IF(J1137="OZP12",M1137,0),"")</f>
        <v/>
      </c>
      <c r="BF1137" s="257" t="str">
        <f aca="false">IF(D1137&lt;&gt;"",IF(O1137="OZP12",R1137,0),"")</f>
        <v/>
      </c>
      <c r="BG1137" s="257" t="str">
        <f aca="false">IF(D1137&lt;&gt;"",IF(T1137="OZP12",W1137,0),"")</f>
        <v/>
      </c>
      <c r="BH1137" s="257" t="str">
        <f aca="false">IF(D1137&lt;&gt;"",IF(J1137="TZP",M1137,0),"")</f>
        <v/>
      </c>
      <c r="BI1137" s="257" t="str">
        <f aca="false">IF(D1137&lt;&gt;"",IF(O1137="TZP",R1137,0),"")</f>
        <v/>
      </c>
      <c r="BJ1137" s="257" t="str">
        <f aca="false">IF(D1137&lt;&gt;"",IF(T1137="TZP",W1137,0),"")</f>
        <v/>
      </c>
    </row>
    <row r="1138" s="261" customFormat="true" ht="18.75" hidden="false" customHeight="true" outlineLevel="0" collapsed="false">
      <c r="A1138" s="262" t="n">
        <f aca="false">A1137+1</f>
        <v>1126</v>
      </c>
      <c r="B1138" s="263"/>
      <c r="C1138" s="263"/>
      <c r="D1138" s="263"/>
      <c r="E1138" s="266"/>
      <c r="F1138" s="266"/>
      <c r="G1138" s="267"/>
      <c r="H1138" s="278"/>
      <c r="I1138" s="281"/>
      <c r="J1138" s="268"/>
      <c r="K1138" s="269"/>
      <c r="L1138" s="244" t="str">
        <f aca="false">IF(AND(K1138&lt;&gt;"",J1138&lt;&gt;""),MIN(IF(OR(J1138="OZZ",J1138="ZZ"),5000,13600),TRUNC(0.75*SUMIF($D$12:$D1138,$D1138,K$12:K1138),2))-SUMIF($D$12:$D1137,$D1138,L$12:L1137),"")</f>
        <v/>
      </c>
      <c r="M1138" s="270" t="str">
        <f aca="false">IF(AND(K1138&lt;&gt;"",J1138&lt;&gt;"",AB1138&lt;&gt;""),IF(OR(J1138="OZZ",J1138="ZZ"),0-SUMIF($D$12:$D1137,$D1138,M$12:M1137),MIN(MIN(13600,TRUNC(0.75*SUMIF($D$12:$D$1442,$D1138,K$12:K$1442),2)+SUMIF($D$12:$D1138,$D1138,AB$12:AB1138))-SUMIF($D$12:$D1137,$D1138,M$12:M1137)-SUMIF($D$12:$D$1442,$D1138,L$12:L$1442),AB1138)),"")</f>
        <v/>
      </c>
      <c r="N1138" s="246" t="str">
        <f aca="false">IF(J1138&lt;&gt;"",1000-SUMIF($D$12:$D1137,$D1138,N$12:N1137),"")</f>
        <v/>
      </c>
      <c r="O1138" s="268"/>
      <c r="P1138" s="269"/>
      <c r="Q1138" s="244" t="str">
        <f aca="false">IF(AND(P1138&lt;&gt;"",O1138&lt;&gt;""),MIN(IF(OR(O1138="OZZ",O1138="ZZ"),5000,13600),TRUNC(0.75*SUMIF($D$12:$D1138,$D1138,P$12:P1138),2))-SUMIF($D$12:$D1137,$D1138,Q$12:Q1137),"")</f>
        <v/>
      </c>
      <c r="R1138" s="270" t="str">
        <f aca="false">IF(AND(P1138&lt;&gt;"",O1138&lt;&gt;"",AF1138&lt;&gt;""),IF(OR(O1138="OZZ",O1138="ZZ"),0-SUMIF($D$12:$D1137,$D1138,R$12:R1137),MIN(MIN(13600,TRUNC(0.75*SUMIF($D$12:$D$1442,$D1138,P$12:P$1442),2)+SUMIF($D$12:$D1138,$D1138,AF$12:AF1138))-SUMIF($D$12:$D1137,$D1138,R$12:R1137)-SUMIF($D$12:$D$1442,$D1138,Q$12:Q$1442),AF1138)),"")</f>
        <v/>
      </c>
      <c r="S1138" s="246" t="str">
        <f aca="false">IF(O1138&lt;&gt;"",1000-SUMIF($D$12:$D1137,$D1138,S$12:S1137),"")</f>
        <v/>
      </c>
      <c r="T1138" s="268"/>
      <c r="U1138" s="269"/>
      <c r="V1138" s="244" t="str">
        <f aca="false">IF(AND(U1138&lt;&gt;"",T1138&lt;&gt;""),MIN(IF(OR(T1138="OZZ",T1138="ZZ"),5000,13600),TRUNC(0.75*SUMIF($D$12:$D1138,$D1138,U$12:U1138),2))-SUMIF($D$12:$D1137,$D1138,V$12:V1137),"")</f>
        <v/>
      </c>
      <c r="W1138" s="248" t="str">
        <f aca="false">IF(AND(U1138&lt;&gt;"",T1138&lt;&gt;"",AJ1138&lt;&gt;""),IF(OR(T1138="OZZ",T1138="ZZ"),0-SUMIF($D$12:$D1137,$D1138,W$12:W1137),MIN(MIN(13600,TRUNC(0.75*SUMIF($D$12:$D$1442,$D1138,U$12:U$1442),2)+SUMIF($D$12:$D1138,$D1138,AJ$12:AJ1138))-SUMIF($D$12:$D1137,$D1138,W$12:W1137)-SUMIF($D$12:$D$1442,$D1138,V$12:V$1442),AJ1138)),"")</f>
        <v/>
      </c>
      <c r="X1138" s="246" t="str">
        <f aca="false">IF(T1138&lt;&gt;"",1000-SUMIF($D$12:$D1137,$D1138,X$12:X1137),"")</f>
        <v/>
      </c>
      <c r="Y1138" s="272"/>
      <c r="Z1138" s="273"/>
      <c r="AA1138" s="273"/>
      <c r="AB1138" s="252" t="str">
        <f aca="false">IF(K1138&lt;&gt;"",ROUND(Y1138,2)+ROUND(Z1138,2)+ROUND(AA1138,2),"")</f>
        <v/>
      </c>
      <c r="AC1138" s="274"/>
      <c r="AD1138" s="273"/>
      <c r="AE1138" s="273"/>
      <c r="AF1138" s="275" t="str">
        <f aca="false">IF(P1138&lt;&gt;"",ROUND(AC1138,2)+ROUND(AD1138,2)+ROUND(AE1138,2),"")</f>
        <v/>
      </c>
      <c r="AG1138" s="274"/>
      <c r="AH1138" s="273"/>
      <c r="AI1138" s="273"/>
      <c r="AJ1138" s="275" t="str">
        <f aca="false">IF(U1138&lt;&gt;"",ROUND(AG1138,2)+ROUND(AH1138,2)+ROUND(AI1138,2),"")</f>
        <v/>
      </c>
      <c r="AK1138" s="255"/>
      <c r="AL1138" s="255"/>
      <c r="AM1138" s="256"/>
      <c r="AN1138" s="257"/>
      <c r="AO1138" s="258" t="str">
        <f aca="false">IF(D1138&lt;&gt;"",IF(COUNTIF($D$12:$D1138,$D1138)&gt;1,0,IF(SUM(L1138,Q1138,V1138)&gt;0,IF(AND(T1138="",OR(O1138&lt;&gt;"",J1138&lt;&gt;"")),IF(O1138&lt;&gt;"",O1138,IF(J1138&lt;&gt;"",J1138,0)),IF(AND(O1138&lt;&gt;"",J1138&lt;&gt;"",O1138=J1138),O1138,T1138)),0)),"")</f>
        <v/>
      </c>
      <c r="AP1138" s="258" t="str">
        <f aca="false">IF(D1138&lt;&gt;"",IF(COUNTIF($D$12:$D1138,$D1138)&gt;1,0,IF(SUM(M1138,R1138,W1138)&gt;0,IF(AND(T1138="",OR(O1138&lt;&gt;"",J1138&lt;&gt;"")),IF(O1138&lt;&gt;"",O1138,IF(J1138&lt;&gt;"",J1138,0)),IF(AND(O1138&lt;&gt;"",J1138&lt;&gt;"",O1138=J1138),O1138,T1138)),0)),"")</f>
        <v/>
      </c>
      <c r="AQ1138" s="258" t="str">
        <f aca="false">IF(D1138&lt;&gt;"",IF(COUNTIF($D$12:$D1138,$D1138)&gt;1,0,IF(SUM(N1138,S1138,X1138)&gt;0,IF(AND(T1138="",OR(O1138&lt;&gt;"",J1138&lt;&gt;"")),IF(O1138&lt;&gt;"",O1138,IF(J1138&lt;&gt;"",J1138,0)),IF(AND(O1138&lt;&gt;"",J1138&lt;&gt;"",O1138=J1138),O1138,T1138)),0)),"")</f>
        <v/>
      </c>
      <c r="AR1138" s="257" t="str">
        <f aca="false">IF(D1138&lt;&gt;"",IF(J1138="OZP12",L1138,0),"")</f>
        <v/>
      </c>
      <c r="AS1138" s="257" t="str">
        <f aca="false">IF(D1138&lt;&gt;"",IF(O1138="OZP12",Q1138,0),"")</f>
        <v/>
      </c>
      <c r="AT1138" s="257" t="str">
        <f aca="false">IF(D1138&lt;&gt;"",IF(T1138="OZP12",V1138,0),"")</f>
        <v/>
      </c>
      <c r="AU1138" s="257" t="str">
        <f aca="false">IF(D1138&lt;&gt;"",IF(J1138="TZP",L1138,0),"")</f>
        <v/>
      </c>
      <c r="AV1138" s="257" t="str">
        <f aca="false">IF(D1138&lt;&gt;"",IF(O1138="TZP",Q1138,0),"")</f>
        <v/>
      </c>
      <c r="AW1138" s="257" t="str">
        <f aca="false">IF(D1138&lt;&gt;"",IF(T1138="TZP",V1138,0),"")</f>
        <v/>
      </c>
      <c r="AX1138" s="257" t="str">
        <f aca="false">IF(D1138&lt;&gt;"",IF(J1138="OZZ",L1138,0),"")</f>
        <v/>
      </c>
      <c r="AY1138" s="257" t="str">
        <f aca="false">IF(D1138&lt;&gt;"",IF(O1138="OZZ",Q1138,0),"")</f>
        <v/>
      </c>
      <c r="AZ1138" s="257" t="str">
        <f aca="false">IF(D1138&lt;&gt;"",IF(T1138="OZZ",V1138,0),"")</f>
        <v/>
      </c>
      <c r="BA1138" s="260"/>
      <c r="BB1138" s="257" t="str">
        <f aca="false">IF(D1138&lt;&gt;"",IF(ISERROR(FIND("/",D1138)),0,1),"")</f>
        <v/>
      </c>
      <c r="BC1138" s="257" t="str">
        <f aca="false">IF(D1138&lt;&gt;"",IF(BB1138*1=0,D1138,CONCATENATE(MID(D1138,1,FIND("/",D1138,1)-1),MID(D1138,FIND("/",D1138,1)+1,LEN(D1138)))),"")</f>
        <v/>
      </c>
      <c r="BD1138" s="286"/>
      <c r="BE1138" s="257" t="str">
        <f aca="false">IF(D1138&lt;&gt;"",IF(J1138="OZP12",M1138,0),"")</f>
        <v/>
      </c>
      <c r="BF1138" s="257" t="str">
        <f aca="false">IF(D1138&lt;&gt;"",IF(O1138="OZP12",R1138,0),"")</f>
        <v/>
      </c>
      <c r="BG1138" s="257" t="str">
        <f aca="false">IF(D1138&lt;&gt;"",IF(T1138="OZP12",W1138,0),"")</f>
        <v/>
      </c>
      <c r="BH1138" s="257" t="str">
        <f aca="false">IF(D1138&lt;&gt;"",IF(J1138="TZP",M1138,0),"")</f>
        <v/>
      </c>
      <c r="BI1138" s="257" t="str">
        <f aca="false">IF(D1138&lt;&gt;"",IF(O1138="TZP",R1138,0),"")</f>
        <v/>
      </c>
      <c r="BJ1138" s="257" t="str">
        <f aca="false">IF(D1138&lt;&gt;"",IF(T1138="TZP",W1138,0),"")</f>
        <v/>
      </c>
    </row>
    <row r="1139" s="261" customFormat="true" ht="18.75" hidden="false" customHeight="true" outlineLevel="0" collapsed="false">
      <c r="A1139" s="262" t="n">
        <f aca="false">A1138+1</f>
        <v>1127</v>
      </c>
      <c r="B1139" s="263"/>
      <c r="C1139" s="263"/>
      <c r="D1139" s="263"/>
      <c r="E1139" s="266"/>
      <c r="F1139" s="266"/>
      <c r="G1139" s="267"/>
      <c r="H1139" s="278"/>
      <c r="I1139" s="281"/>
      <c r="J1139" s="268"/>
      <c r="K1139" s="269"/>
      <c r="L1139" s="244" t="str">
        <f aca="false">IF(AND(K1139&lt;&gt;"",J1139&lt;&gt;""),MIN(IF(OR(J1139="OZZ",J1139="ZZ"),5000,13600),TRUNC(0.75*SUMIF($D$12:$D1139,$D1139,K$12:K1139),2))-SUMIF($D$12:$D1138,$D1139,L$12:L1138),"")</f>
        <v/>
      </c>
      <c r="M1139" s="270" t="str">
        <f aca="false">IF(AND(K1139&lt;&gt;"",J1139&lt;&gt;"",AB1139&lt;&gt;""),IF(OR(J1139="OZZ",J1139="ZZ"),0-SUMIF($D$12:$D1138,$D1139,M$12:M1138),MIN(MIN(13600,TRUNC(0.75*SUMIF($D$12:$D$1442,$D1139,K$12:K$1442),2)+SUMIF($D$12:$D1139,$D1139,AB$12:AB1139))-SUMIF($D$12:$D1138,$D1139,M$12:M1138)-SUMIF($D$12:$D$1442,$D1139,L$12:L$1442),AB1139)),"")</f>
        <v/>
      </c>
      <c r="N1139" s="246" t="str">
        <f aca="false">IF(J1139&lt;&gt;"",1000-SUMIF($D$12:$D1138,$D1139,N$12:N1138),"")</f>
        <v/>
      </c>
      <c r="O1139" s="268"/>
      <c r="P1139" s="269"/>
      <c r="Q1139" s="244" t="str">
        <f aca="false">IF(AND(P1139&lt;&gt;"",O1139&lt;&gt;""),MIN(IF(OR(O1139="OZZ",O1139="ZZ"),5000,13600),TRUNC(0.75*SUMIF($D$12:$D1139,$D1139,P$12:P1139),2))-SUMIF($D$12:$D1138,$D1139,Q$12:Q1138),"")</f>
        <v/>
      </c>
      <c r="R1139" s="270" t="str">
        <f aca="false">IF(AND(P1139&lt;&gt;"",O1139&lt;&gt;"",AF1139&lt;&gt;""),IF(OR(O1139="OZZ",O1139="ZZ"),0-SUMIF($D$12:$D1138,$D1139,R$12:R1138),MIN(MIN(13600,TRUNC(0.75*SUMIF($D$12:$D$1442,$D1139,P$12:P$1442),2)+SUMIF($D$12:$D1139,$D1139,AF$12:AF1139))-SUMIF($D$12:$D1138,$D1139,R$12:R1138)-SUMIF($D$12:$D$1442,$D1139,Q$12:Q$1442),AF1139)),"")</f>
        <v/>
      </c>
      <c r="S1139" s="246" t="str">
        <f aca="false">IF(O1139&lt;&gt;"",1000-SUMIF($D$12:$D1138,$D1139,S$12:S1138),"")</f>
        <v/>
      </c>
      <c r="T1139" s="268"/>
      <c r="U1139" s="269"/>
      <c r="V1139" s="244" t="str">
        <f aca="false">IF(AND(U1139&lt;&gt;"",T1139&lt;&gt;""),MIN(IF(OR(T1139="OZZ",T1139="ZZ"),5000,13600),TRUNC(0.75*SUMIF($D$12:$D1139,$D1139,U$12:U1139),2))-SUMIF($D$12:$D1138,$D1139,V$12:V1138),"")</f>
        <v/>
      </c>
      <c r="W1139" s="248" t="str">
        <f aca="false">IF(AND(U1139&lt;&gt;"",T1139&lt;&gt;"",AJ1139&lt;&gt;""),IF(OR(T1139="OZZ",T1139="ZZ"),0-SUMIF($D$12:$D1138,$D1139,W$12:W1138),MIN(MIN(13600,TRUNC(0.75*SUMIF($D$12:$D$1442,$D1139,U$12:U$1442),2)+SUMIF($D$12:$D1139,$D1139,AJ$12:AJ1139))-SUMIF($D$12:$D1138,$D1139,W$12:W1138)-SUMIF($D$12:$D$1442,$D1139,V$12:V$1442),AJ1139)),"")</f>
        <v/>
      </c>
      <c r="X1139" s="246" t="str">
        <f aca="false">IF(T1139&lt;&gt;"",1000-SUMIF($D$12:$D1138,$D1139,X$12:X1138),"")</f>
        <v/>
      </c>
      <c r="Y1139" s="272"/>
      <c r="Z1139" s="273"/>
      <c r="AA1139" s="273"/>
      <c r="AB1139" s="252" t="str">
        <f aca="false">IF(K1139&lt;&gt;"",ROUND(Y1139,2)+ROUND(Z1139,2)+ROUND(AA1139,2),"")</f>
        <v/>
      </c>
      <c r="AC1139" s="274"/>
      <c r="AD1139" s="273"/>
      <c r="AE1139" s="273"/>
      <c r="AF1139" s="275" t="str">
        <f aca="false">IF(P1139&lt;&gt;"",ROUND(AC1139,2)+ROUND(AD1139,2)+ROUND(AE1139,2),"")</f>
        <v/>
      </c>
      <c r="AG1139" s="274"/>
      <c r="AH1139" s="273"/>
      <c r="AI1139" s="273"/>
      <c r="AJ1139" s="275" t="str">
        <f aca="false">IF(U1139&lt;&gt;"",ROUND(AG1139,2)+ROUND(AH1139,2)+ROUND(AI1139,2),"")</f>
        <v/>
      </c>
      <c r="AK1139" s="255"/>
      <c r="AL1139" s="255"/>
      <c r="AM1139" s="256"/>
      <c r="AN1139" s="257"/>
      <c r="AO1139" s="258" t="str">
        <f aca="false">IF(D1139&lt;&gt;"",IF(COUNTIF($D$12:$D1139,$D1139)&gt;1,0,IF(SUM(L1139,Q1139,V1139)&gt;0,IF(AND(T1139="",OR(O1139&lt;&gt;"",J1139&lt;&gt;"")),IF(O1139&lt;&gt;"",O1139,IF(J1139&lt;&gt;"",J1139,0)),IF(AND(O1139&lt;&gt;"",J1139&lt;&gt;"",O1139=J1139),O1139,T1139)),0)),"")</f>
        <v/>
      </c>
      <c r="AP1139" s="258" t="str">
        <f aca="false">IF(D1139&lt;&gt;"",IF(COUNTIF($D$12:$D1139,$D1139)&gt;1,0,IF(SUM(M1139,R1139,W1139)&gt;0,IF(AND(T1139="",OR(O1139&lt;&gt;"",J1139&lt;&gt;"")),IF(O1139&lt;&gt;"",O1139,IF(J1139&lt;&gt;"",J1139,0)),IF(AND(O1139&lt;&gt;"",J1139&lt;&gt;"",O1139=J1139),O1139,T1139)),0)),"")</f>
        <v/>
      </c>
      <c r="AQ1139" s="258" t="str">
        <f aca="false">IF(D1139&lt;&gt;"",IF(COUNTIF($D$12:$D1139,$D1139)&gt;1,0,IF(SUM(N1139,S1139,X1139)&gt;0,IF(AND(T1139="",OR(O1139&lt;&gt;"",J1139&lt;&gt;"")),IF(O1139&lt;&gt;"",O1139,IF(J1139&lt;&gt;"",J1139,0)),IF(AND(O1139&lt;&gt;"",J1139&lt;&gt;"",O1139=J1139),O1139,T1139)),0)),"")</f>
        <v/>
      </c>
      <c r="AR1139" s="257" t="str">
        <f aca="false">IF(D1139&lt;&gt;"",IF(J1139="OZP12",L1139,0),"")</f>
        <v/>
      </c>
      <c r="AS1139" s="257" t="str">
        <f aca="false">IF(D1139&lt;&gt;"",IF(O1139="OZP12",Q1139,0),"")</f>
        <v/>
      </c>
      <c r="AT1139" s="257" t="str">
        <f aca="false">IF(D1139&lt;&gt;"",IF(T1139="OZP12",V1139,0),"")</f>
        <v/>
      </c>
      <c r="AU1139" s="257" t="str">
        <f aca="false">IF(D1139&lt;&gt;"",IF(J1139="TZP",L1139,0),"")</f>
        <v/>
      </c>
      <c r="AV1139" s="257" t="str">
        <f aca="false">IF(D1139&lt;&gt;"",IF(O1139="TZP",Q1139,0),"")</f>
        <v/>
      </c>
      <c r="AW1139" s="257" t="str">
        <f aca="false">IF(D1139&lt;&gt;"",IF(T1139="TZP",V1139,0),"")</f>
        <v/>
      </c>
      <c r="AX1139" s="257" t="str">
        <f aca="false">IF(D1139&lt;&gt;"",IF(J1139="OZZ",L1139,0),"")</f>
        <v/>
      </c>
      <c r="AY1139" s="257" t="str">
        <f aca="false">IF(D1139&lt;&gt;"",IF(O1139="OZZ",Q1139,0),"")</f>
        <v/>
      </c>
      <c r="AZ1139" s="257" t="str">
        <f aca="false">IF(D1139&lt;&gt;"",IF(T1139="OZZ",V1139,0),"")</f>
        <v/>
      </c>
      <c r="BA1139" s="260"/>
      <c r="BB1139" s="257" t="str">
        <f aca="false">IF(D1139&lt;&gt;"",IF(ISERROR(FIND("/",D1139)),0,1),"")</f>
        <v/>
      </c>
      <c r="BC1139" s="257" t="str">
        <f aca="false">IF(D1139&lt;&gt;"",IF(BB1139*1=0,D1139,CONCATENATE(MID(D1139,1,FIND("/",D1139,1)-1),MID(D1139,FIND("/",D1139,1)+1,LEN(D1139)))),"")</f>
        <v/>
      </c>
      <c r="BD1139" s="286"/>
      <c r="BE1139" s="257" t="str">
        <f aca="false">IF(D1139&lt;&gt;"",IF(J1139="OZP12",M1139,0),"")</f>
        <v/>
      </c>
      <c r="BF1139" s="257" t="str">
        <f aca="false">IF(D1139&lt;&gt;"",IF(O1139="OZP12",R1139,0),"")</f>
        <v/>
      </c>
      <c r="BG1139" s="257" t="str">
        <f aca="false">IF(D1139&lt;&gt;"",IF(T1139="OZP12",W1139,0),"")</f>
        <v/>
      </c>
      <c r="BH1139" s="257" t="str">
        <f aca="false">IF(D1139&lt;&gt;"",IF(J1139="TZP",M1139,0),"")</f>
        <v/>
      </c>
      <c r="BI1139" s="257" t="str">
        <f aca="false">IF(D1139&lt;&gt;"",IF(O1139="TZP",R1139,0),"")</f>
        <v/>
      </c>
      <c r="BJ1139" s="257" t="str">
        <f aca="false">IF(D1139&lt;&gt;"",IF(T1139="TZP",W1139,0),"")</f>
        <v/>
      </c>
    </row>
    <row r="1140" s="261" customFormat="true" ht="18.75" hidden="false" customHeight="true" outlineLevel="0" collapsed="false">
      <c r="A1140" s="262" t="n">
        <f aca="false">A1139+1</f>
        <v>1128</v>
      </c>
      <c r="B1140" s="263"/>
      <c r="C1140" s="263"/>
      <c r="D1140" s="263"/>
      <c r="E1140" s="266"/>
      <c r="F1140" s="266"/>
      <c r="G1140" s="267"/>
      <c r="H1140" s="278"/>
      <c r="I1140" s="281"/>
      <c r="J1140" s="268"/>
      <c r="K1140" s="269"/>
      <c r="L1140" s="244" t="str">
        <f aca="false">IF(AND(K1140&lt;&gt;"",J1140&lt;&gt;""),MIN(IF(OR(J1140="OZZ",J1140="ZZ"),5000,13600),TRUNC(0.75*SUMIF($D$12:$D1140,$D1140,K$12:K1140),2))-SUMIF($D$12:$D1139,$D1140,L$12:L1139),"")</f>
        <v/>
      </c>
      <c r="M1140" s="270" t="str">
        <f aca="false">IF(AND(K1140&lt;&gt;"",J1140&lt;&gt;"",AB1140&lt;&gt;""),IF(OR(J1140="OZZ",J1140="ZZ"),0-SUMIF($D$12:$D1139,$D1140,M$12:M1139),MIN(MIN(13600,TRUNC(0.75*SUMIF($D$12:$D$1442,$D1140,K$12:K$1442),2)+SUMIF($D$12:$D1140,$D1140,AB$12:AB1140))-SUMIF($D$12:$D1139,$D1140,M$12:M1139)-SUMIF($D$12:$D$1442,$D1140,L$12:L$1442),AB1140)),"")</f>
        <v/>
      </c>
      <c r="N1140" s="246" t="str">
        <f aca="false">IF(J1140&lt;&gt;"",1000-SUMIF($D$12:$D1139,$D1140,N$12:N1139),"")</f>
        <v/>
      </c>
      <c r="O1140" s="268"/>
      <c r="P1140" s="269"/>
      <c r="Q1140" s="244" t="str">
        <f aca="false">IF(AND(P1140&lt;&gt;"",O1140&lt;&gt;""),MIN(IF(OR(O1140="OZZ",O1140="ZZ"),5000,13600),TRUNC(0.75*SUMIF($D$12:$D1140,$D1140,P$12:P1140),2))-SUMIF($D$12:$D1139,$D1140,Q$12:Q1139),"")</f>
        <v/>
      </c>
      <c r="R1140" s="270" t="str">
        <f aca="false">IF(AND(P1140&lt;&gt;"",O1140&lt;&gt;"",AF1140&lt;&gt;""),IF(OR(O1140="OZZ",O1140="ZZ"),0-SUMIF($D$12:$D1139,$D1140,R$12:R1139),MIN(MIN(13600,TRUNC(0.75*SUMIF($D$12:$D$1442,$D1140,P$12:P$1442),2)+SUMIF($D$12:$D1140,$D1140,AF$12:AF1140))-SUMIF($D$12:$D1139,$D1140,R$12:R1139)-SUMIF($D$12:$D$1442,$D1140,Q$12:Q$1442),AF1140)),"")</f>
        <v/>
      </c>
      <c r="S1140" s="246" t="str">
        <f aca="false">IF(O1140&lt;&gt;"",1000-SUMIF($D$12:$D1139,$D1140,S$12:S1139),"")</f>
        <v/>
      </c>
      <c r="T1140" s="268"/>
      <c r="U1140" s="269"/>
      <c r="V1140" s="244" t="str">
        <f aca="false">IF(AND(U1140&lt;&gt;"",T1140&lt;&gt;""),MIN(IF(OR(T1140="OZZ",T1140="ZZ"),5000,13600),TRUNC(0.75*SUMIF($D$12:$D1140,$D1140,U$12:U1140),2))-SUMIF($D$12:$D1139,$D1140,V$12:V1139),"")</f>
        <v/>
      </c>
      <c r="W1140" s="248" t="str">
        <f aca="false">IF(AND(U1140&lt;&gt;"",T1140&lt;&gt;"",AJ1140&lt;&gt;""),IF(OR(T1140="OZZ",T1140="ZZ"),0-SUMIF($D$12:$D1139,$D1140,W$12:W1139),MIN(MIN(13600,TRUNC(0.75*SUMIF($D$12:$D$1442,$D1140,U$12:U$1442),2)+SUMIF($D$12:$D1140,$D1140,AJ$12:AJ1140))-SUMIF($D$12:$D1139,$D1140,W$12:W1139)-SUMIF($D$12:$D$1442,$D1140,V$12:V$1442),AJ1140)),"")</f>
        <v/>
      </c>
      <c r="X1140" s="246" t="str">
        <f aca="false">IF(T1140&lt;&gt;"",1000-SUMIF($D$12:$D1139,$D1140,X$12:X1139),"")</f>
        <v/>
      </c>
      <c r="Y1140" s="272"/>
      <c r="Z1140" s="273"/>
      <c r="AA1140" s="273"/>
      <c r="AB1140" s="252" t="str">
        <f aca="false">IF(K1140&lt;&gt;"",ROUND(Y1140,2)+ROUND(Z1140,2)+ROUND(AA1140,2),"")</f>
        <v/>
      </c>
      <c r="AC1140" s="274"/>
      <c r="AD1140" s="273"/>
      <c r="AE1140" s="273"/>
      <c r="AF1140" s="275" t="str">
        <f aca="false">IF(P1140&lt;&gt;"",ROUND(AC1140,2)+ROUND(AD1140,2)+ROUND(AE1140,2),"")</f>
        <v/>
      </c>
      <c r="AG1140" s="274"/>
      <c r="AH1140" s="273"/>
      <c r="AI1140" s="273"/>
      <c r="AJ1140" s="275" t="str">
        <f aca="false">IF(U1140&lt;&gt;"",ROUND(AG1140,2)+ROUND(AH1140,2)+ROUND(AI1140,2),"")</f>
        <v/>
      </c>
      <c r="AK1140" s="255"/>
      <c r="AL1140" s="255"/>
      <c r="AM1140" s="256"/>
      <c r="AN1140" s="257"/>
      <c r="AO1140" s="258" t="str">
        <f aca="false">IF(D1140&lt;&gt;"",IF(COUNTIF($D$12:$D1140,$D1140)&gt;1,0,IF(SUM(L1140,Q1140,V1140)&gt;0,IF(AND(T1140="",OR(O1140&lt;&gt;"",J1140&lt;&gt;"")),IF(O1140&lt;&gt;"",O1140,IF(J1140&lt;&gt;"",J1140,0)),IF(AND(O1140&lt;&gt;"",J1140&lt;&gt;"",O1140=J1140),O1140,T1140)),0)),"")</f>
        <v/>
      </c>
      <c r="AP1140" s="258" t="str">
        <f aca="false">IF(D1140&lt;&gt;"",IF(COUNTIF($D$12:$D1140,$D1140)&gt;1,0,IF(SUM(M1140,R1140,W1140)&gt;0,IF(AND(T1140="",OR(O1140&lt;&gt;"",J1140&lt;&gt;"")),IF(O1140&lt;&gt;"",O1140,IF(J1140&lt;&gt;"",J1140,0)),IF(AND(O1140&lt;&gt;"",J1140&lt;&gt;"",O1140=J1140),O1140,T1140)),0)),"")</f>
        <v/>
      </c>
      <c r="AQ1140" s="258" t="str">
        <f aca="false">IF(D1140&lt;&gt;"",IF(COUNTIF($D$12:$D1140,$D1140)&gt;1,0,IF(SUM(N1140,S1140,X1140)&gt;0,IF(AND(T1140="",OR(O1140&lt;&gt;"",J1140&lt;&gt;"")),IF(O1140&lt;&gt;"",O1140,IF(J1140&lt;&gt;"",J1140,0)),IF(AND(O1140&lt;&gt;"",J1140&lt;&gt;"",O1140=J1140),O1140,T1140)),0)),"")</f>
        <v/>
      </c>
      <c r="AR1140" s="257" t="str">
        <f aca="false">IF(D1140&lt;&gt;"",IF(J1140="OZP12",L1140,0),"")</f>
        <v/>
      </c>
      <c r="AS1140" s="257" t="str">
        <f aca="false">IF(D1140&lt;&gt;"",IF(O1140="OZP12",Q1140,0),"")</f>
        <v/>
      </c>
      <c r="AT1140" s="257" t="str">
        <f aca="false">IF(D1140&lt;&gt;"",IF(T1140="OZP12",V1140,0),"")</f>
        <v/>
      </c>
      <c r="AU1140" s="257" t="str">
        <f aca="false">IF(D1140&lt;&gt;"",IF(J1140="TZP",L1140,0),"")</f>
        <v/>
      </c>
      <c r="AV1140" s="257" t="str">
        <f aca="false">IF(D1140&lt;&gt;"",IF(O1140="TZP",Q1140,0),"")</f>
        <v/>
      </c>
      <c r="AW1140" s="257" t="str">
        <f aca="false">IF(D1140&lt;&gt;"",IF(T1140="TZP",V1140,0),"")</f>
        <v/>
      </c>
      <c r="AX1140" s="257" t="str">
        <f aca="false">IF(D1140&lt;&gt;"",IF(J1140="OZZ",L1140,0),"")</f>
        <v/>
      </c>
      <c r="AY1140" s="257" t="str">
        <f aca="false">IF(D1140&lt;&gt;"",IF(O1140="OZZ",Q1140,0),"")</f>
        <v/>
      </c>
      <c r="AZ1140" s="257" t="str">
        <f aca="false">IF(D1140&lt;&gt;"",IF(T1140="OZZ",V1140,0),"")</f>
        <v/>
      </c>
      <c r="BA1140" s="260"/>
      <c r="BB1140" s="257" t="str">
        <f aca="false">IF(D1140&lt;&gt;"",IF(ISERROR(FIND("/",D1140)),0,1),"")</f>
        <v/>
      </c>
      <c r="BC1140" s="257" t="str">
        <f aca="false">IF(D1140&lt;&gt;"",IF(BB1140*1=0,D1140,CONCATENATE(MID(D1140,1,FIND("/",D1140,1)-1),MID(D1140,FIND("/",D1140,1)+1,LEN(D1140)))),"")</f>
        <v/>
      </c>
      <c r="BD1140" s="286"/>
      <c r="BE1140" s="257" t="str">
        <f aca="false">IF(D1140&lt;&gt;"",IF(J1140="OZP12",M1140,0),"")</f>
        <v/>
      </c>
      <c r="BF1140" s="257" t="str">
        <f aca="false">IF(D1140&lt;&gt;"",IF(O1140="OZP12",R1140,0),"")</f>
        <v/>
      </c>
      <c r="BG1140" s="257" t="str">
        <f aca="false">IF(D1140&lt;&gt;"",IF(T1140="OZP12",W1140,0),"")</f>
        <v/>
      </c>
      <c r="BH1140" s="257" t="str">
        <f aca="false">IF(D1140&lt;&gt;"",IF(J1140="TZP",M1140,0),"")</f>
        <v/>
      </c>
      <c r="BI1140" s="257" t="str">
        <f aca="false">IF(D1140&lt;&gt;"",IF(O1140="TZP",R1140,0),"")</f>
        <v/>
      </c>
      <c r="BJ1140" s="257" t="str">
        <f aca="false">IF(D1140&lt;&gt;"",IF(T1140="TZP",W1140,0),"")</f>
        <v/>
      </c>
    </row>
    <row r="1141" s="261" customFormat="true" ht="18.75" hidden="false" customHeight="true" outlineLevel="0" collapsed="false">
      <c r="A1141" s="262" t="n">
        <f aca="false">A1140+1</f>
        <v>1129</v>
      </c>
      <c r="B1141" s="263"/>
      <c r="C1141" s="263"/>
      <c r="D1141" s="263"/>
      <c r="E1141" s="266"/>
      <c r="F1141" s="266"/>
      <c r="G1141" s="267"/>
      <c r="H1141" s="278"/>
      <c r="I1141" s="281"/>
      <c r="J1141" s="268"/>
      <c r="K1141" s="269"/>
      <c r="L1141" s="244" t="str">
        <f aca="false">IF(AND(K1141&lt;&gt;"",J1141&lt;&gt;""),MIN(IF(OR(J1141="OZZ",J1141="ZZ"),5000,13600),TRUNC(0.75*SUMIF($D$12:$D1141,$D1141,K$12:K1141),2))-SUMIF($D$12:$D1140,$D1141,L$12:L1140),"")</f>
        <v/>
      </c>
      <c r="M1141" s="270" t="str">
        <f aca="false">IF(AND(K1141&lt;&gt;"",J1141&lt;&gt;"",AB1141&lt;&gt;""),IF(OR(J1141="OZZ",J1141="ZZ"),0-SUMIF($D$12:$D1140,$D1141,M$12:M1140),MIN(MIN(13600,TRUNC(0.75*SUMIF($D$12:$D$1442,$D1141,K$12:K$1442),2)+SUMIF($D$12:$D1141,$D1141,AB$12:AB1141))-SUMIF($D$12:$D1140,$D1141,M$12:M1140)-SUMIF($D$12:$D$1442,$D1141,L$12:L$1442),AB1141)),"")</f>
        <v/>
      </c>
      <c r="N1141" s="246" t="str">
        <f aca="false">IF(J1141&lt;&gt;"",1000-SUMIF($D$12:$D1140,$D1141,N$12:N1140),"")</f>
        <v/>
      </c>
      <c r="O1141" s="268"/>
      <c r="P1141" s="269"/>
      <c r="Q1141" s="244" t="str">
        <f aca="false">IF(AND(P1141&lt;&gt;"",O1141&lt;&gt;""),MIN(IF(OR(O1141="OZZ",O1141="ZZ"),5000,13600),TRUNC(0.75*SUMIF($D$12:$D1141,$D1141,P$12:P1141),2))-SUMIF($D$12:$D1140,$D1141,Q$12:Q1140),"")</f>
        <v/>
      </c>
      <c r="R1141" s="270" t="str">
        <f aca="false">IF(AND(P1141&lt;&gt;"",O1141&lt;&gt;"",AF1141&lt;&gt;""),IF(OR(O1141="OZZ",O1141="ZZ"),0-SUMIF($D$12:$D1140,$D1141,R$12:R1140),MIN(MIN(13600,TRUNC(0.75*SUMIF($D$12:$D$1442,$D1141,P$12:P$1442),2)+SUMIF($D$12:$D1141,$D1141,AF$12:AF1141))-SUMIF($D$12:$D1140,$D1141,R$12:R1140)-SUMIF($D$12:$D$1442,$D1141,Q$12:Q$1442),AF1141)),"")</f>
        <v/>
      </c>
      <c r="S1141" s="246" t="str">
        <f aca="false">IF(O1141&lt;&gt;"",1000-SUMIF($D$12:$D1140,$D1141,S$12:S1140),"")</f>
        <v/>
      </c>
      <c r="T1141" s="268"/>
      <c r="U1141" s="269"/>
      <c r="V1141" s="244" t="str">
        <f aca="false">IF(AND(U1141&lt;&gt;"",T1141&lt;&gt;""),MIN(IF(OR(T1141="OZZ",T1141="ZZ"),5000,13600),TRUNC(0.75*SUMIF($D$12:$D1141,$D1141,U$12:U1141),2))-SUMIF($D$12:$D1140,$D1141,V$12:V1140),"")</f>
        <v/>
      </c>
      <c r="W1141" s="248" t="str">
        <f aca="false">IF(AND(U1141&lt;&gt;"",T1141&lt;&gt;"",AJ1141&lt;&gt;""),IF(OR(T1141="OZZ",T1141="ZZ"),0-SUMIF($D$12:$D1140,$D1141,W$12:W1140),MIN(MIN(13600,TRUNC(0.75*SUMIF($D$12:$D$1442,$D1141,U$12:U$1442),2)+SUMIF($D$12:$D1141,$D1141,AJ$12:AJ1141))-SUMIF($D$12:$D1140,$D1141,W$12:W1140)-SUMIF($D$12:$D$1442,$D1141,V$12:V$1442),AJ1141)),"")</f>
        <v/>
      </c>
      <c r="X1141" s="246" t="str">
        <f aca="false">IF(T1141&lt;&gt;"",1000-SUMIF($D$12:$D1140,$D1141,X$12:X1140),"")</f>
        <v/>
      </c>
      <c r="Y1141" s="272"/>
      <c r="Z1141" s="273"/>
      <c r="AA1141" s="273"/>
      <c r="AB1141" s="252" t="str">
        <f aca="false">IF(K1141&lt;&gt;"",ROUND(Y1141,2)+ROUND(Z1141,2)+ROUND(AA1141,2),"")</f>
        <v/>
      </c>
      <c r="AC1141" s="274"/>
      <c r="AD1141" s="273"/>
      <c r="AE1141" s="273"/>
      <c r="AF1141" s="275" t="str">
        <f aca="false">IF(P1141&lt;&gt;"",ROUND(AC1141,2)+ROUND(AD1141,2)+ROUND(AE1141,2),"")</f>
        <v/>
      </c>
      <c r="AG1141" s="274"/>
      <c r="AH1141" s="273"/>
      <c r="AI1141" s="273"/>
      <c r="AJ1141" s="275" t="str">
        <f aca="false">IF(U1141&lt;&gt;"",ROUND(AG1141,2)+ROUND(AH1141,2)+ROUND(AI1141,2),"")</f>
        <v/>
      </c>
      <c r="AK1141" s="255"/>
      <c r="AL1141" s="255"/>
      <c r="AM1141" s="256"/>
      <c r="AN1141" s="257"/>
      <c r="AO1141" s="258" t="str">
        <f aca="false">IF(D1141&lt;&gt;"",IF(COUNTIF($D$12:$D1141,$D1141)&gt;1,0,IF(SUM(L1141,Q1141,V1141)&gt;0,IF(AND(T1141="",OR(O1141&lt;&gt;"",J1141&lt;&gt;"")),IF(O1141&lt;&gt;"",O1141,IF(J1141&lt;&gt;"",J1141,0)),IF(AND(O1141&lt;&gt;"",J1141&lt;&gt;"",O1141=J1141),O1141,T1141)),0)),"")</f>
        <v/>
      </c>
      <c r="AP1141" s="258" t="str">
        <f aca="false">IF(D1141&lt;&gt;"",IF(COUNTIF($D$12:$D1141,$D1141)&gt;1,0,IF(SUM(M1141,R1141,W1141)&gt;0,IF(AND(T1141="",OR(O1141&lt;&gt;"",J1141&lt;&gt;"")),IF(O1141&lt;&gt;"",O1141,IF(J1141&lt;&gt;"",J1141,0)),IF(AND(O1141&lt;&gt;"",J1141&lt;&gt;"",O1141=J1141),O1141,T1141)),0)),"")</f>
        <v/>
      </c>
      <c r="AQ1141" s="258" t="str">
        <f aca="false">IF(D1141&lt;&gt;"",IF(COUNTIF($D$12:$D1141,$D1141)&gt;1,0,IF(SUM(N1141,S1141,X1141)&gt;0,IF(AND(T1141="",OR(O1141&lt;&gt;"",J1141&lt;&gt;"")),IF(O1141&lt;&gt;"",O1141,IF(J1141&lt;&gt;"",J1141,0)),IF(AND(O1141&lt;&gt;"",J1141&lt;&gt;"",O1141=J1141),O1141,T1141)),0)),"")</f>
        <v/>
      </c>
      <c r="AR1141" s="257" t="str">
        <f aca="false">IF(D1141&lt;&gt;"",IF(J1141="OZP12",L1141,0),"")</f>
        <v/>
      </c>
      <c r="AS1141" s="257" t="str">
        <f aca="false">IF(D1141&lt;&gt;"",IF(O1141="OZP12",Q1141,0),"")</f>
        <v/>
      </c>
      <c r="AT1141" s="257" t="str">
        <f aca="false">IF(D1141&lt;&gt;"",IF(T1141="OZP12",V1141,0),"")</f>
        <v/>
      </c>
      <c r="AU1141" s="257" t="str">
        <f aca="false">IF(D1141&lt;&gt;"",IF(J1141="TZP",L1141,0),"")</f>
        <v/>
      </c>
      <c r="AV1141" s="257" t="str">
        <f aca="false">IF(D1141&lt;&gt;"",IF(O1141="TZP",Q1141,0),"")</f>
        <v/>
      </c>
      <c r="AW1141" s="257" t="str">
        <f aca="false">IF(D1141&lt;&gt;"",IF(T1141="TZP",V1141,0),"")</f>
        <v/>
      </c>
      <c r="AX1141" s="257" t="str">
        <f aca="false">IF(D1141&lt;&gt;"",IF(J1141="OZZ",L1141,0),"")</f>
        <v/>
      </c>
      <c r="AY1141" s="257" t="str">
        <f aca="false">IF(D1141&lt;&gt;"",IF(O1141="OZZ",Q1141,0),"")</f>
        <v/>
      </c>
      <c r="AZ1141" s="257" t="str">
        <f aca="false">IF(D1141&lt;&gt;"",IF(T1141="OZZ",V1141,0),"")</f>
        <v/>
      </c>
      <c r="BA1141" s="260"/>
      <c r="BB1141" s="257" t="str">
        <f aca="false">IF(D1141&lt;&gt;"",IF(ISERROR(FIND("/",D1141)),0,1),"")</f>
        <v/>
      </c>
      <c r="BC1141" s="257" t="str">
        <f aca="false">IF(D1141&lt;&gt;"",IF(BB1141*1=0,D1141,CONCATENATE(MID(D1141,1,FIND("/",D1141,1)-1),MID(D1141,FIND("/",D1141,1)+1,LEN(D1141)))),"")</f>
        <v/>
      </c>
      <c r="BD1141" s="286"/>
      <c r="BE1141" s="257" t="str">
        <f aca="false">IF(D1141&lt;&gt;"",IF(J1141="OZP12",M1141,0),"")</f>
        <v/>
      </c>
      <c r="BF1141" s="257" t="str">
        <f aca="false">IF(D1141&lt;&gt;"",IF(O1141="OZP12",R1141,0),"")</f>
        <v/>
      </c>
      <c r="BG1141" s="257" t="str">
        <f aca="false">IF(D1141&lt;&gt;"",IF(T1141="OZP12",W1141,0),"")</f>
        <v/>
      </c>
      <c r="BH1141" s="257" t="str">
        <f aca="false">IF(D1141&lt;&gt;"",IF(J1141="TZP",M1141,0),"")</f>
        <v/>
      </c>
      <c r="BI1141" s="257" t="str">
        <f aca="false">IF(D1141&lt;&gt;"",IF(O1141="TZP",R1141,0),"")</f>
        <v/>
      </c>
      <c r="BJ1141" s="257" t="str">
        <f aca="false">IF(D1141&lt;&gt;"",IF(T1141="TZP",W1141,0),"")</f>
        <v/>
      </c>
    </row>
    <row r="1142" s="261" customFormat="true" ht="18.75" hidden="false" customHeight="true" outlineLevel="0" collapsed="false">
      <c r="A1142" s="262" t="n">
        <f aca="false">A1141+1</f>
        <v>1130</v>
      </c>
      <c r="B1142" s="263"/>
      <c r="C1142" s="263"/>
      <c r="D1142" s="263"/>
      <c r="E1142" s="266"/>
      <c r="F1142" s="266"/>
      <c r="G1142" s="267"/>
      <c r="H1142" s="278"/>
      <c r="I1142" s="281"/>
      <c r="J1142" s="268"/>
      <c r="K1142" s="269"/>
      <c r="L1142" s="244" t="str">
        <f aca="false">IF(AND(K1142&lt;&gt;"",J1142&lt;&gt;""),MIN(IF(OR(J1142="OZZ",J1142="ZZ"),5000,13600),TRUNC(0.75*SUMIF($D$12:$D1142,$D1142,K$12:K1142),2))-SUMIF($D$12:$D1141,$D1142,L$12:L1141),"")</f>
        <v/>
      </c>
      <c r="M1142" s="270" t="str">
        <f aca="false">IF(AND(K1142&lt;&gt;"",J1142&lt;&gt;"",AB1142&lt;&gt;""),IF(OR(J1142="OZZ",J1142="ZZ"),0-SUMIF($D$12:$D1141,$D1142,M$12:M1141),MIN(MIN(13600,TRUNC(0.75*SUMIF($D$12:$D$1442,$D1142,K$12:K$1442),2)+SUMIF($D$12:$D1142,$D1142,AB$12:AB1142))-SUMIF($D$12:$D1141,$D1142,M$12:M1141)-SUMIF($D$12:$D$1442,$D1142,L$12:L$1442),AB1142)),"")</f>
        <v/>
      </c>
      <c r="N1142" s="246" t="str">
        <f aca="false">IF(J1142&lt;&gt;"",1000-SUMIF($D$12:$D1141,$D1142,N$12:N1141),"")</f>
        <v/>
      </c>
      <c r="O1142" s="268"/>
      <c r="P1142" s="269"/>
      <c r="Q1142" s="244" t="str">
        <f aca="false">IF(AND(P1142&lt;&gt;"",O1142&lt;&gt;""),MIN(IF(OR(O1142="OZZ",O1142="ZZ"),5000,13600),TRUNC(0.75*SUMIF($D$12:$D1142,$D1142,P$12:P1142),2))-SUMIF($D$12:$D1141,$D1142,Q$12:Q1141),"")</f>
        <v/>
      </c>
      <c r="R1142" s="270" t="str">
        <f aca="false">IF(AND(P1142&lt;&gt;"",O1142&lt;&gt;"",AF1142&lt;&gt;""),IF(OR(O1142="OZZ",O1142="ZZ"),0-SUMIF($D$12:$D1141,$D1142,R$12:R1141),MIN(MIN(13600,TRUNC(0.75*SUMIF($D$12:$D$1442,$D1142,P$12:P$1442),2)+SUMIF($D$12:$D1142,$D1142,AF$12:AF1142))-SUMIF($D$12:$D1141,$D1142,R$12:R1141)-SUMIF($D$12:$D$1442,$D1142,Q$12:Q$1442),AF1142)),"")</f>
        <v/>
      </c>
      <c r="S1142" s="246" t="str">
        <f aca="false">IF(O1142&lt;&gt;"",1000-SUMIF($D$12:$D1141,$D1142,S$12:S1141),"")</f>
        <v/>
      </c>
      <c r="T1142" s="268"/>
      <c r="U1142" s="269"/>
      <c r="V1142" s="244" t="str">
        <f aca="false">IF(AND(U1142&lt;&gt;"",T1142&lt;&gt;""),MIN(IF(OR(T1142="OZZ",T1142="ZZ"),5000,13600),TRUNC(0.75*SUMIF($D$12:$D1142,$D1142,U$12:U1142),2))-SUMIF($D$12:$D1141,$D1142,V$12:V1141),"")</f>
        <v/>
      </c>
      <c r="W1142" s="248" t="str">
        <f aca="false">IF(AND(U1142&lt;&gt;"",T1142&lt;&gt;"",AJ1142&lt;&gt;""),IF(OR(T1142="OZZ",T1142="ZZ"),0-SUMIF($D$12:$D1141,$D1142,W$12:W1141),MIN(MIN(13600,TRUNC(0.75*SUMIF($D$12:$D$1442,$D1142,U$12:U$1442),2)+SUMIF($D$12:$D1142,$D1142,AJ$12:AJ1142))-SUMIF($D$12:$D1141,$D1142,W$12:W1141)-SUMIF($D$12:$D$1442,$D1142,V$12:V$1442),AJ1142)),"")</f>
        <v/>
      </c>
      <c r="X1142" s="246" t="str">
        <f aca="false">IF(T1142&lt;&gt;"",1000-SUMIF($D$12:$D1141,$D1142,X$12:X1141),"")</f>
        <v/>
      </c>
      <c r="Y1142" s="272"/>
      <c r="Z1142" s="273"/>
      <c r="AA1142" s="273"/>
      <c r="AB1142" s="252" t="str">
        <f aca="false">IF(K1142&lt;&gt;"",ROUND(Y1142,2)+ROUND(Z1142,2)+ROUND(AA1142,2),"")</f>
        <v/>
      </c>
      <c r="AC1142" s="274"/>
      <c r="AD1142" s="273"/>
      <c r="AE1142" s="273"/>
      <c r="AF1142" s="275" t="str">
        <f aca="false">IF(P1142&lt;&gt;"",ROUND(AC1142,2)+ROUND(AD1142,2)+ROUND(AE1142,2),"")</f>
        <v/>
      </c>
      <c r="AG1142" s="274"/>
      <c r="AH1142" s="273"/>
      <c r="AI1142" s="273"/>
      <c r="AJ1142" s="275" t="str">
        <f aca="false">IF(U1142&lt;&gt;"",ROUND(AG1142,2)+ROUND(AH1142,2)+ROUND(AI1142,2),"")</f>
        <v/>
      </c>
      <c r="AK1142" s="255"/>
      <c r="AL1142" s="255"/>
      <c r="AM1142" s="256"/>
      <c r="AN1142" s="257"/>
      <c r="AO1142" s="258" t="str">
        <f aca="false">IF(D1142&lt;&gt;"",IF(COUNTIF($D$12:$D1142,$D1142)&gt;1,0,IF(SUM(L1142,Q1142,V1142)&gt;0,IF(AND(T1142="",OR(O1142&lt;&gt;"",J1142&lt;&gt;"")),IF(O1142&lt;&gt;"",O1142,IF(J1142&lt;&gt;"",J1142,0)),IF(AND(O1142&lt;&gt;"",J1142&lt;&gt;"",O1142=J1142),O1142,T1142)),0)),"")</f>
        <v/>
      </c>
      <c r="AP1142" s="258" t="str">
        <f aca="false">IF(D1142&lt;&gt;"",IF(COUNTIF($D$12:$D1142,$D1142)&gt;1,0,IF(SUM(M1142,R1142,W1142)&gt;0,IF(AND(T1142="",OR(O1142&lt;&gt;"",J1142&lt;&gt;"")),IF(O1142&lt;&gt;"",O1142,IF(J1142&lt;&gt;"",J1142,0)),IF(AND(O1142&lt;&gt;"",J1142&lt;&gt;"",O1142=J1142),O1142,T1142)),0)),"")</f>
        <v/>
      </c>
      <c r="AQ1142" s="258" t="str">
        <f aca="false">IF(D1142&lt;&gt;"",IF(COUNTIF($D$12:$D1142,$D1142)&gt;1,0,IF(SUM(N1142,S1142,X1142)&gt;0,IF(AND(T1142="",OR(O1142&lt;&gt;"",J1142&lt;&gt;"")),IF(O1142&lt;&gt;"",O1142,IF(J1142&lt;&gt;"",J1142,0)),IF(AND(O1142&lt;&gt;"",J1142&lt;&gt;"",O1142=J1142),O1142,T1142)),0)),"")</f>
        <v/>
      </c>
      <c r="AR1142" s="257" t="str">
        <f aca="false">IF(D1142&lt;&gt;"",IF(J1142="OZP12",L1142,0),"")</f>
        <v/>
      </c>
      <c r="AS1142" s="257" t="str">
        <f aca="false">IF(D1142&lt;&gt;"",IF(O1142="OZP12",Q1142,0),"")</f>
        <v/>
      </c>
      <c r="AT1142" s="257" t="str">
        <f aca="false">IF(D1142&lt;&gt;"",IF(T1142="OZP12",V1142,0),"")</f>
        <v/>
      </c>
      <c r="AU1142" s="257" t="str">
        <f aca="false">IF(D1142&lt;&gt;"",IF(J1142="TZP",L1142,0),"")</f>
        <v/>
      </c>
      <c r="AV1142" s="257" t="str">
        <f aca="false">IF(D1142&lt;&gt;"",IF(O1142="TZP",Q1142,0),"")</f>
        <v/>
      </c>
      <c r="AW1142" s="257" t="str">
        <f aca="false">IF(D1142&lt;&gt;"",IF(T1142="TZP",V1142,0),"")</f>
        <v/>
      </c>
      <c r="AX1142" s="257" t="str">
        <f aca="false">IF(D1142&lt;&gt;"",IF(J1142="OZZ",L1142,0),"")</f>
        <v/>
      </c>
      <c r="AY1142" s="257" t="str">
        <f aca="false">IF(D1142&lt;&gt;"",IF(O1142="OZZ",Q1142,0),"")</f>
        <v/>
      </c>
      <c r="AZ1142" s="257" t="str">
        <f aca="false">IF(D1142&lt;&gt;"",IF(T1142="OZZ",V1142,0),"")</f>
        <v/>
      </c>
      <c r="BA1142" s="260"/>
      <c r="BB1142" s="257" t="str">
        <f aca="false">IF(D1142&lt;&gt;"",IF(ISERROR(FIND("/",D1142)),0,1),"")</f>
        <v/>
      </c>
      <c r="BC1142" s="257" t="str">
        <f aca="false">IF(D1142&lt;&gt;"",IF(BB1142*1=0,D1142,CONCATENATE(MID(D1142,1,FIND("/",D1142,1)-1),MID(D1142,FIND("/",D1142,1)+1,LEN(D1142)))),"")</f>
        <v/>
      </c>
      <c r="BD1142" s="286"/>
      <c r="BE1142" s="257" t="str">
        <f aca="false">IF(D1142&lt;&gt;"",IF(J1142="OZP12",M1142,0),"")</f>
        <v/>
      </c>
      <c r="BF1142" s="257" t="str">
        <f aca="false">IF(D1142&lt;&gt;"",IF(O1142="OZP12",R1142,0),"")</f>
        <v/>
      </c>
      <c r="BG1142" s="257" t="str">
        <f aca="false">IF(D1142&lt;&gt;"",IF(T1142="OZP12",W1142,0),"")</f>
        <v/>
      </c>
      <c r="BH1142" s="257" t="str">
        <f aca="false">IF(D1142&lt;&gt;"",IF(J1142="TZP",M1142,0),"")</f>
        <v/>
      </c>
      <c r="BI1142" s="257" t="str">
        <f aca="false">IF(D1142&lt;&gt;"",IF(O1142="TZP",R1142,0),"")</f>
        <v/>
      </c>
      <c r="BJ1142" s="257" t="str">
        <f aca="false">IF(D1142&lt;&gt;"",IF(T1142="TZP",W1142,0),"")</f>
        <v/>
      </c>
    </row>
    <row r="1143" s="261" customFormat="true" ht="18.75" hidden="false" customHeight="true" outlineLevel="0" collapsed="false">
      <c r="A1143" s="262" t="n">
        <f aca="false">A1142+1</f>
        <v>1131</v>
      </c>
      <c r="B1143" s="263"/>
      <c r="C1143" s="263"/>
      <c r="D1143" s="263"/>
      <c r="E1143" s="266"/>
      <c r="F1143" s="266"/>
      <c r="G1143" s="267"/>
      <c r="H1143" s="278"/>
      <c r="I1143" s="281"/>
      <c r="J1143" s="268"/>
      <c r="K1143" s="269"/>
      <c r="L1143" s="244" t="str">
        <f aca="false">IF(AND(K1143&lt;&gt;"",J1143&lt;&gt;""),MIN(IF(OR(J1143="OZZ",J1143="ZZ"),5000,13600),TRUNC(0.75*SUMIF($D$12:$D1143,$D1143,K$12:K1143),2))-SUMIF($D$12:$D1142,$D1143,L$12:L1142),"")</f>
        <v/>
      </c>
      <c r="M1143" s="270" t="str">
        <f aca="false">IF(AND(K1143&lt;&gt;"",J1143&lt;&gt;"",AB1143&lt;&gt;""),IF(OR(J1143="OZZ",J1143="ZZ"),0-SUMIF($D$12:$D1142,$D1143,M$12:M1142),MIN(MIN(13600,TRUNC(0.75*SUMIF($D$12:$D$1442,$D1143,K$12:K$1442),2)+SUMIF($D$12:$D1143,$D1143,AB$12:AB1143))-SUMIF($D$12:$D1142,$D1143,M$12:M1142)-SUMIF($D$12:$D$1442,$D1143,L$12:L$1442),AB1143)),"")</f>
        <v/>
      </c>
      <c r="N1143" s="246" t="str">
        <f aca="false">IF(J1143&lt;&gt;"",1000-SUMIF($D$12:$D1142,$D1143,N$12:N1142),"")</f>
        <v/>
      </c>
      <c r="O1143" s="268"/>
      <c r="P1143" s="269"/>
      <c r="Q1143" s="244" t="str">
        <f aca="false">IF(AND(P1143&lt;&gt;"",O1143&lt;&gt;""),MIN(IF(OR(O1143="OZZ",O1143="ZZ"),5000,13600),TRUNC(0.75*SUMIF($D$12:$D1143,$D1143,P$12:P1143),2))-SUMIF($D$12:$D1142,$D1143,Q$12:Q1142),"")</f>
        <v/>
      </c>
      <c r="R1143" s="270" t="str">
        <f aca="false">IF(AND(P1143&lt;&gt;"",O1143&lt;&gt;"",AF1143&lt;&gt;""),IF(OR(O1143="OZZ",O1143="ZZ"),0-SUMIF($D$12:$D1142,$D1143,R$12:R1142),MIN(MIN(13600,TRUNC(0.75*SUMIF($D$12:$D$1442,$D1143,P$12:P$1442),2)+SUMIF($D$12:$D1143,$D1143,AF$12:AF1143))-SUMIF($D$12:$D1142,$D1143,R$12:R1142)-SUMIF($D$12:$D$1442,$D1143,Q$12:Q$1442),AF1143)),"")</f>
        <v/>
      </c>
      <c r="S1143" s="246" t="str">
        <f aca="false">IF(O1143&lt;&gt;"",1000-SUMIF($D$12:$D1142,$D1143,S$12:S1142),"")</f>
        <v/>
      </c>
      <c r="T1143" s="268"/>
      <c r="U1143" s="269"/>
      <c r="V1143" s="244" t="str">
        <f aca="false">IF(AND(U1143&lt;&gt;"",T1143&lt;&gt;""),MIN(IF(OR(T1143="OZZ",T1143="ZZ"),5000,13600),TRUNC(0.75*SUMIF($D$12:$D1143,$D1143,U$12:U1143),2))-SUMIF($D$12:$D1142,$D1143,V$12:V1142),"")</f>
        <v/>
      </c>
      <c r="W1143" s="248" t="str">
        <f aca="false">IF(AND(U1143&lt;&gt;"",T1143&lt;&gt;"",AJ1143&lt;&gt;""),IF(OR(T1143="OZZ",T1143="ZZ"),0-SUMIF($D$12:$D1142,$D1143,W$12:W1142),MIN(MIN(13600,TRUNC(0.75*SUMIF($D$12:$D$1442,$D1143,U$12:U$1442),2)+SUMIF($D$12:$D1143,$D1143,AJ$12:AJ1143))-SUMIF($D$12:$D1142,$D1143,W$12:W1142)-SUMIF($D$12:$D$1442,$D1143,V$12:V$1442),AJ1143)),"")</f>
        <v/>
      </c>
      <c r="X1143" s="246" t="str">
        <f aca="false">IF(T1143&lt;&gt;"",1000-SUMIF($D$12:$D1142,$D1143,X$12:X1142),"")</f>
        <v/>
      </c>
      <c r="Y1143" s="272"/>
      <c r="Z1143" s="273"/>
      <c r="AA1143" s="273"/>
      <c r="AB1143" s="252" t="str">
        <f aca="false">IF(K1143&lt;&gt;"",ROUND(Y1143,2)+ROUND(Z1143,2)+ROUND(AA1143,2),"")</f>
        <v/>
      </c>
      <c r="AC1143" s="274"/>
      <c r="AD1143" s="273"/>
      <c r="AE1143" s="273"/>
      <c r="AF1143" s="275" t="str">
        <f aca="false">IF(P1143&lt;&gt;"",ROUND(AC1143,2)+ROUND(AD1143,2)+ROUND(AE1143,2),"")</f>
        <v/>
      </c>
      <c r="AG1143" s="274"/>
      <c r="AH1143" s="273"/>
      <c r="AI1143" s="273"/>
      <c r="AJ1143" s="275" t="str">
        <f aca="false">IF(U1143&lt;&gt;"",ROUND(AG1143,2)+ROUND(AH1143,2)+ROUND(AI1143,2),"")</f>
        <v/>
      </c>
      <c r="AK1143" s="255"/>
      <c r="AL1143" s="255"/>
      <c r="AM1143" s="256"/>
      <c r="AN1143" s="257"/>
      <c r="AO1143" s="258" t="str">
        <f aca="false">IF(D1143&lt;&gt;"",IF(COUNTIF($D$12:$D1143,$D1143)&gt;1,0,IF(SUM(L1143,Q1143,V1143)&gt;0,IF(AND(T1143="",OR(O1143&lt;&gt;"",J1143&lt;&gt;"")),IF(O1143&lt;&gt;"",O1143,IF(J1143&lt;&gt;"",J1143,0)),IF(AND(O1143&lt;&gt;"",J1143&lt;&gt;"",O1143=J1143),O1143,T1143)),0)),"")</f>
        <v/>
      </c>
      <c r="AP1143" s="258" t="str">
        <f aca="false">IF(D1143&lt;&gt;"",IF(COUNTIF($D$12:$D1143,$D1143)&gt;1,0,IF(SUM(M1143,R1143,W1143)&gt;0,IF(AND(T1143="",OR(O1143&lt;&gt;"",J1143&lt;&gt;"")),IF(O1143&lt;&gt;"",O1143,IF(J1143&lt;&gt;"",J1143,0)),IF(AND(O1143&lt;&gt;"",J1143&lt;&gt;"",O1143=J1143),O1143,T1143)),0)),"")</f>
        <v/>
      </c>
      <c r="AQ1143" s="258" t="str">
        <f aca="false">IF(D1143&lt;&gt;"",IF(COUNTIF($D$12:$D1143,$D1143)&gt;1,0,IF(SUM(N1143,S1143,X1143)&gt;0,IF(AND(T1143="",OR(O1143&lt;&gt;"",J1143&lt;&gt;"")),IF(O1143&lt;&gt;"",O1143,IF(J1143&lt;&gt;"",J1143,0)),IF(AND(O1143&lt;&gt;"",J1143&lt;&gt;"",O1143=J1143),O1143,T1143)),0)),"")</f>
        <v/>
      </c>
      <c r="AR1143" s="257" t="str">
        <f aca="false">IF(D1143&lt;&gt;"",IF(J1143="OZP12",L1143,0),"")</f>
        <v/>
      </c>
      <c r="AS1143" s="257" t="str">
        <f aca="false">IF(D1143&lt;&gt;"",IF(O1143="OZP12",Q1143,0),"")</f>
        <v/>
      </c>
      <c r="AT1143" s="257" t="str">
        <f aca="false">IF(D1143&lt;&gt;"",IF(T1143="OZP12",V1143,0),"")</f>
        <v/>
      </c>
      <c r="AU1143" s="257" t="str">
        <f aca="false">IF(D1143&lt;&gt;"",IF(J1143="TZP",L1143,0),"")</f>
        <v/>
      </c>
      <c r="AV1143" s="257" t="str">
        <f aca="false">IF(D1143&lt;&gt;"",IF(O1143="TZP",Q1143,0),"")</f>
        <v/>
      </c>
      <c r="AW1143" s="257" t="str">
        <f aca="false">IF(D1143&lt;&gt;"",IF(T1143="TZP",V1143,0),"")</f>
        <v/>
      </c>
      <c r="AX1143" s="257" t="str">
        <f aca="false">IF(D1143&lt;&gt;"",IF(J1143="OZZ",L1143,0),"")</f>
        <v/>
      </c>
      <c r="AY1143" s="257" t="str">
        <f aca="false">IF(D1143&lt;&gt;"",IF(O1143="OZZ",Q1143,0),"")</f>
        <v/>
      </c>
      <c r="AZ1143" s="257" t="str">
        <f aca="false">IF(D1143&lt;&gt;"",IF(T1143="OZZ",V1143,0),"")</f>
        <v/>
      </c>
      <c r="BA1143" s="260"/>
      <c r="BB1143" s="257" t="str">
        <f aca="false">IF(D1143&lt;&gt;"",IF(ISERROR(FIND("/",D1143)),0,1),"")</f>
        <v/>
      </c>
      <c r="BC1143" s="257" t="str">
        <f aca="false">IF(D1143&lt;&gt;"",IF(BB1143*1=0,D1143,CONCATENATE(MID(D1143,1,FIND("/",D1143,1)-1),MID(D1143,FIND("/",D1143,1)+1,LEN(D1143)))),"")</f>
        <v/>
      </c>
      <c r="BD1143" s="286"/>
      <c r="BE1143" s="257" t="str">
        <f aca="false">IF(D1143&lt;&gt;"",IF(J1143="OZP12",M1143,0),"")</f>
        <v/>
      </c>
      <c r="BF1143" s="257" t="str">
        <f aca="false">IF(D1143&lt;&gt;"",IF(O1143="OZP12",R1143,0),"")</f>
        <v/>
      </c>
      <c r="BG1143" s="257" t="str">
        <f aca="false">IF(D1143&lt;&gt;"",IF(T1143="OZP12",W1143,0),"")</f>
        <v/>
      </c>
      <c r="BH1143" s="257" t="str">
        <f aca="false">IF(D1143&lt;&gt;"",IF(J1143="TZP",M1143,0),"")</f>
        <v/>
      </c>
      <c r="BI1143" s="257" t="str">
        <f aca="false">IF(D1143&lt;&gt;"",IF(O1143="TZP",R1143,0),"")</f>
        <v/>
      </c>
      <c r="BJ1143" s="257" t="str">
        <f aca="false">IF(D1143&lt;&gt;"",IF(T1143="TZP",W1143,0),"")</f>
        <v/>
      </c>
    </row>
    <row r="1144" s="261" customFormat="true" ht="18.75" hidden="false" customHeight="true" outlineLevel="0" collapsed="false">
      <c r="A1144" s="262" t="n">
        <f aca="false">A1143+1</f>
        <v>1132</v>
      </c>
      <c r="B1144" s="263"/>
      <c r="C1144" s="263"/>
      <c r="D1144" s="263"/>
      <c r="E1144" s="266"/>
      <c r="F1144" s="266"/>
      <c r="G1144" s="267"/>
      <c r="H1144" s="278"/>
      <c r="I1144" s="281"/>
      <c r="J1144" s="268"/>
      <c r="K1144" s="269"/>
      <c r="L1144" s="244" t="str">
        <f aca="false">IF(AND(K1144&lt;&gt;"",J1144&lt;&gt;""),MIN(IF(OR(J1144="OZZ",J1144="ZZ"),5000,13600),TRUNC(0.75*SUMIF($D$12:$D1144,$D1144,K$12:K1144),2))-SUMIF($D$12:$D1143,$D1144,L$12:L1143),"")</f>
        <v/>
      </c>
      <c r="M1144" s="270" t="str">
        <f aca="false">IF(AND(K1144&lt;&gt;"",J1144&lt;&gt;"",AB1144&lt;&gt;""),IF(OR(J1144="OZZ",J1144="ZZ"),0-SUMIF($D$12:$D1143,$D1144,M$12:M1143),MIN(MIN(13600,TRUNC(0.75*SUMIF($D$12:$D$1442,$D1144,K$12:K$1442),2)+SUMIF($D$12:$D1144,$D1144,AB$12:AB1144))-SUMIF($D$12:$D1143,$D1144,M$12:M1143)-SUMIF($D$12:$D$1442,$D1144,L$12:L$1442),AB1144)),"")</f>
        <v/>
      </c>
      <c r="N1144" s="246" t="str">
        <f aca="false">IF(J1144&lt;&gt;"",1000-SUMIF($D$12:$D1143,$D1144,N$12:N1143),"")</f>
        <v/>
      </c>
      <c r="O1144" s="268"/>
      <c r="P1144" s="269"/>
      <c r="Q1144" s="244" t="str">
        <f aca="false">IF(AND(P1144&lt;&gt;"",O1144&lt;&gt;""),MIN(IF(OR(O1144="OZZ",O1144="ZZ"),5000,13600),TRUNC(0.75*SUMIF($D$12:$D1144,$D1144,P$12:P1144),2))-SUMIF($D$12:$D1143,$D1144,Q$12:Q1143),"")</f>
        <v/>
      </c>
      <c r="R1144" s="270" t="str">
        <f aca="false">IF(AND(P1144&lt;&gt;"",O1144&lt;&gt;"",AF1144&lt;&gt;""),IF(OR(O1144="OZZ",O1144="ZZ"),0-SUMIF($D$12:$D1143,$D1144,R$12:R1143),MIN(MIN(13600,TRUNC(0.75*SUMIF($D$12:$D$1442,$D1144,P$12:P$1442),2)+SUMIF($D$12:$D1144,$D1144,AF$12:AF1144))-SUMIF($D$12:$D1143,$D1144,R$12:R1143)-SUMIF($D$12:$D$1442,$D1144,Q$12:Q$1442),AF1144)),"")</f>
        <v/>
      </c>
      <c r="S1144" s="246" t="str">
        <f aca="false">IF(O1144&lt;&gt;"",1000-SUMIF($D$12:$D1143,$D1144,S$12:S1143),"")</f>
        <v/>
      </c>
      <c r="T1144" s="268"/>
      <c r="U1144" s="269"/>
      <c r="V1144" s="244" t="str">
        <f aca="false">IF(AND(U1144&lt;&gt;"",T1144&lt;&gt;""),MIN(IF(OR(T1144="OZZ",T1144="ZZ"),5000,13600),TRUNC(0.75*SUMIF($D$12:$D1144,$D1144,U$12:U1144),2))-SUMIF($D$12:$D1143,$D1144,V$12:V1143),"")</f>
        <v/>
      </c>
      <c r="W1144" s="248" t="str">
        <f aca="false">IF(AND(U1144&lt;&gt;"",T1144&lt;&gt;"",AJ1144&lt;&gt;""),IF(OR(T1144="OZZ",T1144="ZZ"),0-SUMIF($D$12:$D1143,$D1144,W$12:W1143),MIN(MIN(13600,TRUNC(0.75*SUMIF($D$12:$D$1442,$D1144,U$12:U$1442),2)+SUMIF($D$12:$D1144,$D1144,AJ$12:AJ1144))-SUMIF($D$12:$D1143,$D1144,W$12:W1143)-SUMIF($D$12:$D$1442,$D1144,V$12:V$1442),AJ1144)),"")</f>
        <v/>
      </c>
      <c r="X1144" s="246" t="str">
        <f aca="false">IF(T1144&lt;&gt;"",1000-SUMIF($D$12:$D1143,$D1144,X$12:X1143),"")</f>
        <v/>
      </c>
      <c r="Y1144" s="272"/>
      <c r="Z1144" s="273"/>
      <c r="AA1144" s="273"/>
      <c r="AB1144" s="252" t="str">
        <f aca="false">IF(K1144&lt;&gt;"",ROUND(Y1144,2)+ROUND(Z1144,2)+ROUND(AA1144,2),"")</f>
        <v/>
      </c>
      <c r="AC1144" s="274"/>
      <c r="AD1144" s="273"/>
      <c r="AE1144" s="273"/>
      <c r="AF1144" s="275" t="str">
        <f aca="false">IF(P1144&lt;&gt;"",ROUND(AC1144,2)+ROUND(AD1144,2)+ROUND(AE1144,2),"")</f>
        <v/>
      </c>
      <c r="AG1144" s="274"/>
      <c r="AH1144" s="273"/>
      <c r="AI1144" s="273"/>
      <c r="AJ1144" s="275" t="str">
        <f aca="false">IF(U1144&lt;&gt;"",ROUND(AG1144,2)+ROUND(AH1144,2)+ROUND(AI1144,2),"")</f>
        <v/>
      </c>
      <c r="AK1144" s="255"/>
      <c r="AL1144" s="255"/>
      <c r="AM1144" s="256"/>
      <c r="AN1144" s="257"/>
      <c r="AO1144" s="258" t="str">
        <f aca="false">IF(D1144&lt;&gt;"",IF(COUNTIF($D$12:$D1144,$D1144)&gt;1,0,IF(SUM(L1144,Q1144,V1144)&gt;0,IF(AND(T1144="",OR(O1144&lt;&gt;"",J1144&lt;&gt;"")),IF(O1144&lt;&gt;"",O1144,IF(J1144&lt;&gt;"",J1144,0)),IF(AND(O1144&lt;&gt;"",J1144&lt;&gt;"",O1144=J1144),O1144,T1144)),0)),"")</f>
        <v/>
      </c>
      <c r="AP1144" s="258" t="str">
        <f aca="false">IF(D1144&lt;&gt;"",IF(COUNTIF($D$12:$D1144,$D1144)&gt;1,0,IF(SUM(M1144,R1144,W1144)&gt;0,IF(AND(T1144="",OR(O1144&lt;&gt;"",J1144&lt;&gt;"")),IF(O1144&lt;&gt;"",O1144,IF(J1144&lt;&gt;"",J1144,0)),IF(AND(O1144&lt;&gt;"",J1144&lt;&gt;"",O1144=J1144),O1144,T1144)),0)),"")</f>
        <v/>
      </c>
      <c r="AQ1144" s="258" t="str">
        <f aca="false">IF(D1144&lt;&gt;"",IF(COUNTIF($D$12:$D1144,$D1144)&gt;1,0,IF(SUM(N1144,S1144,X1144)&gt;0,IF(AND(T1144="",OR(O1144&lt;&gt;"",J1144&lt;&gt;"")),IF(O1144&lt;&gt;"",O1144,IF(J1144&lt;&gt;"",J1144,0)),IF(AND(O1144&lt;&gt;"",J1144&lt;&gt;"",O1144=J1144),O1144,T1144)),0)),"")</f>
        <v/>
      </c>
      <c r="AR1144" s="257" t="str">
        <f aca="false">IF(D1144&lt;&gt;"",IF(J1144="OZP12",L1144,0),"")</f>
        <v/>
      </c>
      <c r="AS1144" s="257" t="str">
        <f aca="false">IF(D1144&lt;&gt;"",IF(O1144="OZP12",Q1144,0),"")</f>
        <v/>
      </c>
      <c r="AT1144" s="257" t="str">
        <f aca="false">IF(D1144&lt;&gt;"",IF(T1144="OZP12",V1144,0),"")</f>
        <v/>
      </c>
      <c r="AU1144" s="257" t="str">
        <f aca="false">IF(D1144&lt;&gt;"",IF(J1144="TZP",L1144,0),"")</f>
        <v/>
      </c>
      <c r="AV1144" s="257" t="str">
        <f aca="false">IF(D1144&lt;&gt;"",IF(O1144="TZP",Q1144,0),"")</f>
        <v/>
      </c>
      <c r="AW1144" s="257" t="str">
        <f aca="false">IF(D1144&lt;&gt;"",IF(T1144="TZP",V1144,0),"")</f>
        <v/>
      </c>
      <c r="AX1144" s="257" t="str">
        <f aca="false">IF(D1144&lt;&gt;"",IF(J1144="OZZ",L1144,0),"")</f>
        <v/>
      </c>
      <c r="AY1144" s="257" t="str">
        <f aca="false">IF(D1144&lt;&gt;"",IF(O1144="OZZ",Q1144,0),"")</f>
        <v/>
      </c>
      <c r="AZ1144" s="257" t="str">
        <f aca="false">IF(D1144&lt;&gt;"",IF(T1144="OZZ",V1144,0),"")</f>
        <v/>
      </c>
      <c r="BA1144" s="260"/>
      <c r="BB1144" s="257" t="str">
        <f aca="false">IF(D1144&lt;&gt;"",IF(ISERROR(FIND("/",D1144)),0,1),"")</f>
        <v/>
      </c>
      <c r="BC1144" s="257" t="str">
        <f aca="false">IF(D1144&lt;&gt;"",IF(BB1144*1=0,D1144,CONCATENATE(MID(D1144,1,FIND("/",D1144,1)-1),MID(D1144,FIND("/",D1144,1)+1,LEN(D1144)))),"")</f>
        <v/>
      </c>
      <c r="BD1144" s="286"/>
      <c r="BE1144" s="257" t="str">
        <f aca="false">IF(D1144&lt;&gt;"",IF(J1144="OZP12",M1144,0),"")</f>
        <v/>
      </c>
      <c r="BF1144" s="257" t="str">
        <f aca="false">IF(D1144&lt;&gt;"",IF(O1144="OZP12",R1144,0),"")</f>
        <v/>
      </c>
      <c r="BG1144" s="257" t="str">
        <f aca="false">IF(D1144&lt;&gt;"",IF(T1144="OZP12",W1144,0),"")</f>
        <v/>
      </c>
      <c r="BH1144" s="257" t="str">
        <f aca="false">IF(D1144&lt;&gt;"",IF(J1144="TZP",M1144,0),"")</f>
        <v/>
      </c>
      <c r="BI1144" s="257" t="str">
        <f aca="false">IF(D1144&lt;&gt;"",IF(O1144="TZP",R1144,0),"")</f>
        <v/>
      </c>
      <c r="BJ1144" s="257" t="str">
        <f aca="false">IF(D1144&lt;&gt;"",IF(T1144="TZP",W1144,0),"")</f>
        <v/>
      </c>
    </row>
    <row r="1145" s="261" customFormat="true" ht="18.75" hidden="false" customHeight="true" outlineLevel="0" collapsed="false">
      <c r="A1145" s="262" t="n">
        <f aca="false">A1144+1</f>
        <v>1133</v>
      </c>
      <c r="B1145" s="263"/>
      <c r="C1145" s="263"/>
      <c r="D1145" s="263"/>
      <c r="E1145" s="266"/>
      <c r="F1145" s="266"/>
      <c r="G1145" s="267"/>
      <c r="H1145" s="278"/>
      <c r="I1145" s="281"/>
      <c r="J1145" s="268"/>
      <c r="K1145" s="269"/>
      <c r="L1145" s="244" t="str">
        <f aca="false">IF(AND(K1145&lt;&gt;"",J1145&lt;&gt;""),MIN(IF(OR(J1145="OZZ",J1145="ZZ"),5000,13600),TRUNC(0.75*SUMIF($D$12:$D1145,$D1145,K$12:K1145),2))-SUMIF($D$12:$D1144,$D1145,L$12:L1144),"")</f>
        <v/>
      </c>
      <c r="M1145" s="270" t="str">
        <f aca="false">IF(AND(K1145&lt;&gt;"",J1145&lt;&gt;"",AB1145&lt;&gt;""),IF(OR(J1145="OZZ",J1145="ZZ"),0-SUMIF($D$12:$D1144,$D1145,M$12:M1144),MIN(MIN(13600,TRUNC(0.75*SUMIF($D$12:$D$1442,$D1145,K$12:K$1442),2)+SUMIF($D$12:$D1145,$D1145,AB$12:AB1145))-SUMIF($D$12:$D1144,$D1145,M$12:M1144)-SUMIF($D$12:$D$1442,$D1145,L$12:L$1442),AB1145)),"")</f>
        <v/>
      </c>
      <c r="N1145" s="246" t="str">
        <f aca="false">IF(J1145&lt;&gt;"",1000-SUMIF($D$12:$D1144,$D1145,N$12:N1144),"")</f>
        <v/>
      </c>
      <c r="O1145" s="268"/>
      <c r="P1145" s="269"/>
      <c r="Q1145" s="244" t="str">
        <f aca="false">IF(AND(P1145&lt;&gt;"",O1145&lt;&gt;""),MIN(IF(OR(O1145="OZZ",O1145="ZZ"),5000,13600),TRUNC(0.75*SUMIF($D$12:$D1145,$D1145,P$12:P1145),2))-SUMIF($D$12:$D1144,$D1145,Q$12:Q1144),"")</f>
        <v/>
      </c>
      <c r="R1145" s="270" t="str">
        <f aca="false">IF(AND(P1145&lt;&gt;"",O1145&lt;&gt;"",AF1145&lt;&gt;""),IF(OR(O1145="OZZ",O1145="ZZ"),0-SUMIF($D$12:$D1144,$D1145,R$12:R1144),MIN(MIN(13600,TRUNC(0.75*SUMIF($D$12:$D$1442,$D1145,P$12:P$1442),2)+SUMIF($D$12:$D1145,$D1145,AF$12:AF1145))-SUMIF($D$12:$D1144,$D1145,R$12:R1144)-SUMIF($D$12:$D$1442,$D1145,Q$12:Q$1442),AF1145)),"")</f>
        <v/>
      </c>
      <c r="S1145" s="246" t="str">
        <f aca="false">IF(O1145&lt;&gt;"",1000-SUMIF($D$12:$D1144,$D1145,S$12:S1144),"")</f>
        <v/>
      </c>
      <c r="T1145" s="268"/>
      <c r="U1145" s="269"/>
      <c r="V1145" s="244" t="str">
        <f aca="false">IF(AND(U1145&lt;&gt;"",T1145&lt;&gt;""),MIN(IF(OR(T1145="OZZ",T1145="ZZ"),5000,13600),TRUNC(0.75*SUMIF($D$12:$D1145,$D1145,U$12:U1145),2))-SUMIF($D$12:$D1144,$D1145,V$12:V1144),"")</f>
        <v/>
      </c>
      <c r="W1145" s="248" t="str">
        <f aca="false">IF(AND(U1145&lt;&gt;"",T1145&lt;&gt;"",AJ1145&lt;&gt;""),IF(OR(T1145="OZZ",T1145="ZZ"),0-SUMIF($D$12:$D1144,$D1145,W$12:W1144),MIN(MIN(13600,TRUNC(0.75*SUMIF($D$12:$D$1442,$D1145,U$12:U$1442),2)+SUMIF($D$12:$D1145,$D1145,AJ$12:AJ1145))-SUMIF($D$12:$D1144,$D1145,W$12:W1144)-SUMIF($D$12:$D$1442,$D1145,V$12:V$1442),AJ1145)),"")</f>
        <v/>
      </c>
      <c r="X1145" s="246" t="str">
        <f aca="false">IF(T1145&lt;&gt;"",1000-SUMIF($D$12:$D1144,$D1145,X$12:X1144),"")</f>
        <v/>
      </c>
      <c r="Y1145" s="272"/>
      <c r="Z1145" s="273"/>
      <c r="AA1145" s="273"/>
      <c r="AB1145" s="252" t="str">
        <f aca="false">IF(K1145&lt;&gt;"",ROUND(Y1145,2)+ROUND(Z1145,2)+ROUND(AA1145,2),"")</f>
        <v/>
      </c>
      <c r="AC1145" s="274"/>
      <c r="AD1145" s="273"/>
      <c r="AE1145" s="273"/>
      <c r="AF1145" s="275" t="str">
        <f aca="false">IF(P1145&lt;&gt;"",ROUND(AC1145,2)+ROUND(AD1145,2)+ROUND(AE1145,2),"")</f>
        <v/>
      </c>
      <c r="AG1145" s="274"/>
      <c r="AH1145" s="273"/>
      <c r="AI1145" s="273"/>
      <c r="AJ1145" s="275" t="str">
        <f aca="false">IF(U1145&lt;&gt;"",ROUND(AG1145,2)+ROUND(AH1145,2)+ROUND(AI1145,2),"")</f>
        <v/>
      </c>
      <c r="AK1145" s="255"/>
      <c r="AL1145" s="255"/>
      <c r="AM1145" s="256"/>
      <c r="AN1145" s="257"/>
      <c r="AO1145" s="258" t="str">
        <f aca="false">IF(D1145&lt;&gt;"",IF(COUNTIF($D$12:$D1145,$D1145)&gt;1,0,IF(SUM(L1145,Q1145,V1145)&gt;0,IF(AND(T1145="",OR(O1145&lt;&gt;"",J1145&lt;&gt;"")),IF(O1145&lt;&gt;"",O1145,IF(J1145&lt;&gt;"",J1145,0)),IF(AND(O1145&lt;&gt;"",J1145&lt;&gt;"",O1145=J1145),O1145,T1145)),0)),"")</f>
        <v/>
      </c>
      <c r="AP1145" s="258" t="str">
        <f aca="false">IF(D1145&lt;&gt;"",IF(COUNTIF($D$12:$D1145,$D1145)&gt;1,0,IF(SUM(M1145,R1145,W1145)&gt;0,IF(AND(T1145="",OR(O1145&lt;&gt;"",J1145&lt;&gt;"")),IF(O1145&lt;&gt;"",O1145,IF(J1145&lt;&gt;"",J1145,0)),IF(AND(O1145&lt;&gt;"",J1145&lt;&gt;"",O1145=J1145),O1145,T1145)),0)),"")</f>
        <v/>
      </c>
      <c r="AQ1145" s="258" t="str">
        <f aca="false">IF(D1145&lt;&gt;"",IF(COUNTIF($D$12:$D1145,$D1145)&gt;1,0,IF(SUM(N1145,S1145,X1145)&gt;0,IF(AND(T1145="",OR(O1145&lt;&gt;"",J1145&lt;&gt;"")),IF(O1145&lt;&gt;"",O1145,IF(J1145&lt;&gt;"",J1145,0)),IF(AND(O1145&lt;&gt;"",J1145&lt;&gt;"",O1145=J1145),O1145,T1145)),0)),"")</f>
        <v/>
      </c>
      <c r="AR1145" s="257" t="str">
        <f aca="false">IF(D1145&lt;&gt;"",IF(J1145="OZP12",L1145,0),"")</f>
        <v/>
      </c>
      <c r="AS1145" s="257" t="str">
        <f aca="false">IF(D1145&lt;&gt;"",IF(O1145="OZP12",Q1145,0),"")</f>
        <v/>
      </c>
      <c r="AT1145" s="257" t="str">
        <f aca="false">IF(D1145&lt;&gt;"",IF(T1145="OZP12",V1145,0),"")</f>
        <v/>
      </c>
      <c r="AU1145" s="257" t="str">
        <f aca="false">IF(D1145&lt;&gt;"",IF(J1145="TZP",L1145,0),"")</f>
        <v/>
      </c>
      <c r="AV1145" s="257" t="str">
        <f aca="false">IF(D1145&lt;&gt;"",IF(O1145="TZP",Q1145,0),"")</f>
        <v/>
      </c>
      <c r="AW1145" s="257" t="str">
        <f aca="false">IF(D1145&lt;&gt;"",IF(T1145="TZP",V1145,0),"")</f>
        <v/>
      </c>
      <c r="AX1145" s="257" t="str">
        <f aca="false">IF(D1145&lt;&gt;"",IF(J1145="OZZ",L1145,0),"")</f>
        <v/>
      </c>
      <c r="AY1145" s="257" t="str">
        <f aca="false">IF(D1145&lt;&gt;"",IF(O1145="OZZ",Q1145,0),"")</f>
        <v/>
      </c>
      <c r="AZ1145" s="257" t="str">
        <f aca="false">IF(D1145&lt;&gt;"",IF(T1145="OZZ",V1145,0),"")</f>
        <v/>
      </c>
      <c r="BA1145" s="260"/>
      <c r="BB1145" s="257" t="str">
        <f aca="false">IF(D1145&lt;&gt;"",IF(ISERROR(FIND("/",D1145)),0,1),"")</f>
        <v/>
      </c>
      <c r="BC1145" s="257" t="str">
        <f aca="false">IF(D1145&lt;&gt;"",IF(BB1145*1=0,D1145,CONCATENATE(MID(D1145,1,FIND("/",D1145,1)-1),MID(D1145,FIND("/",D1145,1)+1,LEN(D1145)))),"")</f>
        <v/>
      </c>
      <c r="BD1145" s="286"/>
      <c r="BE1145" s="257" t="str">
        <f aca="false">IF(D1145&lt;&gt;"",IF(J1145="OZP12",M1145,0),"")</f>
        <v/>
      </c>
      <c r="BF1145" s="257" t="str">
        <f aca="false">IF(D1145&lt;&gt;"",IF(O1145="OZP12",R1145,0),"")</f>
        <v/>
      </c>
      <c r="BG1145" s="257" t="str">
        <f aca="false">IF(D1145&lt;&gt;"",IF(T1145="OZP12",W1145,0),"")</f>
        <v/>
      </c>
      <c r="BH1145" s="257" t="str">
        <f aca="false">IF(D1145&lt;&gt;"",IF(J1145="TZP",M1145,0),"")</f>
        <v/>
      </c>
      <c r="BI1145" s="257" t="str">
        <f aca="false">IF(D1145&lt;&gt;"",IF(O1145="TZP",R1145,0),"")</f>
        <v/>
      </c>
      <c r="BJ1145" s="257" t="str">
        <f aca="false">IF(D1145&lt;&gt;"",IF(T1145="TZP",W1145,0),"")</f>
        <v/>
      </c>
    </row>
    <row r="1146" s="261" customFormat="true" ht="18.75" hidden="false" customHeight="true" outlineLevel="0" collapsed="false">
      <c r="A1146" s="262" t="n">
        <f aca="false">A1145+1</f>
        <v>1134</v>
      </c>
      <c r="B1146" s="263"/>
      <c r="C1146" s="263"/>
      <c r="D1146" s="263"/>
      <c r="E1146" s="266"/>
      <c r="F1146" s="266"/>
      <c r="G1146" s="267"/>
      <c r="H1146" s="278"/>
      <c r="I1146" s="281"/>
      <c r="J1146" s="268"/>
      <c r="K1146" s="269"/>
      <c r="L1146" s="244" t="str">
        <f aca="false">IF(AND(K1146&lt;&gt;"",J1146&lt;&gt;""),MIN(IF(OR(J1146="OZZ",J1146="ZZ"),5000,13600),TRUNC(0.75*SUMIF($D$12:$D1146,$D1146,K$12:K1146),2))-SUMIF($D$12:$D1145,$D1146,L$12:L1145),"")</f>
        <v/>
      </c>
      <c r="M1146" s="270" t="str">
        <f aca="false">IF(AND(K1146&lt;&gt;"",J1146&lt;&gt;"",AB1146&lt;&gt;""),IF(OR(J1146="OZZ",J1146="ZZ"),0-SUMIF($D$12:$D1145,$D1146,M$12:M1145),MIN(MIN(13600,TRUNC(0.75*SUMIF($D$12:$D$1442,$D1146,K$12:K$1442),2)+SUMIF($D$12:$D1146,$D1146,AB$12:AB1146))-SUMIF($D$12:$D1145,$D1146,M$12:M1145)-SUMIF($D$12:$D$1442,$D1146,L$12:L$1442),AB1146)),"")</f>
        <v/>
      </c>
      <c r="N1146" s="246" t="str">
        <f aca="false">IF(J1146&lt;&gt;"",1000-SUMIF($D$12:$D1145,$D1146,N$12:N1145),"")</f>
        <v/>
      </c>
      <c r="O1146" s="268"/>
      <c r="P1146" s="269"/>
      <c r="Q1146" s="244" t="str">
        <f aca="false">IF(AND(P1146&lt;&gt;"",O1146&lt;&gt;""),MIN(IF(OR(O1146="OZZ",O1146="ZZ"),5000,13600),TRUNC(0.75*SUMIF($D$12:$D1146,$D1146,P$12:P1146),2))-SUMIF($D$12:$D1145,$D1146,Q$12:Q1145),"")</f>
        <v/>
      </c>
      <c r="R1146" s="270" t="str">
        <f aca="false">IF(AND(P1146&lt;&gt;"",O1146&lt;&gt;"",AF1146&lt;&gt;""),IF(OR(O1146="OZZ",O1146="ZZ"),0-SUMIF($D$12:$D1145,$D1146,R$12:R1145),MIN(MIN(13600,TRUNC(0.75*SUMIF($D$12:$D$1442,$D1146,P$12:P$1442),2)+SUMIF($D$12:$D1146,$D1146,AF$12:AF1146))-SUMIF($D$12:$D1145,$D1146,R$12:R1145)-SUMIF($D$12:$D$1442,$D1146,Q$12:Q$1442),AF1146)),"")</f>
        <v/>
      </c>
      <c r="S1146" s="246" t="str">
        <f aca="false">IF(O1146&lt;&gt;"",1000-SUMIF($D$12:$D1145,$D1146,S$12:S1145),"")</f>
        <v/>
      </c>
      <c r="T1146" s="268"/>
      <c r="U1146" s="269"/>
      <c r="V1146" s="244" t="str">
        <f aca="false">IF(AND(U1146&lt;&gt;"",T1146&lt;&gt;""),MIN(IF(OR(T1146="OZZ",T1146="ZZ"),5000,13600),TRUNC(0.75*SUMIF($D$12:$D1146,$D1146,U$12:U1146),2))-SUMIF($D$12:$D1145,$D1146,V$12:V1145),"")</f>
        <v/>
      </c>
      <c r="W1146" s="248" t="str">
        <f aca="false">IF(AND(U1146&lt;&gt;"",T1146&lt;&gt;"",AJ1146&lt;&gt;""),IF(OR(T1146="OZZ",T1146="ZZ"),0-SUMIF($D$12:$D1145,$D1146,W$12:W1145),MIN(MIN(13600,TRUNC(0.75*SUMIF($D$12:$D$1442,$D1146,U$12:U$1442),2)+SUMIF($D$12:$D1146,$D1146,AJ$12:AJ1146))-SUMIF($D$12:$D1145,$D1146,W$12:W1145)-SUMIF($D$12:$D$1442,$D1146,V$12:V$1442),AJ1146)),"")</f>
        <v/>
      </c>
      <c r="X1146" s="246" t="str">
        <f aca="false">IF(T1146&lt;&gt;"",1000-SUMIF($D$12:$D1145,$D1146,X$12:X1145),"")</f>
        <v/>
      </c>
      <c r="Y1146" s="272"/>
      <c r="Z1146" s="273"/>
      <c r="AA1146" s="273"/>
      <c r="AB1146" s="252" t="str">
        <f aca="false">IF(K1146&lt;&gt;"",ROUND(Y1146,2)+ROUND(Z1146,2)+ROUND(AA1146,2),"")</f>
        <v/>
      </c>
      <c r="AC1146" s="274"/>
      <c r="AD1146" s="273"/>
      <c r="AE1146" s="273"/>
      <c r="AF1146" s="275" t="str">
        <f aca="false">IF(P1146&lt;&gt;"",ROUND(AC1146,2)+ROUND(AD1146,2)+ROUND(AE1146,2),"")</f>
        <v/>
      </c>
      <c r="AG1146" s="274"/>
      <c r="AH1146" s="273"/>
      <c r="AI1146" s="273"/>
      <c r="AJ1146" s="275" t="str">
        <f aca="false">IF(U1146&lt;&gt;"",ROUND(AG1146,2)+ROUND(AH1146,2)+ROUND(AI1146,2),"")</f>
        <v/>
      </c>
      <c r="AK1146" s="255"/>
      <c r="AL1146" s="255"/>
      <c r="AM1146" s="256"/>
      <c r="AN1146" s="257"/>
      <c r="AO1146" s="258" t="str">
        <f aca="false">IF(D1146&lt;&gt;"",IF(COUNTIF($D$12:$D1146,$D1146)&gt;1,0,IF(SUM(L1146,Q1146,V1146)&gt;0,IF(AND(T1146="",OR(O1146&lt;&gt;"",J1146&lt;&gt;"")),IF(O1146&lt;&gt;"",O1146,IF(J1146&lt;&gt;"",J1146,0)),IF(AND(O1146&lt;&gt;"",J1146&lt;&gt;"",O1146=J1146),O1146,T1146)),0)),"")</f>
        <v/>
      </c>
      <c r="AP1146" s="258" t="str">
        <f aca="false">IF(D1146&lt;&gt;"",IF(COUNTIF($D$12:$D1146,$D1146)&gt;1,0,IF(SUM(M1146,R1146,W1146)&gt;0,IF(AND(T1146="",OR(O1146&lt;&gt;"",J1146&lt;&gt;"")),IF(O1146&lt;&gt;"",O1146,IF(J1146&lt;&gt;"",J1146,0)),IF(AND(O1146&lt;&gt;"",J1146&lt;&gt;"",O1146=J1146),O1146,T1146)),0)),"")</f>
        <v/>
      </c>
      <c r="AQ1146" s="258" t="str">
        <f aca="false">IF(D1146&lt;&gt;"",IF(COUNTIF($D$12:$D1146,$D1146)&gt;1,0,IF(SUM(N1146,S1146,X1146)&gt;0,IF(AND(T1146="",OR(O1146&lt;&gt;"",J1146&lt;&gt;"")),IF(O1146&lt;&gt;"",O1146,IF(J1146&lt;&gt;"",J1146,0)),IF(AND(O1146&lt;&gt;"",J1146&lt;&gt;"",O1146=J1146),O1146,T1146)),0)),"")</f>
        <v/>
      </c>
      <c r="AR1146" s="257" t="str">
        <f aca="false">IF(D1146&lt;&gt;"",IF(J1146="OZP12",L1146,0),"")</f>
        <v/>
      </c>
      <c r="AS1146" s="257" t="str">
        <f aca="false">IF(D1146&lt;&gt;"",IF(O1146="OZP12",Q1146,0),"")</f>
        <v/>
      </c>
      <c r="AT1146" s="257" t="str">
        <f aca="false">IF(D1146&lt;&gt;"",IF(T1146="OZP12",V1146,0),"")</f>
        <v/>
      </c>
      <c r="AU1146" s="257" t="str">
        <f aca="false">IF(D1146&lt;&gt;"",IF(J1146="TZP",L1146,0),"")</f>
        <v/>
      </c>
      <c r="AV1146" s="257" t="str">
        <f aca="false">IF(D1146&lt;&gt;"",IF(O1146="TZP",Q1146,0),"")</f>
        <v/>
      </c>
      <c r="AW1146" s="257" t="str">
        <f aca="false">IF(D1146&lt;&gt;"",IF(T1146="TZP",V1146,0),"")</f>
        <v/>
      </c>
      <c r="AX1146" s="257" t="str">
        <f aca="false">IF(D1146&lt;&gt;"",IF(J1146="OZZ",L1146,0),"")</f>
        <v/>
      </c>
      <c r="AY1146" s="257" t="str">
        <f aca="false">IF(D1146&lt;&gt;"",IF(O1146="OZZ",Q1146,0),"")</f>
        <v/>
      </c>
      <c r="AZ1146" s="257" t="str">
        <f aca="false">IF(D1146&lt;&gt;"",IF(T1146="OZZ",V1146,0),"")</f>
        <v/>
      </c>
      <c r="BA1146" s="260"/>
      <c r="BB1146" s="257" t="str">
        <f aca="false">IF(D1146&lt;&gt;"",IF(ISERROR(FIND("/",D1146)),0,1),"")</f>
        <v/>
      </c>
      <c r="BC1146" s="257" t="str">
        <f aca="false">IF(D1146&lt;&gt;"",IF(BB1146*1=0,D1146,CONCATENATE(MID(D1146,1,FIND("/",D1146,1)-1),MID(D1146,FIND("/",D1146,1)+1,LEN(D1146)))),"")</f>
        <v/>
      </c>
      <c r="BD1146" s="286"/>
      <c r="BE1146" s="257" t="str">
        <f aca="false">IF(D1146&lt;&gt;"",IF(J1146="OZP12",M1146,0),"")</f>
        <v/>
      </c>
      <c r="BF1146" s="257" t="str">
        <f aca="false">IF(D1146&lt;&gt;"",IF(O1146="OZP12",R1146,0),"")</f>
        <v/>
      </c>
      <c r="BG1146" s="257" t="str">
        <f aca="false">IF(D1146&lt;&gt;"",IF(T1146="OZP12",W1146,0),"")</f>
        <v/>
      </c>
      <c r="BH1146" s="257" t="str">
        <f aca="false">IF(D1146&lt;&gt;"",IF(J1146="TZP",M1146,0),"")</f>
        <v/>
      </c>
      <c r="BI1146" s="257" t="str">
        <f aca="false">IF(D1146&lt;&gt;"",IF(O1146="TZP",R1146,0),"")</f>
        <v/>
      </c>
      <c r="BJ1146" s="257" t="str">
        <f aca="false">IF(D1146&lt;&gt;"",IF(T1146="TZP",W1146,0),"")</f>
        <v/>
      </c>
    </row>
    <row r="1147" s="261" customFormat="true" ht="18.75" hidden="false" customHeight="true" outlineLevel="0" collapsed="false">
      <c r="A1147" s="262" t="n">
        <f aca="false">A1146+1</f>
        <v>1135</v>
      </c>
      <c r="B1147" s="263"/>
      <c r="C1147" s="263"/>
      <c r="D1147" s="263"/>
      <c r="E1147" s="266"/>
      <c r="F1147" s="266"/>
      <c r="G1147" s="267"/>
      <c r="H1147" s="278"/>
      <c r="I1147" s="281"/>
      <c r="J1147" s="268"/>
      <c r="K1147" s="269"/>
      <c r="L1147" s="244" t="str">
        <f aca="false">IF(AND(K1147&lt;&gt;"",J1147&lt;&gt;""),MIN(IF(OR(J1147="OZZ",J1147="ZZ"),5000,13600),TRUNC(0.75*SUMIF($D$12:$D1147,$D1147,K$12:K1147),2))-SUMIF($D$12:$D1146,$D1147,L$12:L1146),"")</f>
        <v/>
      </c>
      <c r="M1147" s="270" t="str">
        <f aca="false">IF(AND(K1147&lt;&gt;"",J1147&lt;&gt;"",AB1147&lt;&gt;""),IF(OR(J1147="OZZ",J1147="ZZ"),0-SUMIF($D$12:$D1146,$D1147,M$12:M1146),MIN(MIN(13600,TRUNC(0.75*SUMIF($D$12:$D$1442,$D1147,K$12:K$1442),2)+SUMIF($D$12:$D1147,$D1147,AB$12:AB1147))-SUMIF($D$12:$D1146,$D1147,M$12:M1146)-SUMIF($D$12:$D$1442,$D1147,L$12:L$1442),AB1147)),"")</f>
        <v/>
      </c>
      <c r="N1147" s="246" t="str">
        <f aca="false">IF(J1147&lt;&gt;"",1000-SUMIF($D$12:$D1146,$D1147,N$12:N1146),"")</f>
        <v/>
      </c>
      <c r="O1147" s="268"/>
      <c r="P1147" s="269"/>
      <c r="Q1147" s="244" t="str">
        <f aca="false">IF(AND(P1147&lt;&gt;"",O1147&lt;&gt;""),MIN(IF(OR(O1147="OZZ",O1147="ZZ"),5000,13600),TRUNC(0.75*SUMIF($D$12:$D1147,$D1147,P$12:P1147),2))-SUMIF($D$12:$D1146,$D1147,Q$12:Q1146),"")</f>
        <v/>
      </c>
      <c r="R1147" s="270" t="str">
        <f aca="false">IF(AND(P1147&lt;&gt;"",O1147&lt;&gt;"",AF1147&lt;&gt;""),IF(OR(O1147="OZZ",O1147="ZZ"),0-SUMIF($D$12:$D1146,$D1147,R$12:R1146),MIN(MIN(13600,TRUNC(0.75*SUMIF($D$12:$D$1442,$D1147,P$12:P$1442),2)+SUMIF($D$12:$D1147,$D1147,AF$12:AF1147))-SUMIF($D$12:$D1146,$D1147,R$12:R1146)-SUMIF($D$12:$D$1442,$D1147,Q$12:Q$1442),AF1147)),"")</f>
        <v/>
      </c>
      <c r="S1147" s="246" t="str">
        <f aca="false">IF(O1147&lt;&gt;"",1000-SUMIF($D$12:$D1146,$D1147,S$12:S1146),"")</f>
        <v/>
      </c>
      <c r="T1147" s="268"/>
      <c r="U1147" s="269"/>
      <c r="V1147" s="244" t="str">
        <f aca="false">IF(AND(U1147&lt;&gt;"",T1147&lt;&gt;""),MIN(IF(OR(T1147="OZZ",T1147="ZZ"),5000,13600),TRUNC(0.75*SUMIF($D$12:$D1147,$D1147,U$12:U1147),2))-SUMIF($D$12:$D1146,$D1147,V$12:V1146),"")</f>
        <v/>
      </c>
      <c r="W1147" s="248" t="str">
        <f aca="false">IF(AND(U1147&lt;&gt;"",T1147&lt;&gt;"",AJ1147&lt;&gt;""),IF(OR(T1147="OZZ",T1147="ZZ"),0-SUMIF($D$12:$D1146,$D1147,W$12:W1146),MIN(MIN(13600,TRUNC(0.75*SUMIF($D$12:$D$1442,$D1147,U$12:U$1442),2)+SUMIF($D$12:$D1147,$D1147,AJ$12:AJ1147))-SUMIF($D$12:$D1146,$D1147,W$12:W1146)-SUMIF($D$12:$D$1442,$D1147,V$12:V$1442),AJ1147)),"")</f>
        <v/>
      </c>
      <c r="X1147" s="246" t="str">
        <f aca="false">IF(T1147&lt;&gt;"",1000-SUMIF($D$12:$D1146,$D1147,X$12:X1146),"")</f>
        <v/>
      </c>
      <c r="Y1147" s="272"/>
      <c r="Z1147" s="273"/>
      <c r="AA1147" s="273"/>
      <c r="AB1147" s="252" t="str">
        <f aca="false">IF(K1147&lt;&gt;"",ROUND(Y1147,2)+ROUND(Z1147,2)+ROUND(AA1147,2),"")</f>
        <v/>
      </c>
      <c r="AC1147" s="274"/>
      <c r="AD1147" s="273"/>
      <c r="AE1147" s="273"/>
      <c r="AF1147" s="275" t="str">
        <f aca="false">IF(P1147&lt;&gt;"",ROUND(AC1147,2)+ROUND(AD1147,2)+ROUND(AE1147,2),"")</f>
        <v/>
      </c>
      <c r="AG1147" s="274"/>
      <c r="AH1147" s="273"/>
      <c r="AI1147" s="273"/>
      <c r="AJ1147" s="275" t="str">
        <f aca="false">IF(U1147&lt;&gt;"",ROUND(AG1147,2)+ROUND(AH1147,2)+ROUND(AI1147,2),"")</f>
        <v/>
      </c>
      <c r="AK1147" s="255"/>
      <c r="AL1147" s="255"/>
      <c r="AM1147" s="256"/>
      <c r="AN1147" s="257"/>
      <c r="AO1147" s="258" t="str">
        <f aca="false">IF(D1147&lt;&gt;"",IF(COUNTIF($D$12:$D1147,$D1147)&gt;1,0,IF(SUM(L1147,Q1147,V1147)&gt;0,IF(AND(T1147="",OR(O1147&lt;&gt;"",J1147&lt;&gt;"")),IF(O1147&lt;&gt;"",O1147,IF(J1147&lt;&gt;"",J1147,0)),IF(AND(O1147&lt;&gt;"",J1147&lt;&gt;"",O1147=J1147),O1147,T1147)),0)),"")</f>
        <v/>
      </c>
      <c r="AP1147" s="258" t="str">
        <f aca="false">IF(D1147&lt;&gt;"",IF(COUNTIF($D$12:$D1147,$D1147)&gt;1,0,IF(SUM(M1147,R1147,W1147)&gt;0,IF(AND(T1147="",OR(O1147&lt;&gt;"",J1147&lt;&gt;"")),IF(O1147&lt;&gt;"",O1147,IF(J1147&lt;&gt;"",J1147,0)),IF(AND(O1147&lt;&gt;"",J1147&lt;&gt;"",O1147=J1147),O1147,T1147)),0)),"")</f>
        <v/>
      </c>
      <c r="AQ1147" s="258" t="str">
        <f aca="false">IF(D1147&lt;&gt;"",IF(COUNTIF($D$12:$D1147,$D1147)&gt;1,0,IF(SUM(N1147,S1147,X1147)&gt;0,IF(AND(T1147="",OR(O1147&lt;&gt;"",J1147&lt;&gt;"")),IF(O1147&lt;&gt;"",O1147,IF(J1147&lt;&gt;"",J1147,0)),IF(AND(O1147&lt;&gt;"",J1147&lt;&gt;"",O1147=J1147),O1147,T1147)),0)),"")</f>
        <v/>
      </c>
      <c r="AR1147" s="257" t="str">
        <f aca="false">IF(D1147&lt;&gt;"",IF(J1147="OZP12",L1147,0),"")</f>
        <v/>
      </c>
      <c r="AS1147" s="257" t="str">
        <f aca="false">IF(D1147&lt;&gt;"",IF(O1147="OZP12",Q1147,0),"")</f>
        <v/>
      </c>
      <c r="AT1147" s="257" t="str">
        <f aca="false">IF(D1147&lt;&gt;"",IF(T1147="OZP12",V1147,0),"")</f>
        <v/>
      </c>
      <c r="AU1147" s="257" t="str">
        <f aca="false">IF(D1147&lt;&gt;"",IF(J1147="TZP",L1147,0),"")</f>
        <v/>
      </c>
      <c r="AV1147" s="257" t="str">
        <f aca="false">IF(D1147&lt;&gt;"",IF(O1147="TZP",Q1147,0),"")</f>
        <v/>
      </c>
      <c r="AW1147" s="257" t="str">
        <f aca="false">IF(D1147&lt;&gt;"",IF(T1147="TZP",V1147,0),"")</f>
        <v/>
      </c>
      <c r="AX1147" s="257" t="str">
        <f aca="false">IF(D1147&lt;&gt;"",IF(J1147="OZZ",L1147,0),"")</f>
        <v/>
      </c>
      <c r="AY1147" s="257" t="str">
        <f aca="false">IF(D1147&lt;&gt;"",IF(O1147="OZZ",Q1147,0),"")</f>
        <v/>
      </c>
      <c r="AZ1147" s="257" t="str">
        <f aca="false">IF(D1147&lt;&gt;"",IF(T1147="OZZ",V1147,0),"")</f>
        <v/>
      </c>
      <c r="BA1147" s="260"/>
      <c r="BB1147" s="257" t="str">
        <f aca="false">IF(D1147&lt;&gt;"",IF(ISERROR(FIND("/",D1147)),0,1),"")</f>
        <v/>
      </c>
      <c r="BC1147" s="257" t="str">
        <f aca="false">IF(D1147&lt;&gt;"",IF(BB1147*1=0,D1147,CONCATENATE(MID(D1147,1,FIND("/",D1147,1)-1),MID(D1147,FIND("/",D1147,1)+1,LEN(D1147)))),"")</f>
        <v/>
      </c>
      <c r="BD1147" s="286"/>
      <c r="BE1147" s="257" t="str">
        <f aca="false">IF(D1147&lt;&gt;"",IF(J1147="OZP12",M1147,0),"")</f>
        <v/>
      </c>
      <c r="BF1147" s="257" t="str">
        <f aca="false">IF(D1147&lt;&gt;"",IF(O1147="OZP12",R1147,0),"")</f>
        <v/>
      </c>
      <c r="BG1147" s="257" t="str">
        <f aca="false">IF(D1147&lt;&gt;"",IF(T1147="OZP12",W1147,0),"")</f>
        <v/>
      </c>
      <c r="BH1147" s="257" t="str">
        <f aca="false">IF(D1147&lt;&gt;"",IF(J1147="TZP",M1147,0),"")</f>
        <v/>
      </c>
      <c r="BI1147" s="257" t="str">
        <f aca="false">IF(D1147&lt;&gt;"",IF(O1147="TZP",R1147,0),"")</f>
        <v/>
      </c>
      <c r="BJ1147" s="257" t="str">
        <f aca="false">IF(D1147&lt;&gt;"",IF(T1147="TZP",W1147,0),"")</f>
        <v/>
      </c>
    </row>
    <row r="1148" s="261" customFormat="true" ht="18.75" hidden="false" customHeight="true" outlineLevel="0" collapsed="false">
      <c r="A1148" s="262" t="n">
        <f aca="false">A1147+1</f>
        <v>1136</v>
      </c>
      <c r="B1148" s="263"/>
      <c r="C1148" s="263"/>
      <c r="D1148" s="263"/>
      <c r="E1148" s="266"/>
      <c r="F1148" s="266"/>
      <c r="G1148" s="267"/>
      <c r="H1148" s="278"/>
      <c r="I1148" s="281"/>
      <c r="J1148" s="268"/>
      <c r="K1148" s="269"/>
      <c r="L1148" s="244" t="str">
        <f aca="false">IF(AND(K1148&lt;&gt;"",J1148&lt;&gt;""),MIN(IF(OR(J1148="OZZ",J1148="ZZ"),5000,13600),TRUNC(0.75*SUMIF($D$12:$D1148,$D1148,K$12:K1148),2))-SUMIF($D$12:$D1147,$D1148,L$12:L1147),"")</f>
        <v/>
      </c>
      <c r="M1148" s="270" t="str">
        <f aca="false">IF(AND(K1148&lt;&gt;"",J1148&lt;&gt;"",AB1148&lt;&gt;""),IF(OR(J1148="OZZ",J1148="ZZ"),0-SUMIF($D$12:$D1147,$D1148,M$12:M1147),MIN(MIN(13600,TRUNC(0.75*SUMIF($D$12:$D$1442,$D1148,K$12:K$1442),2)+SUMIF($D$12:$D1148,$D1148,AB$12:AB1148))-SUMIF($D$12:$D1147,$D1148,M$12:M1147)-SUMIF($D$12:$D$1442,$D1148,L$12:L$1442),AB1148)),"")</f>
        <v/>
      </c>
      <c r="N1148" s="246" t="str">
        <f aca="false">IF(J1148&lt;&gt;"",1000-SUMIF($D$12:$D1147,$D1148,N$12:N1147),"")</f>
        <v/>
      </c>
      <c r="O1148" s="268"/>
      <c r="P1148" s="269"/>
      <c r="Q1148" s="244" t="str">
        <f aca="false">IF(AND(P1148&lt;&gt;"",O1148&lt;&gt;""),MIN(IF(OR(O1148="OZZ",O1148="ZZ"),5000,13600),TRUNC(0.75*SUMIF($D$12:$D1148,$D1148,P$12:P1148),2))-SUMIF($D$12:$D1147,$D1148,Q$12:Q1147),"")</f>
        <v/>
      </c>
      <c r="R1148" s="270" t="str">
        <f aca="false">IF(AND(P1148&lt;&gt;"",O1148&lt;&gt;"",AF1148&lt;&gt;""),IF(OR(O1148="OZZ",O1148="ZZ"),0-SUMIF($D$12:$D1147,$D1148,R$12:R1147),MIN(MIN(13600,TRUNC(0.75*SUMIF($D$12:$D$1442,$D1148,P$12:P$1442),2)+SUMIF($D$12:$D1148,$D1148,AF$12:AF1148))-SUMIF($D$12:$D1147,$D1148,R$12:R1147)-SUMIF($D$12:$D$1442,$D1148,Q$12:Q$1442),AF1148)),"")</f>
        <v/>
      </c>
      <c r="S1148" s="246" t="str">
        <f aca="false">IF(O1148&lt;&gt;"",1000-SUMIF($D$12:$D1147,$D1148,S$12:S1147),"")</f>
        <v/>
      </c>
      <c r="T1148" s="268"/>
      <c r="U1148" s="269"/>
      <c r="V1148" s="244" t="str">
        <f aca="false">IF(AND(U1148&lt;&gt;"",T1148&lt;&gt;""),MIN(IF(OR(T1148="OZZ",T1148="ZZ"),5000,13600),TRUNC(0.75*SUMIF($D$12:$D1148,$D1148,U$12:U1148),2))-SUMIF($D$12:$D1147,$D1148,V$12:V1147),"")</f>
        <v/>
      </c>
      <c r="W1148" s="248" t="str">
        <f aca="false">IF(AND(U1148&lt;&gt;"",T1148&lt;&gt;"",AJ1148&lt;&gt;""),IF(OR(T1148="OZZ",T1148="ZZ"),0-SUMIF($D$12:$D1147,$D1148,W$12:W1147),MIN(MIN(13600,TRUNC(0.75*SUMIF($D$12:$D$1442,$D1148,U$12:U$1442),2)+SUMIF($D$12:$D1148,$D1148,AJ$12:AJ1148))-SUMIF($D$12:$D1147,$D1148,W$12:W1147)-SUMIF($D$12:$D$1442,$D1148,V$12:V$1442),AJ1148)),"")</f>
        <v/>
      </c>
      <c r="X1148" s="246" t="str">
        <f aca="false">IF(T1148&lt;&gt;"",1000-SUMIF($D$12:$D1147,$D1148,X$12:X1147),"")</f>
        <v/>
      </c>
      <c r="Y1148" s="272"/>
      <c r="Z1148" s="273"/>
      <c r="AA1148" s="273"/>
      <c r="AB1148" s="252" t="str">
        <f aca="false">IF(K1148&lt;&gt;"",ROUND(Y1148,2)+ROUND(Z1148,2)+ROUND(AA1148,2),"")</f>
        <v/>
      </c>
      <c r="AC1148" s="274"/>
      <c r="AD1148" s="273"/>
      <c r="AE1148" s="273"/>
      <c r="AF1148" s="275" t="str">
        <f aca="false">IF(P1148&lt;&gt;"",ROUND(AC1148,2)+ROUND(AD1148,2)+ROUND(AE1148,2),"")</f>
        <v/>
      </c>
      <c r="AG1148" s="274"/>
      <c r="AH1148" s="273"/>
      <c r="AI1148" s="273"/>
      <c r="AJ1148" s="275" t="str">
        <f aca="false">IF(U1148&lt;&gt;"",ROUND(AG1148,2)+ROUND(AH1148,2)+ROUND(AI1148,2),"")</f>
        <v/>
      </c>
      <c r="AK1148" s="255"/>
      <c r="AL1148" s="255"/>
      <c r="AM1148" s="256"/>
      <c r="AN1148" s="257"/>
      <c r="AO1148" s="258" t="str">
        <f aca="false">IF(D1148&lt;&gt;"",IF(COUNTIF($D$12:$D1148,$D1148)&gt;1,0,IF(SUM(L1148,Q1148,V1148)&gt;0,IF(AND(T1148="",OR(O1148&lt;&gt;"",J1148&lt;&gt;"")),IF(O1148&lt;&gt;"",O1148,IF(J1148&lt;&gt;"",J1148,0)),IF(AND(O1148&lt;&gt;"",J1148&lt;&gt;"",O1148=J1148),O1148,T1148)),0)),"")</f>
        <v/>
      </c>
      <c r="AP1148" s="258" t="str">
        <f aca="false">IF(D1148&lt;&gt;"",IF(COUNTIF($D$12:$D1148,$D1148)&gt;1,0,IF(SUM(M1148,R1148,W1148)&gt;0,IF(AND(T1148="",OR(O1148&lt;&gt;"",J1148&lt;&gt;"")),IF(O1148&lt;&gt;"",O1148,IF(J1148&lt;&gt;"",J1148,0)),IF(AND(O1148&lt;&gt;"",J1148&lt;&gt;"",O1148=J1148),O1148,T1148)),0)),"")</f>
        <v/>
      </c>
      <c r="AQ1148" s="258" t="str">
        <f aca="false">IF(D1148&lt;&gt;"",IF(COUNTIF($D$12:$D1148,$D1148)&gt;1,0,IF(SUM(N1148,S1148,X1148)&gt;0,IF(AND(T1148="",OR(O1148&lt;&gt;"",J1148&lt;&gt;"")),IF(O1148&lt;&gt;"",O1148,IF(J1148&lt;&gt;"",J1148,0)),IF(AND(O1148&lt;&gt;"",J1148&lt;&gt;"",O1148=J1148),O1148,T1148)),0)),"")</f>
        <v/>
      </c>
      <c r="AR1148" s="257" t="str">
        <f aca="false">IF(D1148&lt;&gt;"",IF(J1148="OZP12",L1148,0),"")</f>
        <v/>
      </c>
      <c r="AS1148" s="257" t="str">
        <f aca="false">IF(D1148&lt;&gt;"",IF(O1148="OZP12",Q1148,0),"")</f>
        <v/>
      </c>
      <c r="AT1148" s="257" t="str">
        <f aca="false">IF(D1148&lt;&gt;"",IF(T1148="OZP12",V1148,0),"")</f>
        <v/>
      </c>
      <c r="AU1148" s="257" t="str">
        <f aca="false">IF(D1148&lt;&gt;"",IF(J1148="TZP",L1148,0),"")</f>
        <v/>
      </c>
      <c r="AV1148" s="257" t="str">
        <f aca="false">IF(D1148&lt;&gt;"",IF(O1148="TZP",Q1148,0),"")</f>
        <v/>
      </c>
      <c r="AW1148" s="257" t="str">
        <f aca="false">IF(D1148&lt;&gt;"",IF(T1148="TZP",V1148,0),"")</f>
        <v/>
      </c>
      <c r="AX1148" s="257" t="str">
        <f aca="false">IF(D1148&lt;&gt;"",IF(J1148="OZZ",L1148,0),"")</f>
        <v/>
      </c>
      <c r="AY1148" s="257" t="str">
        <f aca="false">IF(D1148&lt;&gt;"",IF(O1148="OZZ",Q1148,0),"")</f>
        <v/>
      </c>
      <c r="AZ1148" s="257" t="str">
        <f aca="false">IF(D1148&lt;&gt;"",IF(T1148="OZZ",V1148,0),"")</f>
        <v/>
      </c>
      <c r="BA1148" s="260"/>
      <c r="BB1148" s="257" t="str">
        <f aca="false">IF(D1148&lt;&gt;"",IF(ISERROR(FIND("/",D1148)),0,1),"")</f>
        <v/>
      </c>
      <c r="BC1148" s="257" t="str">
        <f aca="false">IF(D1148&lt;&gt;"",IF(BB1148*1=0,D1148,CONCATENATE(MID(D1148,1,FIND("/",D1148,1)-1),MID(D1148,FIND("/",D1148,1)+1,LEN(D1148)))),"")</f>
        <v/>
      </c>
      <c r="BD1148" s="286"/>
      <c r="BE1148" s="257" t="str">
        <f aca="false">IF(D1148&lt;&gt;"",IF(J1148="OZP12",M1148,0),"")</f>
        <v/>
      </c>
      <c r="BF1148" s="257" t="str">
        <f aca="false">IF(D1148&lt;&gt;"",IF(O1148="OZP12",R1148,0),"")</f>
        <v/>
      </c>
      <c r="BG1148" s="257" t="str">
        <f aca="false">IF(D1148&lt;&gt;"",IF(T1148="OZP12",W1148,0),"")</f>
        <v/>
      </c>
      <c r="BH1148" s="257" t="str">
        <f aca="false">IF(D1148&lt;&gt;"",IF(J1148="TZP",M1148,0),"")</f>
        <v/>
      </c>
      <c r="BI1148" s="257" t="str">
        <f aca="false">IF(D1148&lt;&gt;"",IF(O1148="TZP",R1148,0),"")</f>
        <v/>
      </c>
      <c r="BJ1148" s="257" t="str">
        <f aca="false">IF(D1148&lt;&gt;"",IF(T1148="TZP",W1148,0),"")</f>
        <v/>
      </c>
    </row>
    <row r="1149" s="261" customFormat="true" ht="18.75" hidden="false" customHeight="true" outlineLevel="0" collapsed="false">
      <c r="A1149" s="262" t="n">
        <f aca="false">A1148+1</f>
        <v>1137</v>
      </c>
      <c r="B1149" s="263"/>
      <c r="C1149" s="263"/>
      <c r="D1149" s="263"/>
      <c r="E1149" s="266"/>
      <c r="F1149" s="266"/>
      <c r="G1149" s="267"/>
      <c r="H1149" s="278"/>
      <c r="I1149" s="281"/>
      <c r="J1149" s="268"/>
      <c r="K1149" s="269"/>
      <c r="L1149" s="244" t="str">
        <f aca="false">IF(AND(K1149&lt;&gt;"",J1149&lt;&gt;""),MIN(IF(OR(J1149="OZZ",J1149="ZZ"),5000,13600),TRUNC(0.75*SUMIF($D$12:$D1149,$D1149,K$12:K1149),2))-SUMIF($D$12:$D1148,$D1149,L$12:L1148),"")</f>
        <v/>
      </c>
      <c r="M1149" s="270" t="str">
        <f aca="false">IF(AND(K1149&lt;&gt;"",J1149&lt;&gt;"",AB1149&lt;&gt;""),IF(OR(J1149="OZZ",J1149="ZZ"),0-SUMIF($D$12:$D1148,$D1149,M$12:M1148),MIN(MIN(13600,TRUNC(0.75*SUMIF($D$12:$D$1442,$D1149,K$12:K$1442),2)+SUMIF($D$12:$D1149,$D1149,AB$12:AB1149))-SUMIF($D$12:$D1148,$D1149,M$12:M1148)-SUMIF($D$12:$D$1442,$D1149,L$12:L$1442),AB1149)),"")</f>
        <v/>
      </c>
      <c r="N1149" s="246" t="str">
        <f aca="false">IF(J1149&lt;&gt;"",1000-SUMIF($D$12:$D1148,$D1149,N$12:N1148),"")</f>
        <v/>
      </c>
      <c r="O1149" s="268"/>
      <c r="P1149" s="269"/>
      <c r="Q1149" s="244" t="str">
        <f aca="false">IF(AND(P1149&lt;&gt;"",O1149&lt;&gt;""),MIN(IF(OR(O1149="OZZ",O1149="ZZ"),5000,13600),TRUNC(0.75*SUMIF($D$12:$D1149,$D1149,P$12:P1149),2))-SUMIF($D$12:$D1148,$D1149,Q$12:Q1148),"")</f>
        <v/>
      </c>
      <c r="R1149" s="270" t="str">
        <f aca="false">IF(AND(P1149&lt;&gt;"",O1149&lt;&gt;"",AF1149&lt;&gt;""),IF(OR(O1149="OZZ",O1149="ZZ"),0-SUMIF($D$12:$D1148,$D1149,R$12:R1148),MIN(MIN(13600,TRUNC(0.75*SUMIF($D$12:$D$1442,$D1149,P$12:P$1442),2)+SUMIF($D$12:$D1149,$D1149,AF$12:AF1149))-SUMIF($D$12:$D1148,$D1149,R$12:R1148)-SUMIF($D$12:$D$1442,$D1149,Q$12:Q$1442),AF1149)),"")</f>
        <v/>
      </c>
      <c r="S1149" s="246" t="str">
        <f aca="false">IF(O1149&lt;&gt;"",1000-SUMIF($D$12:$D1148,$D1149,S$12:S1148),"")</f>
        <v/>
      </c>
      <c r="T1149" s="268"/>
      <c r="U1149" s="269"/>
      <c r="V1149" s="244" t="str">
        <f aca="false">IF(AND(U1149&lt;&gt;"",T1149&lt;&gt;""),MIN(IF(OR(T1149="OZZ",T1149="ZZ"),5000,13600),TRUNC(0.75*SUMIF($D$12:$D1149,$D1149,U$12:U1149),2))-SUMIF($D$12:$D1148,$D1149,V$12:V1148),"")</f>
        <v/>
      </c>
      <c r="W1149" s="248" t="str">
        <f aca="false">IF(AND(U1149&lt;&gt;"",T1149&lt;&gt;"",AJ1149&lt;&gt;""),IF(OR(T1149="OZZ",T1149="ZZ"),0-SUMIF($D$12:$D1148,$D1149,W$12:W1148),MIN(MIN(13600,TRUNC(0.75*SUMIF($D$12:$D$1442,$D1149,U$12:U$1442),2)+SUMIF($D$12:$D1149,$D1149,AJ$12:AJ1149))-SUMIF($D$12:$D1148,$D1149,W$12:W1148)-SUMIF($D$12:$D$1442,$D1149,V$12:V$1442),AJ1149)),"")</f>
        <v/>
      </c>
      <c r="X1149" s="246" t="str">
        <f aca="false">IF(T1149&lt;&gt;"",1000-SUMIF($D$12:$D1148,$D1149,X$12:X1148),"")</f>
        <v/>
      </c>
      <c r="Y1149" s="272"/>
      <c r="Z1149" s="273"/>
      <c r="AA1149" s="273"/>
      <c r="AB1149" s="252" t="str">
        <f aca="false">IF(K1149&lt;&gt;"",ROUND(Y1149,2)+ROUND(Z1149,2)+ROUND(AA1149,2),"")</f>
        <v/>
      </c>
      <c r="AC1149" s="274"/>
      <c r="AD1149" s="273"/>
      <c r="AE1149" s="273"/>
      <c r="AF1149" s="275" t="str">
        <f aca="false">IF(P1149&lt;&gt;"",ROUND(AC1149,2)+ROUND(AD1149,2)+ROUND(AE1149,2),"")</f>
        <v/>
      </c>
      <c r="AG1149" s="274"/>
      <c r="AH1149" s="273"/>
      <c r="AI1149" s="273"/>
      <c r="AJ1149" s="275" t="str">
        <f aca="false">IF(U1149&lt;&gt;"",ROUND(AG1149,2)+ROUND(AH1149,2)+ROUND(AI1149,2),"")</f>
        <v/>
      </c>
      <c r="AK1149" s="255"/>
      <c r="AL1149" s="255"/>
      <c r="AM1149" s="256"/>
      <c r="AN1149" s="257"/>
      <c r="AO1149" s="258" t="str">
        <f aca="false">IF(D1149&lt;&gt;"",IF(COUNTIF($D$12:$D1149,$D1149)&gt;1,0,IF(SUM(L1149,Q1149,V1149)&gt;0,IF(AND(T1149="",OR(O1149&lt;&gt;"",J1149&lt;&gt;"")),IF(O1149&lt;&gt;"",O1149,IF(J1149&lt;&gt;"",J1149,0)),IF(AND(O1149&lt;&gt;"",J1149&lt;&gt;"",O1149=J1149),O1149,T1149)),0)),"")</f>
        <v/>
      </c>
      <c r="AP1149" s="258" t="str">
        <f aca="false">IF(D1149&lt;&gt;"",IF(COUNTIF($D$12:$D1149,$D1149)&gt;1,0,IF(SUM(M1149,R1149,W1149)&gt;0,IF(AND(T1149="",OR(O1149&lt;&gt;"",J1149&lt;&gt;"")),IF(O1149&lt;&gt;"",O1149,IF(J1149&lt;&gt;"",J1149,0)),IF(AND(O1149&lt;&gt;"",J1149&lt;&gt;"",O1149=J1149),O1149,T1149)),0)),"")</f>
        <v/>
      </c>
      <c r="AQ1149" s="258" t="str">
        <f aca="false">IF(D1149&lt;&gt;"",IF(COUNTIF($D$12:$D1149,$D1149)&gt;1,0,IF(SUM(N1149,S1149,X1149)&gt;0,IF(AND(T1149="",OR(O1149&lt;&gt;"",J1149&lt;&gt;"")),IF(O1149&lt;&gt;"",O1149,IF(J1149&lt;&gt;"",J1149,0)),IF(AND(O1149&lt;&gt;"",J1149&lt;&gt;"",O1149=J1149),O1149,T1149)),0)),"")</f>
        <v/>
      </c>
      <c r="AR1149" s="257" t="str">
        <f aca="false">IF(D1149&lt;&gt;"",IF(J1149="OZP12",L1149,0),"")</f>
        <v/>
      </c>
      <c r="AS1149" s="257" t="str">
        <f aca="false">IF(D1149&lt;&gt;"",IF(O1149="OZP12",Q1149,0),"")</f>
        <v/>
      </c>
      <c r="AT1149" s="257" t="str">
        <f aca="false">IF(D1149&lt;&gt;"",IF(T1149="OZP12",V1149,0),"")</f>
        <v/>
      </c>
      <c r="AU1149" s="257" t="str">
        <f aca="false">IF(D1149&lt;&gt;"",IF(J1149="TZP",L1149,0),"")</f>
        <v/>
      </c>
      <c r="AV1149" s="257" t="str">
        <f aca="false">IF(D1149&lt;&gt;"",IF(O1149="TZP",Q1149,0),"")</f>
        <v/>
      </c>
      <c r="AW1149" s="257" t="str">
        <f aca="false">IF(D1149&lt;&gt;"",IF(T1149="TZP",V1149,0),"")</f>
        <v/>
      </c>
      <c r="AX1149" s="257" t="str">
        <f aca="false">IF(D1149&lt;&gt;"",IF(J1149="OZZ",L1149,0),"")</f>
        <v/>
      </c>
      <c r="AY1149" s="257" t="str">
        <f aca="false">IF(D1149&lt;&gt;"",IF(O1149="OZZ",Q1149,0),"")</f>
        <v/>
      </c>
      <c r="AZ1149" s="257" t="str">
        <f aca="false">IF(D1149&lt;&gt;"",IF(T1149="OZZ",V1149,0),"")</f>
        <v/>
      </c>
      <c r="BA1149" s="260"/>
      <c r="BB1149" s="257" t="str">
        <f aca="false">IF(D1149&lt;&gt;"",IF(ISERROR(FIND("/",D1149)),0,1),"")</f>
        <v/>
      </c>
      <c r="BC1149" s="257" t="str">
        <f aca="false">IF(D1149&lt;&gt;"",IF(BB1149*1=0,D1149,CONCATENATE(MID(D1149,1,FIND("/",D1149,1)-1),MID(D1149,FIND("/",D1149,1)+1,LEN(D1149)))),"")</f>
        <v/>
      </c>
      <c r="BD1149" s="286"/>
      <c r="BE1149" s="257" t="str">
        <f aca="false">IF(D1149&lt;&gt;"",IF(J1149="OZP12",M1149,0),"")</f>
        <v/>
      </c>
      <c r="BF1149" s="257" t="str">
        <f aca="false">IF(D1149&lt;&gt;"",IF(O1149="OZP12",R1149,0),"")</f>
        <v/>
      </c>
      <c r="BG1149" s="257" t="str">
        <f aca="false">IF(D1149&lt;&gt;"",IF(T1149="OZP12",W1149,0),"")</f>
        <v/>
      </c>
      <c r="BH1149" s="257" t="str">
        <f aca="false">IF(D1149&lt;&gt;"",IF(J1149="TZP",M1149,0),"")</f>
        <v/>
      </c>
      <c r="BI1149" s="257" t="str">
        <f aca="false">IF(D1149&lt;&gt;"",IF(O1149="TZP",R1149,0),"")</f>
        <v/>
      </c>
      <c r="BJ1149" s="257" t="str">
        <f aca="false">IF(D1149&lt;&gt;"",IF(T1149="TZP",W1149,0),"")</f>
        <v/>
      </c>
    </row>
    <row r="1150" s="261" customFormat="true" ht="18.75" hidden="false" customHeight="true" outlineLevel="0" collapsed="false">
      <c r="A1150" s="262" t="n">
        <f aca="false">A1149+1</f>
        <v>1138</v>
      </c>
      <c r="B1150" s="263"/>
      <c r="C1150" s="263"/>
      <c r="D1150" s="263"/>
      <c r="E1150" s="266"/>
      <c r="F1150" s="266"/>
      <c r="G1150" s="267"/>
      <c r="H1150" s="278"/>
      <c r="I1150" s="281"/>
      <c r="J1150" s="268"/>
      <c r="K1150" s="269"/>
      <c r="L1150" s="244" t="str">
        <f aca="false">IF(AND(K1150&lt;&gt;"",J1150&lt;&gt;""),MIN(IF(OR(J1150="OZZ",J1150="ZZ"),5000,13600),TRUNC(0.75*SUMIF($D$12:$D1150,$D1150,K$12:K1150),2))-SUMIF($D$12:$D1149,$D1150,L$12:L1149),"")</f>
        <v/>
      </c>
      <c r="M1150" s="270" t="str">
        <f aca="false">IF(AND(K1150&lt;&gt;"",J1150&lt;&gt;"",AB1150&lt;&gt;""),IF(OR(J1150="OZZ",J1150="ZZ"),0-SUMIF($D$12:$D1149,$D1150,M$12:M1149),MIN(MIN(13600,TRUNC(0.75*SUMIF($D$12:$D$1442,$D1150,K$12:K$1442),2)+SUMIF($D$12:$D1150,$D1150,AB$12:AB1150))-SUMIF($D$12:$D1149,$D1150,M$12:M1149)-SUMIF($D$12:$D$1442,$D1150,L$12:L$1442),AB1150)),"")</f>
        <v/>
      </c>
      <c r="N1150" s="246" t="str">
        <f aca="false">IF(J1150&lt;&gt;"",1000-SUMIF($D$12:$D1149,$D1150,N$12:N1149),"")</f>
        <v/>
      </c>
      <c r="O1150" s="268"/>
      <c r="P1150" s="269"/>
      <c r="Q1150" s="244" t="str">
        <f aca="false">IF(AND(P1150&lt;&gt;"",O1150&lt;&gt;""),MIN(IF(OR(O1150="OZZ",O1150="ZZ"),5000,13600),TRUNC(0.75*SUMIF($D$12:$D1150,$D1150,P$12:P1150),2))-SUMIF($D$12:$D1149,$D1150,Q$12:Q1149),"")</f>
        <v/>
      </c>
      <c r="R1150" s="270" t="str">
        <f aca="false">IF(AND(P1150&lt;&gt;"",O1150&lt;&gt;"",AF1150&lt;&gt;""),IF(OR(O1150="OZZ",O1150="ZZ"),0-SUMIF($D$12:$D1149,$D1150,R$12:R1149),MIN(MIN(13600,TRUNC(0.75*SUMIF($D$12:$D$1442,$D1150,P$12:P$1442),2)+SUMIF($D$12:$D1150,$D1150,AF$12:AF1150))-SUMIF($D$12:$D1149,$D1150,R$12:R1149)-SUMIF($D$12:$D$1442,$D1150,Q$12:Q$1442),AF1150)),"")</f>
        <v/>
      </c>
      <c r="S1150" s="246" t="str">
        <f aca="false">IF(O1150&lt;&gt;"",1000-SUMIF($D$12:$D1149,$D1150,S$12:S1149),"")</f>
        <v/>
      </c>
      <c r="T1150" s="268"/>
      <c r="U1150" s="269"/>
      <c r="V1150" s="244" t="str">
        <f aca="false">IF(AND(U1150&lt;&gt;"",T1150&lt;&gt;""),MIN(IF(OR(T1150="OZZ",T1150="ZZ"),5000,13600),TRUNC(0.75*SUMIF($D$12:$D1150,$D1150,U$12:U1150),2))-SUMIF($D$12:$D1149,$D1150,V$12:V1149),"")</f>
        <v/>
      </c>
      <c r="W1150" s="248" t="str">
        <f aca="false">IF(AND(U1150&lt;&gt;"",T1150&lt;&gt;"",AJ1150&lt;&gt;""),IF(OR(T1150="OZZ",T1150="ZZ"),0-SUMIF($D$12:$D1149,$D1150,W$12:W1149),MIN(MIN(13600,TRUNC(0.75*SUMIF($D$12:$D$1442,$D1150,U$12:U$1442),2)+SUMIF($D$12:$D1150,$D1150,AJ$12:AJ1150))-SUMIF($D$12:$D1149,$D1150,W$12:W1149)-SUMIF($D$12:$D$1442,$D1150,V$12:V$1442),AJ1150)),"")</f>
        <v/>
      </c>
      <c r="X1150" s="246" t="str">
        <f aca="false">IF(T1150&lt;&gt;"",1000-SUMIF($D$12:$D1149,$D1150,X$12:X1149),"")</f>
        <v/>
      </c>
      <c r="Y1150" s="272"/>
      <c r="Z1150" s="273"/>
      <c r="AA1150" s="273"/>
      <c r="AB1150" s="252" t="str">
        <f aca="false">IF(K1150&lt;&gt;"",ROUND(Y1150,2)+ROUND(Z1150,2)+ROUND(AA1150,2),"")</f>
        <v/>
      </c>
      <c r="AC1150" s="274"/>
      <c r="AD1150" s="273"/>
      <c r="AE1150" s="273"/>
      <c r="AF1150" s="275" t="str">
        <f aca="false">IF(P1150&lt;&gt;"",ROUND(AC1150,2)+ROUND(AD1150,2)+ROUND(AE1150,2),"")</f>
        <v/>
      </c>
      <c r="AG1150" s="274"/>
      <c r="AH1150" s="273"/>
      <c r="AI1150" s="273"/>
      <c r="AJ1150" s="275" t="str">
        <f aca="false">IF(U1150&lt;&gt;"",ROUND(AG1150,2)+ROUND(AH1150,2)+ROUND(AI1150,2),"")</f>
        <v/>
      </c>
      <c r="AK1150" s="255"/>
      <c r="AL1150" s="255"/>
      <c r="AM1150" s="256"/>
      <c r="AN1150" s="257"/>
      <c r="AO1150" s="258" t="str">
        <f aca="false">IF(D1150&lt;&gt;"",IF(COUNTIF($D$12:$D1150,$D1150)&gt;1,0,IF(SUM(L1150,Q1150,V1150)&gt;0,IF(AND(T1150="",OR(O1150&lt;&gt;"",J1150&lt;&gt;"")),IF(O1150&lt;&gt;"",O1150,IF(J1150&lt;&gt;"",J1150,0)),IF(AND(O1150&lt;&gt;"",J1150&lt;&gt;"",O1150=J1150),O1150,T1150)),0)),"")</f>
        <v/>
      </c>
      <c r="AP1150" s="258" t="str">
        <f aca="false">IF(D1150&lt;&gt;"",IF(COUNTIF($D$12:$D1150,$D1150)&gt;1,0,IF(SUM(M1150,R1150,W1150)&gt;0,IF(AND(T1150="",OR(O1150&lt;&gt;"",J1150&lt;&gt;"")),IF(O1150&lt;&gt;"",O1150,IF(J1150&lt;&gt;"",J1150,0)),IF(AND(O1150&lt;&gt;"",J1150&lt;&gt;"",O1150=J1150),O1150,T1150)),0)),"")</f>
        <v/>
      </c>
      <c r="AQ1150" s="258" t="str">
        <f aca="false">IF(D1150&lt;&gt;"",IF(COUNTIF($D$12:$D1150,$D1150)&gt;1,0,IF(SUM(N1150,S1150,X1150)&gt;0,IF(AND(T1150="",OR(O1150&lt;&gt;"",J1150&lt;&gt;"")),IF(O1150&lt;&gt;"",O1150,IF(J1150&lt;&gt;"",J1150,0)),IF(AND(O1150&lt;&gt;"",J1150&lt;&gt;"",O1150=J1150),O1150,T1150)),0)),"")</f>
        <v/>
      </c>
      <c r="AR1150" s="257" t="str">
        <f aca="false">IF(D1150&lt;&gt;"",IF(J1150="OZP12",L1150,0),"")</f>
        <v/>
      </c>
      <c r="AS1150" s="257" t="str">
        <f aca="false">IF(D1150&lt;&gt;"",IF(O1150="OZP12",Q1150,0),"")</f>
        <v/>
      </c>
      <c r="AT1150" s="257" t="str">
        <f aca="false">IF(D1150&lt;&gt;"",IF(T1150="OZP12",V1150,0),"")</f>
        <v/>
      </c>
      <c r="AU1150" s="257" t="str">
        <f aca="false">IF(D1150&lt;&gt;"",IF(J1150="TZP",L1150,0),"")</f>
        <v/>
      </c>
      <c r="AV1150" s="257" t="str">
        <f aca="false">IF(D1150&lt;&gt;"",IF(O1150="TZP",Q1150,0),"")</f>
        <v/>
      </c>
      <c r="AW1150" s="257" t="str">
        <f aca="false">IF(D1150&lt;&gt;"",IF(T1150="TZP",V1150,0),"")</f>
        <v/>
      </c>
      <c r="AX1150" s="257" t="str">
        <f aca="false">IF(D1150&lt;&gt;"",IF(J1150="OZZ",L1150,0),"")</f>
        <v/>
      </c>
      <c r="AY1150" s="257" t="str">
        <f aca="false">IF(D1150&lt;&gt;"",IF(O1150="OZZ",Q1150,0),"")</f>
        <v/>
      </c>
      <c r="AZ1150" s="257" t="str">
        <f aca="false">IF(D1150&lt;&gt;"",IF(T1150="OZZ",V1150,0),"")</f>
        <v/>
      </c>
      <c r="BA1150" s="260"/>
      <c r="BB1150" s="257" t="str">
        <f aca="false">IF(D1150&lt;&gt;"",IF(ISERROR(FIND("/",D1150)),0,1),"")</f>
        <v/>
      </c>
      <c r="BC1150" s="257" t="str">
        <f aca="false">IF(D1150&lt;&gt;"",IF(BB1150*1=0,D1150,CONCATENATE(MID(D1150,1,FIND("/",D1150,1)-1),MID(D1150,FIND("/",D1150,1)+1,LEN(D1150)))),"")</f>
        <v/>
      </c>
      <c r="BD1150" s="286"/>
      <c r="BE1150" s="257" t="str">
        <f aca="false">IF(D1150&lt;&gt;"",IF(J1150="OZP12",M1150,0),"")</f>
        <v/>
      </c>
      <c r="BF1150" s="257" t="str">
        <f aca="false">IF(D1150&lt;&gt;"",IF(O1150="OZP12",R1150,0),"")</f>
        <v/>
      </c>
      <c r="BG1150" s="257" t="str">
        <f aca="false">IF(D1150&lt;&gt;"",IF(T1150="OZP12",W1150,0),"")</f>
        <v/>
      </c>
      <c r="BH1150" s="257" t="str">
        <f aca="false">IF(D1150&lt;&gt;"",IF(J1150="TZP",M1150,0),"")</f>
        <v/>
      </c>
      <c r="BI1150" s="257" t="str">
        <f aca="false">IF(D1150&lt;&gt;"",IF(O1150="TZP",R1150,0),"")</f>
        <v/>
      </c>
      <c r="BJ1150" s="257" t="str">
        <f aca="false">IF(D1150&lt;&gt;"",IF(T1150="TZP",W1150,0),"")</f>
        <v/>
      </c>
    </row>
    <row r="1151" s="261" customFormat="true" ht="18.75" hidden="false" customHeight="true" outlineLevel="0" collapsed="false">
      <c r="A1151" s="262" t="n">
        <f aca="false">A1150+1</f>
        <v>1139</v>
      </c>
      <c r="B1151" s="263"/>
      <c r="C1151" s="263"/>
      <c r="D1151" s="263"/>
      <c r="E1151" s="266"/>
      <c r="F1151" s="266"/>
      <c r="G1151" s="267"/>
      <c r="H1151" s="278"/>
      <c r="I1151" s="281"/>
      <c r="J1151" s="268"/>
      <c r="K1151" s="269"/>
      <c r="L1151" s="244" t="str">
        <f aca="false">IF(AND(K1151&lt;&gt;"",J1151&lt;&gt;""),MIN(IF(OR(J1151="OZZ",J1151="ZZ"),5000,13600),TRUNC(0.75*SUMIF($D$12:$D1151,$D1151,K$12:K1151),2))-SUMIF($D$12:$D1150,$D1151,L$12:L1150),"")</f>
        <v/>
      </c>
      <c r="M1151" s="270" t="str">
        <f aca="false">IF(AND(K1151&lt;&gt;"",J1151&lt;&gt;"",AB1151&lt;&gt;""),IF(OR(J1151="OZZ",J1151="ZZ"),0-SUMIF($D$12:$D1150,$D1151,M$12:M1150),MIN(MIN(13600,TRUNC(0.75*SUMIF($D$12:$D$1442,$D1151,K$12:K$1442),2)+SUMIF($D$12:$D1151,$D1151,AB$12:AB1151))-SUMIF($D$12:$D1150,$D1151,M$12:M1150)-SUMIF($D$12:$D$1442,$D1151,L$12:L$1442),AB1151)),"")</f>
        <v/>
      </c>
      <c r="N1151" s="246" t="str">
        <f aca="false">IF(J1151&lt;&gt;"",1000-SUMIF($D$12:$D1150,$D1151,N$12:N1150),"")</f>
        <v/>
      </c>
      <c r="O1151" s="268"/>
      <c r="P1151" s="269"/>
      <c r="Q1151" s="244" t="str">
        <f aca="false">IF(AND(P1151&lt;&gt;"",O1151&lt;&gt;""),MIN(IF(OR(O1151="OZZ",O1151="ZZ"),5000,13600),TRUNC(0.75*SUMIF($D$12:$D1151,$D1151,P$12:P1151),2))-SUMIF($D$12:$D1150,$D1151,Q$12:Q1150),"")</f>
        <v/>
      </c>
      <c r="R1151" s="270" t="str">
        <f aca="false">IF(AND(P1151&lt;&gt;"",O1151&lt;&gt;"",AF1151&lt;&gt;""),IF(OR(O1151="OZZ",O1151="ZZ"),0-SUMIF($D$12:$D1150,$D1151,R$12:R1150),MIN(MIN(13600,TRUNC(0.75*SUMIF($D$12:$D$1442,$D1151,P$12:P$1442),2)+SUMIF($D$12:$D1151,$D1151,AF$12:AF1151))-SUMIF($D$12:$D1150,$D1151,R$12:R1150)-SUMIF($D$12:$D$1442,$D1151,Q$12:Q$1442),AF1151)),"")</f>
        <v/>
      </c>
      <c r="S1151" s="246" t="str">
        <f aca="false">IF(O1151&lt;&gt;"",1000-SUMIF($D$12:$D1150,$D1151,S$12:S1150),"")</f>
        <v/>
      </c>
      <c r="T1151" s="268"/>
      <c r="U1151" s="269"/>
      <c r="V1151" s="244" t="str">
        <f aca="false">IF(AND(U1151&lt;&gt;"",T1151&lt;&gt;""),MIN(IF(OR(T1151="OZZ",T1151="ZZ"),5000,13600),TRUNC(0.75*SUMIF($D$12:$D1151,$D1151,U$12:U1151),2))-SUMIF($D$12:$D1150,$D1151,V$12:V1150),"")</f>
        <v/>
      </c>
      <c r="W1151" s="248" t="str">
        <f aca="false">IF(AND(U1151&lt;&gt;"",T1151&lt;&gt;"",AJ1151&lt;&gt;""),IF(OR(T1151="OZZ",T1151="ZZ"),0-SUMIF($D$12:$D1150,$D1151,W$12:W1150),MIN(MIN(13600,TRUNC(0.75*SUMIF($D$12:$D$1442,$D1151,U$12:U$1442),2)+SUMIF($D$12:$D1151,$D1151,AJ$12:AJ1151))-SUMIF($D$12:$D1150,$D1151,W$12:W1150)-SUMIF($D$12:$D$1442,$D1151,V$12:V$1442),AJ1151)),"")</f>
        <v/>
      </c>
      <c r="X1151" s="246" t="str">
        <f aca="false">IF(T1151&lt;&gt;"",1000-SUMIF($D$12:$D1150,$D1151,X$12:X1150),"")</f>
        <v/>
      </c>
      <c r="Y1151" s="272"/>
      <c r="Z1151" s="273"/>
      <c r="AA1151" s="273"/>
      <c r="AB1151" s="252" t="str">
        <f aca="false">IF(K1151&lt;&gt;"",ROUND(Y1151,2)+ROUND(Z1151,2)+ROUND(AA1151,2),"")</f>
        <v/>
      </c>
      <c r="AC1151" s="274"/>
      <c r="AD1151" s="273"/>
      <c r="AE1151" s="273"/>
      <c r="AF1151" s="275" t="str">
        <f aca="false">IF(P1151&lt;&gt;"",ROUND(AC1151,2)+ROUND(AD1151,2)+ROUND(AE1151,2),"")</f>
        <v/>
      </c>
      <c r="AG1151" s="274"/>
      <c r="AH1151" s="273"/>
      <c r="AI1151" s="273"/>
      <c r="AJ1151" s="275" t="str">
        <f aca="false">IF(U1151&lt;&gt;"",ROUND(AG1151,2)+ROUND(AH1151,2)+ROUND(AI1151,2),"")</f>
        <v/>
      </c>
      <c r="AK1151" s="255"/>
      <c r="AL1151" s="255"/>
      <c r="AM1151" s="256"/>
      <c r="AN1151" s="257"/>
      <c r="AO1151" s="258" t="str">
        <f aca="false">IF(D1151&lt;&gt;"",IF(COUNTIF($D$12:$D1151,$D1151)&gt;1,0,IF(SUM(L1151,Q1151,V1151)&gt;0,IF(AND(T1151="",OR(O1151&lt;&gt;"",J1151&lt;&gt;"")),IF(O1151&lt;&gt;"",O1151,IF(J1151&lt;&gt;"",J1151,0)),IF(AND(O1151&lt;&gt;"",J1151&lt;&gt;"",O1151=J1151),O1151,T1151)),0)),"")</f>
        <v/>
      </c>
      <c r="AP1151" s="258" t="str">
        <f aca="false">IF(D1151&lt;&gt;"",IF(COUNTIF($D$12:$D1151,$D1151)&gt;1,0,IF(SUM(M1151,R1151,W1151)&gt;0,IF(AND(T1151="",OR(O1151&lt;&gt;"",J1151&lt;&gt;"")),IF(O1151&lt;&gt;"",O1151,IF(J1151&lt;&gt;"",J1151,0)),IF(AND(O1151&lt;&gt;"",J1151&lt;&gt;"",O1151=J1151),O1151,T1151)),0)),"")</f>
        <v/>
      </c>
      <c r="AQ1151" s="258" t="str">
        <f aca="false">IF(D1151&lt;&gt;"",IF(COUNTIF($D$12:$D1151,$D1151)&gt;1,0,IF(SUM(N1151,S1151,X1151)&gt;0,IF(AND(T1151="",OR(O1151&lt;&gt;"",J1151&lt;&gt;"")),IF(O1151&lt;&gt;"",O1151,IF(J1151&lt;&gt;"",J1151,0)),IF(AND(O1151&lt;&gt;"",J1151&lt;&gt;"",O1151=J1151),O1151,T1151)),0)),"")</f>
        <v/>
      </c>
      <c r="AR1151" s="257" t="str">
        <f aca="false">IF(D1151&lt;&gt;"",IF(J1151="OZP12",L1151,0),"")</f>
        <v/>
      </c>
      <c r="AS1151" s="257" t="str">
        <f aca="false">IF(D1151&lt;&gt;"",IF(O1151="OZP12",Q1151,0),"")</f>
        <v/>
      </c>
      <c r="AT1151" s="257" t="str">
        <f aca="false">IF(D1151&lt;&gt;"",IF(T1151="OZP12",V1151,0),"")</f>
        <v/>
      </c>
      <c r="AU1151" s="257" t="str">
        <f aca="false">IF(D1151&lt;&gt;"",IF(J1151="TZP",L1151,0),"")</f>
        <v/>
      </c>
      <c r="AV1151" s="257" t="str">
        <f aca="false">IF(D1151&lt;&gt;"",IF(O1151="TZP",Q1151,0),"")</f>
        <v/>
      </c>
      <c r="AW1151" s="257" t="str">
        <f aca="false">IF(D1151&lt;&gt;"",IF(T1151="TZP",V1151,0),"")</f>
        <v/>
      </c>
      <c r="AX1151" s="257" t="str">
        <f aca="false">IF(D1151&lt;&gt;"",IF(J1151="OZZ",L1151,0),"")</f>
        <v/>
      </c>
      <c r="AY1151" s="257" t="str">
        <f aca="false">IF(D1151&lt;&gt;"",IF(O1151="OZZ",Q1151,0),"")</f>
        <v/>
      </c>
      <c r="AZ1151" s="257" t="str">
        <f aca="false">IF(D1151&lt;&gt;"",IF(T1151="OZZ",V1151,0),"")</f>
        <v/>
      </c>
      <c r="BA1151" s="260"/>
      <c r="BB1151" s="257" t="str">
        <f aca="false">IF(D1151&lt;&gt;"",IF(ISERROR(FIND("/",D1151)),0,1),"")</f>
        <v/>
      </c>
      <c r="BC1151" s="257" t="str">
        <f aca="false">IF(D1151&lt;&gt;"",IF(BB1151*1=0,D1151,CONCATENATE(MID(D1151,1,FIND("/",D1151,1)-1),MID(D1151,FIND("/",D1151,1)+1,LEN(D1151)))),"")</f>
        <v/>
      </c>
      <c r="BD1151" s="286"/>
      <c r="BE1151" s="257" t="str">
        <f aca="false">IF(D1151&lt;&gt;"",IF(J1151="OZP12",M1151,0),"")</f>
        <v/>
      </c>
      <c r="BF1151" s="257" t="str">
        <f aca="false">IF(D1151&lt;&gt;"",IF(O1151="OZP12",R1151,0),"")</f>
        <v/>
      </c>
      <c r="BG1151" s="257" t="str">
        <f aca="false">IF(D1151&lt;&gt;"",IF(T1151="OZP12",W1151,0),"")</f>
        <v/>
      </c>
      <c r="BH1151" s="257" t="str">
        <f aca="false">IF(D1151&lt;&gt;"",IF(J1151="TZP",M1151,0),"")</f>
        <v/>
      </c>
      <c r="BI1151" s="257" t="str">
        <f aca="false">IF(D1151&lt;&gt;"",IF(O1151="TZP",R1151,0),"")</f>
        <v/>
      </c>
      <c r="BJ1151" s="257" t="str">
        <f aca="false">IF(D1151&lt;&gt;"",IF(T1151="TZP",W1151,0),"")</f>
        <v/>
      </c>
    </row>
    <row r="1152" s="261" customFormat="true" ht="18.75" hidden="false" customHeight="true" outlineLevel="0" collapsed="false">
      <c r="A1152" s="262" t="n">
        <f aca="false">A1151+1</f>
        <v>1140</v>
      </c>
      <c r="B1152" s="263"/>
      <c r="C1152" s="263"/>
      <c r="D1152" s="263"/>
      <c r="E1152" s="266"/>
      <c r="F1152" s="266"/>
      <c r="G1152" s="267"/>
      <c r="H1152" s="278"/>
      <c r="I1152" s="281"/>
      <c r="J1152" s="268"/>
      <c r="K1152" s="269"/>
      <c r="L1152" s="244" t="str">
        <f aca="false">IF(AND(K1152&lt;&gt;"",J1152&lt;&gt;""),MIN(IF(OR(J1152="OZZ",J1152="ZZ"),5000,13600),TRUNC(0.75*SUMIF($D$12:$D1152,$D1152,K$12:K1152),2))-SUMIF($D$12:$D1151,$D1152,L$12:L1151),"")</f>
        <v/>
      </c>
      <c r="M1152" s="270" t="str">
        <f aca="false">IF(AND(K1152&lt;&gt;"",J1152&lt;&gt;"",AB1152&lt;&gt;""),IF(OR(J1152="OZZ",J1152="ZZ"),0-SUMIF($D$12:$D1151,$D1152,M$12:M1151),MIN(MIN(13600,TRUNC(0.75*SUMIF($D$12:$D$1442,$D1152,K$12:K$1442),2)+SUMIF($D$12:$D1152,$D1152,AB$12:AB1152))-SUMIF($D$12:$D1151,$D1152,M$12:M1151)-SUMIF($D$12:$D$1442,$D1152,L$12:L$1442),AB1152)),"")</f>
        <v/>
      </c>
      <c r="N1152" s="246" t="str">
        <f aca="false">IF(J1152&lt;&gt;"",1000-SUMIF($D$12:$D1151,$D1152,N$12:N1151),"")</f>
        <v/>
      </c>
      <c r="O1152" s="268"/>
      <c r="P1152" s="269"/>
      <c r="Q1152" s="244" t="str">
        <f aca="false">IF(AND(P1152&lt;&gt;"",O1152&lt;&gt;""),MIN(IF(OR(O1152="OZZ",O1152="ZZ"),5000,13600),TRUNC(0.75*SUMIF($D$12:$D1152,$D1152,P$12:P1152),2))-SUMIF($D$12:$D1151,$D1152,Q$12:Q1151),"")</f>
        <v/>
      </c>
      <c r="R1152" s="270" t="str">
        <f aca="false">IF(AND(P1152&lt;&gt;"",O1152&lt;&gt;"",AF1152&lt;&gt;""),IF(OR(O1152="OZZ",O1152="ZZ"),0-SUMIF($D$12:$D1151,$D1152,R$12:R1151),MIN(MIN(13600,TRUNC(0.75*SUMIF($D$12:$D$1442,$D1152,P$12:P$1442),2)+SUMIF($D$12:$D1152,$D1152,AF$12:AF1152))-SUMIF($D$12:$D1151,$D1152,R$12:R1151)-SUMIF($D$12:$D$1442,$D1152,Q$12:Q$1442),AF1152)),"")</f>
        <v/>
      </c>
      <c r="S1152" s="246" t="str">
        <f aca="false">IF(O1152&lt;&gt;"",1000-SUMIF($D$12:$D1151,$D1152,S$12:S1151),"")</f>
        <v/>
      </c>
      <c r="T1152" s="268"/>
      <c r="U1152" s="269"/>
      <c r="V1152" s="244" t="str">
        <f aca="false">IF(AND(U1152&lt;&gt;"",T1152&lt;&gt;""),MIN(IF(OR(T1152="OZZ",T1152="ZZ"),5000,13600),TRUNC(0.75*SUMIF($D$12:$D1152,$D1152,U$12:U1152),2))-SUMIF($D$12:$D1151,$D1152,V$12:V1151),"")</f>
        <v/>
      </c>
      <c r="W1152" s="248" t="str">
        <f aca="false">IF(AND(U1152&lt;&gt;"",T1152&lt;&gt;"",AJ1152&lt;&gt;""),IF(OR(T1152="OZZ",T1152="ZZ"),0-SUMIF($D$12:$D1151,$D1152,W$12:W1151),MIN(MIN(13600,TRUNC(0.75*SUMIF($D$12:$D$1442,$D1152,U$12:U$1442),2)+SUMIF($D$12:$D1152,$D1152,AJ$12:AJ1152))-SUMIF($D$12:$D1151,$D1152,W$12:W1151)-SUMIF($D$12:$D$1442,$D1152,V$12:V$1442),AJ1152)),"")</f>
        <v/>
      </c>
      <c r="X1152" s="246" t="str">
        <f aca="false">IF(T1152&lt;&gt;"",1000-SUMIF($D$12:$D1151,$D1152,X$12:X1151),"")</f>
        <v/>
      </c>
      <c r="Y1152" s="272"/>
      <c r="Z1152" s="273"/>
      <c r="AA1152" s="273"/>
      <c r="AB1152" s="252" t="str">
        <f aca="false">IF(K1152&lt;&gt;"",ROUND(Y1152,2)+ROUND(Z1152,2)+ROUND(AA1152,2),"")</f>
        <v/>
      </c>
      <c r="AC1152" s="274"/>
      <c r="AD1152" s="273"/>
      <c r="AE1152" s="273"/>
      <c r="AF1152" s="275" t="str">
        <f aca="false">IF(P1152&lt;&gt;"",ROUND(AC1152,2)+ROUND(AD1152,2)+ROUND(AE1152,2),"")</f>
        <v/>
      </c>
      <c r="AG1152" s="274"/>
      <c r="AH1152" s="273"/>
      <c r="AI1152" s="273"/>
      <c r="AJ1152" s="275" t="str">
        <f aca="false">IF(U1152&lt;&gt;"",ROUND(AG1152,2)+ROUND(AH1152,2)+ROUND(AI1152,2),"")</f>
        <v/>
      </c>
      <c r="AK1152" s="255"/>
      <c r="AL1152" s="255"/>
      <c r="AM1152" s="256"/>
      <c r="AN1152" s="257"/>
      <c r="AO1152" s="258" t="str">
        <f aca="false">IF(D1152&lt;&gt;"",IF(COUNTIF($D$12:$D1152,$D1152)&gt;1,0,IF(SUM(L1152,Q1152,V1152)&gt;0,IF(AND(T1152="",OR(O1152&lt;&gt;"",J1152&lt;&gt;"")),IF(O1152&lt;&gt;"",O1152,IF(J1152&lt;&gt;"",J1152,0)),IF(AND(O1152&lt;&gt;"",J1152&lt;&gt;"",O1152=J1152),O1152,T1152)),0)),"")</f>
        <v/>
      </c>
      <c r="AP1152" s="258" t="str">
        <f aca="false">IF(D1152&lt;&gt;"",IF(COUNTIF($D$12:$D1152,$D1152)&gt;1,0,IF(SUM(M1152,R1152,W1152)&gt;0,IF(AND(T1152="",OR(O1152&lt;&gt;"",J1152&lt;&gt;"")),IF(O1152&lt;&gt;"",O1152,IF(J1152&lt;&gt;"",J1152,0)),IF(AND(O1152&lt;&gt;"",J1152&lt;&gt;"",O1152=J1152),O1152,T1152)),0)),"")</f>
        <v/>
      </c>
      <c r="AQ1152" s="258" t="str">
        <f aca="false">IF(D1152&lt;&gt;"",IF(COUNTIF($D$12:$D1152,$D1152)&gt;1,0,IF(SUM(N1152,S1152,X1152)&gt;0,IF(AND(T1152="",OR(O1152&lt;&gt;"",J1152&lt;&gt;"")),IF(O1152&lt;&gt;"",O1152,IF(J1152&lt;&gt;"",J1152,0)),IF(AND(O1152&lt;&gt;"",J1152&lt;&gt;"",O1152=J1152),O1152,T1152)),0)),"")</f>
        <v/>
      </c>
      <c r="AR1152" s="257" t="str">
        <f aca="false">IF(D1152&lt;&gt;"",IF(J1152="OZP12",L1152,0),"")</f>
        <v/>
      </c>
      <c r="AS1152" s="257" t="str">
        <f aca="false">IF(D1152&lt;&gt;"",IF(O1152="OZP12",Q1152,0),"")</f>
        <v/>
      </c>
      <c r="AT1152" s="257" t="str">
        <f aca="false">IF(D1152&lt;&gt;"",IF(T1152="OZP12",V1152,0),"")</f>
        <v/>
      </c>
      <c r="AU1152" s="257" t="str">
        <f aca="false">IF(D1152&lt;&gt;"",IF(J1152="TZP",L1152,0),"")</f>
        <v/>
      </c>
      <c r="AV1152" s="257" t="str">
        <f aca="false">IF(D1152&lt;&gt;"",IF(O1152="TZP",Q1152,0),"")</f>
        <v/>
      </c>
      <c r="AW1152" s="257" t="str">
        <f aca="false">IF(D1152&lt;&gt;"",IF(T1152="TZP",V1152,0),"")</f>
        <v/>
      </c>
      <c r="AX1152" s="257" t="str">
        <f aca="false">IF(D1152&lt;&gt;"",IF(J1152="OZZ",L1152,0),"")</f>
        <v/>
      </c>
      <c r="AY1152" s="257" t="str">
        <f aca="false">IF(D1152&lt;&gt;"",IF(O1152="OZZ",Q1152,0),"")</f>
        <v/>
      </c>
      <c r="AZ1152" s="257" t="str">
        <f aca="false">IF(D1152&lt;&gt;"",IF(T1152="OZZ",V1152,0),"")</f>
        <v/>
      </c>
      <c r="BA1152" s="260"/>
      <c r="BB1152" s="257" t="str">
        <f aca="false">IF(D1152&lt;&gt;"",IF(ISERROR(FIND("/",D1152)),0,1),"")</f>
        <v/>
      </c>
      <c r="BC1152" s="257" t="str">
        <f aca="false">IF(D1152&lt;&gt;"",IF(BB1152*1=0,D1152,CONCATENATE(MID(D1152,1,FIND("/",D1152,1)-1),MID(D1152,FIND("/",D1152,1)+1,LEN(D1152)))),"")</f>
        <v/>
      </c>
      <c r="BD1152" s="286"/>
      <c r="BE1152" s="257" t="str">
        <f aca="false">IF(D1152&lt;&gt;"",IF(J1152="OZP12",M1152,0),"")</f>
        <v/>
      </c>
      <c r="BF1152" s="257" t="str">
        <f aca="false">IF(D1152&lt;&gt;"",IF(O1152="OZP12",R1152,0),"")</f>
        <v/>
      </c>
      <c r="BG1152" s="257" t="str">
        <f aca="false">IF(D1152&lt;&gt;"",IF(T1152="OZP12",W1152,0),"")</f>
        <v/>
      </c>
      <c r="BH1152" s="257" t="str">
        <f aca="false">IF(D1152&lt;&gt;"",IF(J1152="TZP",M1152,0),"")</f>
        <v/>
      </c>
      <c r="BI1152" s="257" t="str">
        <f aca="false">IF(D1152&lt;&gt;"",IF(O1152="TZP",R1152,0),"")</f>
        <v/>
      </c>
      <c r="BJ1152" s="257" t="str">
        <f aca="false">IF(D1152&lt;&gt;"",IF(T1152="TZP",W1152,0),"")</f>
        <v/>
      </c>
    </row>
    <row r="1153" s="261" customFormat="true" ht="18.75" hidden="false" customHeight="true" outlineLevel="0" collapsed="false">
      <c r="A1153" s="262" t="n">
        <f aca="false">A1152+1</f>
        <v>1141</v>
      </c>
      <c r="B1153" s="263"/>
      <c r="C1153" s="263"/>
      <c r="D1153" s="263"/>
      <c r="E1153" s="266"/>
      <c r="F1153" s="266"/>
      <c r="G1153" s="267"/>
      <c r="H1153" s="278"/>
      <c r="I1153" s="281"/>
      <c r="J1153" s="268"/>
      <c r="K1153" s="269"/>
      <c r="L1153" s="244" t="str">
        <f aca="false">IF(AND(K1153&lt;&gt;"",J1153&lt;&gt;""),MIN(IF(OR(J1153="OZZ",J1153="ZZ"),5000,13600),TRUNC(0.75*SUMIF($D$12:$D1153,$D1153,K$12:K1153),2))-SUMIF($D$12:$D1152,$D1153,L$12:L1152),"")</f>
        <v/>
      </c>
      <c r="M1153" s="270" t="str">
        <f aca="false">IF(AND(K1153&lt;&gt;"",J1153&lt;&gt;"",AB1153&lt;&gt;""),IF(OR(J1153="OZZ",J1153="ZZ"),0-SUMIF($D$12:$D1152,$D1153,M$12:M1152),MIN(MIN(13600,TRUNC(0.75*SUMIF($D$12:$D$1442,$D1153,K$12:K$1442),2)+SUMIF($D$12:$D1153,$D1153,AB$12:AB1153))-SUMIF($D$12:$D1152,$D1153,M$12:M1152)-SUMIF($D$12:$D$1442,$D1153,L$12:L$1442),AB1153)),"")</f>
        <v/>
      </c>
      <c r="N1153" s="246" t="str">
        <f aca="false">IF(J1153&lt;&gt;"",1000-SUMIF($D$12:$D1152,$D1153,N$12:N1152),"")</f>
        <v/>
      </c>
      <c r="O1153" s="268"/>
      <c r="P1153" s="269"/>
      <c r="Q1153" s="244" t="str">
        <f aca="false">IF(AND(P1153&lt;&gt;"",O1153&lt;&gt;""),MIN(IF(OR(O1153="OZZ",O1153="ZZ"),5000,13600),TRUNC(0.75*SUMIF($D$12:$D1153,$D1153,P$12:P1153),2))-SUMIF($D$12:$D1152,$D1153,Q$12:Q1152),"")</f>
        <v/>
      </c>
      <c r="R1153" s="270" t="str">
        <f aca="false">IF(AND(P1153&lt;&gt;"",O1153&lt;&gt;"",AF1153&lt;&gt;""),IF(OR(O1153="OZZ",O1153="ZZ"),0-SUMIF($D$12:$D1152,$D1153,R$12:R1152),MIN(MIN(13600,TRUNC(0.75*SUMIF($D$12:$D$1442,$D1153,P$12:P$1442),2)+SUMIF($D$12:$D1153,$D1153,AF$12:AF1153))-SUMIF($D$12:$D1152,$D1153,R$12:R1152)-SUMIF($D$12:$D$1442,$D1153,Q$12:Q$1442),AF1153)),"")</f>
        <v/>
      </c>
      <c r="S1153" s="246" t="str">
        <f aca="false">IF(O1153&lt;&gt;"",1000-SUMIF($D$12:$D1152,$D1153,S$12:S1152),"")</f>
        <v/>
      </c>
      <c r="T1153" s="268"/>
      <c r="U1153" s="269"/>
      <c r="V1153" s="244" t="str">
        <f aca="false">IF(AND(U1153&lt;&gt;"",T1153&lt;&gt;""),MIN(IF(OR(T1153="OZZ",T1153="ZZ"),5000,13600),TRUNC(0.75*SUMIF($D$12:$D1153,$D1153,U$12:U1153),2))-SUMIF($D$12:$D1152,$D1153,V$12:V1152),"")</f>
        <v/>
      </c>
      <c r="W1153" s="248" t="str">
        <f aca="false">IF(AND(U1153&lt;&gt;"",T1153&lt;&gt;"",AJ1153&lt;&gt;""),IF(OR(T1153="OZZ",T1153="ZZ"),0-SUMIF($D$12:$D1152,$D1153,W$12:W1152),MIN(MIN(13600,TRUNC(0.75*SUMIF($D$12:$D$1442,$D1153,U$12:U$1442),2)+SUMIF($D$12:$D1153,$D1153,AJ$12:AJ1153))-SUMIF($D$12:$D1152,$D1153,W$12:W1152)-SUMIF($D$12:$D$1442,$D1153,V$12:V$1442),AJ1153)),"")</f>
        <v/>
      </c>
      <c r="X1153" s="246" t="str">
        <f aca="false">IF(T1153&lt;&gt;"",1000-SUMIF($D$12:$D1152,$D1153,X$12:X1152),"")</f>
        <v/>
      </c>
      <c r="Y1153" s="272"/>
      <c r="Z1153" s="273"/>
      <c r="AA1153" s="273"/>
      <c r="AB1153" s="252" t="str">
        <f aca="false">IF(K1153&lt;&gt;"",ROUND(Y1153,2)+ROUND(Z1153,2)+ROUND(AA1153,2),"")</f>
        <v/>
      </c>
      <c r="AC1153" s="274"/>
      <c r="AD1153" s="273"/>
      <c r="AE1153" s="273"/>
      <c r="AF1153" s="275" t="str">
        <f aca="false">IF(P1153&lt;&gt;"",ROUND(AC1153,2)+ROUND(AD1153,2)+ROUND(AE1153,2),"")</f>
        <v/>
      </c>
      <c r="AG1153" s="274"/>
      <c r="AH1153" s="273"/>
      <c r="AI1153" s="273"/>
      <c r="AJ1153" s="275" t="str">
        <f aca="false">IF(U1153&lt;&gt;"",ROUND(AG1153,2)+ROUND(AH1153,2)+ROUND(AI1153,2),"")</f>
        <v/>
      </c>
      <c r="AK1153" s="255"/>
      <c r="AL1153" s="255"/>
      <c r="AM1153" s="256"/>
      <c r="AN1153" s="257"/>
      <c r="AO1153" s="258" t="str">
        <f aca="false">IF(D1153&lt;&gt;"",IF(COUNTIF($D$12:$D1153,$D1153)&gt;1,0,IF(SUM(L1153,Q1153,V1153)&gt;0,IF(AND(T1153="",OR(O1153&lt;&gt;"",J1153&lt;&gt;"")),IF(O1153&lt;&gt;"",O1153,IF(J1153&lt;&gt;"",J1153,0)),IF(AND(O1153&lt;&gt;"",J1153&lt;&gt;"",O1153=J1153),O1153,T1153)),0)),"")</f>
        <v/>
      </c>
      <c r="AP1153" s="258" t="str">
        <f aca="false">IF(D1153&lt;&gt;"",IF(COUNTIF($D$12:$D1153,$D1153)&gt;1,0,IF(SUM(M1153,R1153,W1153)&gt;0,IF(AND(T1153="",OR(O1153&lt;&gt;"",J1153&lt;&gt;"")),IF(O1153&lt;&gt;"",O1153,IF(J1153&lt;&gt;"",J1153,0)),IF(AND(O1153&lt;&gt;"",J1153&lt;&gt;"",O1153=J1153),O1153,T1153)),0)),"")</f>
        <v/>
      </c>
      <c r="AQ1153" s="258" t="str">
        <f aca="false">IF(D1153&lt;&gt;"",IF(COUNTIF($D$12:$D1153,$D1153)&gt;1,0,IF(SUM(N1153,S1153,X1153)&gt;0,IF(AND(T1153="",OR(O1153&lt;&gt;"",J1153&lt;&gt;"")),IF(O1153&lt;&gt;"",O1153,IF(J1153&lt;&gt;"",J1153,0)),IF(AND(O1153&lt;&gt;"",J1153&lt;&gt;"",O1153=J1153),O1153,T1153)),0)),"")</f>
        <v/>
      </c>
      <c r="AR1153" s="257" t="str">
        <f aca="false">IF(D1153&lt;&gt;"",IF(J1153="OZP12",L1153,0),"")</f>
        <v/>
      </c>
      <c r="AS1153" s="257" t="str">
        <f aca="false">IF(D1153&lt;&gt;"",IF(O1153="OZP12",Q1153,0),"")</f>
        <v/>
      </c>
      <c r="AT1153" s="257" t="str">
        <f aca="false">IF(D1153&lt;&gt;"",IF(T1153="OZP12",V1153,0),"")</f>
        <v/>
      </c>
      <c r="AU1153" s="257" t="str">
        <f aca="false">IF(D1153&lt;&gt;"",IF(J1153="TZP",L1153,0),"")</f>
        <v/>
      </c>
      <c r="AV1153" s="257" t="str">
        <f aca="false">IF(D1153&lt;&gt;"",IF(O1153="TZP",Q1153,0),"")</f>
        <v/>
      </c>
      <c r="AW1153" s="257" t="str">
        <f aca="false">IF(D1153&lt;&gt;"",IF(T1153="TZP",V1153,0),"")</f>
        <v/>
      </c>
      <c r="AX1153" s="257" t="str">
        <f aca="false">IF(D1153&lt;&gt;"",IF(J1153="OZZ",L1153,0),"")</f>
        <v/>
      </c>
      <c r="AY1153" s="257" t="str">
        <f aca="false">IF(D1153&lt;&gt;"",IF(O1153="OZZ",Q1153,0),"")</f>
        <v/>
      </c>
      <c r="AZ1153" s="257" t="str">
        <f aca="false">IF(D1153&lt;&gt;"",IF(T1153="OZZ",V1153,0),"")</f>
        <v/>
      </c>
      <c r="BA1153" s="260"/>
      <c r="BB1153" s="257" t="str">
        <f aca="false">IF(D1153&lt;&gt;"",IF(ISERROR(FIND("/",D1153)),0,1),"")</f>
        <v/>
      </c>
      <c r="BC1153" s="257" t="str">
        <f aca="false">IF(D1153&lt;&gt;"",IF(BB1153*1=0,D1153,CONCATENATE(MID(D1153,1,FIND("/",D1153,1)-1),MID(D1153,FIND("/",D1153,1)+1,LEN(D1153)))),"")</f>
        <v/>
      </c>
      <c r="BD1153" s="286"/>
      <c r="BE1153" s="257" t="str">
        <f aca="false">IF(D1153&lt;&gt;"",IF(J1153="OZP12",M1153,0),"")</f>
        <v/>
      </c>
      <c r="BF1153" s="257" t="str">
        <f aca="false">IF(D1153&lt;&gt;"",IF(O1153="OZP12",R1153,0),"")</f>
        <v/>
      </c>
      <c r="BG1153" s="257" t="str">
        <f aca="false">IF(D1153&lt;&gt;"",IF(T1153="OZP12",W1153,0),"")</f>
        <v/>
      </c>
      <c r="BH1153" s="257" t="str">
        <f aca="false">IF(D1153&lt;&gt;"",IF(J1153="TZP",M1153,0),"")</f>
        <v/>
      </c>
      <c r="BI1153" s="257" t="str">
        <f aca="false">IF(D1153&lt;&gt;"",IF(O1153="TZP",R1153,0),"")</f>
        <v/>
      </c>
      <c r="BJ1153" s="257" t="str">
        <f aca="false">IF(D1153&lt;&gt;"",IF(T1153="TZP",W1153,0),"")</f>
        <v/>
      </c>
    </row>
    <row r="1154" s="261" customFormat="true" ht="18.75" hidden="false" customHeight="true" outlineLevel="0" collapsed="false">
      <c r="A1154" s="262" t="n">
        <f aca="false">A1153+1</f>
        <v>1142</v>
      </c>
      <c r="B1154" s="263"/>
      <c r="C1154" s="263"/>
      <c r="D1154" s="263"/>
      <c r="E1154" s="266"/>
      <c r="F1154" s="266"/>
      <c r="G1154" s="267"/>
      <c r="H1154" s="278"/>
      <c r="I1154" s="281"/>
      <c r="J1154" s="268"/>
      <c r="K1154" s="269"/>
      <c r="L1154" s="244" t="str">
        <f aca="false">IF(AND(K1154&lt;&gt;"",J1154&lt;&gt;""),MIN(IF(OR(J1154="OZZ",J1154="ZZ"),5000,13600),TRUNC(0.75*SUMIF($D$12:$D1154,$D1154,K$12:K1154),2))-SUMIF($D$12:$D1153,$D1154,L$12:L1153),"")</f>
        <v/>
      </c>
      <c r="M1154" s="270" t="str">
        <f aca="false">IF(AND(K1154&lt;&gt;"",J1154&lt;&gt;"",AB1154&lt;&gt;""),IF(OR(J1154="OZZ",J1154="ZZ"),0-SUMIF($D$12:$D1153,$D1154,M$12:M1153),MIN(MIN(13600,TRUNC(0.75*SUMIF($D$12:$D$1442,$D1154,K$12:K$1442),2)+SUMIF($D$12:$D1154,$D1154,AB$12:AB1154))-SUMIF($D$12:$D1153,$D1154,M$12:M1153)-SUMIF($D$12:$D$1442,$D1154,L$12:L$1442),AB1154)),"")</f>
        <v/>
      </c>
      <c r="N1154" s="246" t="str">
        <f aca="false">IF(J1154&lt;&gt;"",1000-SUMIF($D$12:$D1153,$D1154,N$12:N1153),"")</f>
        <v/>
      </c>
      <c r="O1154" s="268"/>
      <c r="P1154" s="269"/>
      <c r="Q1154" s="244" t="str">
        <f aca="false">IF(AND(P1154&lt;&gt;"",O1154&lt;&gt;""),MIN(IF(OR(O1154="OZZ",O1154="ZZ"),5000,13600),TRUNC(0.75*SUMIF($D$12:$D1154,$D1154,P$12:P1154),2))-SUMIF($D$12:$D1153,$D1154,Q$12:Q1153),"")</f>
        <v/>
      </c>
      <c r="R1154" s="270" t="str">
        <f aca="false">IF(AND(P1154&lt;&gt;"",O1154&lt;&gt;"",AF1154&lt;&gt;""),IF(OR(O1154="OZZ",O1154="ZZ"),0-SUMIF($D$12:$D1153,$D1154,R$12:R1153),MIN(MIN(13600,TRUNC(0.75*SUMIF($D$12:$D$1442,$D1154,P$12:P$1442),2)+SUMIF($D$12:$D1154,$D1154,AF$12:AF1154))-SUMIF($D$12:$D1153,$D1154,R$12:R1153)-SUMIF($D$12:$D$1442,$D1154,Q$12:Q$1442),AF1154)),"")</f>
        <v/>
      </c>
      <c r="S1154" s="246" t="str">
        <f aca="false">IF(O1154&lt;&gt;"",1000-SUMIF($D$12:$D1153,$D1154,S$12:S1153),"")</f>
        <v/>
      </c>
      <c r="T1154" s="268"/>
      <c r="U1154" s="269"/>
      <c r="V1154" s="244" t="str">
        <f aca="false">IF(AND(U1154&lt;&gt;"",T1154&lt;&gt;""),MIN(IF(OR(T1154="OZZ",T1154="ZZ"),5000,13600),TRUNC(0.75*SUMIF($D$12:$D1154,$D1154,U$12:U1154),2))-SUMIF($D$12:$D1153,$D1154,V$12:V1153),"")</f>
        <v/>
      </c>
      <c r="W1154" s="248" t="str">
        <f aca="false">IF(AND(U1154&lt;&gt;"",T1154&lt;&gt;"",AJ1154&lt;&gt;""),IF(OR(T1154="OZZ",T1154="ZZ"),0-SUMIF($D$12:$D1153,$D1154,W$12:W1153),MIN(MIN(13600,TRUNC(0.75*SUMIF($D$12:$D$1442,$D1154,U$12:U$1442),2)+SUMIF($D$12:$D1154,$D1154,AJ$12:AJ1154))-SUMIF($D$12:$D1153,$D1154,W$12:W1153)-SUMIF($D$12:$D$1442,$D1154,V$12:V$1442),AJ1154)),"")</f>
        <v/>
      </c>
      <c r="X1154" s="246" t="str">
        <f aca="false">IF(T1154&lt;&gt;"",1000-SUMIF($D$12:$D1153,$D1154,X$12:X1153),"")</f>
        <v/>
      </c>
      <c r="Y1154" s="272"/>
      <c r="Z1154" s="273"/>
      <c r="AA1154" s="273"/>
      <c r="AB1154" s="252" t="str">
        <f aca="false">IF(K1154&lt;&gt;"",ROUND(Y1154,2)+ROUND(Z1154,2)+ROUND(AA1154,2),"")</f>
        <v/>
      </c>
      <c r="AC1154" s="274"/>
      <c r="AD1154" s="273"/>
      <c r="AE1154" s="273"/>
      <c r="AF1154" s="275" t="str">
        <f aca="false">IF(P1154&lt;&gt;"",ROUND(AC1154,2)+ROUND(AD1154,2)+ROUND(AE1154,2),"")</f>
        <v/>
      </c>
      <c r="AG1154" s="274"/>
      <c r="AH1154" s="273"/>
      <c r="AI1154" s="273"/>
      <c r="AJ1154" s="275" t="str">
        <f aca="false">IF(U1154&lt;&gt;"",ROUND(AG1154,2)+ROUND(AH1154,2)+ROUND(AI1154,2),"")</f>
        <v/>
      </c>
      <c r="AK1154" s="255"/>
      <c r="AL1154" s="255"/>
      <c r="AM1154" s="256"/>
      <c r="AN1154" s="257"/>
      <c r="AO1154" s="258" t="str">
        <f aca="false">IF(D1154&lt;&gt;"",IF(COUNTIF($D$12:$D1154,$D1154)&gt;1,0,IF(SUM(L1154,Q1154,V1154)&gt;0,IF(AND(T1154="",OR(O1154&lt;&gt;"",J1154&lt;&gt;"")),IF(O1154&lt;&gt;"",O1154,IF(J1154&lt;&gt;"",J1154,0)),IF(AND(O1154&lt;&gt;"",J1154&lt;&gt;"",O1154=J1154),O1154,T1154)),0)),"")</f>
        <v/>
      </c>
      <c r="AP1154" s="258" t="str">
        <f aca="false">IF(D1154&lt;&gt;"",IF(COUNTIF($D$12:$D1154,$D1154)&gt;1,0,IF(SUM(M1154,R1154,W1154)&gt;0,IF(AND(T1154="",OR(O1154&lt;&gt;"",J1154&lt;&gt;"")),IF(O1154&lt;&gt;"",O1154,IF(J1154&lt;&gt;"",J1154,0)),IF(AND(O1154&lt;&gt;"",J1154&lt;&gt;"",O1154=J1154),O1154,T1154)),0)),"")</f>
        <v/>
      </c>
      <c r="AQ1154" s="258" t="str">
        <f aca="false">IF(D1154&lt;&gt;"",IF(COUNTIF($D$12:$D1154,$D1154)&gt;1,0,IF(SUM(N1154,S1154,X1154)&gt;0,IF(AND(T1154="",OR(O1154&lt;&gt;"",J1154&lt;&gt;"")),IF(O1154&lt;&gt;"",O1154,IF(J1154&lt;&gt;"",J1154,0)),IF(AND(O1154&lt;&gt;"",J1154&lt;&gt;"",O1154=J1154),O1154,T1154)),0)),"")</f>
        <v/>
      </c>
      <c r="AR1154" s="257" t="str">
        <f aca="false">IF(D1154&lt;&gt;"",IF(J1154="OZP12",L1154,0),"")</f>
        <v/>
      </c>
      <c r="AS1154" s="257" t="str">
        <f aca="false">IF(D1154&lt;&gt;"",IF(O1154="OZP12",Q1154,0),"")</f>
        <v/>
      </c>
      <c r="AT1154" s="257" t="str">
        <f aca="false">IF(D1154&lt;&gt;"",IF(T1154="OZP12",V1154,0),"")</f>
        <v/>
      </c>
      <c r="AU1154" s="257" t="str">
        <f aca="false">IF(D1154&lt;&gt;"",IF(J1154="TZP",L1154,0),"")</f>
        <v/>
      </c>
      <c r="AV1154" s="257" t="str">
        <f aca="false">IF(D1154&lt;&gt;"",IF(O1154="TZP",Q1154,0),"")</f>
        <v/>
      </c>
      <c r="AW1154" s="257" t="str">
        <f aca="false">IF(D1154&lt;&gt;"",IF(T1154="TZP",V1154,0),"")</f>
        <v/>
      </c>
      <c r="AX1154" s="257" t="str">
        <f aca="false">IF(D1154&lt;&gt;"",IF(J1154="OZZ",L1154,0),"")</f>
        <v/>
      </c>
      <c r="AY1154" s="257" t="str">
        <f aca="false">IF(D1154&lt;&gt;"",IF(O1154="OZZ",Q1154,0),"")</f>
        <v/>
      </c>
      <c r="AZ1154" s="257" t="str">
        <f aca="false">IF(D1154&lt;&gt;"",IF(T1154="OZZ",V1154,0),"")</f>
        <v/>
      </c>
      <c r="BA1154" s="260"/>
      <c r="BB1154" s="257" t="str">
        <f aca="false">IF(D1154&lt;&gt;"",IF(ISERROR(FIND("/",D1154)),0,1),"")</f>
        <v/>
      </c>
      <c r="BC1154" s="257" t="str">
        <f aca="false">IF(D1154&lt;&gt;"",IF(BB1154*1=0,D1154,CONCATENATE(MID(D1154,1,FIND("/",D1154,1)-1),MID(D1154,FIND("/",D1154,1)+1,LEN(D1154)))),"")</f>
        <v/>
      </c>
      <c r="BD1154" s="286"/>
      <c r="BE1154" s="257" t="str">
        <f aca="false">IF(D1154&lt;&gt;"",IF(J1154="OZP12",M1154,0),"")</f>
        <v/>
      </c>
      <c r="BF1154" s="257" t="str">
        <f aca="false">IF(D1154&lt;&gt;"",IF(O1154="OZP12",R1154,0),"")</f>
        <v/>
      </c>
      <c r="BG1154" s="257" t="str">
        <f aca="false">IF(D1154&lt;&gt;"",IF(T1154="OZP12",W1154,0),"")</f>
        <v/>
      </c>
      <c r="BH1154" s="257" t="str">
        <f aca="false">IF(D1154&lt;&gt;"",IF(J1154="TZP",M1154,0),"")</f>
        <v/>
      </c>
      <c r="BI1154" s="257" t="str">
        <f aca="false">IF(D1154&lt;&gt;"",IF(O1154="TZP",R1154,0),"")</f>
        <v/>
      </c>
      <c r="BJ1154" s="257" t="str">
        <f aca="false">IF(D1154&lt;&gt;"",IF(T1154="TZP",W1154,0),"")</f>
        <v/>
      </c>
    </row>
    <row r="1155" s="261" customFormat="true" ht="18.75" hidden="false" customHeight="true" outlineLevel="0" collapsed="false">
      <c r="A1155" s="262" t="n">
        <f aca="false">A1154+1</f>
        <v>1143</v>
      </c>
      <c r="B1155" s="263"/>
      <c r="C1155" s="263"/>
      <c r="D1155" s="263"/>
      <c r="E1155" s="266"/>
      <c r="F1155" s="266"/>
      <c r="G1155" s="267"/>
      <c r="H1155" s="278"/>
      <c r="I1155" s="281"/>
      <c r="J1155" s="268"/>
      <c r="K1155" s="269"/>
      <c r="L1155" s="244" t="str">
        <f aca="false">IF(AND(K1155&lt;&gt;"",J1155&lt;&gt;""),MIN(IF(OR(J1155="OZZ",J1155="ZZ"),5000,13600),TRUNC(0.75*SUMIF($D$12:$D1155,$D1155,K$12:K1155),2))-SUMIF($D$12:$D1154,$D1155,L$12:L1154),"")</f>
        <v/>
      </c>
      <c r="M1155" s="270" t="str">
        <f aca="false">IF(AND(K1155&lt;&gt;"",J1155&lt;&gt;"",AB1155&lt;&gt;""),IF(OR(J1155="OZZ",J1155="ZZ"),0-SUMIF($D$12:$D1154,$D1155,M$12:M1154),MIN(MIN(13600,TRUNC(0.75*SUMIF($D$12:$D$1442,$D1155,K$12:K$1442),2)+SUMIF($D$12:$D1155,$D1155,AB$12:AB1155))-SUMIF($D$12:$D1154,$D1155,M$12:M1154)-SUMIF($D$12:$D$1442,$D1155,L$12:L$1442),AB1155)),"")</f>
        <v/>
      </c>
      <c r="N1155" s="246" t="str">
        <f aca="false">IF(J1155&lt;&gt;"",1000-SUMIF($D$12:$D1154,$D1155,N$12:N1154),"")</f>
        <v/>
      </c>
      <c r="O1155" s="268"/>
      <c r="P1155" s="269"/>
      <c r="Q1155" s="244" t="str">
        <f aca="false">IF(AND(P1155&lt;&gt;"",O1155&lt;&gt;""),MIN(IF(OR(O1155="OZZ",O1155="ZZ"),5000,13600),TRUNC(0.75*SUMIF($D$12:$D1155,$D1155,P$12:P1155),2))-SUMIF($D$12:$D1154,$D1155,Q$12:Q1154),"")</f>
        <v/>
      </c>
      <c r="R1155" s="270" t="str">
        <f aca="false">IF(AND(P1155&lt;&gt;"",O1155&lt;&gt;"",AF1155&lt;&gt;""),IF(OR(O1155="OZZ",O1155="ZZ"),0-SUMIF($D$12:$D1154,$D1155,R$12:R1154),MIN(MIN(13600,TRUNC(0.75*SUMIF($D$12:$D$1442,$D1155,P$12:P$1442),2)+SUMIF($D$12:$D1155,$D1155,AF$12:AF1155))-SUMIF($D$12:$D1154,$D1155,R$12:R1154)-SUMIF($D$12:$D$1442,$D1155,Q$12:Q$1442),AF1155)),"")</f>
        <v/>
      </c>
      <c r="S1155" s="246" t="str">
        <f aca="false">IF(O1155&lt;&gt;"",1000-SUMIF($D$12:$D1154,$D1155,S$12:S1154),"")</f>
        <v/>
      </c>
      <c r="T1155" s="268"/>
      <c r="U1155" s="269"/>
      <c r="V1155" s="244" t="str">
        <f aca="false">IF(AND(U1155&lt;&gt;"",T1155&lt;&gt;""),MIN(IF(OR(T1155="OZZ",T1155="ZZ"),5000,13600),TRUNC(0.75*SUMIF($D$12:$D1155,$D1155,U$12:U1155),2))-SUMIF($D$12:$D1154,$D1155,V$12:V1154),"")</f>
        <v/>
      </c>
      <c r="W1155" s="248" t="str">
        <f aca="false">IF(AND(U1155&lt;&gt;"",T1155&lt;&gt;"",AJ1155&lt;&gt;""),IF(OR(T1155="OZZ",T1155="ZZ"),0-SUMIF($D$12:$D1154,$D1155,W$12:W1154),MIN(MIN(13600,TRUNC(0.75*SUMIF($D$12:$D$1442,$D1155,U$12:U$1442),2)+SUMIF($D$12:$D1155,$D1155,AJ$12:AJ1155))-SUMIF($D$12:$D1154,$D1155,W$12:W1154)-SUMIF($D$12:$D$1442,$D1155,V$12:V$1442),AJ1155)),"")</f>
        <v/>
      </c>
      <c r="X1155" s="246" t="str">
        <f aca="false">IF(T1155&lt;&gt;"",1000-SUMIF($D$12:$D1154,$D1155,X$12:X1154),"")</f>
        <v/>
      </c>
      <c r="Y1155" s="272"/>
      <c r="Z1155" s="273"/>
      <c r="AA1155" s="273"/>
      <c r="AB1155" s="252" t="str">
        <f aca="false">IF(K1155&lt;&gt;"",ROUND(Y1155,2)+ROUND(Z1155,2)+ROUND(AA1155,2),"")</f>
        <v/>
      </c>
      <c r="AC1155" s="274"/>
      <c r="AD1155" s="273"/>
      <c r="AE1155" s="273"/>
      <c r="AF1155" s="275" t="str">
        <f aca="false">IF(P1155&lt;&gt;"",ROUND(AC1155,2)+ROUND(AD1155,2)+ROUND(AE1155,2),"")</f>
        <v/>
      </c>
      <c r="AG1155" s="274"/>
      <c r="AH1155" s="273"/>
      <c r="AI1155" s="273"/>
      <c r="AJ1155" s="275" t="str">
        <f aca="false">IF(U1155&lt;&gt;"",ROUND(AG1155,2)+ROUND(AH1155,2)+ROUND(AI1155,2),"")</f>
        <v/>
      </c>
      <c r="AK1155" s="255"/>
      <c r="AL1155" s="255"/>
      <c r="AM1155" s="256"/>
      <c r="AN1155" s="257"/>
      <c r="AO1155" s="258" t="str">
        <f aca="false">IF(D1155&lt;&gt;"",IF(COUNTIF($D$12:$D1155,$D1155)&gt;1,0,IF(SUM(L1155,Q1155,V1155)&gt;0,IF(AND(T1155="",OR(O1155&lt;&gt;"",J1155&lt;&gt;"")),IF(O1155&lt;&gt;"",O1155,IF(J1155&lt;&gt;"",J1155,0)),IF(AND(O1155&lt;&gt;"",J1155&lt;&gt;"",O1155=J1155),O1155,T1155)),0)),"")</f>
        <v/>
      </c>
      <c r="AP1155" s="258" t="str">
        <f aca="false">IF(D1155&lt;&gt;"",IF(COUNTIF($D$12:$D1155,$D1155)&gt;1,0,IF(SUM(M1155,R1155,W1155)&gt;0,IF(AND(T1155="",OR(O1155&lt;&gt;"",J1155&lt;&gt;"")),IF(O1155&lt;&gt;"",O1155,IF(J1155&lt;&gt;"",J1155,0)),IF(AND(O1155&lt;&gt;"",J1155&lt;&gt;"",O1155=J1155),O1155,T1155)),0)),"")</f>
        <v/>
      </c>
      <c r="AQ1155" s="258" t="str">
        <f aca="false">IF(D1155&lt;&gt;"",IF(COUNTIF($D$12:$D1155,$D1155)&gt;1,0,IF(SUM(N1155,S1155,X1155)&gt;0,IF(AND(T1155="",OR(O1155&lt;&gt;"",J1155&lt;&gt;"")),IF(O1155&lt;&gt;"",O1155,IF(J1155&lt;&gt;"",J1155,0)),IF(AND(O1155&lt;&gt;"",J1155&lt;&gt;"",O1155=J1155),O1155,T1155)),0)),"")</f>
        <v/>
      </c>
      <c r="AR1155" s="257" t="str">
        <f aca="false">IF(D1155&lt;&gt;"",IF(J1155="OZP12",L1155,0),"")</f>
        <v/>
      </c>
      <c r="AS1155" s="257" t="str">
        <f aca="false">IF(D1155&lt;&gt;"",IF(O1155="OZP12",Q1155,0),"")</f>
        <v/>
      </c>
      <c r="AT1155" s="257" t="str">
        <f aca="false">IF(D1155&lt;&gt;"",IF(T1155="OZP12",V1155,0),"")</f>
        <v/>
      </c>
      <c r="AU1155" s="257" t="str">
        <f aca="false">IF(D1155&lt;&gt;"",IF(J1155="TZP",L1155,0),"")</f>
        <v/>
      </c>
      <c r="AV1155" s="257" t="str">
        <f aca="false">IF(D1155&lt;&gt;"",IF(O1155="TZP",Q1155,0),"")</f>
        <v/>
      </c>
      <c r="AW1155" s="257" t="str">
        <f aca="false">IF(D1155&lt;&gt;"",IF(T1155="TZP",V1155,0),"")</f>
        <v/>
      </c>
      <c r="AX1155" s="257" t="str">
        <f aca="false">IF(D1155&lt;&gt;"",IF(J1155="OZZ",L1155,0),"")</f>
        <v/>
      </c>
      <c r="AY1155" s="257" t="str">
        <f aca="false">IF(D1155&lt;&gt;"",IF(O1155="OZZ",Q1155,0),"")</f>
        <v/>
      </c>
      <c r="AZ1155" s="257" t="str">
        <f aca="false">IF(D1155&lt;&gt;"",IF(T1155="OZZ",V1155,0),"")</f>
        <v/>
      </c>
      <c r="BA1155" s="260"/>
      <c r="BB1155" s="257" t="str">
        <f aca="false">IF(D1155&lt;&gt;"",IF(ISERROR(FIND("/",D1155)),0,1),"")</f>
        <v/>
      </c>
      <c r="BC1155" s="257" t="str">
        <f aca="false">IF(D1155&lt;&gt;"",IF(BB1155*1=0,D1155,CONCATENATE(MID(D1155,1,FIND("/",D1155,1)-1),MID(D1155,FIND("/",D1155,1)+1,LEN(D1155)))),"")</f>
        <v/>
      </c>
      <c r="BD1155" s="286"/>
      <c r="BE1155" s="257" t="str">
        <f aca="false">IF(D1155&lt;&gt;"",IF(J1155="OZP12",M1155,0),"")</f>
        <v/>
      </c>
      <c r="BF1155" s="257" t="str">
        <f aca="false">IF(D1155&lt;&gt;"",IF(O1155="OZP12",R1155,0),"")</f>
        <v/>
      </c>
      <c r="BG1155" s="257" t="str">
        <f aca="false">IF(D1155&lt;&gt;"",IF(T1155="OZP12",W1155,0),"")</f>
        <v/>
      </c>
      <c r="BH1155" s="257" t="str">
        <f aca="false">IF(D1155&lt;&gt;"",IF(J1155="TZP",M1155,0),"")</f>
        <v/>
      </c>
      <c r="BI1155" s="257" t="str">
        <f aca="false">IF(D1155&lt;&gt;"",IF(O1155="TZP",R1155,0),"")</f>
        <v/>
      </c>
      <c r="BJ1155" s="257" t="str">
        <f aca="false">IF(D1155&lt;&gt;"",IF(T1155="TZP",W1155,0),"")</f>
        <v/>
      </c>
    </row>
    <row r="1156" s="261" customFormat="true" ht="18.75" hidden="false" customHeight="true" outlineLevel="0" collapsed="false">
      <c r="A1156" s="262" t="n">
        <f aca="false">A1155+1</f>
        <v>1144</v>
      </c>
      <c r="B1156" s="263"/>
      <c r="C1156" s="263"/>
      <c r="D1156" s="263"/>
      <c r="E1156" s="266"/>
      <c r="F1156" s="266"/>
      <c r="G1156" s="267"/>
      <c r="H1156" s="278"/>
      <c r="I1156" s="281"/>
      <c r="J1156" s="268"/>
      <c r="K1156" s="269"/>
      <c r="L1156" s="244" t="str">
        <f aca="false">IF(AND(K1156&lt;&gt;"",J1156&lt;&gt;""),MIN(IF(OR(J1156="OZZ",J1156="ZZ"),5000,13600),TRUNC(0.75*SUMIF($D$12:$D1156,$D1156,K$12:K1156),2))-SUMIF($D$12:$D1155,$D1156,L$12:L1155),"")</f>
        <v/>
      </c>
      <c r="M1156" s="270" t="str">
        <f aca="false">IF(AND(K1156&lt;&gt;"",J1156&lt;&gt;"",AB1156&lt;&gt;""),IF(OR(J1156="OZZ",J1156="ZZ"),0-SUMIF($D$12:$D1155,$D1156,M$12:M1155),MIN(MIN(13600,TRUNC(0.75*SUMIF($D$12:$D$1442,$D1156,K$12:K$1442),2)+SUMIF($D$12:$D1156,$D1156,AB$12:AB1156))-SUMIF($D$12:$D1155,$D1156,M$12:M1155)-SUMIF($D$12:$D$1442,$D1156,L$12:L$1442),AB1156)),"")</f>
        <v/>
      </c>
      <c r="N1156" s="246" t="str">
        <f aca="false">IF(J1156&lt;&gt;"",1000-SUMIF($D$12:$D1155,$D1156,N$12:N1155),"")</f>
        <v/>
      </c>
      <c r="O1156" s="268"/>
      <c r="P1156" s="269"/>
      <c r="Q1156" s="244" t="str">
        <f aca="false">IF(AND(P1156&lt;&gt;"",O1156&lt;&gt;""),MIN(IF(OR(O1156="OZZ",O1156="ZZ"),5000,13600),TRUNC(0.75*SUMIF($D$12:$D1156,$D1156,P$12:P1156),2))-SUMIF($D$12:$D1155,$D1156,Q$12:Q1155),"")</f>
        <v/>
      </c>
      <c r="R1156" s="270" t="str">
        <f aca="false">IF(AND(P1156&lt;&gt;"",O1156&lt;&gt;"",AF1156&lt;&gt;""),IF(OR(O1156="OZZ",O1156="ZZ"),0-SUMIF($D$12:$D1155,$D1156,R$12:R1155),MIN(MIN(13600,TRUNC(0.75*SUMIF($D$12:$D$1442,$D1156,P$12:P$1442),2)+SUMIF($D$12:$D1156,$D1156,AF$12:AF1156))-SUMIF($D$12:$D1155,$D1156,R$12:R1155)-SUMIF($D$12:$D$1442,$D1156,Q$12:Q$1442),AF1156)),"")</f>
        <v/>
      </c>
      <c r="S1156" s="246" t="str">
        <f aca="false">IF(O1156&lt;&gt;"",1000-SUMIF($D$12:$D1155,$D1156,S$12:S1155),"")</f>
        <v/>
      </c>
      <c r="T1156" s="268"/>
      <c r="U1156" s="269"/>
      <c r="V1156" s="244" t="str">
        <f aca="false">IF(AND(U1156&lt;&gt;"",T1156&lt;&gt;""),MIN(IF(OR(T1156="OZZ",T1156="ZZ"),5000,13600),TRUNC(0.75*SUMIF($D$12:$D1156,$D1156,U$12:U1156),2))-SUMIF($D$12:$D1155,$D1156,V$12:V1155),"")</f>
        <v/>
      </c>
      <c r="W1156" s="248" t="str">
        <f aca="false">IF(AND(U1156&lt;&gt;"",T1156&lt;&gt;"",AJ1156&lt;&gt;""),IF(OR(T1156="OZZ",T1156="ZZ"),0-SUMIF($D$12:$D1155,$D1156,W$12:W1155),MIN(MIN(13600,TRUNC(0.75*SUMIF($D$12:$D$1442,$D1156,U$12:U$1442),2)+SUMIF($D$12:$D1156,$D1156,AJ$12:AJ1156))-SUMIF($D$12:$D1155,$D1156,W$12:W1155)-SUMIF($D$12:$D$1442,$D1156,V$12:V$1442),AJ1156)),"")</f>
        <v/>
      </c>
      <c r="X1156" s="246" t="str">
        <f aca="false">IF(T1156&lt;&gt;"",1000-SUMIF($D$12:$D1155,$D1156,X$12:X1155),"")</f>
        <v/>
      </c>
      <c r="Y1156" s="272"/>
      <c r="Z1156" s="273"/>
      <c r="AA1156" s="273"/>
      <c r="AB1156" s="252" t="str">
        <f aca="false">IF(K1156&lt;&gt;"",ROUND(Y1156,2)+ROUND(Z1156,2)+ROUND(AA1156,2),"")</f>
        <v/>
      </c>
      <c r="AC1156" s="274"/>
      <c r="AD1156" s="273"/>
      <c r="AE1156" s="273"/>
      <c r="AF1156" s="275" t="str">
        <f aca="false">IF(P1156&lt;&gt;"",ROUND(AC1156,2)+ROUND(AD1156,2)+ROUND(AE1156,2),"")</f>
        <v/>
      </c>
      <c r="AG1156" s="274"/>
      <c r="AH1156" s="273"/>
      <c r="AI1156" s="273"/>
      <c r="AJ1156" s="275" t="str">
        <f aca="false">IF(U1156&lt;&gt;"",ROUND(AG1156,2)+ROUND(AH1156,2)+ROUND(AI1156,2),"")</f>
        <v/>
      </c>
      <c r="AK1156" s="255"/>
      <c r="AL1156" s="255"/>
      <c r="AM1156" s="256"/>
      <c r="AN1156" s="257"/>
      <c r="AO1156" s="258" t="str">
        <f aca="false">IF(D1156&lt;&gt;"",IF(COUNTIF($D$12:$D1156,$D1156)&gt;1,0,IF(SUM(L1156,Q1156,V1156)&gt;0,IF(AND(T1156="",OR(O1156&lt;&gt;"",J1156&lt;&gt;"")),IF(O1156&lt;&gt;"",O1156,IF(J1156&lt;&gt;"",J1156,0)),IF(AND(O1156&lt;&gt;"",J1156&lt;&gt;"",O1156=J1156),O1156,T1156)),0)),"")</f>
        <v/>
      </c>
      <c r="AP1156" s="258" t="str">
        <f aca="false">IF(D1156&lt;&gt;"",IF(COUNTIF($D$12:$D1156,$D1156)&gt;1,0,IF(SUM(M1156,R1156,W1156)&gt;0,IF(AND(T1156="",OR(O1156&lt;&gt;"",J1156&lt;&gt;"")),IF(O1156&lt;&gt;"",O1156,IF(J1156&lt;&gt;"",J1156,0)),IF(AND(O1156&lt;&gt;"",J1156&lt;&gt;"",O1156=J1156),O1156,T1156)),0)),"")</f>
        <v/>
      </c>
      <c r="AQ1156" s="258" t="str">
        <f aca="false">IF(D1156&lt;&gt;"",IF(COUNTIF($D$12:$D1156,$D1156)&gt;1,0,IF(SUM(N1156,S1156,X1156)&gt;0,IF(AND(T1156="",OR(O1156&lt;&gt;"",J1156&lt;&gt;"")),IF(O1156&lt;&gt;"",O1156,IF(J1156&lt;&gt;"",J1156,0)),IF(AND(O1156&lt;&gt;"",J1156&lt;&gt;"",O1156=J1156),O1156,T1156)),0)),"")</f>
        <v/>
      </c>
      <c r="AR1156" s="257" t="str">
        <f aca="false">IF(D1156&lt;&gt;"",IF(J1156="OZP12",L1156,0),"")</f>
        <v/>
      </c>
      <c r="AS1156" s="257" t="str">
        <f aca="false">IF(D1156&lt;&gt;"",IF(O1156="OZP12",Q1156,0),"")</f>
        <v/>
      </c>
      <c r="AT1156" s="257" t="str">
        <f aca="false">IF(D1156&lt;&gt;"",IF(T1156="OZP12",V1156,0),"")</f>
        <v/>
      </c>
      <c r="AU1156" s="257" t="str">
        <f aca="false">IF(D1156&lt;&gt;"",IF(J1156="TZP",L1156,0),"")</f>
        <v/>
      </c>
      <c r="AV1156" s="257" t="str">
        <f aca="false">IF(D1156&lt;&gt;"",IF(O1156="TZP",Q1156,0),"")</f>
        <v/>
      </c>
      <c r="AW1156" s="257" t="str">
        <f aca="false">IF(D1156&lt;&gt;"",IF(T1156="TZP",V1156,0),"")</f>
        <v/>
      </c>
      <c r="AX1156" s="257" t="str">
        <f aca="false">IF(D1156&lt;&gt;"",IF(J1156="OZZ",L1156,0),"")</f>
        <v/>
      </c>
      <c r="AY1156" s="257" t="str">
        <f aca="false">IF(D1156&lt;&gt;"",IF(O1156="OZZ",Q1156,0),"")</f>
        <v/>
      </c>
      <c r="AZ1156" s="257" t="str">
        <f aca="false">IF(D1156&lt;&gt;"",IF(T1156="OZZ",V1156,0),"")</f>
        <v/>
      </c>
      <c r="BA1156" s="260"/>
      <c r="BB1156" s="257" t="str">
        <f aca="false">IF(D1156&lt;&gt;"",IF(ISERROR(FIND("/",D1156)),0,1),"")</f>
        <v/>
      </c>
      <c r="BC1156" s="257" t="str">
        <f aca="false">IF(D1156&lt;&gt;"",IF(BB1156*1=0,D1156,CONCATENATE(MID(D1156,1,FIND("/",D1156,1)-1),MID(D1156,FIND("/",D1156,1)+1,LEN(D1156)))),"")</f>
        <v/>
      </c>
      <c r="BD1156" s="286"/>
      <c r="BE1156" s="257" t="str">
        <f aca="false">IF(D1156&lt;&gt;"",IF(J1156="OZP12",M1156,0),"")</f>
        <v/>
      </c>
      <c r="BF1156" s="257" t="str">
        <f aca="false">IF(D1156&lt;&gt;"",IF(O1156="OZP12",R1156,0),"")</f>
        <v/>
      </c>
      <c r="BG1156" s="257" t="str">
        <f aca="false">IF(D1156&lt;&gt;"",IF(T1156="OZP12",W1156,0),"")</f>
        <v/>
      </c>
      <c r="BH1156" s="257" t="str">
        <f aca="false">IF(D1156&lt;&gt;"",IF(J1156="TZP",M1156,0),"")</f>
        <v/>
      </c>
      <c r="BI1156" s="257" t="str">
        <f aca="false">IF(D1156&lt;&gt;"",IF(O1156="TZP",R1156,0),"")</f>
        <v/>
      </c>
      <c r="BJ1156" s="257" t="str">
        <f aca="false">IF(D1156&lt;&gt;"",IF(T1156="TZP",W1156,0),"")</f>
        <v/>
      </c>
    </row>
    <row r="1157" s="261" customFormat="true" ht="18.75" hidden="false" customHeight="true" outlineLevel="0" collapsed="false">
      <c r="A1157" s="262" t="n">
        <f aca="false">A1156+1</f>
        <v>1145</v>
      </c>
      <c r="B1157" s="263"/>
      <c r="C1157" s="263"/>
      <c r="D1157" s="263"/>
      <c r="E1157" s="266"/>
      <c r="F1157" s="266"/>
      <c r="G1157" s="267"/>
      <c r="H1157" s="278"/>
      <c r="I1157" s="281"/>
      <c r="J1157" s="268"/>
      <c r="K1157" s="269"/>
      <c r="L1157" s="244" t="str">
        <f aca="false">IF(AND(K1157&lt;&gt;"",J1157&lt;&gt;""),MIN(IF(OR(J1157="OZZ",J1157="ZZ"),5000,13600),TRUNC(0.75*SUMIF($D$12:$D1157,$D1157,K$12:K1157),2))-SUMIF($D$12:$D1156,$D1157,L$12:L1156),"")</f>
        <v/>
      </c>
      <c r="M1157" s="270" t="str">
        <f aca="false">IF(AND(K1157&lt;&gt;"",J1157&lt;&gt;"",AB1157&lt;&gt;""),IF(OR(J1157="OZZ",J1157="ZZ"),0-SUMIF($D$12:$D1156,$D1157,M$12:M1156),MIN(MIN(13600,TRUNC(0.75*SUMIF($D$12:$D$1442,$D1157,K$12:K$1442),2)+SUMIF($D$12:$D1157,$D1157,AB$12:AB1157))-SUMIF($D$12:$D1156,$D1157,M$12:M1156)-SUMIF($D$12:$D$1442,$D1157,L$12:L$1442),AB1157)),"")</f>
        <v/>
      </c>
      <c r="N1157" s="246" t="str">
        <f aca="false">IF(J1157&lt;&gt;"",1000-SUMIF($D$12:$D1156,$D1157,N$12:N1156),"")</f>
        <v/>
      </c>
      <c r="O1157" s="268"/>
      <c r="P1157" s="269"/>
      <c r="Q1157" s="244" t="str">
        <f aca="false">IF(AND(P1157&lt;&gt;"",O1157&lt;&gt;""),MIN(IF(OR(O1157="OZZ",O1157="ZZ"),5000,13600),TRUNC(0.75*SUMIF($D$12:$D1157,$D1157,P$12:P1157),2))-SUMIF($D$12:$D1156,$D1157,Q$12:Q1156),"")</f>
        <v/>
      </c>
      <c r="R1157" s="270" t="str">
        <f aca="false">IF(AND(P1157&lt;&gt;"",O1157&lt;&gt;"",AF1157&lt;&gt;""),IF(OR(O1157="OZZ",O1157="ZZ"),0-SUMIF($D$12:$D1156,$D1157,R$12:R1156),MIN(MIN(13600,TRUNC(0.75*SUMIF($D$12:$D$1442,$D1157,P$12:P$1442),2)+SUMIF($D$12:$D1157,$D1157,AF$12:AF1157))-SUMIF($D$12:$D1156,$D1157,R$12:R1156)-SUMIF($D$12:$D$1442,$D1157,Q$12:Q$1442),AF1157)),"")</f>
        <v/>
      </c>
      <c r="S1157" s="246" t="str">
        <f aca="false">IF(O1157&lt;&gt;"",1000-SUMIF($D$12:$D1156,$D1157,S$12:S1156),"")</f>
        <v/>
      </c>
      <c r="T1157" s="268"/>
      <c r="U1157" s="269"/>
      <c r="V1157" s="244" t="str">
        <f aca="false">IF(AND(U1157&lt;&gt;"",T1157&lt;&gt;""),MIN(IF(OR(T1157="OZZ",T1157="ZZ"),5000,13600),TRUNC(0.75*SUMIF($D$12:$D1157,$D1157,U$12:U1157),2))-SUMIF($D$12:$D1156,$D1157,V$12:V1156),"")</f>
        <v/>
      </c>
      <c r="W1157" s="248" t="str">
        <f aca="false">IF(AND(U1157&lt;&gt;"",T1157&lt;&gt;"",AJ1157&lt;&gt;""),IF(OR(T1157="OZZ",T1157="ZZ"),0-SUMIF($D$12:$D1156,$D1157,W$12:W1156),MIN(MIN(13600,TRUNC(0.75*SUMIF($D$12:$D$1442,$D1157,U$12:U$1442),2)+SUMIF($D$12:$D1157,$D1157,AJ$12:AJ1157))-SUMIF($D$12:$D1156,$D1157,W$12:W1156)-SUMIF($D$12:$D$1442,$D1157,V$12:V$1442),AJ1157)),"")</f>
        <v/>
      </c>
      <c r="X1157" s="246" t="str">
        <f aca="false">IF(T1157&lt;&gt;"",1000-SUMIF($D$12:$D1156,$D1157,X$12:X1156),"")</f>
        <v/>
      </c>
      <c r="Y1157" s="272"/>
      <c r="Z1157" s="273"/>
      <c r="AA1157" s="273"/>
      <c r="AB1157" s="252" t="str">
        <f aca="false">IF(K1157&lt;&gt;"",ROUND(Y1157,2)+ROUND(Z1157,2)+ROUND(AA1157,2),"")</f>
        <v/>
      </c>
      <c r="AC1157" s="274"/>
      <c r="AD1157" s="273"/>
      <c r="AE1157" s="273"/>
      <c r="AF1157" s="275" t="str">
        <f aca="false">IF(P1157&lt;&gt;"",ROUND(AC1157,2)+ROUND(AD1157,2)+ROUND(AE1157,2),"")</f>
        <v/>
      </c>
      <c r="AG1157" s="274"/>
      <c r="AH1157" s="273"/>
      <c r="AI1157" s="273"/>
      <c r="AJ1157" s="275" t="str">
        <f aca="false">IF(U1157&lt;&gt;"",ROUND(AG1157,2)+ROUND(AH1157,2)+ROUND(AI1157,2),"")</f>
        <v/>
      </c>
      <c r="AK1157" s="255"/>
      <c r="AL1157" s="255"/>
      <c r="AM1157" s="256"/>
      <c r="AN1157" s="257"/>
      <c r="AO1157" s="258" t="str">
        <f aca="false">IF(D1157&lt;&gt;"",IF(COUNTIF($D$12:$D1157,$D1157)&gt;1,0,IF(SUM(L1157,Q1157,V1157)&gt;0,IF(AND(T1157="",OR(O1157&lt;&gt;"",J1157&lt;&gt;"")),IF(O1157&lt;&gt;"",O1157,IF(J1157&lt;&gt;"",J1157,0)),IF(AND(O1157&lt;&gt;"",J1157&lt;&gt;"",O1157=J1157),O1157,T1157)),0)),"")</f>
        <v/>
      </c>
      <c r="AP1157" s="258" t="str">
        <f aca="false">IF(D1157&lt;&gt;"",IF(COUNTIF($D$12:$D1157,$D1157)&gt;1,0,IF(SUM(M1157,R1157,W1157)&gt;0,IF(AND(T1157="",OR(O1157&lt;&gt;"",J1157&lt;&gt;"")),IF(O1157&lt;&gt;"",O1157,IF(J1157&lt;&gt;"",J1157,0)),IF(AND(O1157&lt;&gt;"",J1157&lt;&gt;"",O1157=J1157),O1157,T1157)),0)),"")</f>
        <v/>
      </c>
      <c r="AQ1157" s="258" t="str">
        <f aca="false">IF(D1157&lt;&gt;"",IF(COUNTIF($D$12:$D1157,$D1157)&gt;1,0,IF(SUM(N1157,S1157,X1157)&gt;0,IF(AND(T1157="",OR(O1157&lt;&gt;"",J1157&lt;&gt;"")),IF(O1157&lt;&gt;"",O1157,IF(J1157&lt;&gt;"",J1157,0)),IF(AND(O1157&lt;&gt;"",J1157&lt;&gt;"",O1157=J1157),O1157,T1157)),0)),"")</f>
        <v/>
      </c>
      <c r="AR1157" s="257" t="str">
        <f aca="false">IF(D1157&lt;&gt;"",IF(J1157="OZP12",L1157,0),"")</f>
        <v/>
      </c>
      <c r="AS1157" s="257" t="str">
        <f aca="false">IF(D1157&lt;&gt;"",IF(O1157="OZP12",Q1157,0),"")</f>
        <v/>
      </c>
      <c r="AT1157" s="257" t="str">
        <f aca="false">IF(D1157&lt;&gt;"",IF(T1157="OZP12",V1157,0),"")</f>
        <v/>
      </c>
      <c r="AU1157" s="257" t="str">
        <f aca="false">IF(D1157&lt;&gt;"",IF(J1157="TZP",L1157,0),"")</f>
        <v/>
      </c>
      <c r="AV1157" s="257" t="str">
        <f aca="false">IF(D1157&lt;&gt;"",IF(O1157="TZP",Q1157,0),"")</f>
        <v/>
      </c>
      <c r="AW1157" s="257" t="str">
        <f aca="false">IF(D1157&lt;&gt;"",IF(T1157="TZP",V1157,0),"")</f>
        <v/>
      </c>
      <c r="AX1157" s="257" t="str">
        <f aca="false">IF(D1157&lt;&gt;"",IF(J1157="OZZ",L1157,0),"")</f>
        <v/>
      </c>
      <c r="AY1157" s="257" t="str">
        <f aca="false">IF(D1157&lt;&gt;"",IF(O1157="OZZ",Q1157,0),"")</f>
        <v/>
      </c>
      <c r="AZ1157" s="257" t="str">
        <f aca="false">IF(D1157&lt;&gt;"",IF(T1157="OZZ",V1157,0),"")</f>
        <v/>
      </c>
      <c r="BA1157" s="260"/>
      <c r="BB1157" s="257" t="str">
        <f aca="false">IF(D1157&lt;&gt;"",IF(ISERROR(FIND("/",D1157)),0,1),"")</f>
        <v/>
      </c>
      <c r="BC1157" s="257" t="str">
        <f aca="false">IF(D1157&lt;&gt;"",IF(BB1157*1=0,D1157,CONCATENATE(MID(D1157,1,FIND("/",D1157,1)-1),MID(D1157,FIND("/",D1157,1)+1,LEN(D1157)))),"")</f>
        <v/>
      </c>
      <c r="BD1157" s="286"/>
      <c r="BE1157" s="257" t="str">
        <f aca="false">IF(D1157&lt;&gt;"",IF(J1157="OZP12",M1157,0),"")</f>
        <v/>
      </c>
      <c r="BF1157" s="257" t="str">
        <f aca="false">IF(D1157&lt;&gt;"",IF(O1157="OZP12",R1157,0),"")</f>
        <v/>
      </c>
      <c r="BG1157" s="257" t="str">
        <f aca="false">IF(D1157&lt;&gt;"",IF(T1157="OZP12",W1157,0),"")</f>
        <v/>
      </c>
      <c r="BH1157" s="257" t="str">
        <f aca="false">IF(D1157&lt;&gt;"",IF(J1157="TZP",M1157,0),"")</f>
        <v/>
      </c>
      <c r="BI1157" s="257" t="str">
        <f aca="false">IF(D1157&lt;&gt;"",IF(O1157="TZP",R1157,0),"")</f>
        <v/>
      </c>
      <c r="BJ1157" s="257" t="str">
        <f aca="false">IF(D1157&lt;&gt;"",IF(T1157="TZP",W1157,0),"")</f>
        <v/>
      </c>
    </row>
    <row r="1158" s="261" customFormat="true" ht="18.75" hidden="false" customHeight="true" outlineLevel="0" collapsed="false">
      <c r="A1158" s="262" t="n">
        <f aca="false">A1157+1</f>
        <v>1146</v>
      </c>
      <c r="B1158" s="263"/>
      <c r="C1158" s="263"/>
      <c r="D1158" s="263"/>
      <c r="E1158" s="266"/>
      <c r="F1158" s="266"/>
      <c r="G1158" s="267"/>
      <c r="H1158" s="278"/>
      <c r="I1158" s="281"/>
      <c r="J1158" s="268"/>
      <c r="K1158" s="269"/>
      <c r="L1158" s="244" t="str">
        <f aca="false">IF(AND(K1158&lt;&gt;"",J1158&lt;&gt;""),MIN(IF(OR(J1158="OZZ",J1158="ZZ"),5000,13600),TRUNC(0.75*SUMIF($D$12:$D1158,$D1158,K$12:K1158),2))-SUMIF($D$12:$D1157,$D1158,L$12:L1157),"")</f>
        <v/>
      </c>
      <c r="M1158" s="270" t="str">
        <f aca="false">IF(AND(K1158&lt;&gt;"",J1158&lt;&gt;"",AB1158&lt;&gt;""),IF(OR(J1158="OZZ",J1158="ZZ"),0-SUMIF($D$12:$D1157,$D1158,M$12:M1157),MIN(MIN(13600,TRUNC(0.75*SUMIF($D$12:$D$1442,$D1158,K$12:K$1442),2)+SUMIF($D$12:$D1158,$D1158,AB$12:AB1158))-SUMIF($D$12:$D1157,$D1158,M$12:M1157)-SUMIF($D$12:$D$1442,$D1158,L$12:L$1442),AB1158)),"")</f>
        <v/>
      </c>
      <c r="N1158" s="246" t="str">
        <f aca="false">IF(J1158&lt;&gt;"",1000-SUMIF($D$12:$D1157,$D1158,N$12:N1157),"")</f>
        <v/>
      </c>
      <c r="O1158" s="268"/>
      <c r="P1158" s="269"/>
      <c r="Q1158" s="244" t="str">
        <f aca="false">IF(AND(P1158&lt;&gt;"",O1158&lt;&gt;""),MIN(IF(OR(O1158="OZZ",O1158="ZZ"),5000,13600),TRUNC(0.75*SUMIF($D$12:$D1158,$D1158,P$12:P1158),2))-SUMIF($D$12:$D1157,$D1158,Q$12:Q1157),"")</f>
        <v/>
      </c>
      <c r="R1158" s="270" t="str">
        <f aca="false">IF(AND(P1158&lt;&gt;"",O1158&lt;&gt;"",AF1158&lt;&gt;""),IF(OR(O1158="OZZ",O1158="ZZ"),0-SUMIF($D$12:$D1157,$D1158,R$12:R1157),MIN(MIN(13600,TRUNC(0.75*SUMIF($D$12:$D$1442,$D1158,P$12:P$1442),2)+SUMIF($D$12:$D1158,$D1158,AF$12:AF1158))-SUMIF($D$12:$D1157,$D1158,R$12:R1157)-SUMIF($D$12:$D$1442,$D1158,Q$12:Q$1442),AF1158)),"")</f>
        <v/>
      </c>
      <c r="S1158" s="246" t="str">
        <f aca="false">IF(O1158&lt;&gt;"",1000-SUMIF($D$12:$D1157,$D1158,S$12:S1157),"")</f>
        <v/>
      </c>
      <c r="T1158" s="268"/>
      <c r="U1158" s="269"/>
      <c r="V1158" s="244" t="str">
        <f aca="false">IF(AND(U1158&lt;&gt;"",T1158&lt;&gt;""),MIN(IF(OR(T1158="OZZ",T1158="ZZ"),5000,13600),TRUNC(0.75*SUMIF($D$12:$D1158,$D1158,U$12:U1158),2))-SUMIF($D$12:$D1157,$D1158,V$12:V1157),"")</f>
        <v/>
      </c>
      <c r="W1158" s="248" t="str">
        <f aca="false">IF(AND(U1158&lt;&gt;"",T1158&lt;&gt;"",AJ1158&lt;&gt;""),IF(OR(T1158="OZZ",T1158="ZZ"),0-SUMIF($D$12:$D1157,$D1158,W$12:W1157),MIN(MIN(13600,TRUNC(0.75*SUMIF($D$12:$D$1442,$D1158,U$12:U$1442),2)+SUMIF($D$12:$D1158,$D1158,AJ$12:AJ1158))-SUMIF($D$12:$D1157,$D1158,W$12:W1157)-SUMIF($D$12:$D$1442,$D1158,V$12:V$1442),AJ1158)),"")</f>
        <v/>
      </c>
      <c r="X1158" s="246" t="str">
        <f aca="false">IF(T1158&lt;&gt;"",1000-SUMIF($D$12:$D1157,$D1158,X$12:X1157),"")</f>
        <v/>
      </c>
      <c r="Y1158" s="272"/>
      <c r="Z1158" s="273"/>
      <c r="AA1158" s="273"/>
      <c r="AB1158" s="252" t="str">
        <f aca="false">IF(K1158&lt;&gt;"",ROUND(Y1158,2)+ROUND(Z1158,2)+ROUND(AA1158,2),"")</f>
        <v/>
      </c>
      <c r="AC1158" s="274"/>
      <c r="AD1158" s="273"/>
      <c r="AE1158" s="273"/>
      <c r="AF1158" s="275" t="str">
        <f aca="false">IF(P1158&lt;&gt;"",ROUND(AC1158,2)+ROUND(AD1158,2)+ROUND(AE1158,2),"")</f>
        <v/>
      </c>
      <c r="AG1158" s="274"/>
      <c r="AH1158" s="273"/>
      <c r="AI1158" s="273"/>
      <c r="AJ1158" s="275" t="str">
        <f aca="false">IF(U1158&lt;&gt;"",ROUND(AG1158,2)+ROUND(AH1158,2)+ROUND(AI1158,2),"")</f>
        <v/>
      </c>
      <c r="AK1158" s="255"/>
      <c r="AL1158" s="255"/>
      <c r="AM1158" s="256"/>
      <c r="AN1158" s="257"/>
      <c r="AO1158" s="258" t="str">
        <f aca="false">IF(D1158&lt;&gt;"",IF(COUNTIF($D$12:$D1158,$D1158)&gt;1,0,IF(SUM(L1158,Q1158,V1158)&gt;0,IF(AND(T1158="",OR(O1158&lt;&gt;"",J1158&lt;&gt;"")),IF(O1158&lt;&gt;"",O1158,IF(J1158&lt;&gt;"",J1158,0)),IF(AND(O1158&lt;&gt;"",J1158&lt;&gt;"",O1158=J1158),O1158,T1158)),0)),"")</f>
        <v/>
      </c>
      <c r="AP1158" s="258" t="str">
        <f aca="false">IF(D1158&lt;&gt;"",IF(COUNTIF($D$12:$D1158,$D1158)&gt;1,0,IF(SUM(M1158,R1158,W1158)&gt;0,IF(AND(T1158="",OR(O1158&lt;&gt;"",J1158&lt;&gt;"")),IF(O1158&lt;&gt;"",O1158,IF(J1158&lt;&gt;"",J1158,0)),IF(AND(O1158&lt;&gt;"",J1158&lt;&gt;"",O1158=J1158),O1158,T1158)),0)),"")</f>
        <v/>
      </c>
      <c r="AQ1158" s="258" t="str">
        <f aca="false">IF(D1158&lt;&gt;"",IF(COUNTIF($D$12:$D1158,$D1158)&gt;1,0,IF(SUM(N1158,S1158,X1158)&gt;0,IF(AND(T1158="",OR(O1158&lt;&gt;"",J1158&lt;&gt;"")),IF(O1158&lt;&gt;"",O1158,IF(J1158&lt;&gt;"",J1158,0)),IF(AND(O1158&lt;&gt;"",J1158&lt;&gt;"",O1158=J1158),O1158,T1158)),0)),"")</f>
        <v/>
      </c>
      <c r="AR1158" s="257" t="str">
        <f aca="false">IF(D1158&lt;&gt;"",IF(J1158="OZP12",L1158,0),"")</f>
        <v/>
      </c>
      <c r="AS1158" s="257" t="str">
        <f aca="false">IF(D1158&lt;&gt;"",IF(O1158="OZP12",Q1158,0),"")</f>
        <v/>
      </c>
      <c r="AT1158" s="257" t="str">
        <f aca="false">IF(D1158&lt;&gt;"",IF(T1158="OZP12",V1158,0),"")</f>
        <v/>
      </c>
      <c r="AU1158" s="257" t="str">
        <f aca="false">IF(D1158&lt;&gt;"",IF(J1158="TZP",L1158,0),"")</f>
        <v/>
      </c>
      <c r="AV1158" s="257" t="str">
        <f aca="false">IF(D1158&lt;&gt;"",IF(O1158="TZP",Q1158,0),"")</f>
        <v/>
      </c>
      <c r="AW1158" s="257" t="str">
        <f aca="false">IF(D1158&lt;&gt;"",IF(T1158="TZP",V1158,0),"")</f>
        <v/>
      </c>
      <c r="AX1158" s="257" t="str">
        <f aca="false">IF(D1158&lt;&gt;"",IF(J1158="OZZ",L1158,0),"")</f>
        <v/>
      </c>
      <c r="AY1158" s="257" t="str">
        <f aca="false">IF(D1158&lt;&gt;"",IF(O1158="OZZ",Q1158,0),"")</f>
        <v/>
      </c>
      <c r="AZ1158" s="257" t="str">
        <f aca="false">IF(D1158&lt;&gt;"",IF(T1158="OZZ",V1158,0),"")</f>
        <v/>
      </c>
      <c r="BA1158" s="260"/>
      <c r="BB1158" s="257" t="str">
        <f aca="false">IF(D1158&lt;&gt;"",IF(ISERROR(FIND("/",D1158)),0,1),"")</f>
        <v/>
      </c>
      <c r="BC1158" s="257" t="str">
        <f aca="false">IF(D1158&lt;&gt;"",IF(BB1158*1=0,D1158,CONCATENATE(MID(D1158,1,FIND("/",D1158,1)-1),MID(D1158,FIND("/",D1158,1)+1,LEN(D1158)))),"")</f>
        <v/>
      </c>
      <c r="BD1158" s="286"/>
      <c r="BE1158" s="257" t="str">
        <f aca="false">IF(D1158&lt;&gt;"",IF(J1158="OZP12",M1158,0),"")</f>
        <v/>
      </c>
      <c r="BF1158" s="257" t="str">
        <f aca="false">IF(D1158&lt;&gt;"",IF(O1158="OZP12",R1158,0),"")</f>
        <v/>
      </c>
      <c r="BG1158" s="257" t="str">
        <f aca="false">IF(D1158&lt;&gt;"",IF(T1158="OZP12",W1158,0),"")</f>
        <v/>
      </c>
      <c r="BH1158" s="257" t="str">
        <f aca="false">IF(D1158&lt;&gt;"",IF(J1158="TZP",M1158,0),"")</f>
        <v/>
      </c>
      <c r="BI1158" s="257" t="str">
        <f aca="false">IF(D1158&lt;&gt;"",IF(O1158="TZP",R1158,0),"")</f>
        <v/>
      </c>
      <c r="BJ1158" s="257" t="str">
        <f aca="false">IF(D1158&lt;&gt;"",IF(T1158="TZP",W1158,0),"")</f>
        <v/>
      </c>
    </row>
    <row r="1159" s="261" customFormat="true" ht="18.75" hidden="false" customHeight="true" outlineLevel="0" collapsed="false">
      <c r="A1159" s="262" t="n">
        <f aca="false">A1158+1</f>
        <v>1147</v>
      </c>
      <c r="B1159" s="263"/>
      <c r="C1159" s="263"/>
      <c r="D1159" s="263"/>
      <c r="E1159" s="266"/>
      <c r="F1159" s="266"/>
      <c r="G1159" s="267"/>
      <c r="H1159" s="278"/>
      <c r="I1159" s="281"/>
      <c r="J1159" s="268"/>
      <c r="K1159" s="269"/>
      <c r="L1159" s="244" t="str">
        <f aca="false">IF(AND(K1159&lt;&gt;"",J1159&lt;&gt;""),MIN(IF(OR(J1159="OZZ",J1159="ZZ"),5000,13600),TRUNC(0.75*SUMIF($D$12:$D1159,$D1159,K$12:K1159),2))-SUMIF($D$12:$D1158,$D1159,L$12:L1158),"")</f>
        <v/>
      </c>
      <c r="M1159" s="270" t="str">
        <f aca="false">IF(AND(K1159&lt;&gt;"",J1159&lt;&gt;"",AB1159&lt;&gt;""),IF(OR(J1159="OZZ",J1159="ZZ"),0-SUMIF($D$12:$D1158,$D1159,M$12:M1158),MIN(MIN(13600,TRUNC(0.75*SUMIF($D$12:$D$1442,$D1159,K$12:K$1442),2)+SUMIF($D$12:$D1159,$D1159,AB$12:AB1159))-SUMIF($D$12:$D1158,$D1159,M$12:M1158)-SUMIF($D$12:$D$1442,$D1159,L$12:L$1442),AB1159)),"")</f>
        <v/>
      </c>
      <c r="N1159" s="246" t="str">
        <f aca="false">IF(J1159&lt;&gt;"",1000-SUMIF($D$12:$D1158,$D1159,N$12:N1158),"")</f>
        <v/>
      </c>
      <c r="O1159" s="268"/>
      <c r="P1159" s="269"/>
      <c r="Q1159" s="244" t="str">
        <f aca="false">IF(AND(P1159&lt;&gt;"",O1159&lt;&gt;""),MIN(IF(OR(O1159="OZZ",O1159="ZZ"),5000,13600),TRUNC(0.75*SUMIF($D$12:$D1159,$D1159,P$12:P1159),2))-SUMIF($D$12:$D1158,$D1159,Q$12:Q1158),"")</f>
        <v/>
      </c>
      <c r="R1159" s="270" t="str">
        <f aca="false">IF(AND(P1159&lt;&gt;"",O1159&lt;&gt;"",AF1159&lt;&gt;""),IF(OR(O1159="OZZ",O1159="ZZ"),0-SUMIF($D$12:$D1158,$D1159,R$12:R1158),MIN(MIN(13600,TRUNC(0.75*SUMIF($D$12:$D$1442,$D1159,P$12:P$1442),2)+SUMIF($D$12:$D1159,$D1159,AF$12:AF1159))-SUMIF($D$12:$D1158,$D1159,R$12:R1158)-SUMIF($D$12:$D$1442,$D1159,Q$12:Q$1442),AF1159)),"")</f>
        <v/>
      </c>
      <c r="S1159" s="246" t="str">
        <f aca="false">IF(O1159&lt;&gt;"",1000-SUMIF($D$12:$D1158,$D1159,S$12:S1158),"")</f>
        <v/>
      </c>
      <c r="T1159" s="268"/>
      <c r="U1159" s="269"/>
      <c r="V1159" s="244" t="str">
        <f aca="false">IF(AND(U1159&lt;&gt;"",T1159&lt;&gt;""),MIN(IF(OR(T1159="OZZ",T1159="ZZ"),5000,13600),TRUNC(0.75*SUMIF($D$12:$D1159,$D1159,U$12:U1159),2))-SUMIF($D$12:$D1158,$D1159,V$12:V1158),"")</f>
        <v/>
      </c>
      <c r="W1159" s="248" t="str">
        <f aca="false">IF(AND(U1159&lt;&gt;"",T1159&lt;&gt;"",AJ1159&lt;&gt;""),IF(OR(T1159="OZZ",T1159="ZZ"),0-SUMIF($D$12:$D1158,$D1159,W$12:W1158),MIN(MIN(13600,TRUNC(0.75*SUMIF($D$12:$D$1442,$D1159,U$12:U$1442),2)+SUMIF($D$12:$D1159,$D1159,AJ$12:AJ1159))-SUMIF($D$12:$D1158,$D1159,W$12:W1158)-SUMIF($D$12:$D$1442,$D1159,V$12:V$1442),AJ1159)),"")</f>
        <v/>
      </c>
      <c r="X1159" s="246" t="str">
        <f aca="false">IF(T1159&lt;&gt;"",1000-SUMIF($D$12:$D1158,$D1159,X$12:X1158),"")</f>
        <v/>
      </c>
      <c r="Y1159" s="272"/>
      <c r="Z1159" s="273"/>
      <c r="AA1159" s="273"/>
      <c r="AB1159" s="252" t="str">
        <f aca="false">IF(K1159&lt;&gt;"",ROUND(Y1159,2)+ROUND(Z1159,2)+ROUND(AA1159,2),"")</f>
        <v/>
      </c>
      <c r="AC1159" s="274"/>
      <c r="AD1159" s="273"/>
      <c r="AE1159" s="273"/>
      <c r="AF1159" s="275" t="str">
        <f aca="false">IF(P1159&lt;&gt;"",ROUND(AC1159,2)+ROUND(AD1159,2)+ROUND(AE1159,2),"")</f>
        <v/>
      </c>
      <c r="AG1159" s="274"/>
      <c r="AH1159" s="273"/>
      <c r="AI1159" s="273"/>
      <c r="AJ1159" s="275" t="str">
        <f aca="false">IF(U1159&lt;&gt;"",ROUND(AG1159,2)+ROUND(AH1159,2)+ROUND(AI1159,2),"")</f>
        <v/>
      </c>
      <c r="AK1159" s="255"/>
      <c r="AL1159" s="255"/>
      <c r="AM1159" s="256"/>
      <c r="AN1159" s="257"/>
      <c r="AO1159" s="258" t="str">
        <f aca="false">IF(D1159&lt;&gt;"",IF(COUNTIF($D$12:$D1159,$D1159)&gt;1,0,IF(SUM(L1159,Q1159,V1159)&gt;0,IF(AND(T1159="",OR(O1159&lt;&gt;"",J1159&lt;&gt;"")),IF(O1159&lt;&gt;"",O1159,IF(J1159&lt;&gt;"",J1159,0)),IF(AND(O1159&lt;&gt;"",J1159&lt;&gt;"",O1159=J1159),O1159,T1159)),0)),"")</f>
        <v/>
      </c>
      <c r="AP1159" s="258" t="str">
        <f aca="false">IF(D1159&lt;&gt;"",IF(COUNTIF($D$12:$D1159,$D1159)&gt;1,0,IF(SUM(M1159,R1159,W1159)&gt;0,IF(AND(T1159="",OR(O1159&lt;&gt;"",J1159&lt;&gt;"")),IF(O1159&lt;&gt;"",O1159,IF(J1159&lt;&gt;"",J1159,0)),IF(AND(O1159&lt;&gt;"",J1159&lt;&gt;"",O1159=J1159),O1159,T1159)),0)),"")</f>
        <v/>
      </c>
      <c r="AQ1159" s="258" t="str">
        <f aca="false">IF(D1159&lt;&gt;"",IF(COUNTIF($D$12:$D1159,$D1159)&gt;1,0,IF(SUM(N1159,S1159,X1159)&gt;0,IF(AND(T1159="",OR(O1159&lt;&gt;"",J1159&lt;&gt;"")),IF(O1159&lt;&gt;"",O1159,IF(J1159&lt;&gt;"",J1159,0)),IF(AND(O1159&lt;&gt;"",J1159&lt;&gt;"",O1159=J1159),O1159,T1159)),0)),"")</f>
        <v/>
      </c>
      <c r="AR1159" s="257" t="str">
        <f aca="false">IF(D1159&lt;&gt;"",IF(J1159="OZP12",L1159,0),"")</f>
        <v/>
      </c>
      <c r="AS1159" s="257" t="str">
        <f aca="false">IF(D1159&lt;&gt;"",IF(O1159="OZP12",Q1159,0),"")</f>
        <v/>
      </c>
      <c r="AT1159" s="257" t="str">
        <f aca="false">IF(D1159&lt;&gt;"",IF(T1159="OZP12",V1159,0),"")</f>
        <v/>
      </c>
      <c r="AU1159" s="257" t="str">
        <f aca="false">IF(D1159&lt;&gt;"",IF(J1159="TZP",L1159,0),"")</f>
        <v/>
      </c>
      <c r="AV1159" s="257" t="str">
        <f aca="false">IF(D1159&lt;&gt;"",IF(O1159="TZP",Q1159,0),"")</f>
        <v/>
      </c>
      <c r="AW1159" s="257" t="str">
        <f aca="false">IF(D1159&lt;&gt;"",IF(T1159="TZP",V1159,0),"")</f>
        <v/>
      </c>
      <c r="AX1159" s="257" t="str">
        <f aca="false">IF(D1159&lt;&gt;"",IF(J1159="OZZ",L1159,0),"")</f>
        <v/>
      </c>
      <c r="AY1159" s="257" t="str">
        <f aca="false">IF(D1159&lt;&gt;"",IF(O1159="OZZ",Q1159,0),"")</f>
        <v/>
      </c>
      <c r="AZ1159" s="257" t="str">
        <f aca="false">IF(D1159&lt;&gt;"",IF(T1159="OZZ",V1159,0),"")</f>
        <v/>
      </c>
      <c r="BA1159" s="260"/>
      <c r="BB1159" s="257" t="str">
        <f aca="false">IF(D1159&lt;&gt;"",IF(ISERROR(FIND("/",D1159)),0,1),"")</f>
        <v/>
      </c>
      <c r="BC1159" s="257" t="str">
        <f aca="false">IF(D1159&lt;&gt;"",IF(BB1159*1=0,D1159,CONCATENATE(MID(D1159,1,FIND("/",D1159,1)-1),MID(D1159,FIND("/",D1159,1)+1,LEN(D1159)))),"")</f>
        <v/>
      </c>
      <c r="BD1159" s="286"/>
      <c r="BE1159" s="257" t="str">
        <f aca="false">IF(D1159&lt;&gt;"",IF(J1159="OZP12",M1159,0),"")</f>
        <v/>
      </c>
      <c r="BF1159" s="257" t="str">
        <f aca="false">IF(D1159&lt;&gt;"",IF(O1159="OZP12",R1159,0),"")</f>
        <v/>
      </c>
      <c r="BG1159" s="257" t="str">
        <f aca="false">IF(D1159&lt;&gt;"",IF(T1159="OZP12",W1159,0),"")</f>
        <v/>
      </c>
      <c r="BH1159" s="257" t="str">
        <f aca="false">IF(D1159&lt;&gt;"",IF(J1159="TZP",M1159,0),"")</f>
        <v/>
      </c>
      <c r="BI1159" s="257" t="str">
        <f aca="false">IF(D1159&lt;&gt;"",IF(O1159="TZP",R1159,0),"")</f>
        <v/>
      </c>
      <c r="BJ1159" s="257" t="str">
        <f aca="false">IF(D1159&lt;&gt;"",IF(T1159="TZP",W1159,0),"")</f>
        <v/>
      </c>
    </row>
    <row r="1160" s="261" customFormat="true" ht="18.75" hidden="false" customHeight="true" outlineLevel="0" collapsed="false">
      <c r="A1160" s="262" t="n">
        <f aca="false">A1159+1</f>
        <v>1148</v>
      </c>
      <c r="B1160" s="263"/>
      <c r="C1160" s="263"/>
      <c r="D1160" s="263"/>
      <c r="E1160" s="266"/>
      <c r="F1160" s="266"/>
      <c r="G1160" s="267"/>
      <c r="H1160" s="278"/>
      <c r="I1160" s="281"/>
      <c r="J1160" s="268"/>
      <c r="K1160" s="269"/>
      <c r="L1160" s="244" t="str">
        <f aca="false">IF(AND(K1160&lt;&gt;"",J1160&lt;&gt;""),MIN(IF(OR(J1160="OZZ",J1160="ZZ"),5000,13600),TRUNC(0.75*SUMIF($D$12:$D1160,$D1160,K$12:K1160),2))-SUMIF($D$12:$D1159,$D1160,L$12:L1159),"")</f>
        <v/>
      </c>
      <c r="M1160" s="270" t="str">
        <f aca="false">IF(AND(K1160&lt;&gt;"",J1160&lt;&gt;"",AB1160&lt;&gt;""),IF(OR(J1160="OZZ",J1160="ZZ"),0-SUMIF($D$12:$D1159,$D1160,M$12:M1159),MIN(MIN(13600,TRUNC(0.75*SUMIF($D$12:$D$1442,$D1160,K$12:K$1442),2)+SUMIF($D$12:$D1160,$D1160,AB$12:AB1160))-SUMIF($D$12:$D1159,$D1160,M$12:M1159)-SUMIF($D$12:$D$1442,$D1160,L$12:L$1442),AB1160)),"")</f>
        <v/>
      </c>
      <c r="N1160" s="246" t="str">
        <f aca="false">IF(J1160&lt;&gt;"",1000-SUMIF($D$12:$D1159,$D1160,N$12:N1159),"")</f>
        <v/>
      </c>
      <c r="O1160" s="268"/>
      <c r="P1160" s="269"/>
      <c r="Q1160" s="244" t="str">
        <f aca="false">IF(AND(P1160&lt;&gt;"",O1160&lt;&gt;""),MIN(IF(OR(O1160="OZZ",O1160="ZZ"),5000,13600),TRUNC(0.75*SUMIF($D$12:$D1160,$D1160,P$12:P1160),2))-SUMIF($D$12:$D1159,$D1160,Q$12:Q1159),"")</f>
        <v/>
      </c>
      <c r="R1160" s="270" t="str">
        <f aca="false">IF(AND(P1160&lt;&gt;"",O1160&lt;&gt;"",AF1160&lt;&gt;""),IF(OR(O1160="OZZ",O1160="ZZ"),0-SUMIF($D$12:$D1159,$D1160,R$12:R1159),MIN(MIN(13600,TRUNC(0.75*SUMIF($D$12:$D$1442,$D1160,P$12:P$1442),2)+SUMIF($D$12:$D1160,$D1160,AF$12:AF1160))-SUMIF($D$12:$D1159,$D1160,R$12:R1159)-SUMIF($D$12:$D$1442,$D1160,Q$12:Q$1442),AF1160)),"")</f>
        <v/>
      </c>
      <c r="S1160" s="246" t="str">
        <f aca="false">IF(O1160&lt;&gt;"",1000-SUMIF($D$12:$D1159,$D1160,S$12:S1159),"")</f>
        <v/>
      </c>
      <c r="T1160" s="268"/>
      <c r="U1160" s="269"/>
      <c r="V1160" s="244" t="str">
        <f aca="false">IF(AND(U1160&lt;&gt;"",T1160&lt;&gt;""),MIN(IF(OR(T1160="OZZ",T1160="ZZ"),5000,13600),TRUNC(0.75*SUMIF($D$12:$D1160,$D1160,U$12:U1160),2))-SUMIF($D$12:$D1159,$D1160,V$12:V1159),"")</f>
        <v/>
      </c>
      <c r="W1160" s="248" t="str">
        <f aca="false">IF(AND(U1160&lt;&gt;"",T1160&lt;&gt;"",AJ1160&lt;&gt;""),IF(OR(T1160="OZZ",T1160="ZZ"),0-SUMIF($D$12:$D1159,$D1160,W$12:W1159),MIN(MIN(13600,TRUNC(0.75*SUMIF($D$12:$D$1442,$D1160,U$12:U$1442),2)+SUMIF($D$12:$D1160,$D1160,AJ$12:AJ1160))-SUMIF($D$12:$D1159,$D1160,W$12:W1159)-SUMIF($D$12:$D$1442,$D1160,V$12:V$1442),AJ1160)),"")</f>
        <v/>
      </c>
      <c r="X1160" s="246" t="str">
        <f aca="false">IF(T1160&lt;&gt;"",1000-SUMIF($D$12:$D1159,$D1160,X$12:X1159),"")</f>
        <v/>
      </c>
      <c r="Y1160" s="272"/>
      <c r="Z1160" s="273"/>
      <c r="AA1160" s="273"/>
      <c r="AB1160" s="252" t="str">
        <f aca="false">IF(K1160&lt;&gt;"",ROUND(Y1160,2)+ROUND(Z1160,2)+ROUND(AA1160,2),"")</f>
        <v/>
      </c>
      <c r="AC1160" s="274"/>
      <c r="AD1160" s="273"/>
      <c r="AE1160" s="273"/>
      <c r="AF1160" s="275" t="str">
        <f aca="false">IF(P1160&lt;&gt;"",ROUND(AC1160,2)+ROUND(AD1160,2)+ROUND(AE1160,2),"")</f>
        <v/>
      </c>
      <c r="AG1160" s="274"/>
      <c r="AH1160" s="273"/>
      <c r="AI1160" s="273"/>
      <c r="AJ1160" s="275" t="str">
        <f aca="false">IF(U1160&lt;&gt;"",ROUND(AG1160,2)+ROUND(AH1160,2)+ROUND(AI1160,2),"")</f>
        <v/>
      </c>
      <c r="AK1160" s="255"/>
      <c r="AL1160" s="255"/>
      <c r="AM1160" s="256"/>
      <c r="AN1160" s="257"/>
      <c r="AO1160" s="258" t="str">
        <f aca="false">IF(D1160&lt;&gt;"",IF(COUNTIF($D$12:$D1160,$D1160)&gt;1,0,IF(SUM(L1160,Q1160,V1160)&gt;0,IF(AND(T1160="",OR(O1160&lt;&gt;"",J1160&lt;&gt;"")),IF(O1160&lt;&gt;"",O1160,IF(J1160&lt;&gt;"",J1160,0)),IF(AND(O1160&lt;&gt;"",J1160&lt;&gt;"",O1160=J1160),O1160,T1160)),0)),"")</f>
        <v/>
      </c>
      <c r="AP1160" s="258" t="str">
        <f aca="false">IF(D1160&lt;&gt;"",IF(COUNTIF($D$12:$D1160,$D1160)&gt;1,0,IF(SUM(M1160,R1160,W1160)&gt;0,IF(AND(T1160="",OR(O1160&lt;&gt;"",J1160&lt;&gt;"")),IF(O1160&lt;&gt;"",O1160,IF(J1160&lt;&gt;"",J1160,0)),IF(AND(O1160&lt;&gt;"",J1160&lt;&gt;"",O1160=J1160),O1160,T1160)),0)),"")</f>
        <v/>
      </c>
      <c r="AQ1160" s="258" t="str">
        <f aca="false">IF(D1160&lt;&gt;"",IF(COUNTIF($D$12:$D1160,$D1160)&gt;1,0,IF(SUM(N1160,S1160,X1160)&gt;0,IF(AND(T1160="",OR(O1160&lt;&gt;"",J1160&lt;&gt;"")),IF(O1160&lt;&gt;"",O1160,IF(J1160&lt;&gt;"",J1160,0)),IF(AND(O1160&lt;&gt;"",J1160&lt;&gt;"",O1160=J1160),O1160,T1160)),0)),"")</f>
        <v/>
      </c>
      <c r="AR1160" s="257" t="str">
        <f aca="false">IF(D1160&lt;&gt;"",IF(J1160="OZP12",L1160,0),"")</f>
        <v/>
      </c>
      <c r="AS1160" s="257" t="str">
        <f aca="false">IF(D1160&lt;&gt;"",IF(O1160="OZP12",Q1160,0),"")</f>
        <v/>
      </c>
      <c r="AT1160" s="257" t="str">
        <f aca="false">IF(D1160&lt;&gt;"",IF(T1160="OZP12",V1160,0),"")</f>
        <v/>
      </c>
      <c r="AU1160" s="257" t="str">
        <f aca="false">IF(D1160&lt;&gt;"",IF(J1160="TZP",L1160,0),"")</f>
        <v/>
      </c>
      <c r="AV1160" s="257" t="str">
        <f aca="false">IF(D1160&lt;&gt;"",IF(O1160="TZP",Q1160,0),"")</f>
        <v/>
      </c>
      <c r="AW1160" s="257" t="str">
        <f aca="false">IF(D1160&lt;&gt;"",IF(T1160="TZP",V1160,0),"")</f>
        <v/>
      </c>
      <c r="AX1160" s="257" t="str">
        <f aca="false">IF(D1160&lt;&gt;"",IF(J1160="OZZ",L1160,0),"")</f>
        <v/>
      </c>
      <c r="AY1160" s="257" t="str">
        <f aca="false">IF(D1160&lt;&gt;"",IF(O1160="OZZ",Q1160,0),"")</f>
        <v/>
      </c>
      <c r="AZ1160" s="257" t="str">
        <f aca="false">IF(D1160&lt;&gt;"",IF(T1160="OZZ",V1160,0),"")</f>
        <v/>
      </c>
      <c r="BA1160" s="260"/>
      <c r="BB1160" s="257" t="str">
        <f aca="false">IF(D1160&lt;&gt;"",IF(ISERROR(FIND("/",D1160)),0,1),"")</f>
        <v/>
      </c>
      <c r="BC1160" s="257" t="str">
        <f aca="false">IF(D1160&lt;&gt;"",IF(BB1160*1=0,D1160,CONCATENATE(MID(D1160,1,FIND("/",D1160,1)-1),MID(D1160,FIND("/",D1160,1)+1,LEN(D1160)))),"")</f>
        <v/>
      </c>
      <c r="BD1160" s="286"/>
      <c r="BE1160" s="257" t="str">
        <f aca="false">IF(D1160&lt;&gt;"",IF(J1160="OZP12",M1160,0),"")</f>
        <v/>
      </c>
      <c r="BF1160" s="257" t="str">
        <f aca="false">IF(D1160&lt;&gt;"",IF(O1160="OZP12",R1160,0),"")</f>
        <v/>
      </c>
      <c r="BG1160" s="257" t="str">
        <f aca="false">IF(D1160&lt;&gt;"",IF(T1160="OZP12",W1160,0),"")</f>
        <v/>
      </c>
      <c r="BH1160" s="257" t="str">
        <f aca="false">IF(D1160&lt;&gt;"",IF(J1160="TZP",M1160,0),"")</f>
        <v/>
      </c>
      <c r="BI1160" s="257" t="str">
        <f aca="false">IF(D1160&lt;&gt;"",IF(O1160="TZP",R1160,0),"")</f>
        <v/>
      </c>
      <c r="BJ1160" s="257" t="str">
        <f aca="false">IF(D1160&lt;&gt;"",IF(T1160="TZP",W1160,0),"")</f>
        <v/>
      </c>
    </row>
    <row r="1161" s="261" customFormat="true" ht="18.75" hidden="false" customHeight="true" outlineLevel="0" collapsed="false">
      <c r="A1161" s="262" t="n">
        <f aca="false">A1160+1</f>
        <v>1149</v>
      </c>
      <c r="B1161" s="263"/>
      <c r="C1161" s="263"/>
      <c r="D1161" s="263"/>
      <c r="E1161" s="266"/>
      <c r="F1161" s="266"/>
      <c r="G1161" s="267"/>
      <c r="H1161" s="278"/>
      <c r="I1161" s="281"/>
      <c r="J1161" s="268"/>
      <c r="K1161" s="269"/>
      <c r="L1161" s="244" t="str">
        <f aca="false">IF(AND(K1161&lt;&gt;"",J1161&lt;&gt;""),MIN(IF(OR(J1161="OZZ",J1161="ZZ"),5000,13600),TRUNC(0.75*SUMIF($D$12:$D1161,$D1161,K$12:K1161),2))-SUMIF($D$12:$D1160,$D1161,L$12:L1160),"")</f>
        <v/>
      </c>
      <c r="M1161" s="270" t="str">
        <f aca="false">IF(AND(K1161&lt;&gt;"",J1161&lt;&gt;"",AB1161&lt;&gt;""),IF(OR(J1161="OZZ",J1161="ZZ"),0-SUMIF($D$12:$D1160,$D1161,M$12:M1160),MIN(MIN(13600,TRUNC(0.75*SUMIF($D$12:$D$1442,$D1161,K$12:K$1442),2)+SUMIF($D$12:$D1161,$D1161,AB$12:AB1161))-SUMIF($D$12:$D1160,$D1161,M$12:M1160)-SUMIF($D$12:$D$1442,$D1161,L$12:L$1442),AB1161)),"")</f>
        <v/>
      </c>
      <c r="N1161" s="246" t="str">
        <f aca="false">IF(J1161&lt;&gt;"",1000-SUMIF($D$12:$D1160,$D1161,N$12:N1160),"")</f>
        <v/>
      </c>
      <c r="O1161" s="268"/>
      <c r="P1161" s="269"/>
      <c r="Q1161" s="244" t="str">
        <f aca="false">IF(AND(P1161&lt;&gt;"",O1161&lt;&gt;""),MIN(IF(OR(O1161="OZZ",O1161="ZZ"),5000,13600),TRUNC(0.75*SUMIF($D$12:$D1161,$D1161,P$12:P1161),2))-SUMIF($D$12:$D1160,$D1161,Q$12:Q1160),"")</f>
        <v/>
      </c>
      <c r="R1161" s="270" t="str">
        <f aca="false">IF(AND(P1161&lt;&gt;"",O1161&lt;&gt;"",AF1161&lt;&gt;""),IF(OR(O1161="OZZ",O1161="ZZ"),0-SUMIF($D$12:$D1160,$D1161,R$12:R1160),MIN(MIN(13600,TRUNC(0.75*SUMIF($D$12:$D$1442,$D1161,P$12:P$1442),2)+SUMIF($D$12:$D1161,$D1161,AF$12:AF1161))-SUMIF($D$12:$D1160,$D1161,R$12:R1160)-SUMIF($D$12:$D$1442,$D1161,Q$12:Q$1442),AF1161)),"")</f>
        <v/>
      </c>
      <c r="S1161" s="246" t="str">
        <f aca="false">IF(O1161&lt;&gt;"",1000-SUMIF($D$12:$D1160,$D1161,S$12:S1160),"")</f>
        <v/>
      </c>
      <c r="T1161" s="268"/>
      <c r="U1161" s="269"/>
      <c r="V1161" s="244" t="str">
        <f aca="false">IF(AND(U1161&lt;&gt;"",T1161&lt;&gt;""),MIN(IF(OR(T1161="OZZ",T1161="ZZ"),5000,13600),TRUNC(0.75*SUMIF($D$12:$D1161,$D1161,U$12:U1161),2))-SUMIF($D$12:$D1160,$D1161,V$12:V1160),"")</f>
        <v/>
      </c>
      <c r="W1161" s="248" t="str">
        <f aca="false">IF(AND(U1161&lt;&gt;"",T1161&lt;&gt;"",AJ1161&lt;&gt;""),IF(OR(T1161="OZZ",T1161="ZZ"),0-SUMIF($D$12:$D1160,$D1161,W$12:W1160),MIN(MIN(13600,TRUNC(0.75*SUMIF($D$12:$D$1442,$D1161,U$12:U$1442),2)+SUMIF($D$12:$D1161,$D1161,AJ$12:AJ1161))-SUMIF($D$12:$D1160,$D1161,W$12:W1160)-SUMIF($D$12:$D$1442,$D1161,V$12:V$1442),AJ1161)),"")</f>
        <v/>
      </c>
      <c r="X1161" s="246" t="str">
        <f aca="false">IF(T1161&lt;&gt;"",1000-SUMIF($D$12:$D1160,$D1161,X$12:X1160),"")</f>
        <v/>
      </c>
      <c r="Y1161" s="272"/>
      <c r="Z1161" s="273"/>
      <c r="AA1161" s="273"/>
      <c r="AB1161" s="252" t="str">
        <f aca="false">IF(K1161&lt;&gt;"",ROUND(Y1161,2)+ROUND(Z1161,2)+ROUND(AA1161,2),"")</f>
        <v/>
      </c>
      <c r="AC1161" s="274"/>
      <c r="AD1161" s="273"/>
      <c r="AE1161" s="273"/>
      <c r="AF1161" s="275" t="str">
        <f aca="false">IF(P1161&lt;&gt;"",ROUND(AC1161,2)+ROUND(AD1161,2)+ROUND(AE1161,2),"")</f>
        <v/>
      </c>
      <c r="AG1161" s="274"/>
      <c r="AH1161" s="273"/>
      <c r="AI1161" s="273"/>
      <c r="AJ1161" s="275" t="str">
        <f aca="false">IF(U1161&lt;&gt;"",ROUND(AG1161,2)+ROUND(AH1161,2)+ROUND(AI1161,2),"")</f>
        <v/>
      </c>
      <c r="AK1161" s="255"/>
      <c r="AL1161" s="255"/>
      <c r="AM1161" s="256"/>
      <c r="AN1161" s="257"/>
      <c r="AO1161" s="258" t="str">
        <f aca="false">IF(D1161&lt;&gt;"",IF(COUNTIF($D$12:$D1161,$D1161)&gt;1,0,IF(SUM(L1161,Q1161,V1161)&gt;0,IF(AND(T1161="",OR(O1161&lt;&gt;"",J1161&lt;&gt;"")),IF(O1161&lt;&gt;"",O1161,IF(J1161&lt;&gt;"",J1161,0)),IF(AND(O1161&lt;&gt;"",J1161&lt;&gt;"",O1161=J1161),O1161,T1161)),0)),"")</f>
        <v/>
      </c>
      <c r="AP1161" s="258" t="str">
        <f aca="false">IF(D1161&lt;&gt;"",IF(COUNTIF($D$12:$D1161,$D1161)&gt;1,0,IF(SUM(M1161,R1161,W1161)&gt;0,IF(AND(T1161="",OR(O1161&lt;&gt;"",J1161&lt;&gt;"")),IF(O1161&lt;&gt;"",O1161,IF(J1161&lt;&gt;"",J1161,0)),IF(AND(O1161&lt;&gt;"",J1161&lt;&gt;"",O1161=J1161),O1161,T1161)),0)),"")</f>
        <v/>
      </c>
      <c r="AQ1161" s="258" t="str">
        <f aca="false">IF(D1161&lt;&gt;"",IF(COUNTIF($D$12:$D1161,$D1161)&gt;1,0,IF(SUM(N1161,S1161,X1161)&gt;0,IF(AND(T1161="",OR(O1161&lt;&gt;"",J1161&lt;&gt;"")),IF(O1161&lt;&gt;"",O1161,IF(J1161&lt;&gt;"",J1161,0)),IF(AND(O1161&lt;&gt;"",J1161&lt;&gt;"",O1161=J1161),O1161,T1161)),0)),"")</f>
        <v/>
      </c>
      <c r="AR1161" s="257" t="str">
        <f aca="false">IF(D1161&lt;&gt;"",IF(J1161="OZP12",L1161,0),"")</f>
        <v/>
      </c>
      <c r="AS1161" s="257" t="str">
        <f aca="false">IF(D1161&lt;&gt;"",IF(O1161="OZP12",Q1161,0),"")</f>
        <v/>
      </c>
      <c r="AT1161" s="257" t="str">
        <f aca="false">IF(D1161&lt;&gt;"",IF(T1161="OZP12",V1161,0),"")</f>
        <v/>
      </c>
      <c r="AU1161" s="257" t="str">
        <f aca="false">IF(D1161&lt;&gt;"",IF(J1161="TZP",L1161,0),"")</f>
        <v/>
      </c>
      <c r="AV1161" s="257" t="str">
        <f aca="false">IF(D1161&lt;&gt;"",IF(O1161="TZP",Q1161,0),"")</f>
        <v/>
      </c>
      <c r="AW1161" s="257" t="str">
        <f aca="false">IF(D1161&lt;&gt;"",IF(T1161="TZP",V1161,0),"")</f>
        <v/>
      </c>
      <c r="AX1161" s="257" t="str">
        <f aca="false">IF(D1161&lt;&gt;"",IF(J1161="OZZ",L1161,0),"")</f>
        <v/>
      </c>
      <c r="AY1161" s="257" t="str">
        <f aca="false">IF(D1161&lt;&gt;"",IF(O1161="OZZ",Q1161,0),"")</f>
        <v/>
      </c>
      <c r="AZ1161" s="257" t="str">
        <f aca="false">IF(D1161&lt;&gt;"",IF(T1161="OZZ",V1161,0),"")</f>
        <v/>
      </c>
      <c r="BA1161" s="260"/>
      <c r="BB1161" s="257" t="str">
        <f aca="false">IF(D1161&lt;&gt;"",IF(ISERROR(FIND("/",D1161)),0,1),"")</f>
        <v/>
      </c>
      <c r="BC1161" s="257" t="str">
        <f aca="false">IF(D1161&lt;&gt;"",IF(BB1161*1=0,D1161,CONCATENATE(MID(D1161,1,FIND("/",D1161,1)-1),MID(D1161,FIND("/",D1161,1)+1,LEN(D1161)))),"")</f>
        <v/>
      </c>
      <c r="BD1161" s="286"/>
      <c r="BE1161" s="257" t="str">
        <f aca="false">IF(D1161&lt;&gt;"",IF(J1161="OZP12",M1161,0),"")</f>
        <v/>
      </c>
      <c r="BF1161" s="257" t="str">
        <f aca="false">IF(D1161&lt;&gt;"",IF(O1161="OZP12",R1161,0),"")</f>
        <v/>
      </c>
      <c r="BG1161" s="257" t="str">
        <f aca="false">IF(D1161&lt;&gt;"",IF(T1161="OZP12",W1161,0),"")</f>
        <v/>
      </c>
      <c r="BH1161" s="257" t="str">
        <f aca="false">IF(D1161&lt;&gt;"",IF(J1161="TZP",M1161,0),"")</f>
        <v/>
      </c>
      <c r="BI1161" s="257" t="str">
        <f aca="false">IF(D1161&lt;&gt;"",IF(O1161="TZP",R1161,0),"")</f>
        <v/>
      </c>
      <c r="BJ1161" s="257" t="str">
        <f aca="false">IF(D1161&lt;&gt;"",IF(T1161="TZP",W1161,0),"")</f>
        <v/>
      </c>
    </row>
    <row r="1162" s="261" customFormat="true" ht="18.75" hidden="false" customHeight="true" outlineLevel="0" collapsed="false">
      <c r="A1162" s="262" t="n">
        <f aca="false">A1161+1</f>
        <v>1150</v>
      </c>
      <c r="B1162" s="263"/>
      <c r="C1162" s="263"/>
      <c r="D1162" s="263"/>
      <c r="E1162" s="266"/>
      <c r="F1162" s="266"/>
      <c r="G1162" s="267"/>
      <c r="H1162" s="278"/>
      <c r="I1162" s="281"/>
      <c r="J1162" s="268"/>
      <c r="K1162" s="269"/>
      <c r="L1162" s="244" t="str">
        <f aca="false">IF(AND(K1162&lt;&gt;"",J1162&lt;&gt;""),MIN(IF(OR(J1162="OZZ",J1162="ZZ"),5000,13600),TRUNC(0.75*SUMIF($D$12:$D1162,$D1162,K$12:K1162),2))-SUMIF($D$12:$D1161,$D1162,L$12:L1161),"")</f>
        <v/>
      </c>
      <c r="M1162" s="270" t="str">
        <f aca="false">IF(AND(K1162&lt;&gt;"",J1162&lt;&gt;"",AB1162&lt;&gt;""),IF(OR(J1162="OZZ",J1162="ZZ"),0-SUMIF($D$12:$D1161,$D1162,M$12:M1161),MIN(MIN(13600,TRUNC(0.75*SUMIF($D$12:$D$1442,$D1162,K$12:K$1442),2)+SUMIF($D$12:$D1162,$D1162,AB$12:AB1162))-SUMIF($D$12:$D1161,$D1162,M$12:M1161)-SUMIF($D$12:$D$1442,$D1162,L$12:L$1442),AB1162)),"")</f>
        <v/>
      </c>
      <c r="N1162" s="246" t="str">
        <f aca="false">IF(J1162&lt;&gt;"",1000-SUMIF($D$12:$D1161,$D1162,N$12:N1161),"")</f>
        <v/>
      </c>
      <c r="O1162" s="268"/>
      <c r="P1162" s="269"/>
      <c r="Q1162" s="244" t="str">
        <f aca="false">IF(AND(P1162&lt;&gt;"",O1162&lt;&gt;""),MIN(IF(OR(O1162="OZZ",O1162="ZZ"),5000,13600),TRUNC(0.75*SUMIF($D$12:$D1162,$D1162,P$12:P1162),2))-SUMIF($D$12:$D1161,$D1162,Q$12:Q1161),"")</f>
        <v/>
      </c>
      <c r="R1162" s="270" t="str">
        <f aca="false">IF(AND(P1162&lt;&gt;"",O1162&lt;&gt;"",AF1162&lt;&gt;""),IF(OR(O1162="OZZ",O1162="ZZ"),0-SUMIF($D$12:$D1161,$D1162,R$12:R1161),MIN(MIN(13600,TRUNC(0.75*SUMIF($D$12:$D$1442,$D1162,P$12:P$1442),2)+SUMIF($D$12:$D1162,$D1162,AF$12:AF1162))-SUMIF($D$12:$D1161,$D1162,R$12:R1161)-SUMIF($D$12:$D$1442,$D1162,Q$12:Q$1442),AF1162)),"")</f>
        <v/>
      </c>
      <c r="S1162" s="246" t="str">
        <f aca="false">IF(O1162&lt;&gt;"",1000-SUMIF($D$12:$D1161,$D1162,S$12:S1161),"")</f>
        <v/>
      </c>
      <c r="T1162" s="268"/>
      <c r="U1162" s="269"/>
      <c r="V1162" s="244" t="str">
        <f aca="false">IF(AND(U1162&lt;&gt;"",T1162&lt;&gt;""),MIN(IF(OR(T1162="OZZ",T1162="ZZ"),5000,13600),TRUNC(0.75*SUMIF($D$12:$D1162,$D1162,U$12:U1162),2))-SUMIF($D$12:$D1161,$D1162,V$12:V1161),"")</f>
        <v/>
      </c>
      <c r="W1162" s="248" t="str">
        <f aca="false">IF(AND(U1162&lt;&gt;"",T1162&lt;&gt;"",AJ1162&lt;&gt;""),IF(OR(T1162="OZZ",T1162="ZZ"),0-SUMIF($D$12:$D1161,$D1162,W$12:W1161),MIN(MIN(13600,TRUNC(0.75*SUMIF($D$12:$D$1442,$D1162,U$12:U$1442),2)+SUMIF($D$12:$D1162,$D1162,AJ$12:AJ1162))-SUMIF($D$12:$D1161,$D1162,W$12:W1161)-SUMIF($D$12:$D$1442,$D1162,V$12:V$1442),AJ1162)),"")</f>
        <v/>
      </c>
      <c r="X1162" s="246" t="str">
        <f aca="false">IF(T1162&lt;&gt;"",1000-SUMIF($D$12:$D1161,$D1162,X$12:X1161),"")</f>
        <v/>
      </c>
      <c r="Y1162" s="272"/>
      <c r="Z1162" s="273"/>
      <c r="AA1162" s="273"/>
      <c r="AB1162" s="252" t="str">
        <f aca="false">IF(K1162&lt;&gt;"",ROUND(Y1162,2)+ROUND(Z1162,2)+ROUND(AA1162,2),"")</f>
        <v/>
      </c>
      <c r="AC1162" s="274"/>
      <c r="AD1162" s="273"/>
      <c r="AE1162" s="273"/>
      <c r="AF1162" s="275" t="str">
        <f aca="false">IF(P1162&lt;&gt;"",ROUND(AC1162,2)+ROUND(AD1162,2)+ROUND(AE1162,2),"")</f>
        <v/>
      </c>
      <c r="AG1162" s="274"/>
      <c r="AH1162" s="273"/>
      <c r="AI1162" s="273"/>
      <c r="AJ1162" s="275" t="str">
        <f aca="false">IF(U1162&lt;&gt;"",ROUND(AG1162,2)+ROUND(AH1162,2)+ROUND(AI1162,2),"")</f>
        <v/>
      </c>
      <c r="AK1162" s="255"/>
      <c r="AL1162" s="255"/>
      <c r="AM1162" s="256"/>
      <c r="AN1162" s="257"/>
      <c r="AO1162" s="258" t="str">
        <f aca="false">IF(D1162&lt;&gt;"",IF(COUNTIF($D$12:$D1162,$D1162)&gt;1,0,IF(SUM(L1162,Q1162,V1162)&gt;0,IF(AND(T1162="",OR(O1162&lt;&gt;"",J1162&lt;&gt;"")),IF(O1162&lt;&gt;"",O1162,IF(J1162&lt;&gt;"",J1162,0)),IF(AND(O1162&lt;&gt;"",J1162&lt;&gt;"",O1162=J1162),O1162,T1162)),0)),"")</f>
        <v/>
      </c>
      <c r="AP1162" s="258" t="str">
        <f aca="false">IF(D1162&lt;&gt;"",IF(COUNTIF($D$12:$D1162,$D1162)&gt;1,0,IF(SUM(M1162,R1162,W1162)&gt;0,IF(AND(T1162="",OR(O1162&lt;&gt;"",J1162&lt;&gt;"")),IF(O1162&lt;&gt;"",O1162,IF(J1162&lt;&gt;"",J1162,0)),IF(AND(O1162&lt;&gt;"",J1162&lt;&gt;"",O1162=J1162),O1162,T1162)),0)),"")</f>
        <v/>
      </c>
      <c r="AQ1162" s="258" t="str">
        <f aca="false">IF(D1162&lt;&gt;"",IF(COUNTIF($D$12:$D1162,$D1162)&gt;1,0,IF(SUM(N1162,S1162,X1162)&gt;0,IF(AND(T1162="",OR(O1162&lt;&gt;"",J1162&lt;&gt;"")),IF(O1162&lt;&gt;"",O1162,IF(J1162&lt;&gt;"",J1162,0)),IF(AND(O1162&lt;&gt;"",J1162&lt;&gt;"",O1162=J1162),O1162,T1162)),0)),"")</f>
        <v/>
      </c>
      <c r="AR1162" s="257" t="str">
        <f aca="false">IF(D1162&lt;&gt;"",IF(J1162="OZP12",L1162,0),"")</f>
        <v/>
      </c>
      <c r="AS1162" s="257" t="str">
        <f aca="false">IF(D1162&lt;&gt;"",IF(O1162="OZP12",Q1162,0),"")</f>
        <v/>
      </c>
      <c r="AT1162" s="257" t="str">
        <f aca="false">IF(D1162&lt;&gt;"",IF(T1162="OZP12",V1162,0),"")</f>
        <v/>
      </c>
      <c r="AU1162" s="257" t="str">
        <f aca="false">IF(D1162&lt;&gt;"",IF(J1162="TZP",L1162,0),"")</f>
        <v/>
      </c>
      <c r="AV1162" s="257" t="str">
        <f aca="false">IF(D1162&lt;&gt;"",IF(O1162="TZP",Q1162,0),"")</f>
        <v/>
      </c>
      <c r="AW1162" s="257" t="str">
        <f aca="false">IF(D1162&lt;&gt;"",IF(T1162="TZP",V1162,0),"")</f>
        <v/>
      </c>
      <c r="AX1162" s="257" t="str">
        <f aca="false">IF(D1162&lt;&gt;"",IF(J1162="OZZ",L1162,0),"")</f>
        <v/>
      </c>
      <c r="AY1162" s="257" t="str">
        <f aca="false">IF(D1162&lt;&gt;"",IF(O1162="OZZ",Q1162,0),"")</f>
        <v/>
      </c>
      <c r="AZ1162" s="257" t="str">
        <f aca="false">IF(D1162&lt;&gt;"",IF(T1162="OZZ",V1162,0),"")</f>
        <v/>
      </c>
      <c r="BA1162" s="260"/>
      <c r="BB1162" s="257" t="str">
        <f aca="false">IF(D1162&lt;&gt;"",IF(ISERROR(FIND("/",D1162)),0,1),"")</f>
        <v/>
      </c>
      <c r="BC1162" s="257" t="str">
        <f aca="false">IF(D1162&lt;&gt;"",IF(BB1162*1=0,D1162,CONCATENATE(MID(D1162,1,FIND("/",D1162,1)-1),MID(D1162,FIND("/",D1162,1)+1,LEN(D1162)))),"")</f>
        <v/>
      </c>
      <c r="BD1162" s="286"/>
      <c r="BE1162" s="257" t="str">
        <f aca="false">IF(D1162&lt;&gt;"",IF(J1162="OZP12",M1162,0),"")</f>
        <v/>
      </c>
      <c r="BF1162" s="257" t="str">
        <f aca="false">IF(D1162&lt;&gt;"",IF(O1162="OZP12",R1162,0),"")</f>
        <v/>
      </c>
      <c r="BG1162" s="257" t="str">
        <f aca="false">IF(D1162&lt;&gt;"",IF(T1162="OZP12",W1162,0),"")</f>
        <v/>
      </c>
      <c r="BH1162" s="257" t="str">
        <f aca="false">IF(D1162&lt;&gt;"",IF(J1162="TZP",M1162,0),"")</f>
        <v/>
      </c>
      <c r="BI1162" s="257" t="str">
        <f aca="false">IF(D1162&lt;&gt;"",IF(O1162="TZP",R1162,0),"")</f>
        <v/>
      </c>
      <c r="BJ1162" s="257" t="str">
        <f aca="false">IF(D1162&lt;&gt;"",IF(T1162="TZP",W1162,0),"")</f>
        <v/>
      </c>
    </row>
    <row r="1163" s="261" customFormat="true" ht="18.75" hidden="false" customHeight="true" outlineLevel="0" collapsed="false">
      <c r="A1163" s="262" t="n">
        <f aca="false">A1162+1</f>
        <v>1151</v>
      </c>
      <c r="B1163" s="263"/>
      <c r="C1163" s="263"/>
      <c r="D1163" s="263"/>
      <c r="E1163" s="266"/>
      <c r="F1163" s="266"/>
      <c r="G1163" s="267"/>
      <c r="H1163" s="278"/>
      <c r="I1163" s="281"/>
      <c r="J1163" s="268"/>
      <c r="K1163" s="269"/>
      <c r="L1163" s="244" t="str">
        <f aca="false">IF(AND(K1163&lt;&gt;"",J1163&lt;&gt;""),MIN(IF(OR(J1163="OZZ",J1163="ZZ"),5000,13600),TRUNC(0.75*SUMIF($D$12:$D1163,$D1163,K$12:K1163),2))-SUMIF($D$12:$D1162,$D1163,L$12:L1162),"")</f>
        <v/>
      </c>
      <c r="M1163" s="270" t="str">
        <f aca="false">IF(AND(K1163&lt;&gt;"",J1163&lt;&gt;"",AB1163&lt;&gt;""),IF(OR(J1163="OZZ",J1163="ZZ"),0-SUMIF($D$12:$D1162,$D1163,M$12:M1162),MIN(MIN(13600,TRUNC(0.75*SUMIF($D$12:$D$1442,$D1163,K$12:K$1442),2)+SUMIF($D$12:$D1163,$D1163,AB$12:AB1163))-SUMIF($D$12:$D1162,$D1163,M$12:M1162)-SUMIF($D$12:$D$1442,$D1163,L$12:L$1442),AB1163)),"")</f>
        <v/>
      </c>
      <c r="N1163" s="246" t="str">
        <f aca="false">IF(J1163&lt;&gt;"",1000-SUMIF($D$12:$D1162,$D1163,N$12:N1162),"")</f>
        <v/>
      </c>
      <c r="O1163" s="268"/>
      <c r="P1163" s="269"/>
      <c r="Q1163" s="244" t="str">
        <f aca="false">IF(AND(P1163&lt;&gt;"",O1163&lt;&gt;""),MIN(IF(OR(O1163="OZZ",O1163="ZZ"),5000,13600),TRUNC(0.75*SUMIF($D$12:$D1163,$D1163,P$12:P1163),2))-SUMIF($D$12:$D1162,$D1163,Q$12:Q1162),"")</f>
        <v/>
      </c>
      <c r="R1163" s="270" t="str">
        <f aca="false">IF(AND(P1163&lt;&gt;"",O1163&lt;&gt;"",AF1163&lt;&gt;""),IF(OR(O1163="OZZ",O1163="ZZ"),0-SUMIF($D$12:$D1162,$D1163,R$12:R1162),MIN(MIN(13600,TRUNC(0.75*SUMIF($D$12:$D$1442,$D1163,P$12:P$1442),2)+SUMIF($D$12:$D1163,$D1163,AF$12:AF1163))-SUMIF($D$12:$D1162,$D1163,R$12:R1162)-SUMIF($D$12:$D$1442,$D1163,Q$12:Q$1442),AF1163)),"")</f>
        <v/>
      </c>
      <c r="S1163" s="246" t="str">
        <f aca="false">IF(O1163&lt;&gt;"",1000-SUMIF($D$12:$D1162,$D1163,S$12:S1162),"")</f>
        <v/>
      </c>
      <c r="T1163" s="268"/>
      <c r="U1163" s="269"/>
      <c r="V1163" s="244" t="str">
        <f aca="false">IF(AND(U1163&lt;&gt;"",T1163&lt;&gt;""),MIN(IF(OR(T1163="OZZ",T1163="ZZ"),5000,13600),TRUNC(0.75*SUMIF($D$12:$D1163,$D1163,U$12:U1163),2))-SUMIF($D$12:$D1162,$D1163,V$12:V1162),"")</f>
        <v/>
      </c>
      <c r="W1163" s="248" t="str">
        <f aca="false">IF(AND(U1163&lt;&gt;"",T1163&lt;&gt;"",AJ1163&lt;&gt;""),IF(OR(T1163="OZZ",T1163="ZZ"),0-SUMIF($D$12:$D1162,$D1163,W$12:W1162),MIN(MIN(13600,TRUNC(0.75*SUMIF($D$12:$D$1442,$D1163,U$12:U$1442),2)+SUMIF($D$12:$D1163,$D1163,AJ$12:AJ1163))-SUMIF($D$12:$D1162,$D1163,W$12:W1162)-SUMIF($D$12:$D$1442,$D1163,V$12:V$1442),AJ1163)),"")</f>
        <v/>
      </c>
      <c r="X1163" s="246" t="str">
        <f aca="false">IF(T1163&lt;&gt;"",1000-SUMIF($D$12:$D1162,$D1163,X$12:X1162),"")</f>
        <v/>
      </c>
      <c r="Y1163" s="272"/>
      <c r="Z1163" s="273"/>
      <c r="AA1163" s="273"/>
      <c r="AB1163" s="252" t="str">
        <f aca="false">IF(K1163&lt;&gt;"",ROUND(Y1163,2)+ROUND(Z1163,2)+ROUND(AA1163,2),"")</f>
        <v/>
      </c>
      <c r="AC1163" s="274"/>
      <c r="AD1163" s="273"/>
      <c r="AE1163" s="273"/>
      <c r="AF1163" s="275" t="str">
        <f aca="false">IF(P1163&lt;&gt;"",ROUND(AC1163,2)+ROUND(AD1163,2)+ROUND(AE1163,2),"")</f>
        <v/>
      </c>
      <c r="AG1163" s="274"/>
      <c r="AH1163" s="273"/>
      <c r="AI1163" s="273"/>
      <c r="AJ1163" s="275" t="str">
        <f aca="false">IF(U1163&lt;&gt;"",ROUND(AG1163,2)+ROUND(AH1163,2)+ROUND(AI1163,2),"")</f>
        <v/>
      </c>
      <c r="AK1163" s="255"/>
      <c r="AL1163" s="255"/>
      <c r="AM1163" s="256"/>
      <c r="AN1163" s="257"/>
      <c r="AO1163" s="258" t="str">
        <f aca="false">IF(D1163&lt;&gt;"",IF(COUNTIF($D$12:$D1163,$D1163)&gt;1,0,IF(SUM(L1163,Q1163,V1163)&gt;0,IF(AND(T1163="",OR(O1163&lt;&gt;"",J1163&lt;&gt;"")),IF(O1163&lt;&gt;"",O1163,IF(J1163&lt;&gt;"",J1163,0)),IF(AND(O1163&lt;&gt;"",J1163&lt;&gt;"",O1163=J1163),O1163,T1163)),0)),"")</f>
        <v/>
      </c>
      <c r="AP1163" s="258" t="str">
        <f aca="false">IF(D1163&lt;&gt;"",IF(COUNTIF($D$12:$D1163,$D1163)&gt;1,0,IF(SUM(M1163,R1163,W1163)&gt;0,IF(AND(T1163="",OR(O1163&lt;&gt;"",J1163&lt;&gt;"")),IF(O1163&lt;&gt;"",O1163,IF(J1163&lt;&gt;"",J1163,0)),IF(AND(O1163&lt;&gt;"",J1163&lt;&gt;"",O1163=J1163),O1163,T1163)),0)),"")</f>
        <v/>
      </c>
      <c r="AQ1163" s="258" t="str">
        <f aca="false">IF(D1163&lt;&gt;"",IF(COUNTIF($D$12:$D1163,$D1163)&gt;1,0,IF(SUM(N1163,S1163,X1163)&gt;0,IF(AND(T1163="",OR(O1163&lt;&gt;"",J1163&lt;&gt;"")),IF(O1163&lt;&gt;"",O1163,IF(J1163&lt;&gt;"",J1163,0)),IF(AND(O1163&lt;&gt;"",J1163&lt;&gt;"",O1163=J1163),O1163,T1163)),0)),"")</f>
        <v/>
      </c>
      <c r="AR1163" s="257" t="str">
        <f aca="false">IF(D1163&lt;&gt;"",IF(J1163="OZP12",L1163,0),"")</f>
        <v/>
      </c>
      <c r="AS1163" s="257" t="str">
        <f aca="false">IF(D1163&lt;&gt;"",IF(O1163="OZP12",Q1163,0),"")</f>
        <v/>
      </c>
      <c r="AT1163" s="257" t="str">
        <f aca="false">IF(D1163&lt;&gt;"",IF(T1163="OZP12",V1163,0),"")</f>
        <v/>
      </c>
      <c r="AU1163" s="257" t="str">
        <f aca="false">IF(D1163&lt;&gt;"",IF(J1163="TZP",L1163,0),"")</f>
        <v/>
      </c>
      <c r="AV1163" s="257" t="str">
        <f aca="false">IF(D1163&lt;&gt;"",IF(O1163="TZP",Q1163,0),"")</f>
        <v/>
      </c>
      <c r="AW1163" s="257" t="str">
        <f aca="false">IF(D1163&lt;&gt;"",IF(T1163="TZP",V1163,0),"")</f>
        <v/>
      </c>
      <c r="AX1163" s="257" t="str">
        <f aca="false">IF(D1163&lt;&gt;"",IF(J1163="OZZ",L1163,0),"")</f>
        <v/>
      </c>
      <c r="AY1163" s="257" t="str">
        <f aca="false">IF(D1163&lt;&gt;"",IF(O1163="OZZ",Q1163,0),"")</f>
        <v/>
      </c>
      <c r="AZ1163" s="257" t="str">
        <f aca="false">IF(D1163&lt;&gt;"",IF(T1163="OZZ",V1163,0),"")</f>
        <v/>
      </c>
      <c r="BA1163" s="260"/>
      <c r="BB1163" s="257" t="str">
        <f aca="false">IF(D1163&lt;&gt;"",IF(ISERROR(FIND("/",D1163)),0,1),"")</f>
        <v/>
      </c>
      <c r="BC1163" s="257" t="str">
        <f aca="false">IF(D1163&lt;&gt;"",IF(BB1163*1=0,D1163,CONCATENATE(MID(D1163,1,FIND("/",D1163,1)-1),MID(D1163,FIND("/",D1163,1)+1,LEN(D1163)))),"")</f>
        <v/>
      </c>
      <c r="BD1163" s="286"/>
      <c r="BE1163" s="257" t="str">
        <f aca="false">IF(D1163&lt;&gt;"",IF(J1163="OZP12",M1163,0),"")</f>
        <v/>
      </c>
      <c r="BF1163" s="257" t="str">
        <f aca="false">IF(D1163&lt;&gt;"",IF(O1163="OZP12",R1163,0),"")</f>
        <v/>
      </c>
      <c r="BG1163" s="257" t="str">
        <f aca="false">IF(D1163&lt;&gt;"",IF(T1163="OZP12",W1163,0),"")</f>
        <v/>
      </c>
      <c r="BH1163" s="257" t="str">
        <f aca="false">IF(D1163&lt;&gt;"",IF(J1163="TZP",M1163,0),"")</f>
        <v/>
      </c>
      <c r="BI1163" s="257" t="str">
        <f aca="false">IF(D1163&lt;&gt;"",IF(O1163="TZP",R1163,0),"")</f>
        <v/>
      </c>
      <c r="BJ1163" s="257" t="str">
        <f aca="false">IF(D1163&lt;&gt;"",IF(T1163="TZP",W1163,0),"")</f>
        <v/>
      </c>
    </row>
    <row r="1164" s="261" customFormat="true" ht="18.75" hidden="false" customHeight="true" outlineLevel="0" collapsed="false">
      <c r="A1164" s="262" t="n">
        <f aca="false">A1163+1</f>
        <v>1152</v>
      </c>
      <c r="B1164" s="263"/>
      <c r="C1164" s="263"/>
      <c r="D1164" s="263"/>
      <c r="E1164" s="266"/>
      <c r="F1164" s="266"/>
      <c r="G1164" s="267"/>
      <c r="H1164" s="278"/>
      <c r="I1164" s="281"/>
      <c r="J1164" s="268"/>
      <c r="K1164" s="269"/>
      <c r="L1164" s="244" t="str">
        <f aca="false">IF(AND(K1164&lt;&gt;"",J1164&lt;&gt;""),MIN(IF(OR(J1164="OZZ",J1164="ZZ"),5000,13600),TRUNC(0.75*SUMIF($D$12:$D1164,$D1164,K$12:K1164),2))-SUMIF($D$12:$D1163,$D1164,L$12:L1163),"")</f>
        <v/>
      </c>
      <c r="M1164" s="270" t="str">
        <f aca="false">IF(AND(K1164&lt;&gt;"",J1164&lt;&gt;"",AB1164&lt;&gt;""),IF(OR(J1164="OZZ",J1164="ZZ"),0-SUMIF($D$12:$D1163,$D1164,M$12:M1163),MIN(MIN(13600,TRUNC(0.75*SUMIF($D$12:$D$1442,$D1164,K$12:K$1442),2)+SUMIF($D$12:$D1164,$D1164,AB$12:AB1164))-SUMIF($D$12:$D1163,$D1164,M$12:M1163)-SUMIF($D$12:$D$1442,$D1164,L$12:L$1442),AB1164)),"")</f>
        <v/>
      </c>
      <c r="N1164" s="246" t="str">
        <f aca="false">IF(J1164&lt;&gt;"",1000-SUMIF($D$12:$D1163,$D1164,N$12:N1163),"")</f>
        <v/>
      </c>
      <c r="O1164" s="268"/>
      <c r="P1164" s="269"/>
      <c r="Q1164" s="244" t="str">
        <f aca="false">IF(AND(P1164&lt;&gt;"",O1164&lt;&gt;""),MIN(IF(OR(O1164="OZZ",O1164="ZZ"),5000,13600),TRUNC(0.75*SUMIF($D$12:$D1164,$D1164,P$12:P1164),2))-SUMIF($D$12:$D1163,$D1164,Q$12:Q1163),"")</f>
        <v/>
      </c>
      <c r="R1164" s="270" t="str">
        <f aca="false">IF(AND(P1164&lt;&gt;"",O1164&lt;&gt;"",AF1164&lt;&gt;""),IF(OR(O1164="OZZ",O1164="ZZ"),0-SUMIF($D$12:$D1163,$D1164,R$12:R1163),MIN(MIN(13600,TRUNC(0.75*SUMIF($D$12:$D$1442,$D1164,P$12:P$1442),2)+SUMIF($D$12:$D1164,$D1164,AF$12:AF1164))-SUMIF($D$12:$D1163,$D1164,R$12:R1163)-SUMIF($D$12:$D$1442,$D1164,Q$12:Q$1442),AF1164)),"")</f>
        <v/>
      </c>
      <c r="S1164" s="246" t="str">
        <f aca="false">IF(O1164&lt;&gt;"",1000-SUMIF($D$12:$D1163,$D1164,S$12:S1163),"")</f>
        <v/>
      </c>
      <c r="T1164" s="268"/>
      <c r="U1164" s="269"/>
      <c r="V1164" s="244" t="str">
        <f aca="false">IF(AND(U1164&lt;&gt;"",T1164&lt;&gt;""),MIN(IF(OR(T1164="OZZ",T1164="ZZ"),5000,13600),TRUNC(0.75*SUMIF($D$12:$D1164,$D1164,U$12:U1164),2))-SUMIF($D$12:$D1163,$D1164,V$12:V1163),"")</f>
        <v/>
      </c>
      <c r="W1164" s="248" t="str">
        <f aca="false">IF(AND(U1164&lt;&gt;"",T1164&lt;&gt;"",AJ1164&lt;&gt;""),IF(OR(T1164="OZZ",T1164="ZZ"),0-SUMIF($D$12:$D1163,$D1164,W$12:W1163),MIN(MIN(13600,TRUNC(0.75*SUMIF($D$12:$D$1442,$D1164,U$12:U$1442),2)+SUMIF($D$12:$D1164,$D1164,AJ$12:AJ1164))-SUMIF($D$12:$D1163,$D1164,W$12:W1163)-SUMIF($D$12:$D$1442,$D1164,V$12:V$1442),AJ1164)),"")</f>
        <v/>
      </c>
      <c r="X1164" s="246" t="str">
        <f aca="false">IF(T1164&lt;&gt;"",1000-SUMIF($D$12:$D1163,$D1164,X$12:X1163),"")</f>
        <v/>
      </c>
      <c r="Y1164" s="272"/>
      <c r="Z1164" s="273"/>
      <c r="AA1164" s="273"/>
      <c r="AB1164" s="252" t="str">
        <f aca="false">IF(K1164&lt;&gt;"",ROUND(Y1164,2)+ROUND(Z1164,2)+ROUND(AA1164,2),"")</f>
        <v/>
      </c>
      <c r="AC1164" s="274"/>
      <c r="AD1164" s="273"/>
      <c r="AE1164" s="273"/>
      <c r="AF1164" s="275" t="str">
        <f aca="false">IF(P1164&lt;&gt;"",ROUND(AC1164,2)+ROUND(AD1164,2)+ROUND(AE1164,2),"")</f>
        <v/>
      </c>
      <c r="AG1164" s="274"/>
      <c r="AH1164" s="273"/>
      <c r="AI1164" s="273"/>
      <c r="AJ1164" s="275" t="str">
        <f aca="false">IF(U1164&lt;&gt;"",ROUND(AG1164,2)+ROUND(AH1164,2)+ROUND(AI1164,2),"")</f>
        <v/>
      </c>
      <c r="AK1164" s="255"/>
      <c r="AL1164" s="255"/>
      <c r="AM1164" s="256"/>
      <c r="AN1164" s="257"/>
      <c r="AO1164" s="258" t="str">
        <f aca="false">IF(D1164&lt;&gt;"",IF(COUNTIF($D$12:$D1164,$D1164)&gt;1,0,IF(SUM(L1164,Q1164,V1164)&gt;0,IF(AND(T1164="",OR(O1164&lt;&gt;"",J1164&lt;&gt;"")),IF(O1164&lt;&gt;"",O1164,IF(J1164&lt;&gt;"",J1164,0)),IF(AND(O1164&lt;&gt;"",J1164&lt;&gt;"",O1164=J1164),O1164,T1164)),0)),"")</f>
        <v/>
      </c>
      <c r="AP1164" s="258" t="str">
        <f aca="false">IF(D1164&lt;&gt;"",IF(COUNTIF($D$12:$D1164,$D1164)&gt;1,0,IF(SUM(M1164,R1164,W1164)&gt;0,IF(AND(T1164="",OR(O1164&lt;&gt;"",J1164&lt;&gt;"")),IF(O1164&lt;&gt;"",O1164,IF(J1164&lt;&gt;"",J1164,0)),IF(AND(O1164&lt;&gt;"",J1164&lt;&gt;"",O1164=J1164),O1164,T1164)),0)),"")</f>
        <v/>
      </c>
      <c r="AQ1164" s="258" t="str">
        <f aca="false">IF(D1164&lt;&gt;"",IF(COUNTIF($D$12:$D1164,$D1164)&gt;1,0,IF(SUM(N1164,S1164,X1164)&gt;0,IF(AND(T1164="",OR(O1164&lt;&gt;"",J1164&lt;&gt;"")),IF(O1164&lt;&gt;"",O1164,IF(J1164&lt;&gt;"",J1164,0)),IF(AND(O1164&lt;&gt;"",J1164&lt;&gt;"",O1164=J1164),O1164,T1164)),0)),"")</f>
        <v/>
      </c>
      <c r="AR1164" s="257" t="str">
        <f aca="false">IF(D1164&lt;&gt;"",IF(J1164="OZP12",L1164,0),"")</f>
        <v/>
      </c>
      <c r="AS1164" s="257" t="str">
        <f aca="false">IF(D1164&lt;&gt;"",IF(O1164="OZP12",Q1164,0),"")</f>
        <v/>
      </c>
      <c r="AT1164" s="257" t="str">
        <f aca="false">IF(D1164&lt;&gt;"",IF(T1164="OZP12",V1164,0),"")</f>
        <v/>
      </c>
      <c r="AU1164" s="257" t="str">
        <f aca="false">IF(D1164&lt;&gt;"",IF(J1164="TZP",L1164,0),"")</f>
        <v/>
      </c>
      <c r="AV1164" s="257" t="str">
        <f aca="false">IF(D1164&lt;&gt;"",IF(O1164="TZP",Q1164,0),"")</f>
        <v/>
      </c>
      <c r="AW1164" s="257" t="str">
        <f aca="false">IF(D1164&lt;&gt;"",IF(T1164="TZP",V1164,0),"")</f>
        <v/>
      </c>
      <c r="AX1164" s="257" t="str">
        <f aca="false">IF(D1164&lt;&gt;"",IF(J1164="OZZ",L1164,0),"")</f>
        <v/>
      </c>
      <c r="AY1164" s="257" t="str">
        <f aca="false">IF(D1164&lt;&gt;"",IF(O1164="OZZ",Q1164,0),"")</f>
        <v/>
      </c>
      <c r="AZ1164" s="257" t="str">
        <f aca="false">IF(D1164&lt;&gt;"",IF(T1164="OZZ",V1164,0),"")</f>
        <v/>
      </c>
      <c r="BA1164" s="260"/>
      <c r="BB1164" s="257" t="str">
        <f aca="false">IF(D1164&lt;&gt;"",IF(ISERROR(FIND("/",D1164)),0,1),"")</f>
        <v/>
      </c>
      <c r="BC1164" s="257" t="str">
        <f aca="false">IF(D1164&lt;&gt;"",IF(BB1164*1=0,D1164,CONCATENATE(MID(D1164,1,FIND("/",D1164,1)-1),MID(D1164,FIND("/",D1164,1)+1,LEN(D1164)))),"")</f>
        <v/>
      </c>
      <c r="BD1164" s="286"/>
      <c r="BE1164" s="257" t="str">
        <f aca="false">IF(D1164&lt;&gt;"",IF(J1164="OZP12",M1164,0),"")</f>
        <v/>
      </c>
      <c r="BF1164" s="257" t="str">
        <f aca="false">IF(D1164&lt;&gt;"",IF(O1164="OZP12",R1164,0),"")</f>
        <v/>
      </c>
      <c r="BG1164" s="257" t="str">
        <f aca="false">IF(D1164&lt;&gt;"",IF(T1164="OZP12",W1164,0),"")</f>
        <v/>
      </c>
      <c r="BH1164" s="257" t="str">
        <f aca="false">IF(D1164&lt;&gt;"",IF(J1164="TZP",M1164,0),"")</f>
        <v/>
      </c>
      <c r="BI1164" s="257" t="str">
        <f aca="false">IF(D1164&lt;&gt;"",IF(O1164="TZP",R1164,0),"")</f>
        <v/>
      </c>
      <c r="BJ1164" s="257" t="str">
        <f aca="false">IF(D1164&lt;&gt;"",IF(T1164="TZP",W1164,0),"")</f>
        <v/>
      </c>
    </row>
    <row r="1165" s="261" customFormat="true" ht="18.75" hidden="false" customHeight="true" outlineLevel="0" collapsed="false">
      <c r="A1165" s="262" t="n">
        <f aca="false">A1164+1</f>
        <v>1153</v>
      </c>
      <c r="B1165" s="263"/>
      <c r="C1165" s="263"/>
      <c r="D1165" s="263"/>
      <c r="E1165" s="266"/>
      <c r="F1165" s="266"/>
      <c r="G1165" s="267"/>
      <c r="H1165" s="278"/>
      <c r="I1165" s="281"/>
      <c r="J1165" s="268"/>
      <c r="K1165" s="269"/>
      <c r="L1165" s="244" t="str">
        <f aca="false">IF(AND(K1165&lt;&gt;"",J1165&lt;&gt;""),MIN(IF(OR(J1165="OZZ",J1165="ZZ"),5000,13600),TRUNC(0.75*SUMIF($D$12:$D1165,$D1165,K$12:K1165),2))-SUMIF($D$12:$D1164,$D1165,L$12:L1164),"")</f>
        <v/>
      </c>
      <c r="M1165" s="270" t="str">
        <f aca="false">IF(AND(K1165&lt;&gt;"",J1165&lt;&gt;"",AB1165&lt;&gt;""),IF(OR(J1165="OZZ",J1165="ZZ"),0-SUMIF($D$12:$D1164,$D1165,M$12:M1164),MIN(MIN(13600,TRUNC(0.75*SUMIF($D$12:$D$1442,$D1165,K$12:K$1442),2)+SUMIF($D$12:$D1165,$D1165,AB$12:AB1165))-SUMIF($D$12:$D1164,$D1165,M$12:M1164)-SUMIF($D$12:$D$1442,$D1165,L$12:L$1442),AB1165)),"")</f>
        <v/>
      </c>
      <c r="N1165" s="246" t="str">
        <f aca="false">IF(J1165&lt;&gt;"",1000-SUMIF($D$12:$D1164,$D1165,N$12:N1164),"")</f>
        <v/>
      </c>
      <c r="O1165" s="268"/>
      <c r="P1165" s="269"/>
      <c r="Q1165" s="244" t="str">
        <f aca="false">IF(AND(P1165&lt;&gt;"",O1165&lt;&gt;""),MIN(IF(OR(O1165="OZZ",O1165="ZZ"),5000,13600),TRUNC(0.75*SUMIF($D$12:$D1165,$D1165,P$12:P1165),2))-SUMIF($D$12:$D1164,$D1165,Q$12:Q1164),"")</f>
        <v/>
      </c>
      <c r="R1165" s="270" t="str">
        <f aca="false">IF(AND(P1165&lt;&gt;"",O1165&lt;&gt;"",AF1165&lt;&gt;""),IF(OR(O1165="OZZ",O1165="ZZ"),0-SUMIF($D$12:$D1164,$D1165,R$12:R1164),MIN(MIN(13600,TRUNC(0.75*SUMIF($D$12:$D$1442,$D1165,P$12:P$1442),2)+SUMIF($D$12:$D1165,$D1165,AF$12:AF1165))-SUMIF($D$12:$D1164,$D1165,R$12:R1164)-SUMIF($D$12:$D$1442,$D1165,Q$12:Q$1442),AF1165)),"")</f>
        <v/>
      </c>
      <c r="S1165" s="246" t="str">
        <f aca="false">IF(O1165&lt;&gt;"",1000-SUMIF($D$12:$D1164,$D1165,S$12:S1164),"")</f>
        <v/>
      </c>
      <c r="T1165" s="268"/>
      <c r="U1165" s="269"/>
      <c r="V1165" s="244" t="str">
        <f aca="false">IF(AND(U1165&lt;&gt;"",T1165&lt;&gt;""),MIN(IF(OR(T1165="OZZ",T1165="ZZ"),5000,13600),TRUNC(0.75*SUMIF($D$12:$D1165,$D1165,U$12:U1165),2))-SUMIF($D$12:$D1164,$D1165,V$12:V1164),"")</f>
        <v/>
      </c>
      <c r="W1165" s="248" t="str">
        <f aca="false">IF(AND(U1165&lt;&gt;"",T1165&lt;&gt;"",AJ1165&lt;&gt;""),IF(OR(T1165="OZZ",T1165="ZZ"),0-SUMIF($D$12:$D1164,$D1165,W$12:W1164),MIN(MIN(13600,TRUNC(0.75*SUMIF($D$12:$D$1442,$D1165,U$12:U$1442),2)+SUMIF($D$12:$D1165,$D1165,AJ$12:AJ1165))-SUMIF($D$12:$D1164,$D1165,W$12:W1164)-SUMIF($D$12:$D$1442,$D1165,V$12:V$1442),AJ1165)),"")</f>
        <v/>
      </c>
      <c r="X1165" s="246" t="str">
        <f aca="false">IF(T1165&lt;&gt;"",1000-SUMIF($D$12:$D1164,$D1165,X$12:X1164),"")</f>
        <v/>
      </c>
      <c r="Y1165" s="272"/>
      <c r="Z1165" s="273"/>
      <c r="AA1165" s="273"/>
      <c r="AB1165" s="252" t="str">
        <f aca="false">IF(K1165&lt;&gt;"",ROUND(Y1165,2)+ROUND(Z1165,2)+ROUND(AA1165,2),"")</f>
        <v/>
      </c>
      <c r="AC1165" s="274"/>
      <c r="AD1165" s="273"/>
      <c r="AE1165" s="273"/>
      <c r="AF1165" s="275" t="str">
        <f aca="false">IF(P1165&lt;&gt;"",ROUND(AC1165,2)+ROUND(AD1165,2)+ROUND(AE1165,2),"")</f>
        <v/>
      </c>
      <c r="AG1165" s="274"/>
      <c r="AH1165" s="273"/>
      <c r="AI1165" s="273"/>
      <c r="AJ1165" s="275" t="str">
        <f aca="false">IF(U1165&lt;&gt;"",ROUND(AG1165,2)+ROUND(AH1165,2)+ROUND(AI1165,2),"")</f>
        <v/>
      </c>
      <c r="AK1165" s="255"/>
      <c r="AL1165" s="255"/>
      <c r="AM1165" s="256"/>
      <c r="AN1165" s="257"/>
      <c r="AO1165" s="258" t="str">
        <f aca="false">IF(D1165&lt;&gt;"",IF(COUNTIF($D$12:$D1165,$D1165)&gt;1,0,IF(SUM(L1165,Q1165,V1165)&gt;0,IF(AND(T1165="",OR(O1165&lt;&gt;"",J1165&lt;&gt;"")),IF(O1165&lt;&gt;"",O1165,IF(J1165&lt;&gt;"",J1165,0)),IF(AND(O1165&lt;&gt;"",J1165&lt;&gt;"",O1165=J1165),O1165,T1165)),0)),"")</f>
        <v/>
      </c>
      <c r="AP1165" s="258" t="str">
        <f aca="false">IF(D1165&lt;&gt;"",IF(COUNTIF($D$12:$D1165,$D1165)&gt;1,0,IF(SUM(M1165,R1165,W1165)&gt;0,IF(AND(T1165="",OR(O1165&lt;&gt;"",J1165&lt;&gt;"")),IF(O1165&lt;&gt;"",O1165,IF(J1165&lt;&gt;"",J1165,0)),IF(AND(O1165&lt;&gt;"",J1165&lt;&gt;"",O1165=J1165),O1165,T1165)),0)),"")</f>
        <v/>
      </c>
      <c r="AQ1165" s="258" t="str">
        <f aca="false">IF(D1165&lt;&gt;"",IF(COUNTIF($D$12:$D1165,$D1165)&gt;1,0,IF(SUM(N1165,S1165,X1165)&gt;0,IF(AND(T1165="",OR(O1165&lt;&gt;"",J1165&lt;&gt;"")),IF(O1165&lt;&gt;"",O1165,IF(J1165&lt;&gt;"",J1165,0)),IF(AND(O1165&lt;&gt;"",J1165&lt;&gt;"",O1165=J1165),O1165,T1165)),0)),"")</f>
        <v/>
      </c>
      <c r="AR1165" s="257" t="str">
        <f aca="false">IF(D1165&lt;&gt;"",IF(J1165="OZP12",L1165,0),"")</f>
        <v/>
      </c>
      <c r="AS1165" s="257" t="str">
        <f aca="false">IF(D1165&lt;&gt;"",IF(O1165="OZP12",Q1165,0),"")</f>
        <v/>
      </c>
      <c r="AT1165" s="257" t="str">
        <f aca="false">IF(D1165&lt;&gt;"",IF(T1165="OZP12",V1165,0),"")</f>
        <v/>
      </c>
      <c r="AU1165" s="257" t="str">
        <f aca="false">IF(D1165&lt;&gt;"",IF(J1165="TZP",L1165,0),"")</f>
        <v/>
      </c>
      <c r="AV1165" s="257" t="str">
        <f aca="false">IF(D1165&lt;&gt;"",IF(O1165="TZP",Q1165,0),"")</f>
        <v/>
      </c>
      <c r="AW1165" s="257" t="str">
        <f aca="false">IF(D1165&lt;&gt;"",IF(T1165="TZP",V1165,0),"")</f>
        <v/>
      </c>
      <c r="AX1165" s="257" t="str">
        <f aca="false">IF(D1165&lt;&gt;"",IF(J1165="OZZ",L1165,0),"")</f>
        <v/>
      </c>
      <c r="AY1165" s="257" t="str">
        <f aca="false">IF(D1165&lt;&gt;"",IF(O1165="OZZ",Q1165,0),"")</f>
        <v/>
      </c>
      <c r="AZ1165" s="257" t="str">
        <f aca="false">IF(D1165&lt;&gt;"",IF(T1165="OZZ",V1165,0),"")</f>
        <v/>
      </c>
      <c r="BA1165" s="260"/>
      <c r="BB1165" s="257" t="str">
        <f aca="false">IF(D1165&lt;&gt;"",IF(ISERROR(FIND("/",D1165)),0,1),"")</f>
        <v/>
      </c>
      <c r="BC1165" s="257" t="str">
        <f aca="false">IF(D1165&lt;&gt;"",IF(BB1165*1=0,D1165,CONCATENATE(MID(D1165,1,FIND("/",D1165,1)-1),MID(D1165,FIND("/",D1165,1)+1,LEN(D1165)))),"")</f>
        <v/>
      </c>
      <c r="BD1165" s="286"/>
      <c r="BE1165" s="257" t="str">
        <f aca="false">IF(D1165&lt;&gt;"",IF(J1165="OZP12",M1165,0),"")</f>
        <v/>
      </c>
      <c r="BF1165" s="257" t="str">
        <f aca="false">IF(D1165&lt;&gt;"",IF(O1165="OZP12",R1165,0),"")</f>
        <v/>
      </c>
      <c r="BG1165" s="257" t="str">
        <f aca="false">IF(D1165&lt;&gt;"",IF(T1165="OZP12",W1165,0),"")</f>
        <v/>
      </c>
      <c r="BH1165" s="257" t="str">
        <f aca="false">IF(D1165&lt;&gt;"",IF(J1165="TZP",M1165,0),"")</f>
        <v/>
      </c>
      <c r="BI1165" s="257" t="str">
        <f aca="false">IF(D1165&lt;&gt;"",IF(O1165="TZP",R1165,0),"")</f>
        <v/>
      </c>
      <c r="BJ1165" s="257" t="str">
        <f aca="false">IF(D1165&lt;&gt;"",IF(T1165="TZP",W1165,0),"")</f>
        <v/>
      </c>
    </row>
    <row r="1166" s="261" customFormat="true" ht="18.75" hidden="false" customHeight="true" outlineLevel="0" collapsed="false">
      <c r="A1166" s="262" t="n">
        <f aca="false">A1165+1</f>
        <v>1154</v>
      </c>
      <c r="B1166" s="263"/>
      <c r="C1166" s="263"/>
      <c r="D1166" s="263"/>
      <c r="E1166" s="266"/>
      <c r="F1166" s="266"/>
      <c r="G1166" s="267"/>
      <c r="H1166" s="278"/>
      <c r="I1166" s="281"/>
      <c r="J1166" s="268"/>
      <c r="K1166" s="269"/>
      <c r="L1166" s="244" t="str">
        <f aca="false">IF(AND(K1166&lt;&gt;"",J1166&lt;&gt;""),MIN(IF(OR(J1166="OZZ",J1166="ZZ"),5000,13600),TRUNC(0.75*SUMIF($D$12:$D1166,$D1166,K$12:K1166),2))-SUMIF($D$12:$D1165,$D1166,L$12:L1165),"")</f>
        <v/>
      </c>
      <c r="M1166" s="270" t="str">
        <f aca="false">IF(AND(K1166&lt;&gt;"",J1166&lt;&gt;"",AB1166&lt;&gt;""),IF(OR(J1166="OZZ",J1166="ZZ"),0-SUMIF($D$12:$D1165,$D1166,M$12:M1165),MIN(MIN(13600,TRUNC(0.75*SUMIF($D$12:$D$1442,$D1166,K$12:K$1442),2)+SUMIF($D$12:$D1166,$D1166,AB$12:AB1166))-SUMIF($D$12:$D1165,$D1166,M$12:M1165)-SUMIF($D$12:$D$1442,$D1166,L$12:L$1442),AB1166)),"")</f>
        <v/>
      </c>
      <c r="N1166" s="246" t="str">
        <f aca="false">IF(J1166&lt;&gt;"",1000-SUMIF($D$12:$D1165,$D1166,N$12:N1165),"")</f>
        <v/>
      </c>
      <c r="O1166" s="268"/>
      <c r="P1166" s="269"/>
      <c r="Q1166" s="244" t="str">
        <f aca="false">IF(AND(P1166&lt;&gt;"",O1166&lt;&gt;""),MIN(IF(OR(O1166="OZZ",O1166="ZZ"),5000,13600),TRUNC(0.75*SUMIF($D$12:$D1166,$D1166,P$12:P1166),2))-SUMIF($D$12:$D1165,$D1166,Q$12:Q1165),"")</f>
        <v/>
      </c>
      <c r="R1166" s="270" t="str">
        <f aca="false">IF(AND(P1166&lt;&gt;"",O1166&lt;&gt;"",AF1166&lt;&gt;""),IF(OR(O1166="OZZ",O1166="ZZ"),0-SUMIF($D$12:$D1165,$D1166,R$12:R1165),MIN(MIN(13600,TRUNC(0.75*SUMIF($D$12:$D$1442,$D1166,P$12:P$1442),2)+SUMIF($D$12:$D1166,$D1166,AF$12:AF1166))-SUMIF($D$12:$D1165,$D1166,R$12:R1165)-SUMIF($D$12:$D$1442,$D1166,Q$12:Q$1442),AF1166)),"")</f>
        <v/>
      </c>
      <c r="S1166" s="246" t="str">
        <f aca="false">IF(O1166&lt;&gt;"",1000-SUMIF($D$12:$D1165,$D1166,S$12:S1165),"")</f>
        <v/>
      </c>
      <c r="T1166" s="268"/>
      <c r="U1166" s="269"/>
      <c r="V1166" s="244" t="str">
        <f aca="false">IF(AND(U1166&lt;&gt;"",T1166&lt;&gt;""),MIN(IF(OR(T1166="OZZ",T1166="ZZ"),5000,13600),TRUNC(0.75*SUMIF($D$12:$D1166,$D1166,U$12:U1166),2))-SUMIF($D$12:$D1165,$D1166,V$12:V1165),"")</f>
        <v/>
      </c>
      <c r="W1166" s="248" t="str">
        <f aca="false">IF(AND(U1166&lt;&gt;"",T1166&lt;&gt;"",AJ1166&lt;&gt;""),IF(OR(T1166="OZZ",T1166="ZZ"),0-SUMIF($D$12:$D1165,$D1166,W$12:W1165),MIN(MIN(13600,TRUNC(0.75*SUMIF($D$12:$D$1442,$D1166,U$12:U$1442),2)+SUMIF($D$12:$D1166,$D1166,AJ$12:AJ1166))-SUMIF($D$12:$D1165,$D1166,W$12:W1165)-SUMIF($D$12:$D$1442,$D1166,V$12:V$1442),AJ1166)),"")</f>
        <v/>
      </c>
      <c r="X1166" s="246" t="str">
        <f aca="false">IF(T1166&lt;&gt;"",1000-SUMIF($D$12:$D1165,$D1166,X$12:X1165),"")</f>
        <v/>
      </c>
      <c r="Y1166" s="272"/>
      <c r="Z1166" s="273"/>
      <c r="AA1166" s="273"/>
      <c r="AB1166" s="252" t="str">
        <f aca="false">IF(K1166&lt;&gt;"",ROUND(Y1166,2)+ROUND(Z1166,2)+ROUND(AA1166,2),"")</f>
        <v/>
      </c>
      <c r="AC1166" s="274"/>
      <c r="AD1166" s="273"/>
      <c r="AE1166" s="273"/>
      <c r="AF1166" s="275" t="str">
        <f aca="false">IF(P1166&lt;&gt;"",ROUND(AC1166,2)+ROUND(AD1166,2)+ROUND(AE1166,2),"")</f>
        <v/>
      </c>
      <c r="AG1166" s="274"/>
      <c r="AH1166" s="273"/>
      <c r="AI1166" s="273"/>
      <c r="AJ1166" s="275" t="str">
        <f aca="false">IF(U1166&lt;&gt;"",ROUND(AG1166,2)+ROUND(AH1166,2)+ROUND(AI1166,2),"")</f>
        <v/>
      </c>
      <c r="AK1166" s="255"/>
      <c r="AL1166" s="255"/>
      <c r="AM1166" s="256"/>
      <c r="AN1166" s="257"/>
      <c r="AO1166" s="258" t="str">
        <f aca="false">IF(D1166&lt;&gt;"",IF(COUNTIF($D$12:$D1166,$D1166)&gt;1,0,IF(SUM(L1166,Q1166,V1166)&gt;0,IF(AND(T1166="",OR(O1166&lt;&gt;"",J1166&lt;&gt;"")),IF(O1166&lt;&gt;"",O1166,IF(J1166&lt;&gt;"",J1166,0)),IF(AND(O1166&lt;&gt;"",J1166&lt;&gt;"",O1166=J1166),O1166,T1166)),0)),"")</f>
        <v/>
      </c>
      <c r="AP1166" s="258" t="str">
        <f aca="false">IF(D1166&lt;&gt;"",IF(COUNTIF($D$12:$D1166,$D1166)&gt;1,0,IF(SUM(M1166,R1166,W1166)&gt;0,IF(AND(T1166="",OR(O1166&lt;&gt;"",J1166&lt;&gt;"")),IF(O1166&lt;&gt;"",O1166,IF(J1166&lt;&gt;"",J1166,0)),IF(AND(O1166&lt;&gt;"",J1166&lt;&gt;"",O1166=J1166),O1166,T1166)),0)),"")</f>
        <v/>
      </c>
      <c r="AQ1166" s="258" t="str">
        <f aca="false">IF(D1166&lt;&gt;"",IF(COUNTIF($D$12:$D1166,$D1166)&gt;1,0,IF(SUM(N1166,S1166,X1166)&gt;0,IF(AND(T1166="",OR(O1166&lt;&gt;"",J1166&lt;&gt;"")),IF(O1166&lt;&gt;"",O1166,IF(J1166&lt;&gt;"",J1166,0)),IF(AND(O1166&lt;&gt;"",J1166&lt;&gt;"",O1166=J1166),O1166,T1166)),0)),"")</f>
        <v/>
      </c>
      <c r="AR1166" s="257" t="str">
        <f aca="false">IF(D1166&lt;&gt;"",IF(J1166="OZP12",L1166,0),"")</f>
        <v/>
      </c>
      <c r="AS1166" s="257" t="str">
        <f aca="false">IF(D1166&lt;&gt;"",IF(O1166="OZP12",Q1166,0),"")</f>
        <v/>
      </c>
      <c r="AT1166" s="257" t="str">
        <f aca="false">IF(D1166&lt;&gt;"",IF(T1166="OZP12",V1166,0),"")</f>
        <v/>
      </c>
      <c r="AU1166" s="257" t="str">
        <f aca="false">IF(D1166&lt;&gt;"",IF(J1166="TZP",L1166,0),"")</f>
        <v/>
      </c>
      <c r="AV1166" s="257" t="str">
        <f aca="false">IF(D1166&lt;&gt;"",IF(O1166="TZP",Q1166,0),"")</f>
        <v/>
      </c>
      <c r="AW1166" s="257" t="str">
        <f aca="false">IF(D1166&lt;&gt;"",IF(T1166="TZP",V1166,0),"")</f>
        <v/>
      </c>
      <c r="AX1166" s="257" t="str">
        <f aca="false">IF(D1166&lt;&gt;"",IF(J1166="OZZ",L1166,0),"")</f>
        <v/>
      </c>
      <c r="AY1166" s="257" t="str">
        <f aca="false">IF(D1166&lt;&gt;"",IF(O1166="OZZ",Q1166,0),"")</f>
        <v/>
      </c>
      <c r="AZ1166" s="257" t="str">
        <f aca="false">IF(D1166&lt;&gt;"",IF(T1166="OZZ",V1166,0),"")</f>
        <v/>
      </c>
      <c r="BA1166" s="260"/>
      <c r="BB1166" s="257" t="str">
        <f aca="false">IF(D1166&lt;&gt;"",IF(ISERROR(FIND("/",D1166)),0,1),"")</f>
        <v/>
      </c>
      <c r="BC1166" s="257" t="str">
        <f aca="false">IF(D1166&lt;&gt;"",IF(BB1166*1=0,D1166,CONCATENATE(MID(D1166,1,FIND("/",D1166,1)-1),MID(D1166,FIND("/",D1166,1)+1,LEN(D1166)))),"")</f>
        <v/>
      </c>
      <c r="BD1166" s="286"/>
      <c r="BE1166" s="257" t="str">
        <f aca="false">IF(D1166&lt;&gt;"",IF(J1166="OZP12",M1166,0),"")</f>
        <v/>
      </c>
      <c r="BF1166" s="257" t="str">
        <f aca="false">IF(D1166&lt;&gt;"",IF(O1166="OZP12",R1166,0),"")</f>
        <v/>
      </c>
      <c r="BG1166" s="257" t="str">
        <f aca="false">IF(D1166&lt;&gt;"",IF(T1166="OZP12",W1166,0),"")</f>
        <v/>
      </c>
      <c r="BH1166" s="257" t="str">
        <f aca="false">IF(D1166&lt;&gt;"",IF(J1166="TZP",M1166,0),"")</f>
        <v/>
      </c>
      <c r="BI1166" s="257" t="str">
        <f aca="false">IF(D1166&lt;&gt;"",IF(O1166="TZP",R1166,0),"")</f>
        <v/>
      </c>
      <c r="BJ1166" s="257" t="str">
        <f aca="false">IF(D1166&lt;&gt;"",IF(T1166="TZP",W1166,0),"")</f>
        <v/>
      </c>
    </row>
    <row r="1167" s="261" customFormat="true" ht="18.75" hidden="false" customHeight="true" outlineLevel="0" collapsed="false">
      <c r="A1167" s="262" t="n">
        <f aca="false">A1166+1</f>
        <v>1155</v>
      </c>
      <c r="B1167" s="263"/>
      <c r="C1167" s="263"/>
      <c r="D1167" s="263"/>
      <c r="E1167" s="266"/>
      <c r="F1167" s="266"/>
      <c r="G1167" s="267"/>
      <c r="H1167" s="278"/>
      <c r="I1167" s="281"/>
      <c r="J1167" s="268"/>
      <c r="K1167" s="269"/>
      <c r="L1167" s="244" t="str">
        <f aca="false">IF(AND(K1167&lt;&gt;"",J1167&lt;&gt;""),MIN(IF(OR(J1167="OZZ",J1167="ZZ"),5000,13600),TRUNC(0.75*SUMIF($D$12:$D1167,$D1167,K$12:K1167),2))-SUMIF($D$12:$D1166,$D1167,L$12:L1166),"")</f>
        <v/>
      </c>
      <c r="M1167" s="270" t="str">
        <f aca="false">IF(AND(K1167&lt;&gt;"",J1167&lt;&gt;"",AB1167&lt;&gt;""),IF(OR(J1167="OZZ",J1167="ZZ"),0-SUMIF($D$12:$D1166,$D1167,M$12:M1166),MIN(MIN(13600,TRUNC(0.75*SUMIF($D$12:$D$1442,$D1167,K$12:K$1442),2)+SUMIF($D$12:$D1167,$D1167,AB$12:AB1167))-SUMIF($D$12:$D1166,$D1167,M$12:M1166)-SUMIF($D$12:$D$1442,$D1167,L$12:L$1442),AB1167)),"")</f>
        <v/>
      </c>
      <c r="N1167" s="246" t="str">
        <f aca="false">IF(J1167&lt;&gt;"",1000-SUMIF($D$12:$D1166,$D1167,N$12:N1166),"")</f>
        <v/>
      </c>
      <c r="O1167" s="268"/>
      <c r="P1167" s="269"/>
      <c r="Q1167" s="244" t="str">
        <f aca="false">IF(AND(P1167&lt;&gt;"",O1167&lt;&gt;""),MIN(IF(OR(O1167="OZZ",O1167="ZZ"),5000,13600),TRUNC(0.75*SUMIF($D$12:$D1167,$D1167,P$12:P1167),2))-SUMIF($D$12:$D1166,$D1167,Q$12:Q1166),"")</f>
        <v/>
      </c>
      <c r="R1167" s="270" t="str">
        <f aca="false">IF(AND(P1167&lt;&gt;"",O1167&lt;&gt;"",AF1167&lt;&gt;""),IF(OR(O1167="OZZ",O1167="ZZ"),0-SUMIF($D$12:$D1166,$D1167,R$12:R1166),MIN(MIN(13600,TRUNC(0.75*SUMIF($D$12:$D$1442,$D1167,P$12:P$1442),2)+SUMIF($D$12:$D1167,$D1167,AF$12:AF1167))-SUMIF($D$12:$D1166,$D1167,R$12:R1166)-SUMIF($D$12:$D$1442,$D1167,Q$12:Q$1442),AF1167)),"")</f>
        <v/>
      </c>
      <c r="S1167" s="246" t="str">
        <f aca="false">IF(O1167&lt;&gt;"",1000-SUMIF($D$12:$D1166,$D1167,S$12:S1166),"")</f>
        <v/>
      </c>
      <c r="T1167" s="268"/>
      <c r="U1167" s="269"/>
      <c r="V1167" s="244" t="str">
        <f aca="false">IF(AND(U1167&lt;&gt;"",T1167&lt;&gt;""),MIN(IF(OR(T1167="OZZ",T1167="ZZ"),5000,13600),TRUNC(0.75*SUMIF($D$12:$D1167,$D1167,U$12:U1167),2))-SUMIF($D$12:$D1166,$D1167,V$12:V1166),"")</f>
        <v/>
      </c>
      <c r="W1167" s="248" t="str">
        <f aca="false">IF(AND(U1167&lt;&gt;"",T1167&lt;&gt;"",AJ1167&lt;&gt;""),IF(OR(T1167="OZZ",T1167="ZZ"),0-SUMIF($D$12:$D1166,$D1167,W$12:W1166),MIN(MIN(13600,TRUNC(0.75*SUMIF($D$12:$D$1442,$D1167,U$12:U$1442),2)+SUMIF($D$12:$D1167,$D1167,AJ$12:AJ1167))-SUMIF($D$12:$D1166,$D1167,W$12:W1166)-SUMIF($D$12:$D$1442,$D1167,V$12:V$1442),AJ1167)),"")</f>
        <v/>
      </c>
      <c r="X1167" s="246" t="str">
        <f aca="false">IF(T1167&lt;&gt;"",1000-SUMIF($D$12:$D1166,$D1167,X$12:X1166),"")</f>
        <v/>
      </c>
      <c r="Y1167" s="272"/>
      <c r="Z1167" s="273"/>
      <c r="AA1167" s="273"/>
      <c r="AB1167" s="252" t="str">
        <f aca="false">IF(K1167&lt;&gt;"",ROUND(Y1167,2)+ROUND(Z1167,2)+ROUND(AA1167,2),"")</f>
        <v/>
      </c>
      <c r="AC1167" s="274"/>
      <c r="AD1167" s="273"/>
      <c r="AE1167" s="273"/>
      <c r="AF1167" s="275" t="str">
        <f aca="false">IF(P1167&lt;&gt;"",ROUND(AC1167,2)+ROUND(AD1167,2)+ROUND(AE1167,2),"")</f>
        <v/>
      </c>
      <c r="AG1167" s="274"/>
      <c r="AH1167" s="273"/>
      <c r="AI1167" s="273"/>
      <c r="AJ1167" s="275" t="str">
        <f aca="false">IF(U1167&lt;&gt;"",ROUND(AG1167,2)+ROUND(AH1167,2)+ROUND(AI1167,2),"")</f>
        <v/>
      </c>
      <c r="AK1167" s="255"/>
      <c r="AL1167" s="255"/>
      <c r="AM1167" s="256"/>
      <c r="AN1167" s="257"/>
      <c r="AO1167" s="258" t="str">
        <f aca="false">IF(D1167&lt;&gt;"",IF(COUNTIF($D$12:$D1167,$D1167)&gt;1,0,IF(SUM(L1167,Q1167,V1167)&gt;0,IF(AND(T1167="",OR(O1167&lt;&gt;"",J1167&lt;&gt;"")),IF(O1167&lt;&gt;"",O1167,IF(J1167&lt;&gt;"",J1167,0)),IF(AND(O1167&lt;&gt;"",J1167&lt;&gt;"",O1167=J1167),O1167,T1167)),0)),"")</f>
        <v/>
      </c>
      <c r="AP1167" s="258" t="str">
        <f aca="false">IF(D1167&lt;&gt;"",IF(COUNTIF($D$12:$D1167,$D1167)&gt;1,0,IF(SUM(M1167,R1167,W1167)&gt;0,IF(AND(T1167="",OR(O1167&lt;&gt;"",J1167&lt;&gt;"")),IF(O1167&lt;&gt;"",O1167,IF(J1167&lt;&gt;"",J1167,0)),IF(AND(O1167&lt;&gt;"",J1167&lt;&gt;"",O1167=J1167),O1167,T1167)),0)),"")</f>
        <v/>
      </c>
      <c r="AQ1167" s="258" t="str">
        <f aca="false">IF(D1167&lt;&gt;"",IF(COUNTIF($D$12:$D1167,$D1167)&gt;1,0,IF(SUM(N1167,S1167,X1167)&gt;0,IF(AND(T1167="",OR(O1167&lt;&gt;"",J1167&lt;&gt;"")),IF(O1167&lt;&gt;"",O1167,IF(J1167&lt;&gt;"",J1167,0)),IF(AND(O1167&lt;&gt;"",J1167&lt;&gt;"",O1167=J1167),O1167,T1167)),0)),"")</f>
        <v/>
      </c>
      <c r="AR1167" s="257" t="str">
        <f aca="false">IF(D1167&lt;&gt;"",IF(J1167="OZP12",L1167,0),"")</f>
        <v/>
      </c>
      <c r="AS1167" s="257" t="str">
        <f aca="false">IF(D1167&lt;&gt;"",IF(O1167="OZP12",Q1167,0),"")</f>
        <v/>
      </c>
      <c r="AT1167" s="257" t="str">
        <f aca="false">IF(D1167&lt;&gt;"",IF(T1167="OZP12",V1167,0),"")</f>
        <v/>
      </c>
      <c r="AU1167" s="257" t="str">
        <f aca="false">IF(D1167&lt;&gt;"",IF(J1167="TZP",L1167,0),"")</f>
        <v/>
      </c>
      <c r="AV1167" s="257" t="str">
        <f aca="false">IF(D1167&lt;&gt;"",IF(O1167="TZP",Q1167,0),"")</f>
        <v/>
      </c>
      <c r="AW1167" s="257" t="str">
        <f aca="false">IF(D1167&lt;&gt;"",IF(T1167="TZP",V1167,0),"")</f>
        <v/>
      </c>
      <c r="AX1167" s="257" t="str">
        <f aca="false">IF(D1167&lt;&gt;"",IF(J1167="OZZ",L1167,0),"")</f>
        <v/>
      </c>
      <c r="AY1167" s="257" t="str">
        <f aca="false">IF(D1167&lt;&gt;"",IF(O1167="OZZ",Q1167,0),"")</f>
        <v/>
      </c>
      <c r="AZ1167" s="257" t="str">
        <f aca="false">IF(D1167&lt;&gt;"",IF(T1167="OZZ",V1167,0),"")</f>
        <v/>
      </c>
      <c r="BA1167" s="260"/>
      <c r="BB1167" s="257" t="str">
        <f aca="false">IF(D1167&lt;&gt;"",IF(ISERROR(FIND("/",D1167)),0,1),"")</f>
        <v/>
      </c>
      <c r="BC1167" s="257" t="str">
        <f aca="false">IF(D1167&lt;&gt;"",IF(BB1167*1=0,D1167,CONCATENATE(MID(D1167,1,FIND("/",D1167,1)-1),MID(D1167,FIND("/",D1167,1)+1,LEN(D1167)))),"")</f>
        <v/>
      </c>
      <c r="BD1167" s="286"/>
      <c r="BE1167" s="257" t="str">
        <f aca="false">IF(D1167&lt;&gt;"",IF(J1167="OZP12",M1167,0),"")</f>
        <v/>
      </c>
      <c r="BF1167" s="257" t="str">
        <f aca="false">IF(D1167&lt;&gt;"",IF(O1167="OZP12",R1167,0),"")</f>
        <v/>
      </c>
      <c r="BG1167" s="257" t="str">
        <f aca="false">IF(D1167&lt;&gt;"",IF(T1167="OZP12",W1167,0),"")</f>
        <v/>
      </c>
      <c r="BH1167" s="257" t="str">
        <f aca="false">IF(D1167&lt;&gt;"",IF(J1167="TZP",M1167,0),"")</f>
        <v/>
      </c>
      <c r="BI1167" s="257" t="str">
        <f aca="false">IF(D1167&lt;&gt;"",IF(O1167="TZP",R1167,0),"")</f>
        <v/>
      </c>
      <c r="BJ1167" s="257" t="str">
        <f aca="false">IF(D1167&lt;&gt;"",IF(T1167="TZP",W1167,0),"")</f>
        <v/>
      </c>
    </row>
    <row r="1168" s="261" customFormat="true" ht="18.75" hidden="false" customHeight="true" outlineLevel="0" collapsed="false">
      <c r="A1168" s="262" t="n">
        <f aca="false">A1167+1</f>
        <v>1156</v>
      </c>
      <c r="B1168" s="263"/>
      <c r="C1168" s="263"/>
      <c r="D1168" s="263"/>
      <c r="E1168" s="266"/>
      <c r="F1168" s="266"/>
      <c r="G1168" s="267"/>
      <c r="H1168" s="278"/>
      <c r="I1168" s="281"/>
      <c r="J1168" s="268"/>
      <c r="K1168" s="269"/>
      <c r="L1168" s="244" t="str">
        <f aca="false">IF(AND(K1168&lt;&gt;"",J1168&lt;&gt;""),MIN(IF(OR(J1168="OZZ",J1168="ZZ"),5000,13600),TRUNC(0.75*SUMIF($D$12:$D1168,$D1168,K$12:K1168),2))-SUMIF($D$12:$D1167,$D1168,L$12:L1167),"")</f>
        <v/>
      </c>
      <c r="M1168" s="270" t="str">
        <f aca="false">IF(AND(K1168&lt;&gt;"",J1168&lt;&gt;"",AB1168&lt;&gt;""),IF(OR(J1168="OZZ",J1168="ZZ"),0-SUMIF($D$12:$D1167,$D1168,M$12:M1167),MIN(MIN(13600,TRUNC(0.75*SUMIF($D$12:$D$1442,$D1168,K$12:K$1442),2)+SUMIF($D$12:$D1168,$D1168,AB$12:AB1168))-SUMIF($D$12:$D1167,$D1168,M$12:M1167)-SUMIF($D$12:$D$1442,$D1168,L$12:L$1442),AB1168)),"")</f>
        <v/>
      </c>
      <c r="N1168" s="246" t="str">
        <f aca="false">IF(J1168&lt;&gt;"",1000-SUMIF($D$12:$D1167,$D1168,N$12:N1167),"")</f>
        <v/>
      </c>
      <c r="O1168" s="268"/>
      <c r="P1168" s="269"/>
      <c r="Q1168" s="244" t="str">
        <f aca="false">IF(AND(P1168&lt;&gt;"",O1168&lt;&gt;""),MIN(IF(OR(O1168="OZZ",O1168="ZZ"),5000,13600),TRUNC(0.75*SUMIF($D$12:$D1168,$D1168,P$12:P1168),2))-SUMIF($D$12:$D1167,$D1168,Q$12:Q1167),"")</f>
        <v/>
      </c>
      <c r="R1168" s="270" t="str">
        <f aca="false">IF(AND(P1168&lt;&gt;"",O1168&lt;&gt;"",AF1168&lt;&gt;""),IF(OR(O1168="OZZ",O1168="ZZ"),0-SUMIF($D$12:$D1167,$D1168,R$12:R1167),MIN(MIN(13600,TRUNC(0.75*SUMIF($D$12:$D$1442,$D1168,P$12:P$1442),2)+SUMIF($D$12:$D1168,$D1168,AF$12:AF1168))-SUMIF($D$12:$D1167,$D1168,R$12:R1167)-SUMIF($D$12:$D$1442,$D1168,Q$12:Q$1442),AF1168)),"")</f>
        <v/>
      </c>
      <c r="S1168" s="246" t="str">
        <f aca="false">IF(O1168&lt;&gt;"",1000-SUMIF($D$12:$D1167,$D1168,S$12:S1167),"")</f>
        <v/>
      </c>
      <c r="T1168" s="268"/>
      <c r="U1168" s="269"/>
      <c r="V1168" s="244" t="str">
        <f aca="false">IF(AND(U1168&lt;&gt;"",T1168&lt;&gt;""),MIN(IF(OR(T1168="OZZ",T1168="ZZ"),5000,13600),TRUNC(0.75*SUMIF($D$12:$D1168,$D1168,U$12:U1168),2))-SUMIF($D$12:$D1167,$D1168,V$12:V1167),"")</f>
        <v/>
      </c>
      <c r="W1168" s="248" t="str">
        <f aca="false">IF(AND(U1168&lt;&gt;"",T1168&lt;&gt;"",AJ1168&lt;&gt;""),IF(OR(T1168="OZZ",T1168="ZZ"),0-SUMIF($D$12:$D1167,$D1168,W$12:W1167),MIN(MIN(13600,TRUNC(0.75*SUMIF($D$12:$D$1442,$D1168,U$12:U$1442),2)+SUMIF($D$12:$D1168,$D1168,AJ$12:AJ1168))-SUMIF($D$12:$D1167,$D1168,W$12:W1167)-SUMIF($D$12:$D$1442,$D1168,V$12:V$1442),AJ1168)),"")</f>
        <v/>
      </c>
      <c r="X1168" s="246" t="str">
        <f aca="false">IF(T1168&lt;&gt;"",1000-SUMIF($D$12:$D1167,$D1168,X$12:X1167),"")</f>
        <v/>
      </c>
      <c r="Y1168" s="272"/>
      <c r="Z1168" s="273"/>
      <c r="AA1168" s="273"/>
      <c r="AB1168" s="252" t="str">
        <f aca="false">IF(K1168&lt;&gt;"",ROUND(Y1168,2)+ROUND(Z1168,2)+ROUND(AA1168,2),"")</f>
        <v/>
      </c>
      <c r="AC1168" s="274"/>
      <c r="AD1168" s="273"/>
      <c r="AE1168" s="273"/>
      <c r="AF1168" s="275" t="str">
        <f aca="false">IF(P1168&lt;&gt;"",ROUND(AC1168,2)+ROUND(AD1168,2)+ROUND(AE1168,2),"")</f>
        <v/>
      </c>
      <c r="AG1168" s="274"/>
      <c r="AH1168" s="273"/>
      <c r="AI1168" s="273"/>
      <c r="AJ1168" s="275" t="str">
        <f aca="false">IF(U1168&lt;&gt;"",ROUND(AG1168,2)+ROUND(AH1168,2)+ROUND(AI1168,2),"")</f>
        <v/>
      </c>
      <c r="AK1168" s="255"/>
      <c r="AL1168" s="255"/>
      <c r="AM1168" s="256"/>
      <c r="AN1168" s="257"/>
      <c r="AO1168" s="258" t="str">
        <f aca="false">IF(D1168&lt;&gt;"",IF(COUNTIF($D$12:$D1168,$D1168)&gt;1,0,IF(SUM(L1168,Q1168,V1168)&gt;0,IF(AND(T1168="",OR(O1168&lt;&gt;"",J1168&lt;&gt;"")),IF(O1168&lt;&gt;"",O1168,IF(J1168&lt;&gt;"",J1168,0)),IF(AND(O1168&lt;&gt;"",J1168&lt;&gt;"",O1168=J1168),O1168,T1168)),0)),"")</f>
        <v/>
      </c>
      <c r="AP1168" s="258" t="str">
        <f aca="false">IF(D1168&lt;&gt;"",IF(COUNTIF($D$12:$D1168,$D1168)&gt;1,0,IF(SUM(M1168,R1168,W1168)&gt;0,IF(AND(T1168="",OR(O1168&lt;&gt;"",J1168&lt;&gt;"")),IF(O1168&lt;&gt;"",O1168,IF(J1168&lt;&gt;"",J1168,0)),IF(AND(O1168&lt;&gt;"",J1168&lt;&gt;"",O1168=J1168),O1168,T1168)),0)),"")</f>
        <v/>
      </c>
      <c r="AQ1168" s="258" t="str">
        <f aca="false">IF(D1168&lt;&gt;"",IF(COUNTIF($D$12:$D1168,$D1168)&gt;1,0,IF(SUM(N1168,S1168,X1168)&gt;0,IF(AND(T1168="",OR(O1168&lt;&gt;"",J1168&lt;&gt;"")),IF(O1168&lt;&gt;"",O1168,IF(J1168&lt;&gt;"",J1168,0)),IF(AND(O1168&lt;&gt;"",J1168&lt;&gt;"",O1168=J1168),O1168,T1168)),0)),"")</f>
        <v/>
      </c>
      <c r="AR1168" s="257" t="str">
        <f aca="false">IF(D1168&lt;&gt;"",IF(J1168="OZP12",L1168,0),"")</f>
        <v/>
      </c>
      <c r="AS1168" s="257" t="str">
        <f aca="false">IF(D1168&lt;&gt;"",IF(O1168="OZP12",Q1168,0),"")</f>
        <v/>
      </c>
      <c r="AT1168" s="257" t="str">
        <f aca="false">IF(D1168&lt;&gt;"",IF(T1168="OZP12",V1168,0),"")</f>
        <v/>
      </c>
      <c r="AU1168" s="257" t="str">
        <f aca="false">IF(D1168&lt;&gt;"",IF(J1168="TZP",L1168,0),"")</f>
        <v/>
      </c>
      <c r="AV1168" s="257" t="str">
        <f aca="false">IF(D1168&lt;&gt;"",IF(O1168="TZP",Q1168,0),"")</f>
        <v/>
      </c>
      <c r="AW1168" s="257" t="str">
        <f aca="false">IF(D1168&lt;&gt;"",IF(T1168="TZP",V1168,0),"")</f>
        <v/>
      </c>
      <c r="AX1168" s="257" t="str">
        <f aca="false">IF(D1168&lt;&gt;"",IF(J1168="OZZ",L1168,0),"")</f>
        <v/>
      </c>
      <c r="AY1168" s="257" t="str">
        <f aca="false">IF(D1168&lt;&gt;"",IF(O1168="OZZ",Q1168,0),"")</f>
        <v/>
      </c>
      <c r="AZ1168" s="257" t="str">
        <f aca="false">IF(D1168&lt;&gt;"",IF(T1168="OZZ",V1168,0),"")</f>
        <v/>
      </c>
      <c r="BA1168" s="260"/>
      <c r="BB1168" s="257" t="str">
        <f aca="false">IF(D1168&lt;&gt;"",IF(ISERROR(FIND("/",D1168)),0,1),"")</f>
        <v/>
      </c>
      <c r="BC1168" s="257" t="str">
        <f aca="false">IF(D1168&lt;&gt;"",IF(BB1168*1=0,D1168,CONCATENATE(MID(D1168,1,FIND("/",D1168,1)-1),MID(D1168,FIND("/",D1168,1)+1,LEN(D1168)))),"")</f>
        <v/>
      </c>
      <c r="BD1168" s="286"/>
      <c r="BE1168" s="257" t="str">
        <f aca="false">IF(D1168&lt;&gt;"",IF(J1168="OZP12",M1168,0),"")</f>
        <v/>
      </c>
      <c r="BF1168" s="257" t="str">
        <f aca="false">IF(D1168&lt;&gt;"",IF(O1168="OZP12",R1168,0),"")</f>
        <v/>
      </c>
      <c r="BG1168" s="257" t="str">
        <f aca="false">IF(D1168&lt;&gt;"",IF(T1168="OZP12",W1168,0),"")</f>
        <v/>
      </c>
      <c r="BH1168" s="257" t="str">
        <f aca="false">IF(D1168&lt;&gt;"",IF(J1168="TZP",M1168,0),"")</f>
        <v/>
      </c>
      <c r="BI1168" s="257" t="str">
        <f aca="false">IF(D1168&lt;&gt;"",IF(O1168="TZP",R1168,0),"")</f>
        <v/>
      </c>
      <c r="BJ1168" s="257" t="str">
        <f aca="false">IF(D1168&lt;&gt;"",IF(T1168="TZP",W1168,0),"")</f>
        <v/>
      </c>
    </row>
    <row r="1169" s="261" customFormat="true" ht="18.75" hidden="false" customHeight="true" outlineLevel="0" collapsed="false">
      <c r="A1169" s="262" t="n">
        <f aca="false">A1168+1</f>
        <v>1157</v>
      </c>
      <c r="B1169" s="263"/>
      <c r="C1169" s="263"/>
      <c r="D1169" s="263"/>
      <c r="E1169" s="266"/>
      <c r="F1169" s="266"/>
      <c r="G1169" s="267"/>
      <c r="H1169" s="278"/>
      <c r="I1169" s="281"/>
      <c r="J1169" s="268"/>
      <c r="K1169" s="269"/>
      <c r="L1169" s="244" t="str">
        <f aca="false">IF(AND(K1169&lt;&gt;"",J1169&lt;&gt;""),MIN(IF(OR(J1169="OZZ",J1169="ZZ"),5000,13600),TRUNC(0.75*SUMIF($D$12:$D1169,$D1169,K$12:K1169),2))-SUMIF($D$12:$D1168,$D1169,L$12:L1168),"")</f>
        <v/>
      </c>
      <c r="M1169" s="270" t="str">
        <f aca="false">IF(AND(K1169&lt;&gt;"",J1169&lt;&gt;"",AB1169&lt;&gt;""),IF(OR(J1169="OZZ",J1169="ZZ"),0-SUMIF($D$12:$D1168,$D1169,M$12:M1168),MIN(MIN(13600,TRUNC(0.75*SUMIF($D$12:$D$1442,$D1169,K$12:K$1442),2)+SUMIF($D$12:$D1169,$D1169,AB$12:AB1169))-SUMIF($D$12:$D1168,$D1169,M$12:M1168)-SUMIF($D$12:$D$1442,$D1169,L$12:L$1442),AB1169)),"")</f>
        <v/>
      </c>
      <c r="N1169" s="246" t="str">
        <f aca="false">IF(J1169&lt;&gt;"",1000-SUMIF($D$12:$D1168,$D1169,N$12:N1168),"")</f>
        <v/>
      </c>
      <c r="O1169" s="268"/>
      <c r="P1169" s="269"/>
      <c r="Q1169" s="244" t="str">
        <f aca="false">IF(AND(P1169&lt;&gt;"",O1169&lt;&gt;""),MIN(IF(OR(O1169="OZZ",O1169="ZZ"),5000,13600),TRUNC(0.75*SUMIF($D$12:$D1169,$D1169,P$12:P1169),2))-SUMIF($D$12:$D1168,$D1169,Q$12:Q1168),"")</f>
        <v/>
      </c>
      <c r="R1169" s="270" t="str">
        <f aca="false">IF(AND(P1169&lt;&gt;"",O1169&lt;&gt;"",AF1169&lt;&gt;""),IF(OR(O1169="OZZ",O1169="ZZ"),0-SUMIF($D$12:$D1168,$D1169,R$12:R1168),MIN(MIN(13600,TRUNC(0.75*SUMIF($D$12:$D$1442,$D1169,P$12:P$1442),2)+SUMIF($D$12:$D1169,$D1169,AF$12:AF1169))-SUMIF($D$12:$D1168,$D1169,R$12:R1168)-SUMIF($D$12:$D$1442,$D1169,Q$12:Q$1442),AF1169)),"")</f>
        <v/>
      </c>
      <c r="S1169" s="246" t="str">
        <f aca="false">IF(O1169&lt;&gt;"",1000-SUMIF($D$12:$D1168,$D1169,S$12:S1168),"")</f>
        <v/>
      </c>
      <c r="T1169" s="268"/>
      <c r="U1169" s="269"/>
      <c r="V1169" s="244" t="str">
        <f aca="false">IF(AND(U1169&lt;&gt;"",T1169&lt;&gt;""),MIN(IF(OR(T1169="OZZ",T1169="ZZ"),5000,13600),TRUNC(0.75*SUMIF($D$12:$D1169,$D1169,U$12:U1169),2))-SUMIF($D$12:$D1168,$D1169,V$12:V1168),"")</f>
        <v/>
      </c>
      <c r="W1169" s="248" t="str">
        <f aca="false">IF(AND(U1169&lt;&gt;"",T1169&lt;&gt;"",AJ1169&lt;&gt;""),IF(OR(T1169="OZZ",T1169="ZZ"),0-SUMIF($D$12:$D1168,$D1169,W$12:W1168),MIN(MIN(13600,TRUNC(0.75*SUMIF($D$12:$D$1442,$D1169,U$12:U$1442),2)+SUMIF($D$12:$D1169,$D1169,AJ$12:AJ1169))-SUMIF($D$12:$D1168,$D1169,W$12:W1168)-SUMIF($D$12:$D$1442,$D1169,V$12:V$1442),AJ1169)),"")</f>
        <v/>
      </c>
      <c r="X1169" s="246" t="str">
        <f aca="false">IF(T1169&lt;&gt;"",1000-SUMIF($D$12:$D1168,$D1169,X$12:X1168),"")</f>
        <v/>
      </c>
      <c r="Y1169" s="272"/>
      <c r="Z1169" s="273"/>
      <c r="AA1169" s="273"/>
      <c r="AB1169" s="252" t="str">
        <f aca="false">IF(K1169&lt;&gt;"",ROUND(Y1169,2)+ROUND(Z1169,2)+ROUND(AA1169,2),"")</f>
        <v/>
      </c>
      <c r="AC1169" s="274"/>
      <c r="AD1169" s="273"/>
      <c r="AE1169" s="273"/>
      <c r="AF1169" s="275" t="str">
        <f aca="false">IF(P1169&lt;&gt;"",ROUND(AC1169,2)+ROUND(AD1169,2)+ROUND(AE1169,2),"")</f>
        <v/>
      </c>
      <c r="AG1169" s="274"/>
      <c r="AH1169" s="273"/>
      <c r="AI1169" s="273"/>
      <c r="AJ1169" s="275" t="str">
        <f aca="false">IF(U1169&lt;&gt;"",ROUND(AG1169,2)+ROUND(AH1169,2)+ROUND(AI1169,2),"")</f>
        <v/>
      </c>
      <c r="AK1169" s="255"/>
      <c r="AL1169" s="255"/>
      <c r="AM1169" s="256"/>
      <c r="AN1169" s="257"/>
      <c r="AO1169" s="258" t="str">
        <f aca="false">IF(D1169&lt;&gt;"",IF(COUNTIF($D$12:$D1169,$D1169)&gt;1,0,IF(SUM(L1169,Q1169,V1169)&gt;0,IF(AND(T1169="",OR(O1169&lt;&gt;"",J1169&lt;&gt;"")),IF(O1169&lt;&gt;"",O1169,IF(J1169&lt;&gt;"",J1169,0)),IF(AND(O1169&lt;&gt;"",J1169&lt;&gt;"",O1169=J1169),O1169,T1169)),0)),"")</f>
        <v/>
      </c>
      <c r="AP1169" s="258" t="str">
        <f aca="false">IF(D1169&lt;&gt;"",IF(COUNTIF($D$12:$D1169,$D1169)&gt;1,0,IF(SUM(M1169,R1169,W1169)&gt;0,IF(AND(T1169="",OR(O1169&lt;&gt;"",J1169&lt;&gt;"")),IF(O1169&lt;&gt;"",O1169,IF(J1169&lt;&gt;"",J1169,0)),IF(AND(O1169&lt;&gt;"",J1169&lt;&gt;"",O1169=J1169),O1169,T1169)),0)),"")</f>
        <v/>
      </c>
      <c r="AQ1169" s="258" t="str">
        <f aca="false">IF(D1169&lt;&gt;"",IF(COUNTIF($D$12:$D1169,$D1169)&gt;1,0,IF(SUM(N1169,S1169,X1169)&gt;0,IF(AND(T1169="",OR(O1169&lt;&gt;"",J1169&lt;&gt;"")),IF(O1169&lt;&gt;"",O1169,IF(J1169&lt;&gt;"",J1169,0)),IF(AND(O1169&lt;&gt;"",J1169&lt;&gt;"",O1169=J1169),O1169,T1169)),0)),"")</f>
        <v/>
      </c>
      <c r="AR1169" s="257" t="str">
        <f aca="false">IF(D1169&lt;&gt;"",IF(J1169="OZP12",L1169,0),"")</f>
        <v/>
      </c>
      <c r="AS1169" s="257" t="str">
        <f aca="false">IF(D1169&lt;&gt;"",IF(O1169="OZP12",Q1169,0),"")</f>
        <v/>
      </c>
      <c r="AT1169" s="257" t="str">
        <f aca="false">IF(D1169&lt;&gt;"",IF(T1169="OZP12",V1169,0),"")</f>
        <v/>
      </c>
      <c r="AU1169" s="257" t="str">
        <f aca="false">IF(D1169&lt;&gt;"",IF(J1169="TZP",L1169,0),"")</f>
        <v/>
      </c>
      <c r="AV1169" s="257" t="str">
        <f aca="false">IF(D1169&lt;&gt;"",IF(O1169="TZP",Q1169,0),"")</f>
        <v/>
      </c>
      <c r="AW1169" s="257" t="str">
        <f aca="false">IF(D1169&lt;&gt;"",IF(T1169="TZP",V1169,0),"")</f>
        <v/>
      </c>
      <c r="AX1169" s="257" t="str">
        <f aca="false">IF(D1169&lt;&gt;"",IF(J1169="OZZ",L1169,0),"")</f>
        <v/>
      </c>
      <c r="AY1169" s="257" t="str">
        <f aca="false">IF(D1169&lt;&gt;"",IF(O1169="OZZ",Q1169,0),"")</f>
        <v/>
      </c>
      <c r="AZ1169" s="257" t="str">
        <f aca="false">IF(D1169&lt;&gt;"",IF(T1169="OZZ",V1169,0),"")</f>
        <v/>
      </c>
      <c r="BA1169" s="260"/>
      <c r="BB1169" s="257" t="str">
        <f aca="false">IF(D1169&lt;&gt;"",IF(ISERROR(FIND("/",D1169)),0,1),"")</f>
        <v/>
      </c>
      <c r="BC1169" s="257" t="str">
        <f aca="false">IF(D1169&lt;&gt;"",IF(BB1169*1=0,D1169,CONCATENATE(MID(D1169,1,FIND("/",D1169,1)-1),MID(D1169,FIND("/",D1169,1)+1,LEN(D1169)))),"")</f>
        <v/>
      </c>
      <c r="BD1169" s="286"/>
      <c r="BE1169" s="257" t="str">
        <f aca="false">IF(D1169&lt;&gt;"",IF(J1169="OZP12",M1169,0),"")</f>
        <v/>
      </c>
      <c r="BF1169" s="257" t="str">
        <f aca="false">IF(D1169&lt;&gt;"",IF(O1169="OZP12",R1169,0),"")</f>
        <v/>
      </c>
      <c r="BG1169" s="257" t="str">
        <f aca="false">IF(D1169&lt;&gt;"",IF(T1169="OZP12",W1169,0),"")</f>
        <v/>
      </c>
      <c r="BH1169" s="257" t="str">
        <f aca="false">IF(D1169&lt;&gt;"",IF(J1169="TZP",M1169,0),"")</f>
        <v/>
      </c>
      <c r="BI1169" s="257" t="str">
        <f aca="false">IF(D1169&lt;&gt;"",IF(O1169="TZP",R1169,0),"")</f>
        <v/>
      </c>
      <c r="BJ1169" s="257" t="str">
        <f aca="false">IF(D1169&lt;&gt;"",IF(T1169="TZP",W1169,0),"")</f>
        <v/>
      </c>
    </row>
    <row r="1170" s="261" customFormat="true" ht="18.75" hidden="false" customHeight="true" outlineLevel="0" collapsed="false">
      <c r="A1170" s="262" t="n">
        <f aca="false">A1169+1</f>
        <v>1158</v>
      </c>
      <c r="B1170" s="263"/>
      <c r="C1170" s="263"/>
      <c r="D1170" s="263"/>
      <c r="E1170" s="266"/>
      <c r="F1170" s="266"/>
      <c r="G1170" s="267"/>
      <c r="H1170" s="278"/>
      <c r="I1170" s="281"/>
      <c r="J1170" s="268"/>
      <c r="K1170" s="269"/>
      <c r="L1170" s="244" t="str">
        <f aca="false">IF(AND(K1170&lt;&gt;"",J1170&lt;&gt;""),MIN(IF(OR(J1170="OZZ",J1170="ZZ"),5000,13600),TRUNC(0.75*SUMIF($D$12:$D1170,$D1170,K$12:K1170),2))-SUMIF($D$12:$D1169,$D1170,L$12:L1169),"")</f>
        <v/>
      </c>
      <c r="M1170" s="270" t="str">
        <f aca="false">IF(AND(K1170&lt;&gt;"",J1170&lt;&gt;"",AB1170&lt;&gt;""),IF(OR(J1170="OZZ",J1170="ZZ"),0-SUMIF($D$12:$D1169,$D1170,M$12:M1169),MIN(MIN(13600,TRUNC(0.75*SUMIF($D$12:$D$1442,$D1170,K$12:K$1442),2)+SUMIF($D$12:$D1170,$D1170,AB$12:AB1170))-SUMIF($D$12:$D1169,$D1170,M$12:M1169)-SUMIF($D$12:$D$1442,$D1170,L$12:L$1442),AB1170)),"")</f>
        <v/>
      </c>
      <c r="N1170" s="246" t="str">
        <f aca="false">IF(J1170&lt;&gt;"",1000-SUMIF($D$12:$D1169,$D1170,N$12:N1169),"")</f>
        <v/>
      </c>
      <c r="O1170" s="268"/>
      <c r="P1170" s="269"/>
      <c r="Q1170" s="244" t="str">
        <f aca="false">IF(AND(P1170&lt;&gt;"",O1170&lt;&gt;""),MIN(IF(OR(O1170="OZZ",O1170="ZZ"),5000,13600),TRUNC(0.75*SUMIF($D$12:$D1170,$D1170,P$12:P1170),2))-SUMIF($D$12:$D1169,$D1170,Q$12:Q1169),"")</f>
        <v/>
      </c>
      <c r="R1170" s="270" t="str">
        <f aca="false">IF(AND(P1170&lt;&gt;"",O1170&lt;&gt;"",AF1170&lt;&gt;""),IF(OR(O1170="OZZ",O1170="ZZ"),0-SUMIF($D$12:$D1169,$D1170,R$12:R1169),MIN(MIN(13600,TRUNC(0.75*SUMIF($D$12:$D$1442,$D1170,P$12:P$1442),2)+SUMIF($D$12:$D1170,$D1170,AF$12:AF1170))-SUMIF($D$12:$D1169,$D1170,R$12:R1169)-SUMIF($D$12:$D$1442,$D1170,Q$12:Q$1442),AF1170)),"")</f>
        <v/>
      </c>
      <c r="S1170" s="246" t="str">
        <f aca="false">IF(O1170&lt;&gt;"",1000-SUMIF($D$12:$D1169,$D1170,S$12:S1169),"")</f>
        <v/>
      </c>
      <c r="T1170" s="268"/>
      <c r="U1170" s="269"/>
      <c r="V1170" s="244" t="str">
        <f aca="false">IF(AND(U1170&lt;&gt;"",T1170&lt;&gt;""),MIN(IF(OR(T1170="OZZ",T1170="ZZ"),5000,13600),TRUNC(0.75*SUMIF($D$12:$D1170,$D1170,U$12:U1170),2))-SUMIF($D$12:$D1169,$D1170,V$12:V1169),"")</f>
        <v/>
      </c>
      <c r="W1170" s="248" t="str">
        <f aca="false">IF(AND(U1170&lt;&gt;"",T1170&lt;&gt;"",AJ1170&lt;&gt;""),IF(OR(T1170="OZZ",T1170="ZZ"),0-SUMIF($D$12:$D1169,$D1170,W$12:W1169),MIN(MIN(13600,TRUNC(0.75*SUMIF($D$12:$D$1442,$D1170,U$12:U$1442),2)+SUMIF($D$12:$D1170,$D1170,AJ$12:AJ1170))-SUMIF($D$12:$D1169,$D1170,W$12:W1169)-SUMIF($D$12:$D$1442,$D1170,V$12:V$1442),AJ1170)),"")</f>
        <v/>
      </c>
      <c r="X1170" s="246" t="str">
        <f aca="false">IF(T1170&lt;&gt;"",1000-SUMIF($D$12:$D1169,$D1170,X$12:X1169),"")</f>
        <v/>
      </c>
      <c r="Y1170" s="272"/>
      <c r="Z1170" s="273"/>
      <c r="AA1170" s="273"/>
      <c r="AB1170" s="252" t="str">
        <f aca="false">IF(K1170&lt;&gt;"",ROUND(Y1170,2)+ROUND(Z1170,2)+ROUND(AA1170,2),"")</f>
        <v/>
      </c>
      <c r="AC1170" s="274"/>
      <c r="AD1170" s="273"/>
      <c r="AE1170" s="273"/>
      <c r="AF1170" s="275" t="str">
        <f aca="false">IF(P1170&lt;&gt;"",ROUND(AC1170,2)+ROUND(AD1170,2)+ROUND(AE1170,2),"")</f>
        <v/>
      </c>
      <c r="AG1170" s="274"/>
      <c r="AH1170" s="273"/>
      <c r="AI1170" s="273"/>
      <c r="AJ1170" s="275" t="str">
        <f aca="false">IF(U1170&lt;&gt;"",ROUND(AG1170,2)+ROUND(AH1170,2)+ROUND(AI1170,2),"")</f>
        <v/>
      </c>
      <c r="AK1170" s="255"/>
      <c r="AL1170" s="255"/>
      <c r="AM1170" s="256"/>
      <c r="AN1170" s="257"/>
      <c r="AO1170" s="258" t="str">
        <f aca="false">IF(D1170&lt;&gt;"",IF(COUNTIF($D$12:$D1170,$D1170)&gt;1,0,IF(SUM(L1170,Q1170,V1170)&gt;0,IF(AND(T1170="",OR(O1170&lt;&gt;"",J1170&lt;&gt;"")),IF(O1170&lt;&gt;"",O1170,IF(J1170&lt;&gt;"",J1170,0)),IF(AND(O1170&lt;&gt;"",J1170&lt;&gt;"",O1170=J1170),O1170,T1170)),0)),"")</f>
        <v/>
      </c>
      <c r="AP1170" s="258" t="str">
        <f aca="false">IF(D1170&lt;&gt;"",IF(COUNTIF($D$12:$D1170,$D1170)&gt;1,0,IF(SUM(M1170,R1170,W1170)&gt;0,IF(AND(T1170="",OR(O1170&lt;&gt;"",J1170&lt;&gt;"")),IF(O1170&lt;&gt;"",O1170,IF(J1170&lt;&gt;"",J1170,0)),IF(AND(O1170&lt;&gt;"",J1170&lt;&gt;"",O1170=J1170),O1170,T1170)),0)),"")</f>
        <v/>
      </c>
      <c r="AQ1170" s="258" t="str">
        <f aca="false">IF(D1170&lt;&gt;"",IF(COUNTIF($D$12:$D1170,$D1170)&gt;1,0,IF(SUM(N1170,S1170,X1170)&gt;0,IF(AND(T1170="",OR(O1170&lt;&gt;"",J1170&lt;&gt;"")),IF(O1170&lt;&gt;"",O1170,IF(J1170&lt;&gt;"",J1170,0)),IF(AND(O1170&lt;&gt;"",J1170&lt;&gt;"",O1170=J1170),O1170,T1170)),0)),"")</f>
        <v/>
      </c>
      <c r="AR1170" s="257" t="str">
        <f aca="false">IF(D1170&lt;&gt;"",IF(J1170="OZP12",L1170,0),"")</f>
        <v/>
      </c>
      <c r="AS1170" s="257" t="str">
        <f aca="false">IF(D1170&lt;&gt;"",IF(O1170="OZP12",Q1170,0),"")</f>
        <v/>
      </c>
      <c r="AT1170" s="257" t="str">
        <f aca="false">IF(D1170&lt;&gt;"",IF(T1170="OZP12",V1170,0),"")</f>
        <v/>
      </c>
      <c r="AU1170" s="257" t="str">
        <f aca="false">IF(D1170&lt;&gt;"",IF(J1170="TZP",L1170,0),"")</f>
        <v/>
      </c>
      <c r="AV1170" s="257" t="str">
        <f aca="false">IF(D1170&lt;&gt;"",IF(O1170="TZP",Q1170,0),"")</f>
        <v/>
      </c>
      <c r="AW1170" s="257" t="str">
        <f aca="false">IF(D1170&lt;&gt;"",IF(T1170="TZP",V1170,0),"")</f>
        <v/>
      </c>
      <c r="AX1170" s="257" t="str">
        <f aca="false">IF(D1170&lt;&gt;"",IF(J1170="OZZ",L1170,0),"")</f>
        <v/>
      </c>
      <c r="AY1170" s="257" t="str">
        <f aca="false">IF(D1170&lt;&gt;"",IF(O1170="OZZ",Q1170,0),"")</f>
        <v/>
      </c>
      <c r="AZ1170" s="257" t="str">
        <f aca="false">IF(D1170&lt;&gt;"",IF(T1170="OZZ",V1170,0),"")</f>
        <v/>
      </c>
      <c r="BA1170" s="260"/>
      <c r="BB1170" s="257" t="str">
        <f aca="false">IF(D1170&lt;&gt;"",IF(ISERROR(FIND("/",D1170)),0,1),"")</f>
        <v/>
      </c>
      <c r="BC1170" s="257" t="str">
        <f aca="false">IF(D1170&lt;&gt;"",IF(BB1170*1=0,D1170,CONCATENATE(MID(D1170,1,FIND("/",D1170,1)-1),MID(D1170,FIND("/",D1170,1)+1,LEN(D1170)))),"")</f>
        <v/>
      </c>
      <c r="BD1170" s="286"/>
      <c r="BE1170" s="257" t="str">
        <f aca="false">IF(D1170&lt;&gt;"",IF(J1170="OZP12",M1170,0),"")</f>
        <v/>
      </c>
      <c r="BF1170" s="257" t="str">
        <f aca="false">IF(D1170&lt;&gt;"",IF(O1170="OZP12",R1170,0),"")</f>
        <v/>
      </c>
      <c r="BG1170" s="257" t="str">
        <f aca="false">IF(D1170&lt;&gt;"",IF(T1170="OZP12",W1170,0),"")</f>
        <v/>
      </c>
      <c r="BH1170" s="257" t="str">
        <f aca="false">IF(D1170&lt;&gt;"",IF(J1170="TZP",M1170,0),"")</f>
        <v/>
      </c>
      <c r="BI1170" s="257" t="str">
        <f aca="false">IF(D1170&lt;&gt;"",IF(O1170="TZP",R1170,0),"")</f>
        <v/>
      </c>
      <c r="BJ1170" s="257" t="str">
        <f aca="false">IF(D1170&lt;&gt;"",IF(T1170="TZP",W1170,0),"")</f>
        <v/>
      </c>
    </row>
    <row r="1171" s="261" customFormat="true" ht="18.75" hidden="false" customHeight="true" outlineLevel="0" collapsed="false">
      <c r="A1171" s="262" t="n">
        <f aca="false">A1170+1</f>
        <v>1159</v>
      </c>
      <c r="B1171" s="263"/>
      <c r="C1171" s="263"/>
      <c r="D1171" s="263"/>
      <c r="E1171" s="266"/>
      <c r="F1171" s="266"/>
      <c r="G1171" s="267"/>
      <c r="H1171" s="278"/>
      <c r="I1171" s="281"/>
      <c r="J1171" s="268"/>
      <c r="K1171" s="269"/>
      <c r="L1171" s="244" t="str">
        <f aca="false">IF(AND(K1171&lt;&gt;"",J1171&lt;&gt;""),MIN(IF(OR(J1171="OZZ",J1171="ZZ"),5000,13600),TRUNC(0.75*SUMIF($D$12:$D1171,$D1171,K$12:K1171),2))-SUMIF($D$12:$D1170,$D1171,L$12:L1170),"")</f>
        <v/>
      </c>
      <c r="M1171" s="270" t="str">
        <f aca="false">IF(AND(K1171&lt;&gt;"",J1171&lt;&gt;"",AB1171&lt;&gt;""),IF(OR(J1171="OZZ",J1171="ZZ"),0-SUMIF($D$12:$D1170,$D1171,M$12:M1170),MIN(MIN(13600,TRUNC(0.75*SUMIF($D$12:$D$1442,$D1171,K$12:K$1442),2)+SUMIF($D$12:$D1171,$D1171,AB$12:AB1171))-SUMIF($D$12:$D1170,$D1171,M$12:M1170)-SUMIF($D$12:$D$1442,$D1171,L$12:L$1442),AB1171)),"")</f>
        <v/>
      </c>
      <c r="N1171" s="246" t="str">
        <f aca="false">IF(J1171&lt;&gt;"",1000-SUMIF($D$12:$D1170,$D1171,N$12:N1170),"")</f>
        <v/>
      </c>
      <c r="O1171" s="268"/>
      <c r="P1171" s="269"/>
      <c r="Q1171" s="244" t="str">
        <f aca="false">IF(AND(P1171&lt;&gt;"",O1171&lt;&gt;""),MIN(IF(OR(O1171="OZZ",O1171="ZZ"),5000,13600),TRUNC(0.75*SUMIF($D$12:$D1171,$D1171,P$12:P1171),2))-SUMIF($D$12:$D1170,$D1171,Q$12:Q1170),"")</f>
        <v/>
      </c>
      <c r="R1171" s="270" t="str">
        <f aca="false">IF(AND(P1171&lt;&gt;"",O1171&lt;&gt;"",AF1171&lt;&gt;""),IF(OR(O1171="OZZ",O1171="ZZ"),0-SUMIF($D$12:$D1170,$D1171,R$12:R1170),MIN(MIN(13600,TRUNC(0.75*SUMIF($D$12:$D$1442,$D1171,P$12:P$1442),2)+SUMIF($D$12:$D1171,$D1171,AF$12:AF1171))-SUMIF($D$12:$D1170,$D1171,R$12:R1170)-SUMIF($D$12:$D$1442,$D1171,Q$12:Q$1442),AF1171)),"")</f>
        <v/>
      </c>
      <c r="S1171" s="246" t="str">
        <f aca="false">IF(O1171&lt;&gt;"",1000-SUMIF($D$12:$D1170,$D1171,S$12:S1170),"")</f>
        <v/>
      </c>
      <c r="T1171" s="268"/>
      <c r="U1171" s="269"/>
      <c r="V1171" s="244" t="str">
        <f aca="false">IF(AND(U1171&lt;&gt;"",T1171&lt;&gt;""),MIN(IF(OR(T1171="OZZ",T1171="ZZ"),5000,13600),TRUNC(0.75*SUMIF($D$12:$D1171,$D1171,U$12:U1171),2))-SUMIF($D$12:$D1170,$D1171,V$12:V1170),"")</f>
        <v/>
      </c>
      <c r="W1171" s="248" t="str">
        <f aca="false">IF(AND(U1171&lt;&gt;"",T1171&lt;&gt;"",AJ1171&lt;&gt;""),IF(OR(T1171="OZZ",T1171="ZZ"),0-SUMIF($D$12:$D1170,$D1171,W$12:W1170),MIN(MIN(13600,TRUNC(0.75*SUMIF($D$12:$D$1442,$D1171,U$12:U$1442),2)+SUMIF($D$12:$D1171,$D1171,AJ$12:AJ1171))-SUMIF($D$12:$D1170,$D1171,W$12:W1170)-SUMIF($D$12:$D$1442,$D1171,V$12:V$1442),AJ1171)),"")</f>
        <v/>
      </c>
      <c r="X1171" s="246" t="str">
        <f aca="false">IF(T1171&lt;&gt;"",1000-SUMIF($D$12:$D1170,$D1171,X$12:X1170),"")</f>
        <v/>
      </c>
      <c r="Y1171" s="272"/>
      <c r="Z1171" s="273"/>
      <c r="AA1171" s="273"/>
      <c r="AB1171" s="252" t="str">
        <f aca="false">IF(K1171&lt;&gt;"",ROUND(Y1171,2)+ROUND(Z1171,2)+ROUND(AA1171,2),"")</f>
        <v/>
      </c>
      <c r="AC1171" s="274"/>
      <c r="AD1171" s="273"/>
      <c r="AE1171" s="273"/>
      <c r="AF1171" s="275" t="str">
        <f aca="false">IF(P1171&lt;&gt;"",ROUND(AC1171,2)+ROUND(AD1171,2)+ROUND(AE1171,2),"")</f>
        <v/>
      </c>
      <c r="AG1171" s="274"/>
      <c r="AH1171" s="273"/>
      <c r="AI1171" s="273"/>
      <c r="AJ1171" s="275" t="str">
        <f aca="false">IF(U1171&lt;&gt;"",ROUND(AG1171,2)+ROUND(AH1171,2)+ROUND(AI1171,2),"")</f>
        <v/>
      </c>
      <c r="AK1171" s="255"/>
      <c r="AL1171" s="255"/>
      <c r="AM1171" s="256"/>
      <c r="AN1171" s="257"/>
      <c r="AO1171" s="258" t="str">
        <f aca="false">IF(D1171&lt;&gt;"",IF(COUNTIF($D$12:$D1171,$D1171)&gt;1,0,IF(SUM(L1171,Q1171,V1171)&gt;0,IF(AND(T1171="",OR(O1171&lt;&gt;"",J1171&lt;&gt;"")),IF(O1171&lt;&gt;"",O1171,IF(J1171&lt;&gt;"",J1171,0)),IF(AND(O1171&lt;&gt;"",J1171&lt;&gt;"",O1171=J1171),O1171,T1171)),0)),"")</f>
        <v/>
      </c>
      <c r="AP1171" s="258" t="str">
        <f aca="false">IF(D1171&lt;&gt;"",IF(COUNTIF($D$12:$D1171,$D1171)&gt;1,0,IF(SUM(M1171,R1171,W1171)&gt;0,IF(AND(T1171="",OR(O1171&lt;&gt;"",J1171&lt;&gt;"")),IF(O1171&lt;&gt;"",O1171,IF(J1171&lt;&gt;"",J1171,0)),IF(AND(O1171&lt;&gt;"",J1171&lt;&gt;"",O1171=J1171),O1171,T1171)),0)),"")</f>
        <v/>
      </c>
      <c r="AQ1171" s="258" t="str">
        <f aca="false">IF(D1171&lt;&gt;"",IF(COUNTIF($D$12:$D1171,$D1171)&gt;1,0,IF(SUM(N1171,S1171,X1171)&gt;0,IF(AND(T1171="",OR(O1171&lt;&gt;"",J1171&lt;&gt;"")),IF(O1171&lt;&gt;"",O1171,IF(J1171&lt;&gt;"",J1171,0)),IF(AND(O1171&lt;&gt;"",J1171&lt;&gt;"",O1171=J1171),O1171,T1171)),0)),"")</f>
        <v/>
      </c>
      <c r="AR1171" s="257" t="str">
        <f aca="false">IF(D1171&lt;&gt;"",IF(J1171="OZP12",L1171,0),"")</f>
        <v/>
      </c>
      <c r="AS1171" s="257" t="str">
        <f aca="false">IF(D1171&lt;&gt;"",IF(O1171="OZP12",Q1171,0),"")</f>
        <v/>
      </c>
      <c r="AT1171" s="257" t="str">
        <f aca="false">IF(D1171&lt;&gt;"",IF(T1171="OZP12",V1171,0),"")</f>
        <v/>
      </c>
      <c r="AU1171" s="257" t="str">
        <f aca="false">IF(D1171&lt;&gt;"",IF(J1171="TZP",L1171,0),"")</f>
        <v/>
      </c>
      <c r="AV1171" s="257" t="str">
        <f aca="false">IF(D1171&lt;&gt;"",IF(O1171="TZP",Q1171,0),"")</f>
        <v/>
      </c>
      <c r="AW1171" s="257" t="str">
        <f aca="false">IF(D1171&lt;&gt;"",IF(T1171="TZP",V1171,0),"")</f>
        <v/>
      </c>
      <c r="AX1171" s="257" t="str">
        <f aca="false">IF(D1171&lt;&gt;"",IF(J1171="OZZ",L1171,0),"")</f>
        <v/>
      </c>
      <c r="AY1171" s="257" t="str">
        <f aca="false">IF(D1171&lt;&gt;"",IF(O1171="OZZ",Q1171,0),"")</f>
        <v/>
      </c>
      <c r="AZ1171" s="257" t="str">
        <f aca="false">IF(D1171&lt;&gt;"",IF(T1171="OZZ",V1171,0),"")</f>
        <v/>
      </c>
      <c r="BA1171" s="260"/>
      <c r="BB1171" s="257" t="str">
        <f aca="false">IF(D1171&lt;&gt;"",IF(ISERROR(FIND("/",D1171)),0,1),"")</f>
        <v/>
      </c>
      <c r="BC1171" s="257" t="str">
        <f aca="false">IF(D1171&lt;&gt;"",IF(BB1171*1=0,D1171,CONCATENATE(MID(D1171,1,FIND("/",D1171,1)-1),MID(D1171,FIND("/",D1171,1)+1,LEN(D1171)))),"")</f>
        <v/>
      </c>
      <c r="BD1171" s="286"/>
      <c r="BE1171" s="257" t="str">
        <f aca="false">IF(D1171&lt;&gt;"",IF(J1171="OZP12",M1171,0),"")</f>
        <v/>
      </c>
      <c r="BF1171" s="257" t="str">
        <f aca="false">IF(D1171&lt;&gt;"",IF(O1171="OZP12",R1171,0),"")</f>
        <v/>
      </c>
      <c r="BG1171" s="257" t="str">
        <f aca="false">IF(D1171&lt;&gt;"",IF(T1171="OZP12",W1171,0),"")</f>
        <v/>
      </c>
      <c r="BH1171" s="257" t="str">
        <f aca="false">IF(D1171&lt;&gt;"",IF(J1171="TZP",M1171,0),"")</f>
        <v/>
      </c>
      <c r="BI1171" s="257" t="str">
        <f aca="false">IF(D1171&lt;&gt;"",IF(O1171="TZP",R1171,0),"")</f>
        <v/>
      </c>
      <c r="BJ1171" s="257" t="str">
        <f aca="false">IF(D1171&lt;&gt;"",IF(T1171="TZP",W1171,0),"")</f>
        <v/>
      </c>
    </row>
    <row r="1172" s="261" customFormat="true" ht="18.75" hidden="false" customHeight="true" outlineLevel="0" collapsed="false">
      <c r="A1172" s="262" t="n">
        <f aca="false">A1171+1</f>
        <v>1160</v>
      </c>
      <c r="B1172" s="263"/>
      <c r="C1172" s="263"/>
      <c r="D1172" s="263"/>
      <c r="E1172" s="266"/>
      <c r="F1172" s="266"/>
      <c r="G1172" s="267"/>
      <c r="H1172" s="278"/>
      <c r="I1172" s="281"/>
      <c r="J1172" s="268"/>
      <c r="K1172" s="269"/>
      <c r="L1172" s="244" t="str">
        <f aca="false">IF(AND(K1172&lt;&gt;"",J1172&lt;&gt;""),MIN(IF(OR(J1172="OZZ",J1172="ZZ"),5000,13600),TRUNC(0.75*SUMIF($D$12:$D1172,$D1172,K$12:K1172),2))-SUMIF($D$12:$D1171,$D1172,L$12:L1171),"")</f>
        <v/>
      </c>
      <c r="M1172" s="270" t="str">
        <f aca="false">IF(AND(K1172&lt;&gt;"",J1172&lt;&gt;"",AB1172&lt;&gt;""),IF(OR(J1172="OZZ",J1172="ZZ"),0-SUMIF($D$12:$D1171,$D1172,M$12:M1171),MIN(MIN(13600,TRUNC(0.75*SUMIF($D$12:$D$1442,$D1172,K$12:K$1442),2)+SUMIF($D$12:$D1172,$D1172,AB$12:AB1172))-SUMIF($D$12:$D1171,$D1172,M$12:M1171)-SUMIF($D$12:$D$1442,$D1172,L$12:L$1442),AB1172)),"")</f>
        <v/>
      </c>
      <c r="N1172" s="246" t="str">
        <f aca="false">IF(J1172&lt;&gt;"",1000-SUMIF($D$12:$D1171,$D1172,N$12:N1171),"")</f>
        <v/>
      </c>
      <c r="O1172" s="268"/>
      <c r="P1172" s="269"/>
      <c r="Q1172" s="244" t="str">
        <f aca="false">IF(AND(P1172&lt;&gt;"",O1172&lt;&gt;""),MIN(IF(OR(O1172="OZZ",O1172="ZZ"),5000,13600),TRUNC(0.75*SUMIF($D$12:$D1172,$D1172,P$12:P1172),2))-SUMIF($D$12:$D1171,$D1172,Q$12:Q1171),"")</f>
        <v/>
      </c>
      <c r="R1172" s="270" t="str">
        <f aca="false">IF(AND(P1172&lt;&gt;"",O1172&lt;&gt;"",AF1172&lt;&gt;""),IF(OR(O1172="OZZ",O1172="ZZ"),0-SUMIF($D$12:$D1171,$D1172,R$12:R1171),MIN(MIN(13600,TRUNC(0.75*SUMIF($D$12:$D$1442,$D1172,P$12:P$1442),2)+SUMIF($D$12:$D1172,$D1172,AF$12:AF1172))-SUMIF($D$12:$D1171,$D1172,R$12:R1171)-SUMIF($D$12:$D$1442,$D1172,Q$12:Q$1442),AF1172)),"")</f>
        <v/>
      </c>
      <c r="S1172" s="246" t="str">
        <f aca="false">IF(O1172&lt;&gt;"",1000-SUMIF($D$12:$D1171,$D1172,S$12:S1171),"")</f>
        <v/>
      </c>
      <c r="T1172" s="268"/>
      <c r="U1172" s="269"/>
      <c r="V1172" s="244" t="str">
        <f aca="false">IF(AND(U1172&lt;&gt;"",T1172&lt;&gt;""),MIN(IF(OR(T1172="OZZ",T1172="ZZ"),5000,13600),TRUNC(0.75*SUMIF($D$12:$D1172,$D1172,U$12:U1172),2))-SUMIF($D$12:$D1171,$D1172,V$12:V1171),"")</f>
        <v/>
      </c>
      <c r="W1172" s="248" t="str">
        <f aca="false">IF(AND(U1172&lt;&gt;"",T1172&lt;&gt;"",AJ1172&lt;&gt;""),IF(OR(T1172="OZZ",T1172="ZZ"),0-SUMIF($D$12:$D1171,$D1172,W$12:W1171),MIN(MIN(13600,TRUNC(0.75*SUMIF($D$12:$D$1442,$D1172,U$12:U$1442),2)+SUMIF($D$12:$D1172,$D1172,AJ$12:AJ1172))-SUMIF($D$12:$D1171,$D1172,W$12:W1171)-SUMIF($D$12:$D$1442,$D1172,V$12:V$1442),AJ1172)),"")</f>
        <v/>
      </c>
      <c r="X1172" s="246" t="str">
        <f aca="false">IF(T1172&lt;&gt;"",1000-SUMIF($D$12:$D1171,$D1172,X$12:X1171),"")</f>
        <v/>
      </c>
      <c r="Y1172" s="272"/>
      <c r="Z1172" s="273"/>
      <c r="AA1172" s="273"/>
      <c r="AB1172" s="252" t="str">
        <f aca="false">IF(K1172&lt;&gt;"",ROUND(Y1172,2)+ROUND(Z1172,2)+ROUND(AA1172,2),"")</f>
        <v/>
      </c>
      <c r="AC1172" s="274"/>
      <c r="AD1172" s="273"/>
      <c r="AE1172" s="273"/>
      <c r="AF1172" s="275" t="str">
        <f aca="false">IF(P1172&lt;&gt;"",ROUND(AC1172,2)+ROUND(AD1172,2)+ROUND(AE1172,2),"")</f>
        <v/>
      </c>
      <c r="AG1172" s="274"/>
      <c r="AH1172" s="273"/>
      <c r="AI1172" s="273"/>
      <c r="AJ1172" s="275" t="str">
        <f aca="false">IF(U1172&lt;&gt;"",ROUND(AG1172,2)+ROUND(AH1172,2)+ROUND(AI1172,2),"")</f>
        <v/>
      </c>
      <c r="AK1172" s="255"/>
      <c r="AL1172" s="255"/>
      <c r="AM1172" s="256"/>
      <c r="AN1172" s="257"/>
      <c r="AO1172" s="258" t="str">
        <f aca="false">IF(D1172&lt;&gt;"",IF(COUNTIF($D$12:$D1172,$D1172)&gt;1,0,IF(SUM(L1172,Q1172,V1172)&gt;0,IF(AND(T1172="",OR(O1172&lt;&gt;"",J1172&lt;&gt;"")),IF(O1172&lt;&gt;"",O1172,IF(J1172&lt;&gt;"",J1172,0)),IF(AND(O1172&lt;&gt;"",J1172&lt;&gt;"",O1172=J1172),O1172,T1172)),0)),"")</f>
        <v/>
      </c>
      <c r="AP1172" s="258" t="str">
        <f aca="false">IF(D1172&lt;&gt;"",IF(COUNTIF($D$12:$D1172,$D1172)&gt;1,0,IF(SUM(M1172,R1172,W1172)&gt;0,IF(AND(T1172="",OR(O1172&lt;&gt;"",J1172&lt;&gt;"")),IF(O1172&lt;&gt;"",O1172,IF(J1172&lt;&gt;"",J1172,0)),IF(AND(O1172&lt;&gt;"",J1172&lt;&gt;"",O1172=J1172),O1172,T1172)),0)),"")</f>
        <v/>
      </c>
      <c r="AQ1172" s="258" t="str">
        <f aca="false">IF(D1172&lt;&gt;"",IF(COUNTIF($D$12:$D1172,$D1172)&gt;1,0,IF(SUM(N1172,S1172,X1172)&gt;0,IF(AND(T1172="",OR(O1172&lt;&gt;"",J1172&lt;&gt;"")),IF(O1172&lt;&gt;"",O1172,IF(J1172&lt;&gt;"",J1172,0)),IF(AND(O1172&lt;&gt;"",J1172&lt;&gt;"",O1172=J1172),O1172,T1172)),0)),"")</f>
        <v/>
      </c>
      <c r="AR1172" s="257" t="str">
        <f aca="false">IF(D1172&lt;&gt;"",IF(J1172="OZP12",L1172,0),"")</f>
        <v/>
      </c>
      <c r="AS1172" s="257" t="str">
        <f aca="false">IF(D1172&lt;&gt;"",IF(O1172="OZP12",Q1172,0),"")</f>
        <v/>
      </c>
      <c r="AT1172" s="257" t="str">
        <f aca="false">IF(D1172&lt;&gt;"",IF(T1172="OZP12",V1172,0),"")</f>
        <v/>
      </c>
      <c r="AU1172" s="257" t="str">
        <f aca="false">IF(D1172&lt;&gt;"",IF(J1172="TZP",L1172,0),"")</f>
        <v/>
      </c>
      <c r="AV1172" s="257" t="str">
        <f aca="false">IF(D1172&lt;&gt;"",IF(O1172="TZP",Q1172,0),"")</f>
        <v/>
      </c>
      <c r="AW1172" s="257" t="str">
        <f aca="false">IF(D1172&lt;&gt;"",IF(T1172="TZP",V1172,0),"")</f>
        <v/>
      </c>
      <c r="AX1172" s="257" t="str">
        <f aca="false">IF(D1172&lt;&gt;"",IF(J1172="OZZ",L1172,0),"")</f>
        <v/>
      </c>
      <c r="AY1172" s="257" t="str">
        <f aca="false">IF(D1172&lt;&gt;"",IF(O1172="OZZ",Q1172,0),"")</f>
        <v/>
      </c>
      <c r="AZ1172" s="257" t="str">
        <f aca="false">IF(D1172&lt;&gt;"",IF(T1172="OZZ",V1172,0),"")</f>
        <v/>
      </c>
      <c r="BA1172" s="260"/>
      <c r="BB1172" s="257" t="str">
        <f aca="false">IF(D1172&lt;&gt;"",IF(ISERROR(FIND("/",D1172)),0,1),"")</f>
        <v/>
      </c>
      <c r="BC1172" s="257" t="str">
        <f aca="false">IF(D1172&lt;&gt;"",IF(BB1172*1=0,D1172,CONCATENATE(MID(D1172,1,FIND("/",D1172,1)-1),MID(D1172,FIND("/",D1172,1)+1,LEN(D1172)))),"")</f>
        <v/>
      </c>
      <c r="BD1172" s="286"/>
      <c r="BE1172" s="257" t="str">
        <f aca="false">IF(D1172&lt;&gt;"",IF(J1172="OZP12",M1172,0),"")</f>
        <v/>
      </c>
      <c r="BF1172" s="257" t="str">
        <f aca="false">IF(D1172&lt;&gt;"",IF(O1172="OZP12",R1172,0),"")</f>
        <v/>
      </c>
      <c r="BG1172" s="257" t="str">
        <f aca="false">IF(D1172&lt;&gt;"",IF(T1172="OZP12",W1172,0),"")</f>
        <v/>
      </c>
      <c r="BH1172" s="257" t="str">
        <f aca="false">IF(D1172&lt;&gt;"",IF(J1172="TZP",M1172,0),"")</f>
        <v/>
      </c>
      <c r="BI1172" s="257" t="str">
        <f aca="false">IF(D1172&lt;&gt;"",IF(O1172="TZP",R1172,0),"")</f>
        <v/>
      </c>
      <c r="BJ1172" s="257" t="str">
        <f aca="false">IF(D1172&lt;&gt;"",IF(T1172="TZP",W1172,0),"")</f>
        <v/>
      </c>
    </row>
    <row r="1173" s="261" customFormat="true" ht="18.75" hidden="false" customHeight="true" outlineLevel="0" collapsed="false">
      <c r="A1173" s="262" t="n">
        <f aca="false">A1172+1</f>
        <v>1161</v>
      </c>
      <c r="B1173" s="263"/>
      <c r="C1173" s="263"/>
      <c r="D1173" s="263"/>
      <c r="E1173" s="266"/>
      <c r="F1173" s="266"/>
      <c r="G1173" s="267"/>
      <c r="H1173" s="278"/>
      <c r="I1173" s="281"/>
      <c r="J1173" s="268"/>
      <c r="K1173" s="269"/>
      <c r="L1173" s="244" t="str">
        <f aca="false">IF(AND(K1173&lt;&gt;"",J1173&lt;&gt;""),MIN(IF(OR(J1173="OZZ",J1173="ZZ"),5000,13600),TRUNC(0.75*SUMIF($D$12:$D1173,$D1173,K$12:K1173),2))-SUMIF($D$12:$D1172,$D1173,L$12:L1172),"")</f>
        <v/>
      </c>
      <c r="M1173" s="270" t="str">
        <f aca="false">IF(AND(K1173&lt;&gt;"",J1173&lt;&gt;"",AB1173&lt;&gt;""),IF(OR(J1173="OZZ",J1173="ZZ"),0-SUMIF($D$12:$D1172,$D1173,M$12:M1172),MIN(MIN(13600,TRUNC(0.75*SUMIF($D$12:$D$1442,$D1173,K$12:K$1442),2)+SUMIF($D$12:$D1173,$D1173,AB$12:AB1173))-SUMIF($D$12:$D1172,$D1173,M$12:M1172)-SUMIF($D$12:$D$1442,$D1173,L$12:L$1442),AB1173)),"")</f>
        <v/>
      </c>
      <c r="N1173" s="246" t="str">
        <f aca="false">IF(J1173&lt;&gt;"",1000-SUMIF($D$12:$D1172,$D1173,N$12:N1172),"")</f>
        <v/>
      </c>
      <c r="O1173" s="268"/>
      <c r="P1173" s="269"/>
      <c r="Q1173" s="244" t="str">
        <f aca="false">IF(AND(P1173&lt;&gt;"",O1173&lt;&gt;""),MIN(IF(OR(O1173="OZZ",O1173="ZZ"),5000,13600),TRUNC(0.75*SUMIF($D$12:$D1173,$D1173,P$12:P1173),2))-SUMIF($D$12:$D1172,$D1173,Q$12:Q1172),"")</f>
        <v/>
      </c>
      <c r="R1173" s="270" t="str">
        <f aca="false">IF(AND(P1173&lt;&gt;"",O1173&lt;&gt;"",AF1173&lt;&gt;""),IF(OR(O1173="OZZ",O1173="ZZ"),0-SUMIF($D$12:$D1172,$D1173,R$12:R1172),MIN(MIN(13600,TRUNC(0.75*SUMIF($D$12:$D$1442,$D1173,P$12:P$1442),2)+SUMIF($D$12:$D1173,$D1173,AF$12:AF1173))-SUMIF($D$12:$D1172,$D1173,R$12:R1172)-SUMIF($D$12:$D$1442,$D1173,Q$12:Q$1442),AF1173)),"")</f>
        <v/>
      </c>
      <c r="S1173" s="246" t="str">
        <f aca="false">IF(O1173&lt;&gt;"",1000-SUMIF($D$12:$D1172,$D1173,S$12:S1172),"")</f>
        <v/>
      </c>
      <c r="T1173" s="268"/>
      <c r="U1173" s="269"/>
      <c r="V1173" s="244" t="str">
        <f aca="false">IF(AND(U1173&lt;&gt;"",T1173&lt;&gt;""),MIN(IF(OR(T1173="OZZ",T1173="ZZ"),5000,13600),TRUNC(0.75*SUMIF($D$12:$D1173,$D1173,U$12:U1173),2))-SUMIF($D$12:$D1172,$D1173,V$12:V1172),"")</f>
        <v/>
      </c>
      <c r="W1173" s="248" t="str">
        <f aca="false">IF(AND(U1173&lt;&gt;"",T1173&lt;&gt;"",AJ1173&lt;&gt;""),IF(OR(T1173="OZZ",T1173="ZZ"),0-SUMIF($D$12:$D1172,$D1173,W$12:W1172),MIN(MIN(13600,TRUNC(0.75*SUMIF($D$12:$D$1442,$D1173,U$12:U$1442),2)+SUMIF($D$12:$D1173,$D1173,AJ$12:AJ1173))-SUMIF($D$12:$D1172,$D1173,W$12:W1172)-SUMIF($D$12:$D$1442,$D1173,V$12:V$1442),AJ1173)),"")</f>
        <v/>
      </c>
      <c r="X1173" s="246" t="str">
        <f aca="false">IF(T1173&lt;&gt;"",1000-SUMIF($D$12:$D1172,$D1173,X$12:X1172),"")</f>
        <v/>
      </c>
      <c r="Y1173" s="272"/>
      <c r="Z1173" s="273"/>
      <c r="AA1173" s="273"/>
      <c r="AB1173" s="252" t="str">
        <f aca="false">IF(K1173&lt;&gt;"",ROUND(Y1173,2)+ROUND(Z1173,2)+ROUND(AA1173,2),"")</f>
        <v/>
      </c>
      <c r="AC1173" s="274"/>
      <c r="AD1173" s="273"/>
      <c r="AE1173" s="273"/>
      <c r="AF1173" s="275" t="str">
        <f aca="false">IF(P1173&lt;&gt;"",ROUND(AC1173,2)+ROUND(AD1173,2)+ROUND(AE1173,2),"")</f>
        <v/>
      </c>
      <c r="AG1173" s="274"/>
      <c r="AH1173" s="273"/>
      <c r="AI1173" s="273"/>
      <c r="AJ1173" s="275" t="str">
        <f aca="false">IF(U1173&lt;&gt;"",ROUND(AG1173,2)+ROUND(AH1173,2)+ROUND(AI1173,2),"")</f>
        <v/>
      </c>
      <c r="AK1173" s="255"/>
      <c r="AL1173" s="255"/>
      <c r="AM1173" s="256"/>
      <c r="AN1173" s="257"/>
      <c r="AO1173" s="258" t="str">
        <f aca="false">IF(D1173&lt;&gt;"",IF(COUNTIF($D$12:$D1173,$D1173)&gt;1,0,IF(SUM(L1173,Q1173,V1173)&gt;0,IF(AND(T1173="",OR(O1173&lt;&gt;"",J1173&lt;&gt;"")),IF(O1173&lt;&gt;"",O1173,IF(J1173&lt;&gt;"",J1173,0)),IF(AND(O1173&lt;&gt;"",J1173&lt;&gt;"",O1173=J1173),O1173,T1173)),0)),"")</f>
        <v/>
      </c>
      <c r="AP1173" s="258" t="str">
        <f aca="false">IF(D1173&lt;&gt;"",IF(COUNTIF($D$12:$D1173,$D1173)&gt;1,0,IF(SUM(M1173,R1173,W1173)&gt;0,IF(AND(T1173="",OR(O1173&lt;&gt;"",J1173&lt;&gt;"")),IF(O1173&lt;&gt;"",O1173,IF(J1173&lt;&gt;"",J1173,0)),IF(AND(O1173&lt;&gt;"",J1173&lt;&gt;"",O1173=J1173),O1173,T1173)),0)),"")</f>
        <v/>
      </c>
      <c r="AQ1173" s="258" t="str">
        <f aca="false">IF(D1173&lt;&gt;"",IF(COUNTIF($D$12:$D1173,$D1173)&gt;1,0,IF(SUM(N1173,S1173,X1173)&gt;0,IF(AND(T1173="",OR(O1173&lt;&gt;"",J1173&lt;&gt;"")),IF(O1173&lt;&gt;"",O1173,IF(J1173&lt;&gt;"",J1173,0)),IF(AND(O1173&lt;&gt;"",J1173&lt;&gt;"",O1173=J1173),O1173,T1173)),0)),"")</f>
        <v/>
      </c>
      <c r="AR1173" s="257" t="str">
        <f aca="false">IF(D1173&lt;&gt;"",IF(J1173="OZP12",L1173,0),"")</f>
        <v/>
      </c>
      <c r="AS1173" s="257" t="str">
        <f aca="false">IF(D1173&lt;&gt;"",IF(O1173="OZP12",Q1173,0),"")</f>
        <v/>
      </c>
      <c r="AT1173" s="257" t="str">
        <f aca="false">IF(D1173&lt;&gt;"",IF(T1173="OZP12",V1173,0),"")</f>
        <v/>
      </c>
      <c r="AU1173" s="257" t="str">
        <f aca="false">IF(D1173&lt;&gt;"",IF(J1173="TZP",L1173,0),"")</f>
        <v/>
      </c>
      <c r="AV1173" s="257" t="str">
        <f aca="false">IF(D1173&lt;&gt;"",IF(O1173="TZP",Q1173,0),"")</f>
        <v/>
      </c>
      <c r="AW1173" s="257" t="str">
        <f aca="false">IF(D1173&lt;&gt;"",IF(T1173="TZP",V1173,0),"")</f>
        <v/>
      </c>
      <c r="AX1173" s="257" t="str">
        <f aca="false">IF(D1173&lt;&gt;"",IF(J1173="OZZ",L1173,0),"")</f>
        <v/>
      </c>
      <c r="AY1173" s="257" t="str">
        <f aca="false">IF(D1173&lt;&gt;"",IF(O1173="OZZ",Q1173,0),"")</f>
        <v/>
      </c>
      <c r="AZ1173" s="257" t="str">
        <f aca="false">IF(D1173&lt;&gt;"",IF(T1173="OZZ",V1173,0),"")</f>
        <v/>
      </c>
      <c r="BA1173" s="260"/>
      <c r="BB1173" s="257" t="str">
        <f aca="false">IF(D1173&lt;&gt;"",IF(ISERROR(FIND("/",D1173)),0,1),"")</f>
        <v/>
      </c>
      <c r="BC1173" s="257" t="str">
        <f aca="false">IF(D1173&lt;&gt;"",IF(BB1173*1=0,D1173,CONCATENATE(MID(D1173,1,FIND("/",D1173,1)-1),MID(D1173,FIND("/",D1173,1)+1,LEN(D1173)))),"")</f>
        <v/>
      </c>
      <c r="BD1173" s="286"/>
      <c r="BE1173" s="257" t="str">
        <f aca="false">IF(D1173&lt;&gt;"",IF(J1173="OZP12",M1173,0),"")</f>
        <v/>
      </c>
      <c r="BF1173" s="257" t="str">
        <f aca="false">IF(D1173&lt;&gt;"",IF(O1173="OZP12",R1173,0),"")</f>
        <v/>
      </c>
      <c r="BG1173" s="257" t="str">
        <f aca="false">IF(D1173&lt;&gt;"",IF(T1173="OZP12",W1173,0),"")</f>
        <v/>
      </c>
      <c r="BH1173" s="257" t="str">
        <f aca="false">IF(D1173&lt;&gt;"",IF(J1173="TZP",M1173,0),"")</f>
        <v/>
      </c>
      <c r="BI1173" s="257" t="str">
        <f aca="false">IF(D1173&lt;&gt;"",IF(O1173="TZP",R1173,0),"")</f>
        <v/>
      </c>
      <c r="BJ1173" s="257" t="str">
        <f aca="false">IF(D1173&lt;&gt;"",IF(T1173="TZP",W1173,0),"")</f>
        <v/>
      </c>
    </row>
    <row r="1174" s="261" customFormat="true" ht="18.75" hidden="false" customHeight="true" outlineLevel="0" collapsed="false">
      <c r="A1174" s="262" t="n">
        <f aca="false">A1173+1</f>
        <v>1162</v>
      </c>
      <c r="B1174" s="263"/>
      <c r="C1174" s="263"/>
      <c r="D1174" s="263"/>
      <c r="E1174" s="266"/>
      <c r="F1174" s="266"/>
      <c r="G1174" s="267"/>
      <c r="H1174" s="278"/>
      <c r="I1174" s="281"/>
      <c r="J1174" s="268"/>
      <c r="K1174" s="269"/>
      <c r="L1174" s="244" t="str">
        <f aca="false">IF(AND(K1174&lt;&gt;"",J1174&lt;&gt;""),MIN(IF(OR(J1174="OZZ",J1174="ZZ"),5000,13600),TRUNC(0.75*SUMIF($D$12:$D1174,$D1174,K$12:K1174),2))-SUMIF($D$12:$D1173,$D1174,L$12:L1173),"")</f>
        <v/>
      </c>
      <c r="M1174" s="270" t="str">
        <f aca="false">IF(AND(K1174&lt;&gt;"",J1174&lt;&gt;"",AB1174&lt;&gt;""),IF(OR(J1174="OZZ",J1174="ZZ"),0-SUMIF($D$12:$D1173,$D1174,M$12:M1173),MIN(MIN(13600,TRUNC(0.75*SUMIF($D$12:$D$1442,$D1174,K$12:K$1442),2)+SUMIF($D$12:$D1174,$D1174,AB$12:AB1174))-SUMIF($D$12:$D1173,$D1174,M$12:M1173)-SUMIF($D$12:$D$1442,$D1174,L$12:L$1442),AB1174)),"")</f>
        <v/>
      </c>
      <c r="N1174" s="246" t="str">
        <f aca="false">IF(J1174&lt;&gt;"",1000-SUMIF($D$12:$D1173,$D1174,N$12:N1173),"")</f>
        <v/>
      </c>
      <c r="O1174" s="268"/>
      <c r="P1174" s="269"/>
      <c r="Q1174" s="244" t="str">
        <f aca="false">IF(AND(P1174&lt;&gt;"",O1174&lt;&gt;""),MIN(IF(OR(O1174="OZZ",O1174="ZZ"),5000,13600),TRUNC(0.75*SUMIF($D$12:$D1174,$D1174,P$12:P1174),2))-SUMIF($D$12:$D1173,$D1174,Q$12:Q1173),"")</f>
        <v/>
      </c>
      <c r="R1174" s="270" t="str">
        <f aca="false">IF(AND(P1174&lt;&gt;"",O1174&lt;&gt;"",AF1174&lt;&gt;""),IF(OR(O1174="OZZ",O1174="ZZ"),0-SUMIF($D$12:$D1173,$D1174,R$12:R1173),MIN(MIN(13600,TRUNC(0.75*SUMIF($D$12:$D$1442,$D1174,P$12:P$1442),2)+SUMIF($D$12:$D1174,$D1174,AF$12:AF1174))-SUMIF($D$12:$D1173,$D1174,R$12:R1173)-SUMIF($D$12:$D$1442,$D1174,Q$12:Q$1442),AF1174)),"")</f>
        <v/>
      </c>
      <c r="S1174" s="246" t="str">
        <f aca="false">IF(O1174&lt;&gt;"",1000-SUMIF($D$12:$D1173,$D1174,S$12:S1173),"")</f>
        <v/>
      </c>
      <c r="T1174" s="268"/>
      <c r="U1174" s="269"/>
      <c r="V1174" s="244" t="str">
        <f aca="false">IF(AND(U1174&lt;&gt;"",T1174&lt;&gt;""),MIN(IF(OR(T1174="OZZ",T1174="ZZ"),5000,13600),TRUNC(0.75*SUMIF($D$12:$D1174,$D1174,U$12:U1174),2))-SUMIF($D$12:$D1173,$D1174,V$12:V1173),"")</f>
        <v/>
      </c>
      <c r="W1174" s="248" t="str">
        <f aca="false">IF(AND(U1174&lt;&gt;"",T1174&lt;&gt;"",AJ1174&lt;&gt;""),IF(OR(T1174="OZZ",T1174="ZZ"),0-SUMIF($D$12:$D1173,$D1174,W$12:W1173),MIN(MIN(13600,TRUNC(0.75*SUMIF($D$12:$D$1442,$D1174,U$12:U$1442),2)+SUMIF($D$12:$D1174,$D1174,AJ$12:AJ1174))-SUMIF($D$12:$D1173,$D1174,W$12:W1173)-SUMIF($D$12:$D$1442,$D1174,V$12:V$1442),AJ1174)),"")</f>
        <v/>
      </c>
      <c r="X1174" s="246" t="str">
        <f aca="false">IF(T1174&lt;&gt;"",1000-SUMIF($D$12:$D1173,$D1174,X$12:X1173),"")</f>
        <v/>
      </c>
      <c r="Y1174" s="272"/>
      <c r="Z1174" s="273"/>
      <c r="AA1174" s="273"/>
      <c r="AB1174" s="252" t="str">
        <f aca="false">IF(K1174&lt;&gt;"",ROUND(Y1174,2)+ROUND(Z1174,2)+ROUND(AA1174,2),"")</f>
        <v/>
      </c>
      <c r="AC1174" s="274"/>
      <c r="AD1174" s="273"/>
      <c r="AE1174" s="273"/>
      <c r="AF1174" s="275" t="str">
        <f aca="false">IF(P1174&lt;&gt;"",ROUND(AC1174,2)+ROUND(AD1174,2)+ROUND(AE1174,2),"")</f>
        <v/>
      </c>
      <c r="AG1174" s="274"/>
      <c r="AH1174" s="273"/>
      <c r="AI1174" s="273"/>
      <c r="AJ1174" s="275" t="str">
        <f aca="false">IF(U1174&lt;&gt;"",ROUND(AG1174,2)+ROUND(AH1174,2)+ROUND(AI1174,2),"")</f>
        <v/>
      </c>
      <c r="AK1174" s="255"/>
      <c r="AL1174" s="255"/>
      <c r="AM1174" s="256"/>
      <c r="AN1174" s="257"/>
      <c r="AO1174" s="258" t="str">
        <f aca="false">IF(D1174&lt;&gt;"",IF(COUNTIF($D$12:$D1174,$D1174)&gt;1,0,IF(SUM(L1174,Q1174,V1174)&gt;0,IF(AND(T1174="",OR(O1174&lt;&gt;"",J1174&lt;&gt;"")),IF(O1174&lt;&gt;"",O1174,IF(J1174&lt;&gt;"",J1174,0)),IF(AND(O1174&lt;&gt;"",J1174&lt;&gt;"",O1174=J1174),O1174,T1174)),0)),"")</f>
        <v/>
      </c>
      <c r="AP1174" s="258" t="str">
        <f aca="false">IF(D1174&lt;&gt;"",IF(COUNTIF($D$12:$D1174,$D1174)&gt;1,0,IF(SUM(M1174,R1174,W1174)&gt;0,IF(AND(T1174="",OR(O1174&lt;&gt;"",J1174&lt;&gt;"")),IF(O1174&lt;&gt;"",O1174,IF(J1174&lt;&gt;"",J1174,0)),IF(AND(O1174&lt;&gt;"",J1174&lt;&gt;"",O1174=J1174),O1174,T1174)),0)),"")</f>
        <v/>
      </c>
      <c r="AQ1174" s="258" t="str">
        <f aca="false">IF(D1174&lt;&gt;"",IF(COUNTIF($D$12:$D1174,$D1174)&gt;1,0,IF(SUM(N1174,S1174,X1174)&gt;0,IF(AND(T1174="",OR(O1174&lt;&gt;"",J1174&lt;&gt;"")),IF(O1174&lt;&gt;"",O1174,IF(J1174&lt;&gt;"",J1174,0)),IF(AND(O1174&lt;&gt;"",J1174&lt;&gt;"",O1174=J1174),O1174,T1174)),0)),"")</f>
        <v/>
      </c>
      <c r="AR1174" s="257" t="str">
        <f aca="false">IF(D1174&lt;&gt;"",IF(J1174="OZP12",L1174,0),"")</f>
        <v/>
      </c>
      <c r="AS1174" s="257" t="str">
        <f aca="false">IF(D1174&lt;&gt;"",IF(O1174="OZP12",Q1174,0),"")</f>
        <v/>
      </c>
      <c r="AT1174" s="257" t="str">
        <f aca="false">IF(D1174&lt;&gt;"",IF(T1174="OZP12",V1174,0),"")</f>
        <v/>
      </c>
      <c r="AU1174" s="257" t="str">
        <f aca="false">IF(D1174&lt;&gt;"",IF(J1174="TZP",L1174,0),"")</f>
        <v/>
      </c>
      <c r="AV1174" s="257" t="str">
        <f aca="false">IF(D1174&lt;&gt;"",IF(O1174="TZP",Q1174,0),"")</f>
        <v/>
      </c>
      <c r="AW1174" s="257" t="str">
        <f aca="false">IF(D1174&lt;&gt;"",IF(T1174="TZP",V1174,0),"")</f>
        <v/>
      </c>
      <c r="AX1174" s="257" t="str">
        <f aca="false">IF(D1174&lt;&gt;"",IF(J1174="OZZ",L1174,0),"")</f>
        <v/>
      </c>
      <c r="AY1174" s="257" t="str">
        <f aca="false">IF(D1174&lt;&gt;"",IF(O1174="OZZ",Q1174,0),"")</f>
        <v/>
      </c>
      <c r="AZ1174" s="257" t="str">
        <f aca="false">IF(D1174&lt;&gt;"",IF(T1174="OZZ",V1174,0),"")</f>
        <v/>
      </c>
      <c r="BA1174" s="260"/>
      <c r="BB1174" s="257" t="str">
        <f aca="false">IF(D1174&lt;&gt;"",IF(ISERROR(FIND("/",D1174)),0,1),"")</f>
        <v/>
      </c>
      <c r="BC1174" s="257" t="str">
        <f aca="false">IF(D1174&lt;&gt;"",IF(BB1174*1=0,D1174,CONCATENATE(MID(D1174,1,FIND("/",D1174,1)-1),MID(D1174,FIND("/",D1174,1)+1,LEN(D1174)))),"")</f>
        <v/>
      </c>
      <c r="BD1174" s="286"/>
      <c r="BE1174" s="257" t="str">
        <f aca="false">IF(D1174&lt;&gt;"",IF(J1174="OZP12",M1174,0),"")</f>
        <v/>
      </c>
      <c r="BF1174" s="257" t="str">
        <f aca="false">IF(D1174&lt;&gt;"",IF(O1174="OZP12",R1174,0),"")</f>
        <v/>
      </c>
      <c r="BG1174" s="257" t="str">
        <f aca="false">IF(D1174&lt;&gt;"",IF(T1174="OZP12",W1174,0),"")</f>
        <v/>
      </c>
      <c r="BH1174" s="257" t="str">
        <f aca="false">IF(D1174&lt;&gt;"",IF(J1174="TZP",M1174,0),"")</f>
        <v/>
      </c>
      <c r="BI1174" s="257" t="str">
        <f aca="false">IF(D1174&lt;&gt;"",IF(O1174="TZP",R1174,0),"")</f>
        <v/>
      </c>
      <c r="BJ1174" s="257" t="str">
        <f aca="false">IF(D1174&lt;&gt;"",IF(T1174="TZP",W1174,0),"")</f>
        <v/>
      </c>
    </row>
    <row r="1175" s="261" customFormat="true" ht="18.75" hidden="false" customHeight="true" outlineLevel="0" collapsed="false">
      <c r="A1175" s="262" t="n">
        <f aca="false">A1174+1</f>
        <v>1163</v>
      </c>
      <c r="B1175" s="263"/>
      <c r="C1175" s="263"/>
      <c r="D1175" s="263"/>
      <c r="E1175" s="266"/>
      <c r="F1175" s="266"/>
      <c r="G1175" s="267"/>
      <c r="H1175" s="278"/>
      <c r="I1175" s="281"/>
      <c r="J1175" s="268"/>
      <c r="K1175" s="269"/>
      <c r="L1175" s="244" t="str">
        <f aca="false">IF(AND(K1175&lt;&gt;"",J1175&lt;&gt;""),MIN(IF(OR(J1175="OZZ",J1175="ZZ"),5000,13600),TRUNC(0.75*SUMIF($D$12:$D1175,$D1175,K$12:K1175),2))-SUMIF($D$12:$D1174,$D1175,L$12:L1174),"")</f>
        <v/>
      </c>
      <c r="M1175" s="270" t="str">
        <f aca="false">IF(AND(K1175&lt;&gt;"",J1175&lt;&gt;"",AB1175&lt;&gt;""),IF(OR(J1175="OZZ",J1175="ZZ"),0-SUMIF($D$12:$D1174,$D1175,M$12:M1174),MIN(MIN(13600,TRUNC(0.75*SUMIF($D$12:$D$1442,$D1175,K$12:K$1442),2)+SUMIF($D$12:$D1175,$D1175,AB$12:AB1175))-SUMIF($D$12:$D1174,$D1175,M$12:M1174)-SUMIF($D$12:$D$1442,$D1175,L$12:L$1442),AB1175)),"")</f>
        <v/>
      </c>
      <c r="N1175" s="246" t="str">
        <f aca="false">IF(J1175&lt;&gt;"",1000-SUMIF($D$12:$D1174,$D1175,N$12:N1174),"")</f>
        <v/>
      </c>
      <c r="O1175" s="268"/>
      <c r="P1175" s="269"/>
      <c r="Q1175" s="244" t="str">
        <f aca="false">IF(AND(P1175&lt;&gt;"",O1175&lt;&gt;""),MIN(IF(OR(O1175="OZZ",O1175="ZZ"),5000,13600),TRUNC(0.75*SUMIF($D$12:$D1175,$D1175,P$12:P1175),2))-SUMIF($D$12:$D1174,$D1175,Q$12:Q1174),"")</f>
        <v/>
      </c>
      <c r="R1175" s="270" t="str">
        <f aca="false">IF(AND(P1175&lt;&gt;"",O1175&lt;&gt;"",AF1175&lt;&gt;""),IF(OR(O1175="OZZ",O1175="ZZ"),0-SUMIF($D$12:$D1174,$D1175,R$12:R1174),MIN(MIN(13600,TRUNC(0.75*SUMIF($D$12:$D$1442,$D1175,P$12:P$1442),2)+SUMIF($D$12:$D1175,$D1175,AF$12:AF1175))-SUMIF($D$12:$D1174,$D1175,R$12:R1174)-SUMIF($D$12:$D$1442,$D1175,Q$12:Q$1442),AF1175)),"")</f>
        <v/>
      </c>
      <c r="S1175" s="246" t="str">
        <f aca="false">IF(O1175&lt;&gt;"",1000-SUMIF($D$12:$D1174,$D1175,S$12:S1174),"")</f>
        <v/>
      </c>
      <c r="T1175" s="268"/>
      <c r="U1175" s="269"/>
      <c r="V1175" s="244" t="str">
        <f aca="false">IF(AND(U1175&lt;&gt;"",T1175&lt;&gt;""),MIN(IF(OR(T1175="OZZ",T1175="ZZ"),5000,13600),TRUNC(0.75*SUMIF($D$12:$D1175,$D1175,U$12:U1175),2))-SUMIF($D$12:$D1174,$D1175,V$12:V1174),"")</f>
        <v/>
      </c>
      <c r="W1175" s="248" t="str">
        <f aca="false">IF(AND(U1175&lt;&gt;"",T1175&lt;&gt;"",AJ1175&lt;&gt;""),IF(OR(T1175="OZZ",T1175="ZZ"),0-SUMIF($D$12:$D1174,$D1175,W$12:W1174),MIN(MIN(13600,TRUNC(0.75*SUMIF($D$12:$D$1442,$D1175,U$12:U$1442),2)+SUMIF($D$12:$D1175,$D1175,AJ$12:AJ1175))-SUMIF($D$12:$D1174,$D1175,W$12:W1174)-SUMIF($D$12:$D$1442,$D1175,V$12:V$1442),AJ1175)),"")</f>
        <v/>
      </c>
      <c r="X1175" s="246" t="str">
        <f aca="false">IF(T1175&lt;&gt;"",1000-SUMIF($D$12:$D1174,$D1175,X$12:X1174),"")</f>
        <v/>
      </c>
      <c r="Y1175" s="272"/>
      <c r="Z1175" s="273"/>
      <c r="AA1175" s="273"/>
      <c r="AB1175" s="252" t="str">
        <f aca="false">IF(K1175&lt;&gt;"",ROUND(Y1175,2)+ROUND(Z1175,2)+ROUND(AA1175,2),"")</f>
        <v/>
      </c>
      <c r="AC1175" s="274"/>
      <c r="AD1175" s="273"/>
      <c r="AE1175" s="273"/>
      <c r="AF1175" s="275" t="str">
        <f aca="false">IF(P1175&lt;&gt;"",ROUND(AC1175,2)+ROUND(AD1175,2)+ROUND(AE1175,2),"")</f>
        <v/>
      </c>
      <c r="AG1175" s="274"/>
      <c r="AH1175" s="273"/>
      <c r="AI1175" s="273"/>
      <c r="AJ1175" s="275" t="str">
        <f aca="false">IF(U1175&lt;&gt;"",ROUND(AG1175,2)+ROUND(AH1175,2)+ROUND(AI1175,2),"")</f>
        <v/>
      </c>
      <c r="AK1175" s="255"/>
      <c r="AL1175" s="255"/>
      <c r="AM1175" s="256"/>
      <c r="AN1175" s="257"/>
      <c r="AO1175" s="258" t="str">
        <f aca="false">IF(D1175&lt;&gt;"",IF(COUNTIF($D$12:$D1175,$D1175)&gt;1,0,IF(SUM(L1175,Q1175,V1175)&gt;0,IF(AND(T1175="",OR(O1175&lt;&gt;"",J1175&lt;&gt;"")),IF(O1175&lt;&gt;"",O1175,IF(J1175&lt;&gt;"",J1175,0)),IF(AND(O1175&lt;&gt;"",J1175&lt;&gt;"",O1175=J1175),O1175,T1175)),0)),"")</f>
        <v/>
      </c>
      <c r="AP1175" s="258" t="str">
        <f aca="false">IF(D1175&lt;&gt;"",IF(COUNTIF($D$12:$D1175,$D1175)&gt;1,0,IF(SUM(M1175,R1175,W1175)&gt;0,IF(AND(T1175="",OR(O1175&lt;&gt;"",J1175&lt;&gt;"")),IF(O1175&lt;&gt;"",O1175,IF(J1175&lt;&gt;"",J1175,0)),IF(AND(O1175&lt;&gt;"",J1175&lt;&gt;"",O1175=J1175),O1175,T1175)),0)),"")</f>
        <v/>
      </c>
      <c r="AQ1175" s="258" t="str">
        <f aca="false">IF(D1175&lt;&gt;"",IF(COUNTIF($D$12:$D1175,$D1175)&gt;1,0,IF(SUM(N1175,S1175,X1175)&gt;0,IF(AND(T1175="",OR(O1175&lt;&gt;"",J1175&lt;&gt;"")),IF(O1175&lt;&gt;"",O1175,IF(J1175&lt;&gt;"",J1175,0)),IF(AND(O1175&lt;&gt;"",J1175&lt;&gt;"",O1175=J1175),O1175,T1175)),0)),"")</f>
        <v/>
      </c>
      <c r="AR1175" s="257" t="str">
        <f aca="false">IF(D1175&lt;&gt;"",IF(J1175="OZP12",L1175,0),"")</f>
        <v/>
      </c>
      <c r="AS1175" s="257" t="str">
        <f aca="false">IF(D1175&lt;&gt;"",IF(O1175="OZP12",Q1175,0),"")</f>
        <v/>
      </c>
      <c r="AT1175" s="257" t="str">
        <f aca="false">IF(D1175&lt;&gt;"",IF(T1175="OZP12",V1175,0),"")</f>
        <v/>
      </c>
      <c r="AU1175" s="257" t="str">
        <f aca="false">IF(D1175&lt;&gt;"",IF(J1175="TZP",L1175,0),"")</f>
        <v/>
      </c>
      <c r="AV1175" s="257" t="str">
        <f aca="false">IF(D1175&lt;&gt;"",IF(O1175="TZP",Q1175,0),"")</f>
        <v/>
      </c>
      <c r="AW1175" s="257" t="str">
        <f aca="false">IF(D1175&lt;&gt;"",IF(T1175="TZP",V1175,0),"")</f>
        <v/>
      </c>
      <c r="AX1175" s="257" t="str">
        <f aca="false">IF(D1175&lt;&gt;"",IF(J1175="OZZ",L1175,0),"")</f>
        <v/>
      </c>
      <c r="AY1175" s="257" t="str">
        <f aca="false">IF(D1175&lt;&gt;"",IF(O1175="OZZ",Q1175,0),"")</f>
        <v/>
      </c>
      <c r="AZ1175" s="257" t="str">
        <f aca="false">IF(D1175&lt;&gt;"",IF(T1175="OZZ",V1175,0),"")</f>
        <v/>
      </c>
      <c r="BA1175" s="260"/>
      <c r="BB1175" s="257" t="str">
        <f aca="false">IF(D1175&lt;&gt;"",IF(ISERROR(FIND("/",D1175)),0,1),"")</f>
        <v/>
      </c>
      <c r="BC1175" s="257" t="str">
        <f aca="false">IF(D1175&lt;&gt;"",IF(BB1175*1=0,D1175,CONCATENATE(MID(D1175,1,FIND("/",D1175,1)-1),MID(D1175,FIND("/",D1175,1)+1,LEN(D1175)))),"")</f>
        <v/>
      </c>
      <c r="BD1175" s="286"/>
      <c r="BE1175" s="257" t="str">
        <f aca="false">IF(D1175&lt;&gt;"",IF(J1175="OZP12",M1175,0),"")</f>
        <v/>
      </c>
      <c r="BF1175" s="257" t="str">
        <f aca="false">IF(D1175&lt;&gt;"",IF(O1175="OZP12",R1175,0),"")</f>
        <v/>
      </c>
      <c r="BG1175" s="257" t="str">
        <f aca="false">IF(D1175&lt;&gt;"",IF(T1175="OZP12",W1175,0),"")</f>
        <v/>
      </c>
      <c r="BH1175" s="257" t="str">
        <f aca="false">IF(D1175&lt;&gt;"",IF(J1175="TZP",M1175,0),"")</f>
        <v/>
      </c>
      <c r="BI1175" s="257" t="str">
        <f aca="false">IF(D1175&lt;&gt;"",IF(O1175="TZP",R1175,0),"")</f>
        <v/>
      </c>
      <c r="BJ1175" s="257" t="str">
        <f aca="false">IF(D1175&lt;&gt;"",IF(T1175="TZP",W1175,0),"")</f>
        <v/>
      </c>
    </row>
    <row r="1176" s="261" customFormat="true" ht="18.75" hidden="false" customHeight="true" outlineLevel="0" collapsed="false">
      <c r="A1176" s="262" t="n">
        <f aca="false">A1175+1</f>
        <v>1164</v>
      </c>
      <c r="B1176" s="263"/>
      <c r="C1176" s="263"/>
      <c r="D1176" s="263"/>
      <c r="E1176" s="266"/>
      <c r="F1176" s="266"/>
      <c r="G1176" s="267"/>
      <c r="H1176" s="278"/>
      <c r="I1176" s="281"/>
      <c r="J1176" s="268"/>
      <c r="K1176" s="269"/>
      <c r="L1176" s="244" t="str">
        <f aca="false">IF(AND(K1176&lt;&gt;"",J1176&lt;&gt;""),MIN(IF(OR(J1176="OZZ",J1176="ZZ"),5000,13600),TRUNC(0.75*SUMIF($D$12:$D1176,$D1176,K$12:K1176),2))-SUMIF($D$12:$D1175,$D1176,L$12:L1175),"")</f>
        <v/>
      </c>
      <c r="M1176" s="270" t="str">
        <f aca="false">IF(AND(K1176&lt;&gt;"",J1176&lt;&gt;"",AB1176&lt;&gt;""),IF(OR(J1176="OZZ",J1176="ZZ"),0-SUMIF($D$12:$D1175,$D1176,M$12:M1175),MIN(MIN(13600,TRUNC(0.75*SUMIF($D$12:$D$1442,$D1176,K$12:K$1442),2)+SUMIF($D$12:$D1176,$D1176,AB$12:AB1176))-SUMIF($D$12:$D1175,$D1176,M$12:M1175)-SUMIF($D$12:$D$1442,$D1176,L$12:L$1442),AB1176)),"")</f>
        <v/>
      </c>
      <c r="N1176" s="246" t="str">
        <f aca="false">IF(J1176&lt;&gt;"",1000-SUMIF($D$12:$D1175,$D1176,N$12:N1175),"")</f>
        <v/>
      </c>
      <c r="O1176" s="268"/>
      <c r="P1176" s="269"/>
      <c r="Q1176" s="244" t="str">
        <f aca="false">IF(AND(P1176&lt;&gt;"",O1176&lt;&gt;""),MIN(IF(OR(O1176="OZZ",O1176="ZZ"),5000,13600),TRUNC(0.75*SUMIF($D$12:$D1176,$D1176,P$12:P1176),2))-SUMIF($D$12:$D1175,$D1176,Q$12:Q1175),"")</f>
        <v/>
      </c>
      <c r="R1176" s="270" t="str">
        <f aca="false">IF(AND(P1176&lt;&gt;"",O1176&lt;&gt;"",AF1176&lt;&gt;""),IF(OR(O1176="OZZ",O1176="ZZ"),0-SUMIF($D$12:$D1175,$D1176,R$12:R1175),MIN(MIN(13600,TRUNC(0.75*SUMIF($D$12:$D$1442,$D1176,P$12:P$1442),2)+SUMIF($D$12:$D1176,$D1176,AF$12:AF1176))-SUMIF($D$12:$D1175,$D1176,R$12:R1175)-SUMIF($D$12:$D$1442,$D1176,Q$12:Q$1442),AF1176)),"")</f>
        <v/>
      </c>
      <c r="S1176" s="246" t="str">
        <f aca="false">IF(O1176&lt;&gt;"",1000-SUMIF($D$12:$D1175,$D1176,S$12:S1175),"")</f>
        <v/>
      </c>
      <c r="T1176" s="268"/>
      <c r="U1176" s="269"/>
      <c r="V1176" s="244" t="str">
        <f aca="false">IF(AND(U1176&lt;&gt;"",T1176&lt;&gt;""),MIN(IF(OR(T1176="OZZ",T1176="ZZ"),5000,13600),TRUNC(0.75*SUMIF($D$12:$D1176,$D1176,U$12:U1176),2))-SUMIF($D$12:$D1175,$D1176,V$12:V1175),"")</f>
        <v/>
      </c>
      <c r="W1176" s="248" t="str">
        <f aca="false">IF(AND(U1176&lt;&gt;"",T1176&lt;&gt;"",AJ1176&lt;&gt;""),IF(OR(T1176="OZZ",T1176="ZZ"),0-SUMIF($D$12:$D1175,$D1176,W$12:W1175),MIN(MIN(13600,TRUNC(0.75*SUMIF($D$12:$D$1442,$D1176,U$12:U$1442),2)+SUMIF($D$12:$D1176,$D1176,AJ$12:AJ1176))-SUMIF($D$12:$D1175,$D1176,W$12:W1175)-SUMIF($D$12:$D$1442,$D1176,V$12:V$1442),AJ1176)),"")</f>
        <v/>
      </c>
      <c r="X1176" s="246" t="str">
        <f aca="false">IF(T1176&lt;&gt;"",1000-SUMIF($D$12:$D1175,$D1176,X$12:X1175),"")</f>
        <v/>
      </c>
      <c r="Y1176" s="272"/>
      <c r="Z1176" s="273"/>
      <c r="AA1176" s="273"/>
      <c r="AB1176" s="252" t="str">
        <f aca="false">IF(K1176&lt;&gt;"",ROUND(Y1176,2)+ROUND(Z1176,2)+ROUND(AA1176,2),"")</f>
        <v/>
      </c>
      <c r="AC1176" s="274"/>
      <c r="AD1176" s="273"/>
      <c r="AE1176" s="273"/>
      <c r="AF1176" s="275" t="str">
        <f aca="false">IF(P1176&lt;&gt;"",ROUND(AC1176,2)+ROUND(AD1176,2)+ROUND(AE1176,2),"")</f>
        <v/>
      </c>
      <c r="AG1176" s="274"/>
      <c r="AH1176" s="273"/>
      <c r="AI1176" s="273"/>
      <c r="AJ1176" s="275" t="str">
        <f aca="false">IF(U1176&lt;&gt;"",ROUND(AG1176,2)+ROUND(AH1176,2)+ROUND(AI1176,2),"")</f>
        <v/>
      </c>
      <c r="AK1176" s="255"/>
      <c r="AL1176" s="255"/>
      <c r="AM1176" s="256"/>
      <c r="AN1176" s="257"/>
      <c r="AO1176" s="258" t="str">
        <f aca="false">IF(D1176&lt;&gt;"",IF(COUNTIF($D$12:$D1176,$D1176)&gt;1,0,IF(SUM(L1176,Q1176,V1176)&gt;0,IF(AND(T1176="",OR(O1176&lt;&gt;"",J1176&lt;&gt;"")),IF(O1176&lt;&gt;"",O1176,IF(J1176&lt;&gt;"",J1176,0)),IF(AND(O1176&lt;&gt;"",J1176&lt;&gt;"",O1176=J1176),O1176,T1176)),0)),"")</f>
        <v/>
      </c>
      <c r="AP1176" s="258" t="str">
        <f aca="false">IF(D1176&lt;&gt;"",IF(COUNTIF($D$12:$D1176,$D1176)&gt;1,0,IF(SUM(M1176,R1176,W1176)&gt;0,IF(AND(T1176="",OR(O1176&lt;&gt;"",J1176&lt;&gt;"")),IF(O1176&lt;&gt;"",O1176,IF(J1176&lt;&gt;"",J1176,0)),IF(AND(O1176&lt;&gt;"",J1176&lt;&gt;"",O1176=J1176),O1176,T1176)),0)),"")</f>
        <v/>
      </c>
      <c r="AQ1176" s="258" t="str">
        <f aca="false">IF(D1176&lt;&gt;"",IF(COUNTIF($D$12:$D1176,$D1176)&gt;1,0,IF(SUM(N1176,S1176,X1176)&gt;0,IF(AND(T1176="",OR(O1176&lt;&gt;"",J1176&lt;&gt;"")),IF(O1176&lt;&gt;"",O1176,IF(J1176&lt;&gt;"",J1176,0)),IF(AND(O1176&lt;&gt;"",J1176&lt;&gt;"",O1176=J1176),O1176,T1176)),0)),"")</f>
        <v/>
      </c>
      <c r="AR1176" s="257" t="str">
        <f aca="false">IF(D1176&lt;&gt;"",IF(J1176="OZP12",L1176,0),"")</f>
        <v/>
      </c>
      <c r="AS1176" s="257" t="str">
        <f aca="false">IF(D1176&lt;&gt;"",IF(O1176="OZP12",Q1176,0),"")</f>
        <v/>
      </c>
      <c r="AT1176" s="257" t="str">
        <f aca="false">IF(D1176&lt;&gt;"",IF(T1176="OZP12",V1176,0),"")</f>
        <v/>
      </c>
      <c r="AU1176" s="257" t="str">
        <f aca="false">IF(D1176&lt;&gt;"",IF(J1176="TZP",L1176,0),"")</f>
        <v/>
      </c>
      <c r="AV1176" s="257" t="str">
        <f aca="false">IF(D1176&lt;&gt;"",IF(O1176="TZP",Q1176,0),"")</f>
        <v/>
      </c>
      <c r="AW1176" s="257" t="str">
        <f aca="false">IF(D1176&lt;&gt;"",IF(T1176="TZP",V1176,0),"")</f>
        <v/>
      </c>
      <c r="AX1176" s="257" t="str">
        <f aca="false">IF(D1176&lt;&gt;"",IF(J1176="OZZ",L1176,0),"")</f>
        <v/>
      </c>
      <c r="AY1176" s="257" t="str">
        <f aca="false">IF(D1176&lt;&gt;"",IF(O1176="OZZ",Q1176,0),"")</f>
        <v/>
      </c>
      <c r="AZ1176" s="257" t="str">
        <f aca="false">IF(D1176&lt;&gt;"",IF(T1176="OZZ",V1176,0),"")</f>
        <v/>
      </c>
      <c r="BA1176" s="260"/>
      <c r="BB1176" s="257" t="str">
        <f aca="false">IF(D1176&lt;&gt;"",IF(ISERROR(FIND("/",D1176)),0,1),"")</f>
        <v/>
      </c>
      <c r="BC1176" s="257" t="str">
        <f aca="false">IF(D1176&lt;&gt;"",IF(BB1176*1=0,D1176,CONCATENATE(MID(D1176,1,FIND("/",D1176,1)-1),MID(D1176,FIND("/",D1176,1)+1,LEN(D1176)))),"")</f>
        <v/>
      </c>
      <c r="BD1176" s="286"/>
      <c r="BE1176" s="257" t="str">
        <f aca="false">IF(D1176&lt;&gt;"",IF(J1176="OZP12",M1176,0),"")</f>
        <v/>
      </c>
      <c r="BF1176" s="257" t="str">
        <f aca="false">IF(D1176&lt;&gt;"",IF(O1176="OZP12",R1176,0),"")</f>
        <v/>
      </c>
      <c r="BG1176" s="257" t="str">
        <f aca="false">IF(D1176&lt;&gt;"",IF(T1176="OZP12",W1176,0),"")</f>
        <v/>
      </c>
      <c r="BH1176" s="257" t="str">
        <f aca="false">IF(D1176&lt;&gt;"",IF(J1176="TZP",M1176,0),"")</f>
        <v/>
      </c>
      <c r="BI1176" s="257" t="str">
        <f aca="false">IF(D1176&lt;&gt;"",IF(O1176="TZP",R1176,0),"")</f>
        <v/>
      </c>
      <c r="BJ1176" s="257" t="str">
        <f aca="false">IF(D1176&lt;&gt;"",IF(T1176="TZP",W1176,0),"")</f>
        <v/>
      </c>
    </row>
    <row r="1177" s="261" customFormat="true" ht="18.75" hidden="false" customHeight="true" outlineLevel="0" collapsed="false">
      <c r="A1177" s="262" t="n">
        <f aca="false">A1176+1</f>
        <v>1165</v>
      </c>
      <c r="B1177" s="263"/>
      <c r="C1177" s="263"/>
      <c r="D1177" s="263"/>
      <c r="E1177" s="266"/>
      <c r="F1177" s="266"/>
      <c r="G1177" s="267"/>
      <c r="H1177" s="278"/>
      <c r="I1177" s="281"/>
      <c r="J1177" s="268"/>
      <c r="K1177" s="269"/>
      <c r="L1177" s="244" t="str">
        <f aca="false">IF(AND(K1177&lt;&gt;"",J1177&lt;&gt;""),MIN(IF(OR(J1177="OZZ",J1177="ZZ"),5000,13600),TRUNC(0.75*SUMIF($D$12:$D1177,$D1177,K$12:K1177),2))-SUMIF($D$12:$D1176,$D1177,L$12:L1176),"")</f>
        <v/>
      </c>
      <c r="M1177" s="270" t="str">
        <f aca="false">IF(AND(K1177&lt;&gt;"",J1177&lt;&gt;"",AB1177&lt;&gt;""),IF(OR(J1177="OZZ",J1177="ZZ"),0-SUMIF($D$12:$D1176,$D1177,M$12:M1176),MIN(MIN(13600,TRUNC(0.75*SUMIF($D$12:$D$1442,$D1177,K$12:K$1442),2)+SUMIF($D$12:$D1177,$D1177,AB$12:AB1177))-SUMIF($D$12:$D1176,$D1177,M$12:M1176)-SUMIF($D$12:$D$1442,$D1177,L$12:L$1442),AB1177)),"")</f>
        <v/>
      </c>
      <c r="N1177" s="246" t="str">
        <f aca="false">IF(J1177&lt;&gt;"",1000-SUMIF($D$12:$D1176,$D1177,N$12:N1176),"")</f>
        <v/>
      </c>
      <c r="O1177" s="268"/>
      <c r="P1177" s="269"/>
      <c r="Q1177" s="244" t="str">
        <f aca="false">IF(AND(P1177&lt;&gt;"",O1177&lt;&gt;""),MIN(IF(OR(O1177="OZZ",O1177="ZZ"),5000,13600),TRUNC(0.75*SUMIF($D$12:$D1177,$D1177,P$12:P1177),2))-SUMIF($D$12:$D1176,$D1177,Q$12:Q1176),"")</f>
        <v/>
      </c>
      <c r="R1177" s="270" t="str">
        <f aca="false">IF(AND(P1177&lt;&gt;"",O1177&lt;&gt;"",AF1177&lt;&gt;""),IF(OR(O1177="OZZ",O1177="ZZ"),0-SUMIF($D$12:$D1176,$D1177,R$12:R1176),MIN(MIN(13600,TRUNC(0.75*SUMIF($D$12:$D$1442,$D1177,P$12:P$1442),2)+SUMIF($D$12:$D1177,$D1177,AF$12:AF1177))-SUMIF($D$12:$D1176,$D1177,R$12:R1176)-SUMIF($D$12:$D$1442,$D1177,Q$12:Q$1442),AF1177)),"")</f>
        <v/>
      </c>
      <c r="S1177" s="246" t="str">
        <f aca="false">IF(O1177&lt;&gt;"",1000-SUMIF($D$12:$D1176,$D1177,S$12:S1176),"")</f>
        <v/>
      </c>
      <c r="T1177" s="268"/>
      <c r="U1177" s="269"/>
      <c r="V1177" s="244" t="str">
        <f aca="false">IF(AND(U1177&lt;&gt;"",T1177&lt;&gt;""),MIN(IF(OR(T1177="OZZ",T1177="ZZ"),5000,13600),TRUNC(0.75*SUMIF($D$12:$D1177,$D1177,U$12:U1177),2))-SUMIF($D$12:$D1176,$D1177,V$12:V1176),"")</f>
        <v/>
      </c>
      <c r="W1177" s="248" t="str">
        <f aca="false">IF(AND(U1177&lt;&gt;"",T1177&lt;&gt;"",AJ1177&lt;&gt;""),IF(OR(T1177="OZZ",T1177="ZZ"),0-SUMIF($D$12:$D1176,$D1177,W$12:W1176),MIN(MIN(13600,TRUNC(0.75*SUMIF($D$12:$D$1442,$D1177,U$12:U$1442),2)+SUMIF($D$12:$D1177,$D1177,AJ$12:AJ1177))-SUMIF($D$12:$D1176,$D1177,W$12:W1176)-SUMIF($D$12:$D$1442,$D1177,V$12:V$1442),AJ1177)),"")</f>
        <v/>
      </c>
      <c r="X1177" s="246" t="str">
        <f aca="false">IF(T1177&lt;&gt;"",1000-SUMIF($D$12:$D1176,$D1177,X$12:X1176),"")</f>
        <v/>
      </c>
      <c r="Y1177" s="272"/>
      <c r="Z1177" s="273"/>
      <c r="AA1177" s="273"/>
      <c r="AB1177" s="252" t="str">
        <f aca="false">IF(K1177&lt;&gt;"",ROUND(Y1177,2)+ROUND(Z1177,2)+ROUND(AA1177,2),"")</f>
        <v/>
      </c>
      <c r="AC1177" s="274"/>
      <c r="AD1177" s="273"/>
      <c r="AE1177" s="273"/>
      <c r="AF1177" s="275" t="str">
        <f aca="false">IF(P1177&lt;&gt;"",ROUND(AC1177,2)+ROUND(AD1177,2)+ROUND(AE1177,2),"")</f>
        <v/>
      </c>
      <c r="AG1177" s="274"/>
      <c r="AH1177" s="273"/>
      <c r="AI1177" s="273"/>
      <c r="AJ1177" s="275" t="str">
        <f aca="false">IF(U1177&lt;&gt;"",ROUND(AG1177,2)+ROUND(AH1177,2)+ROUND(AI1177,2),"")</f>
        <v/>
      </c>
      <c r="AK1177" s="255"/>
      <c r="AL1177" s="255"/>
      <c r="AM1177" s="256"/>
      <c r="AN1177" s="257"/>
      <c r="AO1177" s="258" t="str">
        <f aca="false">IF(D1177&lt;&gt;"",IF(COUNTIF($D$12:$D1177,$D1177)&gt;1,0,IF(SUM(L1177,Q1177,V1177)&gt;0,IF(AND(T1177="",OR(O1177&lt;&gt;"",J1177&lt;&gt;"")),IF(O1177&lt;&gt;"",O1177,IF(J1177&lt;&gt;"",J1177,0)),IF(AND(O1177&lt;&gt;"",J1177&lt;&gt;"",O1177=J1177),O1177,T1177)),0)),"")</f>
        <v/>
      </c>
      <c r="AP1177" s="258" t="str">
        <f aca="false">IF(D1177&lt;&gt;"",IF(COUNTIF($D$12:$D1177,$D1177)&gt;1,0,IF(SUM(M1177,R1177,W1177)&gt;0,IF(AND(T1177="",OR(O1177&lt;&gt;"",J1177&lt;&gt;"")),IF(O1177&lt;&gt;"",O1177,IF(J1177&lt;&gt;"",J1177,0)),IF(AND(O1177&lt;&gt;"",J1177&lt;&gt;"",O1177=J1177),O1177,T1177)),0)),"")</f>
        <v/>
      </c>
      <c r="AQ1177" s="258" t="str">
        <f aca="false">IF(D1177&lt;&gt;"",IF(COUNTIF($D$12:$D1177,$D1177)&gt;1,0,IF(SUM(N1177,S1177,X1177)&gt;0,IF(AND(T1177="",OR(O1177&lt;&gt;"",J1177&lt;&gt;"")),IF(O1177&lt;&gt;"",O1177,IF(J1177&lt;&gt;"",J1177,0)),IF(AND(O1177&lt;&gt;"",J1177&lt;&gt;"",O1177=J1177),O1177,T1177)),0)),"")</f>
        <v/>
      </c>
      <c r="AR1177" s="257" t="str">
        <f aca="false">IF(D1177&lt;&gt;"",IF(J1177="OZP12",L1177,0),"")</f>
        <v/>
      </c>
      <c r="AS1177" s="257" t="str">
        <f aca="false">IF(D1177&lt;&gt;"",IF(O1177="OZP12",Q1177,0),"")</f>
        <v/>
      </c>
      <c r="AT1177" s="257" t="str">
        <f aca="false">IF(D1177&lt;&gt;"",IF(T1177="OZP12",V1177,0),"")</f>
        <v/>
      </c>
      <c r="AU1177" s="257" t="str">
        <f aca="false">IF(D1177&lt;&gt;"",IF(J1177="TZP",L1177,0),"")</f>
        <v/>
      </c>
      <c r="AV1177" s="257" t="str">
        <f aca="false">IF(D1177&lt;&gt;"",IF(O1177="TZP",Q1177,0),"")</f>
        <v/>
      </c>
      <c r="AW1177" s="257" t="str">
        <f aca="false">IF(D1177&lt;&gt;"",IF(T1177="TZP",V1177,0),"")</f>
        <v/>
      </c>
      <c r="AX1177" s="257" t="str">
        <f aca="false">IF(D1177&lt;&gt;"",IF(J1177="OZZ",L1177,0),"")</f>
        <v/>
      </c>
      <c r="AY1177" s="257" t="str">
        <f aca="false">IF(D1177&lt;&gt;"",IF(O1177="OZZ",Q1177,0),"")</f>
        <v/>
      </c>
      <c r="AZ1177" s="257" t="str">
        <f aca="false">IF(D1177&lt;&gt;"",IF(T1177="OZZ",V1177,0),"")</f>
        <v/>
      </c>
      <c r="BA1177" s="260"/>
      <c r="BB1177" s="257" t="str">
        <f aca="false">IF(D1177&lt;&gt;"",IF(ISERROR(FIND("/",D1177)),0,1),"")</f>
        <v/>
      </c>
      <c r="BC1177" s="257" t="str">
        <f aca="false">IF(D1177&lt;&gt;"",IF(BB1177*1=0,D1177,CONCATENATE(MID(D1177,1,FIND("/",D1177,1)-1),MID(D1177,FIND("/",D1177,1)+1,LEN(D1177)))),"")</f>
        <v/>
      </c>
      <c r="BD1177" s="286"/>
      <c r="BE1177" s="257" t="str">
        <f aca="false">IF(D1177&lt;&gt;"",IF(J1177="OZP12",M1177,0),"")</f>
        <v/>
      </c>
      <c r="BF1177" s="257" t="str">
        <f aca="false">IF(D1177&lt;&gt;"",IF(O1177="OZP12",R1177,0),"")</f>
        <v/>
      </c>
      <c r="BG1177" s="257" t="str">
        <f aca="false">IF(D1177&lt;&gt;"",IF(T1177="OZP12",W1177,0),"")</f>
        <v/>
      </c>
      <c r="BH1177" s="257" t="str">
        <f aca="false">IF(D1177&lt;&gt;"",IF(J1177="TZP",M1177,0),"")</f>
        <v/>
      </c>
      <c r="BI1177" s="257" t="str">
        <f aca="false">IF(D1177&lt;&gt;"",IF(O1177="TZP",R1177,0),"")</f>
        <v/>
      </c>
      <c r="BJ1177" s="257" t="str">
        <f aca="false">IF(D1177&lt;&gt;"",IF(T1177="TZP",W1177,0),"")</f>
        <v/>
      </c>
    </row>
    <row r="1178" s="261" customFormat="true" ht="18.75" hidden="false" customHeight="true" outlineLevel="0" collapsed="false">
      <c r="A1178" s="262" t="n">
        <f aca="false">A1177+1</f>
        <v>1166</v>
      </c>
      <c r="B1178" s="263"/>
      <c r="C1178" s="263"/>
      <c r="D1178" s="263"/>
      <c r="E1178" s="266"/>
      <c r="F1178" s="266"/>
      <c r="G1178" s="267"/>
      <c r="H1178" s="278"/>
      <c r="I1178" s="281"/>
      <c r="J1178" s="268"/>
      <c r="K1178" s="269"/>
      <c r="L1178" s="244" t="str">
        <f aca="false">IF(AND(K1178&lt;&gt;"",J1178&lt;&gt;""),MIN(IF(OR(J1178="OZZ",J1178="ZZ"),5000,13600),TRUNC(0.75*SUMIF($D$12:$D1178,$D1178,K$12:K1178),2))-SUMIF($D$12:$D1177,$D1178,L$12:L1177),"")</f>
        <v/>
      </c>
      <c r="M1178" s="270" t="str">
        <f aca="false">IF(AND(K1178&lt;&gt;"",J1178&lt;&gt;"",AB1178&lt;&gt;""),IF(OR(J1178="OZZ",J1178="ZZ"),0-SUMIF($D$12:$D1177,$D1178,M$12:M1177),MIN(MIN(13600,TRUNC(0.75*SUMIF($D$12:$D$1442,$D1178,K$12:K$1442),2)+SUMIF($D$12:$D1178,$D1178,AB$12:AB1178))-SUMIF($D$12:$D1177,$D1178,M$12:M1177)-SUMIF($D$12:$D$1442,$D1178,L$12:L$1442),AB1178)),"")</f>
        <v/>
      </c>
      <c r="N1178" s="246" t="str">
        <f aca="false">IF(J1178&lt;&gt;"",1000-SUMIF($D$12:$D1177,$D1178,N$12:N1177),"")</f>
        <v/>
      </c>
      <c r="O1178" s="268"/>
      <c r="P1178" s="269"/>
      <c r="Q1178" s="244" t="str">
        <f aca="false">IF(AND(P1178&lt;&gt;"",O1178&lt;&gt;""),MIN(IF(OR(O1178="OZZ",O1178="ZZ"),5000,13600),TRUNC(0.75*SUMIF($D$12:$D1178,$D1178,P$12:P1178),2))-SUMIF($D$12:$D1177,$D1178,Q$12:Q1177),"")</f>
        <v/>
      </c>
      <c r="R1178" s="270" t="str">
        <f aca="false">IF(AND(P1178&lt;&gt;"",O1178&lt;&gt;"",AF1178&lt;&gt;""),IF(OR(O1178="OZZ",O1178="ZZ"),0-SUMIF($D$12:$D1177,$D1178,R$12:R1177),MIN(MIN(13600,TRUNC(0.75*SUMIF($D$12:$D$1442,$D1178,P$12:P$1442),2)+SUMIF($D$12:$D1178,$D1178,AF$12:AF1178))-SUMIF($D$12:$D1177,$D1178,R$12:R1177)-SUMIF($D$12:$D$1442,$D1178,Q$12:Q$1442),AF1178)),"")</f>
        <v/>
      </c>
      <c r="S1178" s="246" t="str">
        <f aca="false">IF(O1178&lt;&gt;"",1000-SUMIF($D$12:$D1177,$D1178,S$12:S1177),"")</f>
        <v/>
      </c>
      <c r="T1178" s="268"/>
      <c r="U1178" s="269"/>
      <c r="V1178" s="244" t="str">
        <f aca="false">IF(AND(U1178&lt;&gt;"",T1178&lt;&gt;""),MIN(IF(OR(T1178="OZZ",T1178="ZZ"),5000,13600),TRUNC(0.75*SUMIF($D$12:$D1178,$D1178,U$12:U1178),2))-SUMIF($D$12:$D1177,$D1178,V$12:V1177),"")</f>
        <v/>
      </c>
      <c r="W1178" s="248" t="str">
        <f aca="false">IF(AND(U1178&lt;&gt;"",T1178&lt;&gt;"",AJ1178&lt;&gt;""),IF(OR(T1178="OZZ",T1178="ZZ"),0-SUMIF($D$12:$D1177,$D1178,W$12:W1177),MIN(MIN(13600,TRUNC(0.75*SUMIF($D$12:$D$1442,$D1178,U$12:U$1442),2)+SUMIF($D$12:$D1178,$D1178,AJ$12:AJ1178))-SUMIF($D$12:$D1177,$D1178,W$12:W1177)-SUMIF($D$12:$D$1442,$D1178,V$12:V$1442),AJ1178)),"")</f>
        <v/>
      </c>
      <c r="X1178" s="246" t="str">
        <f aca="false">IF(T1178&lt;&gt;"",1000-SUMIF($D$12:$D1177,$D1178,X$12:X1177),"")</f>
        <v/>
      </c>
      <c r="Y1178" s="272"/>
      <c r="Z1178" s="273"/>
      <c r="AA1178" s="273"/>
      <c r="AB1178" s="252" t="str">
        <f aca="false">IF(K1178&lt;&gt;"",ROUND(Y1178,2)+ROUND(Z1178,2)+ROUND(AA1178,2),"")</f>
        <v/>
      </c>
      <c r="AC1178" s="274"/>
      <c r="AD1178" s="273"/>
      <c r="AE1178" s="273"/>
      <c r="AF1178" s="275" t="str">
        <f aca="false">IF(P1178&lt;&gt;"",ROUND(AC1178,2)+ROUND(AD1178,2)+ROUND(AE1178,2),"")</f>
        <v/>
      </c>
      <c r="AG1178" s="274"/>
      <c r="AH1178" s="273"/>
      <c r="AI1178" s="273"/>
      <c r="AJ1178" s="275" t="str">
        <f aca="false">IF(U1178&lt;&gt;"",ROUND(AG1178,2)+ROUND(AH1178,2)+ROUND(AI1178,2),"")</f>
        <v/>
      </c>
      <c r="AK1178" s="255"/>
      <c r="AL1178" s="255"/>
      <c r="AM1178" s="256"/>
      <c r="AN1178" s="257"/>
      <c r="AO1178" s="258" t="str">
        <f aca="false">IF(D1178&lt;&gt;"",IF(COUNTIF($D$12:$D1178,$D1178)&gt;1,0,IF(SUM(L1178,Q1178,V1178)&gt;0,IF(AND(T1178="",OR(O1178&lt;&gt;"",J1178&lt;&gt;"")),IF(O1178&lt;&gt;"",O1178,IF(J1178&lt;&gt;"",J1178,0)),IF(AND(O1178&lt;&gt;"",J1178&lt;&gt;"",O1178=J1178),O1178,T1178)),0)),"")</f>
        <v/>
      </c>
      <c r="AP1178" s="258" t="str">
        <f aca="false">IF(D1178&lt;&gt;"",IF(COUNTIF($D$12:$D1178,$D1178)&gt;1,0,IF(SUM(M1178,R1178,W1178)&gt;0,IF(AND(T1178="",OR(O1178&lt;&gt;"",J1178&lt;&gt;"")),IF(O1178&lt;&gt;"",O1178,IF(J1178&lt;&gt;"",J1178,0)),IF(AND(O1178&lt;&gt;"",J1178&lt;&gt;"",O1178=J1178),O1178,T1178)),0)),"")</f>
        <v/>
      </c>
      <c r="AQ1178" s="258" t="str">
        <f aca="false">IF(D1178&lt;&gt;"",IF(COUNTIF($D$12:$D1178,$D1178)&gt;1,0,IF(SUM(N1178,S1178,X1178)&gt;0,IF(AND(T1178="",OR(O1178&lt;&gt;"",J1178&lt;&gt;"")),IF(O1178&lt;&gt;"",O1178,IF(J1178&lt;&gt;"",J1178,0)),IF(AND(O1178&lt;&gt;"",J1178&lt;&gt;"",O1178=J1178),O1178,T1178)),0)),"")</f>
        <v/>
      </c>
      <c r="AR1178" s="257" t="str">
        <f aca="false">IF(D1178&lt;&gt;"",IF(J1178="OZP12",L1178,0),"")</f>
        <v/>
      </c>
      <c r="AS1178" s="257" t="str">
        <f aca="false">IF(D1178&lt;&gt;"",IF(O1178="OZP12",Q1178,0),"")</f>
        <v/>
      </c>
      <c r="AT1178" s="257" t="str">
        <f aca="false">IF(D1178&lt;&gt;"",IF(T1178="OZP12",V1178,0),"")</f>
        <v/>
      </c>
      <c r="AU1178" s="257" t="str">
        <f aca="false">IF(D1178&lt;&gt;"",IF(J1178="TZP",L1178,0),"")</f>
        <v/>
      </c>
      <c r="AV1178" s="257" t="str">
        <f aca="false">IF(D1178&lt;&gt;"",IF(O1178="TZP",Q1178,0),"")</f>
        <v/>
      </c>
      <c r="AW1178" s="257" t="str">
        <f aca="false">IF(D1178&lt;&gt;"",IF(T1178="TZP",V1178,0),"")</f>
        <v/>
      </c>
      <c r="AX1178" s="257" t="str">
        <f aca="false">IF(D1178&lt;&gt;"",IF(J1178="OZZ",L1178,0),"")</f>
        <v/>
      </c>
      <c r="AY1178" s="257" t="str">
        <f aca="false">IF(D1178&lt;&gt;"",IF(O1178="OZZ",Q1178,0),"")</f>
        <v/>
      </c>
      <c r="AZ1178" s="257" t="str">
        <f aca="false">IF(D1178&lt;&gt;"",IF(T1178="OZZ",V1178,0),"")</f>
        <v/>
      </c>
      <c r="BA1178" s="260"/>
      <c r="BB1178" s="257" t="str">
        <f aca="false">IF(D1178&lt;&gt;"",IF(ISERROR(FIND("/",D1178)),0,1),"")</f>
        <v/>
      </c>
      <c r="BC1178" s="257" t="str">
        <f aca="false">IF(D1178&lt;&gt;"",IF(BB1178*1=0,D1178,CONCATENATE(MID(D1178,1,FIND("/",D1178,1)-1),MID(D1178,FIND("/",D1178,1)+1,LEN(D1178)))),"")</f>
        <v/>
      </c>
      <c r="BD1178" s="286"/>
      <c r="BE1178" s="257" t="str">
        <f aca="false">IF(D1178&lt;&gt;"",IF(J1178="OZP12",M1178,0),"")</f>
        <v/>
      </c>
      <c r="BF1178" s="257" t="str">
        <f aca="false">IF(D1178&lt;&gt;"",IF(O1178="OZP12",R1178,0),"")</f>
        <v/>
      </c>
      <c r="BG1178" s="257" t="str">
        <f aca="false">IF(D1178&lt;&gt;"",IF(T1178="OZP12",W1178,0),"")</f>
        <v/>
      </c>
      <c r="BH1178" s="257" t="str">
        <f aca="false">IF(D1178&lt;&gt;"",IF(J1178="TZP",M1178,0),"")</f>
        <v/>
      </c>
      <c r="BI1178" s="257" t="str">
        <f aca="false">IF(D1178&lt;&gt;"",IF(O1178="TZP",R1178,0),"")</f>
        <v/>
      </c>
      <c r="BJ1178" s="257" t="str">
        <f aca="false">IF(D1178&lt;&gt;"",IF(T1178="TZP",W1178,0),"")</f>
        <v/>
      </c>
    </row>
    <row r="1179" s="261" customFormat="true" ht="18.75" hidden="false" customHeight="true" outlineLevel="0" collapsed="false">
      <c r="A1179" s="262" t="n">
        <f aca="false">A1178+1</f>
        <v>1167</v>
      </c>
      <c r="B1179" s="263"/>
      <c r="C1179" s="263"/>
      <c r="D1179" s="263"/>
      <c r="E1179" s="266"/>
      <c r="F1179" s="266"/>
      <c r="G1179" s="267"/>
      <c r="H1179" s="278"/>
      <c r="I1179" s="281"/>
      <c r="J1179" s="268"/>
      <c r="K1179" s="269"/>
      <c r="L1179" s="244" t="str">
        <f aca="false">IF(AND(K1179&lt;&gt;"",J1179&lt;&gt;""),MIN(IF(OR(J1179="OZZ",J1179="ZZ"),5000,13600),TRUNC(0.75*SUMIF($D$12:$D1179,$D1179,K$12:K1179),2))-SUMIF($D$12:$D1178,$D1179,L$12:L1178),"")</f>
        <v/>
      </c>
      <c r="M1179" s="270" t="str">
        <f aca="false">IF(AND(K1179&lt;&gt;"",J1179&lt;&gt;"",AB1179&lt;&gt;""),IF(OR(J1179="OZZ",J1179="ZZ"),0-SUMIF($D$12:$D1178,$D1179,M$12:M1178),MIN(MIN(13600,TRUNC(0.75*SUMIF($D$12:$D$1442,$D1179,K$12:K$1442),2)+SUMIF($D$12:$D1179,$D1179,AB$12:AB1179))-SUMIF($D$12:$D1178,$D1179,M$12:M1178)-SUMIF($D$12:$D$1442,$D1179,L$12:L$1442),AB1179)),"")</f>
        <v/>
      </c>
      <c r="N1179" s="246" t="str">
        <f aca="false">IF(J1179&lt;&gt;"",1000-SUMIF($D$12:$D1178,$D1179,N$12:N1178),"")</f>
        <v/>
      </c>
      <c r="O1179" s="268"/>
      <c r="P1179" s="269"/>
      <c r="Q1179" s="244" t="str">
        <f aca="false">IF(AND(P1179&lt;&gt;"",O1179&lt;&gt;""),MIN(IF(OR(O1179="OZZ",O1179="ZZ"),5000,13600),TRUNC(0.75*SUMIF($D$12:$D1179,$D1179,P$12:P1179),2))-SUMIF($D$12:$D1178,$D1179,Q$12:Q1178),"")</f>
        <v/>
      </c>
      <c r="R1179" s="270" t="str">
        <f aca="false">IF(AND(P1179&lt;&gt;"",O1179&lt;&gt;"",AF1179&lt;&gt;""),IF(OR(O1179="OZZ",O1179="ZZ"),0-SUMIF($D$12:$D1178,$D1179,R$12:R1178),MIN(MIN(13600,TRUNC(0.75*SUMIF($D$12:$D$1442,$D1179,P$12:P$1442),2)+SUMIF($D$12:$D1179,$D1179,AF$12:AF1179))-SUMIF($D$12:$D1178,$D1179,R$12:R1178)-SUMIF($D$12:$D$1442,$D1179,Q$12:Q$1442),AF1179)),"")</f>
        <v/>
      </c>
      <c r="S1179" s="246" t="str">
        <f aca="false">IF(O1179&lt;&gt;"",1000-SUMIF($D$12:$D1178,$D1179,S$12:S1178),"")</f>
        <v/>
      </c>
      <c r="T1179" s="268"/>
      <c r="U1179" s="269"/>
      <c r="V1179" s="244" t="str">
        <f aca="false">IF(AND(U1179&lt;&gt;"",T1179&lt;&gt;""),MIN(IF(OR(T1179="OZZ",T1179="ZZ"),5000,13600),TRUNC(0.75*SUMIF($D$12:$D1179,$D1179,U$12:U1179),2))-SUMIF($D$12:$D1178,$D1179,V$12:V1178),"")</f>
        <v/>
      </c>
      <c r="W1179" s="248" t="str">
        <f aca="false">IF(AND(U1179&lt;&gt;"",T1179&lt;&gt;"",AJ1179&lt;&gt;""),IF(OR(T1179="OZZ",T1179="ZZ"),0-SUMIF($D$12:$D1178,$D1179,W$12:W1178),MIN(MIN(13600,TRUNC(0.75*SUMIF($D$12:$D$1442,$D1179,U$12:U$1442),2)+SUMIF($D$12:$D1179,$D1179,AJ$12:AJ1179))-SUMIF($D$12:$D1178,$D1179,W$12:W1178)-SUMIF($D$12:$D$1442,$D1179,V$12:V$1442),AJ1179)),"")</f>
        <v/>
      </c>
      <c r="X1179" s="246" t="str">
        <f aca="false">IF(T1179&lt;&gt;"",1000-SUMIF($D$12:$D1178,$D1179,X$12:X1178),"")</f>
        <v/>
      </c>
      <c r="Y1179" s="272"/>
      <c r="Z1179" s="273"/>
      <c r="AA1179" s="273"/>
      <c r="AB1179" s="252" t="str">
        <f aca="false">IF(K1179&lt;&gt;"",ROUND(Y1179,2)+ROUND(Z1179,2)+ROUND(AA1179,2),"")</f>
        <v/>
      </c>
      <c r="AC1179" s="274"/>
      <c r="AD1179" s="273"/>
      <c r="AE1179" s="273"/>
      <c r="AF1179" s="275" t="str">
        <f aca="false">IF(P1179&lt;&gt;"",ROUND(AC1179,2)+ROUND(AD1179,2)+ROUND(AE1179,2),"")</f>
        <v/>
      </c>
      <c r="AG1179" s="274"/>
      <c r="AH1179" s="273"/>
      <c r="AI1179" s="273"/>
      <c r="AJ1179" s="275" t="str">
        <f aca="false">IF(U1179&lt;&gt;"",ROUND(AG1179,2)+ROUND(AH1179,2)+ROUND(AI1179,2),"")</f>
        <v/>
      </c>
      <c r="AK1179" s="255"/>
      <c r="AL1179" s="255"/>
      <c r="AM1179" s="256"/>
      <c r="AN1179" s="257"/>
      <c r="AO1179" s="258" t="str">
        <f aca="false">IF(D1179&lt;&gt;"",IF(COUNTIF($D$12:$D1179,$D1179)&gt;1,0,IF(SUM(L1179,Q1179,V1179)&gt;0,IF(AND(T1179="",OR(O1179&lt;&gt;"",J1179&lt;&gt;"")),IF(O1179&lt;&gt;"",O1179,IF(J1179&lt;&gt;"",J1179,0)),IF(AND(O1179&lt;&gt;"",J1179&lt;&gt;"",O1179=J1179),O1179,T1179)),0)),"")</f>
        <v/>
      </c>
      <c r="AP1179" s="258" t="str">
        <f aca="false">IF(D1179&lt;&gt;"",IF(COUNTIF($D$12:$D1179,$D1179)&gt;1,0,IF(SUM(M1179,R1179,W1179)&gt;0,IF(AND(T1179="",OR(O1179&lt;&gt;"",J1179&lt;&gt;"")),IF(O1179&lt;&gt;"",O1179,IF(J1179&lt;&gt;"",J1179,0)),IF(AND(O1179&lt;&gt;"",J1179&lt;&gt;"",O1179=J1179),O1179,T1179)),0)),"")</f>
        <v/>
      </c>
      <c r="AQ1179" s="258" t="str">
        <f aca="false">IF(D1179&lt;&gt;"",IF(COUNTIF($D$12:$D1179,$D1179)&gt;1,0,IF(SUM(N1179,S1179,X1179)&gt;0,IF(AND(T1179="",OR(O1179&lt;&gt;"",J1179&lt;&gt;"")),IF(O1179&lt;&gt;"",O1179,IF(J1179&lt;&gt;"",J1179,0)),IF(AND(O1179&lt;&gt;"",J1179&lt;&gt;"",O1179=J1179),O1179,T1179)),0)),"")</f>
        <v/>
      </c>
      <c r="AR1179" s="257" t="str">
        <f aca="false">IF(D1179&lt;&gt;"",IF(J1179="OZP12",L1179,0),"")</f>
        <v/>
      </c>
      <c r="AS1179" s="257" t="str">
        <f aca="false">IF(D1179&lt;&gt;"",IF(O1179="OZP12",Q1179,0),"")</f>
        <v/>
      </c>
      <c r="AT1179" s="257" t="str">
        <f aca="false">IF(D1179&lt;&gt;"",IF(T1179="OZP12",V1179,0),"")</f>
        <v/>
      </c>
      <c r="AU1179" s="257" t="str">
        <f aca="false">IF(D1179&lt;&gt;"",IF(J1179="TZP",L1179,0),"")</f>
        <v/>
      </c>
      <c r="AV1179" s="257" t="str">
        <f aca="false">IF(D1179&lt;&gt;"",IF(O1179="TZP",Q1179,0),"")</f>
        <v/>
      </c>
      <c r="AW1179" s="257" t="str">
        <f aca="false">IF(D1179&lt;&gt;"",IF(T1179="TZP",V1179,0),"")</f>
        <v/>
      </c>
      <c r="AX1179" s="257" t="str">
        <f aca="false">IF(D1179&lt;&gt;"",IF(J1179="OZZ",L1179,0),"")</f>
        <v/>
      </c>
      <c r="AY1179" s="257" t="str">
        <f aca="false">IF(D1179&lt;&gt;"",IF(O1179="OZZ",Q1179,0),"")</f>
        <v/>
      </c>
      <c r="AZ1179" s="257" t="str">
        <f aca="false">IF(D1179&lt;&gt;"",IF(T1179="OZZ",V1179,0),"")</f>
        <v/>
      </c>
      <c r="BA1179" s="260"/>
      <c r="BB1179" s="257" t="str">
        <f aca="false">IF(D1179&lt;&gt;"",IF(ISERROR(FIND("/",D1179)),0,1),"")</f>
        <v/>
      </c>
      <c r="BC1179" s="257" t="str">
        <f aca="false">IF(D1179&lt;&gt;"",IF(BB1179*1=0,D1179,CONCATENATE(MID(D1179,1,FIND("/",D1179,1)-1),MID(D1179,FIND("/",D1179,1)+1,LEN(D1179)))),"")</f>
        <v/>
      </c>
      <c r="BD1179" s="286"/>
      <c r="BE1179" s="257" t="str">
        <f aca="false">IF(D1179&lt;&gt;"",IF(J1179="OZP12",M1179,0),"")</f>
        <v/>
      </c>
      <c r="BF1179" s="257" t="str">
        <f aca="false">IF(D1179&lt;&gt;"",IF(O1179="OZP12",R1179,0),"")</f>
        <v/>
      </c>
      <c r="BG1179" s="257" t="str">
        <f aca="false">IF(D1179&lt;&gt;"",IF(T1179="OZP12",W1179,0),"")</f>
        <v/>
      </c>
      <c r="BH1179" s="257" t="str">
        <f aca="false">IF(D1179&lt;&gt;"",IF(J1179="TZP",M1179,0),"")</f>
        <v/>
      </c>
      <c r="BI1179" s="257" t="str">
        <f aca="false">IF(D1179&lt;&gt;"",IF(O1179="TZP",R1179,0),"")</f>
        <v/>
      </c>
      <c r="BJ1179" s="257" t="str">
        <f aca="false">IF(D1179&lt;&gt;"",IF(T1179="TZP",W1179,0),"")</f>
        <v/>
      </c>
    </row>
    <row r="1180" s="261" customFormat="true" ht="18.75" hidden="false" customHeight="true" outlineLevel="0" collapsed="false">
      <c r="A1180" s="262" t="n">
        <f aca="false">A1179+1</f>
        <v>1168</v>
      </c>
      <c r="B1180" s="263"/>
      <c r="C1180" s="263"/>
      <c r="D1180" s="263"/>
      <c r="E1180" s="266"/>
      <c r="F1180" s="266"/>
      <c r="G1180" s="267"/>
      <c r="H1180" s="278"/>
      <c r="I1180" s="281"/>
      <c r="J1180" s="268"/>
      <c r="K1180" s="269"/>
      <c r="L1180" s="244" t="str">
        <f aca="false">IF(AND(K1180&lt;&gt;"",J1180&lt;&gt;""),MIN(IF(OR(J1180="OZZ",J1180="ZZ"),5000,13600),TRUNC(0.75*SUMIF($D$12:$D1180,$D1180,K$12:K1180),2))-SUMIF($D$12:$D1179,$D1180,L$12:L1179),"")</f>
        <v/>
      </c>
      <c r="M1180" s="270" t="str">
        <f aca="false">IF(AND(K1180&lt;&gt;"",J1180&lt;&gt;"",AB1180&lt;&gt;""),IF(OR(J1180="OZZ",J1180="ZZ"),0-SUMIF($D$12:$D1179,$D1180,M$12:M1179),MIN(MIN(13600,TRUNC(0.75*SUMIF($D$12:$D$1442,$D1180,K$12:K$1442),2)+SUMIF($D$12:$D1180,$D1180,AB$12:AB1180))-SUMIF($D$12:$D1179,$D1180,M$12:M1179)-SUMIF($D$12:$D$1442,$D1180,L$12:L$1442),AB1180)),"")</f>
        <v/>
      </c>
      <c r="N1180" s="246" t="str">
        <f aca="false">IF(J1180&lt;&gt;"",1000-SUMIF($D$12:$D1179,$D1180,N$12:N1179),"")</f>
        <v/>
      </c>
      <c r="O1180" s="268"/>
      <c r="P1180" s="269"/>
      <c r="Q1180" s="244" t="str">
        <f aca="false">IF(AND(P1180&lt;&gt;"",O1180&lt;&gt;""),MIN(IF(OR(O1180="OZZ",O1180="ZZ"),5000,13600),TRUNC(0.75*SUMIF($D$12:$D1180,$D1180,P$12:P1180),2))-SUMIF($D$12:$D1179,$D1180,Q$12:Q1179),"")</f>
        <v/>
      </c>
      <c r="R1180" s="270" t="str">
        <f aca="false">IF(AND(P1180&lt;&gt;"",O1180&lt;&gt;"",AF1180&lt;&gt;""),IF(OR(O1180="OZZ",O1180="ZZ"),0-SUMIF($D$12:$D1179,$D1180,R$12:R1179),MIN(MIN(13600,TRUNC(0.75*SUMIF($D$12:$D$1442,$D1180,P$12:P$1442),2)+SUMIF($D$12:$D1180,$D1180,AF$12:AF1180))-SUMIF($D$12:$D1179,$D1180,R$12:R1179)-SUMIF($D$12:$D$1442,$D1180,Q$12:Q$1442),AF1180)),"")</f>
        <v/>
      </c>
      <c r="S1180" s="246" t="str">
        <f aca="false">IF(O1180&lt;&gt;"",1000-SUMIF($D$12:$D1179,$D1180,S$12:S1179),"")</f>
        <v/>
      </c>
      <c r="T1180" s="268"/>
      <c r="U1180" s="269"/>
      <c r="V1180" s="244" t="str">
        <f aca="false">IF(AND(U1180&lt;&gt;"",T1180&lt;&gt;""),MIN(IF(OR(T1180="OZZ",T1180="ZZ"),5000,13600),TRUNC(0.75*SUMIF($D$12:$D1180,$D1180,U$12:U1180),2))-SUMIF($D$12:$D1179,$D1180,V$12:V1179),"")</f>
        <v/>
      </c>
      <c r="W1180" s="248" t="str">
        <f aca="false">IF(AND(U1180&lt;&gt;"",T1180&lt;&gt;"",AJ1180&lt;&gt;""),IF(OR(T1180="OZZ",T1180="ZZ"),0-SUMIF($D$12:$D1179,$D1180,W$12:W1179),MIN(MIN(13600,TRUNC(0.75*SUMIF($D$12:$D$1442,$D1180,U$12:U$1442),2)+SUMIF($D$12:$D1180,$D1180,AJ$12:AJ1180))-SUMIF($D$12:$D1179,$D1180,W$12:W1179)-SUMIF($D$12:$D$1442,$D1180,V$12:V$1442),AJ1180)),"")</f>
        <v/>
      </c>
      <c r="X1180" s="246" t="str">
        <f aca="false">IF(T1180&lt;&gt;"",1000-SUMIF($D$12:$D1179,$D1180,X$12:X1179),"")</f>
        <v/>
      </c>
      <c r="Y1180" s="272"/>
      <c r="Z1180" s="273"/>
      <c r="AA1180" s="273"/>
      <c r="AB1180" s="252" t="str">
        <f aca="false">IF(K1180&lt;&gt;"",ROUND(Y1180,2)+ROUND(Z1180,2)+ROUND(AA1180,2),"")</f>
        <v/>
      </c>
      <c r="AC1180" s="274"/>
      <c r="AD1180" s="273"/>
      <c r="AE1180" s="273"/>
      <c r="AF1180" s="275" t="str">
        <f aca="false">IF(P1180&lt;&gt;"",ROUND(AC1180,2)+ROUND(AD1180,2)+ROUND(AE1180,2),"")</f>
        <v/>
      </c>
      <c r="AG1180" s="274"/>
      <c r="AH1180" s="273"/>
      <c r="AI1180" s="273"/>
      <c r="AJ1180" s="275" t="str">
        <f aca="false">IF(U1180&lt;&gt;"",ROUND(AG1180,2)+ROUND(AH1180,2)+ROUND(AI1180,2),"")</f>
        <v/>
      </c>
      <c r="AK1180" s="255"/>
      <c r="AL1180" s="255"/>
      <c r="AM1180" s="256"/>
      <c r="AN1180" s="257"/>
      <c r="AO1180" s="258" t="str">
        <f aca="false">IF(D1180&lt;&gt;"",IF(COUNTIF($D$12:$D1180,$D1180)&gt;1,0,IF(SUM(L1180,Q1180,V1180)&gt;0,IF(AND(T1180="",OR(O1180&lt;&gt;"",J1180&lt;&gt;"")),IF(O1180&lt;&gt;"",O1180,IF(J1180&lt;&gt;"",J1180,0)),IF(AND(O1180&lt;&gt;"",J1180&lt;&gt;"",O1180=J1180),O1180,T1180)),0)),"")</f>
        <v/>
      </c>
      <c r="AP1180" s="258" t="str">
        <f aca="false">IF(D1180&lt;&gt;"",IF(COUNTIF($D$12:$D1180,$D1180)&gt;1,0,IF(SUM(M1180,R1180,W1180)&gt;0,IF(AND(T1180="",OR(O1180&lt;&gt;"",J1180&lt;&gt;"")),IF(O1180&lt;&gt;"",O1180,IF(J1180&lt;&gt;"",J1180,0)),IF(AND(O1180&lt;&gt;"",J1180&lt;&gt;"",O1180=J1180),O1180,T1180)),0)),"")</f>
        <v/>
      </c>
      <c r="AQ1180" s="258" t="str">
        <f aca="false">IF(D1180&lt;&gt;"",IF(COUNTIF($D$12:$D1180,$D1180)&gt;1,0,IF(SUM(N1180,S1180,X1180)&gt;0,IF(AND(T1180="",OR(O1180&lt;&gt;"",J1180&lt;&gt;"")),IF(O1180&lt;&gt;"",O1180,IF(J1180&lt;&gt;"",J1180,0)),IF(AND(O1180&lt;&gt;"",J1180&lt;&gt;"",O1180=J1180),O1180,T1180)),0)),"")</f>
        <v/>
      </c>
      <c r="AR1180" s="257" t="str">
        <f aca="false">IF(D1180&lt;&gt;"",IF(J1180="OZP12",L1180,0),"")</f>
        <v/>
      </c>
      <c r="AS1180" s="257" t="str">
        <f aca="false">IF(D1180&lt;&gt;"",IF(O1180="OZP12",Q1180,0),"")</f>
        <v/>
      </c>
      <c r="AT1180" s="257" t="str">
        <f aca="false">IF(D1180&lt;&gt;"",IF(T1180="OZP12",V1180,0),"")</f>
        <v/>
      </c>
      <c r="AU1180" s="257" t="str">
        <f aca="false">IF(D1180&lt;&gt;"",IF(J1180="TZP",L1180,0),"")</f>
        <v/>
      </c>
      <c r="AV1180" s="257" t="str">
        <f aca="false">IF(D1180&lt;&gt;"",IF(O1180="TZP",Q1180,0),"")</f>
        <v/>
      </c>
      <c r="AW1180" s="257" t="str">
        <f aca="false">IF(D1180&lt;&gt;"",IF(T1180="TZP",V1180,0),"")</f>
        <v/>
      </c>
      <c r="AX1180" s="257" t="str">
        <f aca="false">IF(D1180&lt;&gt;"",IF(J1180="OZZ",L1180,0),"")</f>
        <v/>
      </c>
      <c r="AY1180" s="257" t="str">
        <f aca="false">IF(D1180&lt;&gt;"",IF(O1180="OZZ",Q1180,0),"")</f>
        <v/>
      </c>
      <c r="AZ1180" s="257" t="str">
        <f aca="false">IF(D1180&lt;&gt;"",IF(T1180="OZZ",V1180,0),"")</f>
        <v/>
      </c>
      <c r="BA1180" s="260"/>
      <c r="BB1180" s="257" t="str">
        <f aca="false">IF(D1180&lt;&gt;"",IF(ISERROR(FIND("/",D1180)),0,1),"")</f>
        <v/>
      </c>
      <c r="BC1180" s="257" t="str">
        <f aca="false">IF(D1180&lt;&gt;"",IF(BB1180*1=0,D1180,CONCATENATE(MID(D1180,1,FIND("/",D1180,1)-1),MID(D1180,FIND("/",D1180,1)+1,LEN(D1180)))),"")</f>
        <v/>
      </c>
      <c r="BD1180" s="286"/>
      <c r="BE1180" s="257" t="str">
        <f aca="false">IF(D1180&lt;&gt;"",IF(J1180="OZP12",M1180,0),"")</f>
        <v/>
      </c>
      <c r="BF1180" s="257" t="str">
        <f aca="false">IF(D1180&lt;&gt;"",IF(O1180="OZP12",R1180,0),"")</f>
        <v/>
      </c>
      <c r="BG1180" s="257" t="str">
        <f aca="false">IF(D1180&lt;&gt;"",IF(T1180="OZP12",W1180,0),"")</f>
        <v/>
      </c>
      <c r="BH1180" s="257" t="str">
        <f aca="false">IF(D1180&lt;&gt;"",IF(J1180="TZP",M1180,0),"")</f>
        <v/>
      </c>
      <c r="BI1180" s="257" t="str">
        <f aca="false">IF(D1180&lt;&gt;"",IF(O1180="TZP",R1180,0),"")</f>
        <v/>
      </c>
      <c r="BJ1180" s="257" t="str">
        <f aca="false">IF(D1180&lt;&gt;"",IF(T1180="TZP",W1180,0),"")</f>
        <v/>
      </c>
    </row>
    <row r="1181" s="261" customFormat="true" ht="18.75" hidden="false" customHeight="true" outlineLevel="0" collapsed="false">
      <c r="A1181" s="262" t="n">
        <f aca="false">A1180+1</f>
        <v>1169</v>
      </c>
      <c r="B1181" s="263"/>
      <c r="C1181" s="263"/>
      <c r="D1181" s="263"/>
      <c r="E1181" s="266"/>
      <c r="F1181" s="266"/>
      <c r="G1181" s="267"/>
      <c r="H1181" s="278"/>
      <c r="I1181" s="281"/>
      <c r="J1181" s="268"/>
      <c r="K1181" s="269"/>
      <c r="L1181" s="244" t="str">
        <f aca="false">IF(AND(K1181&lt;&gt;"",J1181&lt;&gt;""),MIN(IF(OR(J1181="OZZ",J1181="ZZ"),5000,13600),TRUNC(0.75*SUMIF($D$12:$D1181,$D1181,K$12:K1181),2))-SUMIF($D$12:$D1180,$D1181,L$12:L1180),"")</f>
        <v/>
      </c>
      <c r="M1181" s="270" t="str">
        <f aca="false">IF(AND(K1181&lt;&gt;"",J1181&lt;&gt;"",AB1181&lt;&gt;""),IF(OR(J1181="OZZ",J1181="ZZ"),0-SUMIF($D$12:$D1180,$D1181,M$12:M1180),MIN(MIN(13600,TRUNC(0.75*SUMIF($D$12:$D$1442,$D1181,K$12:K$1442),2)+SUMIF($D$12:$D1181,$D1181,AB$12:AB1181))-SUMIF($D$12:$D1180,$D1181,M$12:M1180)-SUMIF($D$12:$D$1442,$D1181,L$12:L$1442),AB1181)),"")</f>
        <v/>
      </c>
      <c r="N1181" s="246" t="str">
        <f aca="false">IF(J1181&lt;&gt;"",1000-SUMIF($D$12:$D1180,$D1181,N$12:N1180),"")</f>
        <v/>
      </c>
      <c r="O1181" s="268"/>
      <c r="P1181" s="269"/>
      <c r="Q1181" s="244" t="str">
        <f aca="false">IF(AND(P1181&lt;&gt;"",O1181&lt;&gt;""),MIN(IF(OR(O1181="OZZ",O1181="ZZ"),5000,13600),TRUNC(0.75*SUMIF($D$12:$D1181,$D1181,P$12:P1181),2))-SUMIF($D$12:$D1180,$D1181,Q$12:Q1180),"")</f>
        <v/>
      </c>
      <c r="R1181" s="270" t="str">
        <f aca="false">IF(AND(P1181&lt;&gt;"",O1181&lt;&gt;"",AF1181&lt;&gt;""),IF(OR(O1181="OZZ",O1181="ZZ"),0-SUMIF($D$12:$D1180,$D1181,R$12:R1180),MIN(MIN(13600,TRUNC(0.75*SUMIF($D$12:$D$1442,$D1181,P$12:P$1442),2)+SUMIF($D$12:$D1181,$D1181,AF$12:AF1181))-SUMIF($D$12:$D1180,$D1181,R$12:R1180)-SUMIF($D$12:$D$1442,$D1181,Q$12:Q$1442),AF1181)),"")</f>
        <v/>
      </c>
      <c r="S1181" s="246" t="str">
        <f aca="false">IF(O1181&lt;&gt;"",1000-SUMIF($D$12:$D1180,$D1181,S$12:S1180),"")</f>
        <v/>
      </c>
      <c r="T1181" s="268"/>
      <c r="U1181" s="269"/>
      <c r="V1181" s="244" t="str">
        <f aca="false">IF(AND(U1181&lt;&gt;"",T1181&lt;&gt;""),MIN(IF(OR(T1181="OZZ",T1181="ZZ"),5000,13600),TRUNC(0.75*SUMIF($D$12:$D1181,$D1181,U$12:U1181),2))-SUMIF($D$12:$D1180,$D1181,V$12:V1180),"")</f>
        <v/>
      </c>
      <c r="W1181" s="248" t="str">
        <f aca="false">IF(AND(U1181&lt;&gt;"",T1181&lt;&gt;"",AJ1181&lt;&gt;""),IF(OR(T1181="OZZ",T1181="ZZ"),0-SUMIF($D$12:$D1180,$D1181,W$12:W1180),MIN(MIN(13600,TRUNC(0.75*SUMIF($D$12:$D$1442,$D1181,U$12:U$1442),2)+SUMIF($D$12:$D1181,$D1181,AJ$12:AJ1181))-SUMIF($D$12:$D1180,$D1181,W$12:W1180)-SUMIF($D$12:$D$1442,$D1181,V$12:V$1442),AJ1181)),"")</f>
        <v/>
      </c>
      <c r="X1181" s="246" t="str">
        <f aca="false">IF(T1181&lt;&gt;"",1000-SUMIF($D$12:$D1180,$D1181,X$12:X1180),"")</f>
        <v/>
      </c>
      <c r="Y1181" s="272"/>
      <c r="Z1181" s="273"/>
      <c r="AA1181" s="273"/>
      <c r="AB1181" s="252" t="str">
        <f aca="false">IF(K1181&lt;&gt;"",ROUND(Y1181,2)+ROUND(Z1181,2)+ROUND(AA1181,2),"")</f>
        <v/>
      </c>
      <c r="AC1181" s="274"/>
      <c r="AD1181" s="273"/>
      <c r="AE1181" s="273"/>
      <c r="AF1181" s="275" t="str">
        <f aca="false">IF(P1181&lt;&gt;"",ROUND(AC1181,2)+ROUND(AD1181,2)+ROUND(AE1181,2),"")</f>
        <v/>
      </c>
      <c r="AG1181" s="274"/>
      <c r="AH1181" s="273"/>
      <c r="AI1181" s="273"/>
      <c r="AJ1181" s="275" t="str">
        <f aca="false">IF(U1181&lt;&gt;"",ROUND(AG1181,2)+ROUND(AH1181,2)+ROUND(AI1181,2),"")</f>
        <v/>
      </c>
      <c r="AK1181" s="255"/>
      <c r="AL1181" s="255"/>
      <c r="AM1181" s="256"/>
      <c r="AN1181" s="257"/>
      <c r="AO1181" s="258" t="str">
        <f aca="false">IF(D1181&lt;&gt;"",IF(COUNTIF($D$12:$D1181,$D1181)&gt;1,0,IF(SUM(L1181,Q1181,V1181)&gt;0,IF(AND(T1181="",OR(O1181&lt;&gt;"",J1181&lt;&gt;"")),IF(O1181&lt;&gt;"",O1181,IF(J1181&lt;&gt;"",J1181,0)),IF(AND(O1181&lt;&gt;"",J1181&lt;&gt;"",O1181=J1181),O1181,T1181)),0)),"")</f>
        <v/>
      </c>
      <c r="AP1181" s="258" t="str">
        <f aca="false">IF(D1181&lt;&gt;"",IF(COUNTIF($D$12:$D1181,$D1181)&gt;1,0,IF(SUM(M1181,R1181,W1181)&gt;0,IF(AND(T1181="",OR(O1181&lt;&gt;"",J1181&lt;&gt;"")),IF(O1181&lt;&gt;"",O1181,IF(J1181&lt;&gt;"",J1181,0)),IF(AND(O1181&lt;&gt;"",J1181&lt;&gt;"",O1181=J1181),O1181,T1181)),0)),"")</f>
        <v/>
      </c>
      <c r="AQ1181" s="258" t="str">
        <f aca="false">IF(D1181&lt;&gt;"",IF(COUNTIF($D$12:$D1181,$D1181)&gt;1,0,IF(SUM(N1181,S1181,X1181)&gt;0,IF(AND(T1181="",OR(O1181&lt;&gt;"",J1181&lt;&gt;"")),IF(O1181&lt;&gt;"",O1181,IF(J1181&lt;&gt;"",J1181,0)),IF(AND(O1181&lt;&gt;"",J1181&lt;&gt;"",O1181=J1181),O1181,T1181)),0)),"")</f>
        <v/>
      </c>
      <c r="AR1181" s="257" t="str">
        <f aca="false">IF(D1181&lt;&gt;"",IF(J1181="OZP12",L1181,0),"")</f>
        <v/>
      </c>
      <c r="AS1181" s="257" t="str">
        <f aca="false">IF(D1181&lt;&gt;"",IF(O1181="OZP12",Q1181,0),"")</f>
        <v/>
      </c>
      <c r="AT1181" s="257" t="str">
        <f aca="false">IF(D1181&lt;&gt;"",IF(T1181="OZP12",V1181,0),"")</f>
        <v/>
      </c>
      <c r="AU1181" s="257" t="str">
        <f aca="false">IF(D1181&lt;&gt;"",IF(J1181="TZP",L1181,0),"")</f>
        <v/>
      </c>
      <c r="AV1181" s="257" t="str">
        <f aca="false">IF(D1181&lt;&gt;"",IF(O1181="TZP",Q1181,0),"")</f>
        <v/>
      </c>
      <c r="AW1181" s="257" t="str">
        <f aca="false">IF(D1181&lt;&gt;"",IF(T1181="TZP",V1181,0),"")</f>
        <v/>
      </c>
      <c r="AX1181" s="257" t="str">
        <f aca="false">IF(D1181&lt;&gt;"",IF(J1181="OZZ",L1181,0),"")</f>
        <v/>
      </c>
      <c r="AY1181" s="257" t="str">
        <f aca="false">IF(D1181&lt;&gt;"",IF(O1181="OZZ",Q1181,0),"")</f>
        <v/>
      </c>
      <c r="AZ1181" s="257" t="str">
        <f aca="false">IF(D1181&lt;&gt;"",IF(T1181="OZZ",V1181,0),"")</f>
        <v/>
      </c>
      <c r="BA1181" s="260"/>
      <c r="BB1181" s="257" t="str">
        <f aca="false">IF(D1181&lt;&gt;"",IF(ISERROR(FIND("/",D1181)),0,1),"")</f>
        <v/>
      </c>
      <c r="BC1181" s="257" t="str">
        <f aca="false">IF(D1181&lt;&gt;"",IF(BB1181*1=0,D1181,CONCATENATE(MID(D1181,1,FIND("/",D1181,1)-1),MID(D1181,FIND("/",D1181,1)+1,LEN(D1181)))),"")</f>
        <v/>
      </c>
      <c r="BD1181" s="286"/>
      <c r="BE1181" s="257" t="str">
        <f aca="false">IF(D1181&lt;&gt;"",IF(J1181="OZP12",M1181,0),"")</f>
        <v/>
      </c>
      <c r="BF1181" s="257" t="str">
        <f aca="false">IF(D1181&lt;&gt;"",IF(O1181="OZP12",R1181,0),"")</f>
        <v/>
      </c>
      <c r="BG1181" s="257" t="str">
        <f aca="false">IF(D1181&lt;&gt;"",IF(T1181="OZP12",W1181,0),"")</f>
        <v/>
      </c>
      <c r="BH1181" s="257" t="str">
        <f aca="false">IF(D1181&lt;&gt;"",IF(J1181="TZP",M1181,0),"")</f>
        <v/>
      </c>
      <c r="BI1181" s="257" t="str">
        <f aca="false">IF(D1181&lt;&gt;"",IF(O1181="TZP",R1181,0),"")</f>
        <v/>
      </c>
      <c r="BJ1181" s="257" t="str">
        <f aca="false">IF(D1181&lt;&gt;"",IF(T1181="TZP",W1181,0),"")</f>
        <v/>
      </c>
    </row>
    <row r="1182" s="261" customFormat="true" ht="18.75" hidden="false" customHeight="true" outlineLevel="0" collapsed="false">
      <c r="A1182" s="262" t="n">
        <f aca="false">A1181+1</f>
        <v>1170</v>
      </c>
      <c r="B1182" s="263"/>
      <c r="C1182" s="263"/>
      <c r="D1182" s="263"/>
      <c r="E1182" s="266"/>
      <c r="F1182" s="266"/>
      <c r="G1182" s="267"/>
      <c r="H1182" s="278"/>
      <c r="I1182" s="281"/>
      <c r="J1182" s="268"/>
      <c r="K1182" s="269"/>
      <c r="L1182" s="244" t="str">
        <f aca="false">IF(AND(K1182&lt;&gt;"",J1182&lt;&gt;""),MIN(IF(OR(J1182="OZZ",J1182="ZZ"),5000,13600),TRUNC(0.75*SUMIF($D$12:$D1182,$D1182,K$12:K1182),2))-SUMIF($D$12:$D1181,$D1182,L$12:L1181),"")</f>
        <v/>
      </c>
      <c r="M1182" s="270" t="str">
        <f aca="false">IF(AND(K1182&lt;&gt;"",J1182&lt;&gt;"",AB1182&lt;&gt;""),IF(OR(J1182="OZZ",J1182="ZZ"),0-SUMIF($D$12:$D1181,$D1182,M$12:M1181),MIN(MIN(13600,TRUNC(0.75*SUMIF($D$12:$D$1442,$D1182,K$12:K$1442),2)+SUMIF($D$12:$D1182,$D1182,AB$12:AB1182))-SUMIF($D$12:$D1181,$D1182,M$12:M1181)-SUMIF($D$12:$D$1442,$D1182,L$12:L$1442),AB1182)),"")</f>
        <v/>
      </c>
      <c r="N1182" s="246" t="str">
        <f aca="false">IF(J1182&lt;&gt;"",1000-SUMIF($D$12:$D1181,$D1182,N$12:N1181),"")</f>
        <v/>
      </c>
      <c r="O1182" s="268"/>
      <c r="P1182" s="269"/>
      <c r="Q1182" s="244" t="str">
        <f aca="false">IF(AND(P1182&lt;&gt;"",O1182&lt;&gt;""),MIN(IF(OR(O1182="OZZ",O1182="ZZ"),5000,13600),TRUNC(0.75*SUMIF($D$12:$D1182,$D1182,P$12:P1182),2))-SUMIF($D$12:$D1181,$D1182,Q$12:Q1181),"")</f>
        <v/>
      </c>
      <c r="R1182" s="270" t="str">
        <f aca="false">IF(AND(P1182&lt;&gt;"",O1182&lt;&gt;"",AF1182&lt;&gt;""),IF(OR(O1182="OZZ",O1182="ZZ"),0-SUMIF($D$12:$D1181,$D1182,R$12:R1181),MIN(MIN(13600,TRUNC(0.75*SUMIF($D$12:$D$1442,$D1182,P$12:P$1442),2)+SUMIF($D$12:$D1182,$D1182,AF$12:AF1182))-SUMIF($D$12:$D1181,$D1182,R$12:R1181)-SUMIF($D$12:$D$1442,$D1182,Q$12:Q$1442),AF1182)),"")</f>
        <v/>
      </c>
      <c r="S1182" s="246" t="str">
        <f aca="false">IF(O1182&lt;&gt;"",1000-SUMIF($D$12:$D1181,$D1182,S$12:S1181),"")</f>
        <v/>
      </c>
      <c r="T1182" s="268"/>
      <c r="U1182" s="269"/>
      <c r="V1182" s="244" t="str">
        <f aca="false">IF(AND(U1182&lt;&gt;"",T1182&lt;&gt;""),MIN(IF(OR(T1182="OZZ",T1182="ZZ"),5000,13600),TRUNC(0.75*SUMIF($D$12:$D1182,$D1182,U$12:U1182),2))-SUMIF($D$12:$D1181,$D1182,V$12:V1181),"")</f>
        <v/>
      </c>
      <c r="W1182" s="248" t="str">
        <f aca="false">IF(AND(U1182&lt;&gt;"",T1182&lt;&gt;"",AJ1182&lt;&gt;""),IF(OR(T1182="OZZ",T1182="ZZ"),0-SUMIF($D$12:$D1181,$D1182,W$12:W1181),MIN(MIN(13600,TRUNC(0.75*SUMIF($D$12:$D$1442,$D1182,U$12:U$1442),2)+SUMIF($D$12:$D1182,$D1182,AJ$12:AJ1182))-SUMIF($D$12:$D1181,$D1182,W$12:W1181)-SUMIF($D$12:$D$1442,$D1182,V$12:V$1442),AJ1182)),"")</f>
        <v/>
      </c>
      <c r="X1182" s="246" t="str">
        <f aca="false">IF(T1182&lt;&gt;"",1000-SUMIF($D$12:$D1181,$D1182,X$12:X1181),"")</f>
        <v/>
      </c>
      <c r="Y1182" s="272"/>
      <c r="Z1182" s="273"/>
      <c r="AA1182" s="273"/>
      <c r="AB1182" s="252" t="str">
        <f aca="false">IF(K1182&lt;&gt;"",ROUND(Y1182,2)+ROUND(Z1182,2)+ROUND(AA1182,2),"")</f>
        <v/>
      </c>
      <c r="AC1182" s="274"/>
      <c r="AD1182" s="273"/>
      <c r="AE1182" s="273"/>
      <c r="AF1182" s="275" t="str">
        <f aca="false">IF(P1182&lt;&gt;"",ROUND(AC1182,2)+ROUND(AD1182,2)+ROUND(AE1182,2),"")</f>
        <v/>
      </c>
      <c r="AG1182" s="274"/>
      <c r="AH1182" s="273"/>
      <c r="AI1182" s="273"/>
      <c r="AJ1182" s="275" t="str">
        <f aca="false">IF(U1182&lt;&gt;"",ROUND(AG1182,2)+ROUND(AH1182,2)+ROUND(AI1182,2),"")</f>
        <v/>
      </c>
      <c r="AK1182" s="255"/>
      <c r="AL1182" s="255"/>
      <c r="AM1182" s="256"/>
      <c r="AN1182" s="257"/>
      <c r="AO1182" s="258" t="str">
        <f aca="false">IF(D1182&lt;&gt;"",IF(COUNTIF($D$12:$D1182,$D1182)&gt;1,0,IF(SUM(L1182,Q1182,V1182)&gt;0,IF(AND(T1182="",OR(O1182&lt;&gt;"",J1182&lt;&gt;"")),IF(O1182&lt;&gt;"",O1182,IF(J1182&lt;&gt;"",J1182,0)),IF(AND(O1182&lt;&gt;"",J1182&lt;&gt;"",O1182=J1182),O1182,T1182)),0)),"")</f>
        <v/>
      </c>
      <c r="AP1182" s="258" t="str">
        <f aca="false">IF(D1182&lt;&gt;"",IF(COUNTIF($D$12:$D1182,$D1182)&gt;1,0,IF(SUM(M1182,R1182,W1182)&gt;0,IF(AND(T1182="",OR(O1182&lt;&gt;"",J1182&lt;&gt;"")),IF(O1182&lt;&gt;"",O1182,IF(J1182&lt;&gt;"",J1182,0)),IF(AND(O1182&lt;&gt;"",J1182&lt;&gt;"",O1182=J1182),O1182,T1182)),0)),"")</f>
        <v/>
      </c>
      <c r="AQ1182" s="258" t="str">
        <f aca="false">IF(D1182&lt;&gt;"",IF(COUNTIF($D$12:$D1182,$D1182)&gt;1,0,IF(SUM(N1182,S1182,X1182)&gt;0,IF(AND(T1182="",OR(O1182&lt;&gt;"",J1182&lt;&gt;"")),IF(O1182&lt;&gt;"",O1182,IF(J1182&lt;&gt;"",J1182,0)),IF(AND(O1182&lt;&gt;"",J1182&lt;&gt;"",O1182=J1182),O1182,T1182)),0)),"")</f>
        <v/>
      </c>
      <c r="AR1182" s="257" t="str">
        <f aca="false">IF(D1182&lt;&gt;"",IF(J1182="OZP12",L1182,0),"")</f>
        <v/>
      </c>
      <c r="AS1182" s="257" t="str">
        <f aca="false">IF(D1182&lt;&gt;"",IF(O1182="OZP12",Q1182,0),"")</f>
        <v/>
      </c>
      <c r="AT1182" s="257" t="str">
        <f aca="false">IF(D1182&lt;&gt;"",IF(T1182="OZP12",V1182,0),"")</f>
        <v/>
      </c>
      <c r="AU1182" s="257" t="str">
        <f aca="false">IF(D1182&lt;&gt;"",IF(J1182="TZP",L1182,0),"")</f>
        <v/>
      </c>
      <c r="AV1182" s="257" t="str">
        <f aca="false">IF(D1182&lt;&gt;"",IF(O1182="TZP",Q1182,0),"")</f>
        <v/>
      </c>
      <c r="AW1182" s="257" t="str">
        <f aca="false">IF(D1182&lt;&gt;"",IF(T1182="TZP",V1182,0),"")</f>
        <v/>
      </c>
      <c r="AX1182" s="257" t="str">
        <f aca="false">IF(D1182&lt;&gt;"",IF(J1182="OZZ",L1182,0),"")</f>
        <v/>
      </c>
      <c r="AY1182" s="257" t="str">
        <f aca="false">IF(D1182&lt;&gt;"",IF(O1182="OZZ",Q1182,0),"")</f>
        <v/>
      </c>
      <c r="AZ1182" s="257" t="str">
        <f aca="false">IF(D1182&lt;&gt;"",IF(T1182="OZZ",V1182,0),"")</f>
        <v/>
      </c>
      <c r="BA1182" s="260"/>
      <c r="BB1182" s="257" t="str">
        <f aca="false">IF(D1182&lt;&gt;"",IF(ISERROR(FIND("/",D1182)),0,1),"")</f>
        <v/>
      </c>
      <c r="BC1182" s="257" t="str">
        <f aca="false">IF(D1182&lt;&gt;"",IF(BB1182*1=0,D1182,CONCATENATE(MID(D1182,1,FIND("/",D1182,1)-1),MID(D1182,FIND("/",D1182,1)+1,LEN(D1182)))),"")</f>
        <v/>
      </c>
      <c r="BD1182" s="286"/>
      <c r="BE1182" s="257" t="str">
        <f aca="false">IF(D1182&lt;&gt;"",IF(J1182="OZP12",M1182,0),"")</f>
        <v/>
      </c>
      <c r="BF1182" s="257" t="str">
        <f aca="false">IF(D1182&lt;&gt;"",IF(O1182="OZP12",R1182,0),"")</f>
        <v/>
      </c>
      <c r="BG1182" s="257" t="str">
        <f aca="false">IF(D1182&lt;&gt;"",IF(T1182="OZP12",W1182,0),"")</f>
        <v/>
      </c>
      <c r="BH1182" s="257" t="str">
        <f aca="false">IF(D1182&lt;&gt;"",IF(J1182="TZP",M1182,0),"")</f>
        <v/>
      </c>
      <c r="BI1182" s="257" t="str">
        <f aca="false">IF(D1182&lt;&gt;"",IF(O1182="TZP",R1182,0),"")</f>
        <v/>
      </c>
      <c r="BJ1182" s="257" t="str">
        <f aca="false">IF(D1182&lt;&gt;"",IF(T1182="TZP",W1182,0),"")</f>
        <v/>
      </c>
    </row>
    <row r="1183" s="261" customFormat="true" ht="18.75" hidden="false" customHeight="true" outlineLevel="0" collapsed="false">
      <c r="A1183" s="262" t="n">
        <f aca="false">A1182+1</f>
        <v>1171</v>
      </c>
      <c r="B1183" s="263"/>
      <c r="C1183" s="263"/>
      <c r="D1183" s="263"/>
      <c r="E1183" s="266"/>
      <c r="F1183" s="266"/>
      <c r="G1183" s="267"/>
      <c r="H1183" s="278"/>
      <c r="I1183" s="281"/>
      <c r="J1183" s="268"/>
      <c r="K1183" s="269"/>
      <c r="L1183" s="244" t="str">
        <f aca="false">IF(AND(K1183&lt;&gt;"",J1183&lt;&gt;""),MIN(IF(OR(J1183="OZZ",J1183="ZZ"),5000,13600),TRUNC(0.75*SUMIF($D$12:$D1183,$D1183,K$12:K1183),2))-SUMIF($D$12:$D1182,$D1183,L$12:L1182),"")</f>
        <v/>
      </c>
      <c r="M1183" s="270" t="str">
        <f aca="false">IF(AND(K1183&lt;&gt;"",J1183&lt;&gt;"",AB1183&lt;&gt;""),IF(OR(J1183="OZZ",J1183="ZZ"),0-SUMIF($D$12:$D1182,$D1183,M$12:M1182),MIN(MIN(13600,TRUNC(0.75*SUMIF($D$12:$D$1442,$D1183,K$12:K$1442),2)+SUMIF($D$12:$D1183,$D1183,AB$12:AB1183))-SUMIF($D$12:$D1182,$D1183,M$12:M1182)-SUMIF($D$12:$D$1442,$D1183,L$12:L$1442),AB1183)),"")</f>
        <v/>
      </c>
      <c r="N1183" s="246" t="str">
        <f aca="false">IF(J1183&lt;&gt;"",1000-SUMIF($D$12:$D1182,$D1183,N$12:N1182),"")</f>
        <v/>
      </c>
      <c r="O1183" s="268"/>
      <c r="P1183" s="269"/>
      <c r="Q1183" s="244" t="str">
        <f aca="false">IF(AND(P1183&lt;&gt;"",O1183&lt;&gt;""),MIN(IF(OR(O1183="OZZ",O1183="ZZ"),5000,13600),TRUNC(0.75*SUMIF($D$12:$D1183,$D1183,P$12:P1183),2))-SUMIF($D$12:$D1182,$D1183,Q$12:Q1182),"")</f>
        <v/>
      </c>
      <c r="R1183" s="270" t="str">
        <f aca="false">IF(AND(P1183&lt;&gt;"",O1183&lt;&gt;"",AF1183&lt;&gt;""),IF(OR(O1183="OZZ",O1183="ZZ"),0-SUMIF($D$12:$D1182,$D1183,R$12:R1182),MIN(MIN(13600,TRUNC(0.75*SUMIF($D$12:$D$1442,$D1183,P$12:P$1442),2)+SUMIF($D$12:$D1183,$D1183,AF$12:AF1183))-SUMIF($D$12:$D1182,$D1183,R$12:R1182)-SUMIF($D$12:$D$1442,$D1183,Q$12:Q$1442),AF1183)),"")</f>
        <v/>
      </c>
      <c r="S1183" s="246" t="str">
        <f aca="false">IF(O1183&lt;&gt;"",1000-SUMIF($D$12:$D1182,$D1183,S$12:S1182),"")</f>
        <v/>
      </c>
      <c r="T1183" s="268"/>
      <c r="U1183" s="269"/>
      <c r="V1183" s="244" t="str">
        <f aca="false">IF(AND(U1183&lt;&gt;"",T1183&lt;&gt;""),MIN(IF(OR(T1183="OZZ",T1183="ZZ"),5000,13600),TRUNC(0.75*SUMIF($D$12:$D1183,$D1183,U$12:U1183),2))-SUMIF($D$12:$D1182,$D1183,V$12:V1182),"")</f>
        <v/>
      </c>
      <c r="W1183" s="248" t="str">
        <f aca="false">IF(AND(U1183&lt;&gt;"",T1183&lt;&gt;"",AJ1183&lt;&gt;""),IF(OR(T1183="OZZ",T1183="ZZ"),0-SUMIF($D$12:$D1182,$D1183,W$12:W1182),MIN(MIN(13600,TRUNC(0.75*SUMIF($D$12:$D$1442,$D1183,U$12:U$1442),2)+SUMIF($D$12:$D1183,$D1183,AJ$12:AJ1183))-SUMIF($D$12:$D1182,$D1183,W$12:W1182)-SUMIF($D$12:$D$1442,$D1183,V$12:V$1442),AJ1183)),"")</f>
        <v/>
      </c>
      <c r="X1183" s="246" t="str">
        <f aca="false">IF(T1183&lt;&gt;"",1000-SUMIF($D$12:$D1182,$D1183,X$12:X1182),"")</f>
        <v/>
      </c>
      <c r="Y1183" s="272"/>
      <c r="Z1183" s="273"/>
      <c r="AA1183" s="273"/>
      <c r="AB1183" s="252" t="str">
        <f aca="false">IF(K1183&lt;&gt;"",ROUND(Y1183,2)+ROUND(Z1183,2)+ROUND(AA1183,2),"")</f>
        <v/>
      </c>
      <c r="AC1183" s="274"/>
      <c r="AD1183" s="273"/>
      <c r="AE1183" s="273"/>
      <c r="AF1183" s="275" t="str">
        <f aca="false">IF(P1183&lt;&gt;"",ROUND(AC1183,2)+ROUND(AD1183,2)+ROUND(AE1183,2),"")</f>
        <v/>
      </c>
      <c r="AG1183" s="274"/>
      <c r="AH1183" s="273"/>
      <c r="AI1183" s="273"/>
      <c r="AJ1183" s="275" t="str">
        <f aca="false">IF(U1183&lt;&gt;"",ROUND(AG1183,2)+ROUND(AH1183,2)+ROUND(AI1183,2),"")</f>
        <v/>
      </c>
      <c r="AK1183" s="255"/>
      <c r="AL1183" s="255"/>
      <c r="AM1183" s="256"/>
      <c r="AN1183" s="257"/>
      <c r="AO1183" s="258" t="str">
        <f aca="false">IF(D1183&lt;&gt;"",IF(COUNTIF($D$12:$D1183,$D1183)&gt;1,0,IF(SUM(L1183,Q1183,V1183)&gt;0,IF(AND(T1183="",OR(O1183&lt;&gt;"",J1183&lt;&gt;"")),IF(O1183&lt;&gt;"",O1183,IF(J1183&lt;&gt;"",J1183,0)),IF(AND(O1183&lt;&gt;"",J1183&lt;&gt;"",O1183=J1183),O1183,T1183)),0)),"")</f>
        <v/>
      </c>
      <c r="AP1183" s="258" t="str">
        <f aca="false">IF(D1183&lt;&gt;"",IF(COUNTIF($D$12:$D1183,$D1183)&gt;1,0,IF(SUM(M1183,R1183,W1183)&gt;0,IF(AND(T1183="",OR(O1183&lt;&gt;"",J1183&lt;&gt;"")),IF(O1183&lt;&gt;"",O1183,IF(J1183&lt;&gt;"",J1183,0)),IF(AND(O1183&lt;&gt;"",J1183&lt;&gt;"",O1183=J1183),O1183,T1183)),0)),"")</f>
        <v/>
      </c>
      <c r="AQ1183" s="258" t="str">
        <f aca="false">IF(D1183&lt;&gt;"",IF(COUNTIF($D$12:$D1183,$D1183)&gt;1,0,IF(SUM(N1183,S1183,X1183)&gt;0,IF(AND(T1183="",OR(O1183&lt;&gt;"",J1183&lt;&gt;"")),IF(O1183&lt;&gt;"",O1183,IF(J1183&lt;&gt;"",J1183,0)),IF(AND(O1183&lt;&gt;"",J1183&lt;&gt;"",O1183=J1183),O1183,T1183)),0)),"")</f>
        <v/>
      </c>
      <c r="AR1183" s="257" t="str">
        <f aca="false">IF(D1183&lt;&gt;"",IF(J1183="OZP12",L1183,0),"")</f>
        <v/>
      </c>
      <c r="AS1183" s="257" t="str">
        <f aca="false">IF(D1183&lt;&gt;"",IF(O1183="OZP12",Q1183,0),"")</f>
        <v/>
      </c>
      <c r="AT1183" s="257" t="str">
        <f aca="false">IF(D1183&lt;&gt;"",IF(T1183="OZP12",V1183,0),"")</f>
        <v/>
      </c>
      <c r="AU1183" s="257" t="str">
        <f aca="false">IF(D1183&lt;&gt;"",IF(J1183="TZP",L1183,0),"")</f>
        <v/>
      </c>
      <c r="AV1183" s="257" t="str">
        <f aca="false">IF(D1183&lt;&gt;"",IF(O1183="TZP",Q1183,0),"")</f>
        <v/>
      </c>
      <c r="AW1183" s="257" t="str">
        <f aca="false">IF(D1183&lt;&gt;"",IF(T1183="TZP",V1183,0),"")</f>
        <v/>
      </c>
      <c r="AX1183" s="257" t="str">
        <f aca="false">IF(D1183&lt;&gt;"",IF(J1183="OZZ",L1183,0),"")</f>
        <v/>
      </c>
      <c r="AY1183" s="257" t="str">
        <f aca="false">IF(D1183&lt;&gt;"",IF(O1183="OZZ",Q1183,0),"")</f>
        <v/>
      </c>
      <c r="AZ1183" s="257" t="str">
        <f aca="false">IF(D1183&lt;&gt;"",IF(T1183="OZZ",V1183,0),"")</f>
        <v/>
      </c>
      <c r="BA1183" s="260"/>
      <c r="BB1183" s="257" t="str">
        <f aca="false">IF(D1183&lt;&gt;"",IF(ISERROR(FIND("/",D1183)),0,1),"")</f>
        <v/>
      </c>
      <c r="BC1183" s="257" t="str">
        <f aca="false">IF(D1183&lt;&gt;"",IF(BB1183*1=0,D1183,CONCATENATE(MID(D1183,1,FIND("/",D1183,1)-1),MID(D1183,FIND("/",D1183,1)+1,LEN(D1183)))),"")</f>
        <v/>
      </c>
      <c r="BD1183" s="286"/>
      <c r="BE1183" s="257" t="str">
        <f aca="false">IF(D1183&lt;&gt;"",IF(J1183="OZP12",M1183,0),"")</f>
        <v/>
      </c>
      <c r="BF1183" s="257" t="str">
        <f aca="false">IF(D1183&lt;&gt;"",IF(O1183="OZP12",R1183,0),"")</f>
        <v/>
      </c>
      <c r="BG1183" s="257" t="str">
        <f aca="false">IF(D1183&lt;&gt;"",IF(T1183="OZP12",W1183,0),"")</f>
        <v/>
      </c>
      <c r="BH1183" s="257" t="str">
        <f aca="false">IF(D1183&lt;&gt;"",IF(J1183="TZP",M1183,0),"")</f>
        <v/>
      </c>
      <c r="BI1183" s="257" t="str">
        <f aca="false">IF(D1183&lt;&gt;"",IF(O1183="TZP",R1183,0),"")</f>
        <v/>
      </c>
      <c r="BJ1183" s="257" t="str">
        <f aca="false">IF(D1183&lt;&gt;"",IF(T1183="TZP",W1183,0),"")</f>
        <v/>
      </c>
    </row>
    <row r="1184" s="261" customFormat="true" ht="18.75" hidden="false" customHeight="true" outlineLevel="0" collapsed="false">
      <c r="A1184" s="262" t="n">
        <f aca="false">A1183+1</f>
        <v>1172</v>
      </c>
      <c r="B1184" s="263"/>
      <c r="C1184" s="263"/>
      <c r="D1184" s="263"/>
      <c r="E1184" s="266"/>
      <c r="F1184" s="266"/>
      <c r="G1184" s="267"/>
      <c r="H1184" s="278"/>
      <c r="I1184" s="281"/>
      <c r="J1184" s="268"/>
      <c r="K1184" s="269"/>
      <c r="L1184" s="244" t="str">
        <f aca="false">IF(AND(K1184&lt;&gt;"",J1184&lt;&gt;""),MIN(IF(OR(J1184="OZZ",J1184="ZZ"),5000,13600),TRUNC(0.75*SUMIF($D$12:$D1184,$D1184,K$12:K1184),2))-SUMIF($D$12:$D1183,$D1184,L$12:L1183),"")</f>
        <v/>
      </c>
      <c r="M1184" s="270" t="str">
        <f aca="false">IF(AND(K1184&lt;&gt;"",J1184&lt;&gt;"",AB1184&lt;&gt;""),IF(OR(J1184="OZZ",J1184="ZZ"),0-SUMIF($D$12:$D1183,$D1184,M$12:M1183),MIN(MIN(13600,TRUNC(0.75*SUMIF($D$12:$D$1442,$D1184,K$12:K$1442),2)+SUMIF($D$12:$D1184,$D1184,AB$12:AB1184))-SUMIF($D$12:$D1183,$D1184,M$12:M1183)-SUMIF($D$12:$D$1442,$D1184,L$12:L$1442),AB1184)),"")</f>
        <v/>
      </c>
      <c r="N1184" s="246" t="str">
        <f aca="false">IF(J1184&lt;&gt;"",1000-SUMIF($D$12:$D1183,$D1184,N$12:N1183),"")</f>
        <v/>
      </c>
      <c r="O1184" s="268"/>
      <c r="P1184" s="269"/>
      <c r="Q1184" s="244" t="str">
        <f aca="false">IF(AND(P1184&lt;&gt;"",O1184&lt;&gt;""),MIN(IF(OR(O1184="OZZ",O1184="ZZ"),5000,13600),TRUNC(0.75*SUMIF($D$12:$D1184,$D1184,P$12:P1184),2))-SUMIF($D$12:$D1183,$D1184,Q$12:Q1183),"")</f>
        <v/>
      </c>
      <c r="R1184" s="270" t="str">
        <f aca="false">IF(AND(P1184&lt;&gt;"",O1184&lt;&gt;"",AF1184&lt;&gt;""),IF(OR(O1184="OZZ",O1184="ZZ"),0-SUMIF($D$12:$D1183,$D1184,R$12:R1183),MIN(MIN(13600,TRUNC(0.75*SUMIF($D$12:$D$1442,$D1184,P$12:P$1442),2)+SUMIF($D$12:$D1184,$D1184,AF$12:AF1184))-SUMIF($D$12:$D1183,$D1184,R$12:R1183)-SUMIF($D$12:$D$1442,$D1184,Q$12:Q$1442),AF1184)),"")</f>
        <v/>
      </c>
      <c r="S1184" s="246" t="str">
        <f aca="false">IF(O1184&lt;&gt;"",1000-SUMIF($D$12:$D1183,$D1184,S$12:S1183),"")</f>
        <v/>
      </c>
      <c r="T1184" s="268"/>
      <c r="U1184" s="269"/>
      <c r="V1184" s="244" t="str">
        <f aca="false">IF(AND(U1184&lt;&gt;"",T1184&lt;&gt;""),MIN(IF(OR(T1184="OZZ",T1184="ZZ"),5000,13600),TRUNC(0.75*SUMIF($D$12:$D1184,$D1184,U$12:U1184),2))-SUMIF($D$12:$D1183,$D1184,V$12:V1183),"")</f>
        <v/>
      </c>
      <c r="W1184" s="248" t="str">
        <f aca="false">IF(AND(U1184&lt;&gt;"",T1184&lt;&gt;"",AJ1184&lt;&gt;""),IF(OR(T1184="OZZ",T1184="ZZ"),0-SUMIF($D$12:$D1183,$D1184,W$12:W1183),MIN(MIN(13600,TRUNC(0.75*SUMIF($D$12:$D$1442,$D1184,U$12:U$1442),2)+SUMIF($D$12:$D1184,$D1184,AJ$12:AJ1184))-SUMIF($D$12:$D1183,$D1184,W$12:W1183)-SUMIF($D$12:$D$1442,$D1184,V$12:V$1442),AJ1184)),"")</f>
        <v/>
      </c>
      <c r="X1184" s="246" t="str">
        <f aca="false">IF(T1184&lt;&gt;"",1000-SUMIF($D$12:$D1183,$D1184,X$12:X1183),"")</f>
        <v/>
      </c>
      <c r="Y1184" s="272"/>
      <c r="Z1184" s="273"/>
      <c r="AA1184" s="273"/>
      <c r="AB1184" s="252" t="str">
        <f aca="false">IF(K1184&lt;&gt;"",ROUND(Y1184,2)+ROUND(Z1184,2)+ROUND(AA1184,2),"")</f>
        <v/>
      </c>
      <c r="AC1184" s="274"/>
      <c r="AD1184" s="273"/>
      <c r="AE1184" s="273"/>
      <c r="AF1184" s="275" t="str">
        <f aca="false">IF(P1184&lt;&gt;"",ROUND(AC1184,2)+ROUND(AD1184,2)+ROUND(AE1184,2),"")</f>
        <v/>
      </c>
      <c r="AG1184" s="274"/>
      <c r="AH1184" s="273"/>
      <c r="AI1184" s="273"/>
      <c r="AJ1184" s="275" t="str">
        <f aca="false">IF(U1184&lt;&gt;"",ROUND(AG1184,2)+ROUND(AH1184,2)+ROUND(AI1184,2),"")</f>
        <v/>
      </c>
      <c r="AK1184" s="255"/>
      <c r="AL1184" s="255"/>
      <c r="AM1184" s="256"/>
      <c r="AN1184" s="257"/>
      <c r="AO1184" s="258" t="str">
        <f aca="false">IF(D1184&lt;&gt;"",IF(COUNTIF($D$12:$D1184,$D1184)&gt;1,0,IF(SUM(L1184,Q1184,V1184)&gt;0,IF(AND(T1184="",OR(O1184&lt;&gt;"",J1184&lt;&gt;"")),IF(O1184&lt;&gt;"",O1184,IF(J1184&lt;&gt;"",J1184,0)),IF(AND(O1184&lt;&gt;"",J1184&lt;&gt;"",O1184=J1184),O1184,T1184)),0)),"")</f>
        <v/>
      </c>
      <c r="AP1184" s="258" t="str">
        <f aca="false">IF(D1184&lt;&gt;"",IF(COUNTIF($D$12:$D1184,$D1184)&gt;1,0,IF(SUM(M1184,R1184,W1184)&gt;0,IF(AND(T1184="",OR(O1184&lt;&gt;"",J1184&lt;&gt;"")),IF(O1184&lt;&gt;"",O1184,IF(J1184&lt;&gt;"",J1184,0)),IF(AND(O1184&lt;&gt;"",J1184&lt;&gt;"",O1184=J1184),O1184,T1184)),0)),"")</f>
        <v/>
      </c>
      <c r="AQ1184" s="258" t="str">
        <f aca="false">IF(D1184&lt;&gt;"",IF(COUNTIF($D$12:$D1184,$D1184)&gt;1,0,IF(SUM(N1184,S1184,X1184)&gt;0,IF(AND(T1184="",OR(O1184&lt;&gt;"",J1184&lt;&gt;"")),IF(O1184&lt;&gt;"",O1184,IF(J1184&lt;&gt;"",J1184,0)),IF(AND(O1184&lt;&gt;"",J1184&lt;&gt;"",O1184=J1184),O1184,T1184)),0)),"")</f>
        <v/>
      </c>
      <c r="AR1184" s="257" t="str">
        <f aca="false">IF(D1184&lt;&gt;"",IF(J1184="OZP12",L1184,0),"")</f>
        <v/>
      </c>
      <c r="AS1184" s="257" t="str">
        <f aca="false">IF(D1184&lt;&gt;"",IF(O1184="OZP12",Q1184,0),"")</f>
        <v/>
      </c>
      <c r="AT1184" s="257" t="str">
        <f aca="false">IF(D1184&lt;&gt;"",IF(T1184="OZP12",V1184,0),"")</f>
        <v/>
      </c>
      <c r="AU1184" s="257" t="str">
        <f aca="false">IF(D1184&lt;&gt;"",IF(J1184="TZP",L1184,0),"")</f>
        <v/>
      </c>
      <c r="AV1184" s="257" t="str">
        <f aca="false">IF(D1184&lt;&gt;"",IF(O1184="TZP",Q1184,0),"")</f>
        <v/>
      </c>
      <c r="AW1184" s="257" t="str">
        <f aca="false">IF(D1184&lt;&gt;"",IF(T1184="TZP",V1184,0),"")</f>
        <v/>
      </c>
      <c r="AX1184" s="257" t="str">
        <f aca="false">IF(D1184&lt;&gt;"",IF(J1184="OZZ",L1184,0),"")</f>
        <v/>
      </c>
      <c r="AY1184" s="257" t="str">
        <f aca="false">IF(D1184&lt;&gt;"",IF(O1184="OZZ",Q1184,0),"")</f>
        <v/>
      </c>
      <c r="AZ1184" s="257" t="str">
        <f aca="false">IF(D1184&lt;&gt;"",IF(T1184="OZZ",V1184,0),"")</f>
        <v/>
      </c>
      <c r="BA1184" s="260"/>
      <c r="BB1184" s="257" t="str">
        <f aca="false">IF(D1184&lt;&gt;"",IF(ISERROR(FIND("/",D1184)),0,1),"")</f>
        <v/>
      </c>
      <c r="BC1184" s="257" t="str">
        <f aca="false">IF(D1184&lt;&gt;"",IF(BB1184*1=0,D1184,CONCATENATE(MID(D1184,1,FIND("/",D1184,1)-1),MID(D1184,FIND("/",D1184,1)+1,LEN(D1184)))),"")</f>
        <v/>
      </c>
      <c r="BD1184" s="286"/>
      <c r="BE1184" s="257" t="str">
        <f aca="false">IF(D1184&lt;&gt;"",IF(J1184="OZP12",M1184,0),"")</f>
        <v/>
      </c>
      <c r="BF1184" s="257" t="str">
        <f aca="false">IF(D1184&lt;&gt;"",IF(O1184="OZP12",R1184,0),"")</f>
        <v/>
      </c>
      <c r="BG1184" s="257" t="str">
        <f aca="false">IF(D1184&lt;&gt;"",IF(T1184="OZP12",W1184,0),"")</f>
        <v/>
      </c>
      <c r="BH1184" s="257" t="str">
        <f aca="false">IF(D1184&lt;&gt;"",IF(J1184="TZP",M1184,0),"")</f>
        <v/>
      </c>
      <c r="BI1184" s="257" t="str">
        <f aca="false">IF(D1184&lt;&gt;"",IF(O1184="TZP",R1184,0),"")</f>
        <v/>
      </c>
      <c r="BJ1184" s="257" t="str">
        <f aca="false">IF(D1184&lt;&gt;"",IF(T1184="TZP",W1184,0),"")</f>
        <v/>
      </c>
    </row>
    <row r="1185" s="261" customFormat="true" ht="18.75" hidden="false" customHeight="true" outlineLevel="0" collapsed="false">
      <c r="A1185" s="262" t="n">
        <f aca="false">A1184+1</f>
        <v>1173</v>
      </c>
      <c r="B1185" s="263"/>
      <c r="C1185" s="263"/>
      <c r="D1185" s="263"/>
      <c r="E1185" s="266"/>
      <c r="F1185" s="266"/>
      <c r="G1185" s="267"/>
      <c r="H1185" s="278"/>
      <c r="I1185" s="281"/>
      <c r="J1185" s="268"/>
      <c r="K1185" s="269"/>
      <c r="L1185" s="244" t="str">
        <f aca="false">IF(AND(K1185&lt;&gt;"",J1185&lt;&gt;""),MIN(IF(OR(J1185="OZZ",J1185="ZZ"),5000,13600),TRUNC(0.75*SUMIF($D$12:$D1185,$D1185,K$12:K1185),2))-SUMIF($D$12:$D1184,$D1185,L$12:L1184),"")</f>
        <v/>
      </c>
      <c r="M1185" s="270" t="str">
        <f aca="false">IF(AND(K1185&lt;&gt;"",J1185&lt;&gt;"",AB1185&lt;&gt;""),IF(OR(J1185="OZZ",J1185="ZZ"),0-SUMIF($D$12:$D1184,$D1185,M$12:M1184),MIN(MIN(13600,TRUNC(0.75*SUMIF($D$12:$D$1442,$D1185,K$12:K$1442),2)+SUMIF($D$12:$D1185,$D1185,AB$12:AB1185))-SUMIF($D$12:$D1184,$D1185,M$12:M1184)-SUMIF($D$12:$D$1442,$D1185,L$12:L$1442),AB1185)),"")</f>
        <v/>
      </c>
      <c r="N1185" s="246" t="str">
        <f aca="false">IF(J1185&lt;&gt;"",1000-SUMIF($D$12:$D1184,$D1185,N$12:N1184),"")</f>
        <v/>
      </c>
      <c r="O1185" s="268"/>
      <c r="P1185" s="269"/>
      <c r="Q1185" s="244" t="str">
        <f aca="false">IF(AND(P1185&lt;&gt;"",O1185&lt;&gt;""),MIN(IF(OR(O1185="OZZ",O1185="ZZ"),5000,13600),TRUNC(0.75*SUMIF($D$12:$D1185,$D1185,P$12:P1185),2))-SUMIF($D$12:$D1184,$D1185,Q$12:Q1184),"")</f>
        <v/>
      </c>
      <c r="R1185" s="270" t="str">
        <f aca="false">IF(AND(P1185&lt;&gt;"",O1185&lt;&gt;"",AF1185&lt;&gt;""),IF(OR(O1185="OZZ",O1185="ZZ"),0-SUMIF($D$12:$D1184,$D1185,R$12:R1184),MIN(MIN(13600,TRUNC(0.75*SUMIF($D$12:$D$1442,$D1185,P$12:P$1442),2)+SUMIF($D$12:$D1185,$D1185,AF$12:AF1185))-SUMIF($D$12:$D1184,$D1185,R$12:R1184)-SUMIF($D$12:$D$1442,$D1185,Q$12:Q$1442),AF1185)),"")</f>
        <v/>
      </c>
      <c r="S1185" s="246" t="str">
        <f aca="false">IF(O1185&lt;&gt;"",1000-SUMIF($D$12:$D1184,$D1185,S$12:S1184),"")</f>
        <v/>
      </c>
      <c r="T1185" s="268"/>
      <c r="U1185" s="269"/>
      <c r="V1185" s="244" t="str">
        <f aca="false">IF(AND(U1185&lt;&gt;"",T1185&lt;&gt;""),MIN(IF(OR(T1185="OZZ",T1185="ZZ"),5000,13600),TRUNC(0.75*SUMIF($D$12:$D1185,$D1185,U$12:U1185),2))-SUMIF($D$12:$D1184,$D1185,V$12:V1184),"")</f>
        <v/>
      </c>
      <c r="W1185" s="248" t="str">
        <f aca="false">IF(AND(U1185&lt;&gt;"",T1185&lt;&gt;"",AJ1185&lt;&gt;""),IF(OR(T1185="OZZ",T1185="ZZ"),0-SUMIF($D$12:$D1184,$D1185,W$12:W1184),MIN(MIN(13600,TRUNC(0.75*SUMIF($D$12:$D$1442,$D1185,U$12:U$1442),2)+SUMIF($D$12:$D1185,$D1185,AJ$12:AJ1185))-SUMIF($D$12:$D1184,$D1185,W$12:W1184)-SUMIF($D$12:$D$1442,$D1185,V$12:V$1442),AJ1185)),"")</f>
        <v/>
      </c>
      <c r="X1185" s="246" t="str">
        <f aca="false">IF(T1185&lt;&gt;"",1000-SUMIF($D$12:$D1184,$D1185,X$12:X1184),"")</f>
        <v/>
      </c>
      <c r="Y1185" s="272"/>
      <c r="Z1185" s="273"/>
      <c r="AA1185" s="273"/>
      <c r="AB1185" s="252" t="str">
        <f aca="false">IF(K1185&lt;&gt;"",ROUND(Y1185,2)+ROUND(Z1185,2)+ROUND(AA1185,2),"")</f>
        <v/>
      </c>
      <c r="AC1185" s="274"/>
      <c r="AD1185" s="273"/>
      <c r="AE1185" s="273"/>
      <c r="AF1185" s="275" t="str">
        <f aca="false">IF(P1185&lt;&gt;"",ROUND(AC1185,2)+ROUND(AD1185,2)+ROUND(AE1185,2),"")</f>
        <v/>
      </c>
      <c r="AG1185" s="274"/>
      <c r="AH1185" s="273"/>
      <c r="AI1185" s="273"/>
      <c r="AJ1185" s="275" t="str">
        <f aca="false">IF(U1185&lt;&gt;"",ROUND(AG1185,2)+ROUND(AH1185,2)+ROUND(AI1185,2),"")</f>
        <v/>
      </c>
      <c r="AK1185" s="255"/>
      <c r="AL1185" s="255"/>
      <c r="AM1185" s="256"/>
      <c r="AN1185" s="257"/>
      <c r="AO1185" s="258" t="str">
        <f aca="false">IF(D1185&lt;&gt;"",IF(COUNTIF($D$12:$D1185,$D1185)&gt;1,0,IF(SUM(L1185,Q1185,V1185)&gt;0,IF(AND(T1185="",OR(O1185&lt;&gt;"",J1185&lt;&gt;"")),IF(O1185&lt;&gt;"",O1185,IF(J1185&lt;&gt;"",J1185,0)),IF(AND(O1185&lt;&gt;"",J1185&lt;&gt;"",O1185=J1185),O1185,T1185)),0)),"")</f>
        <v/>
      </c>
      <c r="AP1185" s="258" t="str">
        <f aca="false">IF(D1185&lt;&gt;"",IF(COUNTIF($D$12:$D1185,$D1185)&gt;1,0,IF(SUM(M1185,R1185,W1185)&gt;0,IF(AND(T1185="",OR(O1185&lt;&gt;"",J1185&lt;&gt;"")),IF(O1185&lt;&gt;"",O1185,IF(J1185&lt;&gt;"",J1185,0)),IF(AND(O1185&lt;&gt;"",J1185&lt;&gt;"",O1185=J1185),O1185,T1185)),0)),"")</f>
        <v/>
      </c>
      <c r="AQ1185" s="258" t="str">
        <f aca="false">IF(D1185&lt;&gt;"",IF(COUNTIF($D$12:$D1185,$D1185)&gt;1,0,IF(SUM(N1185,S1185,X1185)&gt;0,IF(AND(T1185="",OR(O1185&lt;&gt;"",J1185&lt;&gt;"")),IF(O1185&lt;&gt;"",O1185,IF(J1185&lt;&gt;"",J1185,0)),IF(AND(O1185&lt;&gt;"",J1185&lt;&gt;"",O1185=J1185),O1185,T1185)),0)),"")</f>
        <v/>
      </c>
      <c r="AR1185" s="257" t="str">
        <f aca="false">IF(D1185&lt;&gt;"",IF(J1185="OZP12",L1185,0),"")</f>
        <v/>
      </c>
      <c r="AS1185" s="257" t="str">
        <f aca="false">IF(D1185&lt;&gt;"",IF(O1185="OZP12",Q1185,0),"")</f>
        <v/>
      </c>
      <c r="AT1185" s="257" t="str">
        <f aca="false">IF(D1185&lt;&gt;"",IF(T1185="OZP12",V1185,0),"")</f>
        <v/>
      </c>
      <c r="AU1185" s="257" t="str">
        <f aca="false">IF(D1185&lt;&gt;"",IF(J1185="TZP",L1185,0),"")</f>
        <v/>
      </c>
      <c r="AV1185" s="257" t="str">
        <f aca="false">IF(D1185&lt;&gt;"",IF(O1185="TZP",Q1185,0),"")</f>
        <v/>
      </c>
      <c r="AW1185" s="257" t="str">
        <f aca="false">IF(D1185&lt;&gt;"",IF(T1185="TZP",V1185,0),"")</f>
        <v/>
      </c>
      <c r="AX1185" s="257" t="str">
        <f aca="false">IF(D1185&lt;&gt;"",IF(J1185="OZZ",L1185,0),"")</f>
        <v/>
      </c>
      <c r="AY1185" s="257" t="str">
        <f aca="false">IF(D1185&lt;&gt;"",IF(O1185="OZZ",Q1185,0),"")</f>
        <v/>
      </c>
      <c r="AZ1185" s="257" t="str">
        <f aca="false">IF(D1185&lt;&gt;"",IF(T1185="OZZ",V1185,0),"")</f>
        <v/>
      </c>
      <c r="BA1185" s="260"/>
      <c r="BB1185" s="257" t="str">
        <f aca="false">IF(D1185&lt;&gt;"",IF(ISERROR(FIND("/",D1185)),0,1),"")</f>
        <v/>
      </c>
      <c r="BC1185" s="257" t="str">
        <f aca="false">IF(D1185&lt;&gt;"",IF(BB1185*1=0,D1185,CONCATENATE(MID(D1185,1,FIND("/",D1185,1)-1),MID(D1185,FIND("/",D1185,1)+1,LEN(D1185)))),"")</f>
        <v/>
      </c>
      <c r="BD1185" s="286"/>
      <c r="BE1185" s="257" t="str">
        <f aca="false">IF(D1185&lt;&gt;"",IF(J1185="OZP12",M1185,0),"")</f>
        <v/>
      </c>
      <c r="BF1185" s="257" t="str">
        <f aca="false">IF(D1185&lt;&gt;"",IF(O1185="OZP12",R1185,0),"")</f>
        <v/>
      </c>
      <c r="BG1185" s="257" t="str">
        <f aca="false">IF(D1185&lt;&gt;"",IF(T1185="OZP12",W1185,0),"")</f>
        <v/>
      </c>
      <c r="BH1185" s="257" t="str">
        <f aca="false">IF(D1185&lt;&gt;"",IF(J1185="TZP",M1185,0),"")</f>
        <v/>
      </c>
      <c r="BI1185" s="257" t="str">
        <f aca="false">IF(D1185&lt;&gt;"",IF(O1185="TZP",R1185,0),"")</f>
        <v/>
      </c>
      <c r="BJ1185" s="257" t="str">
        <f aca="false">IF(D1185&lt;&gt;"",IF(T1185="TZP",W1185,0),"")</f>
        <v/>
      </c>
    </row>
    <row r="1186" s="261" customFormat="true" ht="18.75" hidden="false" customHeight="true" outlineLevel="0" collapsed="false">
      <c r="A1186" s="262" t="n">
        <f aca="false">A1185+1</f>
        <v>1174</v>
      </c>
      <c r="B1186" s="263"/>
      <c r="C1186" s="263"/>
      <c r="D1186" s="263"/>
      <c r="E1186" s="266"/>
      <c r="F1186" s="266"/>
      <c r="G1186" s="267"/>
      <c r="H1186" s="278"/>
      <c r="I1186" s="281"/>
      <c r="J1186" s="268"/>
      <c r="K1186" s="269"/>
      <c r="L1186" s="244" t="str">
        <f aca="false">IF(AND(K1186&lt;&gt;"",J1186&lt;&gt;""),MIN(IF(OR(J1186="OZZ",J1186="ZZ"),5000,13600),TRUNC(0.75*SUMIF($D$12:$D1186,$D1186,K$12:K1186),2))-SUMIF($D$12:$D1185,$D1186,L$12:L1185),"")</f>
        <v/>
      </c>
      <c r="M1186" s="270" t="str">
        <f aca="false">IF(AND(K1186&lt;&gt;"",J1186&lt;&gt;"",AB1186&lt;&gt;""),IF(OR(J1186="OZZ",J1186="ZZ"),0-SUMIF($D$12:$D1185,$D1186,M$12:M1185),MIN(MIN(13600,TRUNC(0.75*SUMIF($D$12:$D$1442,$D1186,K$12:K$1442),2)+SUMIF($D$12:$D1186,$D1186,AB$12:AB1186))-SUMIF($D$12:$D1185,$D1186,M$12:M1185)-SUMIF($D$12:$D$1442,$D1186,L$12:L$1442),AB1186)),"")</f>
        <v/>
      </c>
      <c r="N1186" s="246" t="str">
        <f aca="false">IF(J1186&lt;&gt;"",1000-SUMIF($D$12:$D1185,$D1186,N$12:N1185),"")</f>
        <v/>
      </c>
      <c r="O1186" s="268"/>
      <c r="P1186" s="269"/>
      <c r="Q1186" s="244" t="str">
        <f aca="false">IF(AND(P1186&lt;&gt;"",O1186&lt;&gt;""),MIN(IF(OR(O1186="OZZ",O1186="ZZ"),5000,13600),TRUNC(0.75*SUMIF($D$12:$D1186,$D1186,P$12:P1186),2))-SUMIF($D$12:$D1185,$D1186,Q$12:Q1185),"")</f>
        <v/>
      </c>
      <c r="R1186" s="270" t="str">
        <f aca="false">IF(AND(P1186&lt;&gt;"",O1186&lt;&gt;"",AF1186&lt;&gt;""),IF(OR(O1186="OZZ",O1186="ZZ"),0-SUMIF($D$12:$D1185,$D1186,R$12:R1185),MIN(MIN(13600,TRUNC(0.75*SUMIF($D$12:$D$1442,$D1186,P$12:P$1442),2)+SUMIF($D$12:$D1186,$D1186,AF$12:AF1186))-SUMIF($D$12:$D1185,$D1186,R$12:R1185)-SUMIF($D$12:$D$1442,$D1186,Q$12:Q$1442),AF1186)),"")</f>
        <v/>
      </c>
      <c r="S1186" s="246" t="str">
        <f aca="false">IF(O1186&lt;&gt;"",1000-SUMIF($D$12:$D1185,$D1186,S$12:S1185),"")</f>
        <v/>
      </c>
      <c r="T1186" s="268"/>
      <c r="U1186" s="269"/>
      <c r="V1186" s="244" t="str">
        <f aca="false">IF(AND(U1186&lt;&gt;"",T1186&lt;&gt;""),MIN(IF(OR(T1186="OZZ",T1186="ZZ"),5000,13600),TRUNC(0.75*SUMIF($D$12:$D1186,$D1186,U$12:U1186),2))-SUMIF($D$12:$D1185,$D1186,V$12:V1185),"")</f>
        <v/>
      </c>
      <c r="W1186" s="248" t="str">
        <f aca="false">IF(AND(U1186&lt;&gt;"",T1186&lt;&gt;"",AJ1186&lt;&gt;""),IF(OR(T1186="OZZ",T1186="ZZ"),0-SUMIF($D$12:$D1185,$D1186,W$12:W1185),MIN(MIN(13600,TRUNC(0.75*SUMIF($D$12:$D$1442,$D1186,U$12:U$1442),2)+SUMIF($D$12:$D1186,$D1186,AJ$12:AJ1186))-SUMIF($D$12:$D1185,$D1186,W$12:W1185)-SUMIF($D$12:$D$1442,$D1186,V$12:V$1442),AJ1186)),"")</f>
        <v/>
      </c>
      <c r="X1186" s="246" t="str">
        <f aca="false">IF(T1186&lt;&gt;"",1000-SUMIF($D$12:$D1185,$D1186,X$12:X1185),"")</f>
        <v/>
      </c>
      <c r="Y1186" s="272"/>
      <c r="Z1186" s="273"/>
      <c r="AA1186" s="273"/>
      <c r="AB1186" s="252" t="str">
        <f aca="false">IF(K1186&lt;&gt;"",ROUND(Y1186,2)+ROUND(Z1186,2)+ROUND(AA1186,2),"")</f>
        <v/>
      </c>
      <c r="AC1186" s="274"/>
      <c r="AD1186" s="273"/>
      <c r="AE1186" s="273"/>
      <c r="AF1186" s="275" t="str">
        <f aca="false">IF(P1186&lt;&gt;"",ROUND(AC1186,2)+ROUND(AD1186,2)+ROUND(AE1186,2),"")</f>
        <v/>
      </c>
      <c r="AG1186" s="274"/>
      <c r="AH1186" s="273"/>
      <c r="AI1186" s="273"/>
      <c r="AJ1186" s="275" t="str">
        <f aca="false">IF(U1186&lt;&gt;"",ROUND(AG1186,2)+ROUND(AH1186,2)+ROUND(AI1186,2),"")</f>
        <v/>
      </c>
      <c r="AK1186" s="255"/>
      <c r="AL1186" s="255"/>
      <c r="AM1186" s="256"/>
      <c r="AN1186" s="257"/>
      <c r="AO1186" s="258" t="str">
        <f aca="false">IF(D1186&lt;&gt;"",IF(COUNTIF($D$12:$D1186,$D1186)&gt;1,0,IF(SUM(L1186,Q1186,V1186)&gt;0,IF(AND(T1186="",OR(O1186&lt;&gt;"",J1186&lt;&gt;"")),IF(O1186&lt;&gt;"",O1186,IF(J1186&lt;&gt;"",J1186,0)),IF(AND(O1186&lt;&gt;"",J1186&lt;&gt;"",O1186=J1186),O1186,T1186)),0)),"")</f>
        <v/>
      </c>
      <c r="AP1186" s="258" t="str">
        <f aca="false">IF(D1186&lt;&gt;"",IF(COUNTIF($D$12:$D1186,$D1186)&gt;1,0,IF(SUM(M1186,R1186,W1186)&gt;0,IF(AND(T1186="",OR(O1186&lt;&gt;"",J1186&lt;&gt;"")),IF(O1186&lt;&gt;"",O1186,IF(J1186&lt;&gt;"",J1186,0)),IF(AND(O1186&lt;&gt;"",J1186&lt;&gt;"",O1186=J1186),O1186,T1186)),0)),"")</f>
        <v/>
      </c>
      <c r="AQ1186" s="258" t="str">
        <f aca="false">IF(D1186&lt;&gt;"",IF(COUNTIF($D$12:$D1186,$D1186)&gt;1,0,IF(SUM(N1186,S1186,X1186)&gt;0,IF(AND(T1186="",OR(O1186&lt;&gt;"",J1186&lt;&gt;"")),IF(O1186&lt;&gt;"",O1186,IF(J1186&lt;&gt;"",J1186,0)),IF(AND(O1186&lt;&gt;"",J1186&lt;&gt;"",O1186=J1186),O1186,T1186)),0)),"")</f>
        <v/>
      </c>
      <c r="AR1186" s="257" t="str">
        <f aca="false">IF(D1186&lt;&gt;"",IF(J1186="OZP12",L1186,0),"")</f>
        <v/>
      </c>
      <c r="AS1186" s="257" t="str">
        <f aca="false">IF(D1186&lt;&gt;"",IF(O1186="OZP12",Q1186,0),"")</f>
        <v/>
      </c>
      <c r="AT1186" s="257" t="str">
        <f aca="false">IF(D1186&lt;&gt;"",IF(T1186="OZP12",V1186,0),"")</f>
        <v/>
      </c>
      <c r="AU1186" s="257" t="str">
        <f aca="false">IF(D1186&lt;&gt;"",IF(J1186="TZP",L1186,0),"")</f>
        <v/>
      </c>
      <c r="AV1186" s="257" t="str">
        <f aca="false">IF(D1186&lt;&gt;"",IF(O1186="TZP",Q1186,0),"")</f>
        <v/>
      </c>
      <c r="AW1186" s="257" t="str">
        <f aca="false">IF(D1186&lt;&gt;"",IF(T1186="TZP",V1186,0),"")</f>
        <v/>
      </c>
      <c r="AX1186" s="257" t="str">
        <f aca="false">IF(D1186&lt;&gt;"",IF(J1186="OZZ",L1186,0),"")</f>
        <v/>
      </c>
      <c r="AY1186" s="257" t="str">
        <f aca="false">IF(D1186&lt;&gt;"",IF(O1186="OZZ",Q1186,0),"")</f>
        <v/>
      </c>
      <c r="AZ1186" s="257" t="str">
        <f aca="false">IF(D1186&lt;&gt;"",IF(T1186="OZZ",V1186,0),"")</f>
        <v/>
      </c>
      <c r="BA1186" s="260"/>
      <c r="BB1186" s="257" t="str">
        <f aca="false">IF(D1186&lt;&gt;"",IF(ISERROR(FIND("/",D1186)),0,1),"")</f>
        <v/>
      </c>
      <c r="BC1186" s="257" t="str">
        <f aca="false">IF(D1186&lt;&gt;"",IF(BB1186*1=0,D1186,CONCATENATE(MID(D1186,1,FIND("/",D1186,1)-1),MID(D1186,FIND("/",D1186,1)+1,LEN(D1186)))),"")</f>
        <v/>
      </c>
      <c r="BD1186" s="286"/>
      <c r="BE1186" s="257" t="str">
        <f aca="false">IF(D1186&lt;&gt;"",IF(J1186="OZP12",M1186,0),"")</f>
        <v/>
      </c>
      <c r="BF1186" s="257" t="str">
        <f aca="false">IF(D1186&lt;&gt;"",IF(O1186="OZP12",R1186,0),"")</f>
        <v/>
      </c>
      <c r="BG1186" s="257" t="str">
        <f aca="false">IF(D1186&lt;&gt;"",IF(T1186="OZP12",W1186,0),"")</f>
        <v/>
      </c>
      <c r="BH1186" s="257" t="str">
        <f aca="false">IF(D1186&lt;&gt;"",IF(J1186="TZP",M1186,0),"")</f>
        <v/>
      </c>
      <c r="BI1186" s="257" t="str">
        <f aca="false">IF(D1186&lt;&gt;"",IF(O1186="TZP",R1186,0),"")</f>
        <v/>
      </c>
      <c r="BJ1186" s="257" t="str">
        <f aca="false">IF(D1186&lt;&gt;"",IF(T1186="TZP",W1186,0),"")</f>
        <v/>
      </c>
    </row>
    <row r="1187" s="261" customFormat="true" ht="18.75" hidden="false" customHeight="true" outlineLevel="0" collapsed="false">
      <c r="A1187" s="262" t="n">
        <f aca="false">A1186+1</f>
        <v>1175</v>
      </c>
      <c r="B1187" s="263"/>
      <c r="C1187" s="263"/>
      <c r="D1187" s="263"/>
      <c r="E1187" s="266"/>
      <c r="F1187" s="266"/>
      <c r="G1187" s="267"/>
      <c r="H1187" s="278"/>
      <c r="I1187" s="281"/>
      <c r="J1187" s="268"/>
      <c r="K1187" s="269"/>
      <c r="L1187" s="244" t="str">
        <f aca="false">IF(AND(K1187&lt;&gt;"",J1187&lt;&gt;""),MIN(IF(OR(J1187="OZZ",J1187="ZZ"),5000,13600),TRUNC(0.75*SUMIF($D$12:$D1187,$D1187,K$12:K1187),2))-SUMIF($D$12:$D1186,$D1187,L$12:L1186),"")</f>
        <v/>
      </c>
      <c r="M1187" s="270" t="str">
        <f aca="false">IF(AND(K1187&lt;&gt;"",J1187&lt;&gt;"",AB1187&lt;&gt;""),IF(OR(J1187="OZZ",J1187="ZZ"),0-SUMIF($D$12:$D1186,$D1187,M$12:M1186),MIN(MIN(13600,TRUNC(0.75*SUMIF($D$12:$D$1442,$D1187,K$12:K$1442),2)+SUMIF($D$12:$D1187,$D1187,AB$12:AB1187))-SUMIF($D$12:$D1186,$D1187,M$12:M1186)-SUMIF($D$12:$D$1442,$D1187,L$12:L$1442),AB1187)),"")</f>
        <v/>
      </c>
      <c r="N1187" s="246" t="str">
        <f aca="false">IF(J1187&lt;&gt;"",1000-SUMIF($D$12:$D1186,$D1187,N$12:N1186),"")</f>
        <v/>
      </c>
      <c r="O1187" s="268"/>
      <c r="P1187" s="269"/>
      <c r="Q1187" s="244" t="str">
        <f aca="false">IF(AND(P1187&lt;&gt;"",O1187&lt;&gt;""),MIN(IF(OR(O1187="OZZ",O1187="ZZ"),5000,13600),TRUNC(0.75*SUMIF($D$12:$D1187,$D1187,P$12:P1187),2))-SUMIF($D$12:$D1186,$D1187,Q$12:Q1186),"")</f>
        <v/>
      </c>
      <c r="R1187" s="270" t="str">
        <f aca="false">IF(AND(P1187&lt;&gt;"",O1187&lt;&gt;"",AF1187&lt;&gt;""),IF(OR(O1187="OZZ",O1187="ZZ"),0-SUMIF($D$12:$D1186,$D1187,R$12:R1186),MIN(MIN(13600,TRUNC(0.75*SUMIF($D$12:$D$1442,$D1187,P$12:P$1442),2)+SUMIF($D$12:$D1187,$D1187,AF$12:AF1187))-SUMIF($D$12:$D1186,$D1187,R$12:R1186)-SUMIF($D$12:$D$1442,$D1187,Q$12:Q$1442),AF1187)),"")</f>
        <v/>
      </c>
      <c r="S1187" s="246" t="str">
        <f aca="false">IF(O1187&lt;&gt;"",1000-SUMIF($D$12:$D1186,$D1187,S$12:S1186),"")</f>
        <v/>
      </c>
      <c r="T1187" s="268"/>
      <c r="U1187" s="269"/>
      <c r="V1187" s="244" t="str">
        <f aca="false">IF(AND(U1187&lt;&gt;"",T1187&lt;&gt;""),MIN(IF(OR(T1187="OZZ",T1187="ZZ"),5000,13600),TRUNC(0.75*SUMIF($D$12:$D1187,$D1187,U$12:U1187),2))-SUMIF($D$12:$D1186,$D1187,V$12:V1186),"")</f>
        <v/>
      </c>
      <c r="W1187" s="248" t="str">
        <f aca="false">IF(AND(U1187&lt;&gt;"",T1187&lt;&gt;"",AJ1187&lt;&gt;""),IF(OR(T1187="OZZ",T1187="ZZ"),0-SUMIF($D$12:$D1186,$D1187,W$12:W1186),MIN(MIN(13600,TRUNC(0.75*SUMIF($D$12:$D$1442,$D1187,U$12:U$1442),2)+SUMIF($D$12:$D1187,$D1187,AJ$12:AJ1187))-SUMIF($D$12:$D1186,$D1187,W$12:W1186)-SUMIF($D$12:$D$1442,$D1187,V$12:V$1442),AJ1187)),"")</f>
        <v/>
      </c>
      <c r="X1187" s="246" t="str">
        <f aca="false">IF(T1187&lt;&gt;"",1000-SUMIF($D$12:$D1186,$D1187,X$12:X1186),"")</f>
        <v/>
      </c>
      <c r="Y1187" s="272"/>
      <c r="Z1187" s="273"/>
      <c r="AA1187" s="273"/>
      <c r="AB1187" s="252" t="str">
        <f aca="false">IF(K1187&lt;&gt;"",ROUND(Y1187,2)+ROUND(Z1187,2)+ROUND(AA1187,2),"")</f>
        <v/>
      </c>
      <c r="AC1187" s="274"/>
      <c r="AD1187" s="273"/>
      <c r="AE1187" s="273"/>
      <c r="AF1187" s="275" t="str">
        <f aca="false">IF(P1187&lt;&gt;"",ROUND(AC1187,2)+ROUND(AD1187,2)+ROUND(AE1187,2),"")</f>
        <v/>
      </c>
      <c r="AG1187" s="274"/>
      <c r="AH1187" s="273"/>
      <c r="AI1187" s="273"/>
      <c r="AJ1187" s="275" t="str">
        <f aca="false">IF(U1187&lt;&gt;"",ROUND(AG1187,2)+ROUND(AH1187,2)+ROUND(AI1187,2),"")</f>
        <v/>
      </c>
      <c r="AK1187" s="255"/>
      <c r="AL1187" s="255"/>
      <c r="AM1187" s="256"/>
      <c r="AN1187" s="257"/>
      <c r="AO1187" s="258" t="str">
        <f aca="false">IF(D1187&lt;&gt;"",IF(COUNTIF($D$12:$D1187,$D1187)&gt;1,0,IF(SUM(L1187,Q1187,V1187)&gt;0,IF(AND(T1187="",OR(O1187&lt;&gt;"",J1187&lt;&gt;"")),IF(O1187&lt;&gt;"",O1187,IF(J1187&lt;&gt;"",J1187,0)),IF(AND(O1187&lt;&gt;"",J1187&lt;&gt;"",O1187=J1187),O1187,T1187)),0)),"")</f>
        <v/>
      </c>
      <c r="AP1187" s="258" t="str">
        <f aca="false">IF(D1187&lt;&gt;"",IF(COUNTIF($D$12:$D1187,$D1187)&gt;1,0,IF(SUM(M1187,R1187,W1187)&gt;0,IF(AND(T1187="",OR(O1187&lt;&gt;"",J1187&lt;&gt;"")),IF(O1187&lt;&gt;"",O1187,IF(J1187&lt;&gt;"",J1187,0)),IF(AND(O1187&lt;&gt;"",J1187&lt;&gt;"",O1187=J1187),O1187,T1187)),0)),"")</f>
        <v/>
      </c>
      <c r="AQ1187" s="258" t="str">
        <f aca="false">IF(D1187&lt;&gt;"",IF(COUNTIF($D$12:$D1187,$D1187)&gt;1,0,IF(SUM(N1187,S1187,X1187)&gt;0,IF(AND(T1187="",OR(O1187&lt;&gt;"",J1187&lt;&gt;"")),IF(O1187&lt;&gt;"",O1187,IF(J1187&lt;&gt;"",J1187,0)),IF(AND(O1187&lt;&gt;"",J1187&lt;&gt;"",O1187=J1187),O1187,T1187)),0)),"")</f>
        <v/>
      </c>
      <c r="AR1187" s="257" t="str">
        <f aca="false">IF(D1187&lt;&gt;"",IF(J1187="OZP12",L1187,0),"")</f>
        <v/>
      </c>
      <c r="AS1187" s="257" t="str">
        <f aca="false">IF(D1187&lt;&gt;"",IF(O1187="OZP12",Q1187,0),"")</f>
        <v/>
      </c>
      <c r="AT1187" s="257" t="str">
        <f aca="false">IF(D1187&lt;&gt;"",IF(T1187="OZP12",V1187,0),"")</f>
        <v/>
      </c>
      <c r="AU1187" s="257" t="str">
        <f aca="false">IF(D1187&lt;&gt;"",IF(J1187="TZP",L1187,0),"")</f>
        <v/>
      </c>
      <c r="AV1187" s="257" t="str">
        <f aca="false">IF(D1187&lt;&gt;"",IF(O1187="TZP",Q1187,0),"")</f>
        <v/>
      </c>
      <c r="AW1187" s="257" t="str">
        <f aca="false">IF(D1187&lt;&gt;"",IF(T1187="TZP",V1187,0),"")</f>
        <v/>
      </c>
      <c r="AX1187" s="257" t="str">
        <f aca="false">IF(D1187&lt;&gt;"",IF(J1187="OZZ",L1187,0),"")</f>
        <v/>
      </c>
      <c r="AY1187" s="257" t="str">
        <f aca="false">IF(D1187&lt;&gt;"",IF(O1187="OZZ",Q1187,0),"")</f>
        <v/>
      </c>
      <c r="AZ1187" s="257" t="str">
        <f aca="false">IF(D1187&lt;&gt;"",IF(T1187="OZZ",V1187,0),"")</f>
        <v/>
      </c>
      <c r="BA1187" s="260"/>
      <c r="BB1187" s="257" t="str">
        <f aca="false">IF(D1187&lt;&gt;"",IF(ISERROR(FIND("/",D1187)),0,1),"")</f>
        <v/>
      </c>
      <c r="BC1187" s="257" t="str">
        <f aca="false">IF(D1187&lt;&gt;"",IF(BB1187*1=0,D1187,CONCATENATE(MID(D1187,1,FIND("/",D1187,1)-1),MID(D1187,FIND("/",D1187,1)+1,LEN(D1187)))),"")</f>
        <v/>
      </c>
      <c r="BD1187" s="286"/>
      <c r="BE1187" s="257" t="str">
        <f aca="false">IF(D1187&lt;&gt;"",IF(J1187="OZP12",M1187,0),"")</f>
        <v/>
      </c>
      <c r="BF1187" s="257" t="str">
        <f aca="false">IF(D1187&lt;&gt;"",IF(O1187="OZP12",R1187,0),"")</f>
        <v/>
      </c>
      <c r="BG1187" s="257" t="str">
        <f aca="false">IF(D1187&lt;&gt;"",IF(T1187="OZP12",W1187,0),"")</f>
        <v/>
      </c>
      <c r="BH1187" s="257" t="str">
        <f aca="false">IF(D1187&lt;&gt;"",IF(J1187="TZP",M1187,0),"")</f>
        <v/>
      </c>
      <c r="BI1187" s="257" t="str">
        <f aca="false">IF(D1187&lt;&gt;"",IF(O1187="TZP",R1187,0),"")</f>
        <v/>
      </c>
      <c r="BJ1187" s="257" t="str">
        <f aca="false">IF(D1187&lt;&gt;"",IF(T1187="TZP",W1187,0),"")</f>
        <v/>
      </c>
    </row>
    <row r="1188" s="261" customFormat="true" ht="18.75" hidden="false" customHeight="true" outlineLevel="0" collapsed="false">
      <c r="A1188" s="262" t="n">
        <f aca="false">A1187+1</f>
        <v>1176</v>
      </c>
      <c r="B1188" s="263"/>
      <c r="C1188" s="263"/>
      <c r="D1188" s="263"/>
      <c r="E1188" s="266"/>
      <c r="F1188" s="266"/>
      <c r="G1188" s="267"/>
      <c r="H1188" s="278"/>
      <c r="I1188" s="281"/>
      <c r="J1188" s="268"/>
      <c r="K1188" s="269"/>
      <c r="L1188" s="244" t="str">
        <f aca="false">IF(AND(K1188&lt;&gt;"",J1188&lt;&gt;""),MIN(IF(OR(J1188="OZZ",J1188="ZZ"),5000,13600),TRUNC(0.75*SUMIF($D$12:$D1188,$D1188,K$12:K1188),2))-SUMIF($D$12:$D1187,$D1188,L$12:L1187),"")</f>
        <v/>
      </c>
      <c r="M1188" s="270" t="str">
        <f aca="false">IF(AND(K1188&lt;&gt;"",J1188&lt;&gt;"",AB1188&lt;&gt;""),IF(OR(J1188="OZZ",J1188="ZZ"),0-SUMIF($D$12:$D1187,$D1188,M$12:M1187),MIN(MIN(13600,TRUNC(0.75*SUMIF($D$12:$D$1442,$D1188,K$12:K$1442),2)+SUMIF($D$12:$D1188,$D1188,AB$12:AB1188))-SUMIF($D$12:$D1187,$D1188,M$12:M1187)-SUMIF($D$12:$D$1442,$D1188,L$12:L$1442),AB1188)),"")</f>
        <v/>
      </c>
      <c r="N1188" s="246" t="str">
        <f aca="false">IF(J1188&lt;&gt;"",1000-SUMIF($D$12:$D1187,$D1188,N$12:N1187),"")</f>
        <v/>
      </c>
      <c r="O1188" s="268"/>
      <c r="P1188" s="269"/>
      <c r="Q1188" s="244" t="str">
        <f aca="false">IF(AND(P1188&lt;&gt;"",O1188&lt;&gt;""),MIN(IF(OR(O1188="OZZ",O1188="ZZ"),5000,13600),TRUNC(0.75*SUMIF($D$12:$D1188,$D1188,P$12:P1188),2))-SUMIF($D$12:$D1187,$D1188,Q$12:Q1187),"")</f>
        <v/>
      </c>
      <c r="R1188" s="270" t="str">
        <f aca="false">IF(AND(P1188&lt;&gt;"",O1188&lt;&gt;"",AF1188&lt;&gt;""),IF(OR(O1188="OZZ",O1188="ZZ"),0-SUMIF($D$12:$D1187,$D1188,R$12:R1187),MIN(MIN(13600,TRUNC(0.75*SUMIF($D$12:$D$1442,$D1188,P$12:P$1442),2)+SUMIF($D$12:$D1188,$D1188,AF$12:AF1188))-SUMIF($D$12:$D1187,$D1188,R$12:R1187)-SUMIF($D$12:$D$1442,$D1188,Q$12:Q$1442),AF1188)),"")</f>
        <v/>
      </c>
      <c r="S1188" s="246" t="str">
        <f aca="false">IF(O1188&lt;&gt;"",1000-SUMIF($D$12:$D1187,$D1188,S$12:S1187),"")</f>
        <v/>
      </c>
      <c r="T1188" s="268"/>
      <c r="U1188" s="269"/>
      <c r="V1188" s="244" t="str">
        <f aca="false">IF(AND(U1188&lt;&gt;"",T1188&lt;&gt;""),MIN(IF(OR(T1188="OZZ",T1188="ZZ"),5000,13600),TRUNC(0.75*SUMIF($D$12:$D1188,$D1188,U$12:U1188),2))-SUMIF($D$12:$D1187,$D1188,V$12:V1187),"")</f>
        <v/>
      </c>
      <c r="W1188" s="248" t="str">
        <f aca="false">IF(AND(U1188&lt;&gt;"",T1188&lt;&gt;"",AJ1188&lt;&gt;""),IF(OR(T1188="OZZ",T1188="ZZ"),0-SUMIF($D$12:$D1187,$D1188,W$12:W1187),MIN(MIN(13600,TRUNC(0.75*SUMIF($D$12:$D$1442,$D1188,U$12:U$1442),2)+SUMIF($D$12:$D1188,$D1188,AJ$12:AJ1188))-SUMIF($D$12:$D1187,$D1188,W$12:W1187)-SUMIF($D$12:$D$1442,$D1188,V$12:V$1442),AJ1188)),"")</f>
        <v/>
      </c>
      <c r="X1188" s="246" t="str">
        <f aca="false">IF(T1188&lt;&gt;"",1000-SUMIF($D$12:$D1187,$D1188,X$12:X1187),"")</f>
        <v/>
      </c>
      <c r="Y1188" s="272"/>
      <c r="Z1188" s="273"/>
      <c r="AA1188" s="273"/>
      <c r="AB1188" s="252" t="str">
        <f aca="false">IF(K1188&lt;&gt;"",ROUND(Y1188,2)+ROUND(Z1188,2)+ROUND(AA1188,2),"")</f>
        <v/>
      </c>
      <c r="AC1188" s="274"/>
      <c r="AD1188" s="273"/>
      <c r="AE1188" s="273"/>
      <c r="AF1188" s="275" t="str">
        <f aca="false">IF(P1188&lt;&gt;"",ROUND(AC1188,2)+ROUND(AD1188,2)+ROUND(AE1188,2),"")</f>
        <v/>
      </c>
      <c r="AG1188" s="274"/>
      <c r="AH1188" s="273"/>
      <c r="AI1188" s="273"/>
      <c r="AJ1188" s="275" t="str">
        <f aca="false">IF(U1188&lt;&gt;"",ROUND(AG1188,2)+ROUND(AH1188,2)+ROUND(AI1188,2),"")</f>
        <v/>
      </c>
      <c r="AK1188" s="255"/>
      <c r="AL1188" s="255"/>
      <c r="AM1188" s="256"/>
      <c r="AN1188" s="257"/>
      <c r="AO1188" s="258" t="str">
        <f aca="false">IF(D1188&lt;&gt;"",IF(COUNTIF($D$12:$D1188,$D1188)&gt;1,0,IF(SUM(L1188,Q1188,V1188)&gt;0,IF(AND(T1188="",OR(O1188&lt;&gt;"",J1188&lt;&gt;"")),IF(O1188&lt;&gt;"",O1188,IF(J1188&lt;&gt;"",J1188,0)),IF(AND(O1188&lt;&gt;"",J1188&lt;&gt;"",O1188=J1188),O1188,T1188)),0)),"")</f>
        <v/>
      </c>
      <c r="AP1188" s="258" t="str">
        <f aca="false">IF(D1188&lt;&gt;"",IF(COUNTIF($D$12:$D1188,$D1188)&gt;1,0,IF(SUM(M1188,R1188,W1188)&gt;0,IF(AND(T1188="",OR(O1188&lt;&gt;"",J1188&lt;&gt;"")),IF(O1188&lt;&gt;"",O1188,IF(J1188&lt;&gt;"",J1188,0)),IF(AND(O1188&lt;&gt;"",J1188&lt;&gt;"",O1188=J1188),O1188,T1188)),0)),"")</f>
        <v/>
      </c>
      <c r="AQ1188" s="258" t="str">
        <f aca="false">IF(D1188&lt;&gt;"",IF(COUNTIF($D$12:$D1188,$D1188)&gt;1,0,IF(SUM(N1188,S1188,X1188)&gt;0,IF(AND(T1188="",OR(O1188&lt;&gt;"",J1188&lt;&gt;"")),IF(O1188&lt;&gt;"",O1188,IF(J1188&lt;&gt;"",J1188,0)),IF(AND(O1188&lt;&gt;"",J1188&lt;&gt;"",O1188=J1188),O1188,T1188)),0)),"")</f>
        <v/>
      </c>
      <c r="AR1188" s="257" t="str">
        <f aca="false">IF(D1188&lt;&gt;"",IF(J1188="OZP12",L1188,0),"")</f>
        <v/>
      </c>
      <c r="AS1188" s="257" t="str">
        <f aca="false">IF(D1188&lt;&gt;"",IF(O1188="OZP12",Q1188,0),"")</f>
        <v/>
      </c>
      <c r="AT1188" s="257" t="str">
        <f aca="false">IF(D1188&lt;&gt;"",IF(T1188="OZP12",V1188,0),"")</f>
        <v/>
      </c>
      <c r="AU1188" s="257" t="str">
        <f aca="false">IF(D1188&lt;&gt;"",IF(J1188="TZP",L1188,0),"")</f>
        <v/>
      </c>
      <c r="AV1188" s="257" t="str">
        <f aca="false">IF(D1188&lt;&gt;"",IF(O1188="TZP",Q1188,0),"")</f>
        <v/>
      </c>
      <c r="AW1188" s="257" t="str">
        <f aca="false">IF(D1188&lt;&gt;"",IF(T1188="TZP",V1188,0),"")</f>
        <v/>
      </c>
      <c r="AX1188" s="257" t="str">
        <f aca="false">IF(D1188&lt;&gt;"",IF(J1188="OZZ",L1188,0),"")</f>
        <v/>
      </c>
      <c r="AY1188" s="257" t="str">
        <f aca="false">IF(D1188&lt;&gt;"",IF(O1188="OZZ",Q1188,0),"")</f>
        <v/>
      </c>
      <c r="AZ1188" s="257" t="str">
        <f aca="false">IF(D1188&lt;&gt;"",IF(T1188="OZZ",V1188,0),"")</f>
        <v/>
      </c>
      <c r="BA1188" s="260"/>
      <c r="BB1188" s="257" t="str">
        <f aca="false">IF(D1188&lt;&gt;"",IF(ISERROR(FIND("/",D1188)),0,1),"")</f>
        <v/>
      </c>
      <c r="BC1188" s="257" t="str">
        <f aca="false">IF(D1188&lt;&gt;"",IF(BB1188*1=0,D1188,CONCATENATE(MID(D1188,1,FIND("/",D1188,1)-1),MID(D1188,FIND("/",D1188,1)+1,LEN(D1188)))),"")</f>
        <v/>
      </c>
      <c r="BD1188" s="286"/>
      <c r="BE1188" s="257" t="str">
        <f aca="false">IF(D1188&lt;&gt;"",IF(J1188="OZP12",M1188,0),"")</f>
        <v/>
      </c>
      <c r="BF1188" s="257" t="str">
        <f aca="false">IF(D1188&lt;&gt;"",IF(O1188="OZP12",R1188,0),"")</f>
        <v/>
      </c>
      <c r="BG1188" s="257" t="str">
        <f aca="false">IF(D1188&lt;&gt;"",IF(T1188="OZP12",W1188,0),"")</f>
        <v/>
      </c>
      <c r="BH1188" s="257" t="str">
        <f aca="false">IF(D1188&lt;&gt;"",IF(J1188="TZP",M1188,0),"")</f>
        <v/>
      </c>
      <c r="BI1188" s="257" t="str">
        <f aca="false">IF(D1188&lt;&gt;"",IF(O1188="TZP",R1188,0),"")</f>
        <v/>
      </c>
      <c r="BJ1188" s="257" t="str">
        <f aca="false">IF(D1188&lt;&gt;"",IF(T1188="TZP",W1188,0),"")</f>
        <v/>
      </c>
    </row>
    <row r="1189" s="261" customFormat="true" ht="18.75" hidden="false" customHeight="true" outlineLevel="0" collapsed="false">
      <c r="A1189" s="262" t="n">
        <f aca="false">A1188+1</f>
        <v>1177</v>
      </c>
      <c r="B1189" s="263"/>
      <c r="C1189" s="263"/>
      <c r="D1189" s="263"/>
      <c r="E1189" s="266"/>
      <c r="F1189" s="266"/>
      <c r="G1189" s="267"/>
      <c r="H1189" s="278"/>
      <c r="I1189" s="281"/>
      <c r="J1189" s="268"/>
      <c r="K1189" s="269"/>
      <c r="L1189" s="244" t="str">
        <f aca="false">IF(AND(K1189&lt;&gt;"",J1189&lt;&gt;""),MIN(IF(OR(J1189="OZZ",J1189="ZZ"),5000,13600),TRUNC(0.75*SUMIF($D$12:$D1189,$D1189,K$12:K1189),2))-SUMIF($D$12:$D1188,$D1189,L$12:L1188),"")</f>
        <v/>
      </c>
      <c r="M1189" s="270" t="str">
        <f aca="false">IF(AND(K1189&lt;&gt;"",J1189&lt;&gt;"",AB1189&lt;&gt;""),IF(OR(J1189="OZZ",J1189="ZZ"),0-SUMIF($D$12:$D1188,$D1189,M$12:M1188),MIN(MIN(13600,TRUNC(0.75*SUMIF($D$12:$D$1442,$D1189,K$12:K$1442),2)+SUMIF($D$12:$D1189,$D1189,AB$12:AB1189))-SUMIF($D$12:$D1188,$D1189,M$12:M1188)-SUMIF($D$12:$D$1442,$D1189,L$12:L$1442),AB1189)),"")</f>
        <v/>
      </c>
      <c r="N1189" s="246" t="str">
        <f aca="false">IF(J1189&lt;&gt;"",1000-SUMIF($D$12:$D1188,$D1189,N$12:N1188),"")</f>
        <v/>
      </c>
      <c r="O1189" s="268"/>
      <c r="P1189" s="269"/>
      <c r="Q1189" s="244" t="str">
        <f aca="false">IF(AND(P1189&lt;&gt;"",O1189&lt;&gt;""),MIN(IF(OR(O1189="OZZ",O1189="ZZ"),5000,13600),TRUNC(0.75*SUMIF($D$12:$D1189,$D1189,P$12:P1189),2))-SUMIF($D$12:$D1188,$D1189,Q$12:Q1188),"")</f>
        <v/>
      </c>
      <c r="R1189" s="270" t="str">
        <f aca="false">IF(AND(P1189&lt;&gt;"",O1189&lt;&gt;"",AF1189&lt;&gt;""),IF(OR(O1189="OZZ",O1189="ZZ"),0-SUMIF($D$12:$D1188,$D1189,R$12:R1188),MIN(MIN(13600,TRUNC(0.75*SUMIF($D$12:$D$1442,$D1189,P$12:P$1442),2)+SUMIF($D$12:$D1189,$D1189,AF$12:AF1189))-SUMIF($D$12:$D1188,$D1189,R$12:R1188)-SUMIF($D$12:$D$1442,$D1189,Q$12:Q$1442),AF1189)),"")</f>
        <v/>
      </c>
      <c r="S1189" s="246" t="str">
        <f aca="false">IF(O1189&lt;&gt;"",1000-SUMIF($D$12:$D1188,$D1189,S$12:S1188),"")</f>
        <v/>
      </c>
      <c r="T1189" s="268"/>
      <c r="U1189" s="269"/>
      <c r="V1189" s="244" t="str">
        <f aca="false">IF(AND(U1189&lt;&gt;"",T1189&lt;&gt;""),MIN(IF(OR(T1189="OZZ",T1189="ZZ"),5000,13600),TRUNC(0.75*SUMIF($D$12:$D1189,$D1189,U$12:U1189),2))-SUMIF($D$12:$D1188,$D1189,V$12:V1188),"")</f>
        <v/>
      </c>
      <c r="W1189" s="248" t="str">
        <f aca="false">IF(AND(U1189&lt;&gt;"",T1189&lt;&gt;"",AJ1189&lt;&gt;""),IF(OR(T1189="OZZ",T1189="ZZ"),0-SUMIF($D$12:$D1188,$D1189,W$12:W1188),MIN(MIN(13600,TRUNC(0.75*SUMIF($D$12:$D$1442,$D1189,U$12:U$1442),2)+SUMIF($D$12:$D1189,$D1189,AJ$12:AJ1189))-SUMIF($D$12:$D1188,$D1189,W$12:W1188)-SUMIF($D$12:$D$1442,$D1189,V$12:V$1442),AJ1189)),"")</f>
        <v/>
      </c>
      <c r="X1189" s="246" t="str">
        <f aca="false">IF(T1189&lt;&gt;"",1000-SUMIF($D$12:$D1188,$D1189,X$12:X1188),"")</f>
        <v/>
      </c>
      <c r="Y1189" s="272"/>
      <c r="Z1189" s="273"/>
      <c r="AA1189" s="273"/>
      <c r="AB1189" s="252" t="str">
        <f aca="false">IF(K1189&lt;&gt;"",ROUND(Y1189,2)+ROUND(Z1189,2)+ROUND(AA1189,2),"")</f>
        <v/>
      </c>
      <c r="AC1189" s="274"/>
      <c r="AD1189" s="273"/>
      <c r="AE1189" s="273"/>
      <c r="AF1189" s="275" t="str">
        <f aca="false">IF(P1189&lt;&gt;"",ROUND(AC1189,2)+ROUND(AD1189,2)+ROUND(AE1189,2),"")</f>
        <v/>
      </c>
      <c r="AG1189" s="274"/>
      <c r="AH1189" s="273"/>
      <c r="AI1189" s="273"/>
      <c r="AJ1189" s="275" t="str">
        <f aca="false">IF(U1189&lt;&gt;"",ROUND(AG1189,2)+ROUND(AH1189,2)+ROUND(AI1189,2),"")</f>
        <v/>
      </c>
      <c r="AK1189" s="255"/>
      <c r="AL1189" s="255"/>
      <c r="AM1189" s="256"/>
      <c r="AN1189" s="257"/>
      <c r="AO1189" s="258" t="str">
        <f aca="false">IF(D1189&lt;&gt;"",IF(COUNTIF($D$12:$D1189,$D1189)&gt;1,0,IF(SUM(L1189,Q1189,V1189)&gt;0,IF(AND(T1189="",OR(O1189&lt;&gt;"",J1189&lt;&gt;"")),IF(O1189&lt;&gt;"",O1189,IF(J1189&lt;&gt;"",J1189,0)),IF(AND(O1189&lt;&gt;"",J1189&lt;&gt;"",O1189=J1189),O1189,T1189)),0)),"")</f>
        <v/>
      </c>
      <c r="AP1189" s="258" t="str">
        <f aca="false">IF(D1189&lt;&gt;"",IF(COUNTIF($D$12:$D1189,$D1189)&gt;1,0,IF(SUM(M1189,R1189,W1189)&gt;0,IF(AND(T1189="",OR(O1189&lt;&gt;"",J1189&lt;&gt;"")),IF(O1189&lt;&gt;"",O1189,IF(J1189&lt;&gt;"",J1189,0)),IF(AND(O1189&lt;&gt;"",J1189&lt;&gt;"",O1189=J1189),O1189,T1189)),0)),"")</f>
        <v/>
      </c>
      <c r="AQ1189" s="258" t="str">
        <f aca="false">IF(D1189&lt;&gt;"",IF(COUNTIF($D$12:$D1189,$D1189)&gt;1,0,IF(SUM(N1189,S1189,X1189)&gt;0,IF(AND(T1189="",OR(O1189&lt;&gt;"",J1189&lt;&gt;"")),IF(O1189&lt;&gt;"",O1189,IF(J1189&lt;&gt;"",J1189,0)),IF(AND(O1189&lt;&gt;"",J1189&lt;&gt;"",O1189=J1189),O1189,T1189)),0)),"")</f>
        <v/>
      </c>
      <c r="AR1189" s="257" t="str">
        <f aca="false">IF(D1189&lt;&gt;"",IF(J1189="OZP12",L1189,0),"")</f>
        <v/>
      </c>
      <c r="AS1189" s="257" t="str">
        <f aca="false">IF(D1189&lt;&gt;"",IF(O1189="OZP12",Q1189,0),"")</f>
        <v/>
      </c>
      <c r="AT1189" s="257" t="str">
        <f aca="false">IF(D1189&lt;&gt;"",IF(T1189="OZP12",V1189,0),"")</f>
        <v/>
      </c>
      <c r="AU1189" s="257" t="str">
        <f aca="false">IF(D1189&lt;&gt;"",IF(J1189="TZP",L1189,0),"")</f>
        <v/>
      </c>
      <c r="AV1189" s="257" t="str">
        <f aca="false">IF(D1189&lt;&gt;"",IF(O1189="TZP",Q1189,0),"")</f>
        <v/>
      </c>
      <c r="AW1189" s="257" t="str">
        <f aca="false">IF(D1189&lt;&gt;"",IF(T1189="TZP",V1189,0),"")</f>
        <v/>
      </c>
      <c r="AX1189" s="257" t="str">
        <f aca="false">IF(D1189&lt;&gt;"",IF(J1189="OZZ",L1189,0),"")</f>
        <v/>
      </c>
      <c r="AY1189" s="257" t="str">
        <f aca="false">IF(D1189&lt;&gt;"",IF(O1189="OZZ",Q1189,0),"")</f>
        <v/>
      </c>
      <c r="AZ1189" s="257" t="str">
        <f aca="false">IF(D1189&lt;&gt;"",IF(T1189="OZZ",V1189,0),"")</f>
        <v/>
      </c>
      <c r="BA1189" s="260"/>
      <c r="BB1189" s="257" t="str">
        <f aca="false">IF(D1189&lt;&gt;"",IF(ISERROR(FIND("/",D1189)),0,1),"")</f>
        <v/>
      </c>
      <c r="BC1189" s="257" t="str">
        <f aca="false">IF(D1189&lt;&gt;"",IF(BB1189*1=0,D1189,CONCATENATE(MID(D1189,1,FIND("/",D1189,1)-1),MID(D1189,FIND("/",D1189,1)+1,LEN(D1189)))),"")</f>
        <v/>
      </c>
      <c r="BD1189" s="286"/>
      <c r="BE1189" s="257" t="str">
        <f aca="false">IF(D1189&lt;&gt;"",IF(J1189="OZP12",M1189,0),"")</f>
        <v/>
      </c>
      <c r="BF1189" s="257" t="str">
        <f aca="false">IF(D1189&lt;&gt;"",IF(O1189="OZP12",R1189,0),"")</f>
        <v/>
      </c>
      <c r="BG1189" s="257" t="str">
        <f aca="false">IF(D1189&lt;&gt;"",IF(T1189="OZP12",W1189,0),"")</f>
        <v/>
      </c>
      <c r="BH1189" s="257" t="str">
        <f aca="false">IF(D1189&lt;&gt;"",IF(J1189="TZP",M1189,0),"")</f>
        <v/>
      </c>
      <c r="BI1189" s="257" t="str">
        <f aca="false">IF(D1189&lt;&gt;"",IF(O1189="TZP",R1189,0),"")</f>
        <v/>
      </c>
      <c r="BJ1189" s="257" t="str">
        <f aca="false">IF(D1189&lt;&gt;"",IF(T1189="TZP",W1189,0),"")</f>
        <v/>
      </c>
    </row>
    <row r="1190" s="261" customFormat="true" ht="18.75" hidden="false" customHeight="true" outlineLevel="0" collapsed="false">
      <c r="A1190" s="262" t="n">
        <f aca="false">A1189+1</f>
        <v>1178</v>
      </c>
      <c r="B1190" s="263"/>
      <c r="C1190" s="263"/>
      <c r="D1190" s="263"/>
      <c r="E1190" s="266"/>
      <c r="F1190" s="266"/>
      <c r="G1190" s="267"/>
      <c r="H1190" s="278"/>
      <c r="I1190" s="281"/>
      <c r="J1190" s="268"/>
      <c r="K1190" s="269"/>
      <c r="L1190" s="244" t="str">
        <f aca="false">IF(AND(K1190&lt;&gt;"",J1190&lt;&gt;""),MIN(IF(OR(J1190="OZZ",J1190="ZZ"),5000,13600),TRUNC(0.75*SUMIF($D$12:$D1190,$D1190,K$12:K1190),2))-SUMIF($D$12:$D1189,$D1190,L$12:L1189),"")</f>
        <v/>
      </c>
      <c r="M1190" s="270" t="str">
        <f aca="false">IF(AND(K1190&lt;&gt;"",J1190&lt;&gt;"",AB1190&lt;&gt;""),IF(OR(J1190="OZZ",J1190="ZZ"),0-SUMIF($D$12:$D1189,$D1190,M$12:M1189),MIN(MIN(13600,TRUNC(0.75*SUMIF($D$12:$D$1442,$D1190,K$12:K$1442),2)+SUMIF($D$12:$D1190,$D1190,AB$12:AB1190))-SUMIF($D$12:$D1189,$D1190,M$12:M1189)-SUMIF($D$12:$D$1442,$D1190,L$12:L$1442),AB1190)),"")</f>
        <v/>
      </c>
      <c r="N1190" s="246" t="str">
        <f aca="false">IF(J1190&lt;&gt;"",1000-SUMIF($D$12:$D1189,$D1190,N$12:N1189),"")</f>
        <v/>
      </c>
      <c r="O1190" s="268"/>
      <c r="P1190" s="269"/>
      <c r="Q1190" s="244" t="str">
        <f aca="false">IF(AND(P1190&lt;&gt;"",O1190&lt;&gt;""),MIN(IF(OR(O1190="OZZ",O1190="ZZ"),5000,13600),TRUNC(0.75*SUMIF($D$12:$D1190,$D1190,P$12:P1190),2))-SUMIF($D$12:$D1189,$D1190,Q$12:Q1189),"")</f>
        <v/>
      </c>
      <c r="R1190" s="270" t="str">
        <f aca="false">IF(AND(P1190&lt;&gt;"",O1190&lt;&gt;"",AF1190&lt;&gt;""),IF(OR(O1190="OZZ",O1190="ZZ"),0-SUMIF($D$12:$D1189,$D1190,R$12:R1189),MIN(MIN(13600,TRUNC(0.75*SUMIF($D$12:$D$1442,$D1190,P$12:P$1442),2)+SUMIF($D$12:$D1190,$D1190,AF$12:AF1190))-SUMIF($D$12:$D1189,$D1190,R$12:R1189)-SUMIF($D$12:$D$1442,$D1190,Q$12:Q$1442),AF1190)),"")</f>
        <v/>
      </c>
      <c r="S1190" s="246" t="str">
        <f aca="false">IF(O1190&lt;&gt;"",1000-SUMIF($D$12:$D1189,$D1190,S$12:S1189),"")</f>
        <v/>
      </c>
      <c r="T1190" s="268"/>
      <c r="U1190" s="269"/>
      <c r="V1190" s="244" t="str">
        <f aca="false">IF(AND(U1190&lt;&gt;"",T1190&lt;&gt;""),MIN(IF(OR(T1190="OZZ",T1190="ZZ"),5000,13600),TRUNC(0.75*SUMIF($D$12:$D1190,$D1190,U$12:U1190),2))-SUMIF($D$12:$D1189,$D1190,V$12:V1189),"")</f>
        <v/>
      </c>
      <c r="W1190" s="248" t="str">
        <f aca="false">IF(AND(U1190&lt;&gt;"",T1190&lt;&gt;"",AJ1190&lt;&gt;""),IF(OR(T1190="OZZ",T1190="ZZ"),0-SUMIF($D$12:$D1189,$D1190,W$12:W1189),MIN(MIN(13600,TRUNC(0.75*SUMIF($D$12:$D$1442,$D1190,U$12:U$1442),2)+SUMIF($D$12:$D1190,$D1190,AJ$12:AJ1190))-SUMIF($D$12:$D1189,$D1190,W$12:W1189)-SUMIF($D$12:$D$1442,$D1190,V$12:V$1442),AJ1190)),"")</f>
        <v/>
      </c>
      <c r="X1190" s="246" t="str">
        <f aca="false">IF(T1190&lt;&gt;"",1000-SUMIF($D$12:$D1189,$D1190,X$12:X1189),"")</f>
        <v/>
      </c>
      <c r="Y1190" s="272"/>
      <c r="Z1190" s="273"/>
      <c r="AA1190" s="273"/>
      <c r="AB1190" s="252" t="str">
        <f aca="false">IF(K1190&lt;&gt;"",ROUND(Y1190,2)+ROUND(Z1190,2)+ROUND(AA1190,2),"")</f>
        <v/>
      </c>
      <c r="AC1190" s="274"/>
      <c r="AD1190" s="273"/>
      <c r="AE1190" s="273"/>
      <c r="AF1190" s="275" t="str">
        <f aca="false">IF(P1190&lt;&gt;"",ROUND(AC1190,2)+ROUND(AD1190,2)+ROUND(AE1190,2),"")</f>
        <v/>
      </c>
      <c r="AG1190" s="274"/>
      <c r="AH1190" s="273"/>
      <c r="AI1190" s="273"/>
      <c r="AJ1190" s="275" t="str">
        <f aca="false">IF(U1190&lt;&gt;"",ROUND(AG1190,2)+ROUND(AH1190,2)+ROUND(AI1190,2),"")</f>
        <v/>
      </c>
      <c r="AK1190" s="255"/>
      <c r="AL1190" s="255"/>
      <c r="AM1190" s="256"/>
      <c r="AN1190" s="257"/>
      <c r="AO1190" s="258" t="str">
        <f aca="false">IF(D1190&lt;&gt;"",IF(COUNTIF($D$12:$D1190,$D1190)&gt;1,0,IF(SUM(L1190,Q1190,V1190)&gt;0,IF(AND(T1190="",OR(O1190&lt;&gt;"",J1190&lt;&gt;"")),IF(O1190&lt;&gt;"",O1190,IF(J1190&lt;&gt;"",J1190,0)),IF(AND(O1190&lt;&gt;"",J1190&lt;&gt;"",O1190=J1190),O1190,T1190)),0)),"")</f>
        <v/>
      </c>
      <c r="AP1190" s="258" t="str">
        <f aca="false">IF(D1190&lt;&gt;"",IF(COUNTIF($D$12:$D1190,$D1190)&gt;1,0,IF(SUM(M1190,R1190,W1190)&gt;0,IF(AND(T1190="",OR(O1190&lt;&gt;"",J1190&lt;&gt;"")),IF(O1190&lt;&gt;"",O1190,IF(J1190&lt;&gt;"",J1190,0)),IF(AND(O1190&lt;&gt;"",J1190&lt;&gt;"",O1190=J1190),O1190,T1190)),0)),"")</f>
        <v/>
      </c>
      <c r="AQ1190" s="258" t="str">
        <f aca="false">IF(D1190&lt;&gt;"",IF(COUNTIF($D$12:$D1190,$D1190)&gt;1,0,IF(SUM(N1190,S1190,X1190)&gt;0,IF(AND(T1190="",OR(O1190&lt;&gt;"",J1190&lt;&gt;"")),IF(O1190&lt;&gt;"",O1190,IF(J1190&lt;&gt;"",J1190,0)),IF(AND(O1190&lt;&gt;"",J1190&lt;&gt;"",O1190=J1190),O1190,T1190)),0)),"")</f>
        <v/>
      </c>
      <c r="AR1190" s="257" t="str">
        <f aca="false">IF(D1190&lt;&gt;"",IF(J1190="OZP12",L1190,0),"")</f>
        <v/>
      </c>
      <c r="AS1190" s="257" t="str">
        <f aca="false">IF(D1190&lt;&gt;"",IF(O1190="OZP12",Q1190,0),"")</f>
        <v/>
      </c>
      <c r="AT1190" s="257" t="str">
        <f aca="false">IF(D1190&lt;&gt;"",IF(T1190="OZP12",V1190,0),"")</f>
        <v/>
      </c>
      <c r="AU1190" s="257" t="str">
        <f aca="false">IF(D1190&lt;&gt;"",IF(J1190="TZP",L1190,0),"")</f>
        <v/>
      </c>
      <c r="AV1190" s="257" t="str">
        <f aca="false">IF(D1190&lt;&gt;"",IF(O1190="TZP",Q1190,0),"")</f>
        <v/>
      </c>
      <c r="AW1190" s="257" t="str">
        <f aca="false">IF(D1190&lt;&gt;"",IF(T1190="TZP",V1190,0),"")</f>
        <v/>
      </c>
      <c r="AX1190" s="257" t="str">
        <f aca="false">IF(D1190&lt;&gt;"",IF(J1190="OZZ",L1190,0),"")</f>
        <v/>
      </c>
      <c r="AY1190" s="257" t="str">
        <f aca="false">IF(D1190&lt;&gt;"",IF(O1190="OZZ",Q1190,0),"")</f>
        <v/>
      </c>
      <c r="AZ1190" s="257" t="str">
        <f aca="false">IF(D1190&lt;&gt;"",IF(T1190="OZZ",V1190,0),"")</f>
        <v/>
      </c>
      <c r="BA1190" s="260"/>
      <c r="BB1190" s="257" t="str">
        <f aca="false">IF(D1190&lt;&gt;"",IF(ISERROR(FIND("/",D1190)),0,1),"")</f>
        <v/>
      </c>
      <c r="BC1190" s="257" t="str">
        <f aca="false">IF(D1190&lt;&gt;"",IF(BB1190*1=0,D1190,CONCATENATE(MID(D1190,1,FIND("/",D1190,1)-1),MID(D1190,FIND("/",D1190,1)+1,LEN(D1190)))),"")</f>
        <v/>
      </c>
      <c r="BD1190" s="286"/>
      <c r="BE1190" s="257" t="str">
        <f aca="false">IF(D1190&lt;&gt;"",IF(J1190="OZP12",M1190,0),"")</f>
        <v/>
      </c>
      <c r="BF1190" s="257" t="str">
        <f aca="false">IF(D1190&lt;&gt;"",IF(O1190="OZP12",R1190,0),"")</f>
        <v/>
      </c>
      <c r="BG1190" s="257" t="str">
        <f aca="false">IF(D1190&lt;&gt;"",IF(T1190="OZP12",W1190,0),"")</f>
        <v/>
      </c>
      <c r="BH1190" s="257" t="str">
        <f aca="false">IF(D1190&lt;&gt;"",IF(J1190="TZP",M1190,0),"")</f>
        <v/>
      </c>
      <c r="BI1190" s="257" t="str">
        <f aca="false">IF(D1190&lt;&gt;"",IF(O1190="TZP",R1190,0),"")</f>
        <v/>
      </c>
      <c r="BJ1190" s="257" t="str">
        <f aca="false">IF(D1190&lt;&gt;"",IF(T1190="TZP",W1190,0),"")</f>
        <v/>
      </c>
    </row>
    <row r="1191" s="261" customFormat="true" ht="18.75" hidden="false" customHeight="true" outlineLevel="0" collapsed="false">
      <c r="A1191" s="262" t="n">
        <f aca="false">A1190+1</f>
        <v>1179</v>
      </c>
      <c r="B1191" s="263"/>
      <c r="C1191" s="263"/>
      <c r="D1191" s="263"/>
      <c r="E1191" s="266"/>
      <c r="F1191" s="266"/>
      <c r="G1191" s="267"/>
      <c r="H1191" s="278"/>
      <c r="I1191" s="281"/>
      <c r="J1191" s="268"/>
      <c r="K1191" s="269"/>
      <c r="L1191" s="244" t="str">
        <f aca="false">IF(AND(K1191&lt;&gt;"",J1191&lt;&gt;""),MIN(IF(OR(J1191="OZZ",J1191="ZZ"),5000,13600),TRUNC(0.75*SUMIF($D$12:$D1191,$D1191,K$12:K1191),2))-SUMIF($D$12:$D1190,$D1191,L$12:L1190),"")</f>
        <v/>
      </c>
      <c r="M1191" s="270" t="str">
        <f aca="false">IF(AND(K1191&lt;&gt;"",J1191&lt;&gt;"",AB1191&lt;&gt;""),IF(OR(J1191="OZZ",J1191="ZZ"),0-SUMIF($D$12:$D1190,$D1191,M$12:M1190),MIN(MIN(13600,TRUNC(0.75*SUMIF($D$12:$D$1442,$D1191,K$12:K$1442),2)+SUMIF($D$12:$D1191,$D1191,AB$12:AB1191))-SUMIF($D$12:$D1190,$D1191,M$12:M1190)-SUMIF($D$12:$D$1442,$D1191,L$12:L$1442),AB1191)),"")</f>
        <v/>
      </c>
      <c r="N1191" s="246" t="str">
        <f aca="false">IF(J1191&lt;&gt;"",1000-SUMIF($D$12:$D1190,$D1191,N$12:N1190),"")</f>
        <v/>
      </c>
      <c r="O1191" s="268"/>
      <c r="P1191" s="269"/>
      <c r="Q1191" s="244" t="str">
        <f aca="false">IF(AND(P1191&lt;&gt;"",O1191&lt;&gt;""),MIN(IF(OR(O1191="OZZ",O1191="ZZ"),5000,13600),TRUNC(0.75*SUMIF($D$12:$D1191,$D1191,P$12:P1191),2))-SUMIF($D$12:$D1190,$D1191,Q$12:Q1190),"")</f>
        <v/>
      </c>
      <c r="R1191" s="270" t="str">
        <f aca="false">IF(AND(P1191&lt;&gt;"",O1191&lt;&gt;"",AF1191&lt;&gt;""),IF(OR(O1191="OZZ",O1191="ZZ"),0-SUMIF($D$12:$D1190,$D1191,R$12:R1190),MIN(MIN(13600,TRUNC(0.75*SUMIF($D$12:$D$1442,$D1191,P$12:P$1442),2)+SUMIF($D$12:$D1191,$D1191,AF$12:AF1191))-SUMIF($D$12:$D1190,$D1191,R$12:R1190)-SUMIF($D$12:$D$1442,$D1191,Q$12:Q$1442),AF1191)),"")</f>
        <v/>
      </c>
      <c r="S1191" s="246" t="str">
        <f aca="false">IF(O1191&lt;&gt;"",1000-SUMIF($D$12:$D1190,$D1191,S$12:S1190),"")</f>
        <v/>
      </c>
      <c r="T1191" s="268"/>
      <c r="U1191" s="269"/>
      <c r="V1191" s="244" t="str">
        <f aca="false">IF(AND(U1191&lt;&gt;"",T1191&lt;&gt;""),MIN(IF(OR(T1191="OZZ",T1191="ZZ"),5000,13600),TRUNC(0.75*SUMIF($D$12:$D1191,$D1191,U$12:U1191),2))-SUMIF($D$12:$D1190,$D1191,V$12:V1190),"")</f>
        <v/>
      </c>
      <c r="W1191" s="248" t="str">
        <f aca="false">IF(AND(U1191&lt;&gt;"",T1191&lt;&gt;"",AJ1191&lt;&gt;""),IF(OR(T1191="OZZ",T1191="ZZ"),0-SUMIF($D$12:$D1190,$D1191,W$12:W1190),MIN(MIN(13600,TRUNC(0.75*SUMIF($D$12:$D$1442,$D1191,U$12:U$1442),2)+SUMIF($D$12:$D1191,$D1191,AJ$12:AJ1191))-SUMIF($D$12:$D1190,$D1191,W$12:W1190)-SUMIF($D$12:$D$1442,$D1191,V$12:V$1442),AJ1191)),"")</f>
        <v/>
      </c>
      <c r="X1191" s="246" t="str">
        <f aca="false">IF(T1191&lt;&gt;"",1000-SUMIF($D$12:$D1190,$D1191,X$12:X1190),"")</f>
        <v/>
      </c>
      <c r="Y1191" s="272"/>
      <c r="Z1191" s="273"/>
      <c r="AA1191" s="273"/>
      <c r="AB1191" s="252" t="str">
        <f aca="false">IF(K1191&lt;&gt;"",ROUND(Y1191,2)+ROUND(Z1191,2)+ROUND(AA1191,2),"")</f>
        <v/>
      </c>
      <c r="AC1191" s="274"/>
      <c r="AD1191" s="273"/>
      <c r="AE1191" s="273"/>
      <c r="AF1191" s="275" t="str">
        <f aca="false">IF(P1191&lt;&gt;"",ROUND(AC1191,2)+ROUND(AD1191,2)+ROUND(AE1191,2),"")</f>
        <v/>
      </c>
      <c r="AG1191" s="274"/>
      <c r="AH1191" s="273"/>
      <c r="AI1191" s="273"/>
      <c r="AJ1191" s="275" t="str">
        <f aca="false">IF(U1191&lt;&gt;"",ROUND(AG1191,2)+ROUND(AH1191,2)+ROUND(AI1191,2),"")</f>
        <v/>
      </c>
      <c r="AK1191" s="255"/>
      <c r="AL1191" s="255"/>
      <c r="AM1191" s="256"/>
      <c r="AN1191" s="257"/>
      <c r="AO1191" s="258" t="str">
        <f aca="false">IF(D1191&lt;&gt;"",IF(COUNTIF($D$12:$D1191,$D1191)&gt;1,0,IF(SUM(L1191,Q1191,V1191)&gt;0,IF(AND(T1191="",OR(O1191&lt;&gt;"",J1191&lt;&gt;"")),IF(O1191&lt;&gt;"",O1191,IF(J1191&lt;&gt;"",J1191,0)),IF(AND(O1191&lt;&gt;"",J1191&lt;&gt;"",O1191=J1191),O1191,T1191)),0)),"")</f>
        <v/>
      </c>
      <c r="AP1191" s="258" t="str">
        <f aca="false">IF(D1191&lt;&gt;"",IF(COUNTIF($D$12:$D1191,$D1191)&gt;1,0,IF(SUM(M1191,R1191,W1191)&gt;0,IF(AND(T1191="",OR(O1191&lt;&gt;"",J1191&lt;&gt;"")),IF(O1191&lt;&gt;"",O1191,IF(J1191&lt;&gt;"",J1191,0)),IF(AND(O1191&lt;&gt;"",J1191&lt;&gt;"",O1191=J1191),O1191,T1191)),0)),"")</f>
        <v/>
      </c>
      <c r="AQ1191" s="258" t="str">
        <f aca="false">IF(D1191&lt;&gt;"",IF(COUNTIF($D$12:$D1191,$D1191)&gt;1,0,IF(SUM(N1191,S1191,X1191)&gt;0,IF(AND(T1191="",OR(O1191&lt;&gt;"",J1191&lt;&gt;"")),IF(O1191&lt;&gt;"",O1191,IF(J1191&lt;&gt;"",J1191,0)),IF(AND(O1191&lt;&gt;"",J1191&lt;&gt;"",O1191=J1191),O1191,T1191)),0)),"")</f>
        <v/>
      </c>
      <c r="AR1191" s="257" t="str">
        <f aca="false">IF(D1191&lt;&gt;"",IF(J1191="OZP12",L1191,0),"")</f>
        <v/>
      </c>
      <c r="AS1191" s="257" t="str">
        <f aca="false">IF(D1191&lt;&gt;"",IF(O1191="OZP12",Q1191,0),"")</f>
        <v/>
      </c>
      <c r="AT1191" s="257" t="str">
        <f aca="false">IF(D1191&lt;&gt;"",IF(T1191="OZP12",V1191,0),"")</f>
        <v/>
      </c>
      <c r="AU1191" s="257" t="str">
        <f aca="false">IF(D1191&lt;&gt;"",IF(J1191="TZP",L1191,0),"")</f>
        <v/>
      </c>
      <c r="AV1191" s="257" t="str">
        <f aca="false">IF(D1191&lt;&gt;"",IF(O1191="TZP",Q1191,0),"")</f>
        <v/>
      </c>
      <c r="AW1191" s="257" t="str">
        <f aca="false">IF(D1191&lt;&gt;"",IF(T1191="TZP",V1191,0),"")</f>
        <v/>
      </c>
      <c r="AX1191" s="257" t="str">
        <f aca="false">IF(D1191&lt;&gt;"",IF(J1191="OZZ",L1191,0),"")</f>
        <v/>
      </c>
      <c r="AY1191" s="257" t="str">
        <f aca="false">IF(D1191&lt;&gt;"",IF(O1191="OZZ",Q1191,0),"")</f>
        <v/>
      </c>
      <c r="AZ1191" s="257" t="str">
        <f aca="false">IF(D1191&lt;&gt;"",IF(T1191="OZZ",V1191,0),"")</f>
        <v/>
      </c>
      <c r="BA1191" s="260"/>
      <c r="BB1191" s="257" t="str">
        <f aca="false">IF(D1191&lt;&gt;"",IF(ISERROR(FIND("/",D1191)),0,1),"")</f>
        <v/>
      </c>
      <c r="BC1191" s="257" t="str">
        <f aca="false">IF(D1191&lt;&gt;"",IF(BB1191*1=0,D1191,CONCATENATE(MID(D1191,1,FIND("/",D1191,1)-1),MID(D1191,FIND("/",D1191,1)+1,LEN(D1191)))),"")</f>
        <v/>
      </c>
      <c r="BD1191" s="286"/>
      <c r="BE1191" s="257" t="str">
        <f aca="false">IF(D1191&lt;&gt;"",IF(J1191="OZP12",M1191,0),"")</f>
        <v/>
      </c>
      <c r="BF1191" s="257" t="str">
        <f aca="false">IF(D1191&lt;&gt;"",IF(O1191="OZP12",R1191,0),"")</f>
        <v/>
      </c>
      <c r="BG1191" s="257" t="str">
        <f aca="false">IF(D1191&lt;&gt;"",IF(T1191="OZP12",W1191,0),"")</f>
        <v/>
      </c>
      <c r="BH1191" s="257" t="str">
        <f aca="false">IF(D1191&lt;&gt;"",IF(J1191="TZP",M1191,0),"")</f>
        <v/>
      </c>
      <c r="BI1191" s="257" t="str">
        <f aca="false">IF(D1191&lt;&gt;"",IF(O1191="TZP",R1191,0),"")</f>
        <v/>
      </c>
      <c r="BJ1191" s="257" t="str">
        <f aca="false">IF(D1191&lt;&gt;"",IF(T1191="TZP",W1191,0),"")</f>
        <v/>
      </c>
    </row>
    <row r="1192" s="261" customFormat="true" ht="18.75" hidden="false" customHeight="true" outlineLevel="0" collapsed="false">
      <c r="A1192" s="262" t="n">
        <f aca="false">A1191+1</f>
        <v>1180</v>
      </c>
      <c r="B1192" s="263"/>
      <c r="C1192" s="263"/>
      <c r="D1192" s="263"/>
      <c r="E1192" s="266"/>
      <c r="F1192" s="266"/>
      <c r="G1192" s="267"/>
      <c r="H1192" s="278"/>
      <c r="I1192" s="281"/>
      <c r="J1192" s="268"/>
      <c r="K1192" s="269"/>
      <c r="L1192" s="244" t="str">
        <f aca="false">IF(AND(K1192&lt;&gt;"",J1192&lt;&gt;""),MIN(IF(OR(J1192="OZZ",J1192="ZZ"),5000,13600),TRUNC(0.75*SUMIF($D$12:$D1192,$D1192,K$12:K1192),2))-SUMIF($D$12:$D1191,$D1192,L$12:L1191),"")</f>
        <v/>
      </c>
      <c r="M1192" s="270" t="str">
        <f aca="false">IF(AND(K1192&lt;&gt;"",J1192&lt;&gt;"",AB1192&lt;&gt;""),IF(OR(J1192="OZZ",J1192="ZZ"),0-SUMIF($D$12:$D1191,$D1192,M$12:M1191),MIN(MIN(13600,TRUNC(0.75*SUMIF($D$12:$D$1442,$D1192,K$12:K$1442),2)+SUMIF($D$12:$D1192,$D1192,AB$12:AB1192))-SUMIF($D$12:$D1191,$D1192,M$12:M1191)-SUMIF($D$12:$D$1442,$D1192,L$12:L$1442),AB1192)),"")</f>
        <v/>
      </c>
      <c r="N1192" s="246" t="str">
        <f aca="false">IF(J1192&lt;&gt;"",1000-SUMIF($D$12:$D1191,$D1192,N$12:N1191),"")</f>
        <v/>
      </c>
      <c r="O1192" s="268"/>
      <c r="P1192" s="269"/>
      <c r="Q1192" s="244" t="str">
        <f aca="false">IF(AND(P1192&lt;&gt;"",O1192&lt;&gt;""),MIN(IF(OR(O1192="OZZ",O1192="ZZ"),5000,13600),TRUNC(0.75*SUMIF($D$12:$D1192,$D1192,P$12:P1192),2))-SUMIF($D$12:$D1191,$D1192,Q$12:Q1191),"")</f>
        <v/>
      </c>
      <c r="R1192" s="270" t="str">
        <f aca="false">IF(AND(P1192&lt;&gt;"",O1192&lt;&gt;"",AF1192&lt;&gt;""),IF(OR(O1192="OZZ",O1192="ZZ"),0-SUMIF($D$12:$D1191,$D1192,R$12:R1191),MIN(MIN(13600,TRUNC(0.75*SUMIF($D$12:$D$1442,$D1192,P$12:P$1442),2)+SUMIF($D$12:$D1192,$D1192,AF$12:AF1192))-SUMIF($D$12:$D1191,$D1192,R$12:R1191)-SUMIF($D$12:$D$1442,$D1192,Q$12:Q$1442),AF1192)),"")</f>
        <v/>
      </c>
      <c r="S1192" s="246" t="str">
        <f aca="false">IF(O1192&lt;&gt;"",1000-SUMIF($D$12:$D1191,$D1192,S$12:S1191),"")</f>
        <v/>
      </c>
      <c r="T1192" s="268"/>
      <c r="U1192" s="269"/>
      <c r="V1192" s="244" t="str">
        <f aca="false">IF(AND(U1192&lt;&gt;"",T1192&lt;&gt;""),MIN(IF(OR(T1192="OZZ",T1192="ZZ"),5000,13600),TRUNC(0.75*SUMIF($D$12:$D1192,$D1192,U$12:U1192),2))-SUMIF($D$12:$D1191,$D1192,V$12:V1191),"")</f>
        <v/>
      </c>
      <c r="W1192" s="248" t="str">
        <f aca="false">IF(AND(U1192&lt;&gt;"",T1192&lt;&gt;"",AJ1192&lt;&gt;""),IF(OR(T1192="OZZ",T1192="ZZ"),0-SUMIF($D$12:$D1191,$D1192,W$12:W1191),MIN(MIN(13600,TRUNC(0.75*SUMIF($D$12:$D$1442,$D1192,U$12:U$1442),2)+SUMIF($D$12:$D1192,$D1192,AJ$12:AJ1192))-SUMIF($D$12:$D1191,$D1192,W$12:W1191)-SUMIF($D$12:$D$1442,$D1192,V$12:V$1442),AJ1192)),"")</f>
        <v/>
      </c>
      <c r="X1192" s="246" t="str">
        <f aca="false">IF(T1192&lt;&gt;"",1000-SUMIF($D$12:$D1191,$D1192,X$12:X1191),"")</f>
        <v/>
      </c>
      <c r="Y1192" s="272"/>
      <c r="Z1192" s="273"/>
      <c r="AA1192" s="273"/>
      <c r="AB1192" s="252" t="str">
        <f aca="false">IF(K1192&lt;&gt;"",ROUND(Y1192,2)+ROUND(Z1192,2)+ROUND(AA1192,2),"")</f>
        <v/>
      </c>
      <c r="AC1192" s="274"/>
      <c r="AD1192" s="273"/>
      <c r="AE1192" s="273"/>
      <c r="AF1192" s="275" t="str">
        <f aca="false">IF(P1192&lt;&gt;"",ROUND(AC1192,2)+ROUND(AD1192,2)+ROUND(AE1192,2),"")</f>
        <v/>
      </c>
      <c r="AG1192" s="274"/>
      <c r="AH1192" s="273"/>
      <c r="AI1192" s="273"/>
      <c r="AJ1192" s="275" t="str">
        <f aca="false">IF(U1192&lt;&gt;"",ROUND(AG1192,2)+ROUND(AH1192,2)+ROUND(AI1192,2),"")</f>
        <v/>
      </c>
      <c r="AK1192" s="255"/>
      <c r="AL1192" s="255"/>
      <c r="AM1192" s="256"/>
      <c r="AN1192" s="257"/>
      <c r="AO1192" s="258" t="str">
        <f aca="false">IF(D1192&lt;&gt;"",IF(COUNTIF($D$12:$D1192,$D1192)&gt;1,0,IF(SUM(L1192,Q1192,V1192)&gt;0,IF(AND(T1192="",OR(O1192&lt;&gt;"",J1192&lt;&gt;"")),IF(O1192&lt;&gt;"",O1192,IF(J1192&lt;&gt;"",J1192,0)),IF(AND(O1192&lt;&gt;"",J1192&lt;&gt;"",O1192=J1192),O1192,T1192)),0)),"")</f>
        <v/>
      </c>
      <c r="AP1192" s="258" t="str">
        <f aca="false">IF(D1192&lt;&gt;"",IF(COUNTIF($D$12:$D1192,$D1192)&gt;1,0,IF(SUM(M1192,R1192,W1192)&gt;0,IF(AND(T1192="",OR(O1192&lt;&gt;"",J1192&lt;&gt;"")),IF(O1192&lt;&gt;"",O1192,IF(J1192&lt;&gt;"",J1192,0)),IF(AND(O1192&lt;&gt;"",J1192&lt;&gt;"",O1192=J1192),O1192,T1192)),0)),"")</f>
        <v/>
      </c>
      <c r="AQ1192" s="258" t="str">
        <f aca="false">IF(D1192&lt;&gt;"",IF(COUNTIF($D$12:$D1192,$D1192)&gt;1,0,IF(SUM(N1192,S1192,X1192)&gt;0,IF(AND(T1192="",OR(O1192&lt;&gt;"",J1192&lt;&gt;"")),IF(O1192&lt;&gt;"",O1192,IF(J1192&lt;&gt;"",J1192,0)),IF(AND(O1192&lt;&gt;"",J1192&lt;&gt;"",O1192=J1192),O1192,T1192)),0)),"")</f>
        <v/>
      </c>
      <c r="AR1192" s="257" t="str">
        <f aca="false">IF(D1192&lt;&gt;"",IF(J1192="OZP12",L1192,0),"")</f>
        <v/>
      </c>
      <c r="AS1192" s="257" t="str">
        <f aca="false">IF(D1192&lt;&gt;"",IF(O1192="OZP12",Q1192,0),"")</f>
        <v/>
      </c>
      <c r="AT1192" s="257" t="str">
        <f aca="false">IF(D1192&lt;&gt;"",IF(T1192="OZP12",V1192,0),"")</f>
        <v/>
      </c>
      <c r="AU1192" s="257" t="str">
        <f aca="false">IF(D1192&lt;&gt;"",IF(J1192="TZP",L1192,0),"")</f>
        <v/>
      </c>
      <c r="AV1192" s="257" t="str">
        <f aca="false">IF(D1192&lt;&gt;"",IF(O1192="TZP",Q1192,0),"")</f>
        <v/>
      </c>
      <c r="AW1192" s="257" t="str">
        <f aca="false">IF(D1192&lt;&gt;"",IF(T1192="TZP",V1192,0),"")</f>
        <v/>
      </c>
      <c r="AX1192" s="257" t="str">
        <f aca="false">IF(D1192&lt;&gt;"",IF(J1192="OZZ",L1192,0),"")</f>
        <v/>
      </c>
      <c r="AY1192" s="257" t="str">
        <f aca="false">IF(D1192&lt;&gt;"",IF(O1192="OZZ",Q1192,0),"")</f>
        <v/>
      </c>
      <c r="AZ1192" s="257" t="str">
        <f aca="false">IF(D1192&lt;&gt;"",IF(T1192="OZZ",V1192,0),"")</f>
        <v/>
      </c>
      <c r="BA1192" s="260"/>
      <c r="BB1192" s="257" t="str">
        <f aca="false">IF(D1192&lt;&gt;"",IF(ISERROR(FIND("/",D1192)),0,1),"")</f>
        <v/>
      </c>
      <c r="BC1192" s="257" t="str">
        <f aca="false">IF(D1192&lt;&gt;"",IF(BB1192*1=0,D1192,CONCATENATE(MID(D1192,1,FIND("/",D1192,1)-1),MID(D1192,FIND("/",D1192,1)+1,LEN(D1192)))),"")</f>
        <v/>
      </c>
      <c r="BD1192" s="286"/>
      <c r="BE1192" s="257" t="str">
        <f aca="false">IF(D1192&lt;&gt;"",IF(J1192="OZP12",M1192,0),"")</f>
        <v/>
      </c>
      <c r="BF1192" s="257" t="str">
        <f aca="false">IF(D1192&lt;&gt;"",IF(O1192="OZP12",R1192,0),"")</f>
        <v/>
      </c>
      <c r="BG1192" s="257" t="str">
        <f aca="false">IF(D1192&lt;&gt;"",IF(T1192="OZP12",W1192,0),"")</f>
        <v/>
      </c>
      <c r="BH1192" s="257" t="str">
        <f aca="false">IF(D1192&lt;&gt;"",IF(J1192="TZP",M1192,0),"")</f>
        <v/>
      </c>
      <c r="BI1192" s="257" t="str">
        <f aca="false">IF(D1192&lt;&gt;"",IF(O1192="TZP",R1192,0),"")</f>
        <v/>
      </c>
      <c r="BJ1192" s="257" t="str">
        <f aca="false">IF(D1192&lt;&gt;"",IF(T1192="TZP",W1192,0),"")</f>
        <v/>
      </c>
    </row>
    <row r="1193" s="261" customFormat="true" ht="18.75" hidden="false" customHeight="true" outlineLevel="0" collapsed="false">
      <c r="A1193" s="262" t="n">
        <f aca="false">A1192+1</f>
        <v>1181</v>
      </c>
      <c r="B1193" s="263"/>
      <c r="C1193" s="263"/>
      <c r="D1193" s="263"/>
      <c r="E1193" s="266"/>
      <c r="F1193" s="266"/>
      <c r="G1193" s="267"/>
      <c r="H1193" s="278"/>
      <c r="I1193" s="281"/>
      <c r="J1193" s="268"/>
      <c r="K1193" s="269"/>
      <c r="L1193" s="244" t="str">
        <f aca="false">IF(AND(K1193&lt;&gt;"",J1193&lt;&gt;""),MIN(IF(OR(J1193="OZZ",J1193="ZZ"),5000,13600),TRUNC(0.75*SUMIF($D$12:$D1193,$D1193,K$12:K1193),2))-SUMIF($D$12:$D1192,$D1193,L$12:L1192),"")</f>
        <v/>
      </c>
      <c r="M1193" s="270" t="str">
        <f aca="false">IF(AND(K1193&lt;&gt;"",J1193&lt;&gt;"",AB1193&lt;&gt;""),IF(OR(J1193="OZZ",J1193="ZZ"),0-SUMIF($D$12:$D1192,$D1193,M$12:M1192),MIN(MIN(13600,TRUNC(0.75*SUMIF($D$12:$D$1442,$D1193,K$12:K$1442),2)+SUMIF($D$12:$D1193,$D1193,AB$12:AB1193))-SUMIF($D$12:$D1192,$D1193,M$12:M1192)-SUMIF($D$12:$D$1442,$D1193,L$12:L$1442),AB1193)),"")</f>
        <v/>
      </c>
      <c r="N1193" s="246" t="str">
        <f aca="false">IF(J1193&lt;&gt;"",1000-SUMIF($D$12:$D1192,$D1193,N$12:N1192),"")</f>
        <v/>
      </c>
      <c r="O1193" s="268"/>
      <c r="P1193" s="269"/>
      <c r="Q1193" s="244" t="str">
        <f aca="false">IF(AND(P1193&lt;&gt;"",O1193&lt;&gt;""),MIN(IF(OR(O1193="OZZ",O1193="ZZ"),5000,13600),TRUNC(0.75*SUMIF($D$12:$D1193,$D1193,P$12:P1193),2))-SUMIF($D$12:$D1192,$D1193,Q$12:Q1192),"")</f>
        <v/>
      </c>
      <c r="R1193" s="270" t="str">
        <f aca="false">IF(AND(P1193&lt;&gt;"",O1193&lt;&gt;"",AF1193&lt;&gt;""),IF(OR(O1193="OZZ",O1193="ZZ"),0-SUMIF($D$12:$D1192,$D1193,R$12:R1192),MIN(MIN(13600,TRUNC(0.75*SUMIF($D$12:$D$1442,$D1193,P$12:P$1442),2)+SUMIF($D$12:$D1193,$D1193,AF$12:AF1193))-SUMIF($D$12:$D1192,$D1193,R$12:R1192)-SUMIF($D$12:$D$1442,$D1193,Q$12:Q$1442),AF1193)),"")</f>
        <v/>
      </c>
      <c r="S1193" s="246" t="str">
        <f aca="false">IF(O1193&lt;&gt;"",1000-SUMIF($D$12:$D1192,$D1193,S$12:S1192),"")</f>
        <v/>
      </c>
      <c r="T1193" s="268"/>
      <c r="U1193" s="269"/>
      <c r="V1193" s="244" t="str">
        <f aca="false">IF(AND(U1193&lt;&gt;"",T1193&lt;&gt;""),MIN(IF(OR(T1193="OZZ",T1193="ZZ"),5000,13600),TRUNC(0.75*SUMIF($D$12:$D1193,$D1193,U$12:U1193),2))-SUMIF($D$12:$D1192,$D1193,V$12:V1192),"")</f>
        <v/>
      </c>
      <c r="W1193" s="248" t="str">
        <f aca="false">IF(AND(U1193&lt;&gt;"",T1193&lt;&gt;"",AJ1193&lt;&gt;""),IF(OR(T1193="OZZ",T1193="ZZ"),0-SUMIF($D$12:$D1192,$D1193,W$12:W1192),MIN(MIN(13600,TRUNC(0.75*SUMIF($D$12:$D$1442,$D1193,U$12:U$1442),2)+SUMIF($D$12:$D1193,$D1193,AJ$12:AJ1193))-SUMIF($D$12:$D1192,$D1193,W$12:W1192)-SUMIF($D$12:$D$1442,$D1193,V$12:V$1442),AJ1193)),"")</f>
        <v/>
      </c>
      <c r="X1193" s="246" t="str">
        <f aca="false">IF(T1193&lt;&gt;"",1000-SUMIF($D$12:$D1192,$D1193,X$12:X1192),"")</f>
        <v/>
      </c>
      <c r="Y1193" s="272"/>
      <c r="Z1193" s="273"/>
      <c r="AA1193" s="273"/>
      <c r="AB1193" s="252" t="str">
        <f aca="false">IF(K1193&lt;&gt;"",ROUND(Y1193,2)+ROUND(Z1193,2)+ROUND(AA1193,2),"")</f>
        <v/>
      </c>
      <c r="AC1193" s="274"/>
      <c r="AD1193" s="273"/>
      <c r="AE1193" s="273"/>
      <c r="AF1193" s="275" t="str">
        <f aca="false">IF(P1193&lt;&gt;"",ROUND(AC1193,2)+ROUND(AD1193,2)+ROUND(AE1193,2),"")</f>
        <v/>
      </c>
      <c r="AG1193" s="274"/>
      <c r="AH1193" s="273"/>
      <c r="AI1193" s="273"/>
      <c r="AJ1193" s="275" t="str">
        <f aca="false">IF(U1193&lt;&gt;"",ROUND(AG1193,2)+ROUND(AH1193,2)+ROUND(AI1193,2),"")</f>
        <v/>
      </c>
      <c r="AK1193" s="255"/>
      <c r="AL1193" s="255"/>
      <c r="AM1193" s="256"/>
      <c r="AN1193" s="257"/>
      <c r="AO1193" s="258" t="str">
        <f aca="false">IF(D1193&lt;&gt;"",IF(COUNTIF($D$12:$D1193,$D1193)&gt;1,0,IF(SUM(L1193,Q1193,V1193)&gt;0,IF(AND(T1193="",OR(O1193&lt;&gt;"",J1193&lt;&gt;"")),IF(O1193&lt;&gt;"",O1193,IF(J1193&lt;&gt;"",J1193,0)),IF(AND(O1193&lt;&gt;"",J1193&lt;&gt;"",O1193=J1193),O1193,T1193)),0)),"")</f>
        <v/>
      </c>
      <c r="AP1193" s="258" t="str">
        <f aca="false">IF(D1193&lt;&gt;"",IF(COUNTIF($D$12:$D1193,$D1193)&gt;1,0,IF(SUM(M1193,R1193,W1193)&gt;0,IF(AND(T1193="",OR(O1193&lt;&gt;"",J1193&lt;&gt;"")),IF(O1193&lt;&gt;"",O1193,IF(J1193&lt;&gt;"",J1193,0)),IF(AND(O1193&lt;&gt;"",J1193&lt;&gt;"",O1193=J1193),O1193,T1193)),0)),"")</f>
        <v/>
      </c>
      <c r="AQ1193" s="258" t="str">
        <f aca="false">IF(D1193&lt;&gt;"",IF(COUNTIF($D$12:$D1193,$D1193)&gt;1,0,IF(SUM(N1193,S1193,X1193)&gt;0,IF(AND(T1193="",OR(O1193&lt;&gt;"",J1193&lt;&gt;"")),IF(O1193&lt;&gt;"",O1193,IF(J1193&lt;&gt;"",J1193,0)),IF(AND(O1193&lt;&gt;"",J1193&lt;&gt;"",O1193=J1193),O1193,T1193)),0)),"")</f>
        <v/>
      </c>
      <c r="AR1193" s="257" t="str">
        <f aca="false">IF(D1193&lt;&gt;"",IF(J1193="OZP12",L1193,0),"")</f>
        <v/>
      </c>
      <c r="AS1193" s="257" t="str">
        <f aca="false">IF(D1193&lt;&gt;"",IF(O1193="OZP12",Q1193,0),"")</f>
        <v/>
      </c>
      <c r="AT1193" s="257" t="str">
        <f aca="false">IF(D1193&lt;&gt;"",IF(T1193="OZP12",V1193,0),"")</f>
        <v/>
      </c>
      <c r="AU1193" s="257" t="str">
        <f aca="false">IF(D1193&lt;&gt;"",IF(J1193="TZP",L1193,0),"")</f>
        <v/>
      </c>
      <c r="AV1193" s="257" t="str">
        <f aca="false">IF(D1193&lt;&gt;"",IF(O1193="TZP",Q1193,0),"")</f>
        <v/>
      </c>
      <c r="AW1193" s="257" t="str">
        <f aca="false">IF(D1193&lt;&gt;"",IF(T1193="TZP",V1193,0),"")</f>
        <v/>
      </c>
      <c r="AX1193" s="257" t="str">
        <f aca="false">IF(D1193&lt;&gt;"",IF(J1193="OZZ",L1193,0),"")</f>
        <v/>
      </c>
      <c r="AY1193" s="257" t="str">
        <f aca="false">IF(D1193&lt;&gt;"",IF(O1193="OZZ",Q1193,0),"")</f>
        <v/>
      </c>
      <c r="AZ1193" s="257" t="str">
        <f aca="false">IF(D1193&lt;&gt;"",IF(T1193="OZZ",V1193,0),"")</f>
        <v/>
      </c>
      <c r="BA1193" s="260"/>
      <c r="BB1193" s="257" t="str">
        <f aca="false">IF(D1193&lt;&gt;"",IF(ISERROR(FIND("/",D1193)),0,1),"")</f>
        <v/>
      </c>
      <c r="BC1193" s="257" t="str">
        <f aca="false">IF(D1193&lt;&gt;"",IF(BB1193*1=0,D1193,CONCATENATE(MID(D1193,1,FIND("/",D1193,1)-1),MID(D1193,FIND("/",D1193,1)+1,LEN(D1193)))),"")</f>
        <v/>
      </c>
      <c r="BD1193" s="286"/>
      <c r="BE1193" s="257" t="str">
        <f aca="false">IF(D1193&lt;&gt;"",IF(J1193="OZP12",M1193,0),"")</f>
        <v/>
      </c>
      <c r="BF1193" s="257" t="str">
        <f aca="false">IF(D1193&lt;&gt;"",IF(O1193="OZP12",R1193,0),"")</f>
        <v/>
      </c>
      <c r="BG1193" s="257" t="str">
        <f aca="false">IF(D1193&lt;&gt;"",IF(T1193="OZP12",W1193,0),"")</f>
        <v/>
      </c>
      <c r="BH1193" s="257" t="str">
        <f aca="false">IF(D1193&lt;&gt;"",IF(J1193="TZP",M1193,0),"")</f>
        <v/>
      </c>
      <c r="BI1193" s="257" t="str">
        <f aca="false">IF(D1193&lt;&gt;"",IF(O1193="TZP",R1193,0),"")</f>
        <v/>
      </c>
      <c r="BJ1193" s="257" t="str">
        <f aca="false">IF(D1193&lt;&gt;"",IF(T1193="TZP",W1193,0),"")</f>
        <v/>
      </c>
    </row>
    <row r="1194" s="261" customFormat="true" ht="18.75" hidden="false" customHeight="true" outlineLevel="0" collapsed="false">
      <c r="A1194" s="262" t="n">
        <f aca="false">A1193+1</f>
        <v>1182</v>
      </c>
      <c r="B1194" s="263"/>
      <c r="C1194" s="263"/>
      <c r="D1194" s="263"/>
      <c r="E1194" s="266"/>
      <c r="F1194" s="266"/>
      <c r="G1194" s="267"/>
      <c r="H1194" s="278"/>
      <c r="I1194" s="281"/>
      <c r="J1194" s="268"/>
      <c r="K1194" s="269"/>
      <c r="L1194" s="244" t="str">
        <f aca="false">IF(AND(K1194&lt;&gt;"",J1194&lt;&gt;""),MIN(IF(OR(J1194="OZZ",J1194="ZZ"),5000,13600),TRUNC(0.75*SUMIF($D$12:$D1194,$D1194,K$12:K1194),2))-SUMIF($D$12:$D1193,$D1194,L$12:L1193),"")</f>
        <v/>
      </c>
      <c r="M1194" s="270" t="str">
        <f aca="false">IF(AND(K1194&lt;&gt;"",J1194&lt;&gt;"",AB1194&lt;&gt;""),IF(OR(J1194="OZZ",J1194="ZZ"),0-SUMIF($D$12:$D1193,$D1194,M$12:M1193),MIN(MIN(13600,TRUNC(0.75*SUMIF($D$12:$D$1442,$D1194,K$12:K$1442),2)+SUMIF($D$12:$D1194,$D1194,AB$12:AB1194))-SUMIF($D$12:$D1193,$D1194,M$12:M1193)-SUMIF($D$12:$D$1442,$D1194,L$12:L$1442),AB1194)),"")</f>
        <v/>
      </c>
      <c r="N1194" s="246" t="str">
        <f aca="false">IF(J1194&lt;&gt;"",1000-SUMIF($D$12:$D1193,$D1194,N$12:N1193),"")</f>
        <v/>
      </c>
      <c r="O1194" s="268"/>
      <c r="P1194" s="269"/>
      <c r="Q1194" s="244" t="str">
        <f aca="false">IF(AND(P1194&lt;&gt;"",O1194&lt;&gt;""),MIN(IF(OR(O1194="OZZ",O1194="ZZ"),5000,13600),TRUNC(0.75*SUMIF($D$12:$D1194,$D1194,P$12:P1194),2))-SUMIF($D$12:$D1193,$D1194,Q$12:Q1193),"")</f>
        <v/>
      </c>
      <c r="R1194" s="270" t="str">
        <f aca="false">IF(AND(P1194&lt;&gt;"",O1194&lt;&gt;"",AF1194&lt;&gt;""),IF(OR(O1194="OZZ",O1194="ZZ"),0-SUMIF($D$12:$D1193,$D1194,R$12:R1193),MIN(MIN(13600,TRUNC(0.75*SUMIF($D$12:$D$1442,$D1194,P$12:P$1442),2)+SUMIF($D$12:$D1194,$D1194,AF$12:AF1194))-SUMIF($D$12:$D1193,$D1194,R$12:R1193)-SUMIF($D$12:$D$1442,$D1194,Q$12:Q$1442),AF1194)),"")</f>
        <v/>
      </c>
      <c r="S1194" s="246" t="str">
        <f aca="false">IF(O1194&lt;&gt;"",1000-SUMIF($D$12:$D1193,$D1194,S$12:S1193),"")</f>
        <v/>
      </c>
      <c r="T1194" s="268"/>
      <c r="U1194" s="269"/>
      <c r="V1194" s="244" t="str">
        <f aca="false">IF(AND(U1194&lt;&gt;"",T1194&lt;&gt;""),MIN(IF(OR(T1194="OZZ",T1194="ZZ"),5000,13600),TRUNC(0.75*SUMIF($D$12:$D1194,$D1194,U$12:U1194),2))-SUMIF($D$12:$D1193,$D1194,V$12:V1193),"")</f>
        <v/>
      </c>
      <c r="W1194" s="248" t="str">
        <f aca="false">IF(AND(U1194&lt;&gt;"",T1194&lt;&gt;"",AJ1194&lt;&gt;""),IF(OR(T1194="OZZ",T1194="ZZ"),0-SUMIF($D$12:$D1193,$D1194,W$12:W1193),MIN(MIN(13600,TRUNC(0.75*SUMIF($D$12:$D$1442,$D1194,U$12:U$1442),2)+SUMIF($D$12:$D1194,$D1194,AJ$12:AJ1194))-SUMIF($D$12:$D1193,$D1194,W$12:W1193)-SUMIF($D$12:$D$1442,$D1194,V$12:V$1442),AJ1194)),"")</f>
        <v/>
      </c>
      <c r="X1194" s="246" t="str">
        <f aca="false">IF(T1194&lt;&gt;"",1000-SUMIF($D$12:$D1193,$D1194,X$12:X1193),"")</f>
        <v/>
      </c>
      <c r="Y1194" s="272"/>
      <c r="Z1194" s="273"/>
      <c r="AA1194" s="273"/>
      <c r="AB1194" s="252" t="str">
        <f aca="false">IF(K1194&lt;&gt;"",ROUND(Y1194,2)+ROUND(Z1194,2)+ROUND(AA1194,2),"")</f>
        <v/>
      </c>
      <c r="AC1194" s="274"/>
      <c r="AD1194" s="273"/>
      <c r="AE1194" s="273"/>
      <c r="AF1194" s="275" t="str">
        <f aca="false">IF(P1194&lt;&gt;"",ROUND(AC1194,2)+ROUND(AD1194,2)+ROUND(AE1194,2),"")</f>
        <v/>
      </c>
      <c r="AG1194" s="274"/>
      <c r="AH1194" s="273"/>
      <c r="AI1194" s="273"/>
      <c r="AJ1194" s="275" t="str">
        <f aca="false">IF(U1194&lt;&gt;"",ROUND(AG1194,2)+ROUND(AH1194,2)+ROUND(AI1194,2),"")</f>
        <v/>
      </c>
      <c r="AK1194" s="255"/>
      <c r="AL1194" s="255"/>
      <c r="AM1194" s="256"/>
      <c r="AN1194" s="257"/>
      <c r="AO1194" s="258" t="str">
        <f aca="false">IF(D1194&lt;&gt;"",IF(COUNTIF($D$12:$D1194,$D1194)&gt;1,0,IF(SUM(L1194,Q1194,V1194)&gt;0,IF(AND(T1194="",OR(O1194&lt;&gt;"",J1194&lt;&gt;"")),IF(O1194&lt;&gt;"",O1194,IF(J1194&lt;&gt;"",J1194,0)),IF(AND(O1194&lt;&gt;"",J1194&lt;&gt;"",O1194=J1194),O1194,T1194)),0)),"")</f>
        <v/>
      </c>
      <c r="AP1194" s="258" t="str">
        <f aca="false">IF(D1194&lt;&gt;"",IF(COUNTIF($D$12:$D1194,$D1194)&gt;1,0,IF(SUM(M1194,R1194,W1194)&gt;0,IF(AND(T1194="",OR(O1194&lt;&gt;"",J1194&lt;&gt;"")),IF(O1194&lt;&gt;"",O1194,IF(J1194&lt;&gt;"",J1194,0)),IF(AND(O1194&lt;&gt;"",J1194&lt;&gt;"",O1194=J1194),O1194,T1194)),0)),"")</f>
        <v/>
      </c>
      <c r="AQ1194" s="258" t="str">
        <f aca="false">IF(D1194&lt;&gt;"",IF(COUNTIF($D$12:$D1194,$D1194)&gt;1,0,IF(SUM(N1194,S1194,X1194)&gt;0,IF(AND(T1194="",OR(O1194&lt;&gt;"",J1194&lt;&gt;"")),IF(O1194&lt;&gt;"",O1194,IF(J1194&lt;&gt;"",J1194,0)),IF(AND(O1194&lt;&gt;"",J1194&lt;&gt;"",O1194=J1194),O1194,T1194)),0)),"")</f>
        <v/>
      </c>
      <c r="AR1194" s="257" t="str">
        <f aca="false">IF(D1194&lt;&gt;"",IF(J1194="OZP12",L1194,0),"")</f>
        <v/>
      </c>
      <c r="AS1194" s="257" t="str">
        <f aca="false">IF(D1194&lt;&gt;"",IF(O1194="OZP12",Q1194,0),"")</f>
        <v/>
      </c>
      <c r="AT1194" s="257" t="str">
        <f aca="false">IF(D1194&lt;&gt;"",IF(T1194="OZP12",V1194,0),"")</f>
        <v/>
      </c>
      <c r="AU1194" s="257" t="str">
        <f aca="false">IF(D1194&lt;&gt;"",IF(J1194="TZP",L1194,0),"")</f>
        <v/>
      </c>
      <c r="AV1194" s="257" t="str">
        <f aca="false">IF(D1194&lt;&gt;"",IF(O1194="TZP",Q1194,0),"")</f>
        <v/>
      </c>
      <c r="AW1194" s="257" t="str">
        <f aca="false">IF(D1194&lt;&gt;"",IF(T1194="TZP",V1194,0),"")</f>
        <v/>
      </c>
      <c r="AX1194" s="257" t="str">
        <f aca="false">IF(D1194&lt;&gt;"",IF(J1194="OZZ",L1194,0),"")</f>
        <v/>
      </c>
      <c r="AY1194" s="257" t="str">
        <f aca="false">IF(D1194&lt;&gt;"",IF(O1194="OZZ",Q1194,0),"")</f>
        <v/>
      </c>
      <c r="AZ1194" s="257" t="str">
        <f aca="false">IF(D1194&lt;&gt;"",IF(T1194="OZZ",V1194,0),"")</f>
        <v/>
      </c>
      <c r="BA1194" s="260"/>
      <c r="BB1194" s="257" t="str">
        <f aca="false">IF(D1194&lt;&gt;"",IF(ISERROR(FIND("/",D1194)),0,1),"")</f>
        <v/>
      </c>
      <c r="BC1194" s="257" t="str">
        <f aca="false">IF(D1194&lt;&gt;"",IF(BB1194*1=0,D1194,CONCATENATE(MID(D1194,1,FIND("/",D1194,1)-1),MID(D1194,FIND("/",D1194,1)+1,LEN(D1194)))),"")</f>
        <v/>
      </c>
      <c r="BD1194" s="286"/>
      <c r="BE1194" s="257" t="str">
        <f aca="false">IF(D1194&lt;&gt;"",IF(J1194="OZP12",M1194,0),"")</f>
        <v/>
      </c>
      <c r="BF1194" s="257" t="str">
        <f aca="false">IF(D1194&lt;&gt;"",IF(O1194="OZP12",R1194,0),"")</f>
        <v/>
      </c>
      <c r="BG1194" s="257" t="str">
        <f aca="false">IF(D1194&lt;&gt;"",IF(T1194="OZP12",W1194,0),"")</f>
        <v/>
      </c>
      <c r="BH1194" s="257" t="str">
        <f aca="false">IF(D1194&lt;&gt;"",IF(J1194="TZP",M1194,0),"")</f>
        <v/>
      </c>
      <c r="BI1194" s="257" t="str">
        <f aca="false">IF(D1194&lt;&gt;"",IF(O1194="TZP",R1194,0),"")</f>
        <v/>
      </c>
      <c r="BJ1194" s="257" t="str">
        <f aca="false">IF(D1194&lt;&gt;"",IF(T1194="TZP",W1194,0),"")</f>
        <v/>
      </c>
    </row>
    <row r="1195" s="261" customFormat="true" ht="18.75" hidden="false" customHeight="true" outlineLevel="0" collapsed="false">
      <c r="A1195" s="262" t="n">
        <f aca="false">A1194+1</f>
        <v>1183</v>
      </c>
      <c r="B1195" s="263"/>
      <c r="C1195" s="263"/>
      <c r="D1195" s="263"/>
      <c r="E1195" s="266"/>
      <c r="F1195" s="266"/>
      <c r="G1195" s="267"/>
      <c r="H1195" s="278"/>
      <c r="I1195" s="281"/>
      <c r="J1195" s="268"/>
      <c r="K1195" s="269"/>
      <c r="L1195" s="244" t="str">
        <f aca="false">IF(AND(K1195&lt;&gt;"",J1195&lt;&gt;""),MIN(IF(OR(J1195="OZZ",J1195="ZZ"),5000,13600),TRUNC(0.75*SUMIF($D$12:$D1195,$D1195,K$12:K1195),2))-SUMIF($D$12:$D1194,$D1195,L$12:L1194),"")</f>
        <v/>
      </c>
      <c r="M1195" s="270" t="str">
        <f aca="false">IF(AND(K1195&lt;&gt;"",J1195&lt;&gt;"",AB1195&lt;&gt;""),IF(OR(J1195="OZZ",J1195="ZZ"),0-SUMIF($D$12:$D1194,$D1195,M$12:M1194),MIN(MIN(13600,TRUNC(0.75*SUMIF($D$12:$D$1442,$D1195,K$12:K$1442),2)+SUMIF($D$12:$D1195,$D1195,AB$12:AB1195))-SUMIF($D$12:$D1194,$D1195,M$12:M1194)-SUMIF($D$12:$D$1442,$D1195,L$12:L$1442),AB1195)),"")</f>
        <v/>
      </c>
      <c r="N1195" s="246" t="str">
        <f aca="false">IF(J1195&lt;&gt;"",1000-SUMIF($D$12:$D1194,$D1195,N$12:N1194),"")</f>
        <v/>
      </c>
      <c r="O1195" s="268"/>
      <c r="P1195" s="269"/>
      <c r="Q1195" s="244" t="str">
        <f aca="false">IF(AND(P1195&lt;&gt;"",O1195&lt;&gt;""),MIN(IF(OR(O1195="OZZ",O1195="ZZ"),5000,13600),TRUNC(0.75*SUMIF($D$12:$D1195,$D1195,P$12:P1195),2))-SUMIF($D$12:$D1194,$D1195,Q$12:Q1194),"")</f>
        <v/>
      </c>
      <c r="R1195" s="270" t="str">
        <f aca="false">IF(AND(P1195&lt;&gt;"",O1195&lt;&gt;"",AF1195&lt;&gt;""),IF(OR(O1195="OZZ",O1195="ZZ"),0-SUMIF($D$12:$D1194,$D1195,R$12:R1194),MIN(MIN(13600,TRUNC(0.75*SUMIF($D$12:$D$1442,$D1195,P$12:P$1442),2)+SUMIF($D$12:$D1195,$D1195,AF$12:AF1195))-SUMIF($D$12:$D1194,$D1195,R$12:R1194)-SUMIF($D$12:$D$1442,$D1195,Q$12:Q$1442),AF1195)),"")</f>
        <v/>
      </c>
      <c r="S1195" s="246" t="str">
        <f aca="false">IF(O1195&lt;&gt;"",1000-SUMIF($D$12:$D1194,$D1195,S$12:S1194),"")</f>
        <v/>
      </c>
      <c r="T1195" s="268"/>
      <c r="U1195" s="269"/>
      <c r="V1195" s="244" t="str">
        <f aca="false">IF(AND(U1195&lt;&gt;"",T1195&lt;&gt;""),MIN(IF(OR(T1195="OZZ",T1195="ZZ"),5000,13600),TRUNC(0.75*SUMIF($D$12:$D1195,$D1195,U$12:U1195),2))-SUMIF($D$12:$D1194,$D1195,V$12:V1194),"")</f>
        <v/>
      </c>
      <c r="W1195" s="248" t="str">
        <f aca="false">IF(AND(U1195&lt;&gt;"",T1195&lt;&gt;"",AJ1195&lt;&gt;""),IF(OR(T1195="OZZ",T1195="ZZ"),0-SUMIF($D$12:$D1194,$D1195,W$12:W1194),MIN(MIN(13600,TRUNC(0.75*SUMIF($D$12:$D$1442,$D1195,U$12:U$1442),2)+SUMIF($D$12:$D1195,$D1195,AJ$12:AJ1195))-SUMIF($D$12:$D1194,$D1195,W$12:W1194)-SUMIF($D$12:$D$1442,$D1195,V$12:V$1442),AJ1195)),"")</f>
        <v/>
      </c>
      <c r="X1195" s="246" t="str">
        <f aca="false">IF(T1195&lt;&gt;"",1000-SUMIF($D$12:$D1194,$D1195,X$12:X1194),"")</f>
        <v/>
      </c>
      <c r="Y1195" s="272"/>
      <c r="Z1195" s="273"/>
      <c r="AA1195" s="273"/>
      <c r="AB1195" s="252" t="str">
        <f aca="false">IF(K1195&lt;&gt;"",ROUND(Y1195,2)+ROUND(Z1195,2)+ROUND(AA1195,2),"")</f>
        <v/>
      </c>
      <c r="AC1195" s="274"/>
      <c r="AD1195" s="273"/>
      <c r="AE1195" s="273"/>
      <c r="AF1195" s="275" t="str">
        <f aca="false">IF(P1195&lt;&gt;"",ROUND(AC1195,2)+ROUND(AD1195,2)+ROUND(AE1195,2),"")</f>
        <v/>
      </c>
      <c r="AG1195" s="274"/>
      <c r="AH1195" s="273"/>
      <c r="AI1195" s="273"/>
      <c r="AJ1195" s="275" t="str">
        <f aca="false">IF(U1195&lt;&gt;"",ROUND(AG1195,2)+ROUND(AH1195,2)+ROUND(AI1195,2),"")</f>
        <v/>
      </c>
      <c r="AK1195" s="255"/>
      <c r="AL1195" s="255"/>
      <c r="AM1195" s="256"/>
      <c r="AN1195" s="257"/>
      <c r="AO1195" s="258" t="str">
        <f aca="false">IF(D1195&lt;&gt;"",IF(COUNTIF($D$12:$D1195,$D1195)&gt;1,0,IF(SUM(L1195,Q1195,V1195)&gt;0,IF(AND(T1195="",OR(O1195&lt;&gt;"",J1195&lt;&gt;"")),IF(O1195&lt;&gt;"",O1195,IF(J1195&lt;&gt;"",J1195,0)),IF(AND(O1195&lt;&gt;"",J1195&lt;&gt;"",O1195=J1195),O1195,T1195)),0)),"")</f>
        <v/>
      </c>
      <c r="AP1195" s="258" t="str">
        <f aca="false">IF(D1195&lt;&gt;"",IF(COUNTIF($D$12:$D1195,$D1195)&gt;1,0,IF(SUM(M1195,R1195,W1195)&gt;0,IF(AND(T1195="",OR(O1195&lt;&gt;"",J1195&lt;&gt;"")),IF(O1195&lt;&gt;"",O1195,IF(J1195&lt;&gt;"",J1195,0)),IF(AND(O1195&lt;&gt;"",J1195&lt;&gt;"",O1195=J1195),O1195,T1195)),0)),"")</f>
        <v/>
      </c>
      <c r="AQ1195" s="258" t="str">
        <f aca="false">IF(D1195&lt;&gt;"",IF(COUNTIF($D$12:$D1195,$D1195)&gt;1,0,IF(SUM(N1195,S1195,X1195)&gt;0,IF(AND(T1195="",OR(O1195&lt;&gt;"",J1195&lt;&gt;"")),IF(O1195&lt;&gt;"",O1195,IF(J1195&lt;&gt;"",J1195,0)),IF(AND(O1195&lt;&gt;"",J1195&lt;&gt;"",O1195=J1195),O1195,T1195)),0)),"")</f>
        <v/>
      </c>
      <c r="AR1195" s="257" t="str">
        <f aca="false">IF(D1195&lt;&gt;"",IF(J1195="OZP12",L1195,0),"")</f>
        <v/>
      </c>
      <c r="AS1195" s="257" t="str">
        <f aca="false">IF(D1195&lt;&gt;"",IF(O1195="OZP12",Q1195,0),"")</f>
        <v/>
      </c>
      <c r="AT1195" s="257" t="str">
        <f aca="false">IF(D1195&lt;&gt;"",IF(T1195="OZP12",V1195,0),"")</f>
        <v/>
      </c>
      <c r="AU1195" s="257" t="str">
        <f aca="false">IF(D1195&lt;&gt;"",IF(J1195="TZP",L1195,0),"")</f>
        <v/>
      </c>
      <c r="AV1195" s="257" t="str">
        <f aca="false">IF(D1195&lt;&gt;"",IF(O1195="TZP",Q1195,0),"")</f>
        <v/>
      </c>
      <c r="AW1195" s="257" t="str">
        <f aca="false">IF(D1195&lt;&gt;"",IF(T1195="TZP",V1195,0),"")</f>
        <v/>
      </c>
      <c r="AX1195" s="257" t="str">
        <f aca="false">IF(D1195&lt;&gt;"",IF(J1195="OZZ",L1195,0),"")</f>
        <v/>
      </c>
      <c r="AY1195" s="257" t="str">
        <f aca="false">IF(D1195&lt;&gt;"",IF(O1195="OZZ",Q1195,0),"")</f>
        <v/>
      </c>
      <c r="AZ1195" s="257" t="str">
        <f aca="false">IF(D1195&lt;&gt;"",IF(T1195="OZZ",V1195,0),"")</f>
        <v/>
      </c>
      <c r="BA1195" s="260"/>
      <c r="BB1195" s="257" t="str">
        <f aca="false">IF(D1195&lt;&gt;"",IF(ISERROR(FIND("/",D1195)),0,1),"")</f>
        <v/>
      </c>
      <c r="BC1195" s="257" t="str">
        <f aca="false">IF(D1195&lt;&gt;"",IF(BB1195*1=0,D1195,CONCATENATE(MID(D1195,1,FIND("/",D1195,1)-1),MID(D1195,FIND("/",D1195,1)+1,LEN(D1195)))),"")</f>
        <v/>
      </c>
      <c r="BD1195" s="286"/>
      <c r="BE1195" s="257" t="str">
        <f aca="false">IF(D1195&lt;&gt;"",IF(J1195="OZP12",M1195,0),"")</f>
        <v/>
      </c>
      <c r="BF1195" s="257" t="str">
        <f aca="false">IF(D1195&lt;&gt;"",IF(O1195="OZP12",R1195,0),"")</f>
        <v/>
      </c>
      <c r="BG1195" s="257" t="str">
        <f aca="false">IF(D1195&lt;&gt;"",IF(T1195="OZP12",W1195,0),"")</f>
        <v/>
      </c>
      <c r="BH1195" s="257" t="str">
        <f aca="false">IF(D1195&lt;&gt;"",IF(J1195="TZP",M1195,0),"")</f>
        <v/>
      </c>
      <c r="BI1195" s="257" t="str">
        <f aca="false">IF(D1195&lt;&gt;"",IF(O1195="TZP",R1195,0),"")</f>
        <v/>
      </c>
      <c r="BJ1195" s="257" t="str">
        <f aca="false">IF(D1195&lt;&gt;"",IF(T1195="TZP",W1195,0),"")</f>
        <v/>
      </c>
    </row>
    <row r="1196" s="261" customFormat="true" ht="18.75" hidden="false" customHeight="true" outlineLevel="0" collapsed="false">
      <c r="A1196" s="262" t="n">
        <f aca="false">A1195+1</f>
        <v>1184</v>
      </c>
      <c r="B1196" s="263"/>
      <c r="C1196" s="263"/>
      <c r="D1196" s="263"/>
      <c r="E1196" s="266"/>
      <c r="F1196" s="266"/>
      <c r="G1196" s="267"/>
      <c r="H1196" s="278"/>
      <c r="I1196" s="281"/>
      <c r="J1196" s="268"/>
      <c r="K1196" s="269"/>
      <c r="L1196" s="244" t="str">
        <f aca="false">IF(AND(K1196&lt;&gt;"",J1196&lt;&gt;""),MIN(IF(OR(J1196="OZZ",J1196="ZZ"),5000,13600),TRUNC(0.75*SUMIF($D$12:$D1196,$D1196,K$12:K1196),2))-SUMIF($D$12:$D1195,$D1196,L$12:L1195),"")</f>
        <v/>
      </c>
      <c r="M1196" s="270" t="str">
        <f aca="false">IF(AND(K1196&lt;&gt;"",J1196&lt;&gt;"",AB1196&lt;&gt;""),IF(OR(J1196="OZZ",J1196="ZZ"),0-SUMIF($D$12:$D1195,$D1196,M$12:M1195),MIN(MIN(13600,TRUNC(0.75*SUMIF($D$12:$D$1442,$D1196,K$12:K$1442),2)+SUMIF($D$12:$D1196,$D1196,AB$12:AB1196))-SUMIF($D$12:$D1195,$D1196,M$12:M1195)-SUMIF($D$12:$D$1442,$D1196,L$12:L$1442),AB1196)),"")</f>
        <v/>
      </c>
      <c r="N1196" s="246" t="str">
        <f aca="false">IF(J1196&lt;&gt;"",1000-SUMIF($D$12:$D1195,$D1196,N$12:N1195),"")</f>
        <v/>
      </c>
      <c r="O1196" s="268"/>
      <c r="P1196" s="269"/>
      <c r="Q1196" s="244" t="str">
        <f aca="false">IF(AND(P1196&lt;&gt;"",O1196&lt;&gt;""),MIN(IF(OR(O1196="OZZ",O1196="ZZ"),5000,13600),TRUNC(0.75*SUMIF($D$12:$D1196,$D1196,P$12:P1196),2))-SUMIF($D$12:$D1195,$D1196,Q$12:Q1195),"")</f>
        <v/>
      </c>
      <c r="R1196" s="270" t="str">
        <f aca="false">IF(AND(P1196&lt;&gt;"",O1196&lt;&gt;"",AF1196&lt;&gt;""),IF(OR(O1196="OZZ",O1196="ZZ"),0-SUMIF($D$12:$D1195,$D1196,R$12:R1195),MIN(MIN(13600,TRUNC(0.75*SUMIF($D$12:$D$1442,$D1196,P$12:P$1442),2)+SUMIF($D$12:$D1196,$D1196,AF$12:AF1196))-SUMIF($D$12:$D1195,$D1196,R$12:R1195)-SUMIF($D$12:$D$1442,$D1196,Q$12:Q$1442),AF1196)),"")</f>
        <v/>
      </c>
      <c r="S1196" s="246" t="str">
        <f aca="false">IF(O1196&lt;&gt;"",1000-SUMIF($D$12:$D1195,$D1196,S$12:S1195),"")</f>
        <v/>
      </c>
      <c r="T1196" s="268"/>
      <c r="U1196" s="269"/>
      <c r="V1196" s="244" t="str">
        <f aca="false">IF(AND(U1196&lt;&gt;"",T1196&lt;&gt;""),MIN(IF(OR(T1196="OZZ",T1196="ZZ"),5000,13600),TRUNC(0.75*SUMIF($D$12:$D1196,$D1196,U$12:U1196),2))-SUMIF($D$12:$D1195,$D1196,V$12:V1195),"")</f>
        <v/>
      </c>
      <c r="W1196" s="248" t="str">
        <f aca="false">IF(AND(U1196&lt;&gt;"",T1196&lt;&gt;"",AJ1196&lt;&gt;""),IF(OR(T1196="OZZ",T1196="ZZ"),0-SUMIF($D$12:$D1195,$D1196,W$12:W1195),MIN(MIN(13600,TRUNC(0.75*SUMIF($D$12:$D$1442,$D1196,U$12:U$1442),2)+SUMIF($D$12:$D1196,$D1196,AJ$12:AJ1196))-SUMIF($D$12:$D1195,$D1196,W$12:W1195)-SUMIF($D$12:$D$1442,$D1196,V$12:V$1442),AJ1196)),"")</f>
        <v/>
      </c>
      <c r="X1196" s="246" t="str">
        <f aca="false">IF(T1196&lt;&gt;"",1000-SUMIF($D$12:$D1195,$D1196,X$12:X1195),"")</f>
        <v/>
      </c>
      <c r="Y1196" s="272"/>
      <c r="Z1196" s="273"/>
      <c r="AA1196" s="273"/>
      <c r="AB1196" s="252" t="str">
        <f aca="false">IF(K1196&lt;&gt;"",ROUND(Y1196,2)+ROUND(Z1196,2)+ROUND(AA1196,2),"")</f>
        <v/>
      </c>
      <c r="AC1196" s="274"/>
      <c r="AD1196" s="273"/>
      <c r="AE1196" s="273"/>
      <c r="AF1196" s="275" t="str">
        <f aca="false">IF(P1196&lt;&gt;"",ROUND(AC1196,2)+ROUND(AD1196,2)+ROUND(AE1196,2),"")</f>
        <v/>
      </c>
      <c r="AG1196" s="274"/>
      <c r="AH1196" s="273"/>
      <c r="AI1196" s="273"/>
      <c r="AJ1196" s="275" t="str">
        <f aca="false">IF(U1196&lt;&gt;"",ROUND(AG1196,2)+ROUND(AH1196,2)+ROUND(AI1196,2),"")</f>
        <v/>
      </c>
      <c r="AK1196" s="255"/>
      <c r="AL1196" s="255"/>
      <c r="AM1196" s="256"/>
      <c r="AN1196" s="257"/>
      <c r="AO1196" s="258" t="str">
        <f aca="false">IF(D1196&lt;&gt;"",IF(COUNTIF($D$12:$D1196,$D1196)&gt;1,0,IF(SUM(L1196,Q1196,V1196)&gt;0,IF(AND(T1196="",OR(O1196&lt;&gt;"",J1196&lt;&gt;"")),IF(O1196&lt;&gt;"",O1196,IF(J1196&lt;&gt;"",J1196,0)),IF(AND(O1196&lt;&gt;"",J1196&lt;&gt;"",O1196=J1196),O1196,T1196)),0)),"")</f>
        <v/>
      </c>
      <c r="AP1196" s="258" t="str">
        <f aca="false">IF(D1196&lt;&gt;"",IF(COUNTIF($D$12:$D1196,$D1196)&gt;1,0,IF(SUM(M1196,R1196,W1196)&gt;0,IF(AND(T1196="",OR(O1196&lt;&gt;"",J1196&lt;&gt;"")),IF(O1196&lt;&gt;"",O1196,IF(J1196&lt;&gt;"",J1196,0)),IF(AND(O1196&lt;&gt;"",J1196&lt;&gt;"",O1196=J1196),O1196,T1196)),0)),"")</f>
        <v/>
      </c>
      <c r="AQ1196" s="258" t="str">
        <f aca="false">IF(D1196&lt;&gt;"",IF(COUNTIF($D$12:$D1196,$D1196)&gt;1,0,IF(SUM(N1196,S1196,X1196)&gt;0,IF(AND(T1196="",OR(O1196&lt;&gt;"",J1196&lt;&gt;"")),IF(O1196&lt;&gt;"",O1196,IF(J1196&lt;&gt;"",J1196,0)),IF(AND(O1196&lt;&gt;"",J1196&lt;&gt;"",O1196=J1196),O1196,T1196)),0)),"")</f>
        <v/>
      </c>
      <c r="AR1196" s="257" t="str">
        <f aca="false">IF(D1196&lt;&gt;"",IF(J1196="OZP12",L1196,0),"")</f>
        <v/>
      </c>
      <c r="AS1196" s="257" t="str">
        <f aca="false">IF(D1196&lt;&gt;"",IF(O1196="OZP12",Q1196,0),"")</f>
        <v/>
      </c>
      <c r="AT1196" s="257" t="str">
        <f aca="false">IF(D1196&lt;&gt;"",IF(T1196="OZP12",V1196,0),"")</f>
        <v/>
      </c>
      <c r="AU1196" s="257" t="str">
        <f aca="false">IF(D1196&lt;&gt;"",IF(J1196="TZP",L1196,0),"")</f>
        <v/>
      </c>
      <c r="AV1196" s="257" t="str">
        <f aca="false">IF(D1196&lt;&gt;"",IF(O1196="TZP",Q1196,0),"")</f>
        <v/>
      </c>
      <c r="AW1196" s="257" t="str">
        <f aca="false">IF(D1196&lt;&gt;"",IF(T1196="TZP",V1196,0),"")</f>
        <v/>
      </c>
      <c r="AX1196" s="257" t="str">
        <f aca="false">IF(D1196&lt;&gt;"",IF(J1196="OZZ",L1196,0),"")</f>
        <v/>
      </c>
      <c r="AY1196" s="257" t="str">
        <f aca="false">IF(D1196&lt;&gt;"",IF(O1196="OZZ",Q1196,0),"")</f>
        <v/>
      </c>
      <c r="AZ1196" s="257" t="str">
        <f aca="false">IF(D1196&lt;&gt;"",IF(T1196="OZZ",V1196,0),"")</f>
        <v/>
      </c>
      <c r="BA1196" s="260"/>
      <c r="BB1196" s="257" t="str">
        <f aca="false">IF(D1196&lt;&gt;"",IF(ISERROR(FIND("/",D1196)),0,1),"")</f>
        <v/>
      </c>
      <c r="BC1196" s="257" t="str">
        <f aca="false">IF(D1196&lt;&gt;"",IF(BB1196*1=0,D1196,CONCATENATE(MID(D1196,1,FIND("/",D1196,1)-1),MID(D1196,FIND("/",D1196,1)+1,LEN(D1196)))),"")</f>
        <v/>
      </c>
      <c r="BD1196" s="286"/>
      <c r="BE1196" s="257" t="str">
        <f aca="false">IF(D1196&lt;&gt;"",IF(J1196="OZP12",M1196,0),"")</f>
        <v/>
      </c>
      <c r="BF1196" s="257" t="str">
        <f aca="false">IF(D1196&lt;&gt;"",IF(O1196="OZP12",R1196,0),"")</f>
        <v/>
      </c>
      <c r="BG1196" s="257" t="str">
        <f aca="false">IF(D1196&lt;&gt;"",IF(T1196="OZP12",W1196,0),"")</f>
        <v/>
      </c>
      <c r="BH1196" s="257" t="str">
        <f aca="false">IF(D1196&lt;&gt;"",IF(J1196="TZP",M1196,0),"")</f>
        <v/>
      </c>
      <c r="BI1196" s="257" t="str">
        <f aca="false">IF(D1196&lt;&gt;"",IF(O1196="TZP",R1196,0),"")</f>
        <v/>
      </c>
      <c r="BJ1196" s="257" t="str">
        <f aca="false">IF(D1196&lt;&gt;"",IF(T1196="TZP",W1196,0),"")</f>
        <v/>
      </c>
    </row>
    <row r="1197" s="261" customFormat="true" ht="18.75" hidden="false" customHeight="true" outlineLevel="0" collapsed="false">
      <c r="A1197" s="262" t="n">
        <f aca="false">A1196+1</f>
        <v>1185</v>
      </c>
      <c r="B1197" s="263"/>
      <c r="C1197" s="263"/>
      <c r="D1197" s="263"/>
      <c r="E1197" s="266"/>
      <c r="F1197" s="266"/>
      <c r="G1197" s="267"/>
      <c r="H1197" s="278"/>
      <c r="I1197" s="281"/>
      <c r="J1197" s="268"/>
      <c r="K1197" s="269"/>
      <c r="L1197" s="244" t="str">
        <f aca="false">IF(AND(K1197&lt;&gt;"",J1197&lt;&gt;""),MIN(IF(OR(J1197="OZZ",J1197="ZZ"),5000,13600),TRUNC(0.75*SUMIF($D$12:$D1197,$D1197,K$12:K1197),2))-SUMIF($D$12:$D1196,$D1197,L$12:L1196),"")</f>
        <v/>
      </c>
      <c r="M1197" s="270" t="str">
        <f aca="false">IF(AND(K1197&lt;&gt;"",J1197&lt;&gt;"",AB1197&lt;&gt;""),IF(OR(J1197="OZZ",J1197="ZZ"),0-SUMIF($D$12:$D1196,$D1197,M$12:M1196),MIN(MIN(13600,TRUNC(0.75*SUMIF($D$12:$D$1442,$D1197,K$12:K$1442),2)+SUMIF($D$12:$D1197,$D1197,AB$12:AB1197))-SUMIF($D$12:$D1196,$D1197,M$12:M1196)-SUMIF($D$12:$D$1442,$D1197,L$12:L$1442),AB1197)),"")</f>
        <v/>
      </c>
      <c r="N1197" s="246" t="str">
        <f aca="false">IF(J1197&lt;&gt;"",1000-SUMIF($D$12:$D1196,$D1197,N$12:N1196),"")</f>
        <v/>
      </c>
      <c r="O1197" s="268"/>
      <c r="P1197" s="269"/>
      <c r="Q1197" s="244" t="str">
        <f aca="false">IF(AND(P1197&lt;&gt;"",O1197&lt;&gt;""),MIN(IF(OR(O1197="OZZ",O1197="ZZ"),5000,13600),TRUNC(0.75*SUMIF($D$12:$D1197,$D1197,P$12:P1197),2))-SUMIF($D$12:$D1196,$D1197,Q$12:Q1196),"")</f>
        <v/>
      </c>
      <c r="R1197" s="270" t="str">
        <f aca="false">IF(AND(P1197&lt;&gt;"",O1197&lt;&gt;"",AF1197&lt;&gt;""),IF(OR(O1197="OZZ",O1197="ZZ"),0-SUMIF($D$12:$D1196,$D1197,R$12:R1196),MIN(MIN(13600,TRUNC(0.75*SUMIF($D$12:$D$1442,$D1197,P$12:P$1442),2)+SUMIF($D$12:$D1197,$D1197,AF$12:AF1197))-SUMIF($D$12:$D1196,$D1197,R$12:R1196)-SUMIF($D$12:$D$1442,$D1197,Q$12:Q$1442),AF1197)),"")</f>
        <v/>
      </c>
      <c r="S1197" s="246" t="str">
        <f aca="false">IF(O1197&lt;&gt;"",1000-SUMIF($D$12:$D1196,$D1197,S$12:S1196),"")</f>
        <v/>
      </c>
      <c r="T1197" s="268"/>
      <c r="U1197" s="269"/>
      <c r="V1197" s="244" t="str">
        <f aca="false">IF(AND(U1197&lt;&gt;"",T1197&lt;&gt;""),MIN(IF(OR(T1197="OZZ",T1197="ZZ"),5000,13600),TRUNC(0.75*SUMIF($D$12:$D1197,$D1197,U$12:U1197),2))-SUMIF($D$12:$D1196,$D1197,V$12:V1196),"")</f>
        <v/>
      </c>
      <c r="W1197" s="248" t="str">
        <f aca="false">IF(AND(U1197&lt;&gt;"",T1197&lt;&gt;"",AJ1197&lt;&gt;""),IF(OR(T1197="OZZ",T1197="ZZ"),0-SUMIF($D$12:$D1196,$D1197,W$12:W1196),MIN(MIN(13600,TRUNC(0.75*SUMIF($D$12:$D$1442,$D1197,U$12:U$1442),2)+SUMIF($D$12:$D1197,$D1197,AJ$12:AJ1197))-SUMIF($D$12:$D1196,$D1197,W$12:W1196)-SUMIF($D$12:$D$1442,$D1197,V$12:V$1442),AJ1197)),"")</f>
        <v/>
      </c>
      <c r="X1197" s="246" t="str">
        <f aca="false">IF(T1197&lt;&gt;"",1000-SUMIF($D$12:$D1196,$D1197,X$12:X1196),"")</f>
        <v/>
      </c>
      <c r="Y1197" s="272"/>
      <c r="Z1197" s="273"/>
      <c r="AA1197" s="273"/>
      <c r="AB1197" s="252" t="str">
        <f aca="false">IF(K1197&lt;&gt;"",ROUND(Y1197,2)+ROUND(Z1197,2)+ROUND(AA1197,2),"")</f>
        <v/>
      </c>
      <c r="AC1197" s="274"/>
      <c r="AD1197" s="273"/>
      <c r="AE1197" s="273"/>
      <c r="AF1197" s="275" t="str">
        <f aca="false">IF(P1197&lt;&gt;"",ROUND(AC1197,2)+ROUND(AD1197,2)+ROUND(AE1197,2),"")</f>
        <v/>
      </c>
      <c r="AG1197" s="274"/>
      <c r="AH1197" s="273"/>
      <c r="AI1197" s="273"/>
      <c r="AJ1197" s="275" t="str">
        <f aca="false">IF(U1197&lt;&gt;"",ROUND(AG1197,2)+ROUND(AH1197,2)+ROUND(AI1197,2),"")</f>
        <v/>
      </c>
      <c r="AK1197" s="255"/>
      <c r="AL1197" s="255"/>
      <c r="AM1197" s="256"/>
      <c r="AN1197" s="257"/>
      <c r="AO1197" s="258" t="str">
        <f aca="false">IF(D1197&lt;&gt;"",IF(COUNTIF($D$12:$D1197,$D1197)&gt;1,0,IF(SUM(L1197,Q1197,V1197)&gt;0,IF(AND(T1197="",OR(O1197&lt;&gt;"",J1197&lt;&gt;"")),IF(O1197&lt;&gt;"",O1197,IF(J1197&lt;&gt;"",J1197,0)),IF(AND(O1197&lt;&gt;"",J1197&lt;&gt;"",O1197=J1197),O1197,T1197)),0)),"")</f>
        <v/>
      </c>
      <c r="AP1197" s="258" t="str">
        <f aca="false">IF(D1197&lt;&gt;"",IF(COUNTIF($D$12:$D1197,$D1197)&gt;1,0,IF(SUM(M1197,R1197,W1197)&gt;0,IF(AND(T1197="",OR(O1197&lt;&gt;"",J1197&lt;&gt;"")),IF(O1197&lt;&gt;"",O1197,IF(J1197&lt;&gt;"",J1197,0)),IF(AND(O1197&lt;&gt;"",J1197&lt;&gt;"",O1197=J1197),O1197,T1197)),0)),"")</f>
        <v/>
      </c>
      <c r="AQ1197" s="258" t="str">
        <f aca="false">IF(D1197&lt;&gt;"",IF(COUNTIF($D$12:$D1197,$D1197)&gt;1,0,IF(SUM(N1197,S1197,X1197)&gt;0,IF(AND(T1197="",OR(O1197&lt;&gt;"",J1197&lt;&gt;"")),IF(O1197&lt;&gt;"",O1197,IF(J1197&lt;&gt;"",J1197,0)),IF(AND(O1197&lt;&gt;"",J1197&lt;&gt;"",O1197=J1197),O1197,T1197)),0)),"")</f>
        <v/>
      </c>
      <c r="AR1197" s="257" t="str">
        <f aca="false">IF(D1197&lt;&gt;"",IF(J1197="OZP12",L1197,0),"")</f>
        <v/>
      </c>
      <c r="AS1197" s="257" t="str">
        <f aca="false">IF(D1197&lt;&gt;"",IF(O1197="OZP12",Q1197,0),"")</f>
        <v/>
      </c>
      <c r="AT1197" s="257" t="str">
        <f aca="false">IF(D1197&lt;&gt;"",IF(T1197="OZP12",V1197,0),"")</f>
        <v/>
      </c>
      <c r="AU1197" s="257" t="str">
        <f aca="false">IF(D1197&lt;&gt;"",IF(J1197="TZP",L1197,0),"")</f>
        <v/>
      </c>
      <c r="AV1197" s="257" t="str">
        <f aca="false">IF(D1197&lt;&gt;"",IF(O1197="TZP",Q1197,0),"")</f>
        <v/>
      </c>
      <c r="AW1197" s="257" t="str">
        <f aca="false">IF(D1197&lt;&gt;"",IF(T1197="TZP",V1197,0),"")</f>
        <v/>
      </c>
      <c r="AX1197" s="257" t="str">
        <f aca="false">IF(D1197&lt;&gt;"",IF(J1197="OZZ",L1197,0),"")</f>
        <v/>
      </c>
      <c r="AY1197" s="257" t="str">
        <f aca="false">IF(D1197&lt;&gt;"",IF(O1197="OZZ",Q1197,0),"")</f>
        <v/>
      </c>
      <c r="AZ1197" s="257" t="str">
        <f aca="false">IF(D1197&lt;&gt;"",IF(T1197="OZZ",V1197,0),"")</f>
        <v/>
      </c>
      <c r="BA1197" s="260"/>
      <c r="BB1197" s="257" t="str">
        <f aca="false">IF(D1197&lt;&gt;"",IF(ISERROR(FIND("/",D1197)),0,1),"")</f>
        <v/>
      </c>
      <c r="BC1197" s="257" t="str">
        <f aca="false">IF(D1197&lt;&gt;"",IF(BB1197*1=0,D1197,CONCATENATE(MID(D1197,1,FIND("/",D1197,1)-1),MID(D1197,FIND("/",D1197,1)+1,LEN(D1197)))),"")</f>
        <v/>
      </c>
      <c r="BD1197" s="286"/>
      <c r="BE1197" s="257" t="str">
        <f aca="false">IF(D1197&lt;&gt;"",IF(J1197="OZP12",M1197,0),"")</f>
        <v/>
      </c>
      <c r="BF1197" s="257" t="str">
        <f aca="false">IF(D1197&lt;&gt;"",IF(O1197="OZP12",R1197,0),"")</f>
        <v/>
      </c>
      <c r="BG1197" s="257" t="str">
        <f aca="false">IF(D1197&lt;&gt;"",IF(T1197="OZP12",W1197,0),"")</f>
        <v/>
      </c>
      <c r="BH1197" s="257" t="str">
        <f aca="false">IF(D1197&lt;&gt;"",IF(J1197="TZP",M1197,0),"")</f>
        <v/>
      </c>
      <c r="BI1197" s="257" t="str">
        <f aca="false">IF(D1197&lt;&gt;"",IF(O1197="TZP",R1197,0),"")</f>
        <v/>
      </c>
      <c r="BJ1197" s="257" t="str">
        <f aca="false">IF(D1197&lt;&gt;"",IF(T1197="TZP",W1197,0),"")</f>
        <v/>
      </c>
    </row>
    <row r="1198" s="261" customFormat="true" ht="18.75" hidden="false" customHeight="true" outlineLevel="0" collapsed="false">
      <c r="A1198" s="262" t="n">
        <f aca="false">A1197+1</f>
        <v>1186</v>
      </c>
      <c r="B1198" s="263"/>
      <c r="C1198" s="263"/>
      <c r="D1198" s="263"/>
      <c r="E1198" s="266"/>
      <c r="F1198" s="266"/>
      <c r="G1198" s="267"/>
      <c r="H1198" s="278"/>
      <c r="I1198" s="281"/>
      <c r="J1198" s="268"/>
      <c r="K1198" s="269"/>
      <c r="L1198" s="244" t="str">
        <f aca="false">IF(AND(K1198&lt;&gt;"",J1198&lt;&gt;""),MIN(IF(OR(J1198="OZZ",J1198="ZZ"),5000,13600),TRUNC(0.75*SUMIF($D$12:$D1198,$D1198,K$12:K1198),2))-SUMIF($D$12:$D1197,$D1198,L$12:L1197),"")</f>
        <v/>
      </c>
      <c r="M1198" s="270" t="str">
        <f aca="false">IF(AND(K1198&lt;&gt;"",J1198&lt;&gt;"",AB1198&lt;&gt;""),IF(OR(J1198="OZZ",J1198="ZZ"),0-SUMIF($D$12:$D1197,$D1198,M$12:M1197),MIN(MIN(13600,TRUNC(0.75*SUMIF($D$12:$D$1442,$D1198,K$12:K$1442),2)+SUMIF($D$12:$D1198,$D1198,AB$12:AB1198))-SUMIF($D$12:$D1197,$D1198,M$12:M1197)-SUMIF($D$12:$D$1442,$D1198,L$12:L$1442),AB1198)),"")</f>
        <v/>
      </c>
      <c r="N1198" s="246" t="str">
        <f aca="false">IF(J1198&lt;&gt;"",1000-SUMIF($D$12:$D1197,$D1198,N$12:N1197),"")</f>
        <v/>
      </c>
      <c r="O1198" s="268"/>
      <c r="P1198" s="269"/>
      <c r="Q1198" s="244" t="str">
        <f aca="false">IF(AND(P1198&lt;&gt;"",O1198&lt;&gt;""),MIN(IF(OR(O1198="OZZ",O1198="ZZ"),5000,13600),TRUNC(0.75*SUMIF($D$12:$D1198,$D1198,P$12:P1198),2))-SUMIF($D$12:$D1197,$D1198,Q$12:Q1197),"")</f>
        <v/>
      </c>
      <c r="R1198" s="270" t="str">
        <f aca="false">IF(AND(P1198&lt;&gt;"",O1198&lt;&gt;"",AF1198&lt;&gt;""),IF(OR(O1198="OZZ",O1198="ZZ"),0-SUMIF($D$12:$D1197,$D1198,R$12:R1197),MIN(MIN(13600,TRUNC(0.75*SUMIF($D$12:$D$1442,$D1198,P$12:P$1442),2)+SUMIF($D$12:$D1198,$D1198,AF$12:AF1198))-SUMIF($D$12:$D1197,$D1198,R$12:R1197)-SUMIF($D$12:$D$1442,$D1198,Q$12:Q$1442),AF1198)),"")</f>
        <v/>
      </c>
      <c r="S1198" s="246" t="str">
        <f aca="false">IF(O1198&lt;&gt;"",1000-SUMIF($D$12:$D1197,$D1198,S$12:S1197),"")</f>
        <v/>
      </c>
      <c r="T1198" s="268"/>
      <c r="U1198" s="269"/>
      <c r="V1198" s="244" t="str">
        <f aca="false">IF(AND(U1198&lt;&gt;"",T1198&lt;&gt;""),MIN(IF(OR(T1198="OZZ",T1198="ZZ"),5000,13600),TRUNC(0.75*SUMIF($D$12:$D1198,$D1198,U$12:U1198),2))-SUMIF($D$12:$D1197,$D1198,V$12:V1197),"")</f>
        <v/>
      </c>
      <c r="W1198" s="248" t="str">
        <f aca="false">IF(AND(U1198&lt;&gt;"",T1198&lt;&gt;"",AJ1198&lt;&gt;""),IF(OR(T1198="OZZ",T1198="ZZ"),0-SUMIF($D$12:$D1197,$D1198,W$12:W1197),MIN(MIN(13600,TRUNC(0.75*SUMIF($D$12:$D$1442,$D1198,U$12:U$1442),2)+SUMIF($D$12:$D1198,$D1198,AJ$12:AJ1198))-SUMIF($D$12:$D1197,$D1198,W$12:W1197)-SUMIF($D$12:$D$1442,$D1198,V$12:V$1442),AJ1198)),"")</f>
        <v/>
      </c>
      <c r="X1198" s="246" t="str">
        <f aca="false">IF(T1198&lt;&gt;"",1000-SUMIF($D$12:$D1197,$D1198,X$12:X1197),"")</f>
        <v/>
      </c>
      <c r="Y1198" s="272"/>
      <c r="Z1198" s="273"/>
      <c r="AA1198" s="273"/>
      <c r="AB1198" s="252" t="str">
        <f aca="false">IF(K1198&lt;&gt;"",ROUND(Y1198,2)+ROUND(Z1198,2)+ROUND(AA1198,2),"")</f>
        <v/>
      </c>
      <c r="AC1198" s="274"/>
      <c r="AD1198" s="273"/>
      <c r="AE1198" s="273"/>
      <c r="AF1198" s="275" t="str">
        <f aca="false">IF(P1198&lt;&gt;"",ROUND(AC1198,2)+ROUND(AD1198,2)+ROUND(AE1198,2),"")</f>
        <v/>
      </c>
      <c r="AG1198" s="274"/>
      <c r="AH1198" s="273"/>
      <c r="AI1198" s="273"/>
      <c r="AJ1198" s="275" t="str">
        <f aca="false">IF(U1198&lt;&gt;"",ROUND(AG1198,2)+ROUND(AH1198,2)+ROUND(AI1198,2),"")</f>
        <v/>
      </c>
      <c r="AK1198" s="255"/>
      <c r="AL1198" s="255"/>
      <c r="AM1198" s="256"/>
      <c r="AN1198" s="257"/>
      <c r="AO1198" s="258" t="str">
        <f aca="false">IF(D1198&lt;&gt;"",IF(COUNTIF($D$12:$D1198,$D1198)&gt;1,0,IF(SUM(L1198,Q1198,V1198)&gt;0,IF(AND(T1198="",OR(O1198&lt;&gt;"",J1198&lt;&gt;"")),IF(O1198&lt;&gt;"",O1198,IF(J1198&lt;&gt;"",J1198,0)),IF(AND(O1198&lt;&gt;"",J1198&lt;&gt;"",O1198=J1198),O1198,T1198)),0)),"")</f>
        <v/>
      </c>
      <c r="AP1198" s="258" t="str">
        <f aca="false">IF(D1198&lt;&gt;"",IF(COUNTIF($D$12:$D1198,$D1198)&gt;1,0,IF(SUM(M1198,R1198,W1198)&gt;0,IF(AND(T1198="",OR(O1198&lt;&gt;"",J1198&lt;&gt;"")),IF(O1198&lt;&gt;"",O1198,IF(J1198&lt;&gt;"",J1198,0)),IF(AND(O1198&lt;&gt;"",J1198&lt;&gt;"",O1198=J1198),O1198,T1198)),0)),"")</f>
        <v/>
      </c>
      <c r="AQ1198" s="258" t="str">
        <f aca="false">IF(D1198&lt;&gt;"",IF(COUNTIF($D$12:$D1198,$D1198)&gt;1,0,IF(SUM(N1198,S1198,X1198)&gt;0,IF(AND(T1198="",OR(O1198&lt;&gt;"",J1198&lt;&gt;"")),IF(O1198&lt;&gt;"",O1198,IF(J1198&lt;&gt;"",J1198,0)),IF(AND(O1198&lt;&gt;"",J1198&lt;&gt;"",O1198=J1198),O1198,T1198)),0)),"")</f>
        <v/>
      </c>
      <c r="AR1198" s="257" t="str">
        <f aca="false">IF(D1198&lt;&gt;"",IF(J1198="OZP12",L1198,0),"")</f>
        <v/>
      </c>
      <c r="AS1198" s="257" t="str">
        <f aca="false">IF(D1198&lt;&gt;"",IF(O1198="OZP12",Q1198,0),"")</f>
        <v/>
      </c>
      <c r="AT1198" s="257" t="str">
        <f aca="false">IF(D1198&lt;&gt;"",IF(T1198="OZP12",V1198,0),"")</f>
        <v/>
      </c>
      <c r="AU1198" s="257" t="str">
        <f aca="false">IF(D1198&lt;&gt;"",IF(J1198="TZP",L1198,0),"")</f>
        <v/>
      </c>
      <c r="AV1198" s="257" t="str">
        <f aca="false">IF(D1198&lt;&gt;"",IF(O1198="TZP",Q1198,0),"")</f>
        <v/>
      </c>
      <c r="AW1198" s="257" t="str">
        <f aca="false">IF(D1198&lt;&gt;"",IF(T1198="TZP",V1198,0),"")</f>
        <v/>
      </c>
      <c r="AX1198" s="257" t="str">
        <f aca="false">IF(D1198&lt;&gt;"",IF(J1198="OZZ",L1198,0),"")</f>
        <v/>
      </c>
      <c r="AY1198" s="257" t="str">
        <f aca="false">IF(D1198&lt;&gt;"",IF(O1198="OZZ",Q1198,0),"")</f>
        <v/>
      </c>
      <c r="AZ1198" s="257" t="str">
        <f aca="false">IF(D1198&lt;&gt;"",IF(T1198="OZZ",V1198,0),"")</f>
        <v/>
      </c>
      <c r="BA1198" s="260"/>
      <c r="BB1198" s="257" t="str">
        <f aca="false">IF(D1198&lt;&gt;"",IF(ISERROR(FIND("/",D1198)),0,1),"")</f>
        <v/>
      </c>
      <c r="BC1198" s="257" t="str">
        <f aca="false">IF(D1198&lt;&gt;"",IF(BB1198*1=0,D1198,CONCATENATE(MID(D1198,1,FIND("/",D1198,1)-1),MID(D1198,FIND("/",D1198,1)+1,LEN(D1198)))),"")</f>
        <v/>
      </c>
      <c r="BD1198" s="286"/>
      <c r="BE1198" s="257" t="str">
        <f aca="false">IF(D1198&lt;&gt;"",IF(J1198="OZP12",M1198,0),"")</f>
        <v/>
      </c>
      <c r="BF1198" s="257" t="str">
        <f aca="false">IF(D1198&lt;&gt;"",IF(O1198="OZP12",R1198,0),"")</f>
        <v/>
      </c>
      <c r="BG1198" s="257" t="str">
        <f aca="false">IF(D1198&lt;&gt;"",IF(T1198="OZP12",W1198,0),"")</f>
        <v/>
      </c>
      <c r="BH1198" s="257" t="str">
        <f aca="false">IF(D1198&lt;&gt;"",IF(J1198="TZP",M1198,0),"")</f>
        <v/>
      </c>
      <c r="BI1198" s="257" t="str">
        <f aca="false">IF(D1198&lt;&gt;"",IF(O1198="TZP",R1198,0),"")</f>
        <v/>
      </c>
      <c r="BJ1198" s="257" t="str">
        <f aca="false">IF(D1198&lt;&gt;"",IF(T1198="TZP",W1198,0),"")</f>
        <v/>
      </c>
    </row>
    <row r="1199" s="261" customFormat="true" ht="18.75" hidden="false" customHeight="true" outlineLevel="0" collapsed="false">
      <c r="A1199" s="262" t="n">
        <f aca="false">A1198+1</f>
        <v>1187</v>
      </c>
      <c r="B1199" s="263"/>
      <c r="C1199" s="263"/>
      <c r="D1199" s="263"/>
      <c r="E1199" s="266"/>
      <c r="F1199" s="266"/>
      <c r="G1199" s="267"/>
      <c r="H1199" s="278"/>
      <c r="I1199" s="281"/>
      <c r="J1199" s="268"/>
      <c r="K1199" s="269"/>
      <c r="L1199" s="244" t="str">
        <f aca="false">IF(AND(K1199&lt;&gt;"",J1199&lt;&gt;""),MIN(IF(OR(J1199="OZZ",J1199="ZZ"),5000,13600),TRUNC(0.75*SUMIF($D$12:$D1199,$D1199,K$12:K1199),2))-SUMIF($D$12:$D1198,$D1199,L$12:L1198),"")</f>
        <v/>
      </c>
      <c r="M1199" s="270" t="str">
        <f aca="false">IF(AND(K1199&lt;&gt;"",J1199&lt;&gt;"",AB1199&lt;&gt;""),IF(OR(J1199="OZZ",J1199="ZZ"),0-SUMIF($D$12:$D1198,$D1199,M$12:M1198),MIN(MIN(13600,TRUNC(0.75*SUMIF($D$12:$D$1442,$D1199,K$12:K$1442),2)+SUMIF($D$12:$D1199,$D1199,AB$12:AB1199))-SUMIF($D$12:$D1198,$D1199,M$12:M1198)-SUMIF($D$12:$D$1442,$D1199,L$12:L$1442),AB1199)),"")</f>
        <v/>
      </c>
      <c r="N1199" s="246" t="str">
        <f aca="false">IF(J1199&lt;&gt;"",1000-SUMIF($D$12:$D1198,$D1199,N$12:N1198),"")</f>
        <v/>
      </c>
      <c r="O1199" s="268"/>
      <c r="P1199" s="269"/>
      <c r="Q1199" s="244" t="str">
        <f aca="false">IF(AND(P1199&lt;&gt;"",O1199&lt;&gt;""),MIN(IF(OR(O1199="OZZ",O1199="ZZ"),5000,13600),TRUNC(0.75*SUMIF($D$12:$D1199,$D1199,P$12:P1199),2))-SUMIF($D$12:$D1198,$D1199,Q$12:Q1198),"")</f>
        <v/>
      </c>
      <c r="R1199" s="270" t="str">
        <f aca="false">IF(AND(P1199&lt;&gt;"",O1199&lt;&gt;"",AF1199&lt;&gt;""),IF(OR(O1199="OZZ",O1199="ZZ"),0-SUMIF($D$12:$D1198,$D1199,R$12:R1198),MIN(MIN(13600,TRUNC(0.75*SUMIF($D$12:$D$1442,$D1199,P$12:P$1442),2)+SUMIF($D$12:$D1199,$D1199,AF$12:AF1199))-SUMIF($D$12:$D1198,$D1199,R$12:R1198)-SUMIF($D$12:$D$1442,$D1199,Q$12:Q$1442),AF1199)),"")</f>
        <v/>
      </c>
      <c r="S1199" s="246" t="str">
        <f aca="false">IF(O1199&lt;&gt;"",1000-SUMIF($D$12:$D1198,$D1199,S$12:S1198),"")</f>
        <v/>
      </c>
      <c r="T1199" s="268"/>
      <c r="U1199" s="269"/>
      <c r="V1199" s="244" t="str">
        <f aca="false">IF(AND(U1199&lt;&gt;"",T1199&lt;&gt;""),MIN(IF(OR(T1199="OZZ",T1199="ZZ"),5000,13600),TRUNC(0.75*SUMIF($D$12:$D1199,$D1199,U$12:U1199),2))-SUMIF($D$12:$D1198,$D1199,V$12:V1198),"")</f>
        <v/>
      </c>
      <c r="W1199" s="248" t="str">
        <f aca="false">IF(AND(U1199&lt;&gt;"",T1199&lt;&gt;"",AJ1199&lt;&gt;""),IF(OR(T1199="OZZ",T1199="ZZ"),0-SUMIF($D$12:$D1198,$D1199,W$12:W1198),MIN(MIN(13600,TRUNC(0.75*SUMIF($D$12:$D$1442,$D1199,U$12:U$1442),2)+SUMIF($D$12:$D1199,$D1199,AJ$12:AJ1199))-SUMIF($D$12:$D1198,$D1199,W$12:W1198)-SUMIF($D$12:$D$1442,$D1199,V$12:V$1442),AJ1199)),"")</f>
        <v/>
      </c>
      <c r="X1199" s="246" t="str">
        <f aca="false">IF(T1199&lt;&gt;"",1000-SUMIF($D$12:$D1198,$D1199,X$12:X1198),"")</f>
        <v/>
      </c>
      <c r="Y1199" s="272"/>
      <c r="Z1199" s="273"/>
      <c r="AA1199" s="273"/>
      <c r="AB1199" s="252" t="str">
        <f aca="false">IF(K1199&lt;&gt;"",ROUND(Y1199,2)+ROUND(Z1199,2)+ROUND(AA1199,2),"")</f>
        <v/>
      </c>
      <c r="AC1199" s="274"/>
      <c r="AD1199" s="273"/>
      <c r="AE1199" s="273"/>
      <c r="AF1199" s="275" t="str">
        <f aca="false">IF(P1199&lt;&gt;"",ROUND(AC1199,2)+ROUND(AD1199,2)+ROUND(AE1199,2),"")</f>
        <v/>
      </c>
      <c r="AG1199" s="274"/>
      <c r="AH1199" s="273"/>
      <c r="AI1199" s="273"/>
      <c r="AJ1199" s="275" t="str">
        <f aca="false">IF(U1199&lt;&gt;"",ROUND(AG1199,2)+ROUND(AH1199,2)+ROUND(AI1199,2),"")</f>
        <v/>
      </c>
      <c r="AK1199" s="255"/>
      <c r="AL1199" s="255"/>
      <c r="AM1199" s="256"/>
      <c r="AN1199" s="257"/>
      <c r="AO1199" s="258" t="str">
        <f aca="false">IF(D1199&lt;&gt;"",IF(COUNTIF($D$12:$D1199,$D1199)&gt;1,0,IF(SUM(L1199,Q1199,V1199)&gt;0,IF(AND(T1199="",OR(O1199&lt;&gt;"",J1199&lt;&gt;"")),IF(O1199&lt;&gt;"",O1199,IF(J1199&lt;&gt;"",J1199,0)),IF(AND(O1199&lt;&gt;"",J1199&lt;&gt;"",O1199=J1199),O1199,T1199)),0)),"")</f>
        <v/>
      </c>
      <c r="AP1199" s="258" t="str">
        <f aca="false">IF(D1199&lt;&gt;"",IF(COUNTIF($D$12:$D1199,$D1199)&gt;1,0,IF(SUM(M1199,R1199,W1199)&gt;0,IF(AND(T1199="",OR(O1199&lt;&gt;"",J1199&lt;&gt;"")),IF(O1199&lt;&gt;"",O1199,IF(J1199&lt;&gt;"",J1199,0)),IF(AND(O1199&lt;&gt;"",J1199&lt;&gt;"",O1199=J1199),O1199,T1199)),0)),"")</f>
        <v/>
      </c>
      <c r="AQ1199" s="258" t="str">
        <f aca="false">IF(D1199&lt;&gt;"",IF(COUNTIF($D$12:$D1199,$D1199)&gt;1,0,IF(SUM(N1199,S1199,X1199)&gt;0,IF(AND(T1199="",OR(O1199&lt;&gt;"",J1199&lt;&gt;"")),IF(O1199&lt;&gt;"",O1199,IF(J1199&lt;&gt;"",J1199,0)),IF(AND(O1199&lt;&gt;"",J1199&lt;&gt;"",O1199=J1199),O1199,T1199)),0)),"")</f>
        <v/>
      </c>
      <c r="AR1199" s="257" t="str">
        <f aca="false">IF(D1199&lt;&gt;"",IF(J1199="OZP12",L1199,0),"")</f>
        <v/>
      </c>
      <c r="AS1199" s="257" t="str">
        <f aca="false">IF(D1199&lt;&gt;"",IF(O1199="OZP12",Q1199,0),"")</f>
        <v/>
      </c>
      <c r="AT1199" s="257" t="str">
        <f aca="false">IF(D1199&lt;&gt;"",IF(T1199="OZP12",V1199,0),"")</f>
        <v/>
      </c>
      <c r="AU1199" s="257" t="str">
        <f aca="false">IF(D1199&lt;&gt;"",IF(J1199="TZP",L1199,0),"")</f>
        <v/>
      </c>
      <c r="AV1199" s="257" t="str">
        <f aca="false">IF(D1199&lt;&gt;"",IF(O1199="TZP",Q1199,0),"")</f>
        <v/>
      </c>
      <c r="AW1199" s="257" t="str">
        <f aca="false">IF(D1199&lt;&gt;"",IF(T1199="TZP",V1199,0),"")</f>
        <v/>
      </c>
      <c r="AX1199" s="257" t="str">
        <f aca="false">IF(D1199&lt;&gt;"",IF(J1199="OZZ",L1199,0),"")</f>
        <v/>
      </c>
      <c r="AY1199" s="257" t="str">
        <f aca="false">IF(D1199&lt;&gt;"",IF(O1199="OZZ",Q1199,0),"")</f>
        <v/>
      </c>
      <c r="AZ1199" s="257" t="str">
        <f aca="false">IF(D1199&lt;&gt;"",IF(T1199="OZZ",V1199,0),"")</f>
        <v/>
      </c>
      <c r="BA1199" s="260"/>
      <c r="BB1199" s="257" t="str">
        <f aca="false">IF(D1199&lt;&gt;"",IF(ISERROR(FIND("/",D1199)),0,1),"")</f>
        <v/>
      </c>
      <c r="BC1199" s="257" t="str">
        <f aca="false">IF(D1199&lt;&gt;"",IF(BB1199*1=0,D1199,CONCATENATE(MID(D1199,1,FIND("/",D1199,1)-1),MID(D1199,FIND("/",D1199,1)+1,LEN(D1199)))),"")</f>
        <v/>
      </c>
      <c r="BD1199" s="286"/>
      <c r="BE1199" s="257" t="str">
        <f aca="false">IF(D1199&lt;&gt;"",IF(J1199="OZP12",M1199,0),"")</f>
        <v/>
      </c>
      <c r="BF1199" s="257" t="str">
        <f aca="false">IF(D1199&lt;&gt;"",IF(O1199="OZP12",R1199,0),"")</f>
        <v/>
      </c>
      <c r="BG1199" s="257" t="str">
        <f aca="false">IF(D1199&lt;&gt;"",IF(T1199="OZP12",W1199,0),"")</f>
        <v/>
      </c>
      <c r="BH1199" s="257" t="str">
        <f aca="false">IF(D1199&lt;&gt;"",IF(J1199="TZP",M1199,0),"")</f>
        <v/>
      </c>
      <c r="BI1199" s="257" t="str">
        <f aca="false">IF(D1199&lt;&gt;"",IF(O1199="TZP",R1199,0),"")</f>
        <v/>
      </c>
      <c r="BJ1199" s="257" t="str">
        <f aca="false">IF(D1199&lt;&gt;"",IF(T1199="TZP",W1199,0),"")</f>
        <v/>
      </c>
    </row>
    <row r="1200" s="261" customFormat="true" ht="18.75" hidden="false" customHeight="true" outlineLevel="0" collapsed="false">
      <c r="A1200" s="262" t="n">
        <f aca="false">A1199+1</f>
        <v>1188</v>
      </c>
      <c r="B1200" s="263"/>
      <c r="C1200" s="263"/>
      <c r="D1200" s="263"/>
      <c r="E1200" s="266"/>
      <c r="F1200" s="266"/>
      <c r="G1200" s="267"/>
      <c r="H1200" s="278"/>
      <c r="I1200" s="281"/>
      <c r="J1200" s="268"/>
      <c r="K1200" s="269"/>
      <c r="L1200" s="244" t="str">
        <f aca="false">IF(AND(K1200&lt;&gt;"",J1200&lt;&gt;""),MIN(IF(OR(J1200="OZZ",J1200="ZZ"),5000,13600),TRUNC(0.75*SUMIF($D$12:$D1200,$D1200,K$12:K1200),2))-SUMIF($D$12:$D1199,$D1200,L$12:L1199),"")</f>
        <v/>
      </c>
      <c r="M1200" s="270" t="str">
        <f aca="false">IF(AND(K1200&lt;&gt;"",J1200&lt;&gt;"",AB1200&lt;&gt;""),IF(OR(J1200="OZZ",J1200="ZZ"),0-SUMIF($D$12:$D1199,$D1200,M$12:M1199),MIN(MIN(13600,TRUNC(0.75*SUMIF($D$12:$D$1442,$D1200,K$12:K$1442),2)+SUMIF($D$12:$D1200,$D1200,AB$12:AB1200))-SUMIF($D$12:$D1199,$D1200,M$12:M1199)-SUMIF($D$12:$D$1442,$D1200,L$12:L$1442),AB1200)),"")</f>
        <v/>
      </c>
      <c r="N1200" s="246" t="str">
        <f aca="false">IF(J1200&lt;&gt;"",1000-SUMIF($D$12:$D1199,$D1200,N$12:N1199),"")</f>
        <v/>
      </c>
      <c r="O1200" s="268"/>
      <c r="P1200" s="269"/>
      <c r="Q1200" s="244" t="str">
        <f aca="false">IF(AND(P1200&lt;&gt;"",O1200&lt;&gt;""),MIN(IF(OR(O1200="OZZ",O1200="ZZ"),5000,13600),TRUNC(0.75*SUMIF($D$12:$D1200,$D1200,P$12:P1200),2))-SUMIF($D$12:$D1199,$D1200,Q$12:Q1199),"")</f>
        <v/>
      </c>
      <c r="R1200" s="270" t="str">
        <f aca="false">IF(AND(P1200&lt;&gt;"",O1200&lt;&gt;"",AF1200&lt;&gt;""),IF(OR(O1200="OZZ",O1200="ZZ"),0-SUMIF($D$12:$D1199,$D1200,R$12:R1199),MIN(MIN(13600,TRUNC(0.75*SUMIF($D$12:$D$1442,$D1200,P$12:P$1442),2)+SUMIF($D$12:$D1200,$D1200,AF$12:AF1200))-SUMIF($D$12:$D1199,$D1200,R$12:R1199)-SUMIF($D$12:$D$1442,$D1200,Q$12:Q$1442),AF1200)),"")</f>
        <v/>
      </c>
      <c r="S1200" s="246" t="str">
        <f aca="false">IF(O1200&lt;&gt;"",1000-SUMIF($D$12:$D1199,$D1200,S$12:S1199),"")</f>
        <v/>
      </c>
      <c r="T1200" s="268"/>
      <c r="U1200" s="269"/>
      <c r="V1200" s="244" t="str">
        <f aca="false">IF(AND(U1200&lt;&gt;"",T1200&lt;&gt;""),MIN(IF(OR(T1200="OZZ",T1200="ZZ"),5000,13600),TRUNC(0.75*SUMIF($D$12:$D1200,$D1200,U$12:U1200),2))-SUMIF($D$12:$D1199,$D1200,V$12:V1199),"")</f>
        <v/>
      </c>
      <c r="W1200" s="248" t="str">
        <f aca="false">IF(AND(U1200&lt;&gt;"",T1200&lt;&gt;"",AJ1200&lt;&gt;""),IF(OR(T1200="OZZ",T1200="ZZ"),0-SUMIF($D$12:$D1199,$D1200,W$12:W1199),MIN(MIN(13600,TRUNC(0.75*SUMIF($D$12:$D$1442,$D1200,U$12:U$1442),2)+SUMIF($D$12:$D1200,$D1200,AJ$12:AJ1200))-SUMIF($D$12:$D1199,$D1200,W$12:W1199)-SUMIF($D$12:$D$1442,$D1200,V$12:V$1442),AJ1200)),"")</f>
        <v/>
      </c>
      <c r="X1200" s="246" t="str">
        <f aca="false">IF(T1200&lt;&gt;"",1000-SUMIF($D$12:$D1199,$D1200,X$12:X1199),"")</f>
        <v/>
      </c>
      <c r="Y1200" s="272"/>
      <c r="Z1200" s="273"/>
      <c r="AA1200" s="273"/>
      <c r="AB1200" s="252" t="str">
        <f aca="false">IF(K1200&lt;&gt;"",ROUND(Y1200,2)+ROUND(Z1200,2)+ROUND(AA1200,2),"")</f>
        <v/>
      </c>
      <c r="AC1200" s="274"/>
      <c r="AD1200" s="273"/>
      <c r="AE1200" s="273"/>
      <c r="AF1200" s="275" t="str">
        <f aca="false">IF(P1200&lt;&gt;"",ROUND(AC1200,2)+ROUND(AD1200,2)+ROUND(AE1200,2),"")</f>
        <v/>
      </c>
      <c r="AG1200" s="274"/>
      <c r="AH1200" s="273"/>
      <c r="AI1200" s="273"/>
      <c r="AJ1200" s="275" t="str">
        <f aca="false">IF(U1200&lt;&gt;"",ROUND(AG1200,2)+ROUND(AH1200,2)+ROUND(AI1200,2),"")</f>
        <v/>
      </c>
      <c r="AK1200" s="255"/>
      <c r="AL1200" s="255"/>
      <c r="AM1200" s="256"/>
      <c r="AN1200" s="257"/>
      <c r="AO1200" s="258" t="str">
        <f aca="false">IF(D1200&lt;&gt;"",IF(COUNTIF($D$12:$D1200,$D1200)&gt;1,0,IF(SUM(L1200,Q1200,V1200)&gt;0,IF(AND(T1200="",OR(O1200&lt;&gt;"",J1200&lt;&gt;"")),IF(O1200&lt;&gt;"",O1200,IF(J1200&lt;&gt;"",J1200,0)),IF(AND(O1200&lt;&gt;"",J1200&lt;&gt;"",O1200=J1200),O1200,T1200)),0)),"")</f>
        <v/>
      </c>
      <c r="AP1200" s="258" t="str">
        <f aca="false">IF(D1200&lt;&gt;"",IF(COUNTIF($D$12:$D1200,$D1200)&gt;1,0,IF(SUM(M1200,R1200,W1200)&gt;0,IF(AND(T1200="",OR(O1200&lt;&gt;"",J1200&lt;&gt;"")),IF(O1200&lt;&gt;"",O1200,IF(J1200&lt;&gt;"",J1200,0)),IF(AND(O1200&lt;&gt;"",J1200&lt;&gt;"",O1200=J1200),O1200,T1200)),0)),"")</f>
        <v/>
      </c>
      <c r="AQ1200" s="258" t="str">
        <f aca="false">IF(D1200&lt;&gt;"",IF(COUNTIF($D$12:$D1200,$D1200)&gt;1,0,IF(SUM(N1200,S1200,X1200)&gt;0,IF(AND(T1200="",OR(O1200&lt;&gt;"",J1200&lt;&gt;"")),IF(O1200&lt;&gt;"",O1200,IF(J1200&lt;&gt;"",J1200,0)),IF(AND(O1200&lt;&gt;"",J1200&lt;&gt;"",O1200=J1200),O1200,T1200)),0)),"")</f>
        <v/>
      </c>
      <c r="AR1200" s="257" t="str">
        <f aca="false">IF(D1200&lt;&gt;"",IF(J1200="OZP12",L1200,0),"")</f>
        <v/>
      </c>
      <c r="AS1200" s="257" t="str">
        <f aca="false">IF(D1200&lt;&gt;"",IF(O1200="OZP12",Q1200,0),"")</f>
        <v/>
      </c>
      <c r="AT1200" s="257" t="str">
        <f aca="false">IF(D1200&lt;&gt;"",IF(T1200="OZP12",V1200,0),"")</f>
        <v/>
      </c>
      <c r="AU1200" s="257" t="str">
        <f aca="false">IF(D1200&lt;&gt;"",IF(J1200="TZP",L1200,0),"")</f>
        <v/>
      </c>
      <c r="AV1200" s="257" t="str">
        <f aca="false">IF(D1200&lt;&gt;"",IF(O1200="TZP",Q1200,0),"")</f>
        <v/>
      </c>
      <c r="AW1200" s="257" t="str">
        <f aca="false">IF(D1200&lt;&gt;"",IF(T1200="TZP",V1200,0),"")</f>
        <v/>
      </c>
      <c r="AX1200" s="257" t="str">
        <f aca="false">IF(D1200&lt;&gt;"",IF(J1200="OZZ",L1200,0),"")</f>
        <v/>
      </c>
      <c r="AY1200" s="257" t="str">
        <f aca="false">IF(D1200&lt;&gt;"",IF(O1200="OZZ",Q1200,0),"")</f>
        <v/>
      </c>
      <c r="AZ1200" s="257" t="str">
        <f aca="false">IF(D1200&lt;&gt;"",IF(T1200="OZZ",V1200,0),"")</f>
        <v/>
      </c>
      <c r="BA1200" s="260"/>
      <c r="BB1200" s="257" t="str">
        <f aca="false">IF(D1200&lt;&gt;"",IF(ISERROR(FIND("/",D1200)),0,1),"")</f>
        <v/>
      </c>
      <c r="BC1200" s="257" t="str">
        <f aca="false">IF(D1200&lt;&gt;"",IF(BB1200*1=0,D1200,CONCATENATE(MID(D1200,1,FIND("/",D1200,1)-1),MID(D1200,FIND("/",D1200,1)+1,LEN(D1200)))),"")</f>
        <v/>
      </c>
      <c r="BD1200" s="286"/>
      <c r="BE1200" s="257" t="str">
        <f aca="false">IF(D1200&lt;&gt;"",IF(J1200="OZP12",M1200,0),"")</f>
        <v/>
      </c>
      <c r="BF1200" s="257" t="str">
        <f aca="false">IF(D1200&lt;&gt;"",IF(O1200="OZP12",R1200,0),"")</f>
        <v/>
      </c>
      <c r="BG1200" s="257" t="str">
        <f aca="false">IF(D1200&lt;&gt;"",IF(T1200="OZP12",W1200,0),"")</f>
        <v/>
      </c>
      <c r="BH1200" s="257" t="str">
        <f aca="false">IF(D1200&lt;&gt;"",IF(J1200="TZP",M1200,0),"")</f>
        <v/>
      </c>
      <c r="BI1200" s="257" t="str">
        <f aca="false">IF(D1200&lt;&gt;"",IF(O1200="TZP",R1200,0),"")</f>
        <v/>
      </c>
      <c r="BJ1200" s="257" t="str">
        <f aca="false">IF(D1200&lt;&gt;"",IF(T1200="TZP",W1200,0),"")</f>
        <v/>
      </c>
    </row>
    <row r="1201" s="261" customFormat="true" ht="18.75" hidden="false" customHeight="true" outlineLevel="0" collapsed="false">
      <c r="A1201" s="262" t="n">
        <f aca="false">A1200+1</f>
        <v>1189</v>
      </c>
      <c r="B1201" s="263"/>
      <c r="C1201" s="263"/>
      <c r="D1201" s="263"/>
      <c r="E1201" s="266"/>
      <c r="F1201" s="266"/>
      <c r="G1201" s="267"/>
      <c r="H1201" s="278"/>
      <c r="I1201" s="281"/>
      <c r="J1201" s="268"/>
      <c r="K1201" s="269"/>
      <c r="L1201" s="244" t="str">
        <f aca="false">IF(AND(K1201&lt;&gt;"",J1201&lt;&gt;""),MIN(IF(OR(J1201="OZZ",J1201="ZZ"),5000,13600),TRUNC(0.75*SUMIF($D$12:$D1201,$D1201,K$12:K1201),2))-SUMIF($D$12:$D1200,$D1201,L$12:L1200),"")</f>
        <v/>
      </c>
      <c r="M1201" s="270" t="str">
        <f aca="false">IF(AND(K1201&lt;&gt;"",J1201&lt;&gt;"",AB1201&lt;&gt;""),IF(OR(J1201="OZZ",J1201="ZZ"),0-SUMIF($D$12:$D1200,$D1201,M$12:M1200),MIN(MIN(13600,TRUNC(0.75*SUMIF($D$12:$D$1442,$D1201,K$12:K$1442),2)+SUMIF($D$12:$D1201,$D1201,AB$12:AB1201))-SUMIF($D$12:$D1200,$D1201,M$12:M1200)-SUMIF($D$12:$D$1442,$D1201,L$12:L$1442),AB1201)),"")</f>
        <v/>
      </c>
      <c r="N1201" s="246" t="str">
        <f aca="false">IF(J1201&lt;&gt;"",1000-SUMIF($D$12:$D1200,$D1201,N$12:N1200),"")</f>
        <v/>
      </c>
      <c r="O1201" s="268"/>
      <c r="P1201" s="269"/>
      <c r="Q1201" s="244" t="str">
        <f aca="false">IF(AND(P1201&lt;&gt;"",O1201&lt;&gt;""),MIN(IF(OR(O1201="OZZ",O1201="ZZ"),5000,13600),TRUNC(0.75*SUMIF($D$12:$D1201,$D1201,P$12:P1201),2))-SUMIF($D$12:$D1200,$D1201,Q$12:Q1200),"")</f>
        <v/>
      </c>
      <c r="R1201" s="270" t="str">
        <f aca="false">IF(AND(P1201&lt;&gt;"",O1201&lt;&gt;"",AF1201&lt;&gt;""),IF(OR(O1201="OZZ",O1201="ZZ"),0-SUMIF($D$12:$D1200,$D1201,R$12:R1200),MIN(MIN(13600,TRUNC(0.75*SUMIF($D$12:$D$1442,$D1201,P$12:P$1442),2)+SUMIF($D$12:$D1201,$D1201,AF$12:AF1201))-SUMIF($D$12:$D1200,$D1201,R$12:R1200)-SUMIF($D$12:$D$1442,$D1201,Q$12:Q$1442),AF1201)),"")</f>
        <v/>
      </c>
      <c r="S1201" s="246" t="str">
        <f aca="false">IF(O1201&lt;&gt;"",1000-SUMIF($D$12:$D1200,$D1201,S$12:S1200),"")</f>
        <v/>
      </c>
      <c r="T1201" s="268"/>
      <c r="U1201" s="269"/>
      <c r="V1201" s="244" t="str">
        <f aca="false">IF(AND(U1201&lt;&gt;"",T1201&lt;&gt;""),MIN(IF(OR(T1201="OZZ",T1201="ZZ"),5000,13600),TRUNC(0.75*SUMIF($D$12:$D1201,$D1201,U$12:U1201),2))-SUMIF($D$12:$D1200,$D1201,V$12:V1200),"")</f>
        <v/>
      </c>
      <c r="W1201" s="248" t="str">
        <f aca="false">IF(AND(U1201&lt;&gt;"",T1201&lt;&gt;"",AJ1201&lt;&gt;""),IF(OR(T1201="OZZ",T1201="ZZ"),0-SUMIF($D$12:$D1200,$D1201,W$12:W1200),MIN(MIN(13600,TRUNC(0.75*SUMIF($D$12:$D$1442,$D1201,U$12:U$1442),2)+SUMIF($D$12:$D1201,$D1201,AJ$12:AJ1201))-SUMIF($D$12:$D1200,$D1201,W$12:W1200)-SUMIF($D$12:$D$1442,$D1201,V$12:V$1442),AJ1201)),"")</f>
        <v/>
      </c>
      <c r="X1201" s="246" t="str">
        <f aca="false">IF(T1201&lt;&gt;"",1000-SUMIF($D$12:$D1200,$D1201,X$12:X1200),"")</f>
        <v/>
      </c>
      <c r="Y1201" s="272"/>
      <c r="Z1201" s="273"/>
      <c r="AA1201" s="273"/>
      <c r="AB1201" s="252" t="str">
        <f aca="false">IF(K1201&lt;&gt;"",ROUND(Y1201,2)+ROUND(Z1201,2)+ROUND(AA1201,2),"")</f>
        <v/>
      </c>
      <c r="AC1201" s="274"/>
      <c r="AD1201" s="273"/>
      <c r="AE1201" s="273"/>
      <c r="AF1201" s="275" t="str">
        <f aca="false">IF(P1201&lt;&gt;"",ROUND(AC1201,2)+ROUND(AD1201,2)+ROUND(AE1201,2),"")</f>
        <v/>
      </c>
      <c r="AG1201" s="274"/>
      <c r="AH1201" s="273"/>
      <c r="AI1201" s="273"/>
      <c r="AJ1201" s="275" t="str">
        <f aca="false">IF(U1201&lt;&gt;"",ROUND(AG1201,2)+ROUND(AH1201,2)+ROUND(AI1201,2),"")</f>
        <v/>
      </c>
      <c r="AK1201" s="255"/>
      <c r="AL1201" s="255"/>
      <c r="AM1201" s="256"/>
      <c r="AN1201" s="257"/>
      <c r="AO1201" s="258" t="str">
        <f aca="false">IF(D1201&lt;&gt;"",IF(COUNTIF($D$12:$D1201,$D1201)&gt;1,0,IF(SUM(L1201,Q1201,V1201)&gt;0,IF(AND(T1201="",OR(O1201&lt;&gt;"",J1201&lt;&gt;"")),IF(O1201&lt;&gt;"",O1201,IF(J1201&lt;&gt;"",J1201,0)),IF(AND(O1201&lt;&gt;"",J1201&lt;&gt;"",O1201=J1201),O1201,T1201)),0)),"")</f>
        <v/>
      </c>
      <c r="AP1201" s="258" t="str">
        <f aca="false">IF(D1201&lt;&gt;"",IF(COUNTIF($D$12:$D1201,$D1201)&gt;1,0,IF(SUM(M1201,R1201,W1201)&gt;0,IF(AND(T1201="",OR(O1201&lt;&gt;"",J1201&lt;&gt;"")),IF(O1201&lt;&gt;"",O1201,IF(J1201&lt;&gt;"",J1201,0)),IF(AND(O1201&lt;&gt;"",J1201&lt;&gt;"",O1201=J1201),O1201,T1201)),0)),"")</f>
        <v/>
      </c>
      <c r="AQ1201" s="258" t="str">
        <f aca="false">IF(D1201&lt;&gt;"",IF(COUNTIF($D$12:$D1201,$D1201)&gt;1,0,IF(SUM(N1201,S1201,X1201)&gt;0,IF(AND(T1201="",OR(O1201&lt;&gt;"",J1201&lt;&gt;"")),IF(O1201&lt;&gt;"",O1201,IF(J1201&lt;&gt;"",J1201,0)),IF(AND(O1201&lt;&gt;"",J1201&lt;&gt;"",O1201=J1201),O1201,T1201)),0)),"")</f>
        <v/>
      </c>
      <c r="AR1201" s="257" t="str">
        <f aca="false">IF(D1201&lt;&gt;"",IF(J1201="OZP12",L1201,0),"")</f>
        <v/>
      </c>
      <c r="AS1201" s="257" t="str">
        <f aca="false">IF(D1201&lt;&gt;"",IF(O1201="OZP12",Q1201,0),"")</f>
        <v/>
      </c>
      <c r="AT1201" s="257" t="str">
        <f aca="false">IF(D1201&lt;&gt;"",IF(T1201="OZP12",V1201,0),"")</f>
        <v/>
      </c>
      <c r="AU1201" s="257" t="str">
        <f aca="false">IF(D1201&lt;&gt;"",IF(J1201="TZP",L1201,0),"")</f>
        <v/>
      </c>
      <c r="AV1201" s="257" t="str">
        <f aca="false">IF(D1201&lt;&gt;"",IF(O1201="TZP",Q1201,0),"")</f>
        <v/>
      </c>
      <c r="AW1201" s="257" t="str">
        <f aca="false">IF(D1201&lt;&gt;"",IF(T1201="TZP",V1201,0),"")</f>
        <v/>
      </c>
      <c r="AX1201" s="257" t="str">
        <f aca="false">IF(D1201&lt;&gt;"",IF(J1201="OZZ",L1201,0),"")</f>
        <v/>
      </c>
      <c r="AY1201" s="257" t="str">
        <f aca="false">IF(D1201&lt;&gt;"",IF(O1201="OZZ",Q1201,0),"")</f>
        <v/>
      </c>
      <c r="AZ1201" s="257" t="str">
        <f aca="false">IF(D1201&lt;&gt;"",IF(T1201="OZZ",V1201,0),"")</f>
        <v/>
      </c>
      <c r="BA1201" s="260"/>
      <c r="BB1201" s="257" t="str">
        <f aca="false">IF(D1201&lt;&gt;"",IF(ISERROR(FIND("/",D1201)),0,1),"")</f>
        <v/>
      </c>
      <c r="BC1201" s="257" t="str">
        <f aca="false">IF(D1201&lt;&gt;"",IF(BB1201*1=0,D1201,CONCATENATE(MID(D1201,1,FIND("/",D1201,1)-1),MID(D1201,FIND("/",D1201,1)+1,LEN(D1201)))),"")</f>
        <v/>
      </c>
      <c r="BD1201" s="286"/>
      <c r="BE1201" s="257" t="str">
        <f aca="false">IF(D1201&lt;&gt;"",IF(J1201="OZP12",M1201,0),"")</f>
        <v/>
      </c>
      <c r="BF1201" s="257" t="str">
        <f aca="false">IF(D1201&lt;&gt;"",IF(O1201="OZP12",R1201,0),"")</f>
        <v/>
      </c>
      <c r="BG1201" s="257" t="str">
        <f aca="false">IF(D1201&lt;&gt;"",IF(T1201="OZP12",W1201,0),"")</f>
        <v/>
      </c>
      <c r="BH1201" s="257" t="str">
        <f aca="false">IF(D1201&lt;&gt;"",IF(J1201="TZP",M1201,0),"")</f>
        <v/>
      </c>
      <c r="BI1201" s="257" t="str">
        <f aca="false">IF(D1201&lt;&gt;"",IF(O1201="TZP",R1201,0),"")</f>
        <v/>
      </c>
      <c r="BJ1201" s="257" t="str">
        <f aca="false">IF(D1201&lt;&gt;"",IF(T1201="TZP",W1201,0),"")</f>
        <v/>
      </c>
    </row>
    <row r="1202" s="261" customFormat="true" ht="18.75" hidden="false" customHeight="true" outlineLevel="0" collapsed="false">
      <c r="A1202" s="262" t="n">
        <f aca="false">A1201+1</f>
        <v>1190</v>
      </c>
      <c r="B1202" s="263"/>
      <c r="C1202" s="263"/>
      <c r="D1202" s="263"/>
      <c r="E1202" s="266"/>
      <c r="F1202" s="266"/>
      <c r="G1202" s="267"/>
      <c r="H1202" s="278"/>
      <c r="I1202" s="281"/>
      <c r="J1202" s="268"/>
      <c r="K1202" s="269"/>
      <c r="L1202" s="244" t="str">
        <f aca="false">IF(AND(K1202&lt;&gt;"",J1202&lt;&gt;""),MIN(IF(OR(J1202="OZZ",J1202="ZZ"),5000,13600),TRUNC(0.75*SUMIF($D$12:$D1202,$D1202,K$12:K1202),2))-SUMIF($D$12:$D1201,$D1202,L$12:L1201),"")</f>
        <v/>
      </c>
      <c r="M1202" s="270" t="str">
        <f aca="false">IF(AND(K1202&lt;&gt;"",J1202&lt;&gt;"",AB1202&lt;&gt;""),IF(OR(J1202="OZZ",J1202="ZZ"),0-SUMIF($D$12:$D1201,$D1202,M$12:M1201),MIN(MIN(13600,TRUNC(0.75*SUMIF($D$12:$D$1442,$D1202,K$12:K$1442),2)+SUMIF($D$12:$D1202,$D1202,AB$12:AB1202))-SUMIF($D$12:$D1201,$D1202,M$12:M1201)-SUMIF($D$12:$D$1442,$D1202,L$12:L$1442),AB1202)),"")</f>
        <v/>
      </c>
      <c r="N1202" s="246" t="str">
        <f aca="false">IF(J1202&lt;&gt;"",1000-SUMIF($D$12:$D1201,$D1202,N$12:N1201),"")</f>
        <v/>
      </c>
      <c r="O1202" s="268"/>
      <c r="P1202" s="269"/>
      <c r="Q1202" s="244" t="str">
        <f aca="false">IF(AND(P1202&lt;&gt;"",O1202&lt;&gt;""),MIN(IF(OR(O1202="OZZ",O1202="ZZ"),5000,13600),TRUNC(0.75*SUMIF($D$12:$D1202,$D1202,P$12:P1202),2))-SUMIF($D$12:$D1201,$D1202,Q$12:Q1201),"")</f>
        <v/>
      </c>
      <c r="R1202" s="270" t="str">
        <f aca="false">IF(AND(P1202&lt;&gt;"",O1202&lt;&gt;"",AF1202&lt;&gt;""),IF(OR(O1202="OZZ",O1202="ZZ"),0-SUMIF($D$12:$D1201,$D1202,R$12:R1201),MIN(MIN(13600,TRUNC(0.75*SUMIF($D$12:$D$1442,$D1202,P$12:P$1442),2)+SUMIF($D$12:$D1202,$D1202,AF$12:AF1202))-SUMIF($D$12:$D1201,$D1202,R$12:R1201)-SUMIF($D$12:$D$1442,$D1202,Q$12:Q$1442),AF1202)),"")</f>
        <v/>
      </c>
      <c r="S1202" s="246" t="str">
        <f aca="false">IF(O1202&lt;&gt;"",1000-SUMIF($D$12:$D1201,$D1202,S$12:S1201),"")</f>
        <v/>
      </c>
      <c r="T1202" s="268"/>
      <c r="U1202" s="269"/>
      <c r="V1202" s="244" t="str">
        <f aca="false">IF(AND(U1202&lt;&gt;"",T1202&lt;&gt;""),MIN(IF(OR(T1202="OZZ",T1202="ZZ"),5000,13600),TRUNC(0.75*SUMIF($D$12:$D1202,$D1202,U$12:U1202),2))-SUMIF($D$12:$D1201,$D1202,V$12:V1201),"")</f>
        <v/>
      </c>
      <c r="W1202" s="248" t="str">
        <f aca="false">IF(AND(U1202&lt;&gt;"",T1202&lt;&gt;"",AJ1202&lt;&gt;""),IF(OR(T1202="OZZ",T1202="ZZ"),0-SUMIF($D$12:$D1201,$D1202,W$12:W1201),MIN(MIN(13600,TRUNC(0.75*SUMIF($D$12:$D$1442,$D1202,U$12:U$1442),2)+SUMIF($D$12:$D1202,$D1202,AJ$12:AJ1202))-SUMIF($D$12:$D1201,$D1202,W$12:W1201)-SUMIF($D$12:$D$1442,$D1202,V$12:V$1442),AJ1202)),"")</f>
        <v/>
      </c>
      <c r="X1202" s="246" t="str">
        <f aca="false">IF(T1202&lt;&gt;"",1000-SUMIF($D$12:$D1201,$D1202,X$12:X1201),"")</f>
        <v/>
      </c>
      <c r="Y1202" s="272"/>
      <c r="Z1202" s="273"/>
      <c r="AA1202" s="273"/>
      <c r="AB1202" s="252" t="str">
        <f aca="false">IF(K1202&lt;&gt;"",ROUND(Y1202,2)+ROUND(Z1202,2)+ROUND(AA1202,2),"")</f>
        <v/>
      </c>
      <c r="AC1202" s="274"/>
      <c r="AD1202" s="273"/>
      <c r="AE1202" s="273"/>
      <c r="AF1202" s="275" t="str">
        <f aca="false">IF(P1202&lt;&gt;"",ROUND(AC1202,2)+ROUND(AD1202,2)+ROUND(AE1202,2),"")</f>
        <v/>
      </c>
      <c r="AG1202" s="274"/>
      <c r="AH1202" s="273"/>
      <c r="AI1202" s="273"/>
      <c r="AJ1202" s="275" t="str">
        <f aca="false">IF(U1202&lt;&gt;"",ROUND(AG1202,2)+ROUND(AH1202,2)+ROUND(AI1202,2),"")</f>
        <v/>
      </c>
      <c r="AK1202" s="255"/>
      <c r="AL1202" s="255"/>
      <c r="AM1202" s="256"/>
      <c r="AN1202" s="257"/>
      <c r="AO1202" s="258" t="str">
        <f aca="false">IF(D1202&lt;&gt;"",IF(COUNTIF($D$12:$D1202,$D1202)&gt;1,0,IF(SUM(L1202,Q1202,V1202)&gt;0,IF(AND(T1202="",OR(O1202&lt;&gt;"",J1202&lt;&gt;"")),IF(O1202&lt;&gt;"",O1202,IF(J1202&lt;&gt;"",J1202,0)),IF(AND(O1202&lt;&gt;"",J1202&lt;&gt;"",O1202=J1202),O1202,T1202)),0)),"")</f>
        <v/>
      </c>
      <c r="AP1202" s="258" t="str">
        <f aca="false">IF(D1202&lt;&gt;"",IF(COUNTIF($D$12:$D1202,$D1202)&gt;1,0,IF(SUM(M1202,R1202,W1202)&gt;0,IF(AND(T1202="",OR(O1202&lt;&gt;"",J1202&lt;&gt;"")),IF(O1202&lt;&gt;"",O1202,IF(J1202&lt;&gt;"",J1202,0)),IF(AND(O1202&lt;&gt;"",J1202&lt;&gt;"",O1202=J1202),O1202,T1202)),0)),"")</f>
        <v/>
      </c>
      <c r="AQ1202" s="258" t="str">
        <f aca="false">IF(D1202&lt;&gt;"",IF(COUNTIF($D$12:$D1202,$D1202)&gt;1,0,IF(SUM(N1202,S1202,X1202)&gt;0,IF(AND(T1202="",OR(O1202&lt;&gt;"",J1202&lt;&gt;"")),IF(O1202&lt;&gt;"",O1202,IF(J1202&lt;&gt;"",J1202,0)),IF(AND(O1202&lt;&gt;"",J1202&lt;&gt;"",O1202=J1202),O1202,T1202)),0)),"")</f>
        <v/>
      </c>
      <c r="AR1202" s="257" t="str">
        <f aca="false">IF(D1202&lt;&gt;"",IF(J1202="OZP12",L1202,0),"")</f>
        <v/>
      </c>
      <c r="AS1202" s="257" t="str">
        <f aca="false">IF(D1202&lt;&gt;"",IF(O1202="OZP12",Q1202,0),"")</f>
        <v/>
      </c>
      <c r="AT1202" s="257" t="str">
        <f aca="false">IF(D1202&lt;&gt;"",IF(T1202="OZP12",V1202,0),"")</f>
        <v/>
      </c>
      <c r="AU1202" s="257" t="str">
        <f aca="false">IF(D1202&lt;&gt;"",IF(J1202="TZP",L1202,0),"")</f>
        <v/>
      </c>
      <c r="AV1202" s="257" t="str">
        <f aca="false">IF(D1202&lt;&gt;"",IF(O1202="TZP",Q1202,0),"")</f>
        <v/>
      </c>
      <c r="AW1202" s="257" t="str">
        <f aca="false">IF(D1202&lt;&gt;"",IF(T1202="TZP",V1202,0),"")</f>
        <v/>
      </c>
      <c r="AX1202" s="257" t="str">
        <f aca="false">IF(D1202&lt;&gt;"",IF(J1202="OZZ",L1202,0),"")</f>
        <v/>
      </c>
      <c r="AY1202" s="257" t="str">
        <f aca="false">IF(D1202&lt;&gt;"",IF(O1202="OZZ",Q1202,0),"")</f>
        <v/>
      </c>
      <c r="AZ1202" s="257" t="str">
        <f aca="false">IF(D1202&lt;&gt;"",IF(T1202="OZZ",V1202,0),"")</f>
        <v/>
      </c>
      <c r="BA1202" s="260"/>
      <c r="BB1202" s="257" t="str">
        <f aca="false">IF(D1202&lt;&gt;"",IF(ISERROR(FIND("/",D1202)),0,1),"")</f>
        <v/>
      </c>
      <c r="BC1202" s="257" t="str">
        <f aca="false">IF(D1202&lt;&gt;"",IF(BB1202*1=0,D1202,CONCATENATE(MID(D1202,1,FIND("/",D1202,1)-1),MID(D1202,FIND("/",D1202,1)+1,LEN(D1202)))),"")</f>
        <v/>
      </c>
      <c r="BD1202" s="286"/>
      <c r="BE1202" s="257" t="str">
        <f aca="false">IF(D1202&lt;&gt;"",IF(J1202="OZP12",M1202,0),"")</f>
        <v/>
      </c>
      <c r="BF1202" s="257" t="str">
        <f aca="false">IF(D1202&lt;&gt;"",IF(O1202="OZP12",R1202,0),"")</f>
        <v/>
      </c>
      <c r="BG1202" s="257" t="str">
        <f aca="false">IF(D1202&lt;&gt;"",IF(T1202="OZP12",W1202,0),"")</f>
        <v/>
      </c>
      <c r="BH1202" s="257" t="str">
        <f aca="false">IF(D1202&lt;&gt;"",IF(J1202="TZP",M1202,0),"")</f>
        <v/>
      </c>
      <c r="BI1202" s="257" t="str">
        <f aca="false">IF(D1202&lt;&gt;"",IF(O1202="TZP",R1202,0),"")</f>
        <v/>
      </c>
      <c r="BJ1202" s="257" t="str">
        <f aca="false">IF(D1202&lt;&gt;"",IF(T1202="TZP",W1202,0),"")</f>
        <v/>
      </c>
    </row>
    <row r="1203" s="261" customFormat="true" ht="18.75" hidden="false" customHeight="true" outlineLevel="0" collapsed="false">
      <c r="A1203" s="262" t="n">
        <f aca="false">A1202+1</f>
        <v>1191</v>
      </c>
      <c r="B1203" s="263"/>
      <c r="C1203" s="263"/>
      <c r="D1203" s="263"/>
      <c r="E1203" s="266"/>
      <c r="F1203" s="266"/>
      <c r="G1203" s="267"/>
      <c r="H1203" s="278"/>
      <c r="I1203" s="281"/>
      <c r="J1203" s="268"/>
      <c r="K1203" s="269"/>
      <c r="L1203" s="244" t="str">
        <f aca="false">IF(AND(K1203&lt;&gt;"",J1203&lt;&gt;""),MIN(IF(OR(J1203="OZZ",J1203="ZZ"),5000,13600),TRUNC(0.75*SUMIF($D$12:$D1203,$D1203,K$12:K1203),2))-SUMIF($D$12:$D1202,$D1203,L$12:L1202),"")</f>
        <v/>
      </c>
      <c r="M1203" s="270" t="str">
        <f aca="false">IF(AND(K1203&lt;&gt;"",J1203&lt;&gt;"",AB1203&lt;&gt;""),IF(OR(J1203="OZZ",J1203="ZZ"),0-SUMIF($D$12:$D1202,$D1203,M$12:M1202),MIN(MIN(13600,TRUNC(0.75*SUMIF($D$12:$D$1442,$D1203,K$12:K$1442),2)+SUMIF($D$12:$D1203,$D1203,AB$12:AB1203))-SUMIF($D$12:$D1202,$D1203,M$12:M1202)-SUMIF($D$12:$D$1442,$D1203,L$12:L$1442),AB1203)),"")</f>
        <v/>
      </c>
      <c r="N1203" s="246" t="str">
        <f aca="false">IF(J1203&lt;&gt;"",1000-SUMIF($D$12:$D1202,$D1203,N$12:N1202),"")</f>
        <v/>
      </c>
      <c r="O1203" s="268"/>
      <c r="P1203" s="269"/>
      <c r="Q1203" s="244" t="str">
        <f aca="false">IF(AND(P1203&lt;&gt;"",O1203&lt;&gt;""),MIN(IF(OR(O1203="OZZ",O1203="ZZ"),5000,13600),TRUNC(0.75*SUMIF($D$12:$D1203,$D1203,P$12:P1203),2))-SUMIF($D$12:$D1202,$D1203,Q$12:Q1202),"")</f>
        <v/>
      </c>
      <c r="R1203" s="270" t="str">
        <f aca="false">IF(AND(P1203&lt;&gt;"",O1203&lt;&gt;"",AF1203&lt;&gt;""),IF(OR(O1203="OZZ",O1203="ZZ"),0-SUMIF($D$12:$D1202,$D1203,R$12:R1202),MIN(MIN(13600,TRUNC(0.75*SUMIF($D$12:$D$1442,$D1203,P$12:P$1442),2)+SUMIF($D$12:$D1203,$D1203,AF$12:AF1203))-SUMIF($D$12:$D1202,$D1203,R$12:R1202)-SUMIF($D$12:$D$1442,$D1203,Q$12:Q$1442),AF1203)),"")</f>
        <v/>
      </c>
      <c r="S1203" s="246" t="str">
        <f aca="false">IF(O1203&lt;&gt;"",1000-SUMIF($D$12:$D1202,$D1203,S$12:S1202),"")</f>
        <v/>
      </c>
      <c r="T1203" s="268"/>
      <c r="U1203" s="269"/>
      <c r="V1203" s="244" t="str">
        <f aca="false">IF(AND(U1203&lt;&gt;"",T1203&lt;&gt;""),MIN(IF(OR(T1203="OZZ",T1203="ZZ"),5000,13600),TRUNC(0.75*SUMIF($D$12:$D1203,$D1203,U$12:U1203),2))-SUMIF($D$12:$D1202,$D1203,V$12:V1202),"")</f>
        <v/>
      </c>
      <c r="W1203" s="248" t="str">
        <f aca="false">IF(AND(U1203&lt;&gt;"",T1203&lt;&gt;"",AJ1203&lt;&gt;""),IF(OR(T1203="OZZ",T1203="ZZ"),0-SUMIF($D$12:$D1202,$D1203,W$12:W1202),MIN(MIN(13600,TRUNC(0.75*SUMIF($D$12:$D$1442,$D1203,U$12:U$1442),2)+SUMIF($D$12:$D1203,$D1203,AJ$12:AJ1203))-SUMIF($D$12:$D1202,$D1203,W$12:W1202)-SUMIF($D$12:$D$1442,$D1203,V$12:V$1442),AJ1203)),"")</f>
        <v/>
      </c>
      <c r="X1203" s="246" t="str">
        <f aca="false">IF(T1203&lt;&gt;"",1000-SUMIF($D$12:$D1202,$D1203,X$12:X1202),"")</f>
        <v/>
      </c>
      <c r="Y1203" s="272"/>
      <c r="Z1203" s="273"/>
      <c r="AA1203" s="273"/>
      <c r="AB1203" s="252" t="str">
        <f aca="false">IF(K1203&lt;&gt;"",ROUND(Y1203,2)+ROUND(Z1203,2)+ROUND(AA1203,2),"")</f>
        <v/>
      </c>
      <c r="AC1203" s="274"/>
      <c r="AD1203" s="273"/>
      <c r="AE1203" s="273"/>
      <c r="AF1203" s="275" t="str">
        <f aca="false">IF(P1203&lt;&gt;"",ROUND(AC1203,2)+ROUND(AD1203,2)+ROUND(AE1203,2),"")</f>
        <v/>
      </c>
      <c r="AG1203" s="274"/>
      <c r="AH1203" s="273"/>
      <c r="AI1203" s="273"/>
      <c r="AJ1203" s="275" t="str">
        <f aca="false">IF(U1203&lt;&gt;"",ROUND(AG1203,2)+ROUND(AH1203,2)+ROUND(AI1203,2),"")</f>
        <v/>
      </c>
      <c r="AK1203" s="255"/>
      <c r="AL1203" s="255"/>
      <c r="AM1203" s="256"/>
      <c r="AN1203" s="257"/>
      <c r="AO1203" s="258" t="str">
        <f aca="false">IF(D1203&lt;&gt;"",IF(COUNTIF($D$12:$D1203,$D1203)&gt;1,0,IF(SUM(L1203,Q1203,V1203)&gt;0,IF(AND(T1203="",OR(O1203&lt;&gt;"",J1203&lt;&gt;"")),IF(O1203&lt;&gt;"",O1203,IF(J1203&lt;&gt;"",J1203,0)),IF(AND(O1203&lt;&gt;"",J1203&lt;&gt;"",O1203=J1203),O1203,T1203)),0)),"")</f>
        <v/>
      </c>
      <c r="AP1203" s="258" t="str">
        <f aca="false">IF(D1203&lt;&gt;"",IF(COUNTIF($D$12:$D1203,$D1203)&gt;1,0,IF(SUM(M1203,R1203,W1203)&gt;0,IF(AND(T1203="",OR(O1203&lt;&gt;"",J1203&lt;&gt;"")),IF(O1203&lt;&gt;"",O1203,IF(J1203&lt;&gt;"",J1203,0)),IF(AND(O1203&lt;&gt;"",J1203&lt;&gt;"",O1203=J1203),O1203,T1203)),0)),"")</f>
        <v/>
      </c>
      <c r="AQ1203" s="258" t="str">
        <f aca="false">IF(D1203&lt;&gt;"",IF(COUNTIF($D$12:$D1203,$D1203)&gt;1,0,IF(SUM(N1203,S1203,X1203)&gt;0,IF(AND(T1203="",OR(O1203&lt;&gt;"",J1203&lt;&gt;"")),IF(O1203&lt;&gt;"",O1203,IF(J1203&lt;&gt;"",J1203,0)),IF(AND(O1203&lt;&gt;"",J1203&lt;&gt;"",O1203=J1203),O1203,T1203)),0)),"")</f>
        <v/>
      </c>
      <c r="AR1203" s="257" t="str">
        <f aca="false">IF(D1203&lt;&gt;"",IF(J1203="OZP12",L1203,0),"")</f>
        <v/>
      </c>
      <c r="AS1203" s="257" t="str">
        <f aca="false">IF(D1203&lt;&gt;"",IF(O1203="OZP12",Q1203,0),"")</f>
        <v/>
      </c>
      <c r="AT1203" s="257" t="str">
        <f aca="false">IF(D1203&lt;&gt;"",IF(T1203="OZP12",V1203,0),"")</f>
        <v/>
      </c>
      <c r="AU1203" s="257" t="str">
        <f aca="false">IF(D1203&lt;&gt;"",IF(J1203="TZP",L1203,0),"")</f>
        <v/>
      </c>
      <c r="AV1203" s="257" t="str">
        <f aca="false">IF(D1203&lt;&gt;"",IF(O1203="TZP",Q1203,0),"")</f>
        <v/>
      </c>
      <c r="AW1203" s="257" t="str">
        <f aca="false">IF(D1203&lt;&gt;"",IF(T1203="TZP",V1203,0),"")</f>
        <v/>
      </c>
      <c r="AX1203" s="257" t="str">
        <f aca="false">IF(D1203&lt;&gt;"",IF(J1203="OZZ",L1203,0),"")</f>
        <v/>
      </c>
      <c r="AY1203" s="257" t="str">
        <f aca="false">IF(D1203&lt;&gt;"",IF(O1203="OZZ",Q1203,0),"")</f>
        <v/>
      </c>
      <c r="AZ1203" s="257" t="str">
        <f aca="false">IF(D1203&lt;&gt;"",IF(T1203="OZZ",V1203,0),"")</f>
        <v/>
      </c>
      <c r="BA1203" s="260"/>
      <c r="BB1203" s="257" t="str">
        <f aca="false">IF(D1203&lt;&gt;"",IF(ISERROR(FIND("/",D1203)),0,1),"")</f>
        <v/>
      </c>
      <c r="BC1203" s="257" t="str">
        <f aca="false">IF(D1203&lt;&gt;"",IF(BB1203*1=0,D1203,CONCATENATE(MID(D1203,1,FIND("/",D1203,1)-1),MID(D1203,FIND("/",D1203,1)+1,LEN(D1203)))),"")</f>
        <v/>
      </c>
      <c r="BD1203" s="286"/>
      <c r="BE1203" s="257" t="str">
        <f aca="false">IF(D1203&lt;&gt;"",IF(J1203="OZP12",M1203,0),"")</f>
        <v/>
      </c>
      <c r="BF1203" s="257" t="str">
        <f aca="false">IF(D1203&lt;&gt;"",IF(O1203="OZP12",R1203,0),"")</f>
        <v/>
      </c>
      <c r="BG1203" s="257" t="str">
        <f aca="false">IF(D1203&lt;&gt;"",IF(T1203="OZP12",W1203,0),"")</f>
        <v/>
      </c>
      <c r="BH1203" s="257" t="str">
        <f aca="false">IF(D1203&lt;&gt;"",IF(J1203="TZP",M1203,0),"")</f>
        <v/>
      </c>
      <c r="BI1203" s="257" t="str">
        <f aca="false">IF(D1203&lt;&gt;"",IF(O1203="TZP",R1203,0),"")</f>
        <v/>
      </c>
      <c r="BJ1203" s="257" t="str">
        <f aca="false">IF(D1203&lt;&gt;"",IF(T1203="TZP",W1203,0),"")</f>
        <v/>
      </c>
    </row>
    <row r="1204" s="261" customFormat="true" ht="18.75" hidden="false" customHeight="true" outlineLevel="0" collapsed="false">
      <c r="A1204" s="262" t="n">
        <f aca="false">A1203+1</f>
        <v>1192</v>
      </c>
      <c r="B1204" s="263"/>
      <c r="C1204" s="263"/>
      <c r="D1204" s="263"/>
      <c r="E1204" s="266"/>
      <c r="F1204" s="266"/>
      <c r="G1204" s="267"/>
      <c r="H1204" s="278"/>
      <c r="I1204" s="281"/>
      <c r="J1204" s="268"/>
      <c r="K1204" s="269"/>
      <c r="L1204" s="244" t="str">
        <f aca="false">IF(AND(K1204&lt;&gt;"",J1204&lt;&gt;""),MIN(IF(OR(J1204="OZZ",J1204="ZZ"),5000,13600),TRUNC(0.75*SUMIF($D$12:$D1204,$D1204,K$12:K1204),2))-SUMIF($D$12:$D1203,$D1204,L$12:L1203),"")</f>
        <v/>
      </c>
      <c r="M1204" s="270" t="str">
        <f aca="false">IF(AND(K1204&lt;&gt;"",J1204&lt;&gt;"",AB1204&lt;&gt;""),IF(OR(J1204="OZZ",J1204="ZZ"),0-SUMIF($D$12:$D1203,$D1204,M$12:M1203),MIN(MIN(13600,TRUNC(0.75*SUMIF($D$12:$D$1442,$D1204,K$12:K$1442),2)+SUMIF($D$12:$D1204,$D1204,AB$12:AB1204))-SUMIF($D$12:$D1203,$D1204,M$12:M1203)-SUMIF($D$12:$D$1442,$D1204,L$12:L$1442),AB1204)),"")</f>
        <v/>
      </c>
      <c r="N1204" s="246" t="str">
        <f aca="false">IF(J1204&lt;&gt;"",1000-SUMIF($D$12:$D1203,$D1204,N$12:N1203),"")</f>
        <v/>
      </c>
      <c r="O1204" s="268"/>
      <c r="P1204" s="269"/>
      <c r="Q1204" s="244" t="str">
        <f aca="false">IF(AND(P1204&lt;&gt;"",O1204&lt;&gt;""),MIN(IF(OR(O1204="OZZ",O1204="ZZ"),5000,13600),TRUNC(0.75*SUMIF($D$12:$D1204,$D1204,P$12:P1204),2))-SUMIF($D$12:$D1203,$D1204,Q$12:Q1203),"")</f>
        <v/>
      </c>
      <c r="R1204" s="270" t="str">
        <f aca="false">IF(AND(P1204&lt;&gt;"",O1204&lt;&gt;"",AF1204&lt;&gt;""),IF(OR(O1204="OZZ",O1204="ZZ"),0-SUMIF($D$12:$D1203,$D1204,R$12:R1203),MIN(MIN(13600,TRUNC(0.75*SUMIF($D$12:$D$1442,$D1204,P$12:P$1442),2)+SUMIF($D$12:$D1204,$D1204,AF$12:AF1204))-SUMIF($D$12:$D1203,$D1204,R$12:R1203)-SUMIF($D$12:$D$1442,$D1204,Q$12:Q$1442),AF1204)),"")</f>
        <v/>
      </c>
      <c r="S1204" s="246" t="str">
        <f aca="false">IF(O1204&lt;&gt;"",1000-SUMIF($D$12:$D1203,$D1204,S$12:S1203),"")</f>
        <v/>
      </c>
      <c r="T1204" s="268"/>
      <c r="U1204" s="269"/>
      <c r="V1204" s="244" t="str">
        <f aca="false">IF(AND(U1204&lt;&gt;"",T1204&lt;&gt;""),MIN(IF(OR(T1204="OZZ",T1204="ZZ"),5000,13600),TRUNC(0.75*SUMIF($D$12:$D1204,$D1204,U$12:U1204),2))-SUMIF($D$12:$D1203,$D1204,V$12:V1203),"")</f>
        <v/>
      </c>
      <c r="W1204" s="248" t="str">
        <f aca="false">IF(AND(U1204&lt;&gt;"",T1204&lt;&gt;"",AJ1204&lt;&gt;""),IF(OR(T1204="OZZ",T1204="ZZ"),0-SUMIF($D$12:$D1203,$D1204,W$12:W1203),MIN(MIN(13600,TRUNC(0.75*SUMIF($D$12:$D$1442,$D1204,U$12:U$1442),2)+SUMIF($D$12:$D1204,$D1204,AJ$12:AJ1204))-SUMIF($D$12:$D1203,$D1204,W$12:W1203)-SUMIF($D$12:$D$1442,$D1204,V$12:V$1442),AJ1204)),"")</f>
        <v/>
      </c>
      <c r="X1204" s="246" t="str">
        <f aca="false">IF(T1204&lt;&gt;"",1000-SUMIF($D$12:$D1203,$D1204,X$12:X1203),"")</f>
        <v/>
      </c>
      <c r="Y1204" s="272"/>
      <c r="Z1204" s="273"/>
      <c r="AA1204" s="273"/>
      <c r="AB1204" s="252" t="str">
        <f aca="false">IF(K1204&lt;&gt;"",ROUND(Y1204,2)+ROUND(Z1204,2)+ROUND(AA1204,2),"")</f>
        <v/>
      </c>
      <c r="AC1204" s="274"/>
      <c r="AD1204" s="273"/>
      <c r="AE1204" s="273"/>
      <c r="AF1204" s="275" t="str">
        <f aca="false">IF(P1204&lt;&gt;"",ROUND(AC1204,2)+ROUND(AD1204,2)+ROUND(AE1204,2),"")</f>
        <v/>
      </c>
      <c r="AG1204" s="274"/>
      <c r="AH1204" s="273"/>
      <c r="AI1204" s="273"/>
      <c r="AJ1204" s="275" t="str">
        <f aca="false">IF(U1204&lt;&gt;"",ROUND(AG1204,2)+ROUND(AH1204,2)+ROUND(AI1204,2),"")</f>
        <v/>
      </c>
      <c r="AK1204" s="255"/>
      <c r="AL1204" s="255"/>
      <c r="AM1204" s="256"/>
      <c r="AN1204" s="257"/>
      <c r="AO1204" s="258" t="str">
        <f aca="false">IF(D1204&lt;&gt;"",IF(COUNTIF($D$12:$D1204,$D1204)&gt;1,0,IF(SUM(L1204,Q1204,V1204)&gt;0,IF(AND(T1204="",OR(O1204&lt;&gt;"",J1204&lt;&gt;"")),IF(O1204&lt;&gt;"",O1204,IF(J1204&lt;&gt;"",J1204,0)),IF(AND(O1204&lt;&gt;"",J1204&lt;&gt;"",O1204=J1204),O1204,T1204)),0)),"")</f>
        <v/>
      </c>
      <c r="AP1204" s="258" t="str">
        <f aca="false">IF(D1204&lt;&gt;"",IF(COUNTIF($D$12:$D1204,$D1204)&gt;1,0,IF(SUM(M1204,R1204,W1204)&gt;0,IF(AND(T1204="",OR(O1204&lt;&gt;"",J1204&lt;&gt;"")),IF(O1204&lt;&gt;"",O1204,IF(J1204&lt;&gt;"",J1204,0)),IF(AND(O1204&lt;&gt;"",J1204&lt;&gt;"",O1204=J1204),O1204,T1204)),0)),"")</f>
        <v/>
      </c>
      <c r="AQ1204" s="258" t="str">
        <f aca="false">IF(D1204&lt;&gt;"",IF(COUNTIF($D$12:$D1204,$D1204)&gt;1,0,IF(SUM(N1204,S1204,X1204)&gt;0,IF(AND(T1204="",OR(O1204&lt;&gt;"",J1204&lt;&gt;"")),IF(O1204&lt;&gt;"",O1204,IF(J1204&lt;&gt;"",J1204,0)),IF(AND(O1204&lt;&gt;"",J1204&lt;&gt;"",O1204=J1204),O1204,T1204)),0)),"")</f>
        <v/>
      </c>
      <c r="AR1204" s="257" t="str">
        <f aca="false">IF(D1204&lt;&gt;"",IF(J1204="OZP12",L1204,0),"")</f>
        <v/>
      </c>
      <c r="AS1204" s="257" t="str">
        <f aca="false">IF(D1204&lt;&gt;"",IF(O1204="OZP12",Q1204,0),"")</f>
        <v/>
      </c>
      <c r="AT1204" s="257" t="str">
        <f aca="false">IF(D1204&lt;&gt;"",IF(T1204="OZP12",V1204,0),"")</f>
        <v/>
      </c>
      <c r="AU1204" s="257" t="str">
        <f aca="false">IF(D1204&lt;&gt;"",IF(J1204="TZP",L1204,0),"")</f>
        <v/>
      </c>
      <c r="AV1204" s="257" t="str">
        <f aca="false">IF(D1204&lt;&gt;"",IF(O1204="TZP",Q1204,0),"")</f>
        <v/>
      </c>
      <c r="AW1204" s="257" t="str">
        <f aca="false">IF(D1204&lt;&gt;"",IF(T1204="TZP",V1204,0),"")</f>
        <v/>
      </c>
      <c r="AX1204" s="257" t="str">
        <f aca="false">IF(D1204&lt;&gt;"",IF(J1204="OZZ",L1204,0),"")</f>
        <v/>
      </c>
      <c r="AY1204" s="257" t="str">
        <f aca="false">IF(D1204&lt;&gt;"",IF(O1204="OZZ",Q1204,0),"")</f>
        <v/>
      </c>
      <c r="AZ1204" s="257" t="str">
        <f aca="false">IF(D1204&lt;&gt;"",IF(T1204="OZZ",V1204,0),"")</f>
        <v/>
      </c>
      <c r="BA1204" s="260"/>
      <c r="BB1204" s="257" t="str">
        <f aca="false">IF(D1204&lt;&gt;"",IF(ISERROR(FIND("/",D1204)),0,1),"")</f>
        <v/>
      </c>
      <c r="BC1204" s="257" t="str">
        <f aca="false">IF(D1204&lt;&gt;"",IF(BB1204*1=0,D1204,CONCATENATE(MID(D1204,1,FIND("/",D1204,1)-1),MID(D1204,FIND("/",D1204,1)+1,LEN(D1204)))),"")</f>
        <v/>
      </c>
      <c r="BD1204" s="286"/>
      <c r="BE1204" s="257" t="str">
        <f aca="false">IF(D1204&lt;&gt;"",IF(J1204="OZP12",M1204,0),"")</f>
        <v/>
      </c>
      <c r="BF1204" s="257" t="str">
        <f aca="false">IF(D1204&lt;&gt;"",IF(O1204="OZP12",R1204,0),"")</f>
        <v/>
      </c>
      <c r="BG1204" s="257" t="str">
        <f aca="false">IF(D1204&lt;&gt;"",IF(T1204="OZP12",W1204,0),"")</f>
        <v/>
      </c>
      <c r="BH1204" s="257" t="str">
        <f aca="false">IF(D1204&lt;&gt;"",IF(J1204="TZP",M1204,0),"")</f>
        <v/>
      </c>
      <c r="BI1204" s="257" t="str">
        <f aca="false">IF(D1204&lt;&gt;"",IF(O1204="TZP",R1204,0),"")</f>
        <v/>
      </c>
      <c r="BJ1204" s="257" t="str">
        <f aca="false">IF(D1204&lt;&gt;"",IF(T1204="TZP",W1204,0),"")</f>
        <v/>
      </c>
    </row>
    <row r="1205" s="261" customFormat="true" ht="18.75" hidden="false" customHeight="true" outlineLevel="0" collapsed="false">
      <c r="A1205" s="262" t="n">
        <f aca="false">A1204+1</f>
        <v>1193</v>
      </c>
      <c r="B1205" s="263"/>
      <c r="C1205" s="263"/>
      <c r="D1205" s="263"/>
      <c r="E1205" s="266"/>
      <c r="F1205" s="266"/>
      <c r="G1205" s="267"/>
      <c r="H1205" s="278"/>
      <c r="I1205" s="281"/>
      <c r="J1205" s="268"/>
      <c r="K1205" s="269"/>
      <c r="L1205" s="244" t="str">
        <f aca="false">IF(AND(K1205&lt;&gt;"",J1205&lt;&gt;""),MIN(IF(OR(J1205="OZZ",J1205="ZZ"),5000,13600),TRUNC(0.75*SUMIF($D$12:$D1205,$D1205,K$12:K1205),2))-SUMIF($D$12:$D1204,$D1205,L$12:L1204),"")</f>
        <v/>
      </c>
      <c r="M1205" s="270" t="str">
        <f aca="false">IF(AND(K1205&lt;&gt;"",J1205&lt;&gt;"",AB1205&lt;&gt;""),IF(OR(J1205="OZZ",J1205="ZZ"),0-SUMIF($D$12:$D1204,$D1205,M$12:M1204),MIN(MIN(13600,TRUNC(0.75*SUMIF($D$12:$D$1442,$D1205,K$12:K$1442),2)+SUMIF($D$12:$D1205,$D1205,AB$12:AB1205))-SUMIF($D$12:$D1204,$D1205,M$12:M1204)-SUMIF($D$12:$D$1442,$D1205,L$12:L$1442),AB1205)),"")</f>
        <v/>
      </c>
      <c r="N1205" s="246" t="str">
        <f aca="false">IF(J1205&lt;&gt;"",1000-SUMIF($D$12:$D1204,$D1205,N$12:N1204),"")</f>
        <v/>
      </c>
      <c r="O1205" s="268"/>
      <c r="P1205" s="269"/>
      <c r="Q1205" s="244" t="str">
        <f aca="false">IF(AND(P1205&lt;&gt;"",O1205&lt;&gt;""),MIN(IF(OR(O1205="OZZ",O1205="ZZ"),5000,13600),TRUNC(0.75*SUMIF($D$12:$D1205,$D1205,P$12:P1205),2))-SUMIF($D$12:$D1204,$D1205,Q$12:Q1204),"")</f>
        <v/>
      </c>
      <c r="R1205" s="270" t="str">
        <f aca="false">IF(AND(P1205&lt;&gt;"",O1205&lt;&gt;"",AF1205&lt;&gt;""),IF(OR(O1205="OZZ",O1205="ZZ"),0-SUMIF($D$12:$D1204,$D1205,R$12:R1204),MIN(MIN(13600,TRUNC(0.75*SUMIF($D$12:$D$1442,$D1205,P$12:P$1442),2)+SUMIF($D$12:$D1205,$D1205,AF$12:AF1205))-SUMIF($D$12:$D1204,$D1205,R$12:R1204)-SUMIF($D$12:$D$1442,$D1205,Q$12:Q$1442),AF1205)),"")</f>
        <v/>
      </c>
      <c r="S1205" s="246" t="str">
        <f aca="false">IF(O1205&lt;&gt;"",1000-SUMIF($D$12:$D1204,$D1205,S$12:S1204),"")</f>
        <v/>
      </c>
      <c r="T1205" s="268"/>
      <c r="U1205" s="269"/>
      <c r="V1205" s="244" t="str">
        <f aca="false">IF(AND(U1205&lt;&gt;"",T1205&lt;&gt;""),MIN(IF(OR(T1205="OZZ",T1205="ZZ"),5000,13600),TRUNC(0.75*SUMIF($D$12:$D1205,$D1205,U$12:U1205),2))-SUMIF($D$12:$D1204,$D1205,V$12:V1204),"")</f>
        <v/>
      </c>
      <c r="W1205" s="248" t="str">
        <f aca="false">IF(AND(U1205&lt;&gt;"",T1205&lt;&gt;"",AJ1205&lt;&gt;""),IF(OR(T1205="OZZ",T1205="ZZ"),0-SUMIF($D$12:$D1204,$D1205,W$12:W1204),MIN(MIN(13600,TRUNC(0.75*SUMIF($D$12:$D$1442,$D1205,U$12:U$1442),2)+SUMIF($D$12:$D1205,$D1205,AJ$12:AJ1205))-SUMIF($D$12:$D1204,$D1205,W$12:W1204)-SUMIF($D$12:$D$1442,$D1205,V$12:V$1442),AJ1205)),"")</f>
        <v/>
      </c>
      <c r="X1205" s="246" t="str">
        <f aca="false">IF(T1205&lt;&gt;"",1000-SUMIF($D$12:$D1204,$D1205,X$12:X1204),"")</f>
        <v/>
      </c>
      <c r="Y1205" s="272"/>
      <c r="Z1205" s="273"/>
      <c r="AA1205" s="273"/>
      <c r="AB1205" s="252" t="str">
        <f aca="false">IF(K1205&lt;&gt;"",ROUND(Y1205,2)+ROUND(Z1205,2)+ROUND(AA1205,2),"")</f>
        <v/>
      </c>
      <c r="AC1205" s="274"/>
      <c r="AD1205" s="273"/>
      <c r="AE1205" s="273"/>
      <c r="AF1205" s="275" t="str">
        <f aca="false">IF(P1205&lt;&gt;"",ROUND(AC1205,2)+ROUND(AD1205,2)+ROUND(AE1205,2),"")</f>
        <v/>
      </c>
      <c r="AG1205" s="274"/>
      <c r="AH1205" s="273"/>
      <c r="AI1205" s="273"/>
      <c r="AJ1205" s="275" t="str">
        <f aca="false">IF(U1205&lt;&gt;"",ROUND(AG1205,2)+ROUND(AH1205,2)+ROUND(AI1205,2),"")</f>
        <v/>
      </c>
      <c r="AK1205" s="255"/>
      <c r="AL1205" s="255"/>
      <c r="AM1205" s="256"/>
      <c r="AN1205" s="257"/>
      <c r="AO1205" s="258" t="str">
        <f aca="false">IF(D1205&lt;&gt;"",IF(COUNTIF($D$12:$D1205,$D1205)&gt;1,0,IF(SUM(L1205,Q1205,V1205)&gt;0,IF(AND(T1205="",OR(O1205&lt;&gt;"",J1205&lt;&gt;"")),IF(O1205&lt;&gt;"",O1205,IF(J1205&lt;&gt;"",J1205,0)),IF(AND(O1205&lt;&gt;"",J1205&lt;&gt;"",O1205=J1205),O1205,T1205)),0)),"")</f>
        <v/>
      </c>
      <c r="AP1205" s="258" t="str">
        <f aca="false">IF(D1205&lt;&gt;"",IF(COUNTIF($D$12:$D1205,$D1205)&gt;1,0,IF(SUM(M1205,R1205,W1205)&gt;0,IF(AND(T1205="",OR(O1205&lt;&gt;"",J1205&lt;&gt;"")),IF(O1205&lt;&gt;"",O1205,IF(J1205&lt;&gt;"",J1205,0)),IF(AND(O1205&lt;&gt;"",J1205&lt;&gt;"",O1205=J1205),O1205,T1205)),0)),"")</f>
        <v/>
      </c>
      <c r="AQ1205" s="258" t="str">
        <f aca="false">IF(D1205&lt;&gt;"",IF(COUNTIF($D$12:$D1205,$D1205)&gt;1,0,IF(SUM(N1205,S1205,X1205)&gt;0,IF(AND(T1205="",OR(O1205&lt;&gt;"",J1205&lt;&gt;"")),IF(O1205&lt;&gt;"",O1205,IF(J1205&lt;&gt;"",J1205,0)),IF(AND(O1205&lt;&gt;"",J1205&lt;&gt;"",O1205=J1205),O1205,T1205)),0)),"")</f>
        <v/>
      </c>
      <c r="AR1205" s="257" t="str">
        <f aca="false">IF(D1205&lt;&gt;"",IF(J1205="OZP12",L1205,0),"")</f>
        <v/>
      </c>
      <c r="AS1205" s="257" t="str">
        <f aca="false">IF(D1205&lt;&gt;"",IF(O1205="OZP12",Q1205,0),"")</f>
        <v/>
      </c>
      <c r="AT1205" s="257" t="str">
        <f aca="false">IF(D1205&lt;&gt;"",IF(T1205="OZP12",V1205,0),"")</f>
        <v/>
      </c>
      <c r="AU1205" s="257" t="str">
        <f aca="false">IF(D1205&lt;&gt;"",IF(J1205="TZP",L1205,0),"")</f>
        <v/>
      </c>
      <c r="AV1205" s="257" t="str">
        <f aca="false">IF(D1205&lt;&gt;"",IF(O1205="TZP",Q1205,0),"")</f>
        <v/>
      </c>
      <c r="AW1205" s="257" t="str">
        <f aca="false">IF(D1205&lt;&gt;"",IF(T1205="TZP",V1205,0),"")</f>
        <v/>
      </c>
      <c r="AX1205" s="257" t="str">
        <f aca="false">IF(D1205&lt;&gt;"",IF(J1205="OZZ",L1205,0),"")</f>
        <v/>
      </c>
      <c r="AY1205" s="257" t="str">
        <f aca="false">IF(D1205&lt;&gt;"",IF(O1205="OZZ",Q1205,0),"")</f>
        <v/>
      </c>
      <c r="AZ1205" s="257" t="str">
        <f aca="false">IF(D1205&lt;&gt;"",IF(T1205="OZZ",V1205,0),"")</f>
        <v/>
      </c>
      <c r="BA1205" s="260"/>
      <c r="BB1205" s="257" t="str">
        <f aca="false">IF(D1205&lt;&gt;"",IF(ISERROR(FIND("/",D1205)),0,1),"")</f>
        <v/>
      </c>
      <c r="BC1205" s="257" t="str">
        <f aca="false">IF(D1205&lt;&gt;"",IF(BB1205*1=0,D1205,CONCATENATE(MID(D1205,1,FIND("/",D1205,1)-1),MID(D1205,FIND("/",D1205,1)+1,LEN(D1205)))),"")</f>
        <v/>
      </c>
      <c r="BD1205" s="286"/>
      <c r="BE1205" s="257" t="str">
        <f aca="false">IF(D1205&lt;&gt;"",IF(J1205="OZP12",M1205,0),"")</f>
        <v/>
      </c>
      <c r="BF1205" s="257" t="str">
        <f aca="false">IF(D1205&lt;&gt;"",IF(O1205="OZP12",R1205,0),"")</f>
        <v/>
      </c>
      <c r="BG1205" s="257" t="str">
        <f aca="false">IF(D1205&lt;&gt;"",IF(T1205="OZP12",W1205,0),"")</f>
        <v/>
      </c>
      <c r="BH1205" s="257" t="str">
        <f aca="false">IF(D1205&lt;&gt;"",IF(J1205="TZP",M1205,0),"")</f>
        <v/>
      </c>
      <c r="BI1205" s="257" t="str">
        <f aca="false">IF(D1205&lt;&gt;"",IF(O1205="TZP",R1205,0),"")</f>
        <v/>
      </c>
      <c r="BJ1205" s="257" t="str">
        <f aca="false">IF(D1205&lt;&gt;"",IF(T1205="TZP",W1205,0),"")</f>
        <v/>
      </c>
    </row>
    <row r="1206" s="261" customFormat="true" ht="18.75" hidden="false" customHeight="true" outlineLevel="0" collapsed="false">
      <c r="A1206" s="262" t="n">
        <f aca="false">A1205+1</f>
        <v>1194</v>
      </c>
      <c r="B1206" s="263"/>
      <c r="C1206" s="263"/>
      <c r="D1206" s="263"/>
      <c r="E1206" s="266"/>
      <c r="F1206" s="266"/>
      <c r="G1206" s="267"/>
      <c r="H1206" s="278"/>
      <c r="I1206" s="281"/>
      <c r="J1206" s="268"/>
      <c r="K1206" s="269"/>
      <c r="L1206" s="244" t="str">
        <f aca="false">IF(AND(K1206&lt;&gt;"",J1206&lt;&gt;""),MIN(IF(OR(J1206="OZZ",J1206="ZZ"),5000,13600),TRUNC(0.75*SUMIF($D$12:$D1206,$D1206,K$12:K1206),2))-SUMIF($D$12:$D1205,$D1206,L$12:L1205),"")</f>
        <v/>
      </c>
      <c r="M1206" s="270" t="str">
        <f aca="false">IF(AND(K1206&lt;&gt;"",J1206&lt;&gt;"",AB1206&lt;&gt;""),IF(OR(J1206="OZZ",J1206="ZZ"),0-SUMIF($D$12:$D1205,$D1206,M$12:M1205),MIN(MIN(13600,TRUNC(0.75*SUMIF($D$12:$D$1442,$D1206,K$12:K$1442),2)+SUMIF($D$12:$D1206,$D1206,AB$12:AB1206))-SUMIF($D$12:$D1205,$D1206,M$12:M1205)-SUMIF($D$12:$D$1442,$D1206,L$12:L$1442),AB1206)),"")</f>
        <v/>
      </c>
      <c r="N1206" s="246" t="str">
        <f aca="false">IF(J1206&lt;&gt;"",1000-SUMIF($D$12:$D1205,$D1206,N$12:N1205),"")</f>
        <v/>
      </c>
      <c r="O1206" s="268"/>
      <c r="P1206" s="269"/>
      <c r="Q1206" s="244" t="str">
        <f aca="false">IF(AND(P1206&lt;&gt;"",O1206&lt;&gt;""),MIN(IF(OR(O1206="OZZ",O1206="ZZ"),5000,13600),TRUNC(0.75*SUMIF($D$12:$D1206,$D1206,P$12:P1206),2))-SUMIF($D$12:$D1205,$D1206,Q$12:Q1205),"")</f>
        <v/>
      </c>
      <c r="R1206" s="270" t="str">
        <f aca="false">IF(AND(P1206&lt;&gt;"",O1206&lt;&gt;"",AF1206&lt;&gt;""),IF(OR(O1206="OZZ",O1206="ZZ"),0-SUMIF($D$12:$D1205,$D1206,R$12:R1205),MIN(MIN(13600,TRUNC(0.75*SUMIF($D$12:$D$1442,$D1206,P$12:P$1442),2)+SUMIF($D$12:$D1206,$D1206,AF$12:AF1206))-SUMIF($D$12:$D1205,$D1206,R$12:R1205)-SUMIF($D$12:$D$1442,$D1206,Q$12:Q$1442),AF1206)),"")</f>
        <v/>
      </c>
      <c r="S1206" s="246" t="str">
        <f aca="false">IF(O1206&lt;&gt;"",1000-SUMIF($D$12:$D1205,$D1206,S$12:S1205),"")</f>
        <v/>
      </c>
      <c r="T1206" s="268"/>
      <c r="U1206" s="269"/>
      <c r="V1206" s="244" t="str">
        <f aca="false">IF(AND(U1206&lt;&gt;"",T1206&lt;&gt;""),MIN(IF(OR(T1206="OZZ",T1206="ZZ"),5000,13600),TRUNC(0.75*SUMIF($D$12:$D1206,$D1206,U$12:U1206),2))-SUMIF($D$12:$D1205,$D1206,V$12:V1205),"")</f>
        <v/>
      </c>
      <c r="W1206" s="248" t="str">
        <f aca="false">IF(AND(U1206&lt;&gt;"",T1206&lt;&gt;"",AJ1206&lt;&gt;""),IF(OR(T1206="OZZ",T1206="ZZ"),0-SUMIF($D$12:$D1205,$D1206,W$12:W1205),MIN(MIN(13600,TRUNC(0.75*SUMIF($D$12:$D$1442,$D1206,U$12:U$1442),2)+SUMIF($D$12:$D1206,$D1206,AJ$12:AJ1206))-SUMIF($D$12:$D1205,$D1206,W$12:W1205)-SUMIF($D$12:$D$1442,$D1206,V$12:V$1442),AJ1206)),"")</f>
        <v/>
      </c>
      <c r="X1206" s="246" t="str">
        <f aca="false">IF(T1206&lt;&gt;"",1000-SUMIF($D$12:$D1205,$D1206,X$12:X1205),"")</f>
        <v/>
      </c>
      <c r="Y1206" s="272"/>
      <c r="Z1206" s="273"/>
      <c r="AA1206" s="273"/>
      <c r="AB1206" s="252" t="str">
        <f aca="false">IF(K1206&lt;&gt;"",ROUND(Y1206,2)+ROUND(Z1206,2)+ROUND(AA1206,2),"")</f>
        <v/>
      </c>
      <c r="AC1206" s="274"/>
      <c r="AD1206" s="273"/>
      <c r="AE1206" s="273"/>
      <c r="AF1206" s="275" t="str">
        <f aca="false">IF(P1206&lt;&gt;"",ROUND(AC1206,2)+ROUND(AD1206,2)+ROUND(AE1206,2),"")</f>
        <v/>
      </c>
      <c r="AG1206" s="274"/>
      <c r="AH1206" s="273"/>
      <c r="AI1206" s="273"/>
      <c r="AJ1206" s="275" t="str">
        <f aca="false">IF(U1206&lt;&gt;"",ROUND(AG1206,2)+ROUND(AH1206,2)+ROUND(AI1206,2),"")</f>
        <v/>
      </c>
      <c r="AK1206" s="255"/>
      <c r="AL1206" s="255"/>
      <c r="AM1206" s="256"/>
      <c r="AN1206" s="257"/>
      <c r="AO1206" s="258" t="str">
        <f aca="false">IF(D1206&lt;&gt;"",IF(COUNTIF($D$12:$D1206,$D1206)&gt;1,0,IF(SUM(L1206,Q1206,V1206)&gt;0,IF(AND(T1206="",OR(O1206&lt;&gt;"",J1206&lt;&gt;"")),IF(O1206&lt;&gt;"",O1206,IF(J1206&lt;&gt;"",J1206,0)),IF(AND(O1206&lt;&gt;"",J1206&lt;&gt;"",O1206=J1206),O1206,T1206)),0)),"")</f>
        <v/>
      </c>
      <c r="AP1206" s="258" t="str">
        <f aca="false">IF(D1206&lt;&gt;"",IF(COUNTIF($D$12:$D1206,$D1206)&gt;1,0,IF(SUM(M1206,R1206,W1206)&gt;0,IF(AND(T1206="",OR(O1206&lt;&gt;"",J1206&lt;&gt;"")),IF(O1206&lt;&gt;"",O1206,IF(J1206&lt;&gt;"",J1206,0)),IF(AND(O1206&lt;&gt;"",J1206&lt;&gt;"",O1206=J1206),O1206,T1206)),0)),"")</f>
        <v/>
      </c>
      <c r="AQ1206" s="258" t="str">
        <f aca="false">IF(D1206&lt;&gt;"",IF(COUNTIF($D$12:$D1206,$D1206)&gt;1,0,IF(SUM(N1206,S1206,X1206)&gt;0,IF(AND(T1206="",OR(O1206&lt;&gt;"",J1206&lt;&gt;"")),IF(O1206&lt;&gt;"",O1206,IF(J1206&lt;&gt;"",J1206,0)),IF(AND(O1206&lt;&gt;"",J1206&lt;&gt;"",O1206=J1206),O1206,T1206)),0)),"")</f>
        <v/>
      </c>
      <c r="AR1206" s="257" t="str">
        <f aca="false">IF(D1206&lt;&gt;"",IF(J1206="OZP12",L1206,0),"")</f>
        <v/>
      </c>
      <c r="AS1206" s="257" t="str">
        <f aca="false">IF(D1206&lt;&gt;"",IF(O1206="OZP12",Q1206,0),"")</f>
        <v/>
      </c>
      <c r="AT1206" s="257" t="str">
        <f aca="false">IF(D1206&lt;&gt;"",IF(T1206="OZP12",V1206,0),"")</f>
        <v/>
      </c>
      <c r="AU1206" s="257" t="str">
        <f aca="false">IF(D1206&lt;&gt;"",IF(J1206="TZP",L1206,0),"")</f>
        <v/>
      </c>
      <c r="AV1206" s="257" t="str">
        <f aca="false">IF(D1206&lt;&gt;"",IF(O1206="TZP",Q1206,0),"")</f>
        <v/>
      </c>
      <c r="AW1206" s="257" t="str">
        <f aca="false">IF(D1206&lt;&gt;"",IF(T1206="TZP",V1206,0),"")</f>
        <v/>
      </c>
      <c r="AX1206" s="257" t="str">
        <f aca="false">IF(D1206&lt;&gt;"",IF(J1206="OZZ",L1206,0),"")</f>
        <v/>
      </c>
      <c r="AY1206" s="257" t="str">
        <f aca="false">IF(D1206&lt;&gt;"",IF(O1206="OZZ",Q1206,0),"")</f>
        <v/>
      </c>
      <c r="AZ1206" s="257" t="str">
        <f aca="false">IF(D1206&lt;&gt;"",IF(T1206="OZZ",V1206,0),"")</f>
        <v/>
      </c>
      <c r="BA1206" s="260"/>
      <c r="BB1206" s="257" t="str">
        <f aca="false">IF(D1206&lt;&gt;"",IF(ISERROR(FIND("/",D1206)),0,1),"")</f>
        <v/>
      </c>
      <c r="BC1206" s="257" t="str">
        <f aca="false">IF(D1206&lt;&gt;"",IF(BB1206*1=0,D1206,CONCATENATE(MID(D1206,1,FIND("/",D1206,1)-1),MID(D1206,FIND("/",D1206,1)+1,LEN(D1206)))),"")</f>
        <v/>
      </c>
      <c r="BD1206" s="286"/>
      <c r="BE1206" s="257" t="str">
        <f aca="false">IF(D1206&lt;&gt;"",IF(J1206="OZP12",M1206,0),"")</f>
        <v/>
      </c>
      <c r="BF1206" s="257" t="str">
        <f aca="false">IF(D1206&lt;&gt;"",IF(O1206="OZP12",R1206,0),"")</f>
        <v/>
      </c>
      <c r="BG1206" s="257" t="str">
        <f aca="false">IF(D1206&lt;&gt;"",IF(T1206="OZP12",W1206,0),"")</f>
        <v/>
      </c>
      <c r="BH1206" s="257" t="str">
        <f aca="false">IF(D1206&lt;&gt;"",IF(J1206="TZP",M1206,0),"")</f>
        <v/>
      </c>
      <c r="BI1206" s="257" t="str">
        <f aca="false">IF(D1206&lt;&gt;"",IF(O1206="TZP",R1206,0),"")</f>
        <v/>
      </c>
      <c r="BJ1206" s="257" t="str">
        <f aca="false">IF(D1206&lt;&gt;"",IF(T1206="TZP",W1206,0),"")</f>
        <v/>
      </c>
    </row>
    <row r="1207" s="261" customFormat="true" ht="18.75" hidden="false" customHeight="true" outlineLevel="0" collapsed="false">
      <c r="A1207" s="262" t="n">
        <f aca="false">A1206+1</f>
        <v>1195</v>
      </c>
      <c r="B1207" s="263"/>
      <c r="C1207" s="263"/>
      <c r="D1207" s="263"/>
      <c r="E1207" s="266"/>
      <c r="F1207" s="266"/>
      <c r="G1207" s="267"/>
      <c r="H1207" s="278"/>
      <c r="I1207" s="281"/>
      <c r="J1207" s="268"/>
      <c r="K1207" s="269"/>
      <c r="L1207" s="244" t="str">
        <f aca="false">IF(AND(K1207&lt;&gt;"",J1207&lt;&gt;""),MIN(IF(OR(J1207="OZZ",J1207="ZZ"),5000,13600),TRUNC(0.75*SUMIF($D$12:$D1207,$D1207,K$12:K1207),2))-SUMIF($D$12:$D1206,$D1207,L$12:L1206),"")</f>
        <v/>
      </c>
      <c r="M1207" s="270" t="str">
        <f aca="false">IF(AND(K1207&lt;&gt;"",J1207&lt;&gt;"",AB1207&lt;&gt;""),IF(OR(J1207="OZZ",J1207="ZZ"),0-SUMIF($D$12:$D1206,$D1207,M$12:M1206),MIN(MIN(13600,TRUNC(0.75*SUMIF($D$12:$D$1442,$D1207,K$12:K$1442),2)+SUMIF($D$12:$D1207,$D1207,AB$12:AB1207))-SUMIF($D$12:$D1206,$D1207,M$12:M1206)-SUMIF($D$12:$D$1442,$D1207,L$12:L$1442),AB1207)),"")</f>
        <v/>
      </c>
      <c r="N1207" s="246" t="str">
        <f aca="false">IF(J1207&lt;&gt;"",1000-SUMIF($D$12:$D1206,$D1207,N$12:N1206),"")</f>
        <v/>
      </c>
      <c r="O1207" s="268"/>
      <c r="P1207" s="269"/>
      <c r="Q1207" s="244" t="str">
        <f aca="false">IF(AND(P1207&lt;&gt;"",O1207&lt;&gt;""),MIN(IF(OR(O1207="OZZ",O1207="ZZ"),5000,13600),TRUNC(0.75*SUMIF($D$12:$D1207,$D1207,P$12:P1207),2))-SUMIF($D$12:$D1206,$D1207,Q$12:Q1206),"")</f>
        <v/>
      </c>
      <c r="R1207" s="270" t="str">
        <f aca="false">IF(AND(P1207&lt;&gt;"",O1207&lt;&gt;"",AF1207&lt;&gt;""),IF(OR(O1207="OZZ",O1207="ZZ"),0-SUMIF($D$12:$D1206,$D1207,R$12:R1206),MIN(MIN(13600,TRUNC(0.75*SUMIF($D$12:$D$1442,$D1207,P$12:P$1442),2)+SUMIF($D$12:$D1207,$D1207,AF$12:AF1207))-SUMIF($D$12:$D1206,$D1207,R$12:R1206)-SUMIF($D$12:$D$1442,$D1207,Q$12:Q$1442),AF1207)),"")</f>
        <v/>
      </c>
      <c r="S1207" s="246" t="str">
        <f aca="false">IF(O1207&lt;&gt;"",1000-SUMIF($D$12:$D1206,$D1207,S$12:S1206),"")</f>
        <v/>
      </c>
      <c r="T1207" s="268"/>
      <c r="U1207" s="269"/>
      <c r="V1207" s="244" t="str">
        <f aca="false">IF(AND(U1207&lt;&gt;"",T1207&lt;&gt;""),MIN(IF(OR(T1207="OZZ",T1207="ZZ"),5000,13600),TRUNC(0.75*SUMIF($D$12:$D1207,$D1207,U$12:U1207),2))-SUMIF($D$12:$D1206,$D1207,V$12:V1206),"")</f>
        <v/>
      </c>
      <c r="W1207" s="248" t="str">
        <f aca="false">IF(AND(U1207&lt;&gt;"",T1207&lt;&gt;"",AJ1207&lt;&gt;""),IF(OR(T1207="OZZ",T1207="ZZ"),0-SUMIF($D$12:$D1206,$D1207,W$12:W1206),MIN(MIN(13600,TRUNC(0.75*SUMIF($D$12:$D$1442,$D1207,U$12:U$1442),2)+SUMIF($D$12:$D1207,$D1207,AJ$12:AJ1207))-SUMIF($D$12:$D1206,$D1207,W$12:W1206)-SUMIF($D$12:$D$1442,$D1207,V$12:V$1442),AJ1207)),"")</f>
        <v/>
      </c>
      <c r="X1207" s="246" t="str">
        <f aca="false">IF(T1207&lt;&gt;"",1000-SUMIF($D$12:$D1206,$D1207,X$12:X1206),"")</f>
        <v/>
      </c>
      <c r="Y1207" s="272"/>
      <c r="Z1207" s="273"/>
      <c r="AA1207" s="273"/>
      <c r="AB1207" s="252" t="str">
        <f aca="false">IF(K1207&lt;&gt;"",ROUND(Y1207,2)+ROUND(Z1207,2)+ROUND(AA1207,2),"")</f>
        <v/>
      </c>
      <c r="AC1207" s="274"/>
      <c r="AD1207" s="273"/>
      <c r="AE1207" s="273"/>
      <c r="AF1207" s="275" t="str">
        <f aca="false">IF(P1207&lt;&gt;"",ROUND(AC1207,2)+ROUND(AD1207,2)+ROUND(AE1207,2),"")</f>
        <v/>
      </c>
      <c r="AG1207" s="274"/>
      <c r="AH1207" s="273"/>
      <c r="AI1207" s="273"/>
      <c r="AJ1207" s="275" t="str">
        <f aca="false">IF(U1207&lt;&gt;"",ROUND(AG1207,2)+ROUND(AH1207,2)+ROUND(AI1207,2),"")</f>
        <v/>
      </c>
      <c r="AK1207" s="255"/>
      <c r="AL1207" s="255"/>
      <c r="AM1207" s="256"/>
      <c r="AN1207" s="257"/>
      <c r="AO1207" s="258" t="str">
        <f aca="false">IF(D1207&lt;&gt;"",IF(COUNTIF($D$12:$D1207,$D1207)&gt;1,0,IF(SUM(L1207,Q1207,V1207)&gt;0,IF(AND(T1207="",OR(O1207&lt;&gt;"",J1207&lt;&gt;"")),IF(O1207&lt;&gt;"",O1207,IF(J1207&lt;&gt;"",J1207,0)),IF(AND(O1207&lt;&gt;"",J1207&lt;&gt;"",O1207=J1207),O1207,T1207)),0)),"")</f>
        <v/>
      </c>
      <c r="AP1207" s="258" t="str">
        <f aca="false">IF(D1207&lt;&gt;"",IF(COUNTIF($D$12:$D1207,$D1207)&gt;1,0,IF(SUM(M1207,R1207,W1207)&gt;0,IF(AND(T1207="",OR(O1207&lt;&gt;"",J1207&lt;&gt;"")),IF(O1207&lt;&gt;"",O1207,IF(J1207&lt;&gt;"",J1207,0)),IF(AND(O1207&lt;&gt;"",J1207&lt;&gt;"",O1207=J1207),O1207,T1207)),0)),"")</f>
        <v/>
      </c>
      <c r="AQ1207" s="258" t="str">
        <f aca="false">IF(D1207&lt;&gt;"",IF(COUNTIF($D$12:$D1207,$D1207)&gt;1,0,IF(SUM(N1207,S1207,X1207)&gt;0,IF(AND(T1207="",OR(O1207&lt;&gt;"",J1207&lt;&gt;"")),IF(O1207&lt;&gt;"",O1207,IF(J1207&lt;&gt;"",J1207,0)),IF(AND(O1207&lt;&gt;"",J1207&lt;&gt;"",O1207=J1207),O1207,T1207)),0)),"")</f>
        <v/>
      </c>
      <c r="AR1207" s="257" t="str">
        <f aca="false">IF(D1207&lt;&gt;"",IF(J1207="OZP12",L1207,0),"")</f>
        <v/>
      </c>
      <c r="AS1207" s="257" t="str">
        <f aca="false">IF(D1207&lt;&gt;"",IF(O1207="OZP12",Q1207,0),"")</f>
        <v/>
      </c>
      <c r="AT1207" s="257" t="str">
        <f aca="false">IF(D1207&lt;&gt;"",IF(T1207="OZP12",V1207,0),"")</f>
        <v/>
      </c>
      <c r="AU1207" s="257" t="str">
        <f aca="false">IF(D1207&lt;&gt;"",IF(J1207="TZP",L1207,0),"")</f>
        <v/>
      </c>
      <c r="AV1207" s="257" t="str">
        <f aca="false">IF(D1207&lt;&gt;"",IF(O1207="TZP",Q1207,0),"")</f>
        <v/>
      </c>
      <c r="AW1207" s="257" t="str">
        <f aca="false">IF(D1207&lt;&gt;"",IF(T1207="TZP",V1207,0),"")</f>
        <v/>
      </c>
      <c r="AX1207" s="257" t="str">
        <f aca="false">IF(D1207&lt;&gt;"",IF(J1207="OZZ",L1207,0),"")</f>
        <v/>
      </c>
      <c r="AY1207" s="257" t="str">
        <f aca="false">IF(D1207&lt;&gt;"",IF(O1207="OZZ",Q1207,0),"")</f>
        <v/>
      </c>
      <c r="AZ1207" s="257" t="str">
        <f aca="false">IF(D1207&lt;&gt;"",IF(T1207="OZZ",V1207,0),"")</f>
        <v/>
      </c>
      <c r="BA1207" s="260"/>
      <c r="BB1207" s="257" t="str">
        <f aca="false">IF(D1207&lt;&gt;"",IF(ISERROR(FIND("/",D1207)),0,1),"")</f>
        <v/>
      </c>
      <c r="BC1207" s="257" t="str">
        <f aca="false">IF(D1207&lt;&gt;"",IF(BB1207*1=0,D1207,CONCATENATE(MID(D1207,1,FIND("/",D1207,1)-1),MID(D1207,FIND("/",D1207,1)+1,LEN(D1207)))),"")</f>
        <v/>
      </c>
      <c r="BD1207" s="286"/>
      <c r="BE1207" s="257" t="str">
        <f aca="false">IF(D1207&lt;&gt;"",IF(J1207="OZP12",M1207,0),"")</f>
        <v/>
      </c>
      <c r="BF1207" s="257" t="str">
        <f aca="false">IF(D1207&lt;&gt;"",IF(O1207="OZP12",R1207,0),"")</f>
        <v/>
      </c>
      <c r="BG1207" s="257" t="str">
        <f aca="false">IF(D1207&lt;&gt;"",IF(T1207="OZP12",W1207,0),"")</f>
        <v/>
      </c>
      <c r="BH1207" s="257" t="str">
        <f aca="false">IF(D1207&lt;&gt;"",IF(J1207="TZP",M1207,0),"")</f>
        <v/>
      </c>
      <c r="BI1207" s="257" t="str">
        <f aca="false">IF(D1207&lt;&gt;"",IF(O1207="TZP",R1207,0),"")</f>
        <v/>
      </c>
      <c r="BJ1207" s="257" t="str">
        <f aca="false">IF(D1207&lt;&gt;"",IF(T1207="TZP",W1207,0),"")</f>
        <v/>
      </c>
    </row>
    <row r="1208" s="261" customFormat="true" ht="18.75" hidden="false" customHeight="true" outlineLevel="0" collapsed="false">
      <c r="A1208" s="262" t="n">
        <f aca="false">A1207+1</f>
        <v>1196</v>
      </c>
      <c r="B1208" s="263"/>
      <c r="C1208" s="263"/>
      <c r="D1208" s="263"/>
      <c r="E1208" s="266"/>
      <c r="F1208" s="266"/>
      <c r="G1208" s="267"/>
      <c r="H1208" s="278"/>
      <c r="I1208" s="281"/>
      <c r="J1208" s="268"/>
      <c r="K1208" s="269"/>
      <c r="L1208" s="244" t="str">
        <f aca="false">IF(AND(K1208&lt;&gt;"",J1208&lt;&gt;""),MIN(IF(OR(J1208="OZZ",J1208="ZZ"),5000,13600),TRUNC(0.75*SUMIF($D$12:$D1208,$D1208,K$12:K1208),2))-SUMIF($D$12:$D1207,$D1208,L$12:L1207),"")</f>
        <v/>
      </c>
      <c r="M1208" s="270" t="str">
        <f aca="false">IF(AND(K1208&lt;&gt;"",J1208&lt;&gt;"",AB1208&lt;&gt;""),IF(OR(J1208="OZZ",J1208="ZZ"),0-SUMIF($D$12:$D1207,$D1208,M$12:M1207),MIN(MIN(13600,TRUNC(0.75*SUMIF($D$12:$D$1442,$D1208,K$12:K$1442),2)+SUMIF($D$12:$D1208,$D1208,AB$12:AB1208))-SUMIF($D$12:$D1207,$D1208,M$12:M1207)-SUMIF($D$12:$D$1442,$D1208,L$12:L$1442),AB1208)),"")</f>
        <v/>
      </c>
      <c r="N1208" s="246" t="str">
        <f aca="false">IF(J1208&lt;&gt;"",1000-SUMIF($D$12:$D1207,$D1208,N$12:N1207),"")</f>
        <v/>
      </c>
      <c r="O1208" s="268"/>
      <c r="P1208" s="269"/>
      <c r="Q1208" s="244" t="str">
        <f aca="false">IF(AND(P1208&lt;&gt;"",O1208&lt;&gt;""),MIN(IF(OR(O1208="OZZ",O1208="ZZ"),5000,13600),TRUNC(0.75*SUMIF($D$12:$D1208,$D1208,P$12:P1208),2))-SUMIF($D$12:$D1207,$D1208,Q$12:Q1207),"")</f>
        <v/>
      </c>
      <c r="R1208" s="270" t="str">
        <f aca="false">IF(AND(P1208&lt;&gt;"",O1208&lt;&gt;"",AF1208&lt;&gt;""),IF(OR(O1208="OZZ",O1208="ZZ"),0-SUMIF($D$12:$D1207,$D1208,R$12:R1207),MIN(MIN(13600,TRUNC(0.75*SUMIF($D$12:$D$1442,$D1208,P$12:P$1442),2)+SUMIF($D$12:$D1208,$D1208,AF$12:AF1208))-SUMIF($D$12:$D1207,$D1208,R$12:R1207)-SUMIF($D$12:$D$1442,$D1208,Q$12:Q$1442),AF1208)),"")</f>
        <v/>
      </c>
      <c r="S1208" s="246" t="str">
        <f aca="false">IF(O1208&lt;&gt;"",1000-SUMIF($D$12:$D1207,$D1208,S$12:S1207),"")</f>
        <v/>
      </c>
      <c r="T1208" s="268"/>
      <c r="U1208" s="269"/>
      <c r="V1208" s="244" t="str">
        <f aca="false">IF(AND(U1208&lt;&gt;"",T1208&lt;&gt;""),MIN(IF(OR(T1208="OZZ",T1208="ZZ"),5000,13600),TRUNC(0.75*SUMIF($D$12:$D1208,$D1208,U$12:U1208),2))-SUMIF($D$12:$D1207,$D1208,V$12:V1207),"")</f>
        <v/>
      </c>
      <c r="W1208" s="248" t="str">
        <f aca="false">IF(AND(U1208&lt;&gt;"",T1208&lt;&gt;"",AJ1208&lt;&gt;""),IF(OR(T1208="OZZ",T1208="ZZ"),0-SUMIF($D$12:$D1207,$D1208,W$12:W1207),MIN(MIN(13600,TRUNC(0.75*SUMIF($D$12:$D$1442,$D1208,U$12:U$1442),2)+SUMIF($D$12:$D1208,$D1208,AJ$12:AJ1208))-SUMIF($D$12:$D1207,$D1208,W$12:W1207)-SUMIF($D$12:$D$1442,$D1208,V$12:V$1442),AJ1208)),"")</f>
        <v/>
      </c>
      <c r="X1208" s="246" t="str">
        <f aca="false">IF(T1208&lt;&gt;"",1000-SUMIF($D$12:$D1207,$D1208,X$12:X1207),"")</f>
        <v/>
      </c>
      <c r="Y1208" s="272"/>
      <c r="Z1208" s="273"/>
      <c r="AA1208" s="273"/>
      <c r="AB1208" s="252" t="str">
        <f aca="false">IF(K1208&lt;&gt;"",ROUND(Y1208,2)+ROUND(Z1208,2)+ROUND(AA1208,2),"")</f>
        <v/>
      </c>
      <c r="AC1208" s="274"/>
      <c r="AD1208" s="273"/>
      <c r="AE1208" s="273"/>
      <c r="AF1208" s="275" t="str">
        <f aca="false">IF(P1208&lt;&gt;"",ROUND(AC1208,2)+ROUND(AD1208,2)+ROUND(AE1208,2),"")</f>
        <v/>
      </c>
      <c r="AG1208" s="274"/>
      <c r="AH1208" s="273"/>
      <c r="AI1208" s="273"/>
      <c r="AJ1208" s="275" t="str">
        <f aca="false">IF(U1208&lt;&gt;"",ROUND(AG1208,2)+ROUND(AH1208,2)+ROUND(AI1208,2),"")</f>
        <v/>
      </c>
      <c r="AK1208" s="255"/>
      <c r="AL1208" s="255"/>
      <c r="AM1208" s="256"/>
      <c r="AN1208" s="257"/>
      <c r="AO1208" s="258" t="str">
        <f aca="false">IF(D1208&lt;&gt;"",IF(COUNTIF($D$12:$D1208,$D1208)&gt;1,0,IF(SUM(L1208,Q1208,V1208)&gt;0,IF(AND(T1208="",OR(O1208&lt;&gt;"",J1208&lt;&gt;"")),IF(O1208&lt;&gt;"",O1208,IF(J1208&lt;&gt;"",J1208,0)),IF(AND(O1208&lt;&gt;"",J1208&lt;&gt;"",O1208=J1208),O1208,T1208)),0)),"")</f>
        <v/>
      </c>
      <c r="AP1208" s="258" t="str">
        <f aca="false">IF(D1208&lt;&gt;"",IF(COUNTIF($D$12:$D1208,$D1208)&gt;1,0,IF(SUM(M1208,R1208,W1208)&gt;0,IF(AND(T1208="",OR(O1208&lt;&gt;"",J1208&lt;&gt;"")),IF(O1208&lt;&gt;"",O1208,IF(J1208&lt;&gt;"",J1208,0)),IF(AND(O1208&lt;&gt;"",J1208&lt;&gt;"",O1208=J1208),O1208,T1208)),0)),"")</f>
        <v/>
      </c>
      <c r="AQ1208" s="258" t="str">
        <f aca="false">IF(D1208&lt;&gt;"",IF(COUNTIF($D$12:$D1208,$D1208)&gt;1,0,IF(SUM(N1208,S1208,X1208)&gt;0,IF(AND(T1208="",OR(O1208&lt;&gt;"",J1208&lt;&gt;"")),IF(O1208&lt;&gt;"",O1208,IF(J1208&lt;&gt;"",J1208,0)),IF(AND(O1208&lt;&gt;"",J1208&lt;&gt;"",O1208=J1208),O1208,T1208)),0)),"")</f>
        <v/>
      </c>
      <c r="AR1208" s="257" t="str">
        <f aca="false">IF(D1208&lt;&gt;"",IF(J1208="OZP12",L1208,0),"")</f>
        <v/>
      </c>
      <c r="AS1208" s="257" t="str">
        <f aca="false">IF(D1208&lt;&gt;"",IF(O1208="OZP12",Q1208,0),"")</f>
        <v/>
      </c>
      <c r="AT1208" s="257" t="str">
        <f aca="false">IF(D1208&lt;&gt;"",IF(T1208="OZP12",V1208,0),"")</f>
        <v/>
      </c>
      <c r="AU1208" s="257" t="str">
        <f aca="false">IF(D1208&lt;&gt;"",IF(J1208="TZP",L1208,0),"")</f>
        <v/>
      </c>
      <c r="AV1208" s="257" t="str">
        <f aca="false">IF(D1208&lt;&gt;"",IF(O1208="TZP",Q1208,0),"")</f>
        <v/>
      </c>
      <c r="AW1208" s="257" t="str">
        <f aca="false">IF(D1208&lt;&gt;"",IF(T1208="TZP",V1208,0),"")</f>
        <v/>
      </c>
      <c r="AX1208" s="257" t="str">
        <f aca="false">IF(D1208&lt;&gt;"",IF(J1208="OZZ",L1208,0),"")</f>
        <v/>
      </c>
      <c r="AY1208" s="257" t="str">
        <f aca="false">IF(D1208&lt;&gt;"",IF(O1208="OZZ",Q1208,0),"")</f>
        <v/>
      </c>
      <c r="AZ1208" s="257" t="str">
        <f aca="false">IF(D1208&lt;&gt;"",IF(T1208="OZZ",V1208,0),"")</f>
        <v/>
      </c>
      <c r="BA1208" s="260"/>
      <c r="BB1208" s="257" t="str">
        <f aca="false">IF(D1208&lt;&gt;"",IF(ISERROR(FIND("/",D1208)),0,1),"")</f>
        <v/>
      </c>
      <c r="BC1208" s="257" t="str">
        <f aca="false">IF(D1208&lt;&gt;"",IF(BB1208*1=0,D1208,CONCATENATE(MID(D1208,1,FIND("/",D1208,1)-1),MID(D1208,FIND("/",D1208,1)+1,LEN(D1208)))),"")</f>
        <v/>
      </c>
      <c r="BD1208" s="286"/>
      <c r="BE1208" s="257" t="str">
        <f aca="false">IF(D1208&lt;&gt;"",IF(J1208="OZP12",M1208,0),"")</f>
        <v/>
      </c>
      <c r="BF1208" s="257" t="str">
        <f aca="false">IF(D1208&lt;&gt;"",IF(O1208="OZP12",R1208,0),"")</f>
        <v/>
      </c>
      <c r="BG1208" s="257" t="str">
        <f aca="false">IF(D1208&lt;&gt;"",IF(T1208="OZP12",W1208,0),"")</f>
        <v/>
      </c>
      <c r="BH1208" s="257" t="str">
        <f aca="false">IF(D1208&lt;&gt;"",IF(J1208="TZP",M1208,0),"")</f>
        <v/>
      </c>
      <c r="BI1208" s="257" t="str">
        <f aca="false">IF(D1208&lt;&gt;"",IF(O1208="TZP",R1208,0),"")</f>
        <v/>
      </c>
      <c r="BJ1208" s="257" t="str">
        <f aca="false">IF(D1208&lt;&gt;"",IF(T1208="TZP",W1208,0),"")</f>
        <v/>
      </c>
    </row>
    <row r="1209" s="261" customFormat="true" ht="18.75" hidden="false" customHeight="true" outlineLevel="0" collapsed="false">
      <c r="A1209" s="262" t="n">
        <f aca="false">A1208+1</f>
        <v>1197</v>
      </c>
      <c r="B1209" s="263"/>
      <c r="C1209" s="263"/>
      <c r="D1209" s="263"/>
      <c r="E1209" s="266"/>
      <c r="F1209" s="266"/>
      <c r="G1209" s="267"/>
      <c r="H1209" s="278"/>
      <c r="I1209" s="281"/>
      <c r="J1209" s="268"/>
      <c r="K1209" s="269"/>
      <c r="L1209" s="244" t="str">
        <f aca="false">IF(AND(K1209&lt;&gt;"",J1209&lt;&gt;""),MIN(IF(OR(J1209="OZZ",J1209="ZZ"),5000,13600),TRUNC(0.75*SUMIF($D$12:$D1209,$D1209,K$12:K1209),2))-SUMIF($D$12:$D1208,$D1209,L$12:L1208),"")</f>
        <v/>
      </c>
      <c r="M1209" s="270" t="str">
        <f aca="false">IF(AND(K1209&lt;&gt;"",J1209&lt;&gt;"",AB1209&lt;&gt;""),IF(OR(J1209="OZZ",J1209="ZZ"),0-SUMIF($D$12:$D1208,$D1209,M$12:M1208),MIN(MIN(13600,TRUNC(0.75*SUMIF($D$12:$D$1442,$D1209,K$12:K$1442),2)+SUMIF($D$12:$D1209,$D1209,AB$12:AB1209))-SUMIF($D$12:$D1208,$D1209,M$12:M1208)-SUMIF($D$12:$D$1442,$D1209,L$12:L$1442),AB1209)),"")</f>
        <v/>
      </c>
      <c r="N1209" s="246" t="str">
        <f aca="false">IF(J1209&lt;&gt;"",1000-SUMIF($D$12:$D1208,$D1209,N$12:N1208),"")</f>
        <v/>
      </c>
      <c r="O1209" s="268"/>
      <c r="P1209" s="269"/>
      <c r="Q1209" s="244" t="str">
        <f aca="false">IF(AND(P1209&lt;&gt;"",O1209&lt;&gt;""),MIN(IF(OR(O1209="OZZ",O1209="ZZ"),5000,13600),TRUNC(0.75*SUMIF($D$12:$D1209,$D1209,P$12:P1209),2))-SUMIF($D$12:$D1208,$D1209,Q$12:Q1208),"")</f>
        <v/>
      </c>
      <c r="R1209" s="270" t="str">
        <f aca="false">IF(AND(P1209&lt;&gt;"",O1209&lt;&gt;"",AF1209&lt;&gt;""),IF(OR(O1209="OZZ",O1209="ZZ"),0-SUMIF($D$12:$D1208,$D1209,R$12:R1208),MIN(MIN(13600,TRUNC(0.75*SUMIF($D$12:$D$1442,$D1209,P$12:P$1442),2)+SUMIF($D$12:$D1209,$D1209,AF$12:AF1209))-SUMIF($D$12:$D1208,$D1209,R$12:R1208)-SUMIF($D$12:$D$1442,$D1209,Q$12:Q$1442),AF1209)),"")</f>
        <v/>
      </c>
      <c r="S1209" s="246" t="str">
        <f aca="false">IF(O1209&lt;&gt;"",1000-SUMIF($D$12:$D1208,$D1209,S$12:S1208),"")</f>
        <v/>
      </c>
      <c r="T1209" s="268"/>
      <c r="U1209" s="269"/>
      <c r="V1209" s="244" t="str">
        <f aca="false">IF(AND(U1209&lt;&gt;"",T1209&lt;&gt;""),MIN(IF(OR(T1209="OZZ",T1209="ZZ"),5000,13600),TRUNC(0.75*SUMIF($D$12:$D1209,$D1209,U$12:U1209),2))-SUMIF($D$12:$D1208,$D1209,V$12:V1208),"")</f>
        <v/>
      </c>
      <c r="W1209" s="248" t="str">
        <f aca="false">IF(AND(U1209&lt;&gt;"",T1209&lt;&gt;"",AJ1209&lt;&gt;""),IF(OR(T1209="OZZ",T1209="ZZ"),0-SUMIF($D$12:$D1208,$D1209,W$12:W1208),MIN(MIN(13600,TRUNC(0.75*SUMIF($D$12:$D$1442,$D1209,U$12:U$1442),2)+SUMIF($D$12:$D1209,$D1209,AJ$12:AJ1209))-SUMIF($D$12:$D1208,$D1209,W$12:W1208)-SUMIF($D$12:$D$1442,$D1209,V$12:V$1442),AJ1209)),"")</f>
        <v/>
      </c>
      <c r="X1209" s="246" t="str">
        <f aca="false">IF(T1209&lt;&gt;"",1000-SUMIF($D$12:$D1208,$D1209,X$12:X1208),"")</f>
        <v/>
      </c>
      <c r="Y1209" s="272"/>
      <c r="Z1209" s="273"/>
      <c r="AA1209" s="273"/>
      <c r="AB1209" s="252" t="str">
        <f aca="false">IF(K1209&lt;&gt;"",ROUND(Y1209,2)+ROUND(Z1209,2)+ROUND(AA1209,2),"")</f>
        <v/>
      </c>
      <c r="AC1209" s="274"/>
      <c r="AD1209" s="273"/>
      <c r="AE1209" s="273"/>
      <c r="AF1209" s="275" t="str">
        <f aca="false">IF(P1209&lt;&gt;"",ROUND(AC1209,2)+ROUND(AD1209,2)+ROUND(AE1209,2),"")</f>
        <v/>
      </c>
      <c r="AG1209" s="274"/>
      <c r="AH1209" s="273"/>
      <c r="AI1209" s="273"/>
      <c r="AJ1209" s="275" t="str">
        <f aca="false">IF(U1209&lt;&gt;"",ROUND(AG1209,2)+ROUND(AH1209,2)+ROUND(AI1209,2),"")</f>
        <v/>
      </c>
      <c r="AK1209" s="255"/>
      <c r="AL1209" s="255"/>
      <c r="AM1209" s="256"/>
      <c r="AN1209" s="257"/>
      <c r="AO1209" s="258" t="str">
        <f aca="false">IF(D1209&lt;&gt;"",IF(COUNTIF($D$12:$D1209,$D1209)&gt;1,0,IF(SUM(L1209,Q1209,V1209)&gt;0,IF(AND(T1209="",OR(O1209&lt;&gt;"",J1209&lt;&gt;"")),IF(O1209&lt;&gt;"",O1209,IF(J1209&lt;&gt;"",J1209,0)),IF(AND(O1209&lt;&gt;"",J1209&lt;&gt;"",O1209=J1209),O1209,T1209)),0)),"")</f>
        <v/>
      </c>
      <c r="AP1209" s="258" t="str">
        <f aca="false">IF(D1209&lt;&gt;"",IF(COUNTIF($D$12:$D1209,$D1209)&gt;1,0,IF(SUM(M1209,R1209,W1209)&gt;0,IF(AND(T1209="",OR(O1209&lt;&gt;"",J1209&lt;&gt;"")),IF(O1209&lt;&gt;"",O1209,IF(J1209&lt;&gt;"",J1209,0)),IF(AND(O1209&lt;&gt;"",J1209&lt;&gt;"",O1209=J1209),O1209,T1209)),0)),"")</f>
        <v/>
      </c>
      <c r="AQ1209" s="258" t="str">
        <f aca="false">IF(D1209&lt;&gt;"",IF(COUNTIF($D$12:$D1209,$D1209)&gt;1,0,IF(SUM(N1209,S1209,X1209)&gt;0,IF(AND(T1209="",OR(O1209&lt;&gt;"",J1209&lt;&gt;"")),IF(O1209&lt;&gt;"",O1209,IF(J1209&lt;&gt;"",J1209,0)),IF(AND(O1209&lt;&gt;"",J1209&lt;&gt;"",O1209=J1209),O1209,T1209)),0)),"")</f>
        <v/>
      </c>
      <c r="AR1209" s="257" t="str">
        <f aca="false">IF(D1209&lt;&gt;"",IF(J1209="OZP12",L1209,0),"")</f>
        <v/>
      </c>
      <c r="AS1209" s="257" t="str">
        <f aca="false">IF(D1209&lt;&gt;"",IF(O1209="OZP12",Q1209,0),"")</f>
        <v/>
      </c>
      <c r="AT1209" s="257" t="str">
        <f aca="false">IF(D1209&lt;&gt;"",IF(T1209="OZP12",V1209,0),"")</f>
        <v/>
      </c>
      <c r="AU1209" s="257" t="str">
        <f aca="false">IF(D1209&lt;&gt;"",IF(J1209="TZP",L1209,0),"")</f>
        <v/>
      </c>
      <c r="AV1209" s="257" t="str">
        <f aca="false">IF(D1209&lt;&gt;"",IF(O1209="TZP",Q1209,0),"")</f>
        <v/>
      </c>
      <c r="AW1209" s="257" t="str">
        <f aca="false">IF(D1209&lt;&gt;"",IF(T1209="TZP",V1209,0),"")</f>
        <v/>
      </c>
      <c r="AX1209" s="257" t="str">
        <f aca="false">IF(D1209&lt;&gt;"",IF(J1209="OZZ",L1209,0),"")</f>
        <v/>
      </c>
      <c r="AY1209" s="257" t="str">
        <f aca="false">IF(D1209&lt;&gt;"",IF(O1209="OZZ",Q1209,0),"")</f>
        <v/>
      </c>
      <c r="AZ1209" s="257" t="str">
        <f aca="false">IF(D1209&lt;&gt;"",IF(T1209="OZZ",V1209,0),"")</f>
        <v/>
      </c>
      <c r="BA1209" s="260"/>
      <c r="BB1209" s="257" t="str">
        <f aca="false">IF(D1209&lt;&gt;"",IF(ISERROR(FIND("/",D1209)),0,1),"")</f>
        <v/>
      </c>
      <c r="BC1209" s="257" t="str">
        <f aca="false">IF(D1209&lt;&gt;"",IF(BB1209*1=0,D1209,CONCATENATE(MID(D1209,1,FIND("/",D1209,1)-1),MID(D1209,FIND("/",D1209,1)+1,LEN(D1209)))),"")</f>
        <v/>
      </c>
      <c r="BD1209" s="286"/>
      <c r="BE1209" s="257" t="str">
        <f aca="false">IF(D1209&lt;&gt;"",IF(J1209="OZP12",M1209,0),"")</f>
        <v/>
      </c>
      <c r="BF1209" s="257" t="str">
        <f aca="false">IF(D1209&lt;&gt;"",IF(O1209="OZP12",R1209,0),"")</f>
        <v/>
      </c>
      <c r="BG1209" s="257" t="str">
        <f aca="false">IF(D1209&lt;&gt;"",IF(T1209="OZP12",W1209,0),"")</f>
        <v/>
      </c>
      <c r="BH1209" s="257" t="str">
        <f aca="false">IF(D1209&lt;&gt;"",IF(J1209="TZP",M1209,0),"")</f>
        <v/>
      </c>
      <c r="BI1209" s="257" t="str">
        <f aca="false">IF(D1209&lt;&gt;"",IF(O1209="TZP",R1209,0),"")</f>
        <v/>
      </c>
      <c r="BJ1209" s="257" t="str">
        <f aca="false">IF(D1209&lt;&gt;"",IF(T1209="TZP",W1209,0),"")</f>
        <v/>
      </c>
    </row>
    <row r="1210" s="261" customFormat="true" ht="18.75" hidden="false" customHeight="true" outlineLevel="0" collapsed="false">
      <c r="A1210" s="262" t="n">
        <f aca="false">A1209+1</f>
        <v>1198</v>
      </c>
      <c r="B1210" s="263"/>
      <c r="C1210" s="263"/>
      <c r="D1210" s="263"/>
      <c r="E1210" s="266"/>
      <c r="F1210" s="266"/>
      <c r="G1210" s="267"/>
      <c r="H1210" s="278"/>
      <c r="I1210" s="281"/>
      <c r="J1210" s="268"/>
      <c r="K1210" s="269"/>
      <c r="L1210" s="244" t="str">
        <f aca="false">IF(AND(K1210&lt;&gt;"",J1210&lt;&gt;""),MIN(IF(OR(J1210="OZZ",J1210="ZZ"),5000,13600),TRUNC(0.75*SUMIF($D$12:$D1210,$D1210,K$12:K1210),2))-SUMIF($D$12:$D1209,$D1210,L$12:L1209),"")</f>
        <v/>
      </c>
      <c r="M1210" s="270" t="str">
        <f aca="false">IF(AND(K1210&lt;&gt;"",J1210&lt;&gt;"",AB1210&lt;&gt;""),IF(OR(J1210="OZZ",J1210="ZZ"),0-SUMIF($D$12:$D1209,$D1210,M$12:M1209),MIN(MIN(13600,TRUNC(0.75*SUMIF($D$12:$D$1442,$D1210,K$12:K$1442),2)+SUMIF($D$12:$D1210,$D1210,AB$12:AB1210))-SUMIF($D$12:$D1209,$D1210,M$12:M1209)-SUMIF($D$12:$D$1442,$D1210,L$12:L$1442),AB1210)),"")</f>
        <v/>
      </c>
      <c r="N1210" s="246" t="str">
        <f aca="false">IF(J1210&lt;&gt;"",1000-SUMIF($D$12:$D1209,$D1210,N$12:N1209),"")</f>
        <v/>
      </c>
      <c r="O1210" s="268"/>
      <c r="P1210" s="269"/>
      <c r="Q1210" s="244" t="str">
        <f aca="false">IF(AND(P1210&lt;&gt;"",O1210&lt;&gt;""),MIN(IF(OR(O1210="OZZ",O1210="ZZ"),5000,13600),TRUNC(0.75*SUMIF($D$12:$D1210,$D1210,P$12:P1210),2))-SUMIF($D$12:$D1209,$D1210,Q$12:Q1209),"")</f>
        <v/>
      </c>
      <c r="R1210" s="270" t="str">
        <f aca="false">IF(AND(P1210&lt;&gt;"",O1210&lt;&gt;"",AF1210&lt;&gt;""),IF(OR(O1210="OZZ",O1210="ZZ"),0-SUMIF($D$12:$D1209,$D1210,R$12:R1209),MIN(MIN(13600,TRUNC(0.75*SUMIF($D$12:$D$1442,$D1210,P$12:P$1442),2)+SUMIF($D$12:$D1210,$D1210,AF$12:AF1210))-SUMIF($D$12:$D1209,$D1210,R$12:R1209)-SUMIF($D$12:$D$1442,$D1210,Q$12:Q$1442),AF1210)),"")</f>
        <v/>
      </c>
      <c r="S1210" s="246" t="str">
        <f aca="false">IF(O1210&lt;&gt;"",1000-SUMIF($D$12:$D1209,$D1210,S$12:S1209),"")</f>
        <v/>
      </c>
      <c r="T1210" s="268"/>
      <c r="U1210" s="269"/>
      <c r="V1210" s="244" t="str">
        <f aca="false">IF(AND(U1210&lt;&gt;"",T1210&lt;&gt;""),MIN(IF(OR(T1210="OZZ",T1210="ZZ"),5000,13600),TRUNC(0.75*SUMIF($D$12:$D1210,$D1210,U$12:U1210),2))-SUMIF($D$12:$D1209,$D1210,V$12:V1209),"")</f>
        <v/>
      </c>
      <c r="W1210" s="248" t="str">
        <f aca="false">IF(AND(U1210&lt;&gt;"",T1210&lt;&gt;"",AJ1210&lt;&gt;""),IF(OR(T1210="OZZ",T1210="ZZ"),0-SUMIF($D$12:$D1209,$D1210,W$12:W1209),MIN(MIN(13600,TRUNC(0.75*SUMIF($D$12:$D$1442,$D1210,U$12:U$1442),2)+SUMIF($D$12:$D1210,$D1210,AJ$12:AJ1210))-SUMIF($D$12:$D1209,$D1210,W$12:W1209)-SUMIF($D$12:$D$1442,$D1210,V$12:V$1442),AJ1210)),"")</f>
        <v/>
      </c>
      <c r="X1210" s="246" t="str">
        <f aca="false">IF(T1210&lt;&gt;"",1000-SUMIF($D$12:$D1209,$D1210,X$12:X1209),"")</f>
        <v/>
      </c>
      <c r="Y1210" s="272"/>
      <c r="Z1210" s="273"/>
      <c r="AA1210" s="273"/>
      <c r="AB1210" s="252" t="str">
        <f aca="false">IF(K1210&lt;&gt;"",ROUND(Y1210,2)+ROUND(Z1210,2)+ROUND(AA1210,2),"")</f>
        <v/>
      </c>
      <c r="AC1210" s="274"/>
      <c r="AD1210" s="273"/>
      <c r="AE1210" s="273"/>
      <c r="AF1210" s="275" t="str">
        <f aca="false">IF(P1210&lt;&gt;"",ROUND(AC1210,2)+ROUND(AD1210,2)+ROUND(AE1210,2),"")</f>
        <v/>
      </c>
      <c r="AG1210" s="274"/>
      <c r="AH1210" s="273"/>
      <c r="AI1210" s="273"/>
      <c r="AJ1210" s="275" t="str">
        <f aca="false">IF(U1210&lt;&gt;"",ROUND(AG1210,2)+ROUND(AH1210,2)+ROUND(AI1210,2),"")</f>
        <v/>
      </c>
      <c r="AK1210" s="255"/>
      <c r="AL1210" s="255"/>
      <c r="AM1210" s="256"/>
      <c r="AN1210" s="257"/>
      <c r="AO1210" s="258" t="str">
        <f aca="false">IF(D1210&lt;&gt;"",IF(COUNTIF($D$12:$D1210,$D1210)&gt;1,0,IF(SUM(L1210,Q1210,V1210)&gt;0,IF(AND(T1210="",OR(O1210&lt;&gt;"",J1210&lt;&gt;"")),IF(O1210&lt;&gt;"",O1210,IF(J1210&lt;&gt;"",J1210,0)),IF(AND(O1210&lt;&gt;"",J1210&lt;&gt;"",O1210=J1210),O1210,T1210)),0)),"")</f>
        <v/>
      </c>
      <c r="AP1210" s="258" t="str">
        <f aca="false">IF(D1210&lt;&gt;"",IF(COUNTIF($D$12:$D1210,$D1210)&gt;1,0,IF(SUM(M1210,R1210,W1210)&gt;0,IF(AND(T1210="",OR(O1210&lt;&gt;"",J1210&lt;&gt;"")),IF(O1210&lt;&gt;"",O1210,IF(J1210&lt;&gt;"",J1210,0)),IF(AND(O1210&lt;&gt;"",J1210&lt;&gt;"",O1210=J1210),O1210,T1210)),0)),"")</f>
        <v/>
      </c>
      <c r="AQ1210" s="258" t="str">
        <f aca="false">IF(D1210&lt;&gt;"",IF(COUNTIF($D$12:$D1210,$D1210)&gt;1,0,IF(SUM(N1210,S1210,X1210)&gt;0,IF(AND(T1210="",OR(O1210&lt;&gt;"",J1210&lt;&gt;"")),IF(O1210&lt;&gt;"",O1210,IF(J1210&lt;&gt;"",J1210,0)),IF(AND(O1210&lt;&gt;"",J1210&lt;&gt;"",O1210=J1210),O1210,T1210)),0)),"")</f>
        <v/>
      </c>
      <c r="AR1210" s="257" t="str">
        <f aca="false">IF(D1210&lt;&gt;"",IF(J1210="OZP12",L1210,0),"")</f>
        <v/>
      </c>
      <c r="AS1210" s="257" t="str">
        <f aca="false">IF(D1210&lt;&gt;"",IF(O1210="OZP12",Q1210,0),"")</f>
        <v/>
      </c>
      <c r="AT1210" s="257" t="str">
        <f aca="false">IF(D1210&lt;&gt;"",IF(T1210="OZP12",V1210,0),"")</f>
        <v/>
      </c>
      <c r="AU1210" s="257" t="str">
        <f aca="false">IF(D1210&lt;&gt;"",IF(J1210="TZP",L1210,0),"")</f>
        <v/>
      </c>
      <c r="AV1210" s="257" t="str">
        <f aca="false">IF(D1210&lt;&gt;"",IF(O1210="TZP",Q1210,0),"")</f>
        <v/>
      </c>
      <c r="AW1210" s="257" t="str">
        <f aca="false">IF(D1210&lt;&gt;"",IF(T1210="TZP",V1210,0),"")</f>
        <v/>
      </c>
      <c r="AX1210" s="257" t="str">
        <f aca="false">IF(D1210&lt;&gt;"",IF(J1210="OZZ",L1210,0),"")</f>
        <v/>
      </c>
      <c r="AY1210" s="257" t="str">
        <f aca="false">IF(D1210&lt;&gt;"",IF(O1210="OZZ",Q1210,0),"")</f>
        <v/>
      </c>
      <c r="AZ1210" s="257" t="str">
        <f aca="false">IF(D1210&lt;&gt;"",IF(T1210="OZZ",V1210,0),"")</f>
        <v/>
      </c>
      <c r="BA1210" s="260"/>
      <c r="BB1210" s="257" t="str">
        <f aca="false">IF(D1210&lt;&gt;"",IF(ISERROR(FIND("/",D1210)),0,1),"")</f>
        <v/>
      </c>
      <c r="BC1210" s="257" t="str">
        <f aca="false">IF(D1210&lt;&gt;"",IF(BB1210*1=0,D1210,CONCATENATE(MID(D1210,1,FIND("/",D1210,1)-1),MID(D1210,FIND("/",D1210,1)+1,LEN(D1210)))),"")</f>
        <v/>
      </c>
      <c r="BD1210" s="286"/>
      <c r="BE1210" s="257" t="str">
        <f aca="false">IF(D1210&lt;&gt;"",IF(J1210="OZP12",M1210,0),"")</f>
        <v/>
      </c>
      <c r="BF1210" s="257" t="str">
        <f aca="false">IF(D1210&lt;&gt;"",IF(O1210="OZP12",R1210,0),"")</f>
        <v/>
      </c>
      <c r="BG1210" s="257" t="str">
        <f aca="false">IF(D1210&lt;&gt;"",IF(T1210="OZP12",W1210,0),"")</f>
        <v/>
      </c>
      <c r="BH1210" s="257" t="str">
        <f aca="false">IF(D1210&lt;&gt;"",IF(J1210="TZP",M1210,0),"")</f>
        <v/>
      </c>
      <c r="BI1210" s="257" t="str">
        <f aca="false">IF(D1210&lt;&gt;"",IF(O1210="TZP",R1210,0),"")</f>
        <v/>
      </c>
      <c r="BJ1210" s="257" t="str">
        <f aca="false">IF(D1210&lt;&gt;"",IF(T1210="TZP",W1210,0),"")</f>
        <v/>
      </c>
    </row>
    <row r="1211" s="261" customFormat="true" ht="18.75" hidden="false" customHeight="true" outlineLevel="0" collapsed="false">
      <c r="A1211" s="262" t="n">
        <f aca="false">A1210+1</f>
        <v>1199</v>
      </c>
      <c r="B1211" s="263"/>
      <c r="C1211" s="263"/>
      <c r="D1211" s="263"/>
      <c r="E1211" s="266"/>
      <c r="F1211" s="266"/>
      <c r="G1211" s="267"/>
      <c r="H1211" s="278"/>
      <c r="I1211" s="281"/>
      <c r="J1211" s="268"/>
      <c r="K1211" s="269"/>
      <c r="L1211" s="244" t="str">
        <f aca="false">IF(AND(K1211&lt;&gt;"",J1211&lt;&gt;""),MIN(IF(OR(J1211="OZZ",J1211="ZZ"),5000,13600),TRUNC(0.75*SUMIF($D$12:$D1211,$D1211,K$12:K1211),2))-SUMIF($D$12:$D1210,$D1211,L$12:L1210),"")</f>
        <v/>
      </c>
      <c r="M1211" s="270" t="str">
        <f aca="false">IF(AND(K1211&lt;&gt;"",J1211&lt;&gt;"",AB1211&lt;&gt;""),IF(OR(J1211="OZZ",J1211="ZZ"),0-SUMIF($D$12:$D1210,$D1211,M$12:M1210),MIN(MIN(13600,TRUNC(0.75*SUMIF($D$12:$D$1442,$D1211,K$12:K$1442),2)+SUMIF($D$12:$D1211,$D1211,AB$12:AB1211))-SUMIF($D$12:$D1210,$D1211,M$12:M1210)-SUMIF($D$12:$D$1442,$D1211,L$12:L$1442),AB1211)),"")</f>
        <v/>
      </c>
      <c r="N1211" s="246" t="str">
        <f aca="false">IF(J1211&lt;&gt;"",1000-SUMIF($D$12:$D1210,$D1211,N$12:N1210),"")</f>
        <v/>
      </c>
      <c r="O1211" s="268"/>
      <c r="P1211" s="269"/>
      <c r="Q1211" s="244" t="str">
        <f aca="false">IF(AND(P1211&lt;&gt;"",O1211&lt;&gt;""),MIN(IF(OR(O1211="OZZ",O1211="ZZ"),5000,13600),TRUNC(0.75*SUMIF($D$12:$D1211,$D1211,P$12:P1211),2))-SUMIF($D$12:$D1210,$D1211,Q$12:Q1210),"")</f>
        <v/>
      </c>
      <c r="R1211" s="270" t="str">
        <f aca="false">IF(AND(P1211&lt;&gt;"",O1211&lt;&gt;"",AF1211&lt;&gt;""),IF(OR(O1211="OZZ",O1211="ZZ"),0-SUMIF($D$12:$D1210,$D1211,R$12:R1210),MIN(MIN(13600,TRUNC(0.75*SUMIF($D$12:$D$1442,$D1211,P$12:P$1442),2)+SUMIF($D$12:$D1211,$D1211,AF$12:AF1211))-SUMIF($D$12:$D1210,$D1211,R$12:R1210)-SUMIF($D$12:$D$1442,$D1211,Q$12:Q$1442),AF1211)),"")</f>
        <v/>
      </c>
      <c r="S1211" s="246" t="str">
        <f aca="false">IF(O1211&lt;&gt;"",1000-SUMIF($D$12:$D1210,$D1211,S$12:S1210),"")</f>
        <v/>
      </c>
      <c r="T1211" s="268"/>
      <c r="U1211" s="269"/>
      <c r="V1211" s="244" t="str">
        <f aca="false">IF(AND(U1211&lt;&gt;"",T1211&lt;&gt;""),MIN(IF(OR(T1211="OZZ",T1211="ZZ"),5000,13600),TRUNC(0.75*SUMIF($D$12:$D1211,$D1211,U$12:U1211),2))-SUMIF($D$12:$D1210,$D1211,V$12:V1210),"")</f>
        <v/>
      </c>
      <c r="W1211" s="248" t="str">
        <f aca="false">IF(AND(U1211&lt;&gt;"",T1211&lt;&gt;"",AJ1211&lt;&gt;""),IF(OR(T1211="OZZ",T1211="ZZ"),0-SUMIF($D$12:$D1210,$D1211,W$12:W1210),MIN(MIN(13600,TRUNC(0.75*SUMIF($D$12:$D$1442,$D1211,U$12:U$1442),2)+SUMIF($D$12:$D1211,$D1211,AJ$12:AJ1211))-SUMIF($D$12:$D1210,$D1211,W$12:W1210)-SUMIF($D$12:$D$1442,$D1211,V$12:V$1442),AJ1211)),"")</f>
        <v/>
      </c>
      <c r="X1211" s="246" t="str">
        <f aca="false">IF(T1211&lt;&gt;"",1000-SUMIF($D$12:$D1210,$D1211,X$12:X1210),"")</f>
        <v/>
      </c>
      <c r="Y1211" s="272"/>
      <c r="Z1211" s="273"/>
      <c r="AA1211" s="273"/>
      <c r="AB1211" s="252" t="str">
        <f aca="false">IF(K1211&lt;&gt;"",ROUND(Y1211,2)+ROUND(Z1211,2)+ROUND(AA1211,2),"")</f>
        <v/>
      </c>
      <c r="AC1211" s="274"/>
      <c r="AD1211" s="273"/>
      <c r="AE1211" s="273"/>
      <c r="AF1211" s="275" t="str">
        <f aca="false">IF(P1211&lt;&gt;"",ROUND(AC1211,2)+ROUND(AD1211,2)+ROUND(AE1211,2),"")</f>
        <v/>
      </c>
      <c r="AG1211" s="274"/>
      <c r="AH1211" s="273"/>
      <c r="AI1211" s="273"/>
      <c r="AJ1211" s="275" t="str">
        <f aca="false">IF(U1211&lt;&gt;"",ROUND(AG1211,2)+ROUND(AH1211,2)+ROUND(AI1211,2),"")</f>
        <v/>
      </c>
      <c r="AK1211" s="255"/>
      <c r="AL1211" s="255"/>
      <c r="AM1211" s="256"/>
      <c r="AN1211" s="257"/>
      <c r="AO1211" s="258" t="str">
        <f aca="false">IF(D1211&lt;&gt;"",IF(COUNTIF($D$12:$D1211,$D1211)&gt;1,0,IF(SUM(L1211,Q1211,V1211)&gt;0,IF(AND(T1211="",OR(O1211&lt;&gt;"",J1211&lt;&gt;"")),IF(O1211&lt;&gt;"",O1211,IF(J1211&lt;&gt;"",J1211,0)),IF(AND(O1211&lt;&gt;"",J1211&lt;&gt;"",O1211=J1211),O1211,T1211)),0)),"")</f>
        <v/>
      </c>
      <c r="AP1211" s="258" t="str">
        <f aca="false">IF(D1211&lt;&gt;"",IF(COUNTIF($D$12:$D1211,$D1211)&gt;1,0,IF(SUM(M1211,R1211,W1211)&gt;0,IF(AND(T1211="",OR(O1211&lt;&gt;"",J1211&lt;&gt;"")),IF(O1211&lt;&gt;"",O1211,IF(J1211&lt;&gt;"",J1211,0)),IF(AND(O1211&lt;&gt;"",J1211&lt;&gt;"",O1211=J1211),O1211,T1211)),0)),"")</f>
        <v/>
      </c>
      <c r="AQ1211" s="258" t="str">
        <f aca="false">IF(D1211&lt;&gt;"",IF(COUNTIF($D$12:$D1211,$D1211)&gt;1,0,IF(SUM(N1211,S1211,X1211)&gt;0,IF(AND(T1211="",OR(O1211&lt;&gt;"",J1211&lt;&gt;"")),IF(O1211&lt;&gt;"",O1211,IF(J1211&lt;&gt;"",J1211,0)),IF(AND(O1211&lt;&gt;"",J1211&lt;&gt;"",O1211=J1211),O1211,T1211)),0)),"")</f>
        <v/>
      </c>
      <c r="AR1211" s="257" t="str">
        <f aca="false">IF(D1211&lt;&gt;"",IF(J1211="OZP12",L1211,0),"")</f>
        <v/>
      </c>
      <c r="AS1211" s="257" t="str">
        <f aca="false">IF(D1211&lt;&gt;"",IF(O1211="OZP12",Q1211,0),"")</f>
        <v/>
      </c>
      <c r="AT1211" s="257" t="str">
        <f aca="false">IF(D1211&lt;&gt;"",IF(T1211="OZP12",V1211,0),"")</f>
        <v/>
      </c>
      <c r="AU1211" s="257" t="str">
        <f aca="false">IF(D1211&lt;&gt;"",IF(J1211="TZP",L1211,0),"")</f>
        <v/>
      </c>
      <c r="AV1211" s="257" t="str">
        <f aca="false">IF(D1211&lt;&gt;"",IF(O1211="TZP",Q1211,0),"")</f>
        <v/>
      </c>
      <c r="AW1211" s="257" t="str">
        <f aca="false">IF(D1211&lt;&gt;"",IF(T1211="TZP",V1211,0),"")</f>
        <v/>
      </c>
      <c r="AX1211" s="257" t="str">
        <f aca="false">IF(D1211&lt;&gt;"",IF(J1211="OZZ",L1211,0),"")</f>
        <v/>
      </c>
      <c r="AY1211" s="257" t="str">
        <f aca="false">IF(D1211&lt;&gt;"",IF(O1211="OZZ",Q1211,0),"")</f>
        <v/>
      </c>
      <c r="AZ1211" s="257" t="str">
        <f aca="false">IF(D1211&lt;&gt;"",IF(T1211="OZZ",V1211,0),"")</f>
        <v/>
      </c>
      <c r="BA1211" s="260"/>
      <c r="BB1211" s="257" t="str">
        <f aca="false">IF(D1211&lt;&gt;"",IF(ISERROR(FIND("/",D1211)),0,1),"")</f>
        <v/>
      </c>
      <c r="BC1211" s="257" t="str">
        <f aca="false">IF(D1211&lt;&gt;"",IF(BB1211*1=0,D1211,CONCATENATE(MID(D1211,1,FIND("/",D1211,1)-1),MID(D1211,FIND("/",D1211,1)+1,LEN(D1211)))),"")</f>
        <v/>
      </c>
      <c r="BD1211" s="286"/>
      <c r="BE1211" s="257" t="str">
        <f aca="false">IF(D1211&lt;&gt;"",IF(J1211="OZP12",M1211,0),"")</f>
        <v/>
      </c>
      <c r="BF1211" s="257" t="str">
        <f aca="false">IF(D1211&lt;&gt;"",IF(O1211="OZP12",R1211,0),"")</f>
        <v/>
      </c>
      <c r="BG1211" s="257" t="str">
        <f aca="false">IF(D1211&lt;&gt;"",IF(T1211="OZP12",W1211,0),"")</f>
        <v/>
      </c>
      <c r="BH1211" s="257" t="str">
        <f aca="false">IF(D1211&lt;&gt;"",IF(J1211="TZP",M1211,0),"")</f>
        <v/>
      </c>
      <c r="BI1211" s="257" t="str">
        <f aca="false">IF(D1211&lt;&gt;"",IF(O1211="TZP",R1211,0),"")</f>
        <v/>
      </c>
      <c r="BJ1211" s="257" t="str">
        <f aca="false">IF(D1211&lt;&gt;"",IF(T1211="TZP",W1211,0),"")</f>
        <v/>
      </c>
    </row>
    <row r="1212" s="261" customFormat="true" ht="18.75" hidden="false" customHeight="true" outlineLevel="0" collapsed="false">
      <c r="A1212" s="262" t="n">
        <f aca="false">A1211+1</f>
        <v>1200</v>
      </c>
      <c r="B1212" s="263"/>
      <c r="C1212" s="263"/>
      <c r="D1212" s="263"/>
      <c r="E1212" s="266"/>
      <c r="F1212" s="266"/>
      <c r="G1212" s="267"/>
      <c r="H1212" s="278"/>
      <c r="I1212" s="281"/>
      <c r="J1212" s="268"/>
      <c r="K1212" s="269"/>
      <c r="L1212" s="244" t="str">
        <f aca="false">IF(AND(K1212&lt;&gt;"",J1212&lt;&gt;""),MIN(IF(OR(J1212="OZZ",J1212="ZZ"),5000,13600),TRUNC(0.75*SUMIF($D$12:$D1212,$D1212,K$12:K1212),2))-SUMIF($D$12:$D1211,$D1212,L$12:L1211),"")</f>
        <v/>
      </c>
      <c r="M1212" s="270" t="str">
        <f aca="false">IF(AND(K1212&lt;&gt;"",J1212&lt;&gt;"",AB1212&lt;&gt;""),IF(OR(J1212="OZZ",J1212="ZZ"),0-SUMIF($D$12:$D1211,$D1212,M$12:M1211),MIN(MIN(13600,TRUNC(0.75*SUMIF($D$12:$D$1442,$D1212,K$12:K$1442),2)+SUMIF($D$12:$D1212,$D1212,AB$12:AB1212))-SUMIF($D$12:$D1211,$D1212,M$12:M1211)-SUMIF($D$12:$D$1442,$D1212,L$12:L$1442),AB1212)),"")</f>
        <v/>
      </c>
      <c r="N1212" s="246" t="str">
        <f aca="false">IF(J1212&lt;&gt;"",1000-SUMIF($D$12:$D1211,$D1212,N$12:N1211),"")</f>
        <v/>
      </c>
      <c r="O1212" s="268"/>
      <c r="P1212" s="269"/>
      <c r="Q1212" s="244" t="str">
        <f aca="false">IF(AND(P1212&lt;&gt;"",O1212&lt;&gt;""),MIN(IF(OR(O1212="OZZ",O1212="ZZ"),5000,13600),TRUNC(0.75*SUMIF($D$12:$D1212,$D1212,P$12:P1212),2))-SUMIF($D$12:$D1211,$D1212,Q$12:Q1211),"")</f>
        <v/>
      </c>
      <c r="R1212" s="270" t="str">
        <f aca="false">IF(AND(P1212&lt;&gt;"",O1212&lt;&gt;"",AF1212&lt;&gt;""),IF(OR(O1212="OZZ",O1212="ZZ"),0-SUMIF($D$12:$D1211,$D1212,R$12:R1211),MIN(MIN(13600,TRUNC(0.75*SUMIF($D$12:$D$1442,$D1212,P$12:P$1442),2)+SUMIF($D$12:$D1212,$D1212,AF$12:AF1212))-SUMIF($D$12:$D1211,$D1212,R$12:R1211)-SUMIF($D$12:$D$1442,$D1212,Q$12:Q$1442),AF1212)),"")</f>
        <v/>
      </c>
      <c r="S1212" s="246" t="str">
        <f aca="false">IF(O1212&lt;&gt;"",1000-SUMIF($D$12:$D1211,$D1212,S$12:S1211),"")</f>
        <v/>
      </c>
      <c r="T1212" s="268"/>
      <c r="U1212" s="269"/>
      <c r="V1212" s="244" t="str">
        <f aca="false">IF(AND(U1212&lt;&gt;"",T1212&lt;&gt;""),MIN(IF(OR(T1212="OZZ",T1212="ZZ"),5000,13600),TRUNC(0.75*SUMIF($D$12:$D1212,$D1212,U$12:U1212),2))-SUMIF($D$12:$D1211,$D1212,V$12:V1211),"")</f>
        <v/>
      </c>
      <c r="W1212" s="248" t="str">
        <f aca="false">IF(AND(U1212&lt;&gt;"",T1212&lt;&gt;"",AJ1212&lt;&gt;""),IF(OR(T1212="OZZ",T1212="ZZ"),0-SUMIF($D$12:$D1211,$D1212,W$12:W1211),MIN(MIN(13600,TRUNC(0.75*SUMIF($D$12:$D$1442,$D1212,U$12:U$1442),2)+SUMIF($D$12:$D1212,$D1212,AJ$12:AJ1212))-SUMIF($D$12:$D1211,$D1212,W$12:W1211)-SUMIF($D$12:$D$1442,$D1212,V$12:V$1442),AJ1212)),"")</f>
        <v/>
      </c>
      <c r="X1212" s="246" t="str">
        <f aca="false">IF(T1212&lt;&gt;"",1000-SUMIF($D$12:$D1211,$D1212,X$12:X1211),"")</f>
        <v/>
      </c>
      <c r="Y1212" s="272"/>
      <c r="Z1212" s="273"/>
      <c r="AA1212" s="273"/>
      <c r="AB1212" s="252" t="str">
        <f aca="false">IF(K1212&lt;&gt;"",ROUND(Y1212,2)+ROUND(Z1212,2)+ROUND(AA1212,2),"")</f>
        <v/>
      </c>
      <c r="AC1212" s="274"/>
      <c r="AD1212" s="273"/>
      <c r="AE1212" s="273"/>
      <c r="AF1212" s="275" t="str">
        <f aca="false">IF(P1212&lt;&gt;"",ROUND(AC1212,2)+ROUND(AD1212,2)+ROUND(AE1212,2),"")</f>
        <v/>
      </c>
      <c r="AG1212" s="274"/>
      <c r="AH1212" s="273"/>
      <c r="AI1212" s="273"/>
      <c r="AJ1212" s="275" t="str">
        <f aca="false">IF(U1212&lt;&gt;"",ROUND(AG1212,2)+ROUND(AH1212,2)+ROUND(AI1212,2),"")</f>
        <v/>
      </c>
      <c r="AK1212" s="255"/>
      <c r="AL1212" s="255"/>
      <c r="AM1212" s="256"/>
      <c r="AN1212" s="257"/>
      <c r="AO1212" s="258" t="str">
        <f aca="false">IF(D1212&lt;&gt;"",IF(COUNTIF($D$12:$D1212,$D1212)&gt;1,0,IF(SUM(L1212,Q1212,V1212)&gt;0,IF(AND(T1212="",OR(O1212&lt;&gt;"",J1212&lt;&gt;"")),IF(O1212&lt;&gt;"",O1212,IF(J1212&lt;&gt;"",J1212,0)),IF(AND(O1212&lt;&gt;"",J1212&lt;&gt;"",O1212=J1212),O1212,T1212)),0)),"")</f>
        <v/>
      </c>
      <c r="AP1212" s="258" t="str">
        <f aca="false">IF(D1212&lt;&gt;"",IF(COUNTIF($D$12:$D1212,$D1212)&gt;1,0,IF(SUM(M1212,R1212,W1212)&gt;0,IF(AND(T1212="",OR(O1212&lt;&gt;"",J1212&lt;&gt;"")),IF(O1212&lt;&gt;"",O1212,IF(J1212&lt;&gt;"",J1212,0)),IF(AND(O1212&lt;&gt;"",J1212&lt;&gt;"",O1212=J1212),O1212,T1212)),0)),"")</f>
        <v/>
      </c>
      <c r="AQ1212" s="258" t="str">
        <f aca="false">IF(D1212&lt;&gt;"",IF(COUNTIF($D$12:$D1212,$D1212)&gt;1,0,IF(SUM(N1212,S1212,X1212)&gt;0,IF(AND(T1212="",OR(O1212&lt;&gt;"",J1212&lt;&gt;"")),IF(O1212&lt;&gt;"",O1212,IF(J1212&lt;&gt;"",J1212,0)),IF(AND(O1212&lt;&gt;"",J1212&lt;&gt;"",O1212=J1212),O1212,T1212)),0)),"")</f>
        <v/>
      </c>
      <c r="AR1212" s="257" t="str">
        <f aca="false">IF(D1212&lt;&gt;"",IF(J1212="OZP12",L1212,0),"")</f>
        <v/>
      </c>
      <c r="AS1212" s="257" t="str">
        <f aca="false">IF(D1212&lt;&gt;"",IF(O1212="OZP12",Q1212,0),"")</f>
        <v/>
      </c>
      <c r="AT1212" s="257" t="str">
        <f aca="false">IF(D1212&lt;&gt;"",IF(T1212="OZP12",V1212,0),"")</f>
        <v/>
      </c>
      <c r="AU1212" s="257" t="str">
        <f aca="false">IF(D1212&lt;&gt;"",IF(J1212="TZP",L1212,0),"")</f>
        <v/>
      </c>
      <c r="AV1212" s="257" t="str">
        <f aca="false">IF(D1212&lt;&gt;"",IF(O1212="TZP",Q1212,0),"")</f>
        <v/>
      </c>
      <c r="AW1212" s="257" t="str">
        <f aca="false">IF(D1212&lt;&gt;"",IF(T1212="TZP",V1212,0),"")</f>
        <v/>
      </c>
      <c r="AX1212" s="257" t="str">
        <f aca="false">IF(D1212&lt;&gt;"",IF(J1212="OZZ",L1212,0),"")</f>
        <v/>
      </c>
      <c r="AY1212" s="257" t="str">
        <f aca="false">IF(D1212&lt;&gt;"",IF(O1212="OZZ",Q1212,0),"")</f>
        <v/>
      </c>
      <c r="AZ1212" s="257" t="str">
        <f aca="false">IF(D1212&lt;&gt;"",IF(T1212="OZZ",V1212,0),"")</f>
        <v/>
      </c>
      <c r="BA1212" s="260"/>
      <c r="BB1212" s="257" t="str">
        <f aca="false">IF(D1212&lt;&gt;"",IF(ISERROR(FIND("/",D1212)),0,1),"")</f>
        <v/>
      </c>
      <c r="BC1212" s="257" t="str">
        <f aca="false">IF(D1212&lt;&gt;"",IF(BB1212*1=0,D1212,CONCATENATE(MID(D1212,1,FIND("/",D1212,1)-1),MID(D1212,FIND("/",D1212,1)+1,LEN(D1212)))),"")</f>
        <v/>
      </c>
      <c r="BD1212" s="286"/>
      <c r="BE1212" s="257" t="str">
        <f aca="false">IF(D1212&lt;&gt;"",IF(J1212="OZP12",M1212,0),"")</f>
        <v/>
      </c>
      <c r="BF1212" s="257" t="str">
        <f aca="false">IF(D1212&lt;&gt;"",IF(O1212="OZP12",R1212,0),"")</f>
        <v/>
      </c>
      <c r="BG1212" s="257" t="str">
        <f aca="false">IF(D1212&lt;&gt;"",IF(T1212="OZP12",W1212,0),"")</f>
        <v/>
      </c>
      <c r="BH1212" s="257" t="str">
        <f aca="false">IF(D1212&lt;&gt;"",IF(J1212="TZP",M1212,0),"")</f>
        <v/>
      </c>
      <c r="BI1212" s="257" t="str">
        <f aca="false">IF(D1212&lt;&gt;"",IF(O1212="TZP",R1212,0),"")</f>
        <v/>
      </c>
      <c r="BJ1212" s="257" t="str">
        <f aca="false">IF(D1212&lt;&gt;"",IF(T1212="TZP",W1212,0),"")</f>
        <v/>
      </c>
    </row>
    <row r="1213" s="261" customFormat="true" ht="18.75" hidden="false" customHeight="true" outlineLevel="0" collapsed="false">
      <c r="A1213" s="262" t="n">
        <f aca="false">A1212+1</f>
        <v>1201</v>
      </c>
      <c r="B1213" s="263"/>
      <c r="C1213" s="263"/>
      <c r="D1213" s="263"/>
      <c r="E1213" s="266"/>
      <c r="F1213" s="266"/>
      <c r="G1213" s="267"/>
      <c r="H1213" s="278"/>
      <c r="I1213" s="281"/>
      <c r="J1213" s="268"/>
      <c r="K1213" s="269"/>
      <c r="L1213" s="244" t="str">
        <f aca="false">IF(AND(K1213&lt;&gt;"",J1213&lt;&gt;""),MIN(IF(OR(J1213="OZZ",J1213="ZZ"),5000,13600),TRUNC(0.75*SUMIF($D$12:$D1213,$D1213,K$12:K1213),2))-SUMIF($D$12:$D1212,$D1213,L$12:L1212),"")</f>
        <v/>
      </c>
      <c r="M1213" s="270" t="str">
        <f aca="false">IF(AND(K1213&lt;&gt;"",J1213&lt;&gt;"",AB1213&lt;&gt;""),IF(OR(J1213="OZZ",J1213="ZZ"),0-SUMIF($D$12:$D1212,$D1213,M$12:M1212),MIN(MIN(13600,TRUNC(0.75*SUMIF($D$12:$D$1442,$D1213,K$12:K$1442),2)+SUMIF($D$12:$D1213,$D1213,AB$12:AB1213))-SUMIF($D$12:$D1212,$D1213,M$12:M1212)-SUMIF($D$12:$D$1442,$D1213,L$12:L$1442),AB1213)),"")</f>
        <v/>
      </c>
      <c r="N1213" s="246" t="str">
        <f aca="false">IF(J1213&lt;&gt;"",1000-SUMIF($D$12:$D1212,$D1213,N$12:N1212),"")</f>
        <v/>
      </c>
      <c r="O1213" s="268"/>
      <c r="P1213" s="269"/>
      <c r="Q1213" s="244" t="str">
        <f aca="false">IF(AND(P1213&lt;&gt;"",O1213&lt;&gt;""),MIN(IF(OR(O1213="OZZ",O1213="ZZ"),5000,13600),TRUNC(0.75*SUMIF($D$12:$D1213,$D1213,P$12:P1213),2))-SUMIF($D$12:$D1212,$D1213,Q$12:Q1212),"")</f>
        <v/>
      </c>
      <c r="R1213" s="270" t="str">
        <f aca="false">IF(AND(P1213&lt;&gt;"",O1213&lt;&gt;"",AF1213&lt;&gt;""),IF(OR(O1213="OZZ",O1213="ZZ"),0-SUMIF($D$12:$D1212,$D1213,R$12:R1212),MIN(MIN(13600,TRUNC(0.75*SUMIF($D$12:$D$1442,$D1213,P$12:P$1442),2)+SUMIF($D$12:$D1213,$D1213,AF$12:AF1213))-SUMIF($D$12:$D1212,$D1213,R$12:R1212)-SUMIF($D$12:$D$1442,$D1213,Q$12:Q$1442),AF1213)),"")</f>
        <v/>
      </c>
      <c r="S1213" s="246" t="str">
        <f aca="false">IF(O1213&lt;&gt;"",1000-SUMIF($D$12:$D1212,$D1213,S$12:S1212),"")</f>
        <v/>
      </c>
      <c r="T1213" s="268"/>
      <c r="U1213" s="269"/>
      <c r="V1213" s="244" t="str">
        <f aca="false">IF(AND(U1213&lt;&gt;"",T1213&lt;&gt;""),MIN(IF(OR(T1213="OZZ",T1213="ZZ"),5000,13600),TRUNC(0.75*SUMIF($D$12:$D1213,$D1213,U$12:U1213),2))-SUMIF($D$12:$D1212,$D1213,V$12:V1212),"")</f>
        <v/>
      </c>
      <c r="W1213" s="248" t="str">
        <f aca="false">IF(AND(U1213&lt;&gt;"",T1213&lt;&gt;"",AJ1213&lt;&gt;""),IF(OR(T1213="OZZ",T1213="ZZ"),0-SUMIF($D$12:$D1212,$D1213,W$12:W1212),MIN(MIN(13600,TRUNC(0.75*SUMIF($D$12:$D$1442,$D1213,U$12:U$1442),2)+SUMIF($D$12:$D1213,$D1213,AJ$12:AJ1213))-SUMIF($D$12:$D1212,$D1213,W$12:W1212)-SUMIF($D$12:$D$1442,$D1213,V$12:V$1442),AJ1213)),"")</f>
        <v/>
      </c>
      <c r="X1213" s="246" t="str">
        <f aca="false">IF(T1213&lt;&gt;"",1000-SUMIF($D$12:$D1212,$D1213,X$12:X1212),"")</f>
        <v/>
      </c>
      <c r="Y1213" s="272"/>
      <c r="Z1213" s="273"/>
      <c r="AA1213" s="273"/>
      <c r="AB1213" s="252" t="str">
        <f aca="false">IF(K1213&lt;&gt;"",ROUND(Y1213,2)+ROUND(Z1213,2)+ROUND(AA1213,2),"")</f>
        <v/>
      </c>
      <c r="AC1213" s="274"/>
      <c r="AD1213" s="273"/>
      <c r="AE1213" s="273"/>
      <c r="AF1213" s="275" t="str">
        <f aca="false">IF(P1213&lt;&gt;"",ROUND(AC1213,2)+ROUND(AD1213,2)+ROUND(AE1213,2),"")</f>
        <v/>
      </c>
      <c r="AG1213" s="274"/>
      <c r="AH1213" s="273"/>
      <c r="AI1213" s="273"/>
      <c r="AJ1213" s="275" t="str">
        <f aca="false">IF(U1213&lt;&gt;"",ROUND(AG1213,2)+ROUND(AH1213,2)+ROUND(AI1213,2),"")</f>
        <v/>
      </c>
      <c r="AK1213" s="255"/>
      <c r="AL1213" s="255"/>
      <c r="AM1213" s="256"/>
      <c r="AN1213" s="257"/>
      <c r="AO1213" s="258" t="str">
        <f aca="false">IF(D1213&lt;&gt;"",IF(COUNTIF($D$12:$D1213,$D1213)&gt;1,0,IF(SUM(L1213,Q1213,V1213)&gt;0,IF(AND(T1213="",OR(O1213&lt;&gt;"",J1213&lt;&gt;"")),IF(O1213&lt;&gt;"",O1213,IF(J1213&lt;&gt;"",J1213,0)),IF(AND(O1213&lt;&gt;"",J1213&lt;&gt;"",O1213=J1213),O1213,T1213)),0)),"")</f>
        <v/>
      </c>
      <c r="AP1213" s="258" t="str">
        <f aca="false">IF(D1213&lt;&gt;"",IF(COUNTIF($D$12:$D1213,$D1213)&gt;1,0,IF(SUM(M1213,R1213,W1213)&gt;0,IF(AND(T1213="",OR(O1213&lt;&gt;"",J1213&lt;&gt;"")),IF(O1213&lt;&gt;"",O1213,IF(J1213&lt;&gt;"",J1213,0)),IF(AND(O1213&lt;&gt;"",J1213&lt;&gt;"",O1213=J1213),O1213,T1213)),0)),"")</f>
        <v/>
      </c>
      <c r="AQ1213" s="258" t="str">
        <f aca="false">IF(D1213&lt;&gt;"",IF(COUNTIF($D$12:$D1213,$D1213)&gt;1,0,IF(SUM(N1213,S1213,X1213)&gt;0,IF(AND(T1213="",OR(O1213&lt;&gt;"",J1213&lt;&gt;"")),IF(O1213&lt;&gt;"",O1213,IF(J1213&lt;&gt;"",J1213,0)),IF(AND(O1213&lt;&gt;"",J1213&lt;&gt;"",O1213=J1213),O1213,T1213)),0)),"")</f>
        <v/>
      </c>
      <c r="AR1213" s="257" t="str">
        <f aca="false">IF(D1213&lt;&gt;"",IF(J1213="OZP12",L1213,0),"")</f>
        <v/>
      </c>
      <c r="AS1213" s="257" t="str">
        <f aca="false">IF(D1213&lt;&gt;"",IF(O1213="OZP12",Q1213,0),"")</f>
        <v/>
      </c>
      <c r="AT1213" s="257" t="str">
        <f aca="false">IF(D1213&lt;&gt;"",IF(T1213="OZP12",V1213,0),"")</f>
        <v/>
      </c>
      <c r="AU1213" s="257" t="str">
        <f aca="false">IF(D1213&lt;&gt;"",IF(J1213="TZP",L1213,0),"")</f>
        <v/>
      </c>
      <c r="AV1213" s="257" t="str">
        <f aca="false">IF(D1213&lt;&gt;"",IF(O1213="TZP",Q1213,0),"")</f>
        <v/>
      </c>
      <c r="AW1213" s="257" t="str">
        <f aca="false">IF(D1213&lt;&gt;"",IF(T1213="TZP",V1213,0),"")</f>
        <v/>
      </c>
      <c r="AX1213" s="257" t="str">
        <f aca="false">IF(D1213&lt;&gt;"",IF(J1213="OZZ",L1213,0),"")</f>
        <v/>
      </c>
      <c r="AY1213" s="257" t="str">
        <f aca="false">IF(D1213&lt;&gt;"",IF(O1213="OZZ",Q1213,0),"")</f>
        <v/>
      </c>
      <c r="AZ1213" s="257" t="str">
        <f aca="false">IF(D1213&lt;&gt;"",IF(T1213="OZZ",V1213,0),"")</f>
        <v/>
      </c>
      <c r="BA1213" s="260"/>
      <c r="BB1213" s="257" t="str">
        <f aca="false">IF(D1213&lt;&gt;"",IF(ISERROR(FIND("/",D1213)),0,1),"")</f>
        <v/>
      </c>
      <c r="BC1213" s="257" t="str">
        <f aca="false">IF(D1213&lt;&gt;"",IF(BB1213*1=0,D1213,CONCATENATE(MID(D1213,1,FIND("/",D1213,1)-1),MID(D1213,FIND("/",D1213,1)+1,LEN(D1213)))),"")</f>
        <v/>
      </c>
      <c r="BD1213" s="286"/>
      <c r="BE1213" s="257" t="str">
        <f aca="false">IF(D1213&lt;&gt;"",IF(J1213="OZP12",M1213,0),"")</f>
        <v/>
      </c>
      <c r="BF1213" s="257" t="str">
        <f aca="false">IF(D1213&lt;&gt;"",IF(O1213="OZP12",R1213,0),"")</f>
        <v/>
      </c>
      <c r="BG1213" s="257" t="str">
        <f aca="false">IF(D1213&lt;&gt;"",IF(T1213="OZP12",W1213,0),"")</f>
        <v/>
      </c>
      <c r="BH1213" s="257" t="str">
        <f aca="false">IF(D1213&lt;&gt;"",IF(J1213="TZP",M1213,0),"")</f>
        <v/>
      </c>
      <c r="BI1213" s="257" t="str">
        <f aca="false">IF(D1213&lt;&gt;"",IF(O1213="TZP",R1213,0),"")</f>
        <v/>
      </c>
      <c r="BJ1213" s="257" t="str">
        <f aca="false">IF(D1213&lt;&gt;"",IF(T1213="TZP",W1213,0),"")</f>
        <v/>
      </c>
    </row>
    <row r="1214" s="261" customFormat="true" ht="18.75" hidden="false" customHeight="true" outlineLevel="0" collapsed="false">
      <c r="A1214" s="262" t="n">
        <f aca="false">A1213+1</f>
        <v>1202</v>
      </c>
      <c r="B1214" s="263"/>
      <c r="C1214" s="263"/>
      <c r="D1214" s="263"/>
      <c r="E1214" s="266"/>
      <c r="F1214" s="266"/>
      <c r="G1214" s="267"/>
      <c r="H1214" s="278"/>
      <c r="I1214" s="281"/>
      <c r="J1214" s="268"/>
      <c r="K1214" s="269"/>
      <c r="L1214" s="244" t="str">
        <f aca="false">IF(AND(K1214&lt;&gt;"",J1214&lt;&gt;""),MIN(IF(OR(J1214="OZZ",J1214="ZZ"),5000,13600),TRUNC(0.75*SUMIF($D$12:$D1214,$D1214,K$12:K1214),2))-SUMIF($D$12:$D1213,$D1214,L$12:L1213),"")</f>
        <v/>
      </c>
      <c r="M1214" s="270" t="str">
        <f aca="false">IF(AND(K1214&lt;&gt;"",J1214&lt;&gt;"",AB1214&lt;&gt;""),IF(OR(J1214="OZZ",J1214="ZZ"),0-SUMIF($D$12:$D1213,$D1214,M$12:M1213),MIN(MIN(13600,TRUNC(0.75*SUMIF($D$12:$D$1442,$D1214,K$12:K$1442),2)+SUMIF($D$12:$D1214,$D1214,AB$12:AB1214))-SUMIF($D$12:$D1213,$D1214,M$12:M1213)-SUMIF($D$12:$D$1442,$D1214,L$12:L$1442),AB1214)),"")</f>
        <v/>
      </c>
      <c r="N1214" s="246" t="str">
        <f aca="false">IF(J1214&lt;&gt;"",1000-SUMIF($D$12:$D1213,$D1214,N$12:N1213),"")</f>
        <v/>
      </c>
      <c r="O1214" s="268"/>
      <c r="P1214" s="269"/>
      <c r="Q1214" s="244" t="str">
        <f aca="false">IF(AND(P1214&lt;&gt;"",O1214&lt;&gt;""),MIN(IF(OR(O1214="OZZ",O1214="ZZ"),5000,13600),TRUNC(0.75*SUMIF($D$12:$D1214,$D1214,P$12:P1214),2))-SUMIF($D$12:$D1213,$D1214,Q$12:Q1213),"")</f>
        <v/>
      </c>
      <c r="R1214" s="270" t="str">
        <f aca="false">IF(AND(P1214&lt;&gt;"",O1214&lt;&gt;"",AF1214&lt;&gt;""),IF(OR(O1214="OZZ",O1214="ZZ"),0-SUMIF($D$12:$D1213,$D1214,R$12:R1213),MIN(MIN(13600,TRUNC(0.75*SUMIF($D$12:$D$1442,$D1214,P$12:P$1442),2)+SUMIF($D$12:$D1214,$D1214,AF$12:AF1214))-SUMIF($D$12:$D1213,$D1214,R$12:R1213)-SUMIF($D$12:$D$1442,$D1214,Q$12:Q$1442),AF1214)),"")</f>
        <v/>
      </c>
      <c r="S1214" s="246" t="str">
        <f aca="false">IF(O1214&lt;&gt;"",1000-SUMIF($D$12:$D1213,$D1214,S$12:S1213),"")</f>
        <v/>
      </c>
      <c r="T1214" s="268"/>
      <c r="U1214" s="269"/>
      <c r="V1214" s="244" t="str">
        <f aca="false">IF(AND(U1214&lt;&gt;"",T1214&lt;&gt;""),MIN(IF(OR(T1214="OZZ",T1214="ZZ"),5000,13600),TRUNC(0.75*SUMIF($D$12:$D1214,$D1214,U$12:U1214),2))-SUMIF($D$12:$D1213,$D1214,V$12:V1213),"")</f>
        <v/>
      </c>
      <c r="W1214" s="248" t="str">
        <f aca="false">IF(AND(U1214&lt;&gt;"",T1214&lt;&gt;"",AJ1214&lt;&gt;""),IF(OR(T1214="OZZ",T1214="ZZ"),0-SUMIF($D$12:$D1213,$D1214,W$12:W1213),MIN(MIN(13600,TRUNC(0.75*SUMIF($D$12:$D$1442,$D1214,U$12:U$1442),2)+SUMIF($D$12:$D1214,$D1214,AJ$12:AJ1214))-SUMIF($D$12:$D1213,$D1214,W$12:W1213)-SUMIF($D$12:$D$1442,$D1214,V$12:V$1442),AJ1214)),"")</f>
        <v/>
      </c>
      <c r="X1214" s="246" t="str">
        <f aca="false">IF(T1214&lt;&gt;"",1000-SUMIF($D$12:$D1213,$D1214,X$12:X1213),"")</f>
        <v/>
      </c>
      <c r="Y1214" s="272"/>
      <c r="Z1214" s="273"/>
      <c r="AA1214" s="273"/>
      <c r="AB1214" s="252" t="str">
        <f aca="false">IF(K1214&lt;&gt;"",ROUND(Y1214,2)+ROUND(Z1214,2)+ROUND(AA1214,2),"")</f>
        <v/>
      </c>
      <c r="AC1214" s="274"/>
      <c r="AD1214" s="273"/>
      <c r="AE1214" s="273"/>
      <c r="AF1214" s="275" t="str">
        <f aca="false">IF(P1214&lt;&gt;"",ROUND(AC1214,2)+ROUND(AD1214,2)+ROUND(AE1214,2),"")</f>
        <v/>
      </c>
      <c r="AG1214" s="274"/>
      <c r="AH1214" s="273"/>
      <c r="AI1214" s="273"/>
      <c r="AJ1214" s="275" t="str">
        <f aca="false">IF(U1214&lt;&gt;"",ROUND(AG1214,2)+ROUND(AH1214,2)+ROUND(AI1214,2),"")</f>
        <v/>
      </c>
      <c r="AK1214" s="255"/>
      <c r="AL1214" s="255"/>
      <c r="AM1214" s="256"/>
      <c r="AN1214" s="257"/>
      <c r="AO1214" s="258" t="str">
        <f aca="false">IF(D1214&lt;&gt;"",IF(COUNTIF($D$12:$D1214,$D1214)&gt;1,0,IF(SUM(L1214,Q1214,V1214)&gt;0,IF(AND(T1214="",OR(O1214&lt;&gt;"",J1214&lt;&gt;"")),IF(O1214&lt;&gt;"",O1214,IF(J1214&lt;&gt;"",J1214,0)),IF(AND(O1214&lt;&gt;"",J1214&lt;&gt;"",O1214=J1214),O1214,T1214)),0)),"")</f>
        <v/>
      </c>
      <c r="AP1214" s="258" t="str">
        <f aca="false">IF(D1214&lt;&gt;"",IF(COUNTIF($D$12:$D1214,$D1214)&gt;1,0,IF(SUM(M1214,R1214,W1214)&gt;0,IF(AND(T1214="",OR(O1214&lt;&gt;"",J1214&lt;&gt;"")),IF(O1214&lt;&gt;"",O1214,IF(J1214&lt;&gt;"",J1214,0)),IF(AND(O1214&lt;&gt;"",J1214&lt;&gt;"",O1214=J1214),O1214,T1214)),0)),"")</f>
        <v/>
      </c>
      <c r="AQ1214" s="258" t="str">
        <f aca="false">IF(D1214&lt;&gt;"",IF(COUNTIF($D$12:$D1214,$D1214)&gt;1,0,IF(SUM(N1214,S1214,X1214)&gt;0,IF(AND(T1214="",OR(O1214&lt;&gt;"",J1214&lt;&gt;"")),IF(O1214&lt;&gt;"",O1214,IF(J1214&lt;&gt;"",J1214,0)),IF(AND(O1214&lt;&gt;"",J1214&lt;&gt;"",O1214=J1214),O1214,T1214)),0)),"")</f>
        <v/>
      </c>
      <c r="AR1214" s="257" t="str">
        <f aca="false">IF(D1214&lt;&gt;"",IF(J1214="OZP12",L1214,0),"")</f>
        <v/>
      </c>
      <c r="AS1214" s="257" t="str">
        <f aca="false">IF(D1214&lt;&gt;"",IF(O1214="OZP12",Q1214,0),"")</f>
        <v/>
      </c>
      <c r="AT1214" s="257" t="str">
        <f aca="false">IF(D1214&lt;&gt;"",IF(T1214="OZP12",V1214,0),"")</f>
        <v/>
      </c>
      <c r="AU1214" s="257" t="str">
        <f aca="false">IF(D1214&lt;&gt;"",IF(J1214="TZP",L1214,0),"")</f>
        <v/>
      </c>
      <c r="AV1214" s="257" t="str">
        <f aca="false">IF(D1214&lt;&gt;"",IF(O1214="TZP",Q1214,0),"")</f>
        <v/>
      </c>
      <c r="AW1214" s="257" t="str">
        <f aca="false">IF(D1214&lt;&gt;"",IF(T1214="TZP",V1214,0),"")</f>
        <v/>
      </c>
      <c r="AX1214" s="257" t="str">
        <f aca="false">IF(D1214&lt;&gt;"",IF(J1214="OZZ",L1214,0),"")</f>
        <v/>
      </c>
      <c r="AY1214" s="257" t="str">
        <f aca="false">IF(D1214&lt;&gt;"",IF(O1214="OZZ",Q1214,0),"")</f>
        <v/>
      </c>
      <c r="AZ1214" s="257" t="str">
        <f aca="false">IF(D1214&lt;&gt;"",IF(T1214="OZZ",V1214,0),"")</f>
        <v/>
      </c>
      <c r="BA1214" s="260"/>
      <c r="BB1214" s="257" t="str">
        <f aca="false">IF(D1214&lt;&gt;"",IF(ISERROR(FIND("/",D1214)),0,1),"")</f>
        <v/>
      </c>
      <c r="BC1214" s="257" t="str">
        <f aca="false">IF(D1214&lt;&gt;"",IF(BB1214*1=0,D1214,CONCATENATE(MID(D1214,1,FIND("/",D1214,1)-1),MID(D1214,FIND("/",D1214,1)+1,LEN(D1214)))),"")</f>
        <v/>
      </c>
      <c r="BD1214" s="286"/>
      <c r="BE1214" s="257" t="str">
        <f aca="false">IF(D1214&lt;&gt;"",IF(J1214="OZP12",M1214,0),"")</f>
        <v/>
      </c>
      <c r="BF1214" s="257" t="str">
        <f aca="false">IF(D1214&lt;&gt;"",IF(O1214="OZP12",R1214,0),"")</f>
        <v/>
      </c>
      <c r="BG1214" s="257" t="str">
        <f aca="false">IF(D1214&lt;&gt;"",IF(T1214="OZP12",W1214,0),"")</f>
        <v/>
      </c>
      <c r="BH1214" s="257" t="str">
        <f aca="false">IF(D1214&lt;&gt;"",IF(J1214="TZP",M1214,0),"")</f>
        <v/>
      </c>
      <c r="BI1214" s="257" t="str">
        <f aca="false">IF(D1214&lt;&gt;"",IF(O1214="TZP",R1214,0),"")</f>
        <v/>
      </c>
      <c r="BJ1214" s="257" t="str">
        <f aca="false">IF(D1214&lt;&gt;"",IF(T1214="TZP",W1214,0),"")</f>
        <v/>
      </c>
    </row>
    <row r="1215" s="261" customFormat="true" ht="18.75" hidden="false" customHeight="true" outlineLevel="0" collapsed="false">
      <c r="A1215" s="262" t="n">
        <f aca="false">A1214+1</f>
        <v>1203</v>
      </c>
      <c r="B1215" s="263"/>
      <c r="C1215" s="263"/>
      <c r="D1215" s="263"/>
      <c r="E1215" s="266"/>
      <c r="F1215" s="266"/>
      <c r="G1215" s="267"/>
      <c r="H1215" s="278"/>
      <c r="I1215" s="281"/>
      <c r="J1215" s="268"/>
      <c r="K1215" s="269"/>
      <c r="L1215" s="244" t="str">
        <f aca="false">IF(AND(K1215&lt;&gt;"",J1215&lt;&gt;""),MIN(IF(OR(J1215="OZZ",J1215="ZZ"),5000,13600),TRUNC(0.75*SUMIF($D$12:$D1215,$D1215,K$12:K1215),2))-SUMIF($D$12:$D1214,$D1215,L$12:L1214),"")</f>
        <v/>
      </c>
      <c r="M1215" s="270" t="str">
        <f aca="false">IF(AND(K1215&lt;&gt;"",J1215&lt;&gt;"",AB1215&lt;&gt;""),IF(OR(J1215="OZZ",J1215="ZZ"),0-SUMIF($D$12:$D1214,$D1215,M$12:M1214),MIN(MIN(13600,TRUNC(0.75*SUMIF($D$12:$D$1442,$D1215,K$12:K$1442),2)+SUMIF($D$12:$D1215,$D1215,AB$12:AB1215))-SUMIF($D$12:$D1214,$D1215,M$12:M1214)-SUMIF($D$12:$D$1442,$D1215,L$12:L$1442),AB1215)),"")</f>
        <v/>
      </c>
      <c r="N1215" s="246" t="str">
        <f aca="false">IF(J1215&lt;&gt;"",1000-SUMIF($D$12:$D1214,$D1215,N$12:N1214),"")</f>
        <v/>
      </c>
      <c r="O1215" s="268"/>
      <c r="P1215" s="269"/>
      <c r="Q1215" s="244" t="str">
        <f aca="false">IF(AND(P1215&lt;&gt;"",O1215&lt;&gt;""),MIN(IF(OR(O1215="OZZ",O1215="ZZ"),5000,13600),TRUNC(0.75*SUMIF($D$12:$D1215,$D1215,P$12:P1215),2))-SUMIF($D$12:$D1214,$D1215,Q$12:Q1214),"")</f>
        <v/>
      </c>
      <c r="R1215" s="270" t="str">
        <f aca="false">IF(AND(P1215&lt;&gt;"",O1215&lt;&gt;"",AF1215&lt;&gt;""),IF(OR(O1215="OZZ",O1215="ZZ"),0-SUMIF($D$12:$D1214,$D1215,R$12:R1214),MIN(MIN(13600,TRUNC(0.75*SUMIF($D$12:$D$1442,$D1215,P$12:P$1442),2)+SUMIF($D$12:$D1215,$D1215,AF$12:AF1215))-SUMIF($D$12:$D1214,$D1215,R$12:R1214)-SUMIF($D$12:$D$1442,$D1215,Q$12:Q$1442),AF1215)),"")</f>
        <v/>
      </c>
      <c r="S1215" s="246" t="str">
        <f aca="false">IF(O1215&lt;&gt;"",1000-SUMIF($D$12:$D1214,$D1215,S$12:S1214),"")</f>
        <v/>
      </c>
      <c r="T1215" s="268"/>
      <c r="U1215" s="269"/>
      <c r="V1215" s="244" t="str">
        <f aca="false">IF(AND(U1215&lt;&gt;"",T1215&lt;&gt;""),MIN(IF(OR(T1215="OZZ",T1215="ZZ"),5000,13600),TRUNC(0.75*SUMIF($D$12:$D1215,$D1215,U$12:U1215),2))-SUMIF($D$12:$D1214,$D1215,V$12:V1214),"")</f>
        <v/>
      </c>
      <c r="W1215" s="248" t="str">
        <f aca="false">IF(AND(U1215&lt;&gt;"",T1215&lt;&gt;"",AJ1215&lt;&gt;""),IF(OR(T1215="OZZ",T1215="ZZ"),0-SUMIF($D$12:$D1214,$D1215,W$12:W1214),MIN(MIN(13600,TRUNC(0.75*SUMIF($D$12:$D$1442,$D1215,U$12:U$1442),2)+SUMIF($D$12:$D1215,$D1215,AJ$12:AJ1215))-SUMIF($D$12:$D1214,$D1215,W$12:W1214)-SUMIF($D$12:$D$1442,$D1215,V$12:V$1442),AJ1215)),"")</f>
        <v/>
      </c>
      <c r="X1215" s="246" t="str">
        <f aca="false">IF(T1215&lt;&gt;"",1000-SUMIF($D$12:$D1214,$D1215,X$12:X1214),"")</f>
        <v/>
      </c>
      <c r="Y1215" s="272"/>
      <c r="Z1215" s="273"/>
      <c r="AA1215" s="273"/>
      <c r="AB1215" s="252" t="str">
        <f aca="false">IF(K1215&lt;&gt;"",ROUND(Y1215,2)+ROUND(Z1215,2)+ROUND(AA1215,2),"")</f>
        <v/>
      </c>
      <c r="AC1215" s="274"/>
      <c r="AD1215" s="273"/>
      <c r="AE1215" s="273"/>
      <c r="AF1215" s="275" t="str">
        <f aca="false">IF(P1215&lt;&gt;"",ROUND(AC1215,2)+ROUND(AD1215,2)+ROUND(AE1215,2),"")</f>
        <v/>
      </c>
      <c r="AG1215" s="274"/>
      <c r="AH1215" s="273"/>
      <c r="AI1215" s="273"/>
      <c r="AJ1215" s="275" t="str">
        <f aca="false">IF(U1215&lt;&gt;"",ROUND(AG1215,2)+ROUND(AH1215,2)+ROUND(AI1215,2),"")</f>
        <v/>
      </c>
      <c r="AK1215" s="255"/>
      <c r="AL1215" s="255"/>
      <c r="AM1215" s="256"/>
      <c r="AN1215" s="257"/>
      <c r="AO1215" s="258" t="str">
        <f aca="false">IF(D1215&lt;&gt;"",IF(COUNTIF($D$12:$D1215,$D1215)&gt;1,0,IF(SUM(L1215,Q1215,V1215)&gt;0,IF(AND(T1215="",OR(O1215&lt;&gt;"",J1215&lt;&gt;"")),IF(O1215&lt;&gt;"",O1215,IF(J1215&lt;&gt;"",J1215,0)),IF(AND(O1215&lt;&gt;"",J1215&lt;&gt;"",O1215=J1215),O1215,T1215)),0)),"")</f>
        <v/>
      </c>
      <c r="AP1215" s="258" t="str">
        <f aca="false">IF(D1215&lt;&gt;"",IF(COUNTIF($D$12:$D1215,$D1215)&gt;1,0,IF(SUM(M1215,R1215,W1215)&gt;0,IF(AND(T1215="",OR(O1215&lt;&gt;"",J1215&lt;&gt;"")),IF(O1215&lt;&gt;"",O1215,IF(J1215&lt;&gt;"",J1215,0)),IF(AND(O1215&lt;&gt;"",J1215&lt;&gt;"",O1215=J1215),O1215,T1215)),0)),"")</f>
        <v/>
      </c>
      <c r="AQ1215" s="258" t="str">
        <f aca="false">IF(D1215&lt;&gt;"",IF(COUNTIF($D$12:$D1215,$D1215)&gt;1,0,IF(SUM(N1215,S1215,X1215)&gt;0,IF(AND(T1215="",OR(O1215&lt;&gt;"",J1215&lt;&gt;"")),IF(O1215&lt;&gt;"",O1215,IF(J1215&lt;&gt;"",J1215,0)),IF(AND(O1215&lt;&gt;"",J1215&lt;&gt;"",O1215=J1215),O1215,T1215)),0)),"")</f>
        <v/>
      </c>
      <c r="AR1215" s="257" t="str">
        <f aca="false">IF(D1215&lt;&gt;"",IF(J1215="OZP12",L1215,0),"")</f>
        <v/>
      </c>
      <c r="AS1215" s="257" t="str">
        <f aca="false">IF(D1215&lt;&gt;"",IF(O1215="OZP12",Q1215,0),"")</f>
        <v/>
      </c>
      <c r="AT1215" s="257" t="str">
        <f aca="false">IF(D1215&lt;&gt;"",IF(T1215="OZP12",V1215,0),"")</f>
        <v/>
      </c>
      <c r="AU1215" s="257" t="str">
        <f aca="false">IF(D1215&lt;&gt;"",IF(J1215="TZP",L1215,0),"")</f>
        <v/>
      </c>
      <c r="AV1215" s="257" t="str">
        <f aca="false">IF(D1215&lt;&gt;"",IF(O1215="TZP",Q1215,0),"")</f>
        <v/>
      </c>
      <c r="AW1215" s="257" t="str">
        <f aca="false">IF(D1215&lt;&gt;"",IF(T1215="TZP",V1215,0),"")</f>
        <v/>
      </c>
      <c r="AX1215" s="257" t="str">
        <f aca="false">IF(D1215&lt;&gt;"",IF(J1215="OZZ",L1215,0),"")</f>
        <v/>
      </c>
      <c r="AY1215" s="257" t="str">
        <f aca="false">IF(D1215&lt;&gt;"",IF(O1215="OZZ",Q1215,0),"")</f>
        <v/>
      </c>
      <c r="AZ1215" s="257" t="str">
        <f aca="false">IF(D1215&lt;&gt;"",IF(T1215="OZZ",V1215,0),"")</f>
        <v/>
      </c>
      <c r="BA1215" s="260"/>
      <c r="BB1215" s="257" t="str">
        <f aca="false">IF(D1215&lt;&gt;"",IF(ISERROR(FIND("/",D1215)),0,1),"")</f>
        <v/>
      </c>
      <c r="BC1215" s="257" t="str">
        <f aca="false">IF(D1215&lt;&gt;"",IF(BB1215*1=0,D1215,CONCATENATE(MID(D1215,1,FIND("/",D1215,1)-1),MID(D1215,FIND("/",D1215,1)+1,LEN(D1215)))),"")</f>
        <v/>
      </c>
      <c r="BD1215" s="286"/>
      <c r="BE1215" s="257" t="str">
        <f aca="false">IF(D1215&lt;&gt;"",IF(J1215="OZP12",M1215,0),"")</f>
        <v/>
      </c>
      <c r="BF1215" s="257" t="str">
        <f aca="false">IF(D1215&lt;&gt;"",IF(O1215="OZP12",R1215,0),"")</f>
        <v/>
      </c>
      <c r="BG1215" s="257" t="str">
        <f aca="false">IF(D1215&lt;&gt;"",IF(T1215="OZP12",W1215,0),"")</f>
        <v/>
      </c>
      <c r="BH1215" s="257" t="str">
        <f aca="false">IF(D1215&lt;&gt;"",IF(J1215="TZP",M1215,0),"")</f>
        <v/>
      </c>
      <c r="BI1215" s="257" t="str">
        <f aca="false">IF(D1215&lt;&gt;"",IF(O1215="TZP",R1215,0),"")</f>
        <v/>
      </c>
      <c r="BJ1215" s="257" t="str">
        <f aca="false">IF(D1215&lt;&gt;"",IF(T1215="TZP",W1215,0),"")</f>
        <v/>
      </c>
    </row>
    <row r="1216" s="261" customFormat="true" ht="18.75" hidden="false" customHeight="true" outlineLevel="0" collapsed="false">
      <c r="A1216" s="262" t="n">
        <f aca="false">A1215+1</f>
        <v>1204</v>
      </c>
      <c r="B1216" s="263"/>
      <c r="C1216" s="263"/>
      <c r="D1216" s="263"/>
      <c r="E1216" s="266"/>
      <c r="F1216" s="266"/>
      <c r="G1216" s="267"/>
      <c r="H1216" s="278"/>
      <c r="I1216" s="281"/>
      <c r="J1216" s="268"/>
      <c r="K1216" s="269"/>
      <c r="L1216" s="244" t="str">
        <f aca="false">IF(AND(K1216&lt;&gt;"",J1216&lt;&gt;""),MIN(IF(OR(J1216="OZZ",J1216="ZZ"),5000,13600),TRUNC(0.75*SUMIF($D$12:$D1216,$D1216,K$12:K1216),2))-SUMIF($D$12:$D1215,$D1216,L$12:L1215),"")</f>
        <v/>
      </c>
      <c r="M1216" s="270" t="str">
        <f aca="false">IF(AND(K1216&lt;&gt;"",J1216&lt;&gt;"",AB1216&lt;&gt;""),IF(OR(J1216="OZZ",J1216="ZZ"),0-SUMIF($D$12:$D1215,$D1216,M$12:M1215),MIN(MIN(13600,TRUNC(0.75*SUMIF($D$12:$D$1442,$D1216,K$12:K$1442),2)+SUMIF($D$12:$D1216,$D1216,AB$12:AB1216))-SUMIF($D$12:$D1215,$D1216,M$12:M1215)-SUMIF($D$12:$D$1442,$D1216,L$12:L$1442),AB1216)),"")</f>
        <v/>
      </c>
      <c r="N1216" s="246" t="str">
        <f aca="false">IF(J1216&lt;&gt;"",1000-SUMIF($D$12:$D1215,$D1216,N$12:N1215),"")</f>
        <v/>
      </c>
      <c r="O1216" s="268"/>
      <c r="P1216" s="269"/>
      <c r="Q1216" s="244" t="str">
        <f aca="false">IF(AND(P1216&lt;&gt;"",O1216&lt;&gt;""),MIN(IF(OR(O1216="OZZ",O1216="ZZ"),5000,13600),TRUNC(0.75*SUMIF($D$12:$D1216,$D1216,P$12:P1216),2))-SUMIF($D$12:$D1215,$D1216,Q$12:Q1215),"")</f>
        <v/>
      </c>
      <c r="R1216" s="270" t="str">
        <f aca="false">IF(AND(P1216&lt;&gt;"",O1216&lt;&gt;"",AF1216&lt;&gt;""),IF(OR(O1216="OZZ",O1216="ZZ"),0-SUMIF($D$12:$D1215,$D1216,R$12:R1215),MIN(MIN(13600,TRUNC(0.75*SUMIF($D$12:$D$1442,$D1216,P$12:P$1442),2)+SUMIF($D$12:$D1216,$D1216,AF$12:AF1216))-SUMIF($D$12:$D1215,$D1216,R$12:R1215)-SUMIF($D$12:$D$1442,$D1216,Q$12:Q$1442),AF1216)),"")</f>
        <v/>
      </c>
      <c r="S1216" s="246" t="str">
        <f aca="false">IF(O1216&lt;&gt;"",1000-SUMIF($D$12:$D1215,$D1216,S$12:S1215),"")</f>
        <v/>
      </c>
      <c r="T1216" s="268"/>
      <c r="U1216" s="269"/>
      <c r="V1216" s="244" t="str">
        <f aca="false">IF(AND(U1216&lt;&gt;"",T1216&lt;&gt;""),MIN(IF(OR(T1216="OZZ",T1216="ZZ"),5000,13600),TRUNC(0.75*SUMIF($D$12:$D1216,$D1216,U$12:U1216),2))-SUMIF($D$12:$D1215,$D1216,V$12:V1215),"")</f>
        <v/>
      </c>
      <c r="W1216" s="248" t="str">
        <f aca="false">IF(AND(U1216&lt;&gt;"",T1216&lt;&gt;"",AJ1216&lt;&gt;""),IF(OR(T1216="OZZ",T1216="ZZ"),0-SUMIF($D$12:$D1215,$D1216,W$12:W1215),MIN(MIN(13600,TRUNC(0.75*SUMIF($D$12:$D$1442,$D1216,U$12:U$1442),2)+SUMIF($D$12:$D1216,$D1216,AJ$12:AJ1216))-SUMIF($D$12:$D1215,$D1216,W$12:W1215)-SUMIF($D$12:$D$1442,$D1216,V$12:V$1442),AJ1216)),"")</f>
        <v/>
      </c>
      <c r="X1216" s="246" t="str">
        <f aca="false">IF(T1216&lt;&gt;"",1000-SUMIF($D$12:$D1215,$D1216,X$12:X1215),"")</f>
        <v/>
      </c>
      <c r="Y1216" s="272"/>
      <c r="Z1216" s="273"/>
      <c r="AA1216" s="273"/>
      <c r="AB1216" s="252" t="str">
        <f aca="false">IF(K1216&lt;&gt;"",ROUND(Y1216,2)+ROUND(Z1216,2)+ROUND(AA1216,2),"")</f>
        <v/>
      </c>
      <c r="AC1216" s="274"/>
      <c r="AD1216" s="273"/>
      <c r="AE1216" s="273"/>
      <c r="AF1216" s="275" t="str">
        <f aca="false">IF(P1216&lt;&gt;"",ROUND(AC1216,2)+ROUND(AD1216,2)+ROUND(AE1216,2),"")</f>
        <v/>
      </c>
      <c r="AG1216" s="274"/>
      <c r="AH1216" s="273"/>
      <c r="AI1216" s="273"/>
      <c r="AJ1216" s="275" t="str">
        <f aca="false">IF(U1216&lt;&gt;"",ROUND(AG1216,2)+ROUND(AH1216,2)+ROUND(AI1216,2),"")</f>
        <v/>
      </c>
      <c r="AK1216" s="255"/>
      <c r="AL1216" s="255"/>
      <c r="AM1216" s="256"/>
      <c r="AN1216" s="257"/>
      <c r="AO1216" s="258" t="str">
        <f aca="false">IF(D1216&lt;&gt;"",IF(COUNTIF($D$12:$D1216,$D1216)&gt;1,0,IF(SUM(L1216,Q1216,V1216)&gt;0,IF(AND(T1216="",OR(O1216&lt;&gt;"",J1216&lt;&gt;"")),IF(O1216&lt;&gt;"",O1216,IF(J1216&lt;&gt;"",J1216,0)),IF(AND(O1216&lt;&gt;"",J1216&lt;&gt;"",O1216=J1216),O1216,T1216)),0)),"")</f>
        <v/>
      </c>
      <c r="AP1216" s="258" t="str">
        <f aca="false">IF(D1216&lt;&gt;"",IF(COUNTIF($D$12:$D1216,$D1216)&gt;1,0,IF(SUM(M1216,R1216,W1216)&gt;0,IF(AND(T1216="",OR(O1216&lt;&gt;"",J1216&lt;&gt;"")),IF(O1216&lt;&gt;"",O1216,IF(J1216&lt;&gt;"",J1216,0)),IF(AND(O1216&lt;&gt;"",J1216&lt;&gt;"",O1216=J1216),O1216,T1216)),0)),"")</f>
        <v/>
      </c>
      <c r="AQ1216" s="258" t="str">
        <f aca="false">IF(D1216&lt;&gt;"",IF(COUNTIF($D$12:$D1216,$D1216)&gt;1,0,IF(SUM(N1216,S1216,X1216)&gt;0,IF(AND(T1216="",OR(O1216&lt;&gt;"",J1216&lt;&gt;"")),IF(O1216&lt;&gt;"",O1216,IF(J1216&lt;&gt;"",J1216,0)),IF(AND(O1216&lt;&gt;"",J1216&lt;&gt;"",O1216=J1216),O1216,T1216)),0)),"")</f>
        <v/>
      </c>
      <c r="AR1216" s="257" t="str">
        <f aca="false">IF(D1216&lt;&gt;"",IF(J1216="OZP12",L1216,0),"")</f>
        <v/>
      </c>
      <c r="AS1216" s="257" t="str">
        <f aca="false">IF(D1216&lt;&gt;"",IF(O1216="OZP12",Q1216,0),"")</f>
        <v/>
      </c>
      <c r="AT1216" s="257" t="str">
        <f aca="false">IF(D1216&lt;&gt;"",IF(T1216="OZP12",V1216,0),"")</f>
        <v/>
      </c>
      <c r="AU1216" s="257" t="str">
        <f aca="false">IF(D1216&lt;&gt;"",IF(J1216="TZP",L1216,0),"")</f>
        <v/>
      </c>
      <c r="AV1216" s="257" t="str">
        <f aca="false">IF(D1216&lt;&gt;"",IF(O1216="TZP",Q1216,0),"")</f>
        <v/>
      </c>
      <c r="AW1216" s="257" t="str">
        <f aca="false">IF(D1216&lt;&gt;"",IF(T1216="TZP",V1216,0),"")</f>
        <v/>
      </c>
      <c r="AX1216" s="257" t="str">
        <f aca="false">IF(D1216&lt;&gt;"",IF(J1216="OZZ",L1216,0),"")</f>
        <v/>
      </c>
      <c r="AY1216" s="257" t="str">
        <f aca="false">IF(D1216&lt;&gt;"",IF(O1216="OZZ",Q1216,0),"")</f>
        <v/>
      </c>
      <c r="AZ1216" s="257" t="str">
        <f aca="false">IF(D1216&lt;&gt;"",IF(T1216="OZZ",V1216,0),"")</f>
        <v/>
      </c>
      <c r="BA1216" s="260"/>
      <c r="BB1216" s="257" t="str">
        <f aca="false">IF(D1216&lt;&gt;"",IF(ISERROR(FIND("/",D1216)),0,1),"")</f>
        <v/>
      </c>
      <c r="BC1216" s="257" t="str">
        <f aca="false">IF(D1216&lt;&gt;"",IF(BB1216*1=0,D1216,CONCATENATE(MID(D1216,1,FIND("/",D1216,1)-1),MID(D1216,FIND("/",D1216,1)+1,LEN(D1216)))),"")</f>
        <v/>
      </c>
      <c r="BD1216" s="286"/>
      <c r="BE1216" s="257" t="str">
        <f aca="false">IF(D1216&lt;&gt;"",IF(J1216="OZP12",M1216,0),"")</f>
        <v/>
      </c>
      <c r="BF1216" s="257" t="str">
        <f aca="false">IF(D1216&lt;&gt;"",IF(O1216="OZP12",R1216,0),"")</f>
        <v/>
      </c>
      <c r="BG1216" s="257" t="str">
        <f aca="false">IF(D1216&lt;&gt;"",IF(T1216="OZP12",W1216,0),"")</f>
        <v/>
      </c>
      <c r="BH1216" s="257" t="str">
        <f aca="false">IF(D1216&lt;&gt;"",IF(J1216="TZP",M1216,0),"")</f>
        <v/>
      </c>
      <c r="BI1216" s="257" t="str">
        <f aca="false">IF(D1216&lt;&gt;"",IF(O1216="TZP",R1216,0),"")</f>
        <v/>
      </c>
      <c r="BJ1216" s="257" t="str">
        <f aca="false">IF(D1216&lt;&gt;"",IF(T1216="TZP",W1216,0),"")</f>
        <v/>
      </c>
    </row>
    <row r="1217" s="261" customFormat="true" ht="18.75" hidden="false" customHeight="true" outlineLevel="0" collapsed="false">
      <c r="A1217" s="262" t="n">
        <f aca="false">A1216+1</f>
        <v>1205</v>
      </c>
      <c r="B1217" s="263"/>
      <c r="C1217" s="263"/>
      <c r="D1217" s="263"/>
      <c r="E1217" s="266"/>
      <c r="F1217" s="266"/>
      <c r="G1217" s="267"/>
      <c r="H1217" s="278"/>
      <c r="I1217" s="281"/>
      <c r="J1217" s="268"/>
      <c r="K1217" s="269"/>
      <c r="L1217" s="244" t="str">
        <f aca="false">IF(AND(K1217&lt;&gt;"",J1217&lt;&gt;""),MIN(IF(OR(J1217="OZZ",J1217="ZZ"),5000,13600),TRUNC(0.75*SUMIF($D$12:$D1217,$D1217,K$12:K1217),2))-SUMIF($D$12:$D1216,$D1217,L$12:L1216),"")</f>
        <v/>
      </c>
      <c r="M1217" s="270" t="str">
        <f aca="false">IF(AND(K1217&lt;&gt;"",J1217&lt;&gt;"",AB1217&lt;&gt;""),IF(OR(J1217="OZZ",J1217="ZZ"),0-SUMIF($D$12:$D1216,$D1217,M$12:M1216),MIN(MIN(13600,TRUNC(0.75*SUMIF($D$12:$D$1442,$D1217,K$12:K$1442),2)+SUMIF($D$12:$D1217,$D1217,AB$12:AB1217))-SUMIF($D$12:$D1216,$D1217,M$12:M1216)-SUMIF($D$12:$D$1442,$D1217,L$12:L$1442),AB1217)),"")</f>
        <v/>
      </c>
      <c r="N1217" s="246" t="str">
        <f aca="false">IF(J1217&lt;&gt;"",1000-SUMIF($D$12:$D1216,$D1217,N$12:N1216),"")</f>
        <v/>
      </c>
      <c r="O1217" s="268"/>
      <c r="P1217" s="269"/>
      <c r="Q1217" s="244" t="str">
        <f aca="false">IF(AND(P1217&lt;&gt;"",O1217&lt;&gt;""),MIN(IF(OR(O1217="OZZ",O1217="ZZ"),5000,13600),TRUNC(0.75*SUMIF($D$12:$D1217,$D1217,P$12:P1217),2))-SUMIF($D$12:$D1216,$D1217,Q$12:Q1216),"")</f>
        <v/>
      </c>
      <c r="R1217" s="270" t="str">
        <f aca="false">IF(AND(P1217&lt;&gt;"",O1217&lt;&gt;"",AF1217&lt;&gt;""),IF(OR(O1217="OZZ",O1217="ZZ"),0-SUMIF($D$12:$D1216,$D1217,R$12:R1216),MIN(MIN(13600,TRUNC(0.75*SUMIF($D$12:$D$1442,$D1217,P$12:P$1442),2)+SUMIF($D$12:$D1217,$D1217,AF$12:AF1217))-SUMIF($D$12:$D1216,$D1217,R$12:R1216)-SUMIF($D$12:$D$1442,$D1217,Q$12:Q$1442),AF1217)),"")</f>
        <v/>
      </c>
      <c r="S1217" s="246" t="str">
        <f aca="false">IF(O1217&lt;&gt;"",1000-SUMIF($D$12:$D1216,$D1217,S$12:S1216),"")</f>
        <v/>
      </c>
      <c r="T1217" s="268"/>
      <c r="U1217" s="269"/>
      <c r="V1217" s="244" t="str">
        <f aca="false">IF(AND(U1217&lt;&gt;"",T1217&lt;&gt;""),MIN(IF(OR(T1217="OZZ",T1217="ZZ"),5000,13600),TRUNC(0.75*SUMIF($D$12:$D1217,$D1217,U$12:U1217),2))-SUMIF($D$12:$D1216,$D1217,V$12:V1216),"")</f>
        <v/>
      </c>
      <c r="W1217" s="248" t="str">
        <f aca="false">IF(AND(U1217&lt;&gt;"",T1217&lt;&gt;"",AJ1217&lt;&gt;""),IF(OR(T1217="OZZ",T1217="ZZ"),0-SUMIF($D$12:$D1216,$D1217,W$12:W1216),MIN(MIN(13600,TRUNC(0.75*SUMIF($D$12:$D$1442,$D1217,U$12:U$1442),2)+SUMIF($D$12:$D1217,$D1217,AJ$12:AJ1217))-SUMIF($D$12:$D1216,$D1217,W$12:W1216)-SUMIF($D$12:$D$1442,$D1217,V$12:V$1442),AJ1217)),"")</f>
        <v/>
      </c>
      <c r="X1217" s="246" t="str">
        <f aca="false">IF(T1217&lt;&gt;"",1000-SUMIF($D$12:$D1216,$D1217,X$12:X1216),"")</f>
        <v/>
      </c>
      <c r="Y1217" s="272"/>
      <c r="Z1217" s="273"/>
      <c r="AA1217" s="273"/>
      <c r="AB1217" s="252" t="str">
        <f aca="false">IF(K1217&lt;&gt;"",ROUND(Y1217,2)+ROUND(Z1217,2)+ROUND(AA1217,2),"")</f>
        <v/>
      </c>
      <c r="AC1217" s="274"/>
      <c r="AD1217" s="273"/>
      <c r="AE1217" s="273"/>
      <c r="AF1217" s="275" t="str">
        <f aca="false">IF(P1217&lt;&gt;"",ROUND(AC1217,2)+ROUND(AD1217,2)+ROUND(AE1217,2),"")</f>
        <v/>
      </c>
      <c r="AG1217" s="274"/>
      <c r="AH1217" s="273"/>
      <c r="AI1217" s="273"/>
      <c r="AJ1217" s="275" t="str">
        <f aca="false">IF(U1217&lt;&gt;"",ROUND(AG1217,2)+ROUND(AH1217,2)+ROUND(AI1217,2),"")</f>
        <v/>
      </c>
      <c r="AK1217" s="255"/>
      <c r="AL1217" s="255"/>
      <c r="AM1217" s="256"/>
      <c r="AN1217" s="257"/>
      <c r="AO1217" s="258" t="str">
        <f aca="false">IF(D1217&lt;&gt;"",IF(COUNTIF($D$12:$D1217,$D1217)&gt;1,0,IF(SUM(L1217,Q1217,V1217)&gt;0,IF(AND(T1217="",OR(O1217&lt;&gt;"",J1217&lt;&gt;"")),IF(O1217&lt;&gt;"",O1217,IF(J1217&lt;&gt;"",J1217,0)),IF(AND(O1217&lt;&gt;"",J1217&lt;&gt;"",O1217=J1217),O1217,T1217)),0)),"")</f>
        <v/>
      </c>
      <c r="AP1217" s="258" t="str">
        <f aca="false">IF(D1217&lt;&gt;"",IF(COUNTIF($D$12:$D1217,$D1217)&gt;1,0,IF(SUM(M1217,R1217,W1217)&gt;0,IF(AND(T1217="",OR(O1217&lt;&gt;"",J1217&lt;&gt;"")),IF(O1217&lt;&gt;"",O1217,IF(J1217&lt;&gt;"",J1217,0)),IF(AND(O1217&lt;&gt;"",J1217&lt;&gt;"",O1217=J1217),O1217,T1217)),0)),"")</f>
        <v/>
      </c>
      <c r="AQ1217" s="258" t="str">
        <f aca="false">IF(D1217&lt;&gt;"",IF(COUNTIF($D$12:$D1217,$D1217)&gt;1,0,IF(SUM(N1217,S1217,X1217)&gt;0,IF(AND(T1217="",OR(O1217&lt;&gt;"",J1217&lt;&gt;"")),IF(O1217&lt;&gt;"",O1217,IF(J1217&lt;&gt;"",J1217,0)),IF(AND(O1217&lt;&gt;"",J1217&lt;&gt;"",O1217=J1217),O1217,T1217)),0)),"")</f>
        <v/>
      </c>
      <c r="AR1217" s="257" t="str">
        <f aca="false">IF(D1217&lt;&gt;"",IF(J1217="OZP12",L1217,0),"")</f>
        <v/>
      </c>
      <c r="AS1217" s="257" t="str">
        <f aca="false">IF(D1217&lt;&gt;"",IF(O1217="OZP12",Q1217,0),"")</f>
        <v/>
      </c>
      <c r="AT1217" s="257" t="str">
        <f aca="false">IF(D1217&lt;&gt;"",IF(T1217="OZP12",V1217,0),"")</f>
        <v/>
      </c>
      <c r="AU1217" s="257" t="str">
        <f aca="false">IF(D1217&lt;&gt;"",IF(J1217="TZP",L1217,0),"")</f>
        <v/>
      </c>
      <c r="AV1217" s="257" t="str">
        <f aca="false">IF(D1217&lt;&gt;"",IF(O1217="TZP",Q1217,0),"")</f>
        <v/>
      </c>
      <c r="AW1217" s="257" t="str">
        <f aca="false">IF(D1217&lt;&gt;"",IF(T1217="TZP",V1217,0),"")</f>
        <v/>
      </c>
      <c r="AX1217" s="257" t="str">
        <f aca="false">IF(D1217&lt;&gt;"",IF(J1217="OZZ",L1217,0),"")</f>
        <v/>
      </c>
      <c r="AY1217" s="257" t="str">
        <f aca="false">IF(D1217&lt;&gt;"",IF(O1217="OZZ",Q1217,0),"")</f>
        <v/>
      </c>
      <c r="AZ1217" s="257" t="str">
        <f aca="false">IF(D1217&lt;&gt;"",IF(T1217="OZZ",V1217,0),"")</f>
        <v/>
      </c>
      <c r="BA1217" s="260"/>
      <c r="BB1217" s="257" t="str">
        <f aca="false">IF(D1217&lt;&gt;"",IF(ISERROR(FIND("/",D1217)),0,1),"")</f>
        <v/>
      </c>
      <c r="BC1217" s="257" t="str">
        <f aca="false">IF(D1217&lt;&gt;"",IF(BB1217*1=0,D1217,CONCATENATE(MID(D1217,1,FIND("/",D1217,1)-1),MID(D1217,FIND("/",D1217,1)+1,LEN(D1217)))),"")</f>
        <v/>
      </c>
      <c r="BD1217" s="286"/>
      <c r="BE1217" s="257" t="str">
        <f aca="false">IF(D1217&lt;&gt;"",IF(J1217="OZP12",M1217,0),"")</f>
        <v/>
      </c>
      <c r="BF1217" s="257" t="str">
        <f aca="false">IF(D1217&lt;&gt;"",IF(O1217="OZP12",R1217,0),"")</f>
        <v/>
      </c>
      <c r="BG1217" s="257" t="str">
        <f aca="false">IF(D1217&lt;&gt;"",IF(T1217="OZP12",W1217,0),"")</f>
        <v/>
      </c>
      <c r="BH1217" s="257" t="str">
        <f aca="false">IF(D1217&lt;&gt;"",IF(J1217="TZP",M1217,0),"")</f>
        <v/>
      </c>
      <c r="BI1217" s="257" t="str">
        <f aca="false">IF(D1217&lt;&gt;"",IF(O1217="TZP",R1217,0),"")</f>
        <v/>
      </c>
      <c r="BJ1217" s="257" t="str">
        <f aca="false">IF(D1217&lt;&gt;"",IF(T1217="TZP",W1217,0),"")</f>
        <v/>
      </c>
    </row>
    <row r="1218" s="261" customFormat="true" ht="18.75" hidden="false" customHeight="true" outlineLevel="0" collapsed="false">
      <c r="A1218" s="262" t="n">
        <f aca="false">A1217+1</f>
        <v>1206</v>
      </c>
      <c r="B1218" s="263"/>
      <c r="C1218" s="263"/>
      <c r="D1218" s="263"/>
      <c r="E1218" s="266"/>
      <c r="F1218" s="266"/>
      <c r="G1218" s="267"/>
      <c r="H1218" s="278"/>
      <c r="I1218" s="281"/>
      <c r="J1218" s="268"/>
      <c r="K1218" s="269"/>
      <c r="L1218" s="244" t="str">
        <f aca="false">IF(AND(K1218&lt;&gt;"",J1218&lt;&gt;""),MIN(IF(OR(J1218="OZZ",J1218="ZZ"),5000,13600),TRUNC(0.75*SUMIF($D$12:$D1218,$D1218,K$12:K1218),2))-SUMIF($D$12:$D1217,$D1218,L$12:L1217),"")</f>
        <v/>
      </c>
      <c r="M1218" s="270" t="str">
        <f aca="false">IF(AND(K1218&lt;&gt;"",J1218&lt;&gt;"",AB1218&lt;&gt;""),IF(OR(J1218="OZZ",J1218="ZZ"),0-SUMIF($D$12:$D1217,$D1218,M$12:M1217),MIN(MIN(13600,TRUNC(0.75*SUMIF($D$12:$D$1442,$D1218,K$12:K$1442),2)+SUMIF($D$12:$D1218,$D1218,AB$12:AB1218))-SUMIF($D$12:$D1217,$D1218,M$12:M1217)-SUMIF($D$12:$D$1442,$D1218,L$12:L$1442),AB1218)),"")</f>
        <v/>
      </c>
      <c r="N1218" s="246" t="str">
        <f aca="false">IF(J1218&lt;&gt;"",1000-SUMIF($D$12:$D1217,$D1218,N$12:N1217),"")</f>
        <v/>
      </c>
      <c r="O1218" s="268"/>
      <c r="P1218" s="269"/>
      <c r="Q1218" s="244" t="str">
        <f aca="false">IF(AND(P1218&lt;&gt;"",O1218&lt;&gt;""),MIN(IF(OR(O1218="OZZ",O1218="ZZ"),5000,13600),TRUNC(0.75*SUMIF($D$12:$D1218,$D1218,P$12:P1218),2))-SUMIF($D$12:$D1217,$D1218,Q$12:Q1217),"")</f>
        <v/>
      </c>
      <c r="R1218" s="270" t="str">
        <f aca="false">IF(AND(P1218&lt;&gt;"",O1218&lt;&gt;"",AF1218&lt;&gt;""),IF(OR(O1218="OZZ",O1218="ZZ"),0-SUMIF($D$12:$D1217,$D1218,R$12:R1217),MIN(MIN(13600,TRUNC(0.75*SUMIF($D$12:$D$1442,$D1218,P$12:P$1442),2)+SUMIF($D$12:$D1218,$D1218,AF$12:AF1218))-SUMIF($D$12:$D1217,$D1218,R$12:R1217)-SUMIF($D$12:$D$1442,$D1218,Q$12:Q$1442),AF1218)),"")</f>
        <v/>
      </c>
      <c r="S1218" s="246" t="str">
        <f aca="false">IF(O1218&lt;&gt;"",1000-SUMIF($D$12:$D1217,$D1218,S$12:S1217),"")</f>
        <v/>
      </c>
      <c r="T1218" s="268"/>
      <c r="U1218" s="269"/>
      <c r="V1218" s="244" t="str">
        <f aca="false">IF(AND(U1218&lt;&gt;"",T1218&lt;&gt;""),MIN(IF(OR(T1218="OZZ",T1218="ZZ"),5000,13600),TRUNC(0.75*SUMIF($D$12:$D1218,$D1218,U$12:U1218),2))-SUMIF($D$12:$D1217,$D1218,V$12:V1217),"")</f>
        <v/>
      </c>
      <c r="W1218" s="248" t="str">
        <f aca="false">IF(AND(U1218&lt;&gt;"",T1218&lt;&gt;"",AJ1218&lt;&gt;""),IF(OR(T1218="OZZ",T1218="ZZ"),0-SUMIF($D$12:$D1217,$D1218,W$12:W1217),MIN(MIN(13600,TRUNC(0.75*SUMIF($D$12:$D$1442,$D1218,U$12:U$1442),2)+SUMIF($D$12:$D1218,$D1218,AJ$12:AJ1218))-SUMIF($D$12:$D1217,$D1218,W$12:W1217)-SUMIF($D$12:$D$1442,$D1218,V$12:V$1442),AJ1218)),"")</f>
        <v/>
      </c>
      <c r="X1218" s="246" t="str">
        <f aca="false">IF(T1218&lt;&gt;"",1000-SUMIF($D$12:$D1217,$D1218,X$12:X1217),"")</f>
        <v/>
      </c>
      <c r="Y1218" s="272"/>
      <c r="Z1218" s="273"/>
      <c r="AA1218" s="273"/>
      <c r="AB1218" s="252" t="str">
        <f aca="false">IF(K1218&lt;&gt;"",ROUND(Y1218,2)+ROUND(Z1218,2)+ROUND(AA1218,2),"")</f>
        <v/>
      </c>
      <c r="AC1218" s="274"/>
      <c r="AD1218" s="273"/>
      <c r="AE1218" s="273"/>
      <c r="AF1218" s="275" t="str">
        <f aca="false">IF(P1218&lt;&gt;"",ROUND(AC1218,2)+ROUND(AD1218,2)+ROUND(AE1218,2),"")</f>
        <v/>
      </c>
      <c r="AG1218" s="274"/>
      <c r="AH1218" s="273"/>
      <c r="AI1218" s="273"/>
      <c r="AJ1218" s="275" t="str">
        <f aca="false">IF(U1218&lt;&gt;"",ROUND(AG1218,2)+ROUND(AH1218,2)+ROUND(AI1218,2),"")</f>
        <v/>
      </c>
      <c r="AK1218" s="255"/>
      <c r="AL1218" s="255"/>
      <c r="AM1218" s="256"/>
      <c r="AN1218" s="257"/>
      <c r="AO1218" s="258" t="str">
        <f aca="false">IF(D1218&lt;&gt;"",IF(COUNTIF($D$12:$D1218,$D1218)&gt;1,0,IF(SUM(L1218,Q1218,V1218)&gt;0,IF(AND(T1218="",OR(O1218&lt;&gt;"",J1218&lt;&gt;"")),IF(O1218&lt;&gt;"",O1218,IF(J1218&lt;&gt;"",J1218,0)),IF(AND(O1218&lt;&gt;"",J1218&lt;&gt;"",O1218=J1218),O1218,T1218)),0)),"")</f>
        <v/>
      </c>
      <c r="AP1218" s="258" t="str">
        <f aca="false">IF(D1218&lt;&gt;"",IF(COUNTIF($D$12:$D1218,$D1218)&gt;1,0,IF(SUM(M1218,R1218,W1218)&gt;0,IF(AND(T1218="",OR(O1218&lt;&gt;"",J1218&lt;&gt;"")),IF(O1218&lt;&gt;"",O1218,IF(J1218&lt;&gt;"",J1218,0)),IF(AND(O1218&lt;&gt;"",J1218&lt;&gt;"",O1218=J1218),O1218,T1218)),0)),"")</f>
        <v/>
      </c>
      <c r="AQ1218" s="258" t="str">
        <f aca="false">IF(D1218&lt;&gt;"",IF(COUNTIF($D$12:$D1218,$D1218)&gt;1,0,IF(SUM(N1218,S1218,X1218)&gt;0,IF(AND(T1218="",OR(O1218&lt;&gt;"",J1218&lt;&gt;"")),IF(O1218&lt;&gt;"",O1218,IF(J1218&lt;&gt;"",J1218,0)),IF(AND(O1218&lt;&gt;"",J1218&lt;&gt;"",O1218=J1218),O1218,T1218)),0)),"")</f>
        <v/>
      </c>
      <c r="AR1218" s="257" t="str">
        <f aca="false">IF(D1218&lt;&gt;"",IF(J1218="OZP12",L1218,0),"")</f>
        <v/>
      </c>
      <c r="AS1218" s="257" t="str">
        <f aca="false">IF(D1218&lt;&gt;"",IF(O1218="OZP12",Q1218,0),"")</f>
        <v/>
      </c>
      <c r="AT1218" s="257" t="str">
        <f aca="false">IF(D1218&lt;&gt;"",IF(T1218="OZP12",V1218,0),"")</f>
        <v/>
      </c>
      <c r="AU1218" s="257" t="str">
        <f aca="false">IF(D1218&lt;&gt;"",IF(J1218="TZP",L1218,0),"")</f>
        <v/>
      </c>
      <c r="AV1218" s="257" t="str">
        <f aca="false">IF(D1218&lt;&gt;"",IF(O1218="TZP",Q1218,0),"")</f>
        <v/>
      </c>
      <c r="AW1218" s="257" t="str">
        <f aca="false">IF(D1218&lt;&gt;"",IF(T1218="TZP",V1218,0),"")</f>
        <v/>
      </c>
      <c r="AX1218" s="257" t="str">
        <f aca="false">IF(D1218&lt;&gt;"",IF(J1218="OZZ",L1218,0),"")</f>
        <v/>
      </c>
      <c r="AY1218" s="257" t="str">
        <f aca="false">IF(D1218&lt;&gt;"",IF(O1218="OZZ",Q1218,0),"")</f>
        <v/>
      </c>
      <c r="AZ1218" s="257" t="str">
        <f aca="false">IF(D1218&lt;&gt;"",IF(T1218="OZZ",V1218,0),"")</f>
        <v/>
      </c>
      <c r="BA1218" s="260"/>
      <c r="BB1218" s="257" t="str">
        <f aca="false">IF(D1218&lt;&gt;"",IF(ISERROR(FIND("/",D1218)),0,1),"")</f>
        <v/>
      </c>
      <c r="BC1218" s="257" t="str">
        <f aca="false">IF(D1218&lt;&gt;"",IF(BB1218*1=0,D1218,CONCATENATE(MID(D1218,1,FIND("/",D1218,1)-1),MID(D1218,FIND("/",D1218,1)+1,LEN(D1218)))),"")</f>
        <v/>
      </c>
      <c r="BD1218" s="286"/>
      <c r="BE1218" s="257" t="str">
        <f aca="false">IF(D1218&lt;&gt;"",IF(J1218="OZP12",M1218,0),"")</f>
        <v/>
      </c>
      <c r="BF1218" s="257" t="str">
        <f aca="false">IF(D1218&lt;&gt;"",IF(O1218="OZP12",R1218,0),"")</f>
        <v/>
      </c>
      <c r="BG1218" s="257" t="str">
        <f aca="false">IF(D1218&lt;&gt;"",IF(T1218="OZP12",W1218,0),"")</f>
        <v/>
      </c>
      <c r="BH1218" s="257" t="str">
        <f aca="false">IF(D1218&lt;&gt;"",IF(J1218="TZP",M1218,0),"")</f>
        <v/>
      </c>
      <c r="BI1218" s="257" t="str">
        <f aca="false">IF(D1218&lt;&gt;"",IF(O1218="TZP",R1218,0),"")</f>
        <v/>
      </c>
      <c r="BJ1218" s="257" t="str">
        <f aca="false">IF(D1218&lt;&gt;"",IF(T1218="TZP",W1218,0),"")</f>
        <v/>
      </c>
    </row>
    <row r="1219" s="261" customFormat="true" ht="18.75" hidden="false" customHeight="true" outlineLevel="0" collapsed="false">
      <c r="A1219" s="262" t="n">
        <f aca="false">A1218+1</f>
        <v>1207</v>
      </c>
      <c r="B1219" s="263"/>
      <c r="C1219" s="263"/>
      <c r="D1219" s="263"/>
      <c r="E1219" s="266"/>
      <c r="F1219" s="266"/>
      <c r="G1219" s="267"/>
      <c r="H1219" s="278"/>
      <c r="I1219" s="281"/>
      <c r="J1219" s="268"/>
      <c r="K1219" s="269"/>
      <c r="L1219" s="244" t="str">
        <f aca="false">IF(AND(K1219&lt;&gt;"",J1219&lt;&gt;""),MIN(IF(OR(J1219="OZZ",J1219="ZZ"),5000,13600),TRUNC(0.75*SUMIF($D$12:$D1219,$D1219,K$12:K1219),2))-SUMIF($D$12:$D1218,$D1219,L$12:L1218),"")</f>
        <v/>
      </c>
      <c r="M1219" s="270" t="str">
        <f aca="false">IF(AND(K1219&lt;&gt;"",J1219&lt;&gt;"",AB1219&lt;&gt;""),IF(OR(J1219="OZZ",J1219="ZZ"),0-SUMIF($D$12:$D1218,$D1219,M$12:M1218),MIN(MIN(13600,TRUNC(0.75*SUMIF($D$12:$D$1442,$D1219,K$12:K$1442),2)+SUMIF($D$12:$D1219,$D1219,AB$12:AB1219))-SUMIF($D$12:$D1218,$D1219,M$12:M1218)-SUMIF($D$12:$D$1442,$D1219,L$12:L$1442),AB1219)),"")</f>
        <v/>
      </c>
      <c r="N1219" s="246" t="str">
        <f aca="false">IF(J1219&lt;&gt;"",1000-SUMIF($D$12:$D1218,$D1219,N$12:N1218),"")</f>
        <v/>
      </c>
      <c r="O1219" s="268"/>
      <c r="P1219" s="269"/>
      <c r="Q1219" s="244" t="str">
        <f aca="false">IF(AND(P1219&lt;&gt;"",O1219&lt;&gt;""),MIN(IF(OR(O1219="OZZ",O1219="ZZ"),5000,13600),TRUNC(0.75*SUMIF($D$12:$D1219,$D1219,P$12:P1219),2))-SUMIF($D$12:$D1218,$D1219,Q$12:Q1218),"")</f>
        <v/>
      </c>
      <c r="R1219" s="270" t="str">
        <f aca="false">IF(AND(P1219&lt;&gt;"",O1219&lt;&gt;"",AF1219&lt;&gt;""),IF(OR(O1219="OZZ",O1219="ZZ"),0-SUMIF($D$12:$D1218,$D1219,R$12:R1218),MIN(MIN(13600,TRUNC(0.75*SUMIF($D$12:$D$1442,$D1219,P$12:P$1442),2)+SUMIF($D$12:$D1219,$D1219,AF$12:AF1219))-SUMIF($D$12:$D1218,$D1219,R$12:R1218)-SUMIF($D$12:$D$1442,$D1219,Q$12:Q$1442),AF1219)),"")</f>
        <v/>
      </c>
      <c r="S1219" s="246" t="str">
        <f aca="false">IF(O1219&lt;&gt;"",1000-SUMIF($D$12:$D1218,$D1219,S$12:S1218),"")</f>
        <v/>
      </c>
      <c r="T1219" s="268"/>
      <c r="U1219" s="269"/>
      <c r="V1219" s="244" t="str">
        <f aca="false">IF(AND(U1219&lt;&gt;"",T1219&lt;&gt;""),MIN(IF(OR(T1219="OZZ",T1219="ZZ"),5000,13600),TRUNC(0.75*SUMIF($D$12:$D1219,$D1219,U$12:U1219),2))-SUMIF($D$12:$D1218,$D1219,V$12:V1218),"")</f>
        <v/>
      </c>
      <c r="W1219" s="248" t="str">
        <f aca="false">IF(AND(U1219&lt;&gt;"",T1219&lt;&gt;"",AJ1219&lt;&gt;""),IF(OR(T1219="OZZ",T1219="ZZ"),0-SUMIF($D$12:$D1218,$D1219,W$12:W1218),MIN(MIN(13600,TRUNC(0.75*SUMIF($D$12:$D$1442,$D1219,U$12:U$1442),2)+SUMIF($D$12:$D1219,$D1219,AJ$12:AJ1219))-SUMIF($D$12:$D1218,$D1219,W$12:W1218)-SUMIF($D$12:$D$1442,$D1219,V$12:V$1442),AJ1219)),"")</f>
        <v/>
      </c>
      <c r="X1219" s="246" t="str">
        <f aca="false">IF(T1219&lt;&gt;"",1000-SUMIF($D$12:$D1218,$D1219,X$12:X1218),"")</f>
        <v/>
      </c>
      <c r="Y1219" s="272"/>
      <c r="Z1219" s="273"/>
      <c r="AA1219" s="273"/>
      <c r="AB1219" s="252" t="str">
        <f aca="false">IF(K1219&lt;&gt;"",ROUND(Y1219,2)+ROUND(Z1219,2)+ROUND(AA1219,2),"")</f>
        <v/>
      </c>
      <c r="AC1219" s="274"/>
      <c r="AD1219" s="273"/>
      <c r="AE1219" s="273"/>
      <c r="AF1219" s="275" t="str">
        <f aca="false">IF(P1219&lt;&gt;"",ROUND(AC1219,2)+ROUND(AD1219,2)+ROUND(AE1219,2),"")</f>
        <v/>
      </c>
      <c r="AG1219" s="274"/>
      <c r="AH1219" s="273"/>
      <c r="AI1219" s="273"/>
      <c r="AJ1219" s="275" t="str">
        <f aca="false">IF(U1219&lt;&gt;"",ROUND(AG1219,2)+ROUND(AH1219,2)+ROUND(AI1219,2),"")</f>
        <v/>
      </c>
      <c r="AK1219" s="255"/>
      <c r="AL1219" s="255"/>
      <c r="AM1219" s="256"/>
      <c r="AN1219" s="257"/>
      <c r="AO1219" s="258" t="str">
        <f aca="false">IF(D1219&lt;&gt;"",IF(COUNTIF($D$12:$D1219,$D1219)&gt;1,0,IF(SUM(L1219,Q1219,V1219)&gt;0,IF(AND(T1219="",OR(O1219&lt;&gt;"",J1219&lt;&gt;"")),IF(O1219&lt;&gt;"",O1219,IF(J1219&lt;&gt;"",J1219,0)),IF(AND(O1219&lt;&gt;"",J1219&lt;&gt;"",O1219=J1219),O1219,T1219)),0)),"")</f>
        <v/>
      </c>
      <c r="AP1219" s="258" t="str">
        <f aca="false">IF(D1219&lt;&gt;"",IF(COUNTIF($D$12:$D1219,$D1219)&gt;1,0,IF(SUM(M1219,R1219,W1219)&gt;0,IF(AND(T1219="",OR(O1219&lt;&gt;"",J1219&lt;&gt;"")),IF(O1219&lt;&gt;"",O1219,IF(J1219&lt;&gt;"",J1219,0)),IF(AND(O1219&lt;&gt;"",J1219&lt;&gt;"",O1219=J1219),O1219,T1219)),0)),"")</f>
        <v/>
      </c>
      <c r="AQ1219" s="258" t="str">
        <f aca="false">IF(D1219&lt;&gt;"",IF(COUNTIF($D$12:$D1219,$D1219)&gt;1,0,IF(SUM(N1219,S1219,X1219)&gt;0,IF(AND(T1219="",OR(O1219&lt;&gt;"",J1219&lt;&gt;"")),IF(O1219&lt;&gt;"",O1219,IF(J1219&lt;&gt;"",J1219,0)),IF(AND(O1219&lt;&gt;"",J1219&lt;&gt;"",O1219=J1219),O1219,T1219)),0)),"")</f>
        <v/>
      </c>
      <c r="AR1219" s="257" t="str">
        <f aca="false">IF(D1219&lt;&gt;"",IF(J1219="OZP12",L1219,0),"")</f>
        <v/>
      </c>
      <c r="AS1219" s="257" t="str">
        <f aca="false">IF(D1219&lt;&gt;"",IF(O1219="OZP12",Q1219,0),"")</f>
        <v/>
      </c>
      <c r="AT1219" s="257" t="str">
        <f aca="false">IF(D1219&lt;&gt;"",IF(T1219="OZP12",V1219,0),"")</f>
        <v/>
      </c>
      <c r="AU1219" s="257" t="str">
        <f aca="false">IF(D1219&lt;&gt;"",IF(J1219="TZP",L1219,0),"")</f>
        <v/>
      </c>
      <c r="AV1219" s="257" t="str">
        <f aca="false">IF(D1219&lt;&gt;"",IF(O1219="TZP",Q1219,0),"")</f>
        <v/>
      </c>
      <c r="AW1219" s="257" t="str">
        <f aca="false">IF(D1219&lt;&gt;"",IF(T1219="TZP",V1219,0),"")</f>
        <v/>
      </c>
      <c r="AX1219" s="257" t="str">
        <f aca="false">IF(D1219&lt;&gt;"",IF(J1219="OZZ",L1219,0),"")</f>
        <v/>
      </c>
      <c r="AY1219" s="257" t="str">
        <f aca="false">IF(D1219&lt;&gt;"",IF(O1219="OZZ",Q1219,0),"")</f>
        <v/>
      </c>
      <c r="AZ1219" s="257" t="str">
        <f aca="false">IF(D1219&lt;&gt;"",IF(T1219="OZZ",V1219,0),"")</f>
        <v/>
      </c>
      <c r="BA1219" s="260"/>
      <c r="BB1219" s="257" t="str">
        <f aca="false">IF(D1219&lt;&gt;"",IF(ISERROR(FIND("/",D1219)),0,1),"")</f>
        <v/>
      </c>
      <c r="BC1219" s="257" t="str">
        <f aca="false">IF(D1219&lt;&gt;"",IF(BB1219*1=0,D1219,CONCATENATE(MID(D1219,1,FIND("/",D1219,1)-1),MID(D1219,FIND("/",D1219,1)+1,LEN(D1219)))),"")</f>
        <v/>
      </c>
      <c r="BD1219" s="286"/>
      <c r="BE1219" s="257" t="str">
        <f aca="false">IF(D1219&lt;&gt;"",IF(J1219="OZP12",M1219,0),"")</f>
        <v/>
      </c>
      <c r="BF1219" s="257" t="str">
        <f aca="false">IF(D1219&lt;&gt;"",IF(O1219="OZP12",R1219,0),"")</f>
        <v/>
      </c>
      <c r="BG1219" s="257" t="str">
        <f aca="false">IF(D1219&lt;&gt;"",IF(T1219="OZP12",W1219,0),"")</f>
        <v/>
      </c>
      <c r="BH1219" s="257" t="str">
        <f aca="false">IF(D1219&lt;&gt;"",IF(J1219="TZP",M1219,0),"")</f>
        <v/>
      </c>
      <c r="BI1219" s="257" t="str">
        <f aca="false">IF(D1219&lt;&gt;"",IF(O1219="TZP",R1219,0),"")</f>
        <v/>
      </c>
      <c r="BJ1219" s="257" t="str">
        <f aca="false">IF(D1219&lt;&gt;"",IF(T1219="TZP",W1219,0),"")</f>
        <v/>
      </c>
    </row>
    <row r="1220" s="261" customFormat="true" ht="18.75" hidden="false" customHeight="true" outlineLevel="0" collapsed="false">
      <c r="A1220" s="262" t="n">
        <f aca="false">A1219+1</f>
        <v>1208</v>
      </c>
      <c r="B1220" s="263"/>
      <c r="C1220" s="263"/>
      <c r="D1220" s="263"/>
      <c r="E1220" s="266"/>
      <c r="F1220" s="266"/>
      <c r="G1220" s="267"/>
      <c r="H1220" s="278"/>
      <c r="I1220" s="281"/>
      <c r="J1220" s="268"/>
      <c r="K1220" s="269"/>
      <c r="L1220" s="244" t="str">
        <f aca="false">IF(AND(K1220&lt;&gt;"",J1220&lt;&gt;""),MIN(IF(OR(J1220="OZZ",J1220="ZZ"),5000,13600),TRUNC(0.75*SUMIF($D$12:$D1220,$D1220,K$12:K1220),2))-SUMIF($D$12:$D1219,$D1220,L$12:L1219),"")</f>
        <v/>
      </c>
      <c r="M1220" s="270" t="str">
        <f aca="false">IF(AND(K1220&lt;&gt;"",J1220&lt;&gt;"",AB1220&lt;&gt;""),IF(OR(J1220="OZZ",J1220="ZZ"),0-SUMIF($D$12:$D1219,$D1220,M$12:M1219),MIN(MIN(13600,TRUNC(0.75*SUMIF($D$12:$D$1442,$D1220,K$12:K$1442),2)+SUMIF($D$12:$D1220,$D1220,AB$12:AB1220))-SUMIF($D$12:$D1219,$D1220,M$12:M1219)-SUMIF($D$12:$D$1442,$D1220,L$12:L$1442),AB1220)),"")</f>
        <v/>
      </c>
      <c r="N1220" s="246" t="str">
        <f aca="false">IF(J1220&lt;&gt;"",1000-SUMIF($D$12:$D1219,$D1220,N$12:N1219),"")</f>
        <v/>
      </c>
      <c r="O1220" s="268"/>
      <c r="P1220" s="269"/>
      <c r="Q1220" s="244" t="str">
        <f aca="false">IF(AND(P1220&lt;&gt;"",O1220&lt;&gt;""),MIN(IF(OR(O1220="OZZ",O1220="ZZ"),5000,13600),TRUNC(0.75*SUMIF($D$12:$D1220,$D1220,P$12:P1220),2))-SUMIF($D$12:$D1219,$D1220,Q$12:Q1219),"")</f>
        <v/>
      </c>
      <c r="R1220" s="270" t="str">
        <f aca="false">IF(AND(P1220&lt;&gt;"",O1220&lt;&gt;"",AF1220&lt;&gt;""),IF(OR(O1220="OZZ",O1220="ZZ"),0-SUMIF($D$12:$D1219,$D1220,R$12:R1219),MIN(MIN(13600,TRUNC(0.75*SUMIF($D$12:$D$1442,$D1220,P$12:P$1442),2)+SUMIF($D$12:$D1220,$D1220,AF$12:AF1220))-SUMIF($D$12:$D1219,$D1220,R$12:R1219)-SUMIF($D$12:$D$1442,$D1220,Q$12:Q$1442),AF1220)),"")</f>
        <v/>
      </c>
      <c r="S1220" s="246" t="str">
        <f aca="false">IF(O1220&lt;&gt;"",1000-SUMIF($D$12:$D1219,$D1220,S$12:S1219),"")</f>
        <v/>
      </c>
      <c r="T1220" s="268"/>
      <c r="U1220" s="269"/>
      <c r="V1220" s="244" t="str">
        <f aca="false">IF(AND(U1220&lt;&gt;"",T1220&lt;&gt;""),MIN(IF(OR(T1220="OZZ",T1220="ZZ"),5000,13600),TRUNC(0.75*SUMIF($D$12:$D1220,$D1220,U$12:U1220),2))-SUMIF($D$12:$D1219,$D1220,V$12:V1219),"")</f>
        <v/>
      </c>
      <c r="W1220" s="248" t="str">
        <f aca="false">IF(AND(U1220&lt;&gt;"",T1220&lt;&gt;"",AJ1220&lt;&gt;""),IF(OR(T1220="OZZ",T1220="ZZ"),0-SUMIF($D$12:$D1219,$D1220,W$12:W1219),MIN(MIN(13600,TRUNC(0.75*SUMIF($D$12:$D$1442,$D1220,U$12:U$1442),2)+SUMIF($D$12:$D1220,$D1220,AJ$12:AJ1220))-SUMIF($D$12:$D1219,$D1220,W$12:W1219)-SUMIF($D$12:$D$1442,$D1220,V$12:V$1442),AJ1220)),"")</f>
        <v/>
      </c>
      <c r="X1220" s="246" t="str">
        <f aca="false">IF(T1220&lt;&gt;"",1000-SUMIF($D$12:$D1219,$D1220,X$12:X1219),"")</f>
        <v/>
      </c>
      <c r="Y1220" s="272"/>
      <c r="Z1220" s="273"/>
      <c r="AA1220" s="273"/>
      <c r="AB1220" s="252" t="str">
        <f aca="false">IF(K1220&lt;&gt;"",ROUND(Y1220,2)+ROUND(Z1220,2)+ROUND(AA1220,2),"")</f>
        <v/>
      </c>
      <c r="AC1220" s="274"/>
      <c r="AD1220" s="273"/>
      <c r="AE1220" s="273"/>
      <c r="AF1220" s="275" t="str">
        <f aca="false">IF(P1220&lt;&gt;"",ROUND(AC1220,2)+ROUND(AD1220,2)+ROUND(AE1220,2),"")</f>
        <v/>
      </c>
      <c r="AG1220" s="274"/>
      <c r="AH1220" s="273"/>
      <c r="AI1220" s="273"/>
      <c r="AJ1220" s="275" t="str">
        <f aca="false">IF(U1220&lt;&gt;"",ROUND(AG1220,2)+ROUND(AH1220,2)+ROUND(AI1220,2),"")</f>
        <v/>
      </c>
      <c r="AK1220" s="255"/>
      <c r="AL1220" s="255"/>
      <c r="AM1220" s="256"/>
      <c r="AN1220" s="257"/>
      <c r="AO1220" s="258" t="str">
        <f aca="false">IF(D1220&lt;&gt;"",IF(COUNTIF($D$12:$D1220,$D1220)&gt;1,0,IF(SUM(L1220,Q1220,V1220)&gt;0,IF(AND(T1220="",OR(O1220&lt;&gt;"",J1220&lt;&gt;"")),IF(O1220&lt;&gt;"",O1220,IF(J1220&lt;&gt;"",J1220,0)),IF(AND(O1220&lt;&gt;"",J1220&lt;&gt;"",O1220=J1220),O1220,T1220)),0)),"")</f>
        <v/>
      </c>
      <c r="AP1220" s="258" t="str">
        <f aca="false">IF(D1220&lt;&gt;"",IF(COUNTIF($D$12:$D1220,$D1220)&gt;1,0,IF(SUM(M1220,R1220,W1220)&gt;0,IF(AND(T1220="",OR(O1220&lt;&gt;"",J1220&lt;&gt;"")),IF(O1220&lt;&gt;"",O1220,IF(J1220&lt;&gt;"",J1220,0)),IF(AND(O1220&lt;&gt;"",J1220&lt;&gt;"",O1220=J1220),O1220,T1220)),0)),"")</f>
        <v/>
      </c>
      <c r="AQ1220" s="258" t="str">
        <f aca="false">IF(D1220&lt;&gt;"",IF(COUNTIF($D$12:$D1220,$D1220)&gt;1,0,IF(SUM(N1220,S1220,X1220)&gt;0,IF(AND(T1220="",OR(O1220&lt;&gt;"",J1220&lt;&gt;"")),IF(O1220&lt;&gt;"",O1220,IF(J1220&lt;&gt;"",J1220,0)),IF(AND(O1220&lt;&gt;"",J1220&lt;&gt;"",O1220=J1220),O1220,T1220)),0)),"")</f>
        <v/>
      </c>
      <c r="AR1220" s="257" t="str">
        <f aca="false">IF(D1220&lt;&gt;"",IF(J1220="OZP12",L1220,0),"")</f>
        <v/>
      </c>
      <c r="AS1220" s="257" t="str">
        <f aca="false">IF(D1220&lt;&gt;"",IF(O1220="OZP12",Q1220,0),"")</f>
        <v/>
      </c>
      <c r="AT1220" s="257" t="str">
        <f aca="false">IF(D1220&lt;&gt;"",IF(T1220="OZP12",V1220,0),"")</f>
        <v/>
      </c>
      <c r="AU1220" s="257" t="str">
        <f aca="false">IF(D1220&lt;&gt;"",IF(J1220="TZP",L1220,0),"")</f>
        <v/>
      </c>
      <c r="AV1220" s="257" t="str">
        <f aca="false">IF(D1220&lt;&gt;"",IF(O1220="TZP",Q1220,0),"")</f>
        <v/>
      </c>
      <c r="AW1220" s="257" t="str">
        <f aca="false">IF(D1220&lt;&gt;"",IF(T1220="TZP",V1220,0),"")</f>
        <v/>
      </c>
      <c r="AX1220" s="257" t="str">
        <f aca="false">IF(D1220&lt;&gt;"",IF(J1220="OZZ",L1220,0),"")</f>
        <v/>
      </c>
      <c r="AY1220" s="257" t="str">
        <f aca="false">IF(D1220&lt;&gt;"",IF(O1220="OZZ",Q1220,0),"")</f>
        <v/>
      </c>
      <c r="AZ1220" s="257" t="str">
        <f aca="false">IF(D1220&lt;&gt;"",IF(T1220="OZZ",V1220,0),"")</f>
        <v/>
      </c>
      <c r="BA1220" s="260"/>
      <c r="BB1220" s="257" t="str">
        <f aca="false">IF(D1220&lt;&gt;"",IF(ISERROR(FIND("/",D1220)),0,1),"")</f>
        <v/>
      </c>
      <c r="BC1220" s="257" t="str">
        <f aca="false">IF(D1220&lt;&gt;"",IF(BB1220*1=0,D1220,CONCATENATE(MID(D1220,1,FIND("/",D1220,1)-1),MID(D1220,FIND("/",D1220,1)+1,LEN(D1220)))),"")</f>
        <v/>
      </c>
      <c r="BD1220" s="286"/>
      <c r="BE1220" s="257" t="str">
        <f aca="false">IF(D1220&lt;&gt;"",IF(J1220="OZP12",M1220,0),"")</f>
        <v/>
      </c>
      <c r="BF1220" s="257" t="str">
        <f aca="false">IF(D1220&lt;&gt;"",IF(O1220="OZP12",R1220,0),"")</f>
        <v/>
      </c>
      <c r="BG1220" s="257" t="str">
        <f aca="false">IF(D1220&lt;&gt;"",IF(T1220="OZP12",W1220,0),"")</f>
        <v/>
      </c>
      <c r="BH1220" s="257" t="str">
        <f aca="false">IF(D1220&lt;&gt;"",IF(J1220="TZP",M1220,0),"")</f>
        <v/>
      </c>
      <c r="BI1220" s="257" t="str">
        <f aca="false">IF(D1220&lt;&gt;"",IF(O1220="TZP",R1220,0),"")</f>
        <v/>
      </c>
      <c r="BJ1220" s="257" t="str">
        <f aca="false">IF(D1220&lt;&gt;"",IF(T1220="TZP",W1220,0),"")</f>
        <v/>
      </c>
    </row>
    <row r="1221" s="261" customFormat="true" ht="18.75" hidden="false" customHeight="true" outlineLevel="0" collapsed="false">
      <c r="A1221" s="262" t="n">
        <f aca="false">A1220+1</f>
        <v>1209</v>
      </c>
      <c r="B1221" s="263"/>
      <c r="C1221" s="263"/>
      <c r="D1221" s="263"/>
      <c r="E1221" s="266"/>
      <c r="F1221" s="266"/>
      <c r="G1221" s="267"/>
      <c r="H1221" s="278"/>
      <c r="I1221" s="281"/>
      <c r="J1221" s="268"/>
      <c r="K1221" s="269"/>
      <c r="L1221" s="244" t="str">
        <f aca="false">IF(AND(K1221&lt;&gt;"",J1221&lt;&gt;""),MIN(IF(OR(J1221="OZZ",J1221="ZZ"),5000,13600),TRUNC(0.75*SUMIF($D$12:$D1221,$D1221,K$12:K1221),2))-SUMIF($D$12:$D1220,$D1221,L$12:L1220),"")</f>
        <v/>
      </c>
      <c r="M1221" s="270" t="str">
        <f aca="false">IF(AND(K1221&lt;&gt;"",J1221&lt;&gt;"",AB1221&lt;&gt;""),IF(OR(J1221="OZZ",J1221="ZZ"),0-SUMIF($D$12:$D1220,$D1221,M$12:M1220),MIN(MIN(13600,TRUNC(0.75*SUMIF($D$12:$D$1442,$D1221,K$12:K$1442),2)+SUMIF($D$12:$D1221,$D1221,AB$12:AB1221))-SUMIF($D$12:$D1220,$D1221,M$12:M1220)-SUMIF($D$12:$D$1442,$D1221,L$12:L$1442),AB1221)),"")</f>
        <v/>
      </c>
      <c r="N1221" s="246" t="str">
        <f aca="false">IF(J1221&lt;&gt;"",1000-SUMIF($D$12:$D1220,$D1221,N$12:N1220),"")</f>
        <v/>
      </c>
      <c r="O1221" s="268"/>
      <c r="P1221" s="269"/>
      <c r="Q1221" s="244" t="str">
        <f aca="false">IF(AND(P1221&lt;&gt;"",O1221&lt;&gt;""),MIN(IF(OR(O1221="OZZ",O1221="ZZ"),5000,13600),TRUNC(0.75*SUMIF($D$12:$D1221,$D1221,P$12:P1221),2))-SUMIF($D$12:$D1220,$D1221,Q$12:Q1220),"")</f>
        <v/>
      </c>
      <c r="R1221" s="270" t="str">
        <f aca="false">IF(AND(P1221&lt;&gt;"",O1221&lt;&gt;"",AF1221&lt;&gt;""),IF(OR(O1221="OZZ",O1221="ZZ"),0-SUMIF($D$12:$D1220,$D1221,R$12:R1220),MIN(MIN(13600,TRUNC(0.75*SUMIF($D$12:$D$1442,$D1221,P$12:P$1442),2)+SUMIF($D$12:$D1221,$D1221,AF$12:AF1221))-SUMIF($D$12:$D1220,$D1221,R$12:R1220)-SUMIF($D$12:$D$1442,$D1221,Q$12:Q$1442),AF1221)),"")</f>
        <v/>
      </c>
      <c r="S1221" s="246" t="str">
        <f aca="false">IF(O1221&lt;&gt;"",1000-SUMIF($D$12:$D1220,$D1221,S$12:S1220),"")</f>
        <v/>
      </c>
      <c r="T1221" s="268"/>
      <c r="U1221" s="269"/>
      <c r="V1221" s="244" t="str">
        <f aca="false">IF(AND(U1221&lt;&gt;"",T1221&lt;&gt;""),MIN(IF(OR(T1221="OZZ",T1221="ZZ"),5000,13600),TRUNC(0.75*SUMIF($D$12:$D1221,$D1221,U$12:U1221),2))-SUMIF($D$12:$D1220,$D1221,V$12:V1220),"")</f>
        <v/>
      </c>
      <c r="W1221" s="248" t="str">
        <f aca="false">IF(AND(U1221&lt;&gt;"",T1221&lt;&gt;"",AJ1221&lt;&gt;""),IF(OR(T1221="OZZ",T1221="ZZ"),0-SUMIF($D$12:$D1220,$D1221,W$12:W1220),MIN(MIN(13600,TRUNC(0.75*SUMIF($D$12:$D$1442,$D1221,U$12:U$1442),2)+SUMIF($D$12:$D1221,$D1221,AJ$12:AJ1221))-SUMIF($D$12:$D1220,$D1221,W$12:W1220)-SUMIF($D$12:$D$1442,$D1221,V$12:V$1442),AJ1221)),"")</f>
        <v/>
      </c>
      <c r="X1221" s="246" t="str">
        <f aca="false">IF(T1221&lt;&gt;"",1000-SUMIF($D$12:$D1220,$D1221,X$12:X1220),"")</f>
        <v/>
      </c>
      <c r="Y1221" s="272"/>
      <c r="Z1221" s="273"/>
      <c r="AA1221" s="273"/>
      <c r="AB1221" s="252" t="str">
        <f aca="false">IF(K1221&lt;&gt;"",ROUND(Y1221,2)+ROUND(Z1221,2)+ROUND(AA1221,2),"")</f>
        <v/>
      </c>
      <c r="AC1221" s="274"/>
      <c r="AD1221" s="273"/>
      <c r="AE1221" s="273"/>
      <c r="AF1221" s="275" t="str">
        <f aca="false">IF(P1221&lt;&gt;"",ROUND(AC1221,2)+ROUND(AD1221,2)+ROUND(AE1221,2),"")</f>
        <v/>
      </c>
      <c r="AG1221" s="274"/>
      <c r="AH1221" s="273"/>
      <c r="AI1221" s="273"/>
      <c r="AJ1221" s="275" t="str">
        <f aca="false">IF(U1221&lt;&gt;"",ROUND(AG1221,2)+ROUND(AH1221,2)+ROUND(AI1221,2),"")</f>
        <v/>
      </c>
      <c r="AK1221" s="255"/>
      <c r="AL1221" s="255"/>
      <c r="AM1221" s="256"/>
      <c r="AN1221" s="257"/>
      <c r="AO1221" s="258" t="str">
        <f aca="false">IF(D1221&lt;&gt;"",IF(COUNTIF($D$12:$D1221,$D1221)&gt;1,0,IF(SUM(L1221,Q1221,V1221)&gt;0,IF(AND(T1221="",OR(O1221&lt;&gt;"",J1221&lt;&gt;"")),IF(O1221&lt;&gt;"",O1221,IF(J1221&lt;&gt;"",J1221,0)),IF(AND(O1221&lt;&gt;"",J1221&lt;&gt;"",O1221=J1221),O1221,T1221)),0)),"")</f>
        <v/>
      </c>
      <c r="AP1221" s="258" t="str">
        <f aca="false">IF(D1221&lt;&gt;"",IF(COUNTIF($D$12:$D1221,$D1221)&gt;1,0,IF(SUM(M1221,R1221,W1221)&gt;0,IF(AND(T1221="",OR(O1221&lt;&gt;"",J1221&lt;&gt;"")),IF(O1221&lt;&gt;"",O1221,IF(J1221&lt;&gt;"",J1221,0)),IF(AND(O1221&lt;&gt;"",J1221&lt;&gt;"",O1221=J1221),O1221,T1221)),0)),"")</f>
        <v/>
      </c>
      <c r="AQ1221" s="258" t="str">
        <f aca="false">IF(D1221&lt;&gt;"",IF(COUNTIF($D$12:$D1221,$D1221)&gt;1,0,IF(SUM(N1221,S1221,X1221)&gt;0,IF(AND(T1221="",OR(O1221&lt;&gt;"",J1221&lt;&gt;"")),IF(O1221&lt;&gt;"",O1221,IF(J1221&lt;&gt;"",J1221,0)),IF(AND(O1221&lt;&gt;"",J1221&lt;&gt;"",O1221=J1221),O1221,T1221)),0)),"")</f>
        <v/>
      </c>
      <c r="AR1221" s="257" t="str">
        <f aca="false">IF(D1221&lt;&gt;"",IF(J1221="OZP12",L1221,0),"")</f>
        <v/>
      </c>
      <c r="AS1221" s="257" t="str">
        <f aca="false">IF(D1221&lt;&gt;"",IF(O1221="OZP12",Q1221,0),"")</f>
        <v/>
      </c>
      <c r="AT1221" s="257" t="str">
        <f aca="false">IF(D1221&lt;&gt;"",IF(T1221="OZP12",V1221,0),"")</f>
        <v/>
      </c>
      <c r="AU1221" s="257" t="str">
        <f aca="false">IF(D1221&lt;&gt;"",IF(J1221="TZP",L1221,0),"")</f>
        <v/>
      </c>
      <c r="AV1221" s="257" t="str">
        <f aca="false">IF(D1221&lt;&gt;"",IF(O1221="TZP",Q1221,0),"")</f>
        <v/>
      </c>
      <c r="AW1221" s="257" t="str">
        <f aca="false">IF(D1221&lt;&gt;"",IF(T1221="TZP",V1221,0),"")</f>
        <v/>
      </c>
      <c r="AX1221" s="257" t="str">
        <f aca="false">IF(D1221&lt;&gt;"",IF(J1221="OZZ",L1221,0),"")</f>
        <v/>
      </c>
      <c r="AY1221" s="257" t="str">
        <f aca="false">IF(D1221&lt;&gt;"",IF(O1221="OZZ",Q1221,0),"")</f>
        <v/>
      </c>
      <c r="AZ1221" s="257" t="str">
        <f aca="false">IF(D1221&lt;&gt;"",IF(T1221="OZZ",V1221,0),"")</f>
        <v/>
      </c>
      <c r="BA1221" s="260"/>
      <c r="BB1221" s="257" t="str">
        <f aca="false">IF(D1221&lt;&gt;"",IF(ISERROR(FIND("/",D1221)),0,1),"")</f>
        <v/>
      </c>
      <c r="BC1221" s="257" t="str">
        <f aca="false">IF(D1221&lt;&gt;"",IF(BB1221*1=0,D1221,CONCATENATE(MID(D1221,1,FIND("/",D1221,1)-1),MID(D1221,FIND("/",D1221,1)+1,LEN(D1221)))),"")</f>
        <v/>
      </c>
      <c r="BD1221" s="286"/>
      <c r="BE1221" s="257" t="str">
        <f aca="false">IF(D1221&lt;&gt;"",IF(J1221="OZP12",M1221,0),"")</f>
        <v/>
      </c>
      <c r="BF1221" s="257" t="str">
        <f aca="false">IF(D1221&lt;&gt;"",IF(O1221="OZP12",R1221,0),"")</f>
        <v/>
      </c>
      <c r="BG1221" s="257" t="str">
        <f aca="false">IF(D1221&lt;&gt;"",IF(T1221="OZP12",W1221,0),"")</f>
        <v/>
      </c>
      <c r="BH1221" s="257" t="str">
        <f aca="false">IF(D1221&lt;&gt;"",IF(J1221="TZP",M1221,0),"")</f>
        <v/>
      </c>
      <c r="BI1221" s="257" t="str">
        <f aca="false">IF(D1221&lt;&gt;"",IF(O1221="TZP",R1221,0),"")</f>
        <v/>
      </c>
      <c r="BJ1221" s="257" t="str">
        <f aca="false">IF(D1221&lt;&gt;"",IF(T1221="TZP",W1221,0),"")</f>
        <v/>
      </c>
    </row>
    <row r="1222" s="261" customFormat="true" ht="18.75" hidden="false" customHeight="true" outlineLevel="0" collapsed="false">
      <c r="A1222" s="262" t="n">
        <f aca="false">A1221+1</f>
        <v>1210</v>
      </c>
      <c r="B1222" s="263"/>
      <c r="C1222" s="263"/>
      <c r="D1222" s="263"/>
      <c r="E1222" s="266"/>
      <c r="F1222" s="266"/>
      <c r="G1222" s="267"/>
      <c r="H1222" s="278"/>
      <c r="I1222" s="281"/>
      <c r="J1222" s="268"/>
      <c r="K1222" s="269"/>
      <c r="L1222" s="244" t="str">
        <f aca="false">IF(AND(K1222&lt;&gt;"",J1222&lt;&gt;""),MIN(IF(OR(J1222="OZZ",J1222="ZZ"),5000,13600),TRUNC(0.75*SUMIF($D$12:$D1222,$D1222,K$12:K1222),2))-SUMIF($D$12:$D1221,$D1222,L$12:L1221),"")</f>
        <v/>
      </c>
      <c r="M1222" s="270" t="str">
        <f aca="false">IF(AND(K1222&lt;&gt;"",J1222&lt;&gt;"",AB1222&lt;&gt;""),IF(OR(J1222="OZZ",J1222="ZZ"),0-SUMIF($D$12:$D1221,$D1222,M$12:M1221),MIN(MIN(13600,TRUNC(0.75*SUMIF($D$12:$D$1442,$D1222,K$12:K$1442),2)+SUMIF($D$12:$D1222,$D1222,AB$12:AB1222))-SUMIF($D$12:$D1221,$D1222,M$12:M1221)-SUMIF($D$12:$D$1442,$D1222,L$12:L$1442),AB1222)),"")</f>
        <v/>
      </c>
      <c r="N1222" s="246" t="str">
        <f aca="false">IF(J1222&lt;&gt;"",1000-SUMIF($D$12:$D1221,$D1222,N$12:N1221),"")</f>
        <v/>
      </c>
      <c r="O1222" s="268"/>
      <c r="P1222" s="269"/>
      <c r="Q1222" s="244" t="str">
        <f aca="false">IF(AND(P1222&lt;&gt;"",O1222&lt;&gt;""),MIN(IF(OR(O1222="OZZ",O1222="ZZ"),5000,13600),TRUNC(0.75*SUMIF($D$12:$D1222,$D1222,P$12:P1222),2))-SUMIF($D$12:$D1221,$D1222,Q$12:Q1221),"")</f>
        <v/>
      </c>
      <c r="R1222" s="270" t="str">
        <f aca="false">IF(AND(P1222&lt;&gt;"",O1222&lt;&gt;"",AF1222&lt;&gt;""),IF(OR(O1222="OZZ",O1222="ZZ"),0-SUMIF($D$12:$D1221,$D1222,R$12:R1221),MIN(MIN(13600,TRUNC(0.75*SUMIF($D$12:$D$1442,$D1222,P$12:P$1442),2)+SUMIF($D$12:$D1222,$D1222,AF$12:AF1222))-SUMIF($D$12:$D1221,$D1222,R$12:R1221)-SUMIF($D$12:$D$1442,$D1222,Q$12:Q$1442),AF1222)),"")</f>
        <v/>
      </c>
      <c r="S1222" s="246" t="str">
        <f aca="false">IF(O1222&lt;&gt;"",1000-SUMIF($D$12:$D1221,$D1222,S$12:S1221),"")</f>
        <v/>
      </c>
      <c r="T1222" s="268"/>
      <c r="U1222" s="269"/>
      <c r="V1222" s="244" t="str">
        <f aca="false">IF(AND(U1222&lt;&gt;"",T1222&lt;&gt;""),MIN(IF(OR(T1222="OZZ",T1222="ZZ"),5000,13600),TRUNC(0.75*SUMIF($D$12:$D1222,$D1222,U$12:U1222),2))-SUMIF($D$12:$D1221,$D1222,V$12:V1221),"")</f>
        <v/>
      </c>
      <c r="W1222" s="248" t="str">
        <f aca="false">IF(AND(U1222&lt;&gt;"",T1222&lt;&gt;"",AJ1222&lt;&gt;""),IF(OR(T1222="OZZ",T1222="ZZ"),0-SUMIF($D$12:$D1221,$D1222,W$12:W1221),MIN(MIN(13600,TRUNC(0.75*SUMIF($D$12:$D$1442,$D1222,U$12:U$1442),2)+SUMIF($D$12:$D1222,$D1222,AJ$12:AJ1222))-SUMIF($D$12:$D1221,$D1222,W$12:W1221)-SUMIF($D$12:$D$1442,$D1222,V$12:V$1442),AJ1222)),"")</f>
        <v/>
      </c>
      <c r="X1222" s="246" t="str">
        <f aca="false">IF(T1222&lt;&gt;"",1000-SUMIF($D$12:$D1221,$D1222,X$12:X1221),"")</f>
        <v/>
      </c>
      <c r="Y1222" s="272"/>
      <c r="Z1222" s="273"/>
      <c r="AA1222" s="273"/>
      <c r="AB1222" s="252" t="str">
        <f aca="false">IF(K1222&lt;&gt;"",ROUND(Y1222,2)+ROUND(Z1222,2)+ROUND(AA1222,2),"")</f>
        <v/>
      </c>
      <c r="AC1222" s="274"/>
      <c r="AD1222" s="273"/>
      <c r="AE1222" s="273"/>
      <c r="AF1222" s="275" t="str">
        <f aca="false">IF(P1222&lt;&gt;"",ROUND(AC1222,2)+ROUND(AD1222,2)+ROUND(AE1222,2),"")</f>
        <v/>
      </c>
      <c r="AG1222" s="274"/>
      <c r="AH1222" s="273"/>
      <c r="AI1222" s="273"/>
      <c r="AJ1222" s="275" t="str">
        <f aca="false">IF(U1222&lt;&gt;"",ROUND(AG1222,2)+ROUND(AH1222,2)+ROUND(AI1222,2),"")</f>
        <v/>
      </c>
      <c r="AK1222" s="255"/>
      <c r="AL1222" s="255"/>
      <c r="AM1222" s="256"/>
      <c r="AN1222" s="257"/>
      <c r="AO1222" s="258" t="str">
        <f aca="false">IF(D1222&lt;&gt;"",IF(COUNTIF($D$12:$D1222,$D1222)&gt;1,0,IF(SUM(L1222,Q1222,V1222)&gt;0,IF(AND(T1222="",OR(O1222&lt;&gt;"",J1222&lt;&gt;"")),IF(O1222&lt;&gt;"",O1222,IF(J1222&lt;&gt;"",J1222,0)),IF(AND(O1222&lt;&gt;"",J1222&lt;&gt;"",O1222=J1222),O1222,T1222)),0)),"")</f>
        <v/>
      </c>
      <c r="AP1222" s="258" t="str">
        <f aca="false">IF(D1222&lt;&gt;"",IF(COUNTIF($D$12:$D1222,$D1222)&gt;1,0,IF(SUM(M1222,R1222,W1222)&gt;0,IF(AND(T1222="",OR(O1222&lt;&gt;"",J1222&lt;&gt;"")),IF(O1222&lt;&gt;"",O1222,IF(J1222&lt;&gt;"",J1222,0)),IF(AND(O1222&lt;&gt;"",J1222&lt;&gt;"",O1222=J1222),O1222,T1222)),0)),"")</f>
        <v/>
      </c>
      <c r="AQ1222" s="258" t="str">
        <f aca="false">IF(D1222&lt;&gt;"",IF(COUNTIF($D$12:$D1222,$D1222)&gt;1,0,IF(SUM(N1222,S1222,X1222)&gt;0,IF(AND(T1222="",OR(O1222&lt;&gt;"",J1222&lt;&gt;"")),IF(O1222&lt;&gt;"",O1222,IF(J1222&lt;&gt;"",J1222,0)),IF(AND(O1222&lt;&gt;"",J1222&lt;&gt;"",O1222=J1222),O1222,T1222)),0)),"")</f>
        <v/>
      </c>
      <c r="AR1222" s="257" t="str">
        <f aca="false">IF(D1222&lt;&gt;"",IF(J1222="OZP12",L1222,0),"")</f>
        <v/>
      </c>
      <c r="AS1222" s="257" t="str">
        <f aca="false">IF(D1222&lt;&gt;"",IF(O1222="OZP12",Q1222,0),"")</f>
        <v/>
      </c>
      <c r="AT1222" s="257" t="str">
        <f aca="false">IF(D1222&lt;&gt;"",IF(T1222="OZP12",V1222,0),"")</f>
        <v/>
      </c>
      <c r="AU1222" s="257" t="str">
        <f aca="false">IF(D1222&lt;&gt;"",IF(J1222="TZP",L1222,0),"")</f>
        <v/>
      </c>
      <c r="AV1222" s="257" t="str">
        <f aca="false">IF(D1222&lt;&gt;"",IF(O1222="TZP",Q1222,0),"")</f>
        <v/>
      </c>
      <c r="AW1222" s="257" t="str">
        <f aca="false">IF(D1222&lt;&gt;"",IF(T1222="TZP",V1222,0),"")</f>
        <v/>
      </c>
      <c r="AX1222" s="257" t="str">
        <f aca="false">IF(D1222&lt;&gt;"",IF(J1222="OZZ",L1222,0),"")</f>
        <v/>
      </c>
      <c r="AY1222" s="257" t="str">
        <f aca="false">IF(D1222&lt;&gt;"",IF(O1222="OZZ",Q1222,0),"")</f>
        <v/>
      </c>
      <c r="AZ1222" s="257" t="str">
        <f aca="false">IF(D1222&lt;&gt;"",IF(T1222="OZZ",V1222,0),"")</f>
        <v/>
      </c>
      <c r="BA1222" s="260"/>
      <c r="BB1222" s="257" t="str">
        <f aca="false">IF(D1222&lt;&gt;"",IF(ISERROR(FIND("/",D1222)),0,1),"")</f>
        <v/>
      </c>
      <c r="BC1222" s="257" t="str">
        <f aca="false">IF(D1222&lt;&gt;"",IF(BB1222*1=0,D1222,CONCATENATE(MID(D1222,1,FIND("/",D1222,1)-1),MID(D1222,FIND("/",D1222,1)+1,LEN(D1222)))),"")</f>
        <v/>
      </c>
      <c r="BD1222" s="286"/>
      <c r="BE1222" s="257" t="str">
        <f aca="false">IF(D1222&lt;&gt;"",IF(J1222="OZP12",M1222,0),"")</f>
        <v/>
      </c>
      <c r="BF1222" s="257" t="str">
        <f aca="false">IF(D1222&lt;&gt;"",IF(O1222="OZP12",R1222,0),"")</f>
        <v/>
      </c>
      <c r="BG1222" s="257" t="str">
        <f aca="false">IF(D1222&lt;&gt;"",IF(T1222="OZP12",W1222,0),"")</f>
        <v/>
      </c>
      <c r="BH1222" s="257" t="str">
        <f aca="false">IF(D1222&lt;&gt;"",IF(J1222="TZP",M1222,0),"")</f>
        <v/>
      </c>
      <c r="BI1222" s="257" t="str">
        <f aca="false">IF(D1222&lt;&gt;"",IF(O1222="TZP",R1222,0),"")</f>
        <v/>
      </c>
      <c r="BJ1222" s="257" t="str">
        <f aca="false">IF(D1222&lt;&gt;"",IF(T1222="TZP",W1222,0),"")</f>
        <v/>
      </c>
    </row>
    <row r="1223" s="261" customFormat="true" ht="18.75" hidden="false" customHeight="true" outlineLevel="0" collapsed="false">
      <c r="A1223" s="262" t="n">
        <f aca="false">A1222+1</f>
        <v>1211</v>
      </c>
      <c r="B1223" s="263"/>
      <c r="C1223" s="263"/>
      <c r="D1223" s="263"/>
      <c r="E1223" s="266"/>
      <c r="F1223" s="266"/>
      <c r="G1223" s="267"/>
      <c r="H1223" s="278"/>
      <c r="I1223" s="281"/>
      <c r="J1223" s="268"/>
      <c r="K1223" s="269"/>
      <c r="L1223" s="244" t="str">
        <f aca="false">IF(AND(K1223&lt;&gt;"",J1223&lt;&gt;""),MIN(IF(OR(J1223="OZZ",J1223="ZZ"),5000,13600),TRUNC(0.75*SUMIF($D$12:$D1223,$D1223,K$12:K1223),2))-SUMIF($D$12:$D1222,$D1223,L$12:L1222),"")</f>
        <v/>
      </c>
      <c r="M1223" s="270" t="str">
        <f aca="false">IF(AND(K1223&lt;&gt;"",J1223&lt;&gt;"",AB1223&lt;&gt;""),IF(OR(J1223="OZZ",J1223="ZZ"),0-SUMIF($D$12:$D1222,$D1223,M$12:M1222),MIN(MIN(13600,TRUNC(0.75*SUMIF($D$12:$D$1442,$D1223,K$12:K$1442),2)+SUMIF($D$12:$D1223,$D1223,AB$12:AB1223))-SUMIF($D$12:$D1222,$D1223,M$12:M1222)-SUMIF($D$12:$D$1442,$D1223,L$12:L$1442),AB1223)),"")</f>
        <v/>
      </c>
      <c r="N1223" s="246" t="str">
        <f aca="false">IF(J1223&lt;&gt;"",1000-SUMIF($D$12:$D1222,$D1223,N$12:N1222),"")</f>
        <v/>
      </c>
      <c r="O1223" s="268"/>
      <c r="P1223" s="269"/>
      <c r="Q1223" s="244" t="str">
        <f aca="false">IF(AND(P1223&lt;&gt;"",O1223&lt;&gt;""),MIN(IF(OR(O1223="OZZ",O1223="ZZ"),5000,13600),TRUNC(0.75*SUMIF($D$12:$D1223,$D1223,P$12:P1223),2))-SUMIF($D$12:$D1222,$D1223,Q$12:Q1222),"")</f>
        <v/>
      </c>
      <c r="R1223" s="270" t="str">
        <f aca="false">IF(AND(P1223&lt;&gt;"",O1223&lt;&gt;"",AF1223&lt;&gt;""),IF(OR(O1223="OZZ",O1223="ZZ"),0-SUMIF($D$12:$D1222,$D1223,R$12:R1222),MIN(MIN(13600,TRUNC(0.75*SUMIF($D$12:$D$1442,$D1223,P$12:P$1442),2)+SUMIF($D$12:$D1223,$D1223,AF$12:AF1223))-SUMIF($D$12:$D1222,$D1223,R$12:R1222)-SUMIF($D$12:$D$1442,$D1223,Q$12:Q$1442),AF1223)),"")</f>
        <v/>
      </c>
      <c r="S1223" s="246" t="str">
        <f aca="false">IF(O1223&lt;&gt;"",1000-SUMIF($D$12:$D1222,$D1223,S$12:S1222),"")</f>
        <v/>
      </c>
      <c r="T1223" s="268"/>
      <c r="U1223" s="269"/>
      <c r="V1223" s="244" t="str">
        <f aca="false">IF(AND(U1223&lt;&gt;"",T1223&lt;&gt;""),MIN(IF(OR(T1223="OZZ",T1223="ZZ"),5000,13600),TRUNC(0.75*SUMIF($D$12:$D1223,$D1223,U$12:U1223),2))-SUMIF($D$12:$D1222,$D1223,V$12:V1222),"")</f>
        <v/>
      </c>
      <c r="W1223" s="248" t="str">
        <f aca="false">IF(AND(U1223&lt;&gt;"",T1223&lt;&gt;"",AJ1223&lt;&gt;""),IF(OR(T1223="OZZ",T1223="ZZ"),0-SUMIF($D$12:$D1222,$D1223,W$12:W1222),MIN(MIN(13600,TRUNC(0.75*SUMIF($D$12:$D$1442,$D1223,U$12:U$1442),2)+SUMIF($D$12:$D1223,$D1223,AJ$12:AJ1223))-SUMIF($D$12:$D1222,$D1223,W$12:W1222)-SUMIF($D$12:$D$1442,$D1223,V$12:V$1442),AJ1223)),"")</f>
        <v/>
      </c>
      <c r="X1223" s="246" t="str">
        <f aca="false">IF(T1223&lt;&gt;"",1000-SUMIF($D$12:$D1222,$D1223,X$12:X1222),"")</f>
        <v/>
      </c>
      <c r="Y1223" s="272"/>
      <c r="Z1223" s="273"/>
      <c r="AA1223" s="273"/>
      <c r="AB1223" s="252" t="str">
        <f aca="false">IF(K1223&lt;&gt;"",ROUND(Y1223,2)+ROUND(Z1223,2)+ROUND(AA1223,2),"")</f>
        <v/>
      </c>
      <c r="AC1223" s="274"/>
      <c r="AD1223" s="273"/>
      <c r="AE1223" s="273"/>
      <c r="AF1223" s="275" t="str">
        <f aca="false">IF(P1223&lt;&gt;"",ROUND(AC1223,2)+ROUND(AD1223,2)+ROUND(AE1223,2),"")</f>
        <v/>
      </c>
      <c r="AG1223" s="274"/>
      <c r="AH1223" s="273"/>
      <c r="AI1223" s="273"/>
      <c r="AJ1223" s="275" t="str">
        <f aca="false">IF(U1223&lt;&gt;"",ROUND(AG1223,2)+ROUND(AH1223,2)+ROUND(AI1223,2),"")</f>
        <v/>
      </c>
      <c r="AK1223" s="255"/>
      <c r="AL1223" s="255"/>
      <c r="AM1223" s="256"/>
      <c r="AN1223" s="257"/>
      <c r="AO1223" s="258" t="str">
        <f aca="false">IF(D1223&lt;&gt;"",IF(COUNTIF($D$12:$D1223,$D1223)&gt;1,0,IF(SUM(L1223,Q1223,V1223)&gt;0,IF(AND(T1223="",OR(O1223&lt;&gt;"",J1223&lt;&gt;"")),IF(O1223&lt;&gt;"",O1223,IF(J1223&lt;&gt;"",J1223,0)),IF(AND(O1223&lt;&gt;"",J1223&lt;&gt;"",O1223=J1223),O1223,T1223)),0)),"")</f>
        <v/>
      </c>
      <c r="AP1223" s="258" t="str">
        <f aca="false">IF(D1223&lt;&gt;"",IF(COUNTIF($D$12:$D1223,$D1223)&gt;1,0,IF(SUM(M1223,R1223,W1223)&gt;0,IF(AND(T1223="",OR(O1223&lt;&gt;"",J1223&lt;&gt;"")),IF(O1223&lt;&gt;"",O1223,IF(J1223&lt;&gt;"",J1223,0)),IF(AND(O1223&lt;&gt;"",J1223&lt;&gt;"",O1223=J1223),O1223,T1223)),0)),"")</f>
        <v/>
      </c>
      <c r="AQ1223" s="258" t="str">
        <f aca="false">IF(D1223&lt;&gt;"",IF(COUNTIF($D$12:$D1223,$D1223)&gt;1,0,IF(SUM(N1223,S1223,X1223)&gt;0,IF(AND(T1223="",OR(O1223&lt;&gt;"",J1223&lt;&gt;"")),IF(O1223&lt;&gt;"",O1223,IF(J1223&lt;&gt;"",J1223,0)),IF(AND(O1223&lt;&gt;"",J1223&lt;&gt;"",O1223=J1223),O1223,T1223)),0)),"")</f>
        <v/>
      </c>
      <c r="AR1223" s="257" t="str">
        <f aca="false">IF(D1223&lt;&gt;"",IF(J1223="OZP12",L1223,0),"")</f>
        <v/>
      </c>
      <c r="AS1223" s="257" t="str">
        <f aca="false">IF(D1223&lt;&gt;"",IF(O1223="OZP12",Q1223,0),"")</f>
        <v/>
      </c>
      <c r="AT1223" s="257" t="str">
        <f aca="false">IF(D1223&lt;&gt;"",IF(T1223="OZP12",V1223,0),"")</f>
        <v/>
      </c>
      <c r="AU1223" s="257" t="str">
        <f aca="false">IF(D1223&lt;&gt;"",IF(J1223="TZP",L1223,0),"")</f>
        <v/>
      </c>
      <c r="AV1223" s="257" t="str">
        <f aca="false">IF(D1223&lt;&gt;"",IF(O1223="TZP",Q1223,0),"")</f>
        <v/>
      </c>
      <c r="AW1223" s="257" t="str">
        <f aca="false">IF(D1223&lt;&gt;"",IF(T1223="TZP",V1223,0),"")</f>
        <v/>
      </c>
      <c r="AX1223" s="257" t="str">
        <f aca="false">IF(D1223&lt;&gt;"",IF(J1223="OZZ",L1223,0),"")</f>
        <v/>
      </c>
      <c r="AY1223" s="257" t="str">
        <f aca="false">IF(D1223&lt;&gt;"",IF(O1223="OZZ",Q1223,0),"")</f>
        <v/>
      </c>
      <c r="AZ1223" s="257" t="str">
        <f aca="false">IF(D1223&lt;&gt;"",IF(T1223="OZZ",V1223,0),"")</f>
        <v/>
      </c>
      <c r="BA1223" s="260"/>
      <c r="BB1223" s="257" t="str">
        <f aca="false">IF(D1223&lt;&gt;"",IF(ISERROR(FIND("/",D1223)),0,1),"")</f>
        <v/>
      </c>
      <c r="BC1223" s="257" t="str">
        <f aca="false">IF(D1223&lt;&gt;"",IF(BB1223*1=0,D1223,CONCATENATE(MID(D1223,1,FIND("/",D1223,1)-1),MID(D1223,FIND("/",D1223,1)+1,LEN(D1223)))),"")</f>
        <v/>
      </c>
      <c r="BD1223" s="286"/>
      <c r="BE1223" s="257" t="str">
        <f aca="false">IF(D1223&lt;&gt;"",IF(J1223="OZP12",M1223,0),"")</f>
        <v/>
      </c>
      <c r="BF1223" s="257" t="str">
        <f aca="false">IF(D1223&lt;&gt;"",IF(O1223="OZP12",R1223,0),"")</f>
        <v/>
      </c>
      <c r="BG1223" s="257" t="str">
        <f aca="false">IF(D1223&lt;&gt;"",IF(T1223="OZP12",W1223,0),"")</f>
        <v/>
      </c>
      <c r="BH1223" s="257" t="str">
        <f aca="false">IF(D1223&lt;&gt;"",IF(J1223="TZP",M1223,0),"")</f>
        <v/>
      </c>
      <c r="BI1223" s="257" t="str">
        <f aca="false">IF(D1223&lt;&gt;"",IF(O1223="TZP",R1223,0),"")</f>
        <v/>
      </c>
      <c r="BJ1223" s="257" t="str">
        <f aca="false">IF(D1223&lt;&gt;"",IF(T1223="TZP",W1223,0),"")</f>
        <v/>
      </c>
    </row>
    <row r="1224" s="261" customFormat="true" ht="18.75" hidden="false" customHeight="true" outlineLevel="0" collapsed="false">
      <c r="A1224" s="262" t="n">
        <f aca="false">A1223+1</f>
        <v>1212</v>
      </c>
      <c r="B1224" s="263"/>
      <c r="C1224" s="263"/>
      <c r="D1224" s="263"/>
      <c r="E1224" s="266"/>
      <c r="F1224" s="266"/>
      <c r="G1224" s="267"/>
      <c r="H1224" s="278"/>
      <c r="I1224" s="281"/>
      <c r="J1224" s="268"/>
      <c r="K1224" s="269"/>
      <c r="L1224" s="244" t="str">
        <f aca="false">IF(AND(K1224&lt;&gt;"",J1224&lt;&gt;""),MIN(IF(OR(J1224="OZZ",J1224="ZZ"),5000,13600),TRUNC(0.75*SUMIF($D$12:$D1224,$D1224,K$12:K1224),2))-SUMIF($D$12:$D1223,$D1224,L$12:L1223),"")</f>
        <v/>
      </c>
      <c r="M1224" s="270" t="str">
        <f aca="false">IF(AND(K1224&lt;&gt;"",J1224&lt;&gt;"",AB1224&lt;&gt;""),IF(OR(J1224="OZZ",J1224="ZZ"),0-SUMIF($D$12:$D1223,$D1224,M$12:M1223),MIN(MIN(13600,TRUNC(0.75*SUMIF($D$12:$D$1442,$D1224,K$12:K$1442),2)+SUMIF($D$12:$D1224,$D1224,AB$12:AB1224))-SUMIF($D$12:$D1223,$D1224,M$12:M1223)-SUMIF($D$12:$D$1442,$D1224,L$12:L$1442),AB1224)),"")</f>
        <v/>
      </c>
      <c r="N1224" s="246" t="str">
        <f aca="false">IF(J1224&lt;&gt;"",1000-SUMIF($D$12:$D1223,$D1224,N$12:N1223),"")</f>
        <v/>
      </c>
      <c r="O1224" s="268"/>
      <c r="P1224" s="269"/>
      <c r="Q1224" s="244" t="str">
        <f aca="false">IF(AND(P1224&lt;&gt;"",O1224&lt;&gt;""),MIN(IF(OR(O1224="OZZ",O1224="ZZ"),5000,13600),TRUNC(0.75*SUMIF($D$12:$D1224,$D1224,P$12:P1224),2))-SUMIF($D$12:$D1223,$D1224,Q$12:Q1223),"")</f>
        <v/>
      </c>
      <c r="R1224" s="270" t="str">
        <f aca="false">IF(AND(P1224&lt;&gt;"",O1224&lt;&gt;"",AF1224&lt;&gt;""),IF(OR(O1224="OZZ",O1224="ZZ"),0-SUMIF($D$12:$D1223,$D1224,R$12:R1223),MIN(MIN(13600,TRUNC(0.75*SUMIF($D$12:$D$1442,$D1224,P$12:P$1442),2)+SUMIF($D$12:$D1224,$D1224,AF$12:AF1224))-SUMIF($D$12:$D1223,$D1224,R$12:R1223)-SUMIF($D$12:$D$1442,$D1224,Q$12:Q$1442),AF1224)),"")</f>
        <v/>
      </c>
      <c r="S1224" s="246" t="str">
        <f aca="false">IF(O1224&lt;&gt;"",1000-SUMIF($D$12:$D1223,$D1224,S$12:S1223),"")</f>
        <v/>
      </c>
      <c r="T1224" s="268"/>
      <c r="U1224" s="269"/>
      <c r="V1224" s="244" t="str">
        <f aca="false">IF(AND(U1224&lt;&gt;"",T1224&lt;&gt;""),MIN(IF(OR(T1224="OZZ",T1224="ZZ"),5000,13600),TRUNC(0.75*SUMIF($D$12:$D1224,$D1224,U$12:U1224),2))-SUMIF($D$12:$D1223,$D1224,V$12:V1223),"")</f>
        <v/>
      </c>
      <c r="W1224" s="248" t="str">
        <f aca="false">IF(AND(U1224&lt;&gt;"",T1224&lt;&gt;"",AJ1224&lt;&gt;""),IF(OR(T1224="OZZ",T1224="ZZ"),0-SUMIF($D$12:$D1223,$D1224,W$12:W1223),MIN(MIN(13600,TRUNC(0.75*SUMIF($D$12:$D$1442,$D1224,U$12:U$1442),2)+SUMIF($D$12:$D1224,$D1224,AJ$12:AJ1224))-SUMIF($D$12:$D1223,$D1224,W$12:W1223)-SUMIF($D$12:$D$1442,$D1224,V$12:V$1442),AJ1224)),"")</f>
        <v/>
      </c>
      <c r="X1224" s="246" t="str">
        <f aca="false">IF(T1224&lt;&gt;"",1000-SUMIF($D$12:$D1223,$D1224,X$12:X1223),"")</f>
        <v/>
      </c>
      <c r="Y1224" s="272"/>
      <c r="Z1224" s="273"/>
      <c r="AA1224" s="273"/>
      <c r="AB1224" s="252" t="str">
        <f aca="false">IF(K1224&lt;&gt;"",ROUND(Y1224,2)+ROUND(Z1224,2)+ROUND(AA1224,2),"")</f>
        <v/>
      </c>
      <c r="AC1224" s="274"/>
      <c r="AD1224" s="273"/>
      <c r="AE1224" s="273"/>
      <c r="AF1224" s="275" t="str">
        <f aca="false">IF(P1224&lt;&gt;"",ROUND(AC1224,2)+ROUND(AD1224,2)+ROUND(AE1224,2),"")</f>
        <v/>
      </c>
      <c r="AG1224" s="274"/>
      <c r="AH1224" s="273"/>
      <c r="AI1224" s="273"/>
      <c r="AJ1224" s="275" t="str">
        <f aca="false">IF(U1224&lt;&gt;"",ROUND(AG1224,2)+ROUND(AH1224,2)+ROUND(AI1224,2),"")</f>
        <v/>
      </c>
      <c r="AK1224" s="255"/>
      <c r="AL1224" s="255"/>
      <c r="AM1224" s="256"/>
      <c r="AN1224" s="257"/>
      <c r="AO1224" s="258" t="str">
        <f aca="false">IF(D1224&lt;&gt;"",IF(COUNTIF($D$12:$D1224,$D1224)&gt;1,0,IF(SUM(L1224,Q1224,V1224)&gt;0,IF(AND(T1224="",OR(O1224&lt;&gt;"",J1224&lt;&gt;"")),IF(O1224&lt;&gt;"",O1224,IF(J1224&lt;&gt;"",J1224,0)),IF(AND(O1224&lt;&gt;"",J1224&lt;&gt;"",O1224=J1224),O1224,T1224)),0)),"")</f>
        <v/>
      </c>
      <c r="AP1224" s="258" t="str">
        <f aca="false">IF(D1224&lt;&gt;"",IF(COUNTIF($D$12:$D1224,$D1224)&gt;1,0,IF(SUM(M1224,R1224,W1224)&gt;0,IF(AND(T1224="",OR(O1224&lt;&gt;"",J1224&lt;&gt;"")),IF(O1224&lt;&gt;"",O1224,IF(J1224&lt;&gt;"",J1224,0)),IF(AND(O1224&lt;&gt;"",J1224&lt;&gt;"",O1224=J1224),O1224,T1224)),0)),"")</f>
        <v/>
      </c>
      <c r="AQ1224" s="258" t="str">
        <f aca="false">IF(D1224&lt;&gt;"",IF(COUNTIF($D$12:$D1224,$D1224)&gt;1,0,IF(SUM(N1224,S1224,X1224)&gt;0,IF(AND(T1224="",OR(O1224&lt;&gt;"",J1224&lt;&gt;"")),IF(O1224&lt;&gt;"",O1224,IF(J1224&lt;&gt;"",J1224,0)),IF(AND(O1224&lt;&gt;"",J1224&lt;&gt;"",O1224=J1224),O1224,T1224)),0)),"")</f>
        <v/>
      </c>
      <c r="AR1224" s="257" t="str">
        <f aca="false">IF(D1224&lt;&gt;"",IF(J1224="OZP12",L1224,0),"")</f>
        <v/>
      </c>
      <c r="AS1224" s="257" t="str">
        <f aca="false">IF(D1224&lt;&gt;"",IF(O1224="OZP12",Q1224,0),"")</f>
        <v/>
      </c>
      <c r="AT1224" s="257" t="str">
        <f aca="false">IF(D1224&lt;&gt;"",IF(T1224="OZP12",V1224,0),"")</f>
        <v/>
      </c>
      <c r="AU1224" s="257" t="str">
        <f aca="false">IF(D1224&lt;&gt;"",IF(J1224="TZP",L1224,0),"")</f>
        <v/>
      </c>
      <c r="AV1224" s="257" t="str">
        <f aca="false">IF(D1224&lt;&gt;"",IF(O1224="TZP",Q1224,0),"")</f>
        <v/>
      </c>
      <c r="AW1224" s="257" t="str">
        <f aca="false">IF(D1224&lt;&gt;"",IF(T1224="TZP",V1224,0),"")</f>
        <v/>
      </c>
      <c r="AX1224" s="257" t="str">
        <f aca="false">IF(D1224&lt;&gt;"",IF(J1224="OZZ",L1224,0),"")</f>
        <v/>
      </c>
      <c r="AY1224" s="257" t="str">
        <f aca="false">IF(D1224&lt;&gt;"",IF(O1224="OZZ",Q1224,0),"")</f>
        <v/>
      </c>
      <c r="AZ1224" s="257" t="str">
        <f aca="false">IF(D1224&lt;&gt;"",IF(T1224="OZZ",V1224,0),"")</f>
        <v/>
      </c>
      <c r="BA1224" s="260"/>
      <c r="BB1224" s="257" t="str">
        <f aca="false">IF(D1224&lt;&gt;"",IF(ISERROR(FIND("/",D1224)),0,1),"")</f>
        <v/>
      </c>
      <c r="BC1224" s="257" t="str">
        <f aca="false">IF(D1224&lt;&gt;"",IF(BB1224*1=0,D1224,CONCATENATE(MID(D1224,1,FIND("/",D1224,1)-1),MID(D1224,FIND("/",D1224,1)+1,LEN(D1224)))),"")</f>
        <v/>
      </c>
      <c r="BD1224" s="286"/>
      <c r="BE1224" s="257" t="str">
        <f aca="false">IF(D1224&lt;&gt;"",IF(J1224="OZP12",M1224,0),"")</f>
        <v/>
      </c>
      <c r="BF1224" s="257" t="str">
        <f aca="false">IF(D1224&lt;&gt;"",IF(O1224="OZP12",R1224,0),"")</f>
        <v/>
      </c>
      <c r="BG1224" s="257" t="str">
        <f aca="false">IF(D1224&lt;&gt;"",IF(T1224="OZP12",W1224,0),"")</f>
        <v/>
      </c>
      <c r="BH1224" s="257" t="str">
        <f aca="false">IF(D1224&lt;&gt;"",IF(J1224="TZP",M1224,0),"")</f>
        <v/>
      </c>
      <c r="BI1224" s="257" t="str">
        <f aca="false">IF(D1224&lt;&gt;"",IF(O1224="TZP",R1224,0),"")</f>
        <v/>
      </c>
      <c r="BJ1224" s="257" t="str">
        <f aca="false">IF(D1224&lt;&gt;"",IF(T1224="TZP",W1224,0),"")</f>
        <v/>
      </c>
    </row>
    <row r="1225" s="261" customFormat="true" ht="18.75" hidden="false" customHeight="true" outlineLevel="0" collapsed="false">
      <c r="A1225" s="262" t="n">
        <f aca="false">A1224+1</f>
        <v>1213</v>
      </c>
      <c r="B1225" s="263"/>
      <c r="C1225" s="263"/>
      <c r="D1225" s="263"/>
      <c r="E1225" s="266"/>
      <c r="F1225" s="266"/>
      <c r="G1225" s="267"/>
      <c r="H1225" s="278"/>
      <c r="I1225" s="281"/>
      <c r="J1225" s="268"/>
      <c r="K1225" s="269"/>
      <c r="L1225" s="244" t="str">
        <f aca="false">IF(AND(K1225&lt;&gt;"",J1225&lt;&gt;""),MIN(IF(OR(J1225="OZZ",J1225="ZZ"),5000,13600),TRUNC(0.75*SUMIF($D$12:$D1225,$D1225,K$12:K1225),2))-SUMIF($D$12:$D1224,$D1225,L$12:L1224),"")</f>
        <v/>
      </c>
      <c r="M1225" s="270" t="str">
        <f aca="false">IF(AND(K1225&lt;&gt;"",J1225&lt;&gt;"",AB1225&lt;&gt;""),IF(OR(J1225="OZZ",J1225="ZZ"),0-SUMIF($D$12:$D1224,$D1225,M$12:M1224),MIN(MIN(13600,TRUNC(0.75*SUMIF($D$12:$D$1442,$D1225,K$12:K$1442),2)+SUMIF($D$12:$D1225,$D1225,AB$12:AB1225))-SUMIF($D$12:$D1224,$D1225,M$12:M1224)-SUMIF($D$12:$D$1442,$D1225,L$12:L$1442),AB1225)),"")</f>
        <v/>
      </c>
      <c r="N1225" s="246" t="str">
        <f aca="false">IF(J1225&lt;&gt;"",1000-SUMIF($D$12:$D1224,$D1225,N$12:N1224),"")</f>
        <v/>
      </c>
      <c r="O1225" s="268"/>
      <c r="P1225" s="269"/>
      <c r="Q1225" s="244" t="str">
        <f aca="false">IF(AND(P1225&lt;&gt;"",O1225&lt;&gt;""),MIN(IF(OR(O1225="OZZ",O1225="ZZ"),5000,13600),TRUNC(0.75*SUMIF($D$12:$D1225,$D1225,P$12:P1225),2))-SUMIF($D$12:$D1224,$D1225,Q$12:Q1224),"")</f>
        <v/>
      </c>
      <c r="R1225" s="270" t="str">
        <f aca="false">IF(AND(P1225&lt;&gt;"",O1225&lt;&gt;"",AF1225&lt;&gt;""),IF(OR(O1225="OZZ",O1225="ZZ"),0-SUMIF($D$12:$D1224,$D1225,R$12:R1224),MIN(MIN(13600,TRUNC(0.75*SUMIF($D$12:$D$1442,$D1225,P$12:P$1442),2)+SUMIF($D$12:$D1225,$D1225,AF$12:AF1225))-SUMIF($D$12:$D1224,$D1225,R$12:R1224)-SUMIF($D$12:$D$1442,$D1225,Q$12:Q$1442),AF1225)),"")</f>
        <v/>
      </c>
      <c r="S1225" s="246" t="str">
        <f aca="false">IF(O1225&lt;&gt;"",1000-SUMIF($D$12:$D1224,$D1225,S$12:S1224),"")</f>
        <v/>
      </c>
      <c r="T1225" s="268"/>
      <c r="U1225" s="269"/>
      <c r="V1225" s="244" t="str">
        <f aca="false">IF(AND(U1225&lt;&gt;"",T1225&lt;&gt;""),MIN(IF(OR(T1225="OZZ",T1225="ZZ"),5000,13600),TRUNC(0.75*SUMIF($D$12:$D1225,$D1225,U$12:U1225),2))-SUMIF($D$12:$D1224,$D1225,V$12:V1224),"")</f>
        <v/>
      </c>
      <c r="W1225" s="248" t="str">
        <f aca="false">IF(AND(U1225&lt;&gt;"",T1225&lt;&gt;"",AJ1225&lt;&gt;""),IF(OR(T1225="OZZ",T1225="ZZ"),0-SUMIF($D$12:$D1224,$D1225,W$12:W1224),MIN(MIN(13600,TRUNC(0.75*SUMIF($D$12:$D$1442,$D1225,U$12:U$1442),2)+SUMIF($D$12:$D1225,$D1225,AJ$12:AJ1225))-SUMIF($D$12:$D1224,$D1225,W$12:W1224)-SUMIF($D$12:$D$1442,$D1225,V$12:V$1442),AJ1225)),"")</f>
        <v/>
      </c>
      <c r="X1225" s="246" t="str">
        <f aca="false">IF(T1225&lt;&gt;"",1000-SUMIF($D$12:$D1224,$D1225,X$12:X1224),"")</f>
        <v/>
      </c>
      <c r="Y1225" s="272"/>
      <c r="Z1225" s="273"/>
      <c r="AA1225" s="273"/>
      <c r="AB1225" s="252" t="str">
        <f aca="false">IF(K1225&lt;&gt;"",ROUND(Y1225,2)+ROUND(Z1225,2)+ROUND(AA1225,2),"")</f>
        <v/>
      </c>
      <c r="AC1225" s="274"/>
      <c r="AD1225" s="273"/>
      <c r="AE1225" s="273"/>
      <c r="AF1225" s="275" t="str">
        <f aca="false">IF(P1225&lt;&gt;"",ROUND(AC1225,2)+ROUND(AD1225,2)+ROUND(AE1225,2),"")</f>
        <v/>
      </c>
      <c r="AG1225" s="274"/>
      <c r="AH1225" s="273"/>
      <c r="AI1225" s="273"/>
      <c r="AJ1225" s="275" t="str">
        <f aca="false">IF(U1225&lt;&gt;"",ROUND(AG1225,2)+ROUND(AH1225,2)+ROUND(AI1225,2),"")</f>
        <v/>
      </c>
      <c r="AK1225" s="255"/>
      <c r="AL1225" s="255"/>
      <c r="AM1225" s="256"/>
      <c r="AN1225" s="257"/>
      <c r="AO1225" s="258" t="str">
        <f aca="false">IF(D1225&lt;&gt;"",IF(COUNTIF($D$12:$D1225,$D1225)&gt;1,0,IF(SUM(L1225,Q1225,V1225)&gt;0,IF(AND(T1225="",OR(O1225&lt;&gt;"",J1225&lt;&gt;"")),IF(O1225&lt;&gt;"",O1225,IF(J1225&lt;&gt;"",J1225,0)),IF(AND(O1225&lt;&gt;"",J1225&lt;&gt;"",O1225=J1225),O1225,T1225)),0)),"")</f>
        <v/>
      </c>
      <c r="AP1225" s="258" t="str">
        <f aca="false">IF(D1225&lt;&gt;"",IF(COUNTIF($D$12:$D1225,$D1225)&gt;1,0,IF(SUM(M1225,R1225,W1225)&gt;0,IF(AND(T1225="",OR(O1225&lt;&gt;"",J1225&lt;&gt;"")),IF(O1225&lt;&gt;"",O1225,IF(J1225&lt;&gt;"",J1225,0)),IF(AND(O1225&lt;&gt;"",J1225&lt;&gt;"",O1225=J1225),O1225,T1225)),0)),"")</f>
        <v/>
      </c>
      <c r="AQ1225" s="258" t="str">
        <f aca="false">IF(D1225&lt;&gt;"",IF(COUNTIF($D$12:$D1225,$D1225)&gt;1,0,IF(SUM(N1225,S1225,X1225)&gt;0,IF(AND(T1225="",OR(O1225&lt;&gt;"",J1225&lt;&gt;"")),IF(O1225&lt;&gt;"",O1225,IF(J1225&lt;&gt;"",J1225,0)),IF(AND(O1225&lt;&gt;"",J1225&lt;&gt;"",O1225=J1225),O1225,T1225)),0)),"")</f>
        <v/>
      </c>
      <c r="AR1225" s="257" t="str">
        <f aca="false">IF(D1225&lt;&gt;"",IF(J1225="OZP12",L1225,0),"")</f>
        <v/>
      </c>
      <c r="AS1225" s="257" t="str">
        <f aca="false">IF(D1225&lt;&gt;"",IF(O1225="OZP12",Q1225,0),"")</f>
        <v/>
      </c>
      <c r="AT1225" s="257" t="str">
        <f aca="false">IF(D1225&lt;&gt;"",IF(T1225="OZP12",V1225,0),"")</f>
        <v/>
      </c>
      <c r="AU1225" s="257" t="str">
        <f aca="false">IF(D1225&lt;&gt;"",IF(J1225="TZP",L1225,0),"")</f>
        <v/>
      </c>
      <c r="AV1225" s="257" t="str">
        <f aca="false">IF(D1225&lt;&gt;"",IF(O1225="TZP",Q1225,0),"")</f>
        <v/>
      </c>
      <c r="AW1225" s="257" t="str">
        <f aca="false">IF(D1225&lt;&gt;"",IF(T1225="TZP",V1225,0),"")</f>
        <v/>
      </c>
      <c r="AX1225" s="257" t="str">
        <f aca="false">IF(D1225&lt;&gt;"",IF(J1225="OZZ",L1225,0),"")</f>
        <v/>
      </c>
      <c r="AY1225" s="257" t="str">
        <f aca="false">IF(D1225&lt;&gt;"",IF(O1225="OZZ",Q1225,0),"")</f>
        <v/>
      </c>
      <c r="AZ1225" s="257" t="str">
        <f aca="false">IF(D1225&lt;&gt;"",IF(T1225="OZZ",V1225,0),"")</f>
        <v/>
      </c>
      <c r="BA1225" s="260"/>
      <c r="BB1225" s="257" t="str">
        <f aca="false">IF(D1225&lt;&gt;"",IF(ISERROR(FIND("/",D1225)),0,1),"")</f>
        <v/>
      </c>
      <c r="BC1225" s="257" t="str">
        <f aca="false">IF(D1225&lt;&gt;"",IF(BB1225*1=0,D1225,CONCATENATE(MID(D1225,1,FIND("/",D1225,1)-1),MID(D1225,FIND("/",D1225,1)+1,LEN(D1225)))),"")</f>
        <v/>
      </c>
      <c r="BD1225" s="286"/>
      <c r="BE1225" s="257" t="str">
        <f aca="false">IF(D1225&lt;&gt;"",IF(J1225="OZP12",M1225,0),"")</f>
        <v/>
      </c>
      <c r="BF1225" s="257" t="str">
        <f aca="false">IF(D1225&lt;&gt;"",IF(O1225="OZP12",R1225,0),"")</f>
        <v/>
      </c>
      <c r="BG1225" s="257" t="str">
        <f aca="false">IF(D1225&lt;&gt;"",IF(T1225="OZP12",W1225,0),"")</f>
        <v/>
      </c>
      <c r="BH1225" s="257" t="str">
        <f aca="false">IF(D1225&lt;&gt;"",IF(J1225="TZP",M1225,0),"")</f>
        <v/>
      </c>
      <c r="BI1225" s="257" t="str">
        <f aca="false">IF(D1225&lt;&gt;"",IF(O1225="TZP",R1225,0),"")</f>
        <v/>
      </c>
      <c r="BJ1225" s="257" t="str">
        <f aca="false">IF(D1225&lt;&gt;"",IF(T1225="TZP",W1225,0),"")</f>
        <v/>
      </c>
    </row>
    <row r="1226" s="261" customFormat="true" ht="18.75" hidden="false" customHeight="true" outlineLevel="0" collapsed="false">
      <c r="A1226" s="262" t="n">
        <f aca="false">A1225+1</f>
        <v>1214</v>
      </c>
      <c r="B1226" s="263"/>
      <c r="C1226" s="263"/>
      <c r="D1226" s="263"/>
      <c r="E1226" s="266"/>
      <c r="F1226" s="266"/>
      <c r="G1226" s="267"/>
      <c r="H1226" s="278"/>
      <c r="I1226" s="281"/>
      <c r="J1226" s="268"/>
      <c r="K1226" s="269"/>
      <c r="L1226" s="244" t="str">
        <f aca="false">IF(AND(K1226&lt;&gt;"",J1226&lt;&gt;""),MIN(IF(OR(J1226="OZZ",J1226="ZZ"),5000,13600),TRUNC(0.75*SUMIF($D$12:$D1226,$D1226,K$12:K1226),2))-SUMIF($D$12:$D1225,$D1226,L$12:L1225),"")</f>
        <v/>
      </c>
      <c r="M1226" s="270" t="str">
        <f aca="false">IF(AND(K1226&lt;&gt;"",J1226&lt;&gt;"",AB1226&lt;&gt;""),IF(OR(J1226="OZZ",J1226="ZZ"),0-SUMIF($D$12:$D1225,$D1226,M$12:M1225),MIN(MIN(13600,TRUNC(0.75*SUMIF($D$12:$D$1442,$D1226,K$12:K$1442),2)+SUMIF($D$12:$D1226,$D1226,AB$12:AB1226))-SUMIF($D$12:$D1225,$D1226,M$12:M1225)-SUMIF($D$12:$D$1442,$D1226,L$12:L$1442),AB1226)),"")</f>
        <v/>
      </c>
      <c r="N1226" s="246" t="str">
        <f aca="false">IF(J1226&lt;&gt;"",1000-SUMIF($D$12:$D1225,$D1226,N$12:N1225),"")</f>
        <v/>
      </c>
      <c r="O1226" s="268"/>
      <c r="P1226" s="269"/>
      <c r="Q1226" s="244" t="str">
        <f aca="false">IF(AND(P1226&lt;&gt;"",O1226&lt;&gt;""),MIN(IF(OR(O1226="OZZ",O1226="ZZ"),5000,13600),TRUNC(0.75*SUMIF($D$12:$D1226,$D1226,P$12:P1226),2))-SUMIF($D$12:$D1225,$D1226,Q$12:Q1225),"")</f>
        <v/>
      </c>
      <c r="R1226" s="270" t="str">
        <f aca="false">IF(AND(P1226&lt;&gt;"",O1226&lt;&gt;"",AF1226&lt;&gt;""),IF(OR(O1226="OZZ",O1226="ZZ"),0-SUMIF($D$12:$D1225,$D1226,R$12:R1225),MIN(MIN(13600,TRUNC(0.75*SUMIF($D$12:$D$1442,$D1226,P$12:P$1442),2)+SUMIF($D$12:$D1226,$D1226,AF$12:AF1226))-SUMIF($D$12:$D1225,$D1226,R$12:R1225)-SUMIF($D$12:$D$1442,$D1226,Q$12:Q$1442),AF1226)),"")</f>
        <v/>
      </c>
      <c r="S1226" s="246" t="str">
        <f aca="false">IF(O1226&lt;&gt;"",1000-SUMIF($D$12:$D1225,$D1226,S$12:S1225),"")</f>
        <v/>
      </c>
      <c r="T1226" s="268"/>
      <c r="U1226" s="269"/>
      <c r="V1226" s="244" t="str">
        <f aca="false">IF(AND(U1226&lt;&gt;"",T1226&lt;&gt;""),MIN(IF(OR(T1226="OZZ",T1226="ZZ"),5000,13600),TRUNC(0.75*SUMIF($D$12:$D1226,$D1226,U$12:U1226),2))-SUMIF($D$12:$D1225,$D1226,V$12:V1225),"")</f>
        <v/>
      </c>
      <c r="W1226" s="248" t="str">
        <f aca="false">IF(AND(U1226&lt;&gt;"",T1226&lt;&gt;"",AJ1226&lt;&gt;""),IF(OR(T1226="OZZ",T1226="ZZ"),0-SUMIF($D$12:$D1225,$D1226,W$12:W1225),MIN(MIN(13600,TRUNC(0.75*SUMIF($D$12:$D$1442,$D1226,U$12:U$1442),2)+SUMIF($D$12:$D1226,$D1226,AJ$12:AJ1226))-SUMIF($D$12:$D1225,$D1226,W$12:W1225)-SUMIF($D$12:$D$1442,$D1226,V$12:V$1442),AJ1226)),"")</f>
        <v/>
      </c>
      <c r="X1226" s="246" t="str">
        <f aca="false">IF(T1226&lt;&gt;"",1000-SUMIF($D$12:$D1225,$D1226,X$12:X1225),"")</f>
        <v/>
      </c>
      <c r="Y1226" s="272"/>
      <c r="Z1226" s="273"/>
      <c r="AA1226" s="273"/>
      <c r="AB1226" s="252" t="str">
        <f aca="false">IF(K1226&lt;&gt;"",ROUND(Y1226,2)+ROUND(Z1226,2)+ROUND(AA1226,2),"")</f>
        <v/>
      </c>
      <c r="AC1226" s="274"/>
      <c r="AD1226" s="273"/>
      <c r="AE1226" s="273"/>
      <c r="AF1226" s="275" t="str">
        <f aca="false">IF(P1226&lt;&gt;"",ROUND(AC1226,2)+ROUND(AD1226,2)+ROUND(AE1226,2),"")</f>
        <v/>
      </c>
      <c r="AG1226" s="274"/>
      <c r="AH1226" s="273"/>
      <c r="AI1226" s="273"/>
      <c r="AJ1226" s="275" t="str">
        <f aca="false">IF(U1226&lt;&gt;"",ROUND(AG1226,2)+ROUND(AH1226,2)+ROUND(AI1226,2),"")</f>
        <v/>
      </c>
      <c r="AK1226" s="255"/>
      <c r="AL1226" s="255"/>
      <c r="AM1226" s="256"/>
      <c r="AN1226" s="257"/>
      <c r="AO1226" s="258" t="str">
        <f aca="false">IF(D1226&lt;&gt;"",IF(COUNTIF($D$12:$D1226,$D1226)&gt;1,0,IF(SUM(L1226,Q1226,V1226)&gt;0,IF(AND(T1226="",OR(O1226&lt;&gt;"",J1226&lt;&gt;"")),IF(O1226&lt;&gt;"",O1226,IF(J1226&lt;&gt;"",J1226,0)),IF(AND(O1226&lt;&gt;"",J1226&lt;&gt;"",O1226=J1226),O1226,T1226)),0)),"")</f>
        <v/>
      </c>
      <c r="AP1226" s="258" t="str">
        <f aca="false">IF(D1226&lt;&gt;"",IF(COUNTIF($D$12:$D1226,$D1226)&gt;1,0,IF(SUM(M1226,R1226,W1226)&gt;0,IF(AND(T1226="",OR(O1226&lt;&gt;"",J1226&lt;&gt;"")),IF(O1226&lt;&gt;"",O1226,IF(J1226&lt;&gt;"",J1226,0)),IF(AND(O1226&lt;&gt;"",J1226&lt;&gt;"",O1226=J1226),O1226,T1226)),0)),"")</f>
        <v/>
      </c>
      <c r="AQ1226" s="258" t="str">
        <f aca="false">IF(D1226&lt;&gt;"",IF(COUNTIF($D$12:$D1226,$D1226)&gt;1,0,IF(SUM(N1226,S1226,X1226)&gt;0,IF(AND(T1226="",OR(O1226&lt;&gt;"",J1226&lt;&gt;"")),IF(O1226&lt;&gt;"",O1226,IF(J1226&lt;&gt;"",J1226,0)),IF(AND(O1226&lt;&gt;"",J1226&lt;&gt;"",O1226=J1226),O1226,T1226)),0)),"")</f>
        <v/>
      </c>
      <c r="AR1226" s="257" t="str">
        <f aca="false">IF(D1226&lt;&gt;"",IF(J1226="OZP12",L1226,0),"")</f>
        <v/>
      </c>
      <c r="AS1226" s="257" t="str">
        <f aca="false">IF(D1226&lt;&gt;"",IF(O1226="OZP12",Q1226,0),"")</f>
        <v/>
      </c>
      <c r="AT1226" s="257" t="str">
        <f aca="false">IF(D1226&lt;&gt;"",IF(T1226="OZP12",V1226,0),"")</f>
        <v/>
      </c>
      <c r="AU1226" s="257" t="str">
        <f aca="false">IF(D1226&lt;&gt;"",IF(J1226="TZP",L1226,0),"")</f>
        <v/>
      </c>
      <c r="AV1226" s="257" t="str">
        <f aca="false">IF(D1226&lt;&gt;"",IF(O1226="TZP",Q1226,0),"")</f>
        <v/>
      </c>
      <c r="AW1226" s="257" t="str">
        <f aca="false">IF(D1226&lt;&gt;"",IF(T1226="TZP",V1226,0),"")</f>
        <v/>
      </c>
      <c r="AX1226" s="257" t="str">
        <f aca="false">IF(D1226&lt;&gt;"",IF(J1226="OZZ",L1226,0),"")</f>
        <v/>
      </c>
      <c r="AY1226" s="257" t="str">
        <f aca="false">IF(D1226&lt;&gt;"",IF(O1226="OZZ",Q1226,0),"")</f>
        <v/>
      </c>
      <c r="AZ1226" s="257" t="str">
        <f aca="false">IF(D1226&lt;&gt;"",IF(T1226="OZZ",V1226,0),"")</f>
        <v/>
      </c>
      <c r="BA1226" s="260"/>
      <c r="BB1226" s="257" t="str">
        <f aca="false">IF(D1226&lt;&gt;"",IF(ISERROR(FIND("/",D1226)),0,1),"")</f>
        <v/>
      </c>
      <c r="BC1226" s="257" t="str">
        <f aca="false">IF(D1226&lt;&gt;"",IF(BB1226*1=0,D1226,CONCATENATE(MID(D1226,1,FIND("/",D1226,1)-1),MID(D1226,FIND("/",D1226,1)+1,LEN(D1226)))),"")</f>
        <v/>
      </c>
      <c r="BD1226" s="286"/>
      <c r="BE1226" s="257" t="str">
        <f aca="false">IF(D1226&lt;&gt;"",IF(J1226="OZP12",M1226,0),"")</f>
        <v/>
      </c>
      <c r="BF1226" s="257" t="str">
        <f aca="false">IF(D1226&lt;&gt;"",IF(O1226="OZP12",R1226,0),"")</f>
        <v/>
      </c>
      <c r="BG1226" s="257" t="str">
        <f aca="false">IF(D1226&lt;&gt;"",IF(T1226="OZP12",W1226,0),"")</f>
        <v/>
      </c>
      <c r="BH1226" s="257" t="str">
        <f aca="false">IF(D1226&lt;&gt;"",IF(J1226="TZP",M1226,0),"")</f>
        <v/>
      </c>
      <c r="BI1226" s="257" t="str">
        <f aca="false">IF(D1226&lt;&gt;"",IF(O1226="TZP",R1226,0),"")</f>
        <v/>
      </c>
      <c r="BJ1226" s="257" t="str">
        <f aca="false">IF(D1226&lt;&gt;"",IF(T1226="TZP",W1226,0),"")</f>
        <v/>
      </c>
    </row>
    <row r="1227" s="261" customFormat="true" ht="18.75" hidden="false" customHeight="true" outlineLevel="0" collapsed="false">
      <c r="A1227" s="262" t="n">
        <f aca="false">A1226+1</f>
        <v>1215</v>
      </c>
      <c r="B1227" s="263"/>
      <c r="C1227" s="263"/>
      <c r="D1227" s="263"/>
      <c r="E1227" s="266"/>
      <c r="F1227" s="266"/>
      <c r="G1227" s="267"/>
      <c r="H1227" s="278"/>
      <c r="I1227" s="281"/>
      <c r="J1227" s="268"/>
      <c r="K1227" s="269"/>
      <c r="L1227" s="244" t="str">
        <f aca="false">IF(AND(K1227&lt;&gt;"",J1227&lt;&gt;""),MIN(IF(OR(J1227="OZZ",J1227="ZZ"),5000,13600),TRUNC(0.75*SUMIF($D$12:$D1227,$D1227,K$12:K1227),2))-SUMIF($D$12:$D1226,$D1227,L$12:L1226),"")</f>
        <v/>
      </c>
      <c r="M1227" s="270" t="str">
        <f aca="false">IF(AND(K1227&lt;&gt;"",J1227&lt;&gt;"",AB1227&lt;&gt;""),IF(OR(J1227="OZZ",J1227="ZZ"),0-SUMIF($D$12:$D1226,$D1227,M$12:M1226),MIN(MIN(13600,TRUNC(0.75*SUMIF($D$12:$D$1442,$D1227,K$12:K$1442),2)+SUMIF($D$12:$D1227,$D1227,AB$12:AB1227))-SUMIF($D$12:$D1226,$D1227,M$12:M1226)-SUMIF($D$12:$D$1442,$D1227,L$12:L$1442),AB1227)),"")</f>
        <v/>
      </c>
      <c r="N1227" s="246" t="str">
        <f aca="false">IF(J1227&lt;&gt;"",1000-SUMIF($D$12:$D1226,$D1227,N$12:N1226),"")</f>
        <v/>
      </c>
      <c r="O1227" s="268"/>
      <c r="P1227" s="269"/>
      <c r="Q1227" s="244" t="str">
        <f aca="false">IF(AND(P1227&lt;&gt;"",O1227&lt;&gt;""),MIN(IF(OR(O1227="OZZ",O1227="ZZ"),5000,13600),TRUNC(0.75*SUMIF($D$12:$D1227,$D1227,P$12:P1227),2))-SUMIF($D$12:$D1226,$D1227,Q$12:Q1226),"")</f>
        <v/>
      </c>
      <c r="R1227" s="270" t="str">
        <f aca="false">IF(AND(P1227&lt;&gt;"",O1227&lt;&gt;"",AF1227&lt;&gt;""),IF(OR(O1227="OZZ",O1227="ZZ"),0-SUMIF($D$12:$D1226,$D1227,R$12:R1226),MIN(MIN(13600,TRUNC(0.75*SUMIF($D$12:$D$1442,$D1227,P$12:P$1442),2)+SUMIF($D$12:$D1227,$D1227,AF$12:AF1227))-SUMIF($D$12:$D1226,$D1227,R$12:R1226)-SUMIF($D$12:$D$1442,$D1227,Q$12:Q$1442),AF1227)),"")</f>
        <v/>
      </c>
      <c r="S1227" s="246" t="str">
        <f aca="false">IF(O1227&lt;&gt;"",1000-SUMIF($D$12:$D1226,$D1227,S$12:S1226),"")</f>
        <v/>
      </c>
      <c r="T1227" s="268"/>
      <c r="U1227" s="269"/>
      <c r="V1227" s="244" t="str">
        <f aca="false">IF(AND(U1227&lt;&gt;"",T1227&lt;&gt;""),MIN(IF(OR(T1227="OZZ",T1227="ZZ"),5000,13600),TRUNC(0.75*SUMIF($D$12:$D1227,$D1227,U$12:U1227),2))-SUMIF($D$12:$D1226,$D1227,V$12:V1226),"")</f>
        <v/>
      </c>
      <c r="W1227" s="248" t="str">
        <f aca="false">IF(AND(U1227&lt;&gt;"",T1227&lt;&gt;"",AJ1227&lt;&gt;""),IF(OR(T1227="OZZ",T1227="ZZ"),0-SUMIF($D$12:$D1226,$D1227,W$12:W1226),MIN(MIN(13600,TRUNC(0.75*SUMIF($D$12:$D$1442,$D1227,U$12:U$1442),2)+SUMIF($D$12:$D1227,$D1227,AJ$12:AJ1227))-SUMIF($D$12:$D1226,$D1227,W$12:W1226)-SUMIF($D$12:$D$1442,$D1227,V$12:V$1442),AJ1227)),"")</f>
        <v/>
      </c>
      <c r="X1227" s="246" t="str">
        <f aca="false">IF(T1227&lt;&gt;"",1000-SUMIF($D$12:$D1226,$D1227,X$12:X1226),"")</f>
        <v/>
      </c>
      <c r="Y1227" s="272"/>
      <c r="Z1227" s="273"/>
      <c r="AA1227" s="273"/>
      <c r="AB1227" s="252" t="str">
        <f aca="false">IF(K1227&lt;&gt;"",ROUND(Y1227,2)+ROUND(Z1227,2)+ROUND(AA1227,2),"")</f>
        <v/>
      </c>
      <c r="AC1227" s="274"/>
      <c r="AD1227" s="273"/>
      <c r="AE1227" s="273"/>
      <c r="AF1227" s="275" t="str">
        <f aca="false">IF(P1227&lt;&gt;"",ROUND(AC1227,2)+ROUND(AD1227,2)+ROUND(AE1227,2),"")</f>
        <v/>
      </c>
      <c r="AG1227" s="274"/>
      <c r="AH1227" s="273"/>
      <c r="AI1227" s="273"/>
      <c r="AJ1227" s="275" t="str">
        <f aca="false">IF(U1227&lt;&gt;"",ROUND(AG1227,2)+ROUND(AH1227,2)+ROUND(AI1227,2),"")</f>
        <v/>
      </c>
      <c r="AK1227" s="255"/>
      <c r="AL1227" s="255"/>
      <c r="AM1227" s="256"/>
      <c r="AN1227" s="257"/>
      <c r="AO1227" s="258" t="str">
        <f aca="false">IF(D1227&lt;&gt;"",IF(COUNTIF($D$12:$D1227,$D1227)&gt;1,0,IF(SUM(L1227,Q1227,V1227)&gt;0,IF(AND(T1227="",OR(O1227&lt;&gt;"",J1227&lt;&gt;"")),IF(O1227&lt;&gt;"",O1227,IF(J1227&lt;&gt;"",J1227,0)),IF(AND(O1227&lt;&gt;"",J1227&lt;&gt;"",O1227=J1227),O1227,T1227)),0)),"")</f>
        <v/>
      </c>
      <c r="AP1227" s="258" t="str">
        <f aca="false">IF(D1227&lt;&gt;"",IF(COUNTIF($D$12:$D1227,$D1227)&gt;1,0,IF(SUM(M1227,R1227,W1227)&gt;0,IF(AND(T1227="",OR(O1227&lt;&gt;"",J1227&lt;&gt;"")),IF(O1227&lt;&gt;"",O1227,IF(J1227&lt;&gt;"",J1227,0)),IF(AND(O1227&lt;&gt;"",J1227&lt;&gt;"",O1227=J1227),O1227,T1227)),0)),"")</f>
        <v/>
      </c>
      <c r="AQ1227" s="258" t="str">
        <f aca="false">IF(D1227&lt;&gt;"",IF(COUNTIF($D$12:$D1227,$D1227)&gt;1,0,IF(SUM(N1227,S1227,X1227)&gt;0,IF(AND(T1227="",OR(O1227&lt;&gt;"",J1227&lt;&gt;"")),IF(O1227&lt;&gt;"",O1227,IF(J1227&lt;&gt;"",J1227,0)),IF(AND(O1227&lt;&gt;"",J1227&lt;&gt;"",O1227=J1227),O1227,T1227)),0)),"")</f>
        <v/>
      </c>
      <c r="AR1227" s="257" t="str">
        <f aca="false">IF(D1227&lt;&gt;"",IF(J1227="OZP12",L1227,0),"")</f>
        <v/>
      </c>
      <c r="AS1227" s="257" t="str">
        <f aca="false">IF(D1227&lt;&gt;"",IF(O1227="OZP12",Q1227,0),"")</f>
        <v/>
      </c>
      <c r="AT1227" s="257" t="str">
        <f aca="false">IF(D1227&lt;&gt;"",IF(T1227="OZP12",V1227,0),"")</f>
        <v/>
      </c>
      <c r="AU1227" s="257" t="str">
        <f aca="false">IF(D1227&lt;&gt;"",IF(J1227="TZP",L1227,0),"")</f>
        <v/>
      </c>
      <c r="AV1227" s="257" t="str">
        <f aca="false">IF(D1227&lt;&gt;"",IF(O1227="TZP",Q1227,0),"")</f>
        <v/>
      </c>
      <c r="AW1227" s="257" t="str">
        <f aca="false">IF(D1227&lt;&gt;"",IF(T1227="TZP",V1227,0),"")</f>
        <v/>
      </c>
      <c r="AX1227" s="257" t="str">
        <f aca="false">IF(D1227&lt;&gt;"",IF(J1227="OZZ",L1227,0),"")</f>
        <v/>
      </c>
      <c r="AY1227" s="257" t="str">
        <f aca="false">IF(D1227&lt;&gt;"",IF(O1227="OZZ",Q1227,0),"")</f>
        <v/>
      </c>
      <c r="AZ1227" s="257" t="str">
        <f aca="false">IF(D1227&lt;&gt;"",IF(T1227="OZZ",V1227,0),"")</f>
        <v/>
      </c>
      <c r="BA1227" s="260"/>
      <c r="BB1227" s="257" t="str">
        <f aca="false">IF(D1227&lt;&gt;"",IF(ISERROR(FIND("/",D1227)),0,1),"")</f>
        <v/>
      </c>
      <c r="BC1227" s="257" t="str">
        <f aca="false">IF(D1227&lt;&gt;"",IF(BB1227*1=0,D1227,CONCATENATE(MID(D1227,1,FIND("/",D1227,1)-1),MID(D1227,FIND("/",D1227,1)+1,LEN(D1227)))),"")</f>
        <v/>
      </c>
      <c r="BD1227" s="286"/>
      <c r="BE1227" s="257" t="str">
        <f aca="false">IF(D1227&lt;&gt;"",IF(J1227="OZP12",M1227,0),"")</f>
        <v/>
      </c>
      <c r="BF1227" s="257" t="str">
        <f aca="false">IF(D1227&lt;&gt;"",IF(O1227="OZP12",R1227,0),"")</f>
        <v/>
      </c>
      <c r="BG1227" s="257" t="str">
        <f aca="false">IF(D1227&lt;&gt;"",IF(T1227="OZP12",W1227,0),"")</f>
        <v/>
      </c>
      <c r="BH1227" s="257" t="str">
        <f aca="false">IF(D1227&lt;&gt;"",IF(J1227="TZP",M1227,0),"")</f>
        <v/>
      </c>
      <c r="BI1227" s="257" t="str">
        <f aca="false">IF(D1227&lt;&gt;"",IF(O1227="TZP",R1227,0),"")</f>
        <v/>
      </c>
      <c r="BJ1227" s="257" t="str">
        <f aca="false">IF(D1227&lt;&gt;"",IF(T1227="TZP",W1227,0),"")</f>
        <v/>
      </c>
    </row>
    <row r="1228" s="261" customFormat="true" ht="18.75" hidden="false" customHeight="true" outlineLevel="0" collapsed="false">
      <c r="A1228" s="262" t="n">
        <f aca="false">A1227+1</f>
        <v>1216</v>
      </c>
      <c r="B1228" s="263"/>
      <c r="C1228" s="263"/>
      <c r="D1228" s="263"/>
      <c r="E1228" s="266"/>
      <c r="F1228" s="266"/>
      <c r="G1228" s="267"/>
      <c r="H1228" s="278"/>
      <c r="I1228" s="281"/>
      <c r="J1228" s="268"/>
      <c r="K1228" s="269"/>
      <c r="L1228" s="244" t="str">
        <f aca="false">IF(AND(K1228&lt;&gt;"",J1228&lt;&gt;""),MIN(IF(OR(J1228="OZZ",J1228="ZZ"),5000,13600),TRUNC(0.75*SUMIF($D$12:$D1228,$D1228,K$12:K1228),2))-SUMIF($D$12:$D1227,$D1228,L$12:L1227),"")</f>
        <v/>
      </c>
      <c r="M1228" s="270" t="str">
        <f aca="false">IF(AND(K1228&lt;&gt;"",J1228&lt;&gt;"",AB1228&lt;&gt;""),IF(OR(J1228="OZZ",J1228="ZZ"),0-SUMIF($D$12:$D1227,$D1228,M$12:M1227),MIN(MIN(13600,TRUNC(0.75*SUMIF($D$12:$D$1442,$D1228,K$12:K$1442),2)+SUMIF($D$12:$D1228,$D1228,AB$12:AB1228))-SUMIF($D$12:$D1227,$D1228,M$12:M1227)-SUMIF($D$12:$D$1442,$D1228,L$12:L$1442),AB1228)),"")</f>
        <v/>
      </c>
      <c r="N1228" s="246" t="str">
        <f aca="false">IF(J1228&lt;&gt;"",1000-SUMIF($D$12:$D1227,$D1228,N$12:N1227),"")</f>
        <v/>
      </c>
      <c r="O1228" s="268"/>
      <c r="P1228" s="269"/>
      <c r="Q1228" s="244" t="str">
        <f aca="false">IF(AND(P1228&lt;&gt;"",O1228&lt;&gt;""),MIN(IF(OR(O1228="OZZ",O1228="ZZ"),5000,13600),TRUNC(0.75*SUMIF($D$12:$D1228,$D1228,P$12:P1228),2))-SUMIF($D$12:$D1227,$D1228,Q$12:Q1227),"")</f>
        <v/>
      </c>
      <c r="R1228" s="270" t="str">
        <f aca="false">IF(AND(P1228&lt;&gt;"",O1228&lt;&gt;"",AF1228&lt;&gt;""),IF(OR(O1228="OZZ",O1228="ZZ"),0-SUMIF($D$12:$D1227,$D1228,R$12:R1227),MIN(MIN(13600,TRUNC(0.75*SUMIF($D$12:$D$1442,$D1228,P$12:P$1442),2)+SUMIF($D$12:$D1228,$D1228,AF$12:AF1228))-SUMIF($D$12:$D1227,$D1228,R$12:R1227)-SUMIF($D$12:$D$1442,$D1228,Q$12:Q$1442),AF1228)),"")</f>
        <v/>
      </c>
      <c r="S1228" s="246" t="str">
        <f aca="false">IF(O1228&lt;&gt;"",1000-SUMIF($D$12:$D1227,$D1228,S$12:S1227),"")</f>
        <v/>
      </c>
      <c r="T1228" s="268"/>
      <c r="U1228" s="269"/>
      <c r="V1228" s="244" t="str">
        <f aca="false">IF(AND(U1228&lt;&gt;"",T1228&lt;&gt;""),MIN(IF(OR(T1228="OZZ",T1228="ZZ"),5000,13600),TRUNC(0.75*SUMIF($D$12:$D1228,$D1228,U$12:U1228),2))-SUMIF($D$12:$D1227,$D1228,V$12:V1227),"")</f>
        <v/>
      </c>
      <c r="W1228" s="248" t="str">
        <f aca="false">IF(AND(U1228&lt;&gt;"",T1228&lt;&gt;"",AJ1228&lt;&gt;""),IF(OR(T1228="OZZ",T1228="ZZ"),0-SUMIF($D$12:$D1227,$D1228,W$12:W1227),MIN(MIN(13600,TRUNC(0.75*SUMIF($D$12:$D$1442,$D1228,U$12:U$1442),2)+SUMIF($D$12:$D1228,$D1228,AJ$12:AJ1228))-SUMIF($D$12:$D1227,$D1228,W$12:W1227)-SUMIF($D$12:$D$1442,$D1228,V$12:V$1442),AJ1228)),"")</f>
        <v/>
      </c>
      <c r="X1228" s="246" t="str">
        <f aca="false">IF(T1228&lt;&gt;"",1000-SUMIF($D$12:$D1227,$D1228,X$12:X1227),"")</f>
        <v/>
      </c>
      <c r="Y1228" s="272"/>
      <c r="Z1228" s="273"/>
      <c r="AA1228" s="273"/>
      <c r="AB1228" s="252" t="str">
        <f aca="false">IF(K1228&lt;&gt;"",ROUND(Y1228,2)+ROUND(Z1228,2)+ROUND(AA1228,2),"")</f>
        <v/>
      </c>
      <c r="AC1228" s="274"/>
      <c r="AD1228" s="273"/>
      <c r="AE1228" s="273"/>
      <c r="AF1228" s="275" t="str">
        <f aca="false">IF(P1228&lt;&gt;"",ROUND(AC1228,2)+ROUND(AD1228,2)+ROUND(AE1228,2),"")</f>
        <v/>
      </c>
      <c r="AG1228" s="274"/>
      <c r="AH1228" s="273"/>
      <c r="AI1228" s="273"/>
      <c r="AJ1228" s="275" t="str">
        <f aca="false">IF(U1228&lt;&gt;"",ROUND(AG1228,2)+ROUND(AH1228,2)+ROUND(AI1228,2),"")</f>
        <v/>
      </c>
      <c r="AK1228" s="255"/>
      <c r="AL1228" s="255"/>
      <c r="AM1228" s="256"/>
      <c r="AN1228" s="257"/>
      <c r="AO1228" s="258" t="str">
        <f aca="false">IF(D1228&lt;&gt;"",IF(COUNTIF($D$12:$D1228,$D1228)&gt;1,0,IF(SUM(L1228,Q1228,V1228)&gt;0,IF(AND(T1228="",OR(O1228&lt;&gt;"",J1228&lt;&gt;"")),IF(O1228&lt;&gt;"",O1228,IF(J1228&lt;&gt;"",J1228,0)),IF(AND(O1228&lt;&gt;"",J1228&lt;&gt;"",O1228=J1228),O1228,T1228)),0)),"")</f>
        <v/>
      </c>
      <c r="AP1228" s="258" t="str">
        <f aca="false">IF(D1228&lt;&gt;"",IF(COUNTIF($D$12:$D1228,$D1228)&gt;1,0,IF(SUM(M1228,R1228,W1228)&gt;0,IF(AND(T1228="",OR(O1228&lt;&gt;"",J1228&lt;&gt;"")),IF(O1228&lt;&gt;"",O1228,IF(J1228&lt;&gt;"",J1228,0)),IF(AND(O1228&lt;&gt;"",J1228&lt;&gt;"",O1228=J1228),O1228,T1228)),0)),"")</f>
        <v/>
      </c>
      <c r="AQ1228" s="258" t="str">
        <f aca="false">IF(D1228&lt;&gt;"",IF(COUNTIF($D$12:$D1228,$D1228)&gt;1,0,IF(SUM(N1228,S1228,X1228)&gt;0,IF(AND(T1228="",OR(O1228&lt;&gt;"",J1228&lt;&gt;"")),IF(O1228&lt;&gt;"",O1228,IF(J1228&lt;&gt;"",J1228,0)),IF(AND(O1228&lt;&gt;"",J1228&lt;&gt;"",O1228=J1228),O1228,T1228)),0)),"")</f>
        <v/>
      </c>
      <c r="AR1228" s="257" t="str">
        <f aca="false">IF(D1228&lt;&gt;"",IF(J1228="OZP12",L1228,0),"")</f>
        <v/>
      </c>
      <c r="AS1228" s="257" t="str">
        <f aca="false">IF(D1228&lt;&gt;"",IF(O1228="OZP12",Q1228,0),"")</f>
        <v/>
      </c>
      <c r="AT1228" s="257" t="str">
        <f aca="false">IF(D1228&lt;&gt;"",IF(T1228="OZP12",V1228,0),"")</f>
        <v/>
      </c>
      <c r="AU1228" s="257" t="str">
        <f aca="false">IF(D1228&lt;&gt;"",IF(J1228="TZP",L1228,0),"")</f>
        <v/>
      </c>
      <c r="AV1228" s="257" t="str">
        <f aca="false">IF(D1228&lt;&gt;"",IF(O1228="TZP",Q1228,0),"")</f>
        <v/>
      </c>
      <c r="AW1228" s="257" t="str">
        <f aca="false">IF(D1228&lt;&gt;"",IF(T1228="TZP",V1228,0),"")</f>
        <v/>
      </c>
      <c r="AX1228" s="257" t="str">
        <f aca="false">IF(D1228&lt;&gt;"",IF(J1228="OZZ",L1228,0),"")</f>
        <v/>
      </c>
      <c r="AY1228" s="257" t="str">
        <f aca="false">IF(D1228&lt;&gt;"",IF(O1228="OZZ",Q1228,0),"")</f>
        <v/>
      </c>
      <c r="AZ1228" s="257" t="str">
        <f aca="false">IF(D1228&lt;&gt;"",IF(T1228="OZZ",V1228,0),"")</f>
        <v/>
      </c>
      <c r="BA1228" s="260"/>
      <c r="BB1228" s="257" t="str">
        <f aca="false">IF(D1228&lt;&gt;"",IF(ISERROR(FIND("/",D1228)),0,1),"")</f>
        <v/>
      </c>
      <c r="BC1228" s="257" t="str">
        <f aca="false">IF(D1228&lt;&gt;"",IF(BB1228*1=0,D1228,CONCATENATE(MID(D1228,1,FIND("/",D1228,1)-1),MID(D1228,FIND("/",D1228,1)+1,LEN(D1228)))),"")</f>
        <v/>
      </c>
      <c r="BD1228" s="286"/>
      <c r="BE1228" s="257" t="str">
        <f aca="false">IF(D1228&lt;&gt;"",IF(J1228="OZP12",M1228,0),"")</f>
        <v/>
      </c>
      <c r="BF1228" s="257" t="str">
        <f aca="false">IF(D1228&lt;&gt;"",IF(O1228="OZP12",R1228,0),"")</f>
        <v/>
      </c>
      <c r="BG1228" s="257" t="str">
        <f aca="false">IF(D1228&lt;&gt;"",IF(T1228="OZP12",W1228,0),"")</f>
        <v/>
      </c>
      <c r="BH1228" s="257" t="str">
        <f aca="false">IF(D1228&lt;&gt;"",IF(J1228="TZP",M1228,0),"")</f>
        <v/>
      </c>
      <c r="BI1228" s="257" t="str">
        <f aca="false">IF(D1228&lt;&gt;"",IF(O1228="TZP",R1228,0),"")</f>
        <v/>
      </c>
      <c r="BJ1228" s="257" t="str">
        <f aca="false">IF(D1228&lt;&gt;"",IF(T1228="TZP",W1228,0),"")</f>
        <v/>
      </c>
    </row>
    <row r="1229" s="261" customFormat="true" ht="18.75" hidden="false" customHeight="true" outlineLevel="0" collapsed="false">
      <c r="A1229" s="262" t="n">
        <f aca="false">A1228+1</f>
        <v>1217</v>
      </c>
      <c r="B1229" s="263"/>
      <c r="C1229" s="263"/>
      <c r="D1229" s="263"/>
      <c r="E1229" s="266"/>
      <c r="F1229" s="266"/>
      <c r="G1229" s="267"/>
      <c r="H1229" s="278"/>
      <c r="I1229" s="281"/>
      <c r="J1229" s="268"/>
      <c r="K1229" s="269"/>
      <c r="L1229" s="244" t="str">
        <f aca="false">IF(AND(K1229&lt;&gt;"",J1229&lt;&gt;""),MIN(IF(OR(J1229="OZZ",J1229="ZZ"),5000,13600),TRUNC(0.75*SUMIF($D$12:$D1229,$D1229,K$12:K1229),2))-SUMIF($D$12:$D1228,$D1229,L$12:L1228),"")</f>
        <v/>
      </c>
      <c r="M1229" s="270" t="str">
        <f aca="false">IF(AND(K1229&lt;&gt;"",J1229&lt;&gt;"",AB1229&lt;&gt;""),IF(OR(J1229="OZZ",J1229="ZZ"),0-SUMIF($D$12:$D1228,$D1229,M$12:M1228),MIN(MIN(13600,TRUNC(0.75*SUMIF($D$12:$D$1442,$D1229,K$12:K$1442),2)+SUMIF($D$12:$D1229,$D1229,AB$12:AB1229))-SUMIF($D$12:$D1228,$D1229,M$12:M1228)-SUMIF($D$12:$D$1442,$D1229,L$12:L$1442),AB1229)),"")</f>
        <v/>
      </c>
      <c r="N1229" s="246" t="str">
        <f aca="false">IF(J1229&lt;&gt;"",1000-SUMIF($D$12:$D1228,$D1229,N$12:N1228),"")</f>
        <v/>
      </c>
      <c r="O1229" s="268"/>
      <c r="P1229" s="269"/>
      <c r="Q1229" s="244" t="str">
        <f aca="false">IF(AND(P1229&lt;&gt;"",O1229&lt;&gt;""),MIN(IF(OR(O1229="OZZ",O1229="ZZ"),5000,13600),TRUNC(0.75*SUMIF($D$12:$D1229,$D1229,P$12:P1229),2))-SUMIF($D$12:$D1228,$D1229,Q$12:Q1228),"")</f>
        <v/>
      </c>
      <c r="R1229" s="270" t="str">
        <f aca="false">IF(AND(P1229&lt;&gt;"",O1229&lt;&gt;"",AF1229&lt;&gt;""),IF(OR(O1229="OZZ",O1229="ZZ"),0-SUMIF($D$12:$D1228,$D1229,R$12:R1228),MIN(MIN(13600,TRUNC(0.75*SUMIF($D$12:$D$1442,$D1229,P$12:P$1442),2)+SUMIF($D$12:$D1229,$D1229,AF$12:AF1229))-SUMIF($D$12:$D1228,$D1229,R$12:R1228)-SUMIF($D$12:$D$1442,$D1229,Q$12:Q$1442),AF1229)),"")</f>
        <v/>
      </c>
      <c r="S1229" s="246" t="str">
        <f aca="false">IF(O1229&lt;&gt;"",1000-SUMIF($D$12:$D1228,$D1229,S$12:S1228),"")</f>
        <v/>
      </c>
      <c r="T1229" s="268"/>
      <c r="U1229" s="269"/>
      <c r="V1229" s="244" t="str">
        <f aca="false">IF(AND(U1229&lt;&gt;"",T1229&lt;&gt;""),MIN(IF(OR(T1229="OZZ",T1229="ZZ"),5000,13600),TRUNC(0.75*SUMIF($D$12:$D1229,$D1229,U$12:U1229),2))-SUMIF($D$12:$D1228,$D1229,V$12:V1228),"")</f>
        <v/>
      </c>
      <c r="W1229" s="248" t="str">
        <f aca="false">IF(AND(U1229&lt;&gt;"",T1229&lt;&gt;"",AJ1229&lt;&gt;""),IF(OR(T1229="OZZ",T1229="ZZ"),0-SUMIF($D$12:$D1228,$D1229,W$12:W1228),MIN(MIN(13600,TRUNC(0.75*SUMIF($D$12:$D$1442,$D1229,U$12:U$1442),2)+SUMIF($D$12:$D1229,$D1229,AJ$12:AJ1229))-SUMIF($D$12:$D1228,$D1229,W$12:W1228)-SUMIF($D$12:$D$1442,$D1229,V$12:V$1442),AJ1229)),"")</f>
        <v/>
      </c>
      <c r="X1229" s="246" t="str">
        <f aca="false">IF(T1229&lt;&gt;"",1000-SUMIF($D$12:$D1228,$D1229,X$12:X1228),"")</f>
        <v/>
      </c>
      <c r="Y1229" s="272"/>
      <c r="Z1229" s="273"/>
      <c r="AA1229" s="273"/>
      <c r="AB1229" s="252" t="str">
        <f aca="false">IF(K1229&lt;&gt;"",ROUND(Y1229,2)+ROUND(Z1229,2)+ROUND(AA1229,2),"")</f>
        <v/>
      </c>
      <c r="AC1229" s="274"/>
      <c r="AD1229" s="273"/>
      <c r="AE1229" s="273"/>
      <c r="AF1229" s="275" t="str">
        <f aca="false">IF(P1229&lt;&gt;"",ROUND(AC1229,2)+ROUND(AD1229,2)+ROUND(AE1229,2),"")</f>
        <v/>
      </c>
      <c r="AG1229" s="274"/>
      <c r="AH1229" s="273"/>
      <c r="AI1229" s="273"/>
      <c r="AJ1229" s="275" t="str">
        <f aca="false">IF(U1229&lt;&gt;"",ROUND(AG1229,2)+ROUND(AH1229,2)+ROUND(AI1229,2),"")</f>
        <v/>
      </c>
      <c r="AK1229" s="255"/>
      <c r="AL1229" s="255"/>
      <c r="AM1229" s="256"/>
      <c r="AN1229" s="257"/>
      <c r="AO1229" s="258" t="str">
        <f aca="false">IF(D1229&lt;&gt;"",IF(COUNTIF($D$12:$D1229,$D1229)&gt;1,0,IF(SUM(L1229,Q1229,V1229)&gt;0,IF(AND(T1229="",OR(O1229&lt;&gt;"",J1229&lt;&gt;"")),IF(O1229&lt;&gt;"",O1229,IF(J1229&lt;&gt;"",J1229,0)),IF(AND(O1229&lt;&gt;"",J1229&lt;&gt;"",O1229=J1229),O1229,T1229)),0)),"")</f>
        <v/>
      </c>
      <c r="AP1229" s="258" t="str">
        <f aca="false">IF(D1229&lt;&gt;"",IF(COUNTIF($D$12:$D1229,$D1229)&gt;1,0,IF(SUM(M1229,R1229,W1229)&gt;0,IF(AND(T1229="",OR(O1229&lt;&gt;"",J1229&lt;&gt;"")),IF(O1229&lt;&gt;"",O1229,IF(J1229&lt;&gt;"",J1229,0)),IF(AND(O1229&lt;&gt;"",J1229&lt;&gt;"",O1229=J1229),O1229,T1229)),0)),"")</f>
        <v/>
      </c>
      <c r="AQ1229" s="258" t="str">
        <f aca="false">IF(D1229&lt;&gt;"",IF(COUNTIF($D$12:$D1229,$D1229)&gt;1,0,IF(SUM(N1229,S1229,X1229)&gt;0,IF(AND(T1229="",OR(O1229&lt;&gt;"",J1229&lt;&gt;"")),IF(O1229&lt;&gt;"",O1229,IF(J1229&lt;&gt;"",J1229,0)),IF(AND(O1229&lt;&gt;"",J1229&lt;&gt;"",O1229=J1229),O1229,T1229)),0)),"")</f>
        <v/>
      </c>
      <c r="AR1229" s="257" t="str">
        <f aca="false">IF(D1229&lt;&gt;"",IF(J1229="OZP12",L1229,0),"")</f>
        <v/>
      </c>
      <c r="AS1229" s="257" t="str">
        <f aca="false">IF(D1229&lt;&gt;"",IF(O1229="OZP12",Q1229,0),"")</f>
        <v/>
      </c>
      <c r="AT1229" s="257" t="str">
        <f aca="false">IF(D1229&lt;&gt;"",IF(T1229="OZP12",V1229,0),"")</f>
        <v/>
      </c>
      <c r="AU1229" s="257" t="str">
        <f aca="false">IF(D1229&lt;&gt;"",IF(J1229="TZP",L1229,0),"")</f>
        <v/>
      </c>
      <c r="AV1229" s="257" t="str">
        <f aca="false">IF(D1229&lt;&gt;"",IF(O1229="TZP",Q1229,0),"")</f>
        <v/>
      </c>
      <c r="AW1229" s="257" t="str">
        <f aca="false">IF(D1229&lt;&gt;"",IF(T1229="TZP",V1229,0),"")</f>
        <v/>
      </c>
      <c r="AX1229" s="257" t="str">
        <f aca="false">IF(D1229&lt;&gt;"",IF(J1229="OZZ",L1229,0),"")</f>
        <v/>
      </c>
      <c r="AY1229" s="257" t="str">
        <f aca="false">IF(D1229&lt;&gt;"",IF(O1229="OZZ",Q1229,0),"")</f>
        <v/>
      </c>
      <c r="AZ1229" s="257" t="str">
        <f aca="false">IF(D1229&lt;&gt;"",IF(T1229="OZZ",V1229,0),"")</f>
        <v/>
      </c>
      <c r="BA1229" s="260"/>
      <c r="BB1229" s="257" t="str">
        <f aca="false">IF(D1229&lt;&gt;"",IF(ISERROR(FIND("/",D1229)),0,1),"")</f>
        <v/>
      </c>
      <c r="BC1229" s="257" t="str">
        <f aca="false">IF(D1229&lt;&gt;"",IF(BB1229*1=0,D1229,CONCATENATE(MID(D1229,1,FIND("/",D1229,1)-1),MID(D1229,FIND("/",D1229,1)+1,LEN(D1229)))),"")</f>
        <v/>
      </c>
      <c r="BD1229" s="286"/>
      <c r="BE1229" s="257" t="str">
        <f aca="false">IF(D1229&lt;&gt;"",IF(J1229="OZP12",M1229,0),"")</f>
        <v/>
      </c>
      <c r="BF1229" s="257" t="str">
        <f aca="false">IF(D1229&lt;&gt;"",IF(O1229="OZP12",R1229,0),"")</f>
        <v/>
      </c>
      <c r="BG1229" s="257" t="str">
        <f aca="false">IF(D1229&lt;&gt;"",IF(T1229="OZP12",W1229,0),"")</f>
        <v/>
      </c>
      <c r="BH1229" s="257" t="str">
        <f aca="false">IF(D1229&lt;&gt;"",IF(J1229="TZP",M1229,0),"")</f>
        <v/>
      </c>
      <c r="BI1229" s="257" t="str">
        <f aca="false">IF(D1229&lt;&gt;"",IF(O1229="TZP",R1229,0),"")</f>
        <v/>
      </c>
      <c r="BJ1229" s="257" t="str">
        <f aca="false">IF(D1229&lt;&gt;"",IF(T1229="TZP",W1229,0),"")</f>
        <v/>
      </c>
    </row>
    <row r="1230" s="261" customFormat="true" ht="18.75" hidden="false" customHeight="true" outlineLevel="0" collapsed="false">
      <c r="A1230" s="262" t="n">
        <f aca="false">A1229+1</f>
        <v>1218</v>
      </c>
      <c r="B1230" s="263"/>
      <c r="C1230" s="263"/>
      <c r="D1230" s="263"/>
      <c r="E1230" s="266"/>
      <c r="F1230" s="266"/>
      <c r="G1230" s="267"/>
      <c r="H1230" s="278"/>
      <c r="I1230" s="281"/>
      <c r="J1230" s="268"/>
      <c r="K1230" s="269"/>
      <c r="L1230" s="244" t="str">
        <f aca="false">IF(AND(K1230&lt;&gt;"",J1230&lt;&gt;""),MIN(IF(OR(J1230="OZZ",J1230="ZZ"),5000,13600),TRUNC(0.75*SUMIF($D$12:$D1230,$D1230,K$12:K1230),2))-SUMIF($D$12:$D1229,$D1230,L$12:L1229),"")</f>
        <v/>
      </c>
      <c r="M1230" s="270" t="str">
        <f aca="false">IF(AND(K1230&lt;&gt;"",J1230&lt;&gt;"",AB1230&lt;&gt;""),IF(OR(J1230="OZZ",J1230="ZZ"),0-SUMIF($D$12:$D1229,$D1230,M$12:M1229),MIN(MIN(13600,TRUNC(0.75*SUMIF($D$12:$D$1442,$D1230,K$12:K$1442),2)+SUMIF($D$12:$D1230,$D1230,AB$12:AB1230))-SUMIF($D$12:$D1229,$D1230,M$12:M1229)-SUMIF($D$12:$D$1442,$D1230,L$12:L$1442),AB1230)),"")</f>
        <v/>
      </c>
      <c r="N1230" s="246" t="str">
        <f aca="false">IF(J1230&lt;&gt;"",1000-SUMIF($D$12:$D1229,$D1230,N$12:N1229),"")</f>
        <v/>
      </c>
      <c r="O1230" s="268"/>
      <c r="P1230" s="269"/>
      <c r="Q1230" s="244" t="str">
        <f aca="false">IF(AND(P1230&lt;&gt;"",O1230&lt;&gt;""),MIN(IF(OR(O1230="OZZ",O1230="ZZ"),5000,13600),TRUNC(0.75*SUMIF($D$12:$D1230,$D1230,P$12:P1230),2))-SUMIF($D$12:$D1229,$D1230,Q$12:Q1229),"")</f>
        <v/>
      </c>
      <c r="R1230" s="270" t="str">
        <f aca="false">IF(AND(P1230&lt;&gt;"",O1230&lt;&gt;"",AF1230&lt;&gt;""),IF(OR(O1230="OZZ",O1230="ZZ"),0-SUMIF($D$12:$D1229,$D1230,R$12:R1229),MIN(MIN(13600,TRUNC(0.75*SUMIF($D$12:$D$1442,$D1230,P$12:P$1442),2)+SUMIF($D$12:$D1230,$D1230,AF$12:AF1230))-SUMIF($D$12:$D1229,$D1230,R$12:R1229)-SUMIF($D$12:$D$1442,$D1230,Q$12:Q$1442),AF1230)),"")</f>
        <v/>
      </c>
      <c r="S1230" s="246" t="str">
        <f aca="false">IF(O1230&lt;&gt;"",1000-SUMIF($D$12:$D1229,$D1230,S$12:S1229),"")</f>
        <v/>
      </c>
      <c r="T1230" s="268"/>
      <c r="U1230" s="269"/>
      <c r="V1230" s="244" t="str">
        <f aca="false">IF(AND(U1230&lt;&gt;"",T1230&lt;&gt;""),MIN(IF(OR(T1230="OZZ",T1230="ZZ"),5000,13600),TRUNC(0.75*SUMIF($D$12:$D1230,$D1230,U$12:U1230),2))-SUMIF($D$12:$D1229,$D1230,V$12:V1229),"")</f>
        <v/>
      </c>
      <c r="W1230" s="248" t="str">
        <f aca="false">IF(AND(U1230&lt;&gt;"",T1230&lt;&gt;"",AJ1230&lt;&gt;""),IF(OR(T1230="OZZ",T1230="ZZ"),0-SUMIF($D$12:$D1229,$D1230,W$12:W1229),MIN(MIN(13600,TRUNC(0.75*SUMIF($D$12:$D$1442,$D1230,U$12:U$1442),2)+SUMIF($D$12:$D1230,$D1230,AJ$12:AJ1230))-SUMIF($D$12:$D1229,$D1230,W$12:W1229)-SUMIF($D$12:$D$1442,$D1230,V$12:V$1442),AJ1230)),"")</f>
        <v/>
      </c>
      <c r="X1230" s="246" t="str">
        <f aca="false">IF(T1230&lt;&gt;"",1000-SUMIF($D$12:$D1229,$D1230,X$12:X1229),"")</f>
        <v/>
      </c>
      <c r="Y1230" s="272"/>
      <c r="Z1230" s="273"/>
      <c r="AA1230" s="273"/>
      <c r="AB1230" s="252" t="str">
        <f aca="false">IF(K1230&lt;&gt;"",ROUND(Y1230,2)+ROUND(Z1230,2)+ROUND(AA1230,2),"")</f>
        <v/>
      </c>
      <c r="AC1230" s="274"/>
      <c r="AD1230" s="273"/>
      <c r="AE1230" s="273"/>
      <c r="AF1230" s="275" t="str">
        <f aca="false">IF(P1230&lt;&gt;"",ROUND(AC1230,2)+ROUND(AD1230,2)+ROUND(AE1230,2),"")</f>
        <v/>
      </c>
      <c r="AG1230" s="274"/>
      <c r="AH1230" s="273"/>
      <c r="AI1230" s="273"/>
      <c r="AJ1230" s="275" t="str">
        <f aca="false">IF(U1230&lt;&gt;"",ROUND(AG1230,2)+ROUND(AH1230,2)+ROUND(AI1230,2),"")</f>
        <v/>
      </c>
      <c r="AK1230" s="255"/>
      <c r="AL1230" s="255"/>
      <c r="AM1230" s="256"/>
      <c r="AN1230" s="257"/>
      <c r="AO1230" s="258" t="str">
        <f aca="false">IF(D1230&lt;&gt;"",IF(COUNTIF($D$12:$D1230,$D1230)&gt;1,0,IF(SUM(L1230,Q1230,V1230)&gt;0,IF(AND(T1230="",OR(O1230&lt;&gt;"",J1230&lt;&gt;"")),IF(O1230&lt;&gt;"",O1230,IF(J1230&lt;&gt;"",J1230,0)),IF(AND(O1230&lt;&gt;"",J1230&lt;&gt;"",O1230=J1230),O1230,T1230)),0)),"")</f>
        <v/>
      </c>
      <c r="AP1230" s="258" t="str">
        <f aca="false">IF(D1230&lt;&gt;"",IF(COUNTIF($D$12:$D1230,$D1230)&gt;1,0,IF(SUM(M1230,R1230,W1230)&gt;0,IF(AND(T1230="",OR(O1230&lt;&gt;"",J1230&lt;&gt;"")),IF(O1230&lt;&gt;"",O1230,IF(J1230&lt;&gt;"",J1230,0)),IF(AND(O1230&lt;&gt;"",J1230&lt;&gt;"",O1230=J1230),O1230,T1230)),0)),"")</f>
        <v/>
      </c>
      <c r="AQ1230" s="258" t="str">
        <f aca="false">IF(D1230&lt;&gt;"",IF(COUNTIF($D$12:$D1230,$D1230)&gt;1,0,IF(SUM(N1230,S1230,X1230)&gt;0,IF(AND(T1230="",OR(O1230&lt;&gt;"",J1230&lt;&gt;"")),IF(O1230&lt;&gt;"",O1230,IF(J1230&lt;&gt;"",J1230,0)),IF(AND(O1230&lt;&gt;"",J1230&lt;&gt;"",O1230=J1230),O1230,T1230)),0)),"")</f>
        <v/>
      </c>
      <c r="AR1230" s="257" t="str">
        <f aca="false">IF(D1230&lt;&gt;"",IF(J1230="OZP12",L1230,0),"")</f>
        <v/>
      </c>
      <c r="AS1230" s="257" t="str">
        <f aca="false">IF(D1230&lt;&gt;"",IF(O1230="OZP12",Q1230,0),"")</f>
        <v/>
      </c>
      <c r="AT1230" s="257" t="str">
        <f aca="false">IF(D1230&lt;&gt;"",IF(T1230="OZP12",V1230,0),"")</f>
        <v/>
      </c>
      <c r="AU1230" s="257" t="str">
        <f aca="false">IF(D1230&lt;&gt;"",IF(J1230="TZP",L1230,0),"")</f>
        <v/>
      </c>
      <c r="AV1230" s="257" t="str">
        <f aca="false">IF(D1230&lt;&gt;"",IF(O1230="TZP",Q1230,0),"")</f>
        <v/>
      </c>
      <c r="AW1230" s="257" t="str">
        <f aca="false">IF(D1230&lt;&gt;"",IF(T1230="TZP",V1230,0),"")</f>
        <v/>
      </c>
      <c r="AX1230" s="257" t="str">
        <f aca="false">IF(D1230&lt;&gt;"",IF(J1230="OZZ",L1230,0),"")</f>
        <v/>
      </c>
      <c r="AY1230" s="257" t="str">
        <f aca="false">IF(D1230&lt;&gt;"",IF(O1230="OZZ",Q1230,0),"")</f>
        <v/>
      </c>
      <c r="AZ1230" s="257" t="str">
        <f aca="false">IF(D1230&lt;&gt;"",IF(T1230="OZZ",V1230,0),"")</f>
        <v/>
      </c>
      <c r="BA1230" s="260"/>
      <c r="BB1230" s="257" t="str">
        <f aca="false">IF(D1230&lt;&gt;"",IF(ISERROR(FIND("/",D1230)),0,1),"")</f>
        <v/>
      </c>
      <c r="BC1230" s="257" t="str">
        <f aca="false">IF(D1230&lt;&gt;"",IF(BB1230*1=0,D1230,CONCATENATE(MID(D1230,1,FIND("/",D1230,1)-1),MID(D1230,FIND("/",D1230,1)+1,LEN(D1230)))),"")</f>
        <v/>
      </c>
      <c r="BD1230" s="286"/>
      <c r="BE1230" s="257" t="str">
        <f aca="false">IF(D1230&lt;&gt;"",IF(J1230="OZP12",M1230,0),"")</f>
        <v/>
      </c>
      <c r="BF1230" s="257" t="str">
        <f aca="false">IF(D1230&lt;&gt;"",IF(O1230="OZP12",R1230,0),"")</f>
        <v/>
      </c>
      <c r="BG1230" s="257" t="str">
        <f aca="false">IF(D1230&lt;&gt;"",IF(T1230="OZP12",W1230,0),"")</f>
        <v/>
      </c>
      <c r="BH1230" s="257" t="str">
        <f aca="false">IF(D1230&lt;&gt;"",IF(J1230="TZP",M1230,0),"")</f>
        <v/>
      </c>
      <c r="BI1230" s="257" t="str">
        <f aca="false">IF(D1230&lt;&gt;"",IF(O1230="TZP",R1230,0),"")</f>
        <v/>
      </c>
      <c r="BJ1230" s="257" t="str">
        <f aca="false">IF(D1230&lt;&gt;"",IF(T1230="TZP",W1230,0),"")</f>
        <v/>
      </c>
    </row>
    <row r="1231" s="261" customFormat="true" ht="18.75" hidden="false" customHeight="true" outlineLevel="0" collapsed="false">
      <c r="A1231" s="262" t="n">
        <f aca="false">A1230+1</f>
        <v>1219</v>
      </c>
      <c r="B1231" s="263"/>
      <c r="C1231" s="263"/>
      <c r="D1231" s="263"/>
      <c r="E1231" s="266"/>
      <c r="F1231" s="266"/>
      <c r="G1231" s="267"/>
      <c r="H1231" s="278"/>
      <c r="I1231" s="281"/>
      <c r="J1231" s="268"/>
      <c r="K1231" s="269"/>
      <c r="L1231" s="244" t="str">
        <f aca="false">IF(AND(K1231&lt;&gt;"",J1231&lt;&gt;""),MIN(IF(OR(J1231="OZZ",J1231="ZZ"),5000,13600),TRUNC(0.75*SUMIF($D$12:$D1231,$D1231,K$12:K1231),2))-SUMIF($D$12:$D1230,$D1231,L$12:L1230),"")</f>
        <v/>
      </c>
      <c r="M1231" s="270" t="str">
        <f aca="false">IF(AND(K1231&lt;&gt;"",J1231&lt;&gt;"",AB1231&lt;&gt;""),IF(OR(J1231="OZZ",J1231="ZZ"),0-SUMIF($D$12:$D1230,$D1231,M$12:M1230),MIN(MIN(13600,TRUNC(0.75*SUMIF($D$12:$D$1442,$D1231,K$12:K$1442),2)+SUMIF($D$12:$D1231,$D1231,AB$12:AB1231))-SUMIF($D$12:$D1230,$D1231,M$12:M1230)-SUMIF($D$12:$D$1442,$D1231,L$12:L$1442),AB1231)),"")</f>
        <v/>
      </c>
      <c r="N1231" s="246" t="str">
        <f aca="false">IF(J1231&lt;&gt;"",1000-SUMIF($D$12:$D1230,$D1231,N$12:N1230),"")</f>
        <v/>
      </c>
      <c r="O1231" s="268"/>
      <c r="P1231" s="269"/>
      <c r="Q1231" s="244" t="str">
        <f aca="false">IF(AND(P1231&lt;&gt;"",O1231&lt;&gt;""),MIN(IF(OR(O1231="OZZ",O1231="ZZ"),5000,13600),TRUNC(0.75*SUMIF($D$12:$D1231,$D1231,P$12:P1231),2))-SUMIF($D$12:$D1230,$D1231,Q$12:Q1230),"")</f>
        <v/>
      </c>
      <c r="R1231" s="270" t="str">
        <f aca="false">IF(AND(P1231&lt;&gt;"",O1231&lt;&gt;"",AF1231&lt;&gt;""),IF(OR(O1231="OZZ",O1231="ZZ"),0-SUMIF($D$12:$D1230,$D1231,R$12:R1230),MIN(MIN(13600,TRUNC(0.75*SUMIF($D$12:$D$1442,$D1231,P$12:P$1442),2)+SUMIF($D$12:$D1231,$D1231,AF$12:AF1231))-SUMIF($D$12:$D1230,$D1231,R$12:R1230)-SUMIF($D$12:$D$1442,$D1231,Q$12:Q$1442),AF1231)),"")</f>
        <v/>
      </c>
      <c r="S1231" s="246" t="str">
        <f aca="false">IF(O1231&lt;&gt;"",1000-SUMIF($D$12:$D1230,$D1231,S$12:S1230),"")</f>
        <v/>
      </c>
      <c r="T1231" s="268"/>
      <c r="U1231" s="269"/>
      <c r="V1231" s="244" t="str">
        <f aca="false">IF(AND(U1231&lt;&gt;"",T1231&lt;&gt;""),MIN(IF(OR(T1231="OZZ",T1231="ZZ"),5000,13600),TRUNC(0.75*SUMIF($D$12:$D1231,$D1231,U$12:U1231),2))-SUMIF($D$12:$D1230,$D1231,V$12:V1230),"")</f>
        <v/>
      </c>
      <c r="W1231" s="248" t="str">
        <f aca="false">IF(AND(U1231&lt;&gt;"",T1231&lt;&gt;"",AJ1231&lt;&gt;""),IF(OR(T1231="OZZ",T1231="ZZ"),0-SUMIF($D$12:$D1230,$D1231,W$12:W1230),MIN(MIN(13600,TRUNC(0.75*SUMIF($D$12:$D$1442,$D1231,U$12:U$1442),2)+SUMIF($D$12:$D1231,$D1231,AJ$12:AJ1231))-SUMIF($D$12:$D1230,$D1231,W$12:W1230)-SUMIF($D$12:$D$1442,$D1231,V$12:V$1442),AJ1231)),"")</f>
        <v/>
      </c>
      <c r="X1231" s="246" t="str">
        <f aca="false">IF(T1231&lt;&gt;"",1000-SUMIF($D$12:$D1230,$D1231,X$12:X1230),"")</f>
        <v/>
      </c>
      <c r="Y1231" s="272"/>
      <c r="Z1231" s="273"/>
      <c r="AA1231" s="273"/>
      <c r="AB1231" s="252" t="str">
        <f aca="false">IF(K1231&lt;&gt;"",ROUND(Y1231,2)+ROUND(Z1231,2)+ROUND(AA1231,2),"")</f>
        <v/>
      </c>
      <c r="AC1231" s="274"/>
      <c r="AD1231" s="273"/>
      <c r="AE1231" s="273"/>
      <c r="AF1231" s="275" t="str">
        <f aca="false">IF(P1231&lt;&gt;"",ROUND(AC1231,2)+ROUND(AD1231,2)+ROUND(AE1231,2),"")</f>
        <v/>
      </c>
      <c r="AG1231" s="274"/>
      <c r="AH1231" s="273"/>
      <c r="AI1231" s="273"/>
      <c r="AJ1231" s="275" t="str">
        <f aca="false">IF(U1231&lt;&gt;"",ROUND(AG1231,2)+ROUND(AH1231,2)+ROUND(AI1231,2),"")</f>
        <v/>
      </c>
      <c r="AK1231" s="255"/>
      <c r="AL1231" s="255"/>
      <c r="AM1231" s="256"/>
      <c r="AN1231" s="257"/>
      <c r="AO1231" s="258" t="str">
        <f aca="false">IF(D1231&lt;&gt;"",IF(COUNTIF($D$12:$D1231,$D1231)&gt;1,0,IF(SUM(L1231,Q1231,V1231)&gt;0,IF(AND(T1231="",OR(O1231&lt;&gt;"",J1231&lt;&gt;"")),IF(O1231&lt;&gt;"",O1231,IF(J1231&lt;&gt;"",J1231,0)),IF(AND(O1231&lt;&gt;"",J1231&lt;&gt;"",O1231=J1231),O1231,T1231)),0)),"")</f>
        <v/>
      </c>
      <c r="AP1231" s="258" t="str">
        <f aca="false">IF(D1231&lt;&gt;"",IF(COUNTIF($D$12:$D1231,$D1231)&gt;1,0,IF(SUM(M1231,R1231,W1231)&gt;0,IF(AND(T1231="",OR(O1231&lt;&gt;"",J1231&lt;&gt;"")),IF(O1231&lt;&gt;"",O1231,IF(J1231&lt;&gt;"",J1231,0)),IF(AND(O1231&lt;&gt;"",J1231&lt;&gt;"",O1231=J1231),O1231,T1231)),0)),"")</f>
        <v/>
      </c>
      <c r="AQ1231" s="258" t="str">
        <f aca="false">IF(D1231&lt;&gt;"",IF(COUNTIF($D$12:$D1231,$D1231)&gt;1,0,IF(SUM(N1231,S1231,X1231)&gt;0,IF(AND(T1231="",OR(O1231&lt;&gt;"",J1231&lt;&gt;"")),IF(O1231&lt;&gt;"",O1231,IF(J1231&lt;&gt;"",J1231,0)),IF(AND(O1231&lt;&gt;"",J1231&lt;&gt;"",O1231=J1231),O1231,T1231)),0)),"")</f>
        <v/>
      </c>
      <c r="AR1231" s="257" t="str">
        <f aca="false">IF(D1231&lt;&gt;"",IF(J1231="OZP12",L1231,0),"")</f>
        <v/>
      </c>
      <c r="AS1231" s="257" t="str">
        <f aca="false">IF(D1231&lt;&gt;"",IF(O1231="OZP12",Q1231,0),"")</f>
        <v/>
      </c>
      <c r="AT1231" s="257" t="str">
        <f aca="false">IF(D1231&lt;&gt;"",IF(T1231="OZP12",V1231,0),"")</f>
        <v/>
      </c>
      <c r="AU1231" s="257" t="str">
        <f aca="false">IF(D1231&lt;&gt;"",IF(J1231="TZP",L1231,0),"")</f>
        <v/>
      </c>
      <c r="AV1231" s="257" t="str">
        <f aca="false">IF(D1231&lt;&gt;"",IF(O1231="TZP",Q1231,0),"")</f>
        <v/>
      </c>
      <c r="AW1231" s="257" t="str">
        <f aca="false">IF(D1231&lt;&gt;"",IF(T1231="TZP",V1231,0),"")</f>
        <v/>
      </c>
      <c r="AX1231" s="257" t="str">
        <f aca="false">IF(D1231&lt;&gt;"",IF(J1231="OZZ",L1231,0),"")</f>
        <v/>
      </c>
      <c r="AY1231" s="257" t="str">
        <f aca="false">IF(D1231&lt;&gt;"",IF(O1231="OZZ",Q1231,0),"")</f>
        <v/>
      </c>
      <c r="AZ1231" s="257" t="str">
        <f aca="false">IF(D1231&lt;&gt;"",IF(T1231="OZZ",V1231,0),"")</f>
        <v/>
      </c>
      <c r="BA1231" s="260"/>
      <c r="BB1231" s="257" t="str">
        <f aca="false">IF(D1231&lt;&gt;"",IF(ISERROR(FIND("/",D1231)),0,1),"")</f>
        <v/>
      </c>
      <c r="BC1231" s="257" t="str">
        <f aca="false">IF(D1231&lt;&gt;"",IF(BB1231*1=0,D1231,CONCATENATE(MID(D1231,1,FIND("/",D1231,1)-1),MID(D1231,FIND("/",D1231,1)+1,LEN(D1231)))),"")</f>
        <v/>
      </c>
      <c r="BD1231" s="286"/>
      <c r="BE1231" s="257" t="str">
        <f aca="false">IF(D1231&lt;&gt;"",IF(J1231="OZP12",M1231,0),"")</f>
        <v/>
      </c>
      <c r="BF1231" s="257" t="str">
        <f aca="false">IF(D1231&lt;&gt;"",IF(O1231="OZP12",R1231,0),"")</f>
        <v/>
      </c>
      <c r="BG1231" s="257" t="str">
        <f aca="false">IF(D1231&lt;&gt;"",IF(T1231="OZP12",W1231,0),"")</f>
        <v/>
      </c>
      <c r="BH1231" s="257" t="str">
        <f aca="false">IF(D1231&lt;&gt;"",IF(J1231="TZP",M1231,0),"")</f>
        <v/>
      </c>
      <c r="BI1231" s="257" t="str">
        <f aca="false">IF(D1231&lt;&gt;"",IF(O1231="TZP",R1231,0),"")</f>
        <v/>
      </c>
      <c r="BJ1231" s="257" t="str">
        <f aca="false">IF(D1231&lt;&gt;"",IF(T1231="TZP",W1231,0),"")</f>
        <v/>
      </c>
    </row>
    <row r="1232" s="261" customFormat="true" ht="18.75" hidden="false" customHeight="true" outlineLevel="0" collapsed="false">
      <c r="A1232" s="262" t="n">
        <f aca="false">A1231+1</f>
        <v>1220</v>
      </c>
      <c r="B1232" s="263"/>
      <c r="C1232" s="263"/>
      <c r="D1232" s="263"/>
      <c r="E1232" s="266"/>
      <c r="F1232" s="266"/>
      <c r="G1232" s="267"/>
      <c r="H1232" s="278"/>
      <c r="I1232" s="281"/>
      <c r="J1232" s="268"/>
      <c r="K1232" s="269"/>
      <c r="L1232" s="244" t="str">
        <f aca="false">IF(AND(K1232&lt;&gt;"",J1232&lt;&gt;""),MIN(IF(OR(J1232="OZZ",J1232="ZZ"),5000,13600),TRUNC(0.75*SUMIF($D$12:$D1232,$D1232,K$12:K1232),2))-SUMIF($D$12:$D1231,$D1232,L$12:L1231),"")</f>
        <v/>
      </c>
      <c r="M1232" s="270" t="str">
        <f aca="false">IF(AND(K1232&lt;&gt;"",J1232&lt;&gt;"",AB1232&lt;&gt;""),IF(OR(J1232="OZZ",J1232="ZZ"),0-SUMIF($D$12:$D1231,$D1232,M$12:M1231),MIN(MIN(13600,TRUNC(0.75*SUMIF($D$12:$D$1442,$D1232,K$12:K$1442),2)+SUMIF($D$12:$D1232,$D1232,AB$12:AB1232))-SUMIF($D$12:$D1231,$D1232,M$12:M1231)-SUMIF($D$12:$D$1442,$D1232,L$12:L$1442),AB1232)),"")</f>
        <v/>
      </c>
      <c r="N1232" s="246" t="str">
        <f aca="false">IF(J1232&lt;&gt;"",1000-SUMIF($D$12:$D1231,$D1232,N$12:N1231),"")</f>
        <v/>
      </c>
      <c r="O1232" s="268"/>
      <c r="P1232" s="269"/>
      <c r="Q1232" s="244" t="str">
        <f aca="false">IF(AND(P1232&lt;&gt;"",O1232&lt;&gt;""),MIN(IF(OR(O1232="OZZ",O1232="ZZ"),5000,13600),TRUNC(0.75*SUMIF($D$12:$D1232,$D1232,P$12:P1232),2))-SUMIF($D$12:$D1231,$D1232,Q$12:Q1231),"")</f>
        <v/>
      </c>
      <c r="R1232" s="270" t="str">
        <f aca="false">IF(AND(P1232&lt;&gt;"",O1232&lt;&gt;"",AF1232&lt;&gt;""),IF(OR(O1232="OZZ",O1232="ZZ"),0-SUMIF($D$12:$D1231,$D1232,R$12:R1231),MIN(MIN(13600,TRUNC(0.75*SUMIF($D$12:$D$1442,$D1232,P$12:P$1442),2)+SUMIF($D$12:$D1232,$D1232,AF$12:AF1232))-SUMIF($D$12:$D1231,$D1232,R$12:R1231)-SUMIF($D$12:$D$1442,$D1232,Q$12:Q$1442),AF1232)),"")</f>
        <v/>
      </c>
      <c r="S1232" s="246" t="str">
        <f aca="false">IF(O1232&lt;&gt;"",1000-SUMIF($D$12:$D1231,$D1232,S$12:S1231),"")</f>
        <v/>
      </c>
      <c r="T1232" s="268"/>
      <c r="U1232" s="269"/>
      <c r="V1232" s="244" t="str">
        <f aca="false">IF(AND(U1232&lt;&gt;"",T1232&lt;&gt;""),MIN(IF(OR(T1232="OZZ",T1232="ZZ"),5000,13600),TRUNC(0.75*SUMIF($D$12:$D1232,$D1232,U$12:U1232),2))-SUMIF($D$12:$D1231,$D1232,V$12:V1231),"")</f>
        <v/>
      </c>
      <c r="W1232" s="248" t="str">
        <f aca="false">IF(AND(U1232&lt;&gt;"",T1232&lt;&gt;"",AJ1232&lt;&gt;""),IF(OR(T1232="OZZ",T1232="ZZ"),0-SUMIF($D$12:$D1231,$D1232,W$12:W1231),MIN(MIN(13600,TRUNC(0.75*SUMIF($D$12:$D$1442,$D1232,U$12:U$1442),2)+SUMIF($D$12:$D1232,$D1232,AJ$12:AJ1232))-SUMIF($D$12:$D1231,$D1232,W$12:W1231)-SUMIF($D$12:$D$1442,$D1232,V$12:V$1442),AJ1232)),"")</f>
        <v/>
      </c>
      <c r="X1232" s="246" t="str">
        <f aca="false">IF(T1232&lt;&gt;"",1000-SUMIF($D$12:$D1231,$D1232,X$12:X1231),"")</f>
        <v/>
      </c>
      <c r="Y1232" s="272"/>
      <c r="Z1232" s="273"/>
      <c r="AA1232" s="273"/>
      <c r="AB1232" s="252" t="str">
        <f aca="false">IF(K1232&lt;&gt;"",ROUND(Y1232,2)+ROUND(Z1232,2)+ROUND(AA1232,2),"")</f>
        <v/>
      </c>
      <c r="AC1232" s="274"/>
      <c r="AD1232" s="273"/>
      <c r="AE1232" s="273"/>
      <c r="AF1232" s="275" t="str">
        <f aca="false">IF(P1232&lt;&gt;"",ROUND(AC1232,2)+ROUND(AD1232,2)+ROUND(AE1232,2),"")</f>
        <v/>
      </c>
      <c r="AG1232" s="274"/>
      <c r="AH1232" s="273"/>
      <c r="AI1232" s="273"/>
      <c r="AJ1232" s="275" t="str">
        <f aca="false">IF(U1232&lt;&gt;"",ROUND(AG1232,2)+ROUND(AH1232,2)+ROUND(AI1232,2),"")</f>
        <v/>
      </c>
      <c r="AK1232" s="255"/>
      <c r="AL1232" s="255"/>
      <c r="AM1232" s="256"/>
      <c r="AN1232" s="257"/>
      <c r="AO1232" s="258" t="str">
        <f aca="false">IF(D1232&lt;&gt;"",IF(COUNTIF($D$12:$D1232,$D1232)&gt;1,0,IF(SUM(L1232,Q1232,V1232)&gt;0,IF(AND(T1232="",OR(O1232&lt;&gt;"",J1232&lt;&gt;"")),IF(O1232&lt;&gt;"",O1232,IF(J1232&lt;&gt;"",J1232,0)),IF(AND(O1232&lt;&gt;"",J1232&lt;&gt;"",O1232=J1232),O1232,T1232)),0)),"")</f>
        <v/>
      </c>
      <c r="AP1232" s="258" t="str">
        <f aca="false">IF(D1232&lt;&gt;"",IF(COUNTIF($D$12:$D1232,$D1232)&gt;1,0,IF(SUM(M1232,R1232,W1232)&gt;0,IF(AND(T1232="",OR(O1232&lt;&gt;"",J1232&lt;&gt;"")),IF(O1232&lt;&gt;"",O1232,IF(J1232&lt;&gt;"",J1232,0)),IF(AND(O1232&lt;&gt;"",J1232&lt;&gt;"",O1232=J1232),O1232,T1232)),0)),"")</f>
        <v/>
      </c>
      <c r="AQ1232" s="258" t="str">
        <f aca="false">IF(D1232&lt;&gt;"",IF(COUNTIF($D$12:$D1232,$D1232)&gt;1,0,IF(SUM(N1232,S1232,X1232)&gt;0,IF(AND(T1232="",OR(O1232&lt;&gt;"",J1232&lt;&gt;"")),IF(O1232&lt;&gt;"",O1232,IF(J1232&lt;&gt;"",J1232,0)),IF(AND(O1232&lt;&gt;"",J1232&lt;&gt;"",O1232=J1232),O1232,T1232)),0)),"")</f>
        <v/>
      </c>
      <c r="AR1232" s="257" t="str">
        <f aca="false">IF(D1232&lt;&gt;"",IF(J1232="OZP12",L1232,0),"")</f>
        <v/>
      </c>
      <c r="AS1232" s="257" t="str">
        <f aca="false">IF(D1232&lt;&gt;"",IF(O1232="OZP12",Q1232,0),"")</f>
        <v/>
      </c>
      <c r="AT1232" s="257" t="str">
        <f aca="false">IF(D1232&lt;&gt;"",IF(T1232="OZP12",V1232,0),"")</f>
        <v/>
      </c>
      <c r="AU1232" s="257" t="str">
        <f aca="false">IF(D1232&lt;&gt;"",IF(J1232="TZP",L1232,0),"")</f>
        <v/>
      </c>
      <c r="AV1232" s="257" t="str">
        <f aca="false">IF(D1232&lt;&gt;"",IF(O1232="TZP",Q1232,0),"")</f>
        <v/>
      </c>
      <c r="AW1232" s="257" t="str">
        <f aca="false">IF(D1232&lt;&gt;"",IF(T1232="TZP",V1232,0),"")</f>
        <v/>
      </c>
      <c r="AX1232" s="257" t="str">
        <f aca="false">IF(D1232&lt;&gt;"",IF(J1232="OZZ",L1232,0),"")</f>
        <v/>
      </c>
      <c r="AY1232" s="257" t="str">
        <f aca="false">IF(D1232&lt;&gt;"",IF(O1232="OZZ",Q1232,0),"")</f>
        <v/>
      </c>
      <c r="AZ1232" s="257" t="str">
        <f aca="false">IF(D1232&lt;&gt;"",IF(T1232="OZZ",V1232,0),"")</f>
        <v/>
      </c>
      <c r="BA1232" s="260"/>
      <c r="BB1232" s="257" t="str">
        <f aca="false">IF(D1232&lt;&gt;"",IF(ISERROR(FIND("/",D1232)),0,1),"")</f>
        <v/>
      </c>
      <c r="BC1232" s="257" t="str">
        <f aca="false">IF(D1232&lt;&gt;"",IF(BB1232*1=0,D1232,CONCATENATE(MID(D1232,1,FIND("/",D1232,1)-1),MID(D1232,FIND("/",D1232,1)+1,LEN(D1232)))),"")</f>
        <v/>
      </c>
      <c r="BD1232" s="286"/>
      <c r="BE1232" s="257" t="str">
        <f aca="false">IF(D1232&lt;&gt;"",IF(J1232="OZP12",M1232,0),"")</f>
        <v/>
      </c>
      <c r="BF1232" s="257" t="str">
        <f aca="false">IF(D1232&lt;&gt;"",IF(O1232="OZP12",R1232,0),"")</f>
        <v/>
      </c>
      <c r="BG1232" s="257" t="str">
        <f aca="false">IF(D1232&lt;&gt;"",IF(T1232="OZP12",W1232,0),"")</f>
        <v/>
      </c>
      <c r="BH1232" s="257" t="str">
        <f aca="false">IF(D1232&lt;&gt;"",IF(J1232="TZP",M1232,0),"")</f>
        <v/>
      </c>
      <c r="BI1232" s="257" t="str">
        <f aca="false">IF(D1232&lt;&gt;"",IF(O1232="TZP",R1232,0),"")</f>
        <v/>
      </c>
      <c r="BJ1232" s="257" t="str">
        <f aca="false">IF(D1232&lt;&gt;"",IF(T1232="TZP",W1232,0),"")</f>
        <v/>
      </c>
    </row>
    <row r="1233" s="261" customFormat="true" ht="18.75" hidden="false" customHeight="true" outlineLevel="0" collapsed="false">
      <c r="A1233" s="262" t="n">
        <f aca="false">A1232+1</f>
        <v>1221</v>
      </c>
      <c r="B1233" s="263"/>
      <c r="C1233" s="263"/>
      <c r="D1233" s="263"/>
      <c r="E1233" s="266"/>
      <c r="F1233" s="266"/>
      <c r="G1233" s="267"/>
      <c r="H1233" s="278"/>
      <c r="I1233" s="281"/>
      <c r="J1233" s="268"/>
      <c r="K1233" s="269"/>
      <c r="L1233" s="244" t="str">
        <f aca="false">IF(AND(K1233&lt;&gt;"",J1233&lt;&gt;""),MIN(IF(OR(J1233="OZZ",J1233="ZZ"),5000,13600),TRUNC(0.75*SUMIF($D$12:$D1233,$D1233,K$12:K1233),2))-SUMIF($D$12:$D1232,$D1233,L$12:L1232),"")</f>
        <v/>
      </c>
      <c r="M1233" s="270" t="str">
        <f aca="false">IF(AND(K1233&lt;&gt;"",J1233&lt;&gt;"",AB1233&lt;&gt;""),IF(OR(J1233="OZZ",J1233="ZZ"),0-SUMIF($D$12:$D1232,$D1233,M$12:M1232),MIN(MIN(13600,TRUNC(0.75*SUMIF($D$12:$D$1442,$D1233,K$12:K$1442),2)+SUMIF($D$12:$D1233,$D1233,AB$12:AB1233))-SUMIF($D$12:$D1232,$D1233,M$12:M1232)-SUMIF($D$12:$D$1442,$D1233,L$12:L$1442),AB1233)),"")</f>
        <v/>
      </c>
      <c r="N1233" s="246" t="str">
        <f aca="false">IF(J1233&lt;&gt;"",1000-SUMIF($D$12:$D1232,$D1233,N$12:N1232),"")</f>
        <v/>
      </c>
      <c r="O1233" s="268"/>
      <c r="P1233" s="269"/>
      <c r="Q1233" s="244" t="str">
        <f aca="false">IF(AND(P1233&lt;&gt;"",O1233&lt;&gt;""),MIN(IF(OR(O1233="OZZ",O1233="ZZ"),5000,13600),TRUNC(0.75*SUMIF($D$12:$D1233,$D1233,P$12:P1233),2))-SUMIF($D$12:$D1232,$D1233,Q$12:Q1232),"")</f>
        <v/>
      </c>
      <c r="R1233" s="270" t="str">
        <f aca="false">IF(AND(P1233&lt;&gt;"",O1233&lt;&gt;"",AF1233&lt;&gt;""),IF(OR(O1233="OZZ",O1233="ZZ"),0-SUMIF($D$12:$D1232,$D1233,R$12:R1232),MIN(MIN(13600,TRUNC(0.75*SUMIF($D$12:$D$1442,$D1233,P$12:P$1442),2)+SUMIF($D$12:$D1233,$D1233,AF$12:AF1233))-SUMIF($D$12:$D1232,$D1233,R$12:R1232)-SUMIF($D$12:$D$1442,$D1233,Q$12:Q$1442),AF1233)),"")</f>
        <v/>
      </c>
      <c r="S1233" s="246" t="str">
        <f aca="false">IF(O1233&lt;&gt;"",1000-SUMIF($D$12:$D1232,$D1233,S$12:S1232),"")</f>
        <v/>
      </c>
      <c r="T1233" s="268"/>
      <c r="U1233" s="269"/>
      <c r="V1233" s="244" t="str">
        <f aca="false">IF(AND(U1233&lt;&gt;"",T1233&lt;&gt;""),MIN(IF(OR(T1233="OZZ",T1233="ZZ"),5000,13600),TRUNC(0.75*SUMIF($D$12:$D1233,$D1233,U$12:U1233),2))-SUMIF($D$12:$D1232,$D1233,V$12:V1232),"")</f>
        <v/>
      </c>
      <c r="W1233" s="248" t="str">
        <f aca="false">IF(AND(U1233&lt;&gt;"",T1233&lt;&gt;"",AJ1233&lt;&gt;""),IF(OR(T1233="OZZ",T1233="ZZ"),0-SUMIF($D$12:$D1232,$D1233,W$12:W1232),MIN(MIN(13600,TRUNC(0.75*SUMIF($D$12:$D$1442,$D1233,U$12:U$1442),2)+SUMIF($D$12:$D1233,$D1233,AJ$12:AJ1233))-SUMIF($D$12:$D1232,$D1233,W$12:W1232)-SUMIF($D$12:$D$1442,$D1233,V$12:V$1442),AJ1233)),"")</f>
        <v/>
      </c>
      <c r="X1233" s="246" t="str">
        <f aca="false">IF(T1233&lt;&gt;"",1000-SUMIF($D$12:$D1232,$D1233,X$12:X1232),"")</f>
        <v/>
      </c>
      <c r="Y1233" s="272"/>
      <c r="Z1233" s="273"/>
      <c r="AA1233" s="273"/>
      <c r="AB1233" s="252" t="str">
        <f aca="false">IF(K1233&lt;&gt;"",ROUND(Y1233,2)+ROUND(Z1233,2)+ROUND(AA1233,2),"")</f>
        <v/>
      </c>
      <c r="AC1233" s="274"/>
      <c r="AD1233" s="273"/>
      <c r="AE1233" s="273"/>
      <c r="AF1233" s="275" t="str">
        <f aca="false">IF(P1233&lt;&gt;"",ROUND(AC1233,2)+ROUND(AD1233,2)+ROUND(AE1233,2),"")</f>
        <v/>
      </c>
      <c r="AG1233" s="274"/>
      <c r="AH1233" s="273"/>
      <c r="AI1233" s="273"/>
      <c r="AJ1233" s="275" t="str">
        <f aca="false">IF(U1233&lt;&gt;"",ROUND(AG1233,2)+ROUND(AH1233,2)+ROUND(AI1233,2),"")</f>
        <v/>
      </c>
      <c r="AK1233" s="255"/>
      <c r="AL1233" s="255"/>
      <c r="AM1233" s="256"/>
      <c r="AN1233" s="257"/>
      <c r="AO1233" s="258" t="str">
        <f aca="false">IF(D1233&lt;&gt;"",IF(COUNTIF($D$12:$D1233,$D1233)&gt;1,0,IF(SUM(L1233,Q1233,V1233)&gt;0,IF(AND(T1233="",OR(O1233&lt;&gt;"",J1233&lt;&gt;"")),IF(O1233&lt;&gt;"",O1233,IF(J1233&lt;&gt;"",J1233,0)),IF(AND(O1233&lt;&gt;"",J1233&lt;&gt;"",O1233=J1233),O1233,T1233)),0)),"")</f>
        <v/>
      </c>
      <c r="AP1233" s="258" t="str">
        <f aca="false">IF(D1233&lt;&gt;"",IF(COUNTIF($D$12:$D1233,$D1233)&gt;1,0,IF(SUM(M1233,R1233,W1233)&gt;0,IF(AND(T1233="",OR(O1233&lt;&gt;"",J1233&lt;&gt;"")),IF(O1233&lt;&gt;"",O1233,IF(J1233&lt;&gt;"",J1233,0)),IF(AND(O1233&lt;&gt;"",J1233&lt;&gt;"",O1233=J1233),O1233,T1233)),0)),"")</f>
        <v/>
      </c>
      <c r="AQ1233" s="258" t="str">
        <f aca="false">IF(D1233&lt;&gt;"",IF(COUNTIF($D$12:$D1233,$D1233)&gt;1,0,IF(SUM(N1233,S1233,X1233)&gt;0,IF(AND(T1233="",OR(O1233&lt;&gt;"",J1233&lt;&gt;"")),IF(O1233&lt;&gt;"",O1233,IF(J1233&lt;&gt;"",J1233,0)),IF(AND(O1233&lt;&gt;"",J1233&lt;&gt;"",O1233=J1233),O1233,T1233)),0)),"")</f>
        <v/>
      </c>
      <c r="AR1233" s="257" t="str">
        <f aca="false">IF(D1233&lt;&gt;"",IF(J1233="OZP12",L1233,0),"")</f>
        <v/>
      </c>
      <c r="AS1233" s="257" t="str">
        <f aca="false">IF(D1233&lt;&gt;"",IF(O1233="OZP12",Q1233,0),"")</f>
        <v/>
      </c>
      <c r="AT1233" s="257" t="str">
        <f aca="false">IF(D1233&lt;&gt;"",IF(T1233="OZP12",V1233,0),"")</f>
        <v/>
      </c>
      <c r="AU1233" s="257" t="str">
        <f aca="false">IF(D1233&lt;&gt;"",IF(J1233="TZP",L1233,0),"")</f>
        <v/>
      </c>
      <c r="AV1233" s="257" t="str">
        <f aca="false">IF(D1233&lt;&gt;"",IF(O1233="TZP",Q1233,0),"")</f>
        <v/>
      </c>
      <c r="AW1233" s="257" t="str">
        <f aca="false">IF(D1233&lt;&gt;"",IF(T1233="TZP",V1233,0),"")</f>
        <v/>
      </c>
      <c r="AX1233" s="257" t="str">
        <f aca="false">IF(D1233&lt;&gt;"",IF(J1233="OZZ",L1233,0),"")</f>
        <v/>
      </c>
      <c r="AY1233" s="257" t="str">
        <f aca="false">IF(D1233&lt;&gt;"",IF(O1233="OZZ",Q1233,0),"")</f>
        <v/>
      </c>
      <c r="AZ1233" s="257" t="str">
        <f aca="false">IF(D1233&lt;&gt;"",IF(T1233="OZZ",V1233,0),"")</f>
        <v/>
      </c>
      <c r="BA1233" s="260"/>
      <c r="BB1233" s="257" t="str">
        <f aca="false">IF(D1233&lt;&gt;"",IF(ISERROR(FIND("/",D1233)),0,1),"")</f>
        <v/>
      </c>
      <c r="BC1233" s="257" t="str">
        <f aca="false">IF(D1233&lt;&gt;"",IF(BB1233*1=0,D1233,CONCATENATE(MID(D1233,1,FIND("/",D1233,1)-1),MID(D1233,FIND("/",D1233,1)+1,LEN(D1233)))),"")</f>
        <v/>
      </c>
      <c r="BD1233" s="286"/>
      <c r="BE1233" s="257" t="str">
        <f aca="false">IF(D1233&lt;&gt;"",IF(J1233="OZP12",M1233,0),"")</f>
        <v/>
      </c>
      <c r="BF1233" s="257" t="str">
        <f aca="false">IF(D1233&lt;&gt;"",IF(O1233="OZP12",R1233,0),"")</f>
        <v/>
      </c>
      <c r="BG1233" s="257" t="str">
        <f aca="false">IF(D1233&lt;&gt;"",IF(T1233="OZP12",W1233,0),"")</f>
        <v/>
      </c>
      <c r="BH1233" s="257" t="str">
        <f aca="false">IF(D1233&lt;&gt;"",IF(J1233="TZP",M1233,0),"")</f>
        <v/>
      </c>
      <c r="BI1233" s="257" t="str">
        <f aca="false">IF(D1233&lt;&gt;"",IF(O1233="TZP",R1233,0),"")</f>
        <v/>
      </c>
      <c r="BJ1233" s="257" t="str">
        <f aca="false">IF(D1233&lt;&gt;"",IF(T1233="TZP",W1233,0),"")</f>
        <v/>
      </c>
    </row>
    <row r="1234" s="261" customFormat="true" ht="18.75" hidden="false" customHeight="true" outlineLevel="0" collapsed="false">
      <c r="A1234" s="262" t="n">
        <f aca="false">A1233+1</f>
        <v>1222</v>
      </c>
      <c r="B1234" s="263"/>
      <c r="C1234" s="263"/>
      <c r="D1234" s="263"/>
      <c r="E1234" s="266"/>
      <c r="F1234" s="266"/>
      <c r="G1234" s="267"/>
      <c r="H1234" s="278"/>
      <c r="I1234" s="281"/>
      <c r="J1234" s="268"/>
      <c r="K1234" s="269"/>
      <c r="L1234" s="244" t="str">
        <f aca="false">IF(AND(K1234&lt;&gt;"",J1234&lt;&gt;""),MIN(IF(OR(J1234="OZZ",J1234="ZZ"),5000,13600),TRUNC(0.75*SUMIF($D$12:$D1234,$D1234,K$12:K1234),2))-SUMIF($D$12:$D1233,$D1234,L$12:L1233),"")</f>
        <v/>
      </c>
      <c r="M1234" s="270" t="str">
        <f aca="false">IF(AND(K1234&lt;&gt;"",J1234&lt;&gt;"",AB1234&lt;&gt;""),IF(OR(J1234="OZZ",J1234="ZZ"),0-SUMIF($D$12:$D1233,$D1234,M$12:M1233),MIN(MIN(13600,TRUNC(0.75*SUMIF($D$12:$D$1442,$D1234,K$12:K$1442),2)+SUMIF($D$12:$D1234,$D1234,AB$12:AB1234))-SUMIF($D$12:$D1233,$D1234,M$12:M1233)-SUMIF($D$12:$D$1442,$D1234,L$12:L$1442),AB1234)),"")</f>
        <v/>
      </c>
      <c r="N1234" s="246" t="str">
        <f aca="false">IF(J1234&lt;&gt;"",1000-SUMIF($D$12:$D1233,$D1234,N$12:N1233),"")</f>
        <v/>
      </c>
      <c r="O1234" s="268"/>
      <c r="P1234" s="269"/>
      <c r="Q1234" s="244" t="str">
        <f aca="false">IF(AND(P1234&lt;&gt;"",O1234&lt;&gt;""),MIN(IF(OR(O1234="OZZ",O1234="ZZ"),5000,13600),TRUNC(0.75*SUMIF($D$12:$D1234,$D1234,P$12:P1234),2))-SUMIF($D$12:$D1233,$D1234,Q$12:Q1233),"")</f>
        <v/>
      </c>
      <c r="R1234" s="270" t="str">
        <f aca="false">IF(AND(P1234&lt;&gt;"",O1234&lt;&gt;"",AF1234&lt;&gt;""),IF(OR(O1234="OZZ",O1234="ZZ"),0-SUMIF($D$12:$D1233,$D1234,R$12:R1233),MIN(MIN(13600,TRUNC(0.75*SUMIF($D$12:$D$1442,$D1234,P$12:P$1442),2)+SUMIF($D$12:$D1234,$D1234,AF$12:AF1234))-SUMIF($D$12:$D1233,$D1234,R$12:R1233)-SUMIF($D$12:$D$1442,$D1234,Q$12:Q$1442),AF1234)),"")</f>
        <v/>
      </c>
      <c r="S1234" s="246" t="str">
        <f aca="false">IF(O1234&lt;&gt;"",1000-SUMIF($D$12:$D1233,$D1234,S$12:S1233),"")</f>
        <v/>
      </c>
      <c r="T1234" s="268"/>
      <c r="U1234" s="269"/>
      <c r="V1234" s="244" t="str">
        <f aca="false">IF(AND(U1234&lt;&gt;"",T1234&lt;&gt;""),MIN(IF(OR(T1234="OZZ",T1234="ZZ"),5000,13600),TRUNC(0.75*SUMIF($D$12:$D1234,$D1234,U$12:U1234),2))-SUMIF($D$12:$D1233,$D1234,V$12:V1233),"")</f>
        <v/>
      </c>
      <c r="W1234" s="248" t="str">
        <f aca="false">IF(AND(U1234&lt;&gt;"",T1234&lt;&gt;"",AJ1234&lt;&gt;""),IF(OR(T1234="OZZ",T1234="ZZ"),0-SUMIF($D$12:$D1233,$D1234,W$12:W1233),MIN(MIN(13600,TRUNC(0.75*SUMIF($D$12:$D$1442,$D1234,U$12:U$1442),2)+SUMIF($D$12:$D1234,$D1234,AJ$12:AJ1234))-SUMIF($D$12:$D1233,$D1234,W$12:W1233)-SUMIF($D$12:$D$1442,$D1234,V$12:V$1442),AJ1234)),"")</f>
        <v/>
      </c>
      <c r="X1234" s="246" t="str">
        <f aca="false">IF(T1234&lt;&gt;"",1000-SUMIF($D$12:$D1233,$D1234,X$12:X1233),"")</f>
        <v/>
      </c>
      <c r="Y1234" s="272"/>
      <c r="Z1234" s="273"/>
      <c r="AA1234" s="273"/>
      <c r="AB1234" s="252" t="str">
        <f aca="false">IF(K1234&lt;&gt;"",ROUND(Y1234,2)+ROUND(Z1234,2)+ROUND(AA1234,2),"")</f>
        <v/>
      </c>
      <c r="AC1234" s="274"/>
      <c r="AD1234" s="273"/>
      <c r="AE1234" s="273"/>
      <c r="AF1234" s="275" t="str">
        <f aca="false">IF(P1234&lt;&gt;"",ROUND(AC1234,2)+ROUND(AD1234,2)+ROUND(AE1234,2),"")</f>
        <v/>
      </c>
      <c r="AG1234" s="274"/>
      <c r="AH1234" s="273"/>
      <c r="AI1234" s="273"/>
      <c r="AJ1234" s="275" t="str">
        <f aca="false">IF(U1234&lt;&gt;"",ROUND(AG1234,2)+ROUND(AH1234,2)+ROUND(AI1234,2),"")</f>
        <v/>
      </c>
      <c r="AK1234" s="255"/>
      <c r="AL1234" s="255"/>
      <c r="AM1234" s="256"/>
      <c r="AN1234" s="257"/>
      <c r="AO1234" s="258" t="str">
        <f aca="false">IF(D1234&lt;&gt;"",IF(COUNTIF($D$12:$D1234,$D1234)&gt;1,0,IF(SUM(L1234,Q1234,V1234)&gt;0,IF(AND(T1234="",OR(O1234&lt;&gt;"",J1234&lt;&gt;"")),IF(O1234&lt;&gt;"",O1234,IF(J1234&lt;&gt;"",J1234,0)),IF(AND(O1234&lt;&gt;"",J1234&lt;&gt;"",O1234=J1234),O1234,T1234)),0)),"")</f>
        <v/>
      </c>
      <c r="AP1234" s="258" t="str">
        <f aca="false">IF(D1234&lt;&gt;"",IF(COUNTIF($D$12:$D1234,$D1234)&gt;1,0,IF(SUM(M1234,R1234,W1234)&gt;0,IF(AND(T1234="",OR(O1234&lt;&gt;"",J1234&lt;&gt;"")),IF(O1234&lt;&gt;"",O1234,IF(J1234&lt;&gt;"",J1234,0)),IF(AND(O1234&lt;&gt;"",J1234&lt;&gt;"",O1234=J1234),O1234,T1234)),0)),"")</f>
        <v/>
      </c>
      <c r="AQ1234" s="258" t="str">
        <f aca="false">IF(D1234&lt;&gt;"",IF(COUNTIF($D$12:$D1234,$D1234)&gt;1,0,IF(SUM(N1234,S1234,X1234)&gt;0,IF(AND(T1234="",OR(O1234&lt;&gt;"",J1234&lt;&gt;"")),IF(O1234&lt;&gt;"",O1234,IF(J1234&lt;&gt;"",J1234,0)),IF(AND(O1234&lt;&gt;"",J1234&lt;&gt;"",O1234=J1234),O1234,T1234)),0)),"")</f>
        <v/>
      </c>
      <c r="AR1234" s="257" t="str">
        <f aca="false">IF(D1234&lt;&gt;"",IF(J1234="OZP12",L1234,0),"")</f>
        <v/>
      </c>
      <c r="AS1234" s="257" t="str">
        <f aca="false">IF(D1234&lt;&gt;"",IF(O1234="OZP12",Q1234,0),"")</f>
        <v/>
      </c>
      <c r="AT1234" s="257" t="str">
        <f aca="false">IF(D1234&lt;&gt;"",IF(T1234="OZP12",V1234,0),"")</f>
        <v/>
      </c>
      <c r="AU1234" s="257" t="str">
        <f aca="false">IF(D1234&lt;&gt;"",IF(J1234="TZP",L1234,0),"")</f>
        <v/>
      </c>
      <c r="AV1234" s="257" t="str">
        <f aca="false">IF(D1234&lt;&gt;"",IF(O1234="TZP",Q1234,0),"")</f>
        <v/>
      </c>
      <c r="AW1234" s="257" t="str">
        <f aca="false">IF(D1234&lt;&gt;"",IF(T1234="TZP",V1234,0),"")</f>
        <v/>
      </c>
      <c r="AX1234" s="257" t="str">
        <f aca="false">IF(D1234&lt;&gt;"",IF(J1234="OZZ",L1234,0),"")</f>
        <v/>
      </c>
      <c r="AY1234" s="257" t="str">
        <f aca="false">IF(D1234&lt;&gt;"",IF(O1234="OZZ",Q1234,0),"")</f>
        <v/>
      </c>
      <c r="AZ1234" s="257" t="str">
        <f aca="false">IF(D1234&lt;&gt;"",IF(T1234="OZZ",V1234,0),"")</f>
        <v/>
      </c>
      <c r="BA1234" s="260"/>
      <c r="BB1234" s="257" t="str">
        <f aca="false">IF(D1234&lt;&gt;"",IF(ISERROR(FIND("/",D1234)),0,1),"")</f>
        <v/>
      </c>
      <c r="BC1234" s="257" t="str">
        <f aca="false">IF(D1234&lt;&gt;"",IF(BB1234*1=0,D1234,CONCATENATE(MID(D1234,1,FIND("/",D1234,1)-1),MID(D1234,FIND("/",D1234,1)+1,LEN(D1234)))),"")</f>
        <v/>
      </c>
      <c r="BD1234" s="286"/>
      <c r="BE1234" s="257" t="str">
        <f aca="false">IF(D1234&lt;&gt;"",IF(J1234="OZP12",M1234,0),"")</f>
        <v/>
      </c>
      <c r="BF1234" s="257" t="str">
        <f aca="false">IF(D1234&lt;&gt;"",IF(O1234="OZP12",R1234,0),"")</f>
        <v/>
      </c>
      <c r="BG1234" s="257" t="str">
        <f aca="false">IF(D1234&lt;&gt;"",IF(T1234="OZP12",W1234,0),"")</f>
        <v/>
      </c>
      <c r="BH1234" s="257" t="str">
        <f aca="false">IF(D1234&lt;&gt;"",IF(J1234="TZP",M1234,0),"")</f>
        <v/>
      </c>
      <c r="BI1234" s="257" t="str">
        <f aca="false">IF(D1234&lt;&gt;"",IF(O1234="TZP",R1234,0),"")</f>
        <v/>
      </c>
      <c r="BJ1234" s="257" t="str">
        <f aca="false">IF(D1234&lt;&gt;"",IF(T1234="TZP",W1234,0),"")</f>
        <v/>
      </c>
    </row>
    <row r="1235" s="261" customFormat="true" ht="18.75" hidden="false" customHeight="true" outlineLevel="0" collapsed="false">
      <c r="A1235" s="262" t="n">
        <f aca="false">A1234+1</f>
        <v>1223</v>
      </c>
      <c r="B1235" s="263"/>
      <c r="C1235" s="263"/>
      <c r="D1235" s="263"/>
      <c r="E1235" s="266"/>
      <c r="F1235" s="266"/>
      <c r="G1235" s="267"/>
      <c r="H1235" s="278"/>
      <c r="I1235" s="281"/>
      <c r="J1235" s="268"/>
      <c r="K1235" s="269"/>
      <c r="L1235" s="244" t="str">
        <f aca="false">IF(AND(K1235&lt;&gt;"",J1235&lt;&gt;""),MIN(IF(OR(J1235="OZZ",J1235="ZZ"),5000,13600),TRUNC(0.75*SUMIF($D$12:$D1235,$D1235,K$12:K1235),2))-SUMIF($D$12:$D1234,$D1235,L$12:L1234),"")</f>
        <v/>
      </c>
      <c r="M1235" s="270" t="str">
        <f aca="false">IF(AND(K1235&lt;&gt;"",J1235&lt;&gt;"",AB1235&lt;&gt;""),IF(OR(J1235="OZZ",J1235="ZZ"),0-SUMIF($D$12:$D1234,$D1235,M$12:M1234),MIN(MIN(13600,TRUNC(0.75*SUMIF($D$12:$D$1442,$D1235,K$12:K$1442),2)+SUMIF($D$12:$D1235,$D1235,AB$12:AB1235))-SUMIF($D$12:$D1234,$D1235,M$12:M1234)-SUMIF($D$12:$D$1442,$D1235,L$12:L$1442),AB1235)),"")</f>
        <v/>
      </c>
      <c r="N1235" s="246" t="str">
        <f aca="false">IF(J1235&lt;&gt;"",1000-SUMIF($D$12:$D1234,$D1235,N$12:N1234),"")</f>
        <v/>
      </c>
      <c r="O1235" s="268"/>
      <c r="P1235" s="269"/>
      <c r="Q1235" s="244" t="str">
        <f aca="false">IF(AND(P1235&lt;&gt;"",O1235&lt;&gt;""),MIN(IF(OR(O1235="OZZ",O1235="ZZ"),5000,13600),TRUNC(0.75*SUMIF($D$12:$D1235,$D1235,P$12:P1235),2))-SUMIF($D$12:$D1234,$D1235,Q$12:Q1234),"")</f>
        <v/>
      </c>
      <c r="R1235" s="270" t="str">
        <f aca="false">IF(AND(P1235&lt;&gt;"",O1235&lt;&gt;"",AF1235&lt;&gt;""),IF(OR(O1235="OZZ",O1235="ZZ"),0-SUMIF($D$12:$D1234,$D1235,R$12:R1234),MIN(MIN(13600,TRUNC(0.75*SUMIF($D$12:$D$1442,$D1235,P$12:P$1442),2)+SUMIF($D$12:$D1235,$D1235,AF$12:AF1235))-SUMIF($D$12:$D1234,$D1235,R$12:R1234)-SUMIF($D$12:$D$1442,$D1235,Q$12:Q$1442),AF1235)),"")</f>
        <v/>
      </c>
      <c r="S1235" s="246" t="str">
        <f aca="false">IF(O1235&lt;&gt;"",1000-SUMIF($D$12:$D1234,$D1235,S$12:S1234),"")</f>
        <v/>
      </c>
      <c r="T1235" s="268"/>
      <c r="U1235" s="269"/>
      <c r="V1235" s="244" t="str">
        <f aca="false">IF(AND(U1235&lt;&gt;"",T1235&lt;&gt;""),MIN(IF(OR(T1235="OZZ",T1235="ZZ"),5000,13600),TRUNC(0.75*SUMIF($D$12:$D1235,$D1235,U$12:U1235),2))-SUMIF($D$12:$D1234,$D1235,V$12:V1234),"")</f>
        <v/>
      </c>
      <c r="W1235" s="248" t="str">
        <f aca="false">IF(AND(U1235&lt;&gt;"",T1235&lt;&gt;"",AJ1235&lt;&gt;""),IF(OR(T1235="OZZ",T1235="ZZ"),0-SUMIF($D$12:$D1234,$D1235,W$12:W1234),MIN(MIN(13600,TRUNC(0.75*SUMIF($D$12:$D$1442,$D1235,U$12:U$1442),2)+SUMIF($D$12:$D1235,$D1235,AJ$12:AJ1235))-SUMIF($D$12:$D1234,$D1235,W$12:W1234)-SUMIF($D$12:$D$1442,$D1235,V$12:V$1442),AJ1235)),"")</f>
        <v/>
      </c>
      <c r="X1235" s="246" t="str">
        <f aca="false">IF(T1235&lt;&gt;"",1000-SUMIF($D$12:$D1234,$D1235,X$12:X1234),"")</f>
        <v/>
      </c>
      <c r="Y1235" s="272"/>
      <c r="Z1235" s="273"/>
      <c r="AA1235" s="273"/>
      <c r="AB1235" s="252" t="str">
        <f aca="false">IF(K1235&lt;&gt;"",ROUND(Y1235,2)+ROUND(Z1235,2)+ROUND(AA1235,2),"")</f>
        <v/>
      </c>
      <c r="AC1235" s="274"/>
      <c r="AD1235" s="273"/>
      <c r="AE1235" s="273"/>
      <c r="AF1235" s="275" t="str">
        <f aca="false">IF(P1235&lt;&gt;"",ROUND(AC1235,2)+ROUND(AD1235,2)+ROUND(AE1235,2),"")</f>
        <v/>
      </c>
      <c r="AG1235" s="274"/>
      <c r="AH1235" s="273"/>
      <c r="AI1235" s="273"/>
      <c r="AJ1235" s="275" t="str">
        <f aca="false">IF(U1235&lt;&gt;"",ROUND(AG1235,2)+ROUND(AH1235,2)+ROUND(AI1235,2),"")</f>
        <v/>
      </c>
      <c r="AK1235" s="255"/>
      <c r="AL1235" s="255"/>
      <c r="AM1235" s="256"/>
      <c r="AN1235" s="257"/>
      <c r="AO1235" s="258" t="str">
        <f aca="false">IF(D1235&lt;&gt;"",IF(COUNTIF($D$12:$D1235,$D1235)&gt;1,0,IF(SUM(L1235,Q1235,V1235)&gt;0,IF(AND(T1235="",OR(O1235&lt;&gt;"",J1235&lt;&gt;"")),IF(O1235&lt;&gt;"",O1235,IF(J1235&lt;&gt;"",J1235,0)),IF(AND(O1235&lt;&gt;"",J1235&lt;&gt;"",O1235=J1235),O1235,T1235)),0)),"")</f>
        <v/>
      </c>
      <c r="AP1235" s="258" t="str">
        <f aca="false">IF(D1235&lt;&gt;"",IF(COUNTIF($D$12:$D1235,$D1235)&gt;1,0,IF(SUM(M1235,R1235,W1235)&gt;0,IF(AND(T1235="",OR(O1235&lt;&gt;"",J1235&lt;&gt;"")),IF(O1235&lt;&gt;"",O1235,IF(J1235&lt;&gt;"",J1235,0)),IF(AND(O1235&lt;&gt;"",J1235&lt;&gt;"",O1235=J1235),O1235,T1235)),0)),"")</f>
        <v/>
      </c>
      <c r="AQ1235" s="258" t="str">
        <f aca="false">IF(D1235&lt;&gt;"",IF(COUNTIF($D$12:$D1235,$D1235)&gt;1,0,IF(SUM(N1235,S1235,X1235)&gt;0,IF(AND(T1235="",OR(O1235&lt;&gt;"",J1235&lt;&gt;"")),IF(O1235&lt;&gt;"",O1235,IF(J1235&lt;&gt;"",J1235,0)),IF(AND(O1235&lt;&gt;"",J1235&lt;&gt;"",O1235=J1235),O1235,T1235)),0)),"")</f>
        <v/>
      </c>
      <c r="AR1235" s="257" t="str">
        <f aca="false">IF(D1235&lt;&gt;"",IF(J1235="OZP12",L1235,0),"")</f>
        <v/>
      </c>
      <c r="AS1235" s="257" t="str">
        <f aca="false">IF(D1235&lt;&gt;"",IF(O1235="OZP12",Q1235,0),"")</f>
        <v/>
      </c>
      <c r="AT1235" s="257" t="str">
        <f aca="false">IF(D1235&lt;&gt;"",IF(T1235="OZP12",V1235,0),"")</f>
        <v/>
      </c>
      <c r="AU1235" s="257" t="str">
        <f aca="false">IF(D1235&lt;&gt;"",IF(J1235="TZP",L1235,0),"")</f>
        <v/>
      </c>
      <c r="AV1235" s="257" t="str">
        <f aca="false">IF(D1235&lt;&gt;"",IF(O1235="TZP",Q1235,0),"")</f>
        <v/>
      </c>
      <c r="AW1235" s="257" t="str">
        <f aca="false">IF(D1235&lt;&gt;"",IF(T1235="TZP",V1235,0),"")</f>
        <v/>
      </c>
      <c r="AX1235" s="257" t="str">
        <f aca="false">IF(D1235&lt;&gt;"",IF(J1235="OZZ",L1235,0),"")</f>
        <v/>
      </c>
      <c r="AY1235" s="257" t="str">
        <f aca="false">IF(D1235&lt;&gt;"",IF(O1235="OZZ",Q1235,0),"")</f>
        <v/>
      </c>
      <c r="AZ1235" s="257" t="str">
        <f aca="false">IF(D1235&lt;&gt;"",IF(T1235="OZZ",V1235,0),"")</f>
        <v/>
      </c>
      <c r="BA1235" s="260"/>
      <c r="BB1235" s="257" t="str">
        <f aca="false">IF(D1235&lt;&gt;"",IF(ISERROR(FIND("/",D1235)),0,1),"")</f>
        <v/>
      </c>
      <c r="BC1235" s="257" t="str">
        <f aca="false">IF(D1235&lt;&gt;"",IF(BB1235*1=0,D1235,CONCATENATE(MID(D1235,1,FIND("/",D1235,1)-1),MID(D1235,FIND("/",D1235,1)+1,LEN(D1235)))),"")</f>
        <v/>
      </c>
      <c r="BD1235" s="286"/>
      <c r="BE1235" s="257" t="str">
        <f aca="false">IF(D1235&lt;&gt;"",IF(J1235="OZP12",M1235,0),"")</f>
        <v/>
      </c>
      <c r="BF1235" s="257" t="str">
        <f aca="false">IF(D1235&lt;&gt;"",IF(O1235="OZP12",R1235,0),"")</f>
        <v/>
      </c>
      <c r="BG1235" s="257" t="str">
        <f aca="false">IF(D1235&lt;&gt;"",IF(T1235="OZP12",W1235,0),"")</f>
        <v/>
      </c>
      <c r="BH1235" s="257" t="str">
        <f aca="false">IF(D1235&lt;&gt;"",IF(J1235="TZP",M1235,0),"")</f>
        <v/>
      </c>
      <c r="BI1235" s="257" t="str">
        <f aca="false">IF(D1235&lt;&gt;"",IF(O1235="TZP",R1235,0),"")</f>
        <v/>
      </c>
      <c r="BJ1235" s="257" t="str">
        <f aca="false">IF(D1235&lt;&gt;"",IF(T1235="TZP",W1235,0),"")</f>
        <v/>
      </c>
    </row>
    <row r="1236" s="261" customFormat="true" ht="18.75" hidden="false" customHeight="true" outlineLevel="0" collapsed="false">
      <c r="A1236" s="262" t="n">
        <f aca="false">A1235+1</f>
        <v>1224</v>
      </c>
      <c r="B1236" s="263"/>
      <c r="C1236" s="263"/>
      <c r="D1236" s="263"/>
      <c r="E1236" s="266"/>
      <c r="F1236" s="266"/>
      <c r="G1236" s="267"/>
      <c r="H1236" s="278"/>
      <c r="I1236" s="281"/>
      <c r="J1236" s="268"/>
      <c r="K1236" s="269"/>
      <c r="L1236" s="244" t="str">
        <f aca="false">IF(AND(K1236&lt;&gt;"",J1236&lt;&gt;""),MIN(IF(OR(J1236="OZZ",J1236="ZZ"),5000,13600),TRUNC(0.75*SUMIF($D$12:$D1236,$D1236,K$12:K1236),2))-SUMIF($D$12:$D1235,$D1236,L$12:L1235),"")</f>
        <v/>
      </c>
      <c r="M1236" s="270" t="str">
        <f aca="false">IF(AND(K1236&lt;&gt;"",J1236&lt;&gt;"",AB1236&lt;&gt;""),IF(OR(J1236="OZZ",J1236="ZZ"),0-SUMIF($D$12:$D1235,$D1236,M$12:M1235),MIN(MIN(13600,TRUNC(0.75*SUMIF($D$12:$D$1442,$D1236,K$12:K$1442),2)+SUMIF($D$12:$D1236,$D1236,AB$12:AB1236))-SUMIF($D$12:$D1235,$D1236,M$12:M1235)-SUMIF($D$12:$D$1442,$D1236,L$12:L$1442),AB1236)),"")</f>
        <v/>
      </c>
      <c r="N1236" s="246" t="str">
        <f aca="false">IF(J1236&lt;&gt;"",1000-SUMIF($D$12:$D1235,$D1236,N$12:N1235),"")</f>
        <v/>
      </c>
      <c r="O1236" s="268"/>
      <c r="P1236" s="269"/>
      <c r="Q1236" s="244" t="str">
        <f aca="false">IF(AND(P1236&lt;&gt;"",O1236&lt;&gt;""),MIN(IF(OR(O1236="OZZ",O1236="ZZ"),5000,13600),TRUNC(0.75*SUMIF($D$12:$D1236,$D1236,P$12:P1236),2))-SUMIF($D$12:$D1235,$D1236,Q$12:Q1235),"")</f>
        <v/>
      </c>
      <c r="R1236" s="270" t="str">
        <f aca="false">IF(AND(P1236&lt;&gt;"",O1236&lt;&gt;"",AF1236&lt;&gt;""),IF(OR(O1236="OZZ",O1236="ZZ"),0-SUMIF($D$12:$D1235,$D1236,R$12:R1235),MIN(MIN(13600,TRUNC(0.75*SUMIF($D$12:$D$1442,$D1236,P$12:P$1442),2)+SUMIF($D$12:$D1236,$D1236,AF$12:AF1236))-SUMIF($D$12:$D1235,$D1236,R$12:R1235)-SUMIF($D$12:$D$1442,$D1236,Q$12:Q$1442),AF1236)),"")</f>
        <v/>
      </c>
      <c r="S1236" s="246" t="str">
        <f aca="false">IF(O1236&lt;&gt;"",1000-SUMIF($D$12:$D1235,$D1236,S$12:S1235),"")</f>
        <v/>
      </c>
      <c r="T1236" s="268"/>
      <c r="U1236" s="269"/>
      <c r="V1236" s="244" t="str">
        <f aca="false">IF(AND(U1236&lt;&gt;"",T1236&lt;&gt;""),MIN(IF(OR(T1236="OZZ",T1236="ZZ"),5000,13600),TRUNC(0.75*SUMIF($D$12:$D1236,$D1236,U$12:U1236),2))-SUMIF($D$12:$D1235,$D1236,V$12:V1235),"")</f>
        <v/>
      </c>
      <c r="W1236" s="248" t="str">
        <f aca="false">IF(AND(U1236&lt;&gt;"",T1236&lt;&gt;"",AJ1236&lt;&gt;""),IF(OR(T1236="OZZ",T1236="ZZ"),0-SUMIF($D$12:$D1235,$D1236,W$12:W1235),MIN(MIN(13600,TRUNC(0.75*SUMIF($D$12:$D$1442,$D1236,U$12:U$1442),2)+SUMIF($D$12:$D1236,$D1236,AJ$12:AJ1236))-SUMIF($D$12:$D1235,$D1236,W$12:W1235)-SUMIF($D$12:$D$1442,$D1236,V$12:V$1442),AJ1236)),"")</f>
        <v/>
      </c>
      <c r="X1236" s="246" t="str">
        <f aca="false">IF(T1236&lt;&gt;"",1000-SUMIF($D$12:$D1235,$D1236,X$12:X1235),"")</f>
        <v/>
      </c>
      <c r="Y1236" s="272"/>
      <c r="Z1236" s="273"/>
      <c r="AA1236" s="273"/>
      <c r="AB1236" s="252" t="str">
        <f aca="false">IF(K1236&lt;&gt;"",ROUND(Y1236,2)+ROUND(Z1236,2)+ROUND(AA1236,2),"")</f>
        <v/>
      </c>
      <c r="AC1236" s="274"/>
      <c r="AD1236" s="273"/>
      <c r="AE1236" s="273"/>
      <c r="AF1236" s="275" t="str">
        <f aca="false">IF(P1236&lt;&gt;"",ROUND(AC1236,2)+ROUND(AD1236,2)+ROUND(AE1236,2),"")</f>
        <v/>
      </c>
      <c r="AG1236" s="274"/>
      <c r="AH1236" s="273"/>
      <c r="AI1236" s="273"/>
      <c r="AJ1236" s="275" t="str">
        <f aca="false">IF(U1236&lt;&gt;"",ROUND(AG1236,2)+ROUND(AH1236,2)+ROUND(AI1236,2),"")</f>
        <v/>
      </c>
      <c r="AK1236" s="255"/>
      <c r="AL1236" s="255"/>
      <c r="AM1236" s="256"/>
      <c r="AN1236" s="257"/>
      <c r="AO1236" s="258" t="str">
        <f aca="false">IF(D1236&lt;&gt;"",IF(COUNTIF($D$12:$D1236,$D1236)&gt;1,0,IF(SUM(L1236,Q1236,V1236)&gt;0,IF(AND(T1236="",OR(O1236&lt;&gt;"",J1236&lt;&gt;"")),IF(O1236&lt;&gt;"",O1236,IF(J1236&lt;&gt;"",J1236,0)),IF(AND(O1236&lt;&gt;"",J1236&lt;&gt;"",O1236=J1236),O1236,T1236)),0)),"")</f>
        <v/>
      </c>
      <c r="AP1236" s="258" t="str">
        <f aca="false">IF(D1236&lt;&gt;"",IF(COUNTIF($D$12:$D1236,$D1236)&gt;1,0,IF(SUM(M1236,R1236,W1236)&gt;0,IF(AND(T1236="",OR(O1236&lt;&gt;"",J1236&lt;&gt;"")),IF(O1236&lt;&gt;"",O1236,IF(J1236&lt;&gt;"",J1236,0)),IF(AND(O1236&lt;&gt;"",J1236&lt;&gt;"",O1236=J1236),O1236,T1236)),0)),"")</f>
        <v/>
      </c>
      <c r="AQ1236" s="258" t="str">
        <f aca="false">IF(D1236&lt;&gt;"",IF(COUNTIF($D$12:$D1236,$D1236)&gt;1,0,IF(SUM(N1236,S1236,X1236)&gt;0,IF(AND(T1236="",OR(O1236&lt;&gt;"",J1236&lt;&gt;"")),IF(O1236&lt;&gt;"",O1236,IF(J1236&lt;&gt;"",J1236,0)),IF(AND(O1236&lt;&gt;"",J1236&lt;&gt;"",O1236=J1236),O1236,T1236)),0)),"")</f>
        <v/>
      </c>
      <c r="AR1236" s="257" t="str">
        <f aca="false">IF(D1236&lt;&gt;"",IF(J1236="OZP12",L1236,0),"")</f>
        <v/>
      </c>
      <c r="AS1236" s="257" t="str">
        <f aca="false">IF(D1236&lt;&gt;"",IF(O1236="OZP12",Q1236,0),"")</f>
        <v/>
      </c>
      <c r="AT1236" s="257" t="str">
        <f aca="false">IF(D1236&lt;&gt;"",IF(T1236="OZP12",V1236,0),"")</f>
        <v/>
      </c>
      <c r="AU1236" s="257" t="str">
        <f aca="false">IF(D1236&lt;&gt;"",IF(J1236="TZP",L1236,0),"")</f>
        <v/>
      </c>
      <c r="AV1236" s="257" t="str">
        <f aca="false">IF(D1236&lt;&gt;"",IF(O1236="TZP",Q1236,0),"")</f>
        <v/>
      </c>
      <c r="AW1236" s="257" t="str">
        <f aca="false">IF(D1236&lt;&gt;"",IF(T1236="TZP",V1236,0),"")</f>
        <v/>
      </c>
      <c r="AX1236" s="257" t="str">
        <f aca="false">IF(D1236&lt;&gt;"",IF(J1236="OZZ",L1236,0),"")</f>
        <v/>
      </c>
      <c r="AY1236" s="257" t="str">
        <f aca="false">IF(D1236&lt;&gt;"",IF(O1236="OZZ",Q1236,0),"")</f>
        <v/>
      </c>
      <c r="AZ1236" s="257" t="str">
        <f aca="false">IF(D1236&lt;&gt;"",IF(T1236="OZZ",V1236,0),"")</f>
        <v/>
      </c>
      <c r="BA1236" s="260"/>
      <c r="BB1236" s="257" t="str">
        <f aca="false">IF(D1236&lt;&gt;"",IF(ISERROR(FIND("/",D1236)),0,1),"")</f>
        <v/>
      </c>
      <c r="BC1236" s="257" t="str">
        <f aca="false">IF(D1236&lt;&gt;"",IF(BB1236*1=0,D1236,CONCATENATE(MID(D1236,1,FIND("/",D1236,1)-1),MID(D1236,FIND("/",D1236,1)+1,LEN(D1236)))),"")</f>
        <v/>
      </c>
      <c r="BD1236" s="286"/>
      <c r="BE1236" s="257" t="str">
        <f aca="false">IF(D1236&lt;&gt;"",IF(J1236="OZP12",M1236,0),"")</f>
        <v/>
      </c>
      <c r="BF1236" s="257" t="str">
        <f aca="false">IF(D1236&lt;&gt;"",IF(O1236="OZP12",R1236,0),"")</f>
        <v/>
      </c>
      <c r="BG1236" s="257" t="str">
        <f aca="false">IF(D1236&lt;&gt;"",IF(T1236="OZP12",W1236,0),"")</f>
        <v/>
      </c>
      <c r="BH1236" s="257" t="str">
        <f aca="false">IF(D1236&lt;&gt;"",IF(J1236="TZP",M1236,0),"")</f>
        <v/>
      </c>
      <c r="BI1236" s="257" t="str">
        <f aca="false">IF(D1236&lt;&gt;"",IF(O1236="TZP",R1236,0),"")</f>
        <v/>
      </c>
      <c r="BJ1236" s="257" t="str">
        <f aca="false">IF(D1236&lt;&gt;"",IF(T1236="TZP",W1236,0),"")</f>
        <v/>
      </c>
    </row>
    <row r="1237" s="261" customFormat="true" ht="18.75" hidden="false" customHeight="true" outlineLevel="0" collapsed="false">
      <c r="A1237" s="262" t="n">
        <f aca="false">A1236+1</f>
        <v>1225</v>
      </c>
      <c r="B1237" s="263"/>
      <c r="C1237" s="263"/>
      <c r="D1237" s="263"/>
      <c r="E1237" s="266"/>
      <c r="F1237" s="266"/>
      <c r="G1237" s="267"/>
      <c r="H1237" s="278"/>
      <c r="I1237" s="281"/>
      <c r="J1237" s="268"/>
      <c r="K1237" s="269"/>
      <c r="L1237" s="244" t="str">
        <f aca="false">IF(AND(K1237&lt;&gt;"",J1237&lt;&gt;""),MIN(IF(OR(J1237="OZZ",J1237="ZZ"),5000,13600),TRUNC(0.75*SUMIF($D$12:$D1237,$D1237,K$12:K1237),2))-SUMIF($D$12:$D1236,$D1237,L$12:L1236),"")</f>
        <v/>
      </c>
      <c r="M1237" s="270" t="str">
        <f aca="false">IF(AND(K1237&lt;&gt;"",J1237&lt;&gt;"",AB1237&lt;&gt;""),IF(OR(J1237="OZZ",J1237="ZZ"),0-SUMIF($D$12:$D1236,$D1237,M$12:M1236),MIN(MIN(13600,TRUNC(0.75*SUMIF($D$12:$D$1442,$D1237,K$12:K$1442),2)+SUMIF($D$12:$D1237,$D1237,AB$12:AB1237))-SUMIF($D$12:$D1236,$D1237,M$12:M1236)-SUMIF($D$12:$D$1442,$D1237,L$12:L$1442),AB1237)),"")</f>
        <v/>
      </c>
      <c r="N1237" s="246" t="str">
        <f aca="false">IF(J1237&lt;&gt;"",1000-SUMIF($D$12:$D1236,$D1237,N$12:N1236),"")</f>
        <v/>
      </c>
      <c r="O1237" s="268"/>
      <c r="P1237" s="269"/>
      <c r="Q1237" s="244" t="str">
        <f aca="false">IF(AND(P1237&lt;&gt;"",O1237&lt;&gt;""),MIN(IF(OR(O1237="OZZ",O1237="ZZ"),5000,13600),TRUNC(0.75*SUMIF($D$12:$D1237,$D1237,P$12:P1237),2))-SUMIF($D$12:$D1236,$D1237,Q$12:Q1236),"")</f>
        <v/>
      </c>
      <c r="R1237" s="270" t="str">
        <f aca="false">IF(AND(P1237&lt;&gt;"",O1237&lt;&gt;"",AF1237&lt;&gt;""),IF(OR(O1237="OZZ",O1237="ZZ"),0-SUMIF($D$12:$D1236,$D1237,R$12:R1236),MIN(MIN(13600,TRUNC(0.75*SUMIF($D$12:$D$1442,$D1237,P$12:P$1442),2)+SUMIF($D$12:$D1237,$D1237,AF$12:AF1237))-SUMIF($D$12:$D1236,$D1237,R$12:R1236)-SUMIF($D$12:$D$1442,$D1237,Q$12:Q$1442),AF1237)),"")</f>
        <v/>
      </c>
      <c r="S1237" s="246" t="str">
        <f aca="false">IF(O1237&lt;&gt;"",1000-SUMIF($D$12:$D1236,$D1237,S$12:S1236),"")</f>
        <v/>
      </c>
      <c r="T1237" s="268"/>
      <c r="U1237" s="269"/>
      <c r="V1237" s="244" t="str">
        <f aca="false">IF(AND(U1237&lt;&gt;"",T1237&lt;&gt;""),MIN(IF(OR(T1237="OZZ",T1237="ZZ"),5000,13600),TRUNC(0.75*SUMIF($D$12:$D1237,$D1237,U$12:U1237),2))-SUMIF($D$12:$D1236,$D1237,V$12:V1236),"")</f>
        <v/>
      </c>
      <c r="W1237" s="248" t="str">
        <f aca="false">IF(AND(U1237&lt;&gt;"",T1237&lt;&gt;"",AJ1237&lt;&gt;""),IF(OR(T1237="OZZ",T1237="ZZ"),0-SUMIF($D$12:$D1236,$D1237,W$12:W1236),MIN(MIN(13600,TRUNC(0.75*SUMIF($D$12:$D$1442,$D1237,U$12:U$1442),2)+SUMIF($D$12:$D1237,$D1237,AJ$12:AJ1237))-SUMIF($D$12:$D1236,$D1237,W$12:W1236)-SUMIF($D$12:$D$1442,$D1237,V$12:V$1442),AJ1237)),"")</f>
        <v/>
      </c>
      <c r="X1237" s="246" t="str">
        <f aca="false">IF(T1237&lt;&gt;"",1000-SUMIF($D$12:$D1236,$D1237,X$12:X1236),"")</f>
        <v/>
      </c>
      <c r="Y1237" s="272"/>
      <c r="Z1237" s="273"/>
      <c r="AA1237" s="273"/>
      <c r="AB1237" s="252" t="str">
        <f aca="false">IF(K1237&lt;&gt;"",ROUND(Y1237,2)+ROUND(Z1237,2)+ROUND(AA1237,2),"")</f>
        <v/>
      </c>
      <c r="AC1237" s="274"/>
      <c r="AD1237" s="273"/>
      <c r="AE1237" s="273"/>
      <c r="AF1237" s="275" t="str">
        <f aca="false">IF(P1237&lt;&gt;"",ROUND(AC1237,2)+ROUND(AD1237,2)+ROUND(AE1237,2),"")</f>
        <v/>
      </c>
      <c r="AG1237" s="274"/>
      <c r="AH1237" s="273"/>
      <c r="AI1237" s="273"/>
      <c r="AJ1237" s="275" t="str">
        <f aca="false">IF(U1237&lt;&gt;"",ROUND(AG1237,2)+ROUND(AH1237,2)+ROUND(AI1237,2),"")</f>
        <v/>
      </c>
      <c r="AK1237" s="255"/>
      <c r="AL1237" s="255"/>
      <c r="AM1237" s="256"/>
      <c r="AN1237" s="257"/>
      <c r="AO1237" s="258" t="str">
        <f aca="false">IF(D1237&lt;&gt;"",IF(COUNTIF($D$12:$D1237,$D1237)&gt;1,0,IF(SUM(L1237,Q1237,V1237)&gt;0,IF(AND(T1237="",OR(O1237&lt;&gt;"",J1237&lt;&gt;"")),IF(O1237&lt;&gt;"",O1237,IF(J1237&lt;&gt;"",J1237,0)),IF(AND(O1237&lt;&gt;"",J1237&lt;&gt;"",O1237=J1237),O1237,T1237)),0)),"")</f>
        <v/>
      </c>
      <c r="AP1237" s="258" t="str">
        <f aca="false">IF(D1237&lt;&gt;"",IF(COUNTIF($D$12:$D1237,$D1237)&gt;1,0,IF(SUM(M1237,R1237,W1237)&gt;0,IF(AND(T1237="",OR(O1237&lt;&gt;"",J1237&lt;&gt;"")),IF(O1237&lt;&gt;"",O1237,IF(J1237&lt;&gt;"",J1237,0)),IF(AND(O1237&lt;&gt;"",J1237&lt;&gt;"",O1237=J1237),O1237,T1237)),0)),"")</f>
        <v/>
      </c>
      <c r="AQ1237" s="258" t="str">
        <f aca="false">IF(D1237&lt;&gt;"",IF(COUNTIF($D$12:$D1237,$D1237)&gt;1,0,IF(SUM(N1237,S1237,X1237)&gt;0,IF(AND(T1237="",OR(O1237&lt;&gt;"",J1237&lt;&gt;"")),IF(O1237&lt;&gt;"",O1237,IF(J1237&lt;&gt;"",J1237,0)),IF(AND(O1237&lt;&gt;"",J1237&lt;&gt;"",O1237=J1237),O1237,T1237)),0)),"")</f>
        <v/>
      </c>
      <c r="AR1237" s="257" t="str">
        <f aca="false">IF(D1237&lt;&gt;"",IF(J1237="OZP12",L1237,0),"")</f>
        <v/>
      </c>
      <c r="AS1237" s="257" t="str">
        <f aca="false">IF(D1237&lt;&gt;"",IF(O1237="OZP12",Q1237,0),"")</f>
        <v/>
      </c>
      <c r="AT1237" s="257" t="str">
        <f aca="false">IF(D1237&lt;&gt;"",IF(T1237="OZP12",V1237,0),"")</f>
        <v/>
      </c>
      <c r="AU1237" s="257" t="str">
        <f aca="false">IF(D1237&lt;&gt;"",IF(J1237="TZP",L1237,0),"")</f>
        <v/>
      </c>
      <c r="AV1237" s="257" t="str">
        <f aca="false">IF(D1237&lt;&gt;"",IF(O1237="TZP",Q1237,0),"")</f>
        <v/>
      </c>
      <c r="AW1237" s="257" t="str">
        <f aca="false">IF(D1237&lt;&gt;"",IF(T1237="TZP",V1237,0),"")</f>
        <v/>
      </c>
      <c r="AX1237" s="257" t="str">
        <f aca="false">IF(D1237&lt;&gt;"",IF(J1237="OZZ",L1237,0),"")</f>
        <v/>
      </c>
      <c r="AY1237" s="257" t="str">
        <f aca="false">IF(D1237&lt;&gt;"",IF(O1237="OZZ",Q1237,0),"")</f>
        <v/>
      </c>
      <c r="AZ1237" s="257" t="str">
        <f aca="false">IF(D1237&lt;&gt;"",IF(T1237="OZZ",V1237,0),"")</f>
        <v/>
      </c>
      <c r="BA1237" s="260"/>
      <c r="BB1237" s="257" t="str">
        <f aca="false">IF(D1237&lt;&gt;"",IF(ISERROR(FIND("/",D1237)),0,1),"")</f>
        <v/>
      </c>
      <c r="BC1237" s="257" t="str">
        <f aca="false">IF(D1237&lt;&gt;"",IF(BB1237*1=0,D1237,CONCATENATE(MID(D1237,1,FIND("/",D1237,1)-1),MID(D1237,FIND("/",D1237,1)+1,LEN(D1237)))),"")</f>
        <v/>
      </c>
      <c r="BD1237" s="286"/>
      <c r="BE1237" s="257" t="str">
        <f aca="false">IF(D1237&lt;&gt;"",IF(J1237="OZP12",M1237,0),"")</f>
        <v/>
      </c>
      <c r="BF1237" s="257" t="str">
        <f aca="false">IF(D1237&lt;&gt;"",IF(O1237="OZP12",R1237,0),"")</f>
        <v/>
      </c>
      <c r="BG1237" s="257" t="str">
        <f aca="false">IF(D1237&lt;&gt;"",IF(T1237="OZP12",W1237,0),"")</f>
        <v/>
      </c>
      <c r="BH1237" s="257" t="str">
        <f aca="false">IF(D1237&lt;&gt;"",IF(J1237="TZP",M1237,0),"")</f>
        <v/>
      </c>
      <c r="BI1237" s="257" t="str">
        <f aca="false">IF(D1237&lt;&gt;"",IF(O1237="TZP",R1237,0),"")</f>
        <v/>
      </c>
      <c r="BJ1237" s="257" t="str">
        <f aca="false">IF(D1237&lt;&gt;"",IF(T1237="TZP",W1237,0),"")</f>
        <v/>
      </c>
    </row>
    <row r="1238" s="261" customFormat="true" ht="18.75" hidden="false" customHeight="true" outlineLevel="0" collapsed="false">
      <c r="A1238" s="262" t="n">
        <f aca="false">A1237+1</f>
        <v>1226</v>
      </c>
      <c r="B1238" s="263"/>
      <c r="C1238" s="263"/>
      <c r="D1238" s="263"/>
      <c r="E1238" s="266"/>
      <c r="F1238" s="266"/>
      <c r="G1238" s="267"/>
      <c r="H1238" s="278"/>
      <c r="I1238" s="281"/>
      <c r="J1238" s="268"/>
      <c r="K1238" s="269"/>
      <c r="L1238" s="244" t="str">
        <f aca="false">IF(AND(K1238&lt;&gt;"",J1238&lt;&gt;""),MIN(IF(OR(J1238="OZZ",J1238="ZZ"),5000,13600),TRUNC(0.75*SUMIF($D$12:$D1238,$D1238,K$12:K1238),2))-SUMIF($D$12:$D1237,$D1238,L$12:L1237),"")</f>
        <v/>
      </c>
      <c r="M1238" s="270" t="str">
        <f aca="false">IF(AND(K1238&lt;&gt;"",J1238&lt;&gt;"",AB1238&lt;&gt;""),IF(OR(J1238="OZZ",J1238="ZZ"),0-SUMIF($D$12:$D1237,$D1238,M$12:M1237),MIN(MIN(13600,TRUNC(0.75*SUMIF($D$12:$D$1442,$D1238,K$12:K$1442),2)+SUMIF($D$12:$D1238,$D1238,AB$12:AB1238))-SUMIF($D$12:$D1237,$D1238,M$12:M1237)-SUMIF($D$12:$D$1442,$D1238,L$12:L$1442),AB1238)),"")</f>
        <v/>
      </c>
      <c r="N1238" s="246" t="str">
        <f aca="false">IF(J1238&lt;&gt;"",1000-SUMIF($D$12:$D1237,$D1238,N$12:N1237),"")</f>
        <v/>
      </c>
      <c r="O1238" s="268"/>
      <c r="P1238" s="269"/>
      <c r="Q1238" s="244" t="str">
        <f aca="false">IF(AND(P1238&lt;&gt;"",O1238&lt;&gt;""),MIN(IF(OR(O1238="OZZ",O1238="ZZ"),5000,13600),TRUNC(0.75*SUMIF($D$12:$D1238,$D1238,P$12:P1238),2))-SUMIF($D$12:$D1237,$D1238,Q$12:Q1237),"")</f>
        <v/>
      </c>
      <c r="R1238" s="270" t="str">
        <f aca="false">IF(AND(P1238&lt;&gt;"",O1238&lt;&gt;"",AF1238&lt;&gt;""),IF(OR(O1238="OZZ",O1238="ZZ"),0-SUMIF($D$12:$D1237,$D1238,R$12:R1237),MIN(MIN(13600,TRUNC(0.75*SUMIF($D$12:$D$1442,$D1238,P$12:P$1442),2)+SUMIF($D$12:$D1238,$D1238,AF$12:AF1238))-SUMIF($D$12:$D1237,$D1238,R$12:R1237)-SUMIF($D$12:$D$1442,$D1238,Q$12:Q$1442),AF1238)),"")</f>
        <v/>
      </c>
      <c r="S1238" s="246" t="str">
        <f aca="false">IF(O1238&lt;&gt;"",1000-SUMIF($D$12:$D1237,$D1238,S$12:S1237),"")</f>
        <v/>
      </c>
      <c r="T1238" s="268"/>
      <c r="U1238" s="269"/>
      <c r="V1238" s="244" t="str">
        <f aca="false">IF(AND(U1238&lt;&gt;"",T1238&lt;&gt;""),MIN(IF(OR(T1238="OZZ",T1238="ZZ"),5000,13600),TRUNC(0.75*SUMIF($D$12:$D1238,$D1238,U$12:U1238),2))-SUMIF($D$12:$D1237,$D1238,V$12:V1237),"")</f>
        <v/>
      </c>
      <c r="W1238" s="248" t="str">
        <f aca="false">IF(AND(U1238&lt;&gt;"",T1238&lt;&gt;"",AJ1238&lt;&gt;""),IF(OR(T1238="OZZ",T1238="ZZ"),0-SUMIF($D$12:$D1237,$D1238,W$12:W1237),MIN(MIN(13600,TRUNC(0.75*SUMIF($D$12:$D$1442,$D1238,U$12:U$1442),2)+SUMIF($D$12:$D1238,$D1238,AJ$12:AJ1238))-SUMIF($D$12:$D1237,$D1238,W$12:W1237)-SUMIF($D$12:$D$1442,$D1238,V$12:V$1442),AJ1238)),"")</f>
        <v/>
      </c>
      <c r="X1238" s="246" t="str">
        <f aca="false">IF(T1238&lt;&gt;"",1000-SUMIF($D$12:$D1237,$D1238,X$12:X1237),"")</f>
        <v/>
      </c>
      <c r="Y1238" s="272"/>
      <c r="Z1238" s="273"/>
      <c r="AA1238" s="273"/>
      <c r="AB1238" s="252" t="str">
        <f aca="false">IF(K1238&lt;&gt;"",ROUND(Y1238,2)+ROUND(Z1238,2)+ROUND(AA1238,2),"")</f>
        <v/>
      </c>
      <c r="AC1238" s="274"/>
      <c r="AD1238" s="273"/>
      <c r="AE1238" s="273"/>
      <c r="AF1238" s="275" t="str">
        <f aca="false">IF(P1238&lt;&gt;"",ROUND(AC1238,2)+ROUND(AD1238,2)+ROUND(AE1238,2),"")</f>
        <v/>
      </c>
      <c r="AG1238" s="274"/>
      <c r="AH1238" s="273"/>
      <c r="AI1238" s="273"/>
      <c r="AJ1238" s="275" t="str">
        <f aca="false">IF(U1238&lt;&gt;"",ROUND(AG1238,2)+ROUND(AH1238,2)+ROUND(AI1238,2),"")</f>
        <v/>
      </c>
      <c r="AK1238" s="255"/>
      <c r="AL1238" s="255"/>
      <c r="AM1238" s="256"/>
      <c r="AN1238" s="257"/>
      <c r="AO1238" s="258" t="str">
        <f aca="false">IF(D1238&lt;&gt;"",IF(COUNTIF($D$12:$D1238,$D1238)&gt;1,0,IF(SUM(L1238,Q1238,V1238)&gt;0,IF(AND(T1238="",OR(O1238&lt;&gt;"",J1238&lt;&gt;"")),IF(O1238&lt;&gt;"",O1238,IF(J1238&lt;&gt;"",J1238,0)),IF(AND(O1238&lt;&gt;"",J1238&lt;&gt;"",O1238=J1238),O1238,T1238)),0)),"")</f>
        <v/>
      </c>
      <c r="AP1238" s="258" t="str">
        <f aca="false">IF(D1238&lt;&gt;"",IF(COUNTIF($D$12:$D1238,$D1238)&gt;1,0,IF(SUM(M1238,R1238,W1238)&gt;0,IF(AND(T1238="",OR(O1238&lt;&gt;"",J1238&lt;&gt;"")),IF(O1238&lt;&gt;"",O1238,IF(J1238&lt;&gt;"",J1238,0)),IF(AND(O1238&lt;&gt;"",J1238&lt;&gt;"",O1238=J1238),O1238,T1238)),0)),"")</f>
        <v/>
      </c>
      <c r="AQ1238" s="258" t="str">
        <f aca="false">IF(D1238&lt;&gt;"",IF(COUNTIF($D$12:$D1238,$D1238)&gt;1,0,IF(SUM(N1238,S1238,X1238)&gt;0,IF(AND(T1238="",OR(O1238&lt;&gt;"",J1238&lt;&gt;"")),IF(O1238&lt;&gt;"",O1238,IF(J1238&lt;&gt;"",J1238,0)),IF(AND(O1238&lt;&gt;"",J1238&lt;&gt;"",O1238=J1238),O1238,T1238)),0)),"")</f>
        <v/>
      </c>
      <c r="AR1238" s="257" t="str">
        <f aca="false">IF(D1238&lt;&gt;"",IF(J1238="OZP12",L1238,0),"")</f>
        <v/>
      </c>
      <c r="AS1238" s="257" t="str">
        <f aca="false">IF(D1238&lt;&gt;"",IF(O1238="OZP12",Q1238,0),"")</f>
        <v/>
      </c>
      <c r="AT1238" s="257" t="str">
        <f aca="false">IF(D1238&lt;&gt;"",IF(T1238="OZP12",V1238,0),"")</f>
        <v/>
      </c>
      <c r="AU1238" s="257" t="str">
        <f aca="false">IF(D1238&lt;&gt;"",IF(J1238="TZP",L1238,0),"")</f>
        <v/>
      </c>
      <c r="AV1238" s="257" t="str">
        <f aca="false">IF(D1238&lt;&gt;"",IF(O1238="TZP",Q1238,0),"")</f>
        <v/>
      </c>
      <c r="AW1238" s="257" t="str">
        <f aca="false">IF(D1238&lt;&gt;"",IF(T1238="TZP",V1238,0),"")</f>
        <v/>
      </c>
      <c r="AX1238" s="257" t="str">
        <f aca="false">IF(D1238&lt;&gt;"",IF(J1238="OZZ",L1238,0),"")</f>
        <v/>
      </c>
      <c r="AY1238" s="257" t="str">
        <f aca="false">IF(D1238&lt;&gt;"",IF(O1238="OZZ",Q1238,0),"")</f>
        <v/>
      </c>
      <c r="AZ1238" s="257" t="str">
        <f aca="false">IF(D1238&lt;&gt;"",IF(T1238="OZZ",V1238,0),"")</f>
        <v/>
      </c>
      <c r="BA1238" s="260"/>
      <c r="BB1238" s="257" t="str">
        <f aca="false">IF(D1238&lt;&gt;"",IF(ISERROR(FIND("/",D1238)),0,1),"")</f>
        <v/>
      </c>
      <c r="BC1238" s="257" t="str">
        <f aca="false">IF(D1238&lt;&gt;"",IF(BB1238*1=0,D1238,CONCATENATE(MID(D1238,1,FIND("/",D1238,1)-1),MID(D1238,FIND("/",D1238,1)+1,LEN(D1238)))),"")</f>
        <v/>
      </c>
      <c r="BD1238" s="286"/>
      <c r="BE1238" s="257" t="str">
        <f aca="false">IF(D1238&lt;&gt;"",IF(J1238="OZP12",M1238,0),"")</f>
        <v/>
      </c>
      <c r="BF1238" s="257" t="str">
        <f aca="false">IF(D1238&lt;&gt;"",IF(O1238="OZP12",R1238,0),"")</f>
        <v/>
      </c>
      <c r="BG1238" s="257" t="str">
        <f aca="false">IF(D1238&lt;&gt;"",IF(T1238="OZP12",W1238,0),"")</f>
        <v/>
      </c>
      <c r="BH1238" s="257" t="str">
        <f aca="false">IF(D1238&lt;&gt;"",IF(J1238="TZP",M1238,0),"")</f>
        <v/>
      </c>
      <c r="BI1238" s="257" t="str">
        <f aca="false">IF(D1238&lt;&gt;"",IF(O1238="TZP",R1238,0),"")</f>
        <v/>
      </c>
      <c r="BJ1238" s="257" t="str">
        <f aca="false">IF(D1238&lt;&gt;"",IF(T1238="TZP",W1238,0),"")</f>
        <v/>
      </c>
    </row>
    <row r="1239" s="261" customFormat="true" ht="18.75" hidden="false" customHeight="true" outlineLevel="0" collapsed="false">
      <c r="A1239" s="262" t="n">
        <f aca="false">A1238+1</f>
        <v>1227</v>
      </c>
      <c r="B1239" s="263"/>
      <c r="C1239" s="263"/>
      <c r="D1239" s="263"/>
      <c r="E1239" s="266"/>
      <c r="F1239" s="266"/>
      <c r="G1239" s="267"/>
      <c r="H1239" s="278"/>
      <c r="I1239" s="281"/>
      <c r="J1239" s="268"/>
      <c r="K1239" s="269"/>
      <c r="L1239" s="244" t="str">
        <f aca="false">IF(AND(K1239&lt;&gt;"",J1239&lt;&gt;""),MIN(IF(OR(J1239="OZZ",J1239="ZZ"),5000,13600),TRUNC(0.75*SUMIF($D$12:$D1239,$D1239,K$12:K1239),2))-SUMIF($D$12:$D1238,$D1239,L$12:L1238),"")</f>
        <v/>
      </c>
      <c r="M1239" s="270" t="str">
        <f aca="false">IF(AND(K1239&lt;&gt;"",J1239&lt;&gt;"",AB1239&lt;&gt;""),IF(OR(J1239="OZZ",J1239="ZZ"),0-SUMIF($D$12:$D1238,$D1239,M$12:M1238),MIN(MIN(13600,TRUNC(0.75*SUMIF($D$12:$D$1442,$D1239,K$12:K$1442),2)+SUMIF($D$12:$D1239,$D1239,AB$12:AB1239))-SUMIF($D$12:$D1238,$D1239,M$12:M1238)-SUMIF($D$12:$D$1442,$D1239,L$12:L$1442),AB1239)),"")</f>
        <v/>
      </c>
      <c r="N1239" s="246" t="str">
        <f aca="false">IF(J1239&lt;&gt;"",1000-SUMIF($D$12:$D1238,$D1239,N$12:N1238),"")</f>
        <v/>
      </c>
      <c r="O1239" s="268"/>
      <c r="P1239" s="269"/>
      <c r="Q1239" s="244" t="str">
        <f aca="false">IF(AND(P1239&lt;&gt;"",O1239&lt;&gt;""),MIN(IF(OR(O1239="OZZ",O1239="ZZ"),5000,13600),TRUNC(0.75*SUMIF($D$12:$D1239,$D1239,P$12:P1239),2))-SUMIF($D$12:$D1238,$D1239,Q$12:Q1238),"")</f>
        <v/>
      </c>
      <c r="R1239" s="270" t="str">
        <f aca="false">IF(AND(P1239&lt;&gt;"",O1239&lt;&gt;"",AF1239&lt;&gt;""),IF(OR(O1239="OZZ",O1239="ZZ"),0-SUMIF($D$12:$D1238,$D1239,R$12:R1238),MIN(MIN(13600,TRUNC(0.75*SUMIF($D$12:$D$1442,$D1239,P$12:P$1442),2)+SUMIF($D$12:$D1239,$D1239,AF$12:AF1239))-SUMIF($D$12:$D1238,$D1239,R$12:R1238)-SUMIF($D$12:$D$1442,$D1239,Q$12:Q$1442),AF1239)),"")</f>
        <v/>
      </c>
      <c r="S1239" s="246" t="str">
        <f aca="false">IF(O1239&lt;&gt;"",1000-SUMIF($D$12:$D1238,$D1239,S$12:S1238),"")</f>
        <v/>
      </c>
      <c r="T1239" s="268"/>
      <c r="U1239" s="269"/>
      <c r="V1239" s="244" t="str">
        <f aca="false">IF(AND(U1239&lt;&gt;"",T1239&lt;&gt;""),MIN(IF(OR(T1239="OZZ",T1239="ZZ"),5000,13600),TRUNC(0.75*SUMIF($D$12:$D1239,$D1239,U$12:U1239),2))-SUMIF($D$12:$D1238,$D1239,V$12:V1238),"")</f>
        <v/>
      </c>
      <c r="W1239" s="248" t="str">
        <f aca="false">IF(AND(U1239&lt;&gt;"",T1239&lt;&gt;"",AJ1239&lt;&gt;""),IF(OR(T1239="OZZ",T1239="ZZ"),0-SUMIF($D$12:$D1238,$D1239,W$12:W1238),MIN(MIN(13600,TRUNC(0.75*SUMIF($D$12:$D$1442,$D1239,U$12:U$1442),2)+SUMIF($D$12:$D1239,$D1239,AJ$12:AJ1239))-SUMIF($D$12:$D1238,$D1239,W$12:W1238)-SUMIF($D$12:$D$1442,$D1239,V$12:V$1442),AJ1239)),"")</f>
        <v/>
      </c>
      <c r="X1239" s="246" t="str">
        <f aca="false">IF(T1239&lt;&gt;"",1000-SUMIF($D$12:$D1238,$D1239,X$12:X1238),"")</f>
        <v/>
      </c>
      <c r="Y1239" s="272"/>
      <c r="Z1239" s="273"/>
      <c r="AA1239" s="273"/>
      <c r="AB1239" s="252" t="str">
        <f aca="false">IF(K1239&lt;&gt;"",ROUND(Y1239,2)+ROUND(Z1239,2)+ROUND(AA1239,2),"")</f>
        <v/>
      </c>
      <c r="AC1239" s="274"/>
      <c r="AD1239" s="273"/>
      <c r="AE1239" s="273"/>
      <c r="AF1239" s="275" t="str">
        <f aca="false">IF(P1239&lt;&gt;"",ROUND(AC1239,2)+ROUND(AD1239,2)+ROUND(AE1239,2),"")</f>
        <v/>
      </c>
      <c r="AG1239" s="274"/>
      <c r="AH1239" s="273"/>
      <c r="AI1239" s="273"/>
      <c r="AJ1239" s="275" t="str">
        <f aca="false">IF(U1239&lt;&gt;"",ROUND(AG1239,2)+ROUND(AH1239,2)+ROUND(AI1239,2),"")</f>
        <v/>
      </c>
      <c r="AK1239" s="255"/>
      <c r="AL1239" s="255"/>
      <c r="AM1239" s="256"/>
      <c r="AN1239" s="257"/>
      <c r="AO1239" s="258" t="str">
        <f aca="false">IF(D1239&lt;&gt;"",IF(COUNTIF($D$12:$D1239,$D1239)&gt;1,0,IF(SUM(L1239,Q1239,V1239)&gt;0,IF(AND(T1239="",OR(O1239&lt;&gt;"",J1239&lt;&gt;"")),IF(O1239&lt;&gt;"",O1239,IF(J1239&lt;&gt;"",J1239,0)),IF(AND(O1239&lt;&gt;"",J1239&lt;&gt;"",O1239=J1239),O1239,T1239)),0)),"")</f>
        <v/>
      </c>
      <c r="AP1239" s="258" t="str">
        <f aca="false">IF(D1239&lt;&gt;"",IF(COUNTIF($D$12:$D1239,$D1239)&gt;1,0,IF(SUM(M1239,R1239,W1239)&gt;0,IF(AND(T1239="",OR(O1239&lt;&gt;"",J1239&lt;&gt;"")),IF(O1239&lt;&gt;"",O1239,IF(J1239&lt;&gt;"",J1239,0)),IF(AND(O1239&lt;&gt;"",J1239&lt;&gt;"",O1239=J1239),O1239,T1239)),0)),"")</f>
        <v/>
      </c>
      <c r="AQ1239" s="258" t="str">
        <f aca="false">IF(D1239&lt;&gt;"",IF(COUNTIF($D$12:$D1239,$D1239)&gt;1,0,IF(SUM(N1239,S1239,X1239)&gt;0,IF(AND(T1239="",OR(O1239&lt;&gt;"",J1239&lt;&gt;"")),IF(O1239&lt;&gt;"",O1239,IF(J1239&lt;&gt;"",J1239,0)),IF(AND(O1239&lt;&gt;"",J1239&lt;&gt;"",O1239=J1239),O1239,T1239)),0)),"")</f>
        <v/>
      </c>
      <c r="AR1239" s="257" t="str">
        <f aca="false">IF(D1239&lt;&gt;"",IF(J1239="OZP12",L1239,0),"")</f>
        <v/>
      </c>
      <c r="AS1239" s="257" t="str">
        <f aca="false">IF(D1239&lt;&gt;"",IF(O1239="OZP12",Q1239,0),"")</f>
        <v/>
      </c>
      <c r="AT1239" s="257" t="str">
        <f aca="false">IF(D1239&lt;&gt;"",IF(T1239="OZP12",V1239,0),"")</f>
        <v/>
      </c>
      <c r="AU1239" s="257" t="str">
        <f aca="false">IF(D1239&lt;&gt;"",IF(J1239="TZP",L1239,0),"")</f>
        <v/>
      </c>
      <c r="AV1239" s="257" t="str">
        <f aca="false">IF(D1239&lt;&gt;"",IF(O1239="TZP",Q1239,0),"")</f>
        <v/>
      </c>
      <c r="AW1239" s="257" t="str">
        <f aca="false">IF(D1239&lt;&gt;"",IF(T1239="TZP",V1239,0),"")</f>
        <v/>
      </c>
      <c r="AX1239" s="257" t="str">
        <f aca="false">IF(D1239&lt;&gt;"",IF(J1239="OZZ",L1239,0),"")</f>
        <v/>
      </c>
      <c r="AY1239" s="257" t="str">
        <f aca="false">IF(D1239&lt;&gt;"",IF(O1239="OZZ",Q1239,0),"")</f>
        <v/>
      </c>
      <c r="AZ1239" s="257" t="str">
        <f aca="false">IF(D1239&lt;&gt;"",IF(T1239="OZZ",V1239,0),"")</f>
        <v/>
      </c>
      <c r="BA1239" s="260"/>
      <c r="BB1239" s="257" t="str">
        <f aca="false">IF(D1239&lt;&gt;"",IF(ISERROR(FIND("/",D1239)),0,1),"")</f>
        <v/>
      </c>
      <c r="BC1239" s="257" t="str">
        <f aca="false">IF(D1239&lt;&gt;"",IF(BB1239*1=0,D1239,CONCATENATE(MID(D1239,1,FIND("/",D1239,1)-1),MID(D1239,FIND("/",D1239,1)+1,LEN(D1239)))),"")</f>
        <v/>
      </c>
      <c r="BD1239" s="286"/>
      <c r="BE1239" s="257" t="str">
        <f aca="false">IF(D1239&lt;&gt;"",IF(J1239="OZP12",M1239,0),"")</f>
        <v/>
      </c>
      <c r="BF1239" s="257" t="str">
        <f aca="false">IF(D1239&lt;&gt;"",IF(O1239="OZP12",R1239,0),"")</f>
        <v/>
      </c>
      <c r="BG1239" s="257" t="str">
        <f aca="false">IF(D1239&lt;&gt;"",IF(T1239="OZP12",W1239,0),"")</f>
        <v/>
      </c>
      <c r="BH1239" s="257" t="str">
        <f aca="false">IF(D1239&lt;&gt;"",IF(J1239="TZP",M1239,0),"")</f>
        <v/>
      </c>
      <c r="BI1239" s="257" t="str">
        <f aca="false">IF(D1239&lt;&gt;"",IF(O1239="TZP",R1239,0),"")</f>
        <v/>
      </c>
      <c r="BJ1239" s="257" t="str">
        <f aca="false">IF(D1239&lt;&gt;"",IF(T1239="TZP",W1239,0),"")</f>
        <v/>
      </c>
    </row>
    <row r="1240" s="261" customFormat="true" ht="18.75" hidden="false" customHeight="true" outlineLevel="0" collapsed="false">
      <c r="A1240" s="262" t="n">
        <f aca="false">A1239+1</f>
        <v>1228</v>
      </c>
      <c r="B1240" s="263"/>
      <c r="C1240" s="263"/>
      <c r="D1240" s="263"/>
      <c r="E1240" s="266"/>
      <c r="F1240" s="266"/>
      <c r="G1240" s="267"/>
      <c r="H1240" s="278"/>
      <c r="I1240" s="281"/>
      <c r="J1240" s="268"/>
      <c r="K1240" s="269"/>
      <c r="L1240" s="244" t="str">
        <f aca="false">IF(AND(K1240&lt;&gt;"",J1240&lt;&gt;""),MIN(IF(OR(J1240="OZZ",J1240="ZZ"),5000,13600),TRUNC(0.75*SUMIF($D$12:$D1240,$D1240,K$12:K1240),2))-SUMIF($D$12:$D1239,$D1240,L$12:L1239),"")</f>
        <v/>
      </c>
      <c r="M1240" s="270" t="str">
        <f aca="false">IF(AND(K1240&lt;&gt;"",J1240&lt;&gt;"",AB1240&lt;&gt;""),IF(OR(J1240="OZZ",J1240="ZZ"),0-SUMIF($D$12:$D1239,$D1240,M$12:M1239),MIN(MIN(13600,TRUNC(0.75*SUMIF($D$12:$D$1442,$D1240,K$12:K$1442),2)+SUMIF($D$12:$D1240,$D1240,AB$12:AB1240))-SUMIF($D$12:$D1239,$D1240,M$12:M1239)-SUMIF($D$12:$D$1442,$D1240,L$12:L$1442),AB1240)),"")</f>
        <v/>
      </c>
      <c r="N1240" s="246" t="str">
        <f aca="false">IF(J1240&lt;&gt;"",1000-SUMIF($D$12:$D1239,$D1240,N$12:N1239),"")</f>
        <v/>
      </c>
      <c r="O1240" s="268"/>
      <c r="P1240" s="269"/>
      <c r="Q1240" s="244" t="str">
        <f aca="false">IF(AND(P1240&lt;&gt;"",O1240&lt;&gt;""),MIN(IF(OR(O1240="OZZ",O1240="ZZ"),5000,13600),TRUNC(0.75*SUMIF($D$12:$D1240,$D1240,P$12:P1240),2))-SUMIF($D$12:$D1239,$D1240,Q$12:Q1239),"")</f>
        <v/>
      </c>
      <c r="R1240" s="270" t="str">
        <f aca="false">IF(AND(P1240&lt;&gt;"",O1240&lt;&gt;"",AF1240&lt;&gt;""),IF(OR(O1240="OZZ",O1240="ZZ"),0-SUMIF($D$12:$D1239,$D1240,R$12:R1239),MIN(MIN(13600,TRUNC(0.75*SUMIF($D$12:$D$1442,$D1240,P$12:P$1442),2)+SUMIF($D$12:$D1240,$D1240,AF$12:AF1240))-SUMIF($D$12:$D1239,$D1240,R$12:R1239)-SUMIF($D$12:$D$1442,$D1240,Q$12:Q$1442),AF1240)),"")</f>
        <v/>
      </c>
      <c r="S1240" s="246" t="str">
        <f aca="false">IF(O1240&lt;&gt;"",1000-SUMIF($D$12:$D1239,$D1240,S$12:S1239),"")</f>
        <v/>
      </c>
      <c r="T1240" s="268"/>
      <c r="U1240" s="269"/>
      <c r="V1240" s="244" t="str">
        <f aca="false">IF(AND(U1240&lt;&gt;"",T1240&lt;&gt;""),MIN(IF(OR(T1240="OZZ",T1240="ZZ"),5000,13600),TRUNC(0.75*SUMIF($D$12:$D1240,$D1240,U$12:U1240),2))-SUMIF($D$12:$D1239,$D1240,V$12:V1239),"")</f>
        <v/>
      </c>
      <c r="W1240" s="248" t="str">
        <f aca="false">IF(AND(U1240&lt;&gt;"",T1240&lt;&gt;"",AJ1240&lt;&gt;""),IF(OR(T1240="OZZ",T1240="ZZ"),0-SUMIF($D$12:$D1239,$D1240,W$12:W1239),MIN(MIN(13600,TRUNC(0.75*SUMIF($D$12:$D$1442,$D1240,U$12:U$1442),2)+SUMIF($D$12:$D1240,$D1240,AJ$12:AJ1240))-SUMIF($D$12:$D1239,$D1240,W$12:W1239)-SUMIF($D$12:$D$1442,$D1240,V$12:V$1442),AJ1240)),"")</f>
        <v/>
      </c>
      <c r="X1240" s="246" t="str">
        <f aca="false">IF(T1240&lt;&gt;"",1000-SUMIF($D$12:$D1239,$D1240,X$12:X1239),"")</f>
        <v/>
      </c>
      <c r="Y1240" s="272"/>
      <c r="Z1240" s="273"/>
      <c r="AA1240" s="273"/>
      <c r="AB1240" s="252" t="str">
        <f aca="false">IF(K1240&lt;&gt;"",ROUND(Y1240,2)+ROUND(Z1240,2)+ROUND(AA1240,2),"")</f>
        <v/>
      </c>
      <c r="AC1240" s="274"/>
      <c r="AD1240" s="273"/>
      <c r="AE1240" s="273"/>
      <c r="AF1240" s="275" t="str">
        <f aca="false">IF(P1240&lt;&gt;"",ROUND(AC1240,2)+ROUND(AD1240,2)+ROUND(AE1240,2),"")</f>
        <v/>
      </c>
      <c r="AG1240" s="274"/>
      <c r="AH1240" s="273"/>
      <c r="AI1240" s="273"/>
      <c r="AJ1240" s="275" t="str">
        <f aca="false">IF(U1240&lt;&gt;"",ROUND(AG1240,2)+ROUND(AH1240,2)+ROUND(AI1240,2),"")</f>
        <v/>
      </c>
      <c r="AK1240" s="255"/>
      <c r="AL1240" s="255"/>
      <c r="AM1240" s="256"/>
      <c r="AN1240" s="257"/>
      <c r="AO1240" s="258" t="str">
        <f aca="false">IF(D1240&lt;&gt;"",IF(COUNTIF($D$12:$D1240,$D1240)&gt;1,0,IF(SUM(L1240,Q1240,V1240)&gt;0,IF(AND(T1240="",OR(O1240&lt;&gt;"",J1240&lt;&gt;"")),IF(O1240&lt;&gt;"",O1240,IF(J1240&lt;&gt;"",J1240,0)),IF(AND(O1240&lt;&gt;"",J1240&lt;&gt;"",O1240=J1240),O1240,T1240)),0)),"")</f>
        <v/>
      </c>
      <c r="AP1240" s="258" t="str">
        <f aca="false">IF(D1240&lt;&gt;"",IF(COUNTIF($D$12:$D1240,$D1240)&gt;1,0,IF(SUM(M1240,R1240,W1240)&gt;0,IF(AND(T1240="",OR(O1240&lt;&gt;"",J1240&lt;&gt;"")),IF(O1240&lt;&gt;"",O1240,IF(J1240&lt;&gt;"",J1240,0)),IF(AND(O1240&lt;&gt;"",J1240&lt;&gt;"",O1240=J1240),O1240,T1240)),0)),"")</f>
        <v/>
      </c>
      <c r="AQ1240" s="258" t="str">
        <f aca="false">IF(D1240&lt;&gt;"",IF(COUNTIF($D$12:$D1240,$D1240)&gt;1,0,IF(SUM(N1240,S1240,X1240)&gt;0,IF(AND(T1240="",OR(O1240&lt;&gt;"",J1240&lt;&gt;"")),IF(O1240&lt;&gt;"",O1240,IF(J1240&lt;&gt;"",J1240,0)),IF(AND(O1240&lt;&gt;"",J1240&lt;&gt;"",O1240=J1240),O1240,T1240)),0)),"")</f>
        <v/>
      </c>
      <c r="AR1240" s="257" t="str">
        <f aca="false">IF(D1240&lt;&gt;"",IF(J1240="OZP12",L1240,0),"")</f>
        <v/>
      </c>
      <c r="AS1240" s="257" t="str">
        <f aca="false">IF(D1240&lt;&gt;"",IF(O1240="OZP12",Q1240,0),"")</f>
        <v/>
      </c>
      <c r="AT1240" s="257" t="str">
        <f aca="false">IF(D1240&lt;&gt;"",IF(T1240="OZP12",V1240,0),"")</f>
        <v/>
      </c>
      <c r="AU1240" s="257" t="str">
        <f aca="false">IF(D1240&lt;&gt;"",IF(J1240="TZP",L1240,0),"")</f>
        <v/>
      </c>
      <c r="AV1240" s="257" t="str">
        <f aca="false">IF(D1240&lt;&gt;"",IF(O1240="TZP",Q1240,0),"")</f>
        <v/>
      </c>
      <c r="AW1240" s="257" t="str">
        <f aca="false">IF(D1240&lt;&gt;"",IF(T1240="TZP",V1240,0),"")</f>
        <v/>
      </c>
      <c r="AX1240" s="257" t="str">
        <f aca="false">IF(D1240&lt;&gt;"",IF(J1240="OZZ",L1240,0),"")</f>
        <v/>
      </c>
      <c r="AY1240" s="257" t="str">
        <f aca="false">IF(D1240&lt;&gt;"",IF(O1240="OZZ",Q1240,0),"")</f>
        <v/>
      </c>
      <c r="AZ1240" s="257" t="str">
        <f aca="false">IF(D1240&lt;&gt;"",IF(T1240="OZZ",V1240,0),"")</f>
        <v/>
      </c>
      <c r="BA1240" s="260"/>
      <c r="BB1240" s="257" t="str">
        <f aca="false">IF(D1240&lt;&gt;"",IF(ISERROR(FIND("/",D1240)),0,1),"")</f>
        <v/>
      </c>
      <c r="BC1240" s="257" t="str">
        <f aca="false">IF(D1240&lt;&gt;"",IF(BB1240*1=0,D1240,CONCATENATE(MID(D1240,1,FIND("/",D1240,1)-1),MID(D1240,FIND("/",D1240,1)+1,LEN(D1240)))),"")</f>
        <v/>
      </c>
      <c r="BD1240" s="286"/>
      <c r="BE1240" s="257" t="str">
        <f aca="false">IF(D1240&lt;&gt;"",IF(J1240="OZP12",M1240,0),"")</f>
        <v/>
      </c>
      <c r="BF1240" s="257" t="str">
        <f aca="false">IF(D1240&lt;&gt;"",IF(O1240="OZP12",R1240,0),"")</f>
        <v/>
      </c>
      <c r="BG1240" s="257" t="str">
        <f aca="false">IF(D1240&lt;&gt;"",IF(T1240="OZP12",W1240,0),"")</f>
        <v/>
      </c>
      <c r="BH1240" s="257" t="str">
        <f aca="false">IF(D1240&lt;&gt;"",IF(J1240="TZP",M1240,0),"")</f>
        <v/>
      </c>
      <c r="BI1240" s="257" t="str">
        <f aca="false">IF(D1240&lt;&gt;"",IF(O1240="TZP",R1240,0),"")</f>
        <v/>
      </c>
      <c r="BJ1240" s="257" t="str">
        <f aca="false">IF(D1240&lt;&gt;"",IF(T1240="TZP",W1240,0),"")</f>
        <v/>
      </c>
    </row>
    <row r="1241" s="261" customFormat="true" ht="18.75" hidden="false" customHeight="true" outlineLevel="0" collapsed="false">
      <c r="A1241" s="262" t="n">
        <f aca="false">A1240+1</f>
        <v>1229</v>
      </c>
      <c r="B1241" s="263"/>
      <c r="C1241" s="263"/>
      <c r="D1241" s="263"/>
      <c r="E1241" s="266"/>
      <c r="F1241" s="266"/>
      <c r="G1241" s="267"/>
      <c r="H1241" s="278"/>
      <c r="I1241" s="281"/>
      <c r="J1241" s="268"/>
      <c r="K1241" s="269"/>
      <c r="L1241" s="244" t="str">
        <f aca="false">IF(AND(K1241&lt;&gt;"",J1241&lt;&gt;""),MIN(IF(OR(J1241="OZZ",J1241="ZZ"),5000,13600),TRUNC(0.75*SUMIF($D$12:$D1241,$D1241,K$12:K1241),2))-SUMIF($D$12:$D1240,$D1241,L$12:L1240),"")</f>
        <v/>
      </c>
      <c r="M1241" s="270" t="str">
        <f aca="false">IF(AND(K1241&lt;&gt;"",J1241&lt;&gt;"",AB1241&lt;&gt;""),IF(OR(J1241="OZZ",J1241="ZZ"),0-SUMIF($D$12:$D1240,$D1241,M$12:M1240),MIN(MIN(13600,TRUNC(0.75*SUMIF($D$12:$D$1442,$D1241,K$12:K$1442),2)+SUMIF($D$12:$D1241,$D1241,AB$12:AB1241))-SUMIF($D$12:$D1240,$D1241,M$12:M1240)-SUMIF($D$12:$D$1442,$D1241,L$12:L$1442),AB1241)),"")</f>
        <v/>
      </c>
      <c r="N1241" s="246" t="str">
        <f aca="false">IF(J1241&lt;&gt;"",1000-SUMIF($D$12:$D1240,$D1241,N$12:N1240),"")</f>
        <v/>
      </c>
      <c r="O1241" s="268"/>
      <c r="P1241" s="269"/>
      <c r="Q1241" s="244" t="str">
        <f aca="false">IF(AND(P1241&lt;&gt;"",O1241&lt;&gt;""),MIN(IF(OR(O1241="OZZ",O1241="ZZ"),5000,13600),TRUNC(0.75*SUMIF($D$12:$D1241,$D1241,P$12:P1241),2))-SUMIF($D$12:$D1240,$D1241,Q$12:Q1240),"")</f>
        <v/>
      </c>
      <c r="R1241" s="270" t="str">
        <f aca="false">IF(AND(P1241&lt;&gt;"",O1241&lt;&gt;"",AF1241&lt;&gt;""),IF(OR(O1241="OZZ",O1241="ZZ"),0-SUMIF($D$12:$D1240,$D1241,R$12:R1240),MIN(MIN(13600,TRUNC(0.75*SUMIF($D$12:$D$1442,$D1241,P$12:P$1442),2)+SUMIF($D$12:$D1241,$D1241,AF$12:AF1241))-SUMIF($D$12:$D1240,$D1241,R$12:R1240)-SUMIF($D$12:$D$1442,$D1241,Q$12:Q$1442),AF1241)),"")</f>
        <v/>
      </c>
      <c r="S1241" s="246" t="str">
        <f aca="false">IF(O1241&lt;&gt;"",1000-SUMIF($D$12:$D1240,$D1241,S$12:S1240),"")</f>
        <v/>
      </c>
      <c r="T1241" s="268"/>
      <c r="U1241" s="269"/>
      <c r="V1241" s="244" t="str">
        <f aca="false">IF(AND(U1241&lt;&gt;"",T1241&lt;&gt;""),MIN(IF(OR(T1241="OZZ",T1241="ZZ"),5000,13600),TRUNC(0.75*SUMIF($D$12:$D1241,$D1241,U$12:U1241),2))-SUMIF($D$12:$D1240,$D1241,V$12:V1240),"")</f>
        <v/>
      </c>
      <c r="W1241" s="248" t="str">
        <f aca="false">IF(AND(U1241&lt;&gt;"",T1241&lt;&gt;"",AJ1241&lt;&gt;""),IF(OR(T1241="OZZ",T1241="ZZ"),0-SUMIF($D$12:$D1240,$D1241,W$12:W1240),MIN(MIN(13600,TRUNC(0.75*SUMIF($D$12:$D$1442,$D1241,U$12:U$1442),2)+SUMIF($D$12:$D1241,$D1241,AJ$12:AJ1241))-SUMIF($D$12:$D1240,$D1241,W$12:W1240)-SUMIF($D$12:$D$1442,$D1241,V$12:V$1442),AJ1241)),"")</f>
        <v/>
      </c>
      <c r="X1241" s="246" t="str">
        <f aca="false">IF(T1241&lt;&gt;"",1000-SUMIF($D$12:$D1240,$D1241,X$12:X1240),"")</f>
        <v/>
      </c>
      <c r="Y1241" s="272"/>
      <c r="Z1241" s="273"/>
      <c r="AA1241" s="273"/>
      <c r="AB1241" s="252" t="str">
        <f aca="false">IF(K1241&lt;&gt;"",ROUND(Y1241,2)+ROUND(Z1241,2)+ROUND(AA1241,2),"")</f>
        <v/>
      </c>
      <c r="AC1241" s="274"/>
      <c r="AD1241" s="273"/>
      <c r="AE1241" s="273"/>
      <c r="AF1241" s="275" t="str">
        <f aca="false">IF(P1241&lt;&gt;"",ROUND(AC1241,2)+ROUND(AD1241,2)+ROUND(AE1241,2),"")</f>
        <v/>
      </c>
      <c r="AG1241" s="274"/>
      <c r="AH1241" s="273"/>
      <c r="AI1241" s="273"/>
      <c r="AJ1241" s="275" t="str">
        <f aca="false">IF(U1241&lt;&gt;"",ROUND(AG1241,2)+ROUND(AH1241,2)+ROUND(AI1241,2),"")</f>
        <v/>
      </c>
      <c r="AK1241" s="255"/>
      <c r="AL1241" s="255"/>
      <c r="AM1241" s="256"/>
      <c r="AN1241" s="257"/>
      <c r="AO1241" s="258" t="str">
        <f aca="false">IF(D1241&lt;&gt;"",IF(COUNTIF($D$12:$D1241,$D1241)&gt;1,0,IF(SUM(L1241,Q1241,V1241)&gt;0,IF(AND(T1241="",OR(O1241&lt;&gt;"",J1241&lt;&gt;"")),IF(O1241&lt;&gt;"",O1241,IF(J1241&lt;&gt;"",J1241,0)),IF(AND(O1241&lt;&gt;"",J1241&lt;&gt;"",O1241=J1241),O1241,T1241)),0)),"")</f>
        <v/>
      </c>
      <c r="AP1241" s="258" t="str">
        <f aca="false">IF(D1241&lt;&gt;"",IF(COUNTIF($D$12:$D1241,$D1241)&gt;1,0,IF(SUM(M1241,R1241,W1241)&gt;0,IF(AND(T1241="",OR(O1241&lt;&gt;"",J1241&lt;&gt;"")),IF(O1241&lt;&gt;"",O1241,IF(J1241&lt;&gt;"",J1241,0)),IF(AND(O1241&lt;&gt;"",J1241&lt;&gt;"",O1241=J1241),O1241,T1241)),0)),"")</f>
        <v/>
      </c>
      <c r="AQ1241" s="258" t="str">
        <f aca="false">IF(D1241&lt;&gt;"",IF(COUNTIF($D$12:$D1241,$D1241)&gt;1,0,IF(SUM(N1241,S1241,X1241)&gt;0,IF(AND(T1241="",OR(O1241&lt;&gt;"",J1241&lt;&gt;"")),IF(O1241&lt;&gt;"",O1241,IF(J1241&lt;&gt;"",J1241,0)),IF(AND(O1241&lt;&gt;"",J1241&lt;&gt;"",O1241=J1241),O1241,T1241)),0)),"")</f>
        <v/>
      </c>
      <c r="AR1241" s="257" t="str">
        <f aca="false">IF(D1241&lt;&gt;"",IF(J1241="OZP12",L1241,0),"")</f>
        <v/>
      </c>
      <c r="AS1241" s="257" t="str">
        <f aca="false">IF(D1241&lt;&gt;"",IF(O1241="OZP12",Q1241,0),"")</f>
        <v/>
      </c>
      <c r="AT1241" s="257" t="str">
        <f aca="false">IF(D1241&lt;&gt;"",IF(T1241="OZP12",V1241,0),"")</f>
        <v/>
      </c>
      <c r="AU1241" s="257" t="str">
        <f aca="false">IF(D1241&lt;&gt;"",IF(J1241="TZP",L1241,0),"")</f>
        <v/>
      </c>
      <c r="AV1241" s="257" t="str">
        <f aca="false">IF(D1241&lt;&gt;"",IF(O1241="TZP",Q1241,0),"")</f>
        <v/>
      </c>
      <c r="AW1241" s="257" t="str">
        <f aca="false">IF(D1241&lt;&gt;"",IF(T1241="TZP",V1241,0),"")</f>
        <v/>
      </c>
      <c r="AX1241" s="257" t="str">
        <f aca="false">IF(D1241&lt;&gt;"",IF(J1241="OZZ",L1241,0),"")</f>
        <v/>
      </c>
      <c r="AY1241" s="257" t="str">
        <f aca="false">IF(D1241&lt;&gt;"",IF(O1241="OZZ",Q1241,0),"")</f>
        <v/>
      </c>
      <c r="AZ1241" s="257" t="str">
        <f aca="false">IF(D1241&lt;&gt;"",IF(T1241="OZZ",V1241,0),"")</f>
        <v/>
      </c>
      <c r="BA1241" s="260"/>
      <c r="BB1241" s="257" t="str">
        <f aca="false">IF(D1241&lt;&gt;"",IF(ISERROR(FIND("/",D1241)),0,1),"")</f>
        <v/>
      </c>
      <c r="BC1241" s="257" t="str">
        <f aca="false">IF(D1241&lt;&gt;"",IF(BB1241*1=0,D1241,CONCATENATE(MID(D1241,1,FIND("/",D1241,1)-1),MID(D1241,FIND("/",D1241,1)+1,LEN(D1241)))),"")</f>
        <v/>
      </c>
      <c r="BD1241" s="286"/>
      <c r="BE1241" s="257" t="str">
        <f aca="false">IF(D1241&lt;&gt;"",IF(J1241="OZP12",M1241,0),"")</f>
        <v/>
      </c>
      <c r="BF1241" s="257" t="str">
        <f aca="false">IF(D1241&lt;&gt;"",IF(O1241="OZP12",R1241,0),"")</f>
        <v/>
      </c>
      <c r="BG1241" s="257" t="str">
        <f aca="false">IF(D1241&lt;&gt;"",IF(T1241="OZP12",W1241,0),"")</f>
        <v/>
      </c>
      <c r="BH1241" s="257" t="str">
        <f aca="false">IF(D1241&lt;&gt;"",IF(J1241="TZP",M1241,0),"")</f>
        <v/>
      </c>
      <c r="BI1241" s="257" t="str">
        <f aca="false">IF(D1241&lt;&gt;"",IF(O1241="TZP",R1241,0),"")</f>
        <v/>
      </c>
      <c r="BJ1241" s="257" t="str">
        <f aca="false">IF(D1241&lt;&gt;"",IF(T1241="TZP",W1241,0),"")</f>
        <v/>
      </c>
    </row>
    <row r="1242" s="261" customFormat="true" ht="18.75" hidden="false" customHeight="true" outlineLevel="0" collapsed="false">
      <c r="A1242" s="262" t="n">
        <f aca="false">A1241+1</f>
        <v>1230</v>
      </c>
      <c r="B1242" s="263"/>
      <c r="C1242" s="263"/>
      <c r="D1242" s="263"/>
      <c r="E1242" s="266"/>
      <c r="F1242" s="266"/>
      <c r="G1242" s="267"/>
      <c r="H1242" s="278"/>
      <c r="I1242" s="281"/>
      <c r="J1242" s="268"/>
      <c r="K1242" s="269"/>
      <c r="L1242" s="244" t="str">
        <f aca="false">IF(AND(K1242&lt;&gt;"",J1242&lt;&gt;""),MIN(IF(OR(J1242="OZZ",J1242="ZZ"),5000,13600),TRUNC(0.75*SUMIF($D$12:$D1242,$D1242,K$12:K1242),2))-SUMIF($D$12:$D1241,$D1242,L$12:L1241),"")</f>
        <v/>
      </c>
      <c r="M1242" s="270" t="str">
        <f aca="false">IF(AND(K1242&lt;&gt;"",J1242&lt;&gt;"",AB1242&lt;&gt;""),IF(OR(J1242="OZZ",J1242="ZZ"),0-SUMIF($D$12:$D1241,$D1242,M$12:M1241),MIN(MIN(13600,TRUNC(0.75*SUMIF($D$12:$D$1442,$D1242,K$12:K$1442),2)+SUMIF($D$12:$D1242,$D1242,AB$12:AB1242))-SUMIF($D$12:$D1241,$D1242,M$12:M1241)-SUMIF($D$12:$D$1442,$D1242,L$12:L$1442),AB1242)),"")</f>
        <v/>
      </c>
      <c r="N1242" s="246" t="str">
        <f aca="false">IF(J1242&lt;&gt;"",1000-SUMIF($D$12:$D1241,$D1242,N$12:N1241),"")</f>
        <v/>
      </c>
      <c r="O1242" s="268"/>
      <c r="P1242" s="269"/>
      <c r="Q1242" s="244" t="str">
        <f aca="false">IF(AND(P1242&lt;&gt;"",O1242&lt;&gt;""),MIN(IF(OR(O1242="OZZ",O1242="ZZ"),5000,13600),TRUNC(0.75*SUMIF($D$12:$D1242,$D1242,P$12:P1242),2))-SUMIF($D$12:$D1241,$D1242,Q$12:Q1241),"")</f>
        <v/>
      </c>
      <c r="R1242" s="270" t="str">
        <f aca="false">IF(AND(P1242&lt;&gt;"",O1242&lt;&gt;"",AF1242&lt;&gt;""),IF(OR(O1242="OZZ",O1242="ZZ"),0-SUMIF($D$12:$D1241,$D1242,R$12:R1241),MIN(MIN(13600,TRUNC(0.75*SUMIF($D$12:$D$1442,$D1242,P$12:P$1442),2)+SUMIF($D$12:$D1242,$D1242,AF$12:AF1242))-SUMIF($D$12:$D1241,$D1242,R$12:R1241)-SUMIF($D$12:$D$1442,$D1242,Q$12:Q$1442),AF1242)),"")</f>
        <v/>
      </c>
      <c r="S1242" s="246" t="str">
        <f aca="false">IF(O1242&lt;&gt;"",1000-SUMIF($D$12:$D1241,$D1242,S$12:S1241),"")</f>
        <v/>
      </c>
      <c r="T1242" s="268"/>
      <c r="U1242" s="269"/>
      <c r="V1242" s="244" t="str">
        <f aca="false">IF(AND(U1242&lt;&gt;"",T1242&lt;&gt;""),MIN(IF(OR(T1242="OZZ",T1242="ZZ"),5000,13600),TRUNC(0.75*SUMIF($D$12:$D1242,$D1242,U$12:U1242),2))-SUMIF($D$12:$D1241,$D1242,V$12:V1241),"")</f>
        <v/>
      </c>
      <c r="W1242" s="248" t="str">
        <f aca="false">IF(AND(U1242&lt;&gt;"",T1242&lt;&gt;"",AJ1242&lt;&gt;""),IF(OR(T1242="OZZ",T1242="ZZ"),0-SUMIF($D$12:$D1241,$D1242,W$12:W1241),MIN(MIN(13600,TRUNC(0.75*SUMIF($D$12:$D$1442,$D1242,U$12:U$1442),2)+SUMIF($D$12:$D1242,$D1242,AJ$12:AJ1242))-SUMIF($D$12:$D1241,$D1242,W$12:W1241)-SUMIF($D$12:$D$1442,$D1242,V$12:V$1442),AJ1242)),"")</f>
        <v/>
      </c>
      <c r="X1242" s="246" t="str">
        <f aca="false">IF(T1242&lt;&gt;"",1000-SUMIF($D$12:$D1241,$D1242,X$12:X1241),"")</f>
        <v/>
      </c>
      <c r="Y1242" s="272"/>
      <c r="Z1242" s="273"/>
      <c r="AA1242" s="273"/>
      <c r="AB1242" s="252" t="str">
        <f aca="false">IF(K1242&lt;&gt;"",ROUND(Y1242,2)+ROUND(Z1242,2)+ROUND(AA1242,2),"")</f>
        <v/>
      </c>
      <c r="AC1242" s="274"/>
      <c r="AD1242" s="273"/>
      <c r="AE1242" s="273"/>
      <c r="AF1242" s="275" t="str">
        <f aca="false">IF(P1242&lt;&gt;"",ROUND(AC1242,2)+ROUND(AD1242,2)+ROUND(AE1242,2),"")</f>
        <v/>
      </c>
      <c r="AG1242" s="274"/>
      <c r="AH1242" s="273"/>
      <c r="AI1242" s="273"/>
      <c r="AJ1242" s="275" t="str">
        <f aca="false">IF(U1242&lt;&gt;"",ROUND(AG1242,2)+ROUND(AH1242,2)+ROUND(AI1242,2),"")</f>
        <v/>
      </c>
      <c r="AK1242" s="255"/>
      <c r="AL1242" s="255"/>
      <c r="AM1242" s="256"/>
      <c r="AN1242" s="257"/>
      <c r="AO1242" s="258" t="str">
        <f aca="false">IF(D1242&lt;&gt;"",IF(COUNTIF($D$12:$D1242,$D1242)&gt;1,0,IF(SUM(L1242,Q1242,V1242)&gt;0,IF(AND(T1242="",OR(O1242&lt;&gt;"",J1242&lt;&gt;"")),IF(O1242&lt;&gt;"",O1242,IF(J1242&lt;&gt;"",J1242,0)),IF(AND(O1242&lt;&gt;"",J1242&lt;&gt;"",O1242=J1242),O1242,T1242)),0)),"")</f>
        <v/>
      </c>
      <c r="AP1242" s="258" t="str">
        <f aca="false">IF(D1242&lt;&gt;"",IF(COUNTIF($D$12:$D1242,$D1242)&gt;1,0,IF(SUM(M1242,R1242,W1242)&gt;0,IF(AND(T1242="",OR(O1242&lt;&gt;"",J1242&lt;&gt;"")),IF(O1242&lt;&gt;"",O1242,IF(J1242&lt;&gt;"",J1242,0)),IF(AND(O1242&lt;&gt;"",J1242&lt;&gt;"",O1242=J1242),O1242,T1242)),0)),"")</f>
        <v/>
      </c>
      <c r="AQ1242" s="258" t="str">
        <f aca="false">IF(D1242&lt;&gt;"",IF(COUNTIF($D$12:$D1242,$D1242)&gt;1,0,IF(SUM(N1242,S1242,X1242)&gt;0,IF(AND(T1242="",OR(O1242&lt;&gt;"",J1242&lt;&gt;"")),IF(O1242&lt;&gt;"",O1242,IF(J1242&lt;&gt;"",J1242,0)),IF(AND(O1242&lt;&gt;"",J1242&lt;&gt;"",O1242=J1242),O1242,T1242)),0)),"")</f>
        <v/>
      </c>
      <c r="AR1242" s="257" t="str">
        <f aca="false">IF(D1242&lt;&gt;"",IF(J1242="OZP12",L1242,0),"")</f>
        <v/>
      </c>
      <c r="AS1242" s="257" t="str">
        <f aca="false">IF(D1242&lt;&gt;"",IF(O1242="OZP12",Q1242,0),"")</f>
        <v/>
      </c>
      <c r="AT1242" s="257" t="str">
        <f aca="false">IF(D1242&lt;&gt;"",IF(T1242="OZP12",V1242,0),"")</f>
        <v/>
      </c>
      <c r="AU1242" s="257" t="str">
        <f aca="false">IF(D1242&lt;&gt;"",IF(J1242="TZP",L1242,0),"")</f>
        <v/>
      </c>
      <c r="AV1242" s="257" t="str">
        <f aca="false">IF(D1242&lt;&gt;"",IF(O1242="TZP",Q1242,0),"")</f>
        <v/>
      </c>
      <c r="AW1242" s="257" t="str">
        <f aca="false">IF(D1242&lt;&gt;"",IF(T1242="TZP",V1242,0),"")</f>
        <v/>
      </c>
      <c r="AX1242" s="257" t="str">
        <f aca="false">IF(D1242&lt;&gt;"",IF(J1242="OZZ",L1242,0),"")</f>
        <v/>
      </c>
      <c r="AY1242" s="257" t="str">
        <f aca="false">IF(D1242&lt;&gt;"",IF(O1242="OZZ",Q1242,0),"")</f>
        <v/>
      </c>
      <c r="AZ1242" s="257" t="str">
        <f aca="false">IF(D1242&lt;&gt;"",IF(T1242="OZZ",V1242,0),"")</f>
        <v/>
      </c>
      <c r="BA1242" s="260"/>
      <c r="BB1242" s="257" t="str">
        <f aca="false">IF(D1242&lt;&gt;"",IF(ISERROR(FIND("/",D1242)),0,1),"")</f>
        <v/>
      </c>
      <c r="BC1242" s="257" t="str">
        <f aca="false">IF(D1242&lt;&gt;"",IF(BB1242*1=0,D1242,CONCATENATE(MID(D1242,1,FIND("/",D1242,1)-1),MID(D1242,FIND("/",D1242,1)+1,LEN(D1242)))),"")</f>
        <v/>
      </c>
      <c r="BD1242" s="286"/>
      <c r="BE1242" s="257" t="str">
        <f aca="false">IF(D1242&lt;&gt;"",IF(J1242="OZP12",M1242,0),"")</f>
        <v/>
      </c>
      <c r="BF1242" s="257" t="str">
        <f aca="false">IF(D1242&lt;&gt;"",IF(O1242="OZP12",R1242,0),"")</f>
        <v/>
      </c>
      <c r="BG1242" s="257" t="str">
        <f aca="false">IF(D1242&lt;&gt;"",IF(T1242="OZP12",W1242,0),"")</f>
        <v/>
      </c>
      <c r="BH1242" s="257" t="str">
        <f aca="false">IF(D1242&lt;&gt;"",IF(J1242="TZP",M1242,0),"")</f>
        <v/>
      </c>
      <c r="BI1242" s="257" t="str">
        <f aca="false">IF(D1242&lt;&gt;"",IF(O1242="TZP",R1242,0),"")</f>
        <v/>
      </c>
      <c r="BJ1242" s="257" t="str">
        <f aca="false">IF(D1242&lt;&gt;"",IF(T1242="TZP",W1242,0),"")</f>
        <v/>
      </c>
    </row>
    <row r="1243" s="261" customFormat="true" ht="18.75" hidden="false" customHeight="true" outlineLevel="0" collapsed="false">
      <c r="A1243" s="262" t="n">
        <f aca="false">A1242+1</f>
        <v>1231</v>
      </c>
      <c r="B1243" s="263"/>
      <c r="C1243" s="263"/>
      <c r="D1243" s="263"/>
      <c r="E1243" s="266"/>
      <c r="F1243" s="266"/>
      <c r="G1243" s="267"/>
      <c r="H1243" s="278"/>
      <c r="I1243" s="281"/>
      <c r="J1243" s="268"/>
      <c r="K1243" s="269"/>
      <c r="L1243" s="244" t="str">
        <f aca="false">IF(AND(K1243&lt;&gt;"",J1243&lt;&gt;""),MIN(IF(OR(J1243="OZZ",J1243="ZZ"),5000,13600),TRUNC(0.75*SUMIF($D$12:$D1243,$D1243,K$12:K1243),2))-SUMIF($D$12:$D1242,$D1243,L$12:L1242),"")</f>
        <v/>
      </c>
      <c r="M1243" s="270" t="str">
        <f aca="false">IF(AND(K1243&lt;&gt;"",J1243&lt;&gt;"",AB1243&lt;&gt;""),IF(OR(J1243="OZZ",J1243="ZZ"),0-SUMIF($D$12:$D1242,$D1243,M$12:M1242),MIN(MIN(13600,TRUNC(0.75*SUMIF($D$12:$D$1442,$D1243,K$12:K$1442),2)+SUMIF($D$12:$D1243,$D1243,AB$12:AB1243))-SUMIF($D$12:$D1242,$D1243,M$12:M1242)-SUMIF($D$12:$D$1442,$D1243,L$12:L$1442),AB1243)),"")</f>
        <v/>
      </c>
      <c r="N1243" s="246" t="str">
        <f aca="false">IF(J1243&lt;&gt;"",1000-SUMIF($D$12:$D1242,$D1243,N$12:N1242),"")</f>
        <v/>
      </c>
      <c r="O1243" s="268"/>
      <c r="P1243" s="269"/>
      <c r="Q1243" s="244" t="str">
        <f aca="false">IF(AND(P1243&lt;&gt;"",O1243&lt;&gt;""),MIN(IF(OR(O1243="OZZ",O1243="ZZ"),5000,13600),TRUNC(0.75*SUMIF($D$12:$D1243,$D1243,P$12:P1243),2))-SUMIF($D$12:$D1242,$D1243,Q$12:Q1242),"")</f>
        <v/>
      </c>
      <c r="R1243" s="270" t="str">
        <f aca="false">IF(AND(P1243&lt;&gt;"",O1243&lt;&gt;"",AF1243&lt;&gt;""),IF(OR(O1243="OZZ",O1243="ZZ"),0-SUMIF($D$12:$D1242,$D1243,R$12:R1242),MIN(MIN(13600,TRUNC(0.75*SUMIF($D$12:$D$1442,$D1243,P$12:P$1442),2)+SUMIF($D$12:$D1243,$D1243,AF$12:AF1243))-SUMIF($D$12:$D1242,$D1243,R$12:R1242)-SUMIF($D$12:$D$1442,$D1243,Q$12:Q$1442),AF1243)),"")</f>
        <v/>
      </c>
      <c r="S1243" s="246" t="str">
        <f aca="false">IF(O1243&lt;&gt;"",1000-SUMIF($D$12:$D1242,$D1243,S$12:S1242),"")</f>
        <v/>
      </c>
      <c r="T1243" s="268"/>
      <c r="U1243" s="269"/>
      <c r="V1243" s="244" t="str">
        <f aca="false">IF(AND(U1243&lt;&gt;"",T1243&lt;&gt;""),MIN(IF(OR(T1243="OZZ",T1243="ZZ"),5000,13600),TRUNC(0.75*SUMIF($D$12:$D1243,$D1243,U$12:U1243),2))-SUMIF($D$12:$D1242,$D1243,V$12:V1242),"")</f>
        <v/>
      </c>
      <c r="W1243" s="248" t="str">
        <f aca="false">IF(AND(U1243&lt;&gt;"",T1243&lt;&gt;"",AJ1243&lt;&gt;""),IF(OR(T1243="OZZ",T1243="ZZ"),0-SUMIF($D$12:$D1242,$D1243,W$12:W1242),MIN(MIN(13600,TRUNC(0.75*SUMIF($D$12:$D$1442,$D1243,U$12:U$1442),2)+SUMIF($D$12:$D1243,$D1243,AJ$12:AJ1243))-SUMIF($D$12:$D1242,$D1243,W$12:W1242)-SUMIF($D$12:$D$1442,$D1243,V$12:V$1442),AJ1243)),"")</f>
        <v/>
      </c>
      <c r="X1243" s="246" t="str">
        <f aca="false">IF(T1243&lt;&gt;"",1000-SUMIF($D$12:$D1242,$D1243,X$12:X1242),"")</f>
        <v/>
      </c>
      <c r="Y1243" s="272"/>
      <c r="Z1243" s="273"/>
      <c r="AA1243" s="273"/>
      <c r="AB1243" s="252" t="str">
        <f aca="false">IF(K1243&lt;&gt;"",ROUND(Y1243,2)+ROUND(Z1243,2)+ROUND(AA1243,2),"")</f>
        <v/>
      </c>
      <c r="AC1243" s="274"/>
      <c r="AD1243" s="273"/>
      <c r="AE1243" s="273"/>
      <c r="AF1243" s="275" t="str">
        <f aca="false">IF(P1243&lt;&gt;"",ROUND(AC1243,2)+ROUND(AD1243,2)+ROUND(AE1243,2),"")</f>
        <v/>
      </c>
      <c r="AG1243" s="274"/>
      <c r="AH1243" s="273"/>
      <c r="AI1243" s="273"/>
      <c r="AJ1243" s="275" t="str">
        <f aca="false">IF(U1243&lt;&gt;"",ROUND(AG1243,2)+ROUND(AH1243,2)+ROUND(AI1243,2),"")</f>
        <v/>
      </c>
      <c r="AK1243" s="255"/>
      <c r="AL1243" s="255"/>
      <c r="AM1243" s="256"/>
      <c r="AN1243" s="257"/>
      <c r="AO1243" s="258" t="str">
        <f aca="false">IF(D1243&lt;&gt;"",IF(COUNTIF($D$12:$D1243,$D1243)&gt;1,0,IF(SUM(L1243,Q1243,V1243)&gt;0,IF(AND(T1243="",OR(O1243&lt;&gt;"",J1243&lt;&gt;"")),IF(O1243&lt;&gt;"",O1243,IF(J1243&lt;&gt;"",J1243,0)),IF(AND(O1243&lt;&gt;"",J1243&lt;&gt;"",O1243=J1243),O1243,T1243)),0)),"")</f>
        <v/>
      </c>
      <c r="AP1243" s="258" t="str">
        <f aca="false">IF(D1243&lt;&gt;"",IF(COUNTIF($D$12:$D1243,$D1243)&gt;1,0,IF(SUM(M1243,R1243,W1243)&gt;0,IF(AND(T1243="",OR(O1243&lt;&gt;"",J1243&lt;&gt;"")),IF(O1243&lt;&gt;"",O1243,IF(J1243&lt;&gt;"",J1243,0)),IF(AND(O1243&lt;&gt;"",J1243&lt;&gt;"",O1243=J1243),O1243,T1243)),0)),"")</f>
        <v/>
      </c>
      <c r="AQ1243" s="258" t="str">
        <f aca="false">IF(D1243&lt;&gt;"",IF(COUNTIF($D$12:$D1243,$D1243)&gt;1,0,IF(SUM(N1243,S1243,X1243)&gt;0,IF(AND(T1243="",OR(O1243&lt;&gt;"",J1243&lt;&gt;"")),IF(O1243&lt;&gt;"",O1243,IF(J1243&lt;&gt;"",J1243,0)),IF(AND(O1243&lt;&gt;"",J1243&lt;&gt;"",O1243=J1243),O1243,T1243)),0)),"")</f>
        <v/>
      </c>
      <c r="AR1243" s="257" t="str">
        <f aca="false">IF(D1243&lt;&gt;"",IF(J1243="OZP12",L1243,0),"")</f>
        <v/>
      </c>
      <c r="AS1243" s="257" t="str">
        <f aca="false">IF(D1243&lt;&gt;"",IF(O1243="OZP12",Q1243,0),"")</f>
        <v/>
      </c>
      <c r="AT1243" s="257" t="str">
        <f aca="false">IF(D1243&lt;&gt;"",IF(T1243="OZP12",V1243,0),"")</f>
        <v/>
      </c>
      <c r="AU1243" s="257" t="str">
        <f aca="false">IF(D1243&lt;&gt;"",IF(J1243="TZP",L1243,0),"")</f>
        <v/>
      </c>
      <c r="AV1243" s="257" t="str">
        <f aca="false">IF(D1243&lt;&gt;"",IF(O1243="TZP",Q1243,0),"")</f>
        <v/>
      </c>
      <c r="AW1243" s="257" t="str">
        <f aca="false">IF(D1243&lt;&gt;"",IF(T1243="TZP",V1243,0),"")</f>
        <v/>
      </c>
      <c r="AX1243" s="257" t="str">
        <f aca="false">IF(D1243&lt;&gt;"",IF(J1243="OZZ",L1243,0),"")</f>
        <v/>
      </c>
      <c r="AY1243" s="257" t="str">
        <f aca="false">IF(D1243&lt;&gt;"",IF(O1243="OZZ",Q1243,0),"")</f>
        <v/>
      </c>
      <c r="AZ1243" s="257" t="str">
        <f aca="false">IF(D1243&lt;&gt;"",IF(T1243="OZZ",V1243,0),"")</f>
        <v/>
      </c>
      <c r="BA1243" s="260"/>
      <c r="BB1243" s="257" t="str">
        <f aca="false">IF(D1243&lt;&gt;"",IF(ISERROR(FIND("/",D1243)),0,1),"")</f>
        <v/>
      </c>
      <c r="BC1243" s="257" t="str">
        <f aca="false">IF(D1243&lt;&gt;"",IF(BB1243*1=0,D1243,CONCATENATE(MID(D1243,1,FIND("/",D1243,1)-1),MID(D1243,FIND("/",D1243,1)+1,LEN(D1243)))),"")</f>
        <v/>
      </c>
      <c r="BD1243" s="286"/>
      <c r="BE1243" s="257" t="str">
        <f aca="false">IF(D1243&lt;&gt;"",IF(J1243="OZP12",M1243,0),"")</f>
        <v/>
      </c>
      <c r="BF1243" s="257" t="str">
        <f aca="false">IF(D1243&lt;&gt;"",IF(O1243="OZP12",R1243,0),"")</f>
        <v/>
      </c>
      <c r="BG1243" s="257" t="str">
        <f aca="false">IF(D1243&lt;&gt;"",IF(T1243="OZP12",W1243,0),"")</f>
        <v/>
      </c>
      <c r="BH1243" s="257" t="str">
        <f aca="false">IF(D1243&lt;&gt;"",IF(J1243="TZP",M1243,0),"")</f>
        <v/>
      </c>
      <c r="BI1243" s="257" t="str">
        <f aca="false">IF(D1243&lt;&gt;"",IF(O1243="TZP",R1243,0),"")</f>
        <v/>
      </c>
      <c r="BJ1243" s="257" t="str">
        <f aca="false">IF(D1243&lt;&gt;"",IF(T1243="TZP",W1243,0),"")</f>
        <v/>
      </c>
    </row>
    <row r="1244" s="261" customFormat="true" ht="18.75" hidden="false" customHeight="true" outlineLevel="0" collapsed="false">
      <c r="A1244" s="262" t="n">
        <f aca="false">A1243+1</f>
        <v>1232</v>
      </c>
      <c r="B1244" s="263"/>
      <c r="C1244" s="263"/>
      <c r="D1244" s="263"/>
      <c r="E1244" s="266"/>
      <c r="F1244" s="266"/>
      <c r="G1244" s="267"/>
      <c r="H1244" s="278"/>
      <c r="I1244" s="281"/>
      <c r="J1244" s="268"/>
      <c r="K1244" s="269"/>
      <c r="L1244" s="244" t="str">
        <f aca="false">IF(AND(K1244&lt;&gt;"",J1244&lt;&gt;""),MIN(IF(OR(J1244="OZZ",J1244="ZZ"),5000,13600),TRUNC(0.75*SUMIF($D$12:$D1244,$D1244,K$12:K1244),2))-SUMIF($D$12:$D1243,$D1244,L$12:L1243),"")</f>
        <v/>
      </c>
      <c r="M1244" s="270" t="str">
        <f aca="false">IF(AND(K1244&lt;&gt;"",J1244&lt;&gt;"",AB1244&lt;&gt;""),IF(OR(J1244="OZZ",J1244="ZZ"),0-SUMIF($D$12:$D1243,$D1244,M$12:M1243),MIN(MIN(13600,TRUNC(0.75*SUMIF($D$12:$D$1442,$D1244,K$12:K$1442),2)+SUMIF($D$12:$D1244,$D1244,AB$12:AB1244))-SUMIF($D$12:$D1243,$D1244,M$12:M1243)-SUMIF($D$12:$D$1442,$D1244,L$12:L$1442),AB1244)),"")</f>
        <v/>
      </c>
      <c r="N1244" s="246" t="str">
        <f aca="false">IF(J1244&lt;&gt;"",1000-SUMIF($D$12:$D1243,$D1244,N$12:N1243),"")</f>
        <v/>
      </c>
      <c r="O1244" s="268"/>
      <c r="P1244" s="269"/>
      <c r="Q1244" s="244" t="str">
        <f aca="false">IF(AND(P1244&lt;&gt;"",O1244&lt;&gt;""),MIN(IF(OR(O1244="OZZ",O1244="ZZ"),5000,13600),TRUNC(0.75*SUMIF($D$12:$D1244,$D1244,P$12:P1244),2))-SUMIF($D$12:$D1243,$D1244,Q$12:Q1243),"")</f>
        <v/>
      </c>
      <c r="R1244" s="270" t="str">
        <f aca="false">IF(AND(P1244&lt;&gt;"",O1244&lt;&gt;"",AF1244&lt;&gt;""),IF(OR(O1244="OZZ",O1244="ZZ"),0-SUMIF($D$12:$D1243,$D1244,R$12:R1243),MIN(MIN(13600,TRUNC(0.75*SUMIF($D$12:$D$1442,$D1244,P$12:P$1442),2)+SUMIF($D$12:$D1244,$D1244,AF$12:AF1244))-SUMIF($D$12:$D1243,$D1244,R$12:R1243)-SUMIF($D$12:$D$1442,$D1244,Q$12:Q$1442),AF1244)),"")</f>
        <v/>
      </c>
      <c r="S1244" s="246" t="str">
        <f aca="false">IF(O1244&lt;&gt;"",1000-SUMIF($D$12:$D1243,$D1244,S$12:S1243),"")</f>
        <v/>
      </c>
      <c r="T1244" s="268"/>
      <c r="U1244" s="269"/>
      <c r="V1244" s="244" t="str">
        <f aca="false">IF(AND(U1244&lt;&gt;"",T1244&lt;&gt;""),MIN(IF(OR(T1244="OZZ",T1244="ZZ"),5000,13600),TRUNC(0.75*SUMIF($D$12:$D1244,$D1244,U$12:U1244),2))-SUMIF($D$12:$D1243,$D1244,V$12:V1243),"")</f>
        <v/>
      </c>
      <c r="W1244" s="248" t="str">
        <f aca="false">IF(AND(U1244&lt;&gt;"",T1244&lt;&gt;"",AJ1244&lt;&gt;""),IF(OR(T1244="OZZ",T1244="ZZ"),0-SUMIF($D$12:$D1243,$D1244,W$12:W1243),MIN(MIN(13600,TRUNC(0.75*SUMIF($D$12:$D$1442,$D1244,U$12:U$1442),2)+SUMIF($D$12:$D1244,$D1244,AJ$12:AJ1244))-SUMIF($D$12:$D1243,$D1244,W$12:W1243)-SUMIF($D$12:$D$1442,$D1244,V$12:V$1442),AJ1244)),"")</f>
        <v/>
      </c>
      <c r="X1244" s="246" t="str">
        <f aca="false">IF(T1244&lt;&gt;"",1000-SUMIF($D$12:$D1243,$D1244,X$12:X1243),"")</f>
        <v/>
      </c>
      <c r="Y1244" s="272"/>
      <c r="Z1244" s="273"/>
      <c r="AA1244" s="273"/>
      <c r="AB1244" s="252" t="str">
        <f aca="false">IF(K1244&lt;&gt;"",ROUND(Y1244,2)+ROUND(Z1244,2)+ROUND(AA1244,2),"")</f>
        <v/>
      </c>
      <c r="AC1244" s="274"/>
      <c r="AD1244" s="273"/>
      <c r="AE1244" s="273"/>
      <c r="AF1244" s="275" t="str">
        <f aca="false">IF(P1244&lt;&gt;"",ROUND(AC1244,2)+ROUND(AD1244,2)+ROUND(AE1244,2),"")</f>
        <v/>
      </c>
      <c r="AG1244" s="274"/>
      <c r="AH1244" s="273"/>
      <c r="AI1244" s="273"/>
      <c r="AJ1244" s="275" t="str">
        <f aca="false">IF(U1244&lt;&gt;"",ROUND(AG1244,2)+ROUND(AH1244,2)+ROUND(AI1244,2),"")</f>
        <v/>
      </c>
      <c r="AK1244" s="255"/>
      <c r="AL1244" s="255"/>
      <c r="AM1244" s="256"/>
      <c r="AN1244" s="257"/>
      <c r="AO1244" s="258" t="str">
        <f aca="false">IF(D1244&lt;&gt;"",IF(COUNTIF($D$12:$D1244,$D1244)&gt;1,0,IF(SUM(L1244,Q1244,V1244)&gt;0,IF(AND(T1244="",OR(O1244&lt;&gt;"",J1244&lt;&gt;"")),IF(O1244&lt;&gt;"",O1244,IF(J1244&lt;&gt;"",J1244,0)),IF(AND(O1244&lt;&gt;"",J1244&lt;&gt;"",O1244=J1244),O1244,T1244)),0)),"")</f>
        <v/>
      </c>
      <c r="AP1244" s="258" t="str">
        <f aca="false">IF(D1244&lt;&gt;"",IF(COUNTIF($D$12:$D1244,$D1244)&gt;1,0,IF(SUM(M1244,R1244,W1244)&gt;0,IF(AND(T1244="",OR(O1244&lt;&gt;"",J1244&lt;&gt;"")),IF(O1244&lt;&gt;"",O1244,IF(J1244&lt;&gt;"",J1244,0)),IF(AND(O1244&lt;&gt;"",J1244&lt;&gt;"",O1244=J1244),O1244,T1244)),0)),"")</f>
        <v/>
      </c>
      <c r="AQ1244" s="258" t="str">
        <f aca="false">IF(D1244&lt;&gt;"",IF(COUNTIF($D$12:$D1244,$D1244)&gt;1,0,IF(SUM(N1244,S1244,X1244)&gt;0,IF(AND(T1244="",OR(O1244&lt;&gt;"",J1244&lt;&gt;"")),IF(O1244&lt;&gt;"",O1244,IF(J1244&lt;&gt;"",J1244,0)),IF(AND(O1244&lt;&gt;"",J1244&lt;&gt;"",O1244=J1244),O1244,T1244)),0)),"")</f>
        <v/>
      </c>
      <c r="AR1244" s="257" t="str">
        <f aca="false">IF(D1244&lt;&gt;"",IF(J1244="OZP12",L1244,0),"")</f>
        <v/>
      </c>
      <c r="AS1244" s="257" t="str">
        <f aca="false">IF(D1244&lt;&gt;"",IF(O1244="OZP12",Q1244,0),"")</f>
        <v/>
      </c>
      <c r="AT1244" s="257" t="str">
        <f aca="false">IF(D1244&lt;&gt;"",IF(T1244="OZP12",V1244,0),"")</f>
        <v/>
      </c>
      <c r="AU1244" s="257" t="str">
        <f aca="false">IF(D1244&lt;&gt;"",IF(J1244="TZP",L1244,0),"")</f>
        <v/>
      </c>
      <c r="AV1244" s="257" t="str">
        <f aca="false">IF(D1244&lt;&gt;"",IF(O1244="TZP",Q1244,0),"")</f>
        <v/>
      </c>
      <c r="AW1244" s="257" t="str">
        <f aca="false">IF(D1244&lt;&gt;"",IF(T1244="TZP",V1244,0),"")</f>
        <v/>
      </c>
      <c r="AX1244" s="257" t="str">
        <f aca="false">IF(D1244&lt;&gt;"",IF(J1244="OZZ",L1244,0),"")</f>
        <v/>
      </c>
      <c r="AY1244" s="257" t="str">
        <f aca="false">IF(D1244&lt;&gt;"",IF(O1244="OZZ",Q1244,0),"")</f>
        <v/>
      </c>
      <c r="AZ1244" s="257" t="str">
        <f aca="false">IF(D1244&lt;&gt;"",IF(T1244="OZZ",V1244,0),"")</f>
        <v/>
      </c>
      <c r="BA1244" s="260"/>
      <c r="BB1244" s="257" t="str">
        <f aca="false">IF(D1244&lt;&gt;"",IF(ISERROR(FIND("/",D1244)),0,1),"")</f>
        <v/>
      </c>
      <c r="BC1244" s="257" t="str">
        <f aca="false">IF(D1244&lt;&gt;"",IF(BB1244*1=0,D1244,CONCATENATE(MID(D1244,1,FIND("/",D1244,1)-1),MID(D1244,FIND("/",D1244,1)+1,LEN(D1244)))),"")</f>
        <v/>
      </c>
      <c r="BD1244" s="286"/>
      <c r="BE1244" s="257" t="str">
        <f aca="false">IF(D1244&lt;&gt;"",IF(J1244="OZP12",M1244,0),"")</f>
        <v/>
      </c>
      <c r="BF1244" s="257" t="str">
        <f aca="false">IF(D1244&lt;&gt;"",IF(O1244="OZP12",R1244,0),"")</f>
        <v/>
      </c>
      <c r="BG1244" s="257" t="str">
        <f aca="false">IF(D1244&lt;&gt;"",IF(T1244="OZP12",W1244,0),"")</f>
        <v/>
      </c>
      <c r="BH1244" s="257" t="str">
        <f aca="false">IF(D1244&lt;&gt;"",IF(J1244="TZP",M1244,0),"")</f>
        <v/>
      </c>
      <c r="BI1244" s="257" t="str">
        <f aca="false">IF(D1244&lt;&gt;"",IF(O1244="TZP",R1244,0),"")</f>
        <v/>
      </c>
      <c r="BJ1244" s="257" t="str">
        <f aca="false">IF(D1244&lt;&gt;"",IF(T1244="TZP",W1244,0),"")</f>
        <v/>
      </c>
    </row>
    <row r="1245" s="261" customFormat="true" ht="18.75" hidden="false" customHeight="true" outlineLevel="0" collapsed="false">
      <c r="A1245" s="262" t="n">
        <f aca="false">A1244+1</f>
        <v>1233</v>
      </c>
      <c r="B1245" s="263"/>
      <c r="C1245" s="263"/>
      <c r="D1245" s="263"/>
      <c r="E1245" s="266"/>
      <c r="F1245" s="266"/>
      <c r="G1245" s="267"/>
      <c r="H1245" s="278"/>
      <c r="I1245" s="281"/>
      <c r="J1245" s="268"/>
      <c r="K1245" s="269"/>
      <c r="L1245" s="244" t="str">
        <f aca="false">IF(AND(K1245&lt;&gt;"",J1245&lt;&gt;""),MIN(IF(OR(J1245="OZZ",J1245="ZZ"),5000,13600),TRUNC(0.75*SUMIF($D$12:$D1245,$D1245,K$12:K1245),2))-SUMIF($D$12:$D1244,$D1245,L$12:L1244),"")</f>
        <v/>
      </c>
      <c r="M1245" s="270" t="str">
        <f aca="false">IF(AND(K1245&lt;&gt;"",J1245&lt;&gt;"",AB1245&lt;&gt;""),IF(OR(J1245="OZZ",J1245="ZZ"),0-SUMIF($D$12:$D1244,$D1245,M$12:M1244),MIN(MIN(13600,TRUNC(0.75*SUMIF($D$12:$D$1442,$D1245,K$12:K$1442),2)+SUMIF($D$12:$D1245,$D1245,AB$12:AB1245))-SUMIF($D$12:$D1244,$D1245,M$12:M1244)-SUMIF($D$12:$D$1442,$D1245,L$12:L$1442),AB1245)),"")</f>
        <v/>
      </c>
      <c r="N1245" s="246" t="str">
        <f aca="false">IF(J1245&lt;&gt;"",1000-SUMIF($D$12:$D1244,$D1245,N$12:N1244),"")</f>
        <v/>
      </c>
      <c r="O1245" s="268"/>
      <c r="P1245" s="269"/>
      <c r="Q1245" s="244" t="str">
        <f aca="false">IF(AND(P1245&lt;&gt;"",O1245&lt;&gt;""),MIN(IF(OR(O1245="OZZ",O1245="ZZ"),5000,13600),TRUNC(0.75*SUMIF($D$12:$D1245,$D1245,P$12:P1245),2))-SUMIF($D$12:$D1244,$D1245,Q$12:Q1244),"")</f>
        <v/>
      </c>
      <c r="R1245" s="270" t="str">
        <f aca="false">IF(AND(P1245&lt;&gt;"",O1245&lt;&gt;"",AF1245&lt;&gt;""),IF(OR(O1245="OZZ",O1245="ZZ"),0-SUMIF($D$12:$D1244,$D1245,R$12:R1244),MIN(MIN(13600,TRUNC(0.75*SUMIF($D$12:$D$1442,$D1245,P$12:P$1442),2)+SUMIF($D$12:$D1245,$D1245,AF$12:AF1245))-SUMIF($D$12:$D1244,$D1245,R$12:R1244)-SUMIF($D$12:$D$1442,$D1245,Q$12:Q$1442),AF1245)),"")</f>
        <v/>
      </c>
      <c r="S1245" s="246" t="str">
        <f aca="false">IF(O1245&lt;&gt;"",1000-SUMIF($D$12:$D1244,$D1245,S$12:S1244),"")</f>
        <v/>
      </c>
      <c r="T1245" s="268"/>
      <c r="U1245" s="269"/>
      <c r="V1245" s="244" t="str">
        <f aca="false">IF(AND(U1245&lt;&gt;"",T1245&lt;&gt;""),MIN(IF(OR(T1245="OZZ",T1245="ZZ"),5000,13600),TRUNC(0.75*SUMIF($D$12:$D1245,$D1245,U$12:U1245),2))-SUMIF($D$12:$D1244,$D1245,V$12:V1244),"")</f>
        <v/>
      </c>
      <c r="W1245" s="248" t="str">
        <f aca="false">IF(AND(U1245&lt;&gt;"",T1245&lt;&gt;"",AJ1245&lt;&gt;""),IF(OR(T1245="OZZ",T1245="ZZ"),0-SUMIF($D$12:$D1244,$D1245,W$12:W1244),MIN(MIN(13600,TRUNC(0.75*SUMIF($D$12:$D$1442,$D1245,U$12:U$1442),2)+SUMIF($D$12:$D1245,$D1245,AJ$12:AJ1245))-SUMIF($D$12:$D1244,$D1245,W$12:W1244)-SUMIF($D$12:$D$1442,$D1245,V$12:V$1442),AJ1245)),"")</f>
        <v/>
      </c>
      <c r="X1245" s="246" t="str">
        <f aca="false">IF(T1245&lt;&gt;"",1000-SUMIF($D$12:$D1244,$D1245,X$12:X1244),"")</f>
        <v/>
      </c>
      <c r="Y1245" s="272"/>
      <c r="Z1245" s="273"/>
      <c r="AA1245" s="273"/>
      <c r="AB1245" s="252" t="str">
        <f aca="false">IF(K1245&lt;&gt;"",ROUND(Y1245,2)+ROUND(Z1245,2)+ROUND(AA1245,2),"")</f>
        <v/>
      </c>
      <c r="AC1245" s="274"/>
      <c r="AD1245" s="273"/>
      <c r="AE1245" s="273"/>
      <c r="AF1245" s="275" t="str">
        <f aca="false">IF(P1245&lt;&gt;"",ROUND(AC1245,2)+ROUND(AD1245,2)+ROUND(AE1245,2),"")</f>
        <v/>
      </c>
      <c r="AG1245" s="274"/>
      <c r="AH1245" s="273"/>
      <c r="AI1245" s="273"/>
      <c r="AJ1245" s="275" t="str">
        <f aca="false">IF(U1245&lt;&gt;"",ROUND(AG1245,2)+ROUND(AH1245,2)+ROUND(AI1245,2),"")</f>
        <v/>
      </c>
      <c r="AK1245" s="255"/>
      <c r="AL1245" s="255"/>
      <c r="AM1245" s="256"/>
      <c r="AN1245" s="257"/>
      <c r="AO1245" s="258" t="str">
        <f aca="false">IF(D1245&lt;&gt;"",IF(COUNTIF($D$12:$D1245,$D1245)&gt;1,0,IF(SUM(L1245,Q1245,V1245)&gt;0,IF(AND(T1245="",OR(O1245&lt;&gt;"",J1245&lt;&gt;"")),IF(O1245&lt;&gt;"",O1245,IF(J1245&lt;&gt;"",J1245,0)),IF(AND(O1245&lt;&gt;"",J1245&lt;&gt;"",O1245=J1245),O1245,T1245)),0)),"")</f>
        <v/>
      </c>
      <c r="AP1245" s="258" t="str">
        <f aca="false">IF(D1245&lt;&gt;"",IF(COUNTIF($D$12:$D1245,$D1245)&gt;1,0,IF(SUM(M1245,R1245,W1245)&gt;0,IF(AND(T1245="",OR(O1245&lt;&gt;"",J1245&lt;&gt;"")),IF(O1245&lt;&gt;"",O1245,IF(J1245&lt;&gt;"",J1245,0)),IF(AND(O1245&lt;&gt;"",J1245&lt;&gt;"",O1245=J1245),O1245,T1245)),0)),"")</f>
        <v/>
      </c>
      <c r="AQ1245" s="258" t="str">
        <f aca="false">IF(D1245&lt;&gt;"",IF(COUNTIF($D$12:$D1245,$D1245)&gt;1,0,IF(SUM(N1245,S1245,X1245)&gt;0,IF(AND(T1245="",OR(O1245&lt;&gt;"",J1245&lt;&gt;"")),IF(O1245&lt;&gt;"",O1245,IF(J1245&lt;&gt;"",J1245,0)),IF(AND(O1245&lt;&gt;"",J1245&lt;&gt;"",O1245=J1245),O1245,T1245)),0)),"")</f>
        <v/>
      </c>
      <c r="AR1245" s="257" t="str">
        <f aca="false">IF(D1245&lt;&gt;"",IF(J1245="OZP12",L1245,0),"")</f>
        <v/>
      </c>
      <c r="AS1245" s="257" t="str">
        <f aca="false">IF(D1245&lt;&gt;"",IF(O1245="OZP12",Q1245,0),"")</f>
        <v/>
      </c>
      <c r="AT1245" s="257" t="str">
        <f aca="false">IF(D1245&lt;&gt;"",IF(T1245="OZP12",V1245,0),"")</f>
        <v/>
      </c>
      <c r="AU1245" s="257" t="str">
        <f aca="false">IF(D1245&lt;&gt;"",IF(J1245="TZP",L1245,0),"")</f>
        <v/>
      </c>
      <c r="AV1245" s="257" t="str">
        <f aca="false">IF(D1245&lt;&gt;"",IF(O1245="TZP",Q1245,0),"")</f>
        <v/>
      </c>
      <c r="AW1245" s="257" t="str">
        <f aca="false">IF(D1245&lt;&gt;"",IF(T1245="TZP",V1245,0),"")</f>
        <v/>
      </c>
      <c r="AX1245" s="257" t="str">
        <f aca="false">IF(D1245&lt;&gt;"",IF(J1245="OZZ",L1245,0),"")</f>
        <v/>
      </c>
      <c r="AY1245" s="257" t="str">
        <f aca="false">IF(D1245&lt;&gt;"",IF(O1245="OZZ",Q1245,0),"")</f>
        <v/>
      </c>
      <c r="AZ1245" s="257" t="str">
        <f aca="false">IF(D1245&lt;&gt;"",IF(T1245="OZZ",V1245,0),"")</f>
        <v/>
      </c>
      <c r="BA1245" s="260"/>
      <c r="BB1245" s="257" t="str">
        <f aca="false">IF(D1245&lt;&gt;"",IF(ISERROR(FIND("/",D1245)),0,1),"")</f>
        <v/>
      </c>
      <c r="BC1245" s="257" t="str">
        <f aca="false">IF(D1245&lt;&gt;"",IF(BB1245*1=0,D1245,CONCATENATE(MID(D1245,1,FIND("/",D1245,1)-1),MID(D1245,FIND("/",D1245,1)+1,LEN(D1245)))),"")</f>
        <v/>
      </c>
      <c r="BD1245" s="286"/>
      <c r="BE1245" s="257" t="str">
        <f aca="false">IF(D1245&lt;&gt;"",IF(J1245="OZP12",M1245,0),"")</f>
        <v/>
      </c>
      <c r="BF1245" s="257" t="str">
        <f aca="false">IF(D1245&lt;&gt;"",IF(O1245="OZP12",R1245,0),"")</f>
        <v/>
      </c>
      <c r="BG1245" s="257" t="str">
        <f aca="false">IF(D1245&lt;&gt;"",IF(T1245="OZP12",W1245,0),"")</f>
        <v/>
      </c>
      <c r="BH1245" s="257" t="str">
        <f aca="false">IF(D1245&lt;&gt;"",IF(J1245="TZP",M1245,0),"")</f>
        <v/>
      </c>
      <c r="BI1245" s="257" t="str">
        <f aca="false">IF(D1245&lt;&gt;"",IF(O1245="TZP",R1245,0),"")</f>
        <v/>
      </c>
      <c r="BJ1245" s="257" t="str">
        <f aca="false">IF(D1245&lt;&gt;"",IF(T1245="TZP",W1245,0),"")</f>
        <v/>
      </c>
    </row>
    <row r="1246" s="261" customFormat="true" ht="18.75" hidden="false" customHeight="true" outlineLevel="0" collapsed="false">
      <c r="A1246" s="262" t="n">
        <f aca="false">A1245+1</f>
        <v>1234</v>
      </c>
      <c r="B1246" s="263"/>
      <c r="C1246" s="263"/>
      <c r="D1246" s="263"/>
      <c r="E1246" s="266"/>
      <c r="F1246" s="266"/>
      <c r="G1246" s="267"/>
      <c r="H1246" s="278"/>
      <c r="I1246" s="281"/>
      <c r="J1246" s="268"/>
      <c r="K1246" s="269"/>
      <c r="L1246" s="244" t="str">
        <f aca="false">IF(AND(K1246&lt;&gt;"",J1246&lt;&gt;""),MIN(IF(OR(J1246="OZZ",J1246="ZZ"),5000,13600),TRUNC(0.75*SUMIF($D$12:$D1246,$D1246,K$12:K1246),2))-SUMIF($D$12:$D1245,$D1246,L$12:L1245),"")</f>
        <v/>
      </c>
      <c r="M1246" s="270" t="str">
        <f aca="false">IF(AND(K1246&lt;&gt;"",J1246&lt;&gt;"",AB1246&lt;&gt;""),IF(OR(J1246="OZZ",J1246="ZZ"),0-SUMIF($D$12:$D1245,$D1246,M$12:M1245),MIN(MIN(13600,TRUNC(0.75*SUMIF($D$12:$D$1442,$D1246,K$12:K$1442),2)+SUMIF($D$12:$D1246,$D1246,AB$12:AB1246))-SUMIF($D$12:$D1245,$D1246,M$12:M1245)-SUMIF($D$12:$D$1442,$D1246,L$12:L$1442),AB1246)),"")</f>
        <v/>
      </c>
      <c r="N1246" s="246" t="str">
        <f aca="false">IF(J1246&lt;&gt;"",1000-SUMIF($D$12:$D1245,$D1246,N$12:N1245),"")</f>
        <v/>
      </c>
      <c r="O1246" s="268"/>
      <c r="P1246" s="269"/>
      <c r="Q1246" s="244" t="str">
        <f aca="false">IF(AND(P1246&lt;&gt;"",O1246&lt;&gt;""),MIN(IF(OR(O1246="OZZ",O1246="ZZ"),5000,13600),TRUNC(0.75*SUMIF($D$12:$D1246,$D1246,P$12:P1246),2))-SUMIF($D$12:$D1245,$D1246,Q$12:Q1245),"")</f>
        <v/>
      </c>
      <c r="R1246" s="270" t="str">
        <f aca="false">IF(AND(P1246&lt;&gt;"",O1246&lt;&gt;"",AF1246&lt;&gt;""),IF(OR(O1246="OZZ",O1246="ZZ"),0-SUMIF($D$12:$D1245,$D1246,R$12:R1245),MIN(MIN(13600,TRUNC(0.75*SUMIF($D$12:$D$1442,$D1246,P$12:P$1442),2)+SUMIF($D$12:$D1246,$D1246,AF$12:AF1246))-SUMIF($D$12:$D1245,$D1246,R$12:R1245)-SUMIF($D$12:$D$1442,$D1246,Q$12:Q$1442),AF1246)),"")</f>
        <v/>
      </c>
      <c r="S1246" s="246" t="str">
        <f aca="false">IF(O1246&lt;&gt;"",1000-SUMIF($D$12:$D1245,$D1246,S$12:S1245),"")</f>
        <v/>
      </c>
      <c r="T1246" s="268"/>
      <c r="U1246" s="269"/>
      <c r="V1246" s="244" t="str">
        <f aca="false">IF(AND(U1246&lt;&gt;"",T1246&lt;&gt;""),MIN(IF(OR(T1246="OZZ",T1246="ZZ"),5000,13600),TRUNC(0.75*SUMIF($D$12:$D1246,$D1246,U$12:U1246),2))-SUMIF($D$12:$D1245,$D1246,V$12:V1245),"")</f>
        <v/>
      </c>
      <c r="W1246" s="248" t="str">
        <f aca="false">IF(AND(U1246&lt;&gt;"",T1246&lt;&gt;"",AJ1246&lt;&gt;""),IF(OR(T1246="OZZ",T1246="ZZ"),0-SUMIF($D$12:$D1245,$D1246,W$12:W1245),MIN(MIN(13600,TRUNC(0.75*SUMIF($D$12:$D$1442,$D1246,U$12:U$1442),2)+SUMIF($D$12:$D1246,$D1246,AJ$12:AJ1246))-SUMIF($D$12:$D1245,$D1246,W$12:W1245)-SUMIF($D$12:$D$1442,$D1246,V$12:V$1442),AJ1246)),"")</f>
        <v/>
      </c>
      <c r="X1246" s="246" t="str">
        <f aca="false">IF(T1246&lt;&gt;"",1000-SUMIF($D$12:$D1245,$D1246,X$12:X1245),"")</f>
        <v/>
      </c>
      <c r="Y1246" s="272"/>
      <c r="Z1246" s="273"/>
      <c r="AA1246" s="273"/>
      <c r="AB1246" s="252" t="str">
        <f aca="false">IF(K1246&lt;&gt;"",ROUND(Y1246,2)+ROUND(Z1246,2)+ROUND(AA1246,2),"")</f>
        <v/>
      </c>
      <c r="AC1246" s="274"/>
      <c r="AD1246" s="273"/>
      <c r="AE1246" s="273"/>
      <c r="AF1246" s="275" t="str">
        <f aca="false">IF(P1246&lt;&gt;"",ROUND(AC1246,2)+ROUND(AD1246,2)+ROUND(AE1246,2),"")</f>
        <v/>
      </c>
      <c r="AG1246" s="274"/>
      <c r="AH1246" s="273"/>
      <c r="AI1246" s="273"/>
      <c r="AJ1246" s="275" t="str">
        <f aca="false">IF(U1246&lt;&gt;"",ROUND(AG1246,2)+ROUND(AH1246,2)+ROUND(AI1246,2),"")</f>
        <v/>
      </c>
      <c r="AK1246" s="255"/>
      <c r="AL1246" s="255"/>
      <c r="AM1246" s="256"/>
      <c r="AN1246" s="257"/>
      <c r="AO1246" s="258" t="str">
        <f aca="false">IF(D1246&lt;&gt;"",IF(COUNTIF($D$12:$D1246,$D1246)&gt;1,0,IF(SUM(L1246,Q1246,V1246)&gt;0,IF(AND(T1246="",OR(O1246&lt;&gt;"",J1246&lt;&gt;"")),IF(O1246&lt;&gt;"",O1246,IF(J1246&lt;&gt;"",J1246,0)),IF(AND(O1246&lt;&gt;"",J1246&lt;&gt;"",O1246=J1246),O1246,T1246)),0)),"")</f>
        <v/>
      </c>
      <c r="AP1246" s="258" t="str">
        <f aca="false">IF(D1246&lt;&gt;"",IF(COUNTIF($D$12:$D1246,$D1246)&gt;1,0,IF(SUM(M1246,R1246,W1246)&gt;0,IF(AND(T1246="",OR(O1246&lt;&gt;"",J1246&lt;&gt;"")),IF(O1246&lt;&gt;"",O1246,IF(J1246&lt;&gt;"",J1246,0)),IF(AND(O1246&lt;&gt;"",J1246&lt;&gt;"",O1246=J1246),O1246,T1246)),0)),"")</f>
        <v/>
      </c>
      <c r="AQ1246" s="258" t="str">
        <f aca="false">IF(D1246&lt;&gt;"",IF(COUNTIF($D$12:$D1246,$D1246)&gt;1,0,IF(SUM(N1246,S1246,X1246)&gt;0,IF(AND(T1246="",OR(O1246&lt;&gt;"",J1246&lt;&gt;"")),IF(O1246&lt;&gt;"",O1246,IF(J1246&lt;&gt;"",J1246,0)),IF(AND(O1246&lt;&gt;"",J1246&lt;&gt;"",O1246=J1246),O1246,T1246)),0)),"")</f>
        <v/>
      </c>
      <c r="AR1246" s="257" t="str">
        <f aca="false">IF(D1246&lt;&gt;"",IF(J1246="OZP12",L1246,0),"")</f>
        <v/>
      </c>
      <c r="AS1246" s="257" t="str">
        <f aca="false">IF(D1246&lt;&gt;"",IF(O1246="OZP12",Q1246,0),"")</f>
        <v/>
      </c>
      <c r="AT1246" s="257" t="str">
        <f aca="false">IF(D1246&lt;&gt;"",IF(T1246="OZP12",V1246,0),"")</f>
        <v/>
      </c>
      <c r="AU1246" s="257" t="str">
        <f aca="false">IF(D1246&lt;&gt;"",IF(J1246="TZP",L1246,0),"")</f>
        <v/>
      </c>
      <c r="AV1246" s="257" t="str">
        <f aca="false">IF(D1246&lt;&gt;"",IF(O1246="TZP",Q1246,0),"")</f>
        <v/>
      </c>
      <c r="AW1246" s="257" t="str">
        <f aca="false">IF(D1246&lt;&gt;"",IF(T1246="TZP",V1246,0),"")</f>
        <v/>
      </c>
      <c r="AX1246" s="257" t="str">
        <f aca="false">IF(D1246&lt;&gt;"",IF(J1246="OZZ",L1246,0),"")</f>
        <v/>
      </c>
      <c r="AY1246" s="257" t="str">
        <f aca="false">IF(D1246&lt;&gt;"",IF(O1246="OZZ",Q1246,0),"")</f>
        <v/>
      </c>
      <c r="AZ1246" s="257" t="str">
        <f aca="false">IF(D1246&lt;&gt;"",IF(T1246="OZZ",V1246,0),"")</f>
        <v/>
      </c>
      <c r="BA1246" s="260"/>
      <c r="BB1246" s="257" t="str">
        <f aca="false">IF(D1246&lt;&gt;"",IF(ISERROR(FIND("/",D1246)),0,1),"")</f>
        <v/>
      </c>
      <c r="BC1246" s="257" t="str">
        <f aca="false">IF(D1246&lt;&gt;"",IF(BB1246*1=0,D1246,CONCATENATE(MID(D1246,1,FIND("/",D1246,1)-1),MID(D1246,FIND("/",D1246,1)+1,LEN(D1246)))),"")</f>
        <v/>
      </c>
      <c r="BD1246" s="286"/>
      <c r="BE1246" s="257" t="str">
        <f aca="false">IF(D1246&lt;&gt;"",IF(J1246="OZP12",M1246,0),"")</f>
        <v/>
      </c>
      <c r="BF1246" s="257" t="str">
        <f aca="false">IF(D1246&lt;&gt;"",IF(O1246="OZP12",R1246,0),"")</f>
        <v/>
      </c>
      <c r="BG1246" s="257" t="str">
        <f aca="false">IF(D1246&lt;&gt;"",IF(T1246="OZP12",W1246,0),"")</f>
        <v/>
      </c>
      <c r="BH1246" s="257" t="str">
        <f aca="false">IF(D1246&lt;&gt;"",IF(J1246="TZP",M1246,0),"")</f>
        <v/>
      </c>
      <c r="BI1246" s="257" t="str">
        <f aca="false">IF(D1246&lt;&gt;"",IF(O1246="TZP",R1246,0),"")</f>
        <v/>
      </c>
      <c r="BJ1246" s="257" t="str">
        <f aca="false">IF(D1246&lt;&gt;"",IF(T1246="TZP",W1246,0),"")</f>
        <v/>
      </c>
    </row>
    <row r="1247" s="261" customFormat="true" ht="18.75" hidden="false" customHeight="true" outlineLevel="0" collapsed="false">
      <c r="A1247" s="262" t="n">
        <f aca="false">A1246+1</f>
        <v>1235</v>
      </c>
      <c r="B1247" s="263"/>
      <c r="C1247" s="263"/>
      <c r="D1247" s="263"/>
      <c r="E1247" s="266"/>
      <c r="F1247" s="266"/>
      <c r="G1247" s="267"/>
      <c r="H1247" s="278"/>
      <c r="I1247" s="281"/>
      <c r="J1247" s="268"/>
      <c r="K1247" s="269"/>
      <c r="L1247" s="244" t="str">
        <f aca="false">IF(AND(K1247&lt;&gt;"",J1247&lt;&gt;""),MIN(IF(OR(J1247="OZZ",J1247="ZZ"),5000,13600),TRUNC(0.75*SUMIF($D$12:$D1247,$D1247,K$12:K1247),2))-SUMIF($D$12:$D1246,$D1247,L$12:L1246),"")</f>
        <v/>
      </c>
      <c r="M1247" s="270" t="str">
        <f aca="false">IF(AND(K1247&lt;&gt;"",J1247&lt;&gt;"",AB1247&lt;&gt;""),IF(OR(J1247="OZZ",J1247="ZZ"),0-SUMIF($D$12:$D1246,$D1247,M$12:M1246),MIN(MIN(13600,TRUNC(0.75*SUMIF($D$12:$D$1442,$D1247,K$12:K$1442),2)+SUMIF($D$12:$D1247,$D1247,AB$12:AB1247))-SUMIF($D$12:$D1246,$D1247,M$12:M1246)-SUMIF($D$12:$D$1442,$D1247,L$12:L$1442),AB1247)),"")</f>
        <v/>
      </c>
      <c r="N1247" s="246" t="str">
        <f aca="false">IF(J1247&lt;&gt;"",1000-SUMIF($D$12:$D1246,$D1247,N$12:N1246),"")</f>
        <v/>
      </c>
      <c r="O1247" s="268"/>
      <c r="P1247" s="269"/>
      <c r="Q1247" s="244" t="str">
        <f aca="false">IF(AND(P1247&lt;&gt;"",O1247&lt;&gt;""),MIN(IF(OR(O1247="OZZ",O1247="ZZ"),5000,13600),TRUNC(0.75*SUMIF($D$12:$D1247,$D1247,P$12:P1247),2))-SUMIF($D$12:$D1246,$D1247,Q$12:Q1246),"")</f>
        <v/>
      </c>
      <c r="R1247" s="270" t="str">
        <f aca="false">IF(AND(P1247&lt;&gt;"",O1247&lt;&gt;"",AF1247&lt;&gt;""),IF(OR(O1247="OZZ",O1247="ZZ"),0-SUMIF($D$12:$D1246,$D1247,R$12:R1246),MIN(MIN(13600,TRUNC(0.75*SUMIF($D$12:$D$1442,$D1247,P$12:P$1442),2)+SUMIF($D$12:$D1247,$D1247,AF$12:AF1247))-SUMIF($D$12:$D1246,$D1247,R$12:R1246)-SUMIF($D$12:$D$1442,$D1247,Q$12:Q$1442),AF1247)),"")</f>
        <v/>
      </c>
      <c r="S1247" s="246" t="str">
        <f aca="false">IF(O1247&lt;&gt;"",1000-SUMIF($D$12:$D1246,$D1247,S$12:S1246),"")</f>
        <v/>
      </c>
      <c r="T1247" s="268"/>
      <c r="U1247" s="269"/>
      <c r="V1247" s="244" t="str">
        <f aca="false">IF(AND(U1247&lt;&gt;"",T1247&lt;&gt;""),MIN(IF(OR(T1247="OZZ",T1247="ZZ"),5000,13600),TRUNC(0.75*SUMIF($D$12:$D1247,$D1247,U$12:U1247),2))-SUMIF($D$12:$D1246,$D1247,V$12:V1246),"")</f>
        <v/>
      </c>
      <c r="W1247" s="248" t="str">
        <f aca="false">IF(AND(U1247&lt;&gt;"",T1247&lt;&gt;"",AJ1247&lt;&gt;""),IF(OR(T1247="OZZ",T1247="ZZ"),0-SUMIF($D$12:$D1246,$D1247,W$12:W1246),MIN(MIN(13600,TRUNC(0.75*SUMIF($D$12:$D$1442,$D1247,U$12:U$1442),2)+SUMIF($D$12:$D1247,$D1247,AJ$12:AJ1247))-SUMIF($D$12:$D1246,$D1247,W$12:W1246)-SUMIF($D$12:$D$1442,$D1247,V$12:V$1442),AJ1247)),"")</f>
        <v/>
      </c>
      <c r="X1247" s="246" t="str">
        <f aca="false">IF(T1247&lt;&gt;"",1000-SUMIF($D$12:$D1246,$D1247,X$12:X1246),"")</f>
        <v/>
      </c>
      <c r="Y1247" s="272"/>
      <c r="Z1247" s="273"/>
      <c r="AA1247" s="273"/>
      <c r="AB1247" s="252" t="str">
        <f aca="false">IF(K1247&lt;&gt;"",ROUND(Y1247,2)+ROUND(Z1247,2)+ROUND(AA1247,2),"")</f>
        <v/>
      </c>
      <c r="AC1247" s="274"/>
      <c r="AD1247" s="273"/>
      <c r="AE1247" s="273"/>
      <c r="AF1247" s="275" t="str">
        <f aca="false">IF(P1247&lt;&gt;"",ROUND(AC1247,2)+ROUND(AD1247,2)+ROUND(AE1247,2),"")</f>
        <v/>
      </c>
      <c r="AG1247" s="274"/>
      <c r="AH1247" s="273"/>
      <c r="AI1247" s="273"/>
      <c r="AJ1247" s="275" t="str">
        <f aca="false">IF(U1247&lt;&gt;"",ROUND(AG1247,2)+ROUND(AH1247,2)+ROUND(AI1247,2),"")</f>
        <v/>
      </c>
      <c r="AK1247" s="255"/>
      <c r="AL1247" s="255"/>
      <c r="AM1247" s="256"/>
      <c r="AN1247" s="257"/>
      <c r="AO1247" s="258" t="str">
        <f aca="false">IF(D1247&lt;&gt;"",IF(COUNTIF($D$12:$D1247,$D1247)&gt;1,0,IF(SUM(L1247,Q1247,V1247)&gt;0,IF(AND(T1247="",OR(O1247&lt;&gt;"",J1247&lt;&gt;"")),IF(O1247&lt;&gt;"",O1247,IF(J1247&lt;&gt;"",J1247,0)),IF(AND(O1247&lt;&gt;"",J1247&lt;&gt;"",O1247=J1247),O1247,T1247)),0)),"")</f>
        <v/>
      </c>
      <c r="AP1247" s="258" t="str">
        <f aca="false">IF(D1247&lt;&gt;"",IF(COUNTIF($D$12:$D1247,$D1247)&gt;1,0,IF(SUM(M1247,R1247,W1247)&gt;0,IF(AND(T1247="",OR(O1247&lt;&gt;"",J1247&lt;&gt;"")),IF(O1247&lt;&gt;"",O1247,IF(J1247&lt;&gt;"",J1247,0)),IF(AND(O1247&lt;&gt;"",J1247&lt;&gt;"",O1247=J1247),O1247,T1247)),0)),"")</f>
        <v/>
      </c>
      <c r="AQ1247" s="258" t="str">
        <f aca="false">IF(D1247&lt;&gt;"",IF(COUNTIF($D$12:$D1247,$D1247)&gt;1,0,IF(SUM(N1247,S1247,X1247)&gt;0,IF(AND(T1247="",OR(O1247&lt;&gt;"",J1247&lt;&gt;"")),IF(O1247&lt;&gt;"",O1247,IF(J1247&lt;&gt;"",J1247,0)),IF(AND(O1247&lt;&gt;"",J1247&lt;&gt;"",O1247=J1247),O1247,T1247)),0)),"")</f>
        <v/>
      </c>
      <c r="AR1247" s="257" t="str">
        <f aca="false">IF(D1247&lt;&gt;"",IF(J1247="OZP12",L1247,0),"")</f>
        <v/>
      </c>
      <c r="AS1247" s="257" t="str">
        <f aca="false">IF(D1247&lt;&gt;"",IF(O1247="OZP12",Q1247,0),"")</f>
        <v/>
      </c>
      <c r="AT1247" s="257" t="str">
        <f aca="false">IF(D1247&lt;&gt;"",IF(T1247="OZP12",V1247,0),"")</f>
        <v/>
      </c>
      <c r="AU1247" s="257" t="str">
        <f aca="false">IF(D1247&lt;&gt;"",IF(J1247="TZP",L1247,0),"")</f>
        <v/>
      </c>
      <c r="AV1247" s="257" t="str">
        <f aca="false">IF(D1247&lt;&gt;"",IF(O1247="TZP",Q1247,0),"")</f>
        <v/>
      </c>
      <c r="AW1247" s="257" t="str">
        <f aca="false">IF(D1247&lt;&gt;"",IF(T1247="TZP",V1247,0),"")</f>
        <v/>
      </c>
      <c r="AX1247" s="257" t="str">
        <f aca="false">IF(D1247&lt;&gt;"",IF(J1247="OZZ",L1247,0),"")</f>
        <v/>
      </c>
      <c r="AY1247" s="257" t="str">
        <f aca="false">IF(D1247&lt;&gt;"",IF(O1247="OZZ",Q1247,0),"")</f>
        <v/>
      </c>
      <c r="AZ1247" s="257" t="str">
        <f aca="false">IF(D1247&lt;&gt;"",IF(T1247="OZZ",V1247,0),"")</f>
        <v/>
      </c>
      <c r="BA1247" s="260"/>
      <c r="BB1247" s="257" t="str">
        <f aca="false">IF(D1247&lt;&gt;"",IF(ISERROR(FIND("/",D1247)),0,1),"")</f>
        <v/>
      </c>
      <c r="BC1247" s="257" t="str">
        <f aca="false">IF(D1247&lt;&gt;"",IF(BB1247*1=0,D1247,CONCATENATE(MID(D1247,1,FIND("/",D1247,1)-1),MID(D1247,FIND("/",D1247,1)+1,LEN(D1247)))),"")</f>
        <v/>
      </c>
      <c r="BD1247" s="286"/>
      <c r="BE1247" s="257" t="str">
        <f aca="false">IF(D1247&lt;&gt;"",IF(J1247="OZP12",M1247,0),"")</f>
        <v/>
      </c>
      <c r="BF1247" s="257" t="str">
        <f aca="false">IF(D1247&lt;&gt;"",IF(O1247="OZP12",R1247,0),"")</f>
        <v/>
      </c>
      <c r="BG1247" s="257" t="str">
        <f aca="false">IF(D1247&lt;&gt;"",IF(T1247="OZP12",W1247,0),"")</f>
        <v/>
      </c>
      <c r="BH1247" s="257" t="str">
        <f aca="false">IF(D1247&lt;&gt;"",IF(J1247="TZP",M1247,0),"")</f>
        <v/>
      </c>
      <c r="BI1247" s="257" t="str">
        <f aca="false">IF(D1247&lt;&gt;"",IF(O1247="TZP",R1247,0),"")</f>
        <v/>
      </c>
      <c r="BJ1247" s="257" t="str">
        <f aca="false">IF(D1247&lt;&gt;"",IF(T1247="TZP",W1247,0),"")</f>
        <v/>
      </c>
    </row>
    <row r="1248" s="261" customFormat="true" ht="18.75" hidden="false" customHeight="true" outlineLevel="0" collapsed="false">
      <c r="A1248" s="262" t="n">
        <f aca="false">A1247+1</f>
        <v>1236</v>
      </c>
      <c r="B1248" s="263"/>
      <c r="C1248" s="263"/>
      <c r="D1248" s="263"/>
      <c r="E1248" s="266"/>
      <c r="F1248" s="266"/>
      <c r="G1248" s="267"/>
      <c r="H1248" s="278"/>
      <c r="I1248" s="281"/>
      <c r="J1248" s="268"/>
      <c r="K1248" s="269"/>
      <c r="L1248" s="244" t="str">
        <f aca="false">IF(AND(K1248&lt;&gt;"",J1248&lt;&gt;""),MIN(IF(OR(J1248="OZZ",J1248="ZZ"),5000,13600),TRUNC(0.75*SUMIF($D$12:$D1248,$D1248,K$12:K1248),2))-SUMIF($D$12:$D1247,$D1248,L$12:L1247),"")</f>
        <v/>
      </c>
      <c r="M1248" s="270" t="str">
        <f aca="false">IF(AND(K1248&lt;&gt;"",J1248&lt;&gt;"",AB1248&lt;&gt;""),IF(OR(J1248="OZZ",J1248="ZZ"),0-SUMIF($D$12:$D1247,$D1248,M$12:M1247),MIN(MIN(13600,TRUNC(0.75*SUMIF($D$12:$D$1442,$D1248,K$12:K$1442),2)+SUMIF($D$12:$D1248,$D1248,AB$12:AB1248))-SUMIF($D$12:$D1247,$D1248,M$12:M1247)-SUMIF($D$12:$D$1442,$D1248,L$12:L$1442),AB1248)),"")</f>
        <v/>
      </c>
      <c r="N1248" s="246" t="str">
        <f aca="false">IF(J1248&lt;&gt;"",1000-SUMIF($D$12:$D1247,$D1248,N$12:N1247),"")</f>
        <v/>
      </c>
      <c r="O1248" s="268"/>
      <c r="P1248" s="269"/>
      <c r="Q1248" s="244" t="str">
        <f aca="false">IF(AND(P1248&lt;&gt;"",O1248&lt;&gt;""),MIN(IF(OR(O1248="OZZ",O1248="ZZ"),5000,13600),TRUNC(0.75*SUMIF($D$12:$D1248,$D1248,P$12:P1248),2))-SUMIF($D$12:$D1247,$D1248,Q$12:Q1247),"")</f>
        <v/>
      </c>
      <c r="R1248" s="270" t="str">
        <f aca="false">IF(AND(P1248&lt;&gt;"",O1248&lt;&gt;"",AF1248&lt;&gt;""),IF(OR(O1248="OZZ",O1248="ZZ"),0-SUMIF($D$12:$D1247,$D1248,R$12:R1247),MIN(MIN(13600,TRUNC(0.75*SUMIF($D$12:$D$1442,$D1248,P$12:P$1442),2)+SUMIF($D$12:$D1248,$D1248,AF$12:AF1248))-SUMIF($D$12:$D1247,$D1248,R$12:R1247)-SUMIF($D$12:$D$1442,$D1248,Q$12:Q$1442),AF1248)),"")</f>
        <v/>
      </c>
      <c r="S1248" s="246" t="str">
        <f aca="false">IF(O1248&lt;&gt;"",1000-SUMIF($D$12:$D1247,$D1248,S$12:S1247),"")</f>
        <v/>
      </c>
      <c r="T1248" s="268"/>
      <c r="U1248" s="269"/>
      <c r="V1248" s="244" t="str">
        <f aca="false">IF(AND(U1248&lt;&gt;"",T1248&lt;&gt;""),MIN(IF(OR(T1248="OZZ",T1248="ZZ"),5000,13600),TRUNC(0.75*SUMIF($D$12:$D1248,$D1248,U$12:U1248),2))-SUMIF($D$12:$D1247,$D1248,V$12:V1247),"")</f>
        <v/>
      </c>
      <c r="W1248" s="248" t="str">
        <f aca="false">IF(AND(U1248&lt;&gt;"",T1248&lt;&gt;"",AJ1248&lt;&gt;""),IF(OR(T1248="OZZ",T1248="ZZ"),0-SUMIF($D$12:$D1247,$D1248,W$12:W1247),MIN(MIN(13600,TRUNC(0.75*SUMIF($D$12:$D$1442,$D1248,U$12:U$1442),2)+SUMIF($D$12:$D1248,$D1248,AJ$12:AJ1248))-SUMIF($D$12:$D1247,$D1248,W$12:W1247)-SUMIF($D$12:$D$1442,$D1248,V$12:V$1442),AJ1248)),"")</f>
        <v/>
      </c>
      <c r="X1248" s="246" t="str">
        <f aca="false">IF(T1248&lt;&gt;"",1000-SUMIF($D$12:$D1247,$D1248,X$12:X1247),"")</f>
        <v/>
      </c>
      <c r="Y1248" s="272"/>
      <c r="Z1248" s="273"/>
      <c r="AA1248" s="273"/>
      <c r="AB1248" s="252" t="str">
        <f aca="false">IF(K1248&lt;&gt;"",ROUND(Y1248,2)+ROUND(Z1248,2)+ROUND(AA1248,2),"")</f>
        <v/>
      </c>
      <c r="AC1248" s="274"/>
      <c r="AD1248" s="273"/>
      <c r="AE1248" s="273"/>
      <c r="AF1248" s="275" t="str">
        <f aca="false">IF(P1248&lt;&gt;"",ROUND(AC1248,2)+ROUND(AD1248,2)+ROUND(AE1248,2),"")</f>
        <v/>
      </c>
      <c r="AG1248" s="274"/>
      <c r="AH1248" s="273"/>
      <c r="AI1248" s="273"/>
      <c r="AJ1248" s="275" t="str">
        <f aca="false">IF(U1248&lt;&gt;"",ROUND(AG1248,2)+ROUND(AH1248,2)+ROUND(AI1248,2),"")</f>
        <v/>
      </c>
      <c r="AK1248" s="255"/>
      <c r="AL1248" s="255"/>
      <c r="AM1248" s="256"/>
      <c r="AN1248" s="257"/>
      <c r="AO1248" s="258" t="str">
        <f aca="false">IF(D1248&lt;&gt;"",IF(COUNTIF($D$12:$D1248,$D1248)&gt;1,0,IF(SUM(L1248,Q1248,V1248)&gt;0,IF(AND(T1248="",OR(O1248&lt;&gt;"",J1248&lt;&gt;"")),IF(O1248&lt;&gt;"",O1248,IF(J1248&lt;&gt;"",J1248,0)),IF(AND(O1248&lt;&gt;"",J1248&lt;&gt;"",O1248=J1248),O1248,T1248)),0)),"")</f>
        <v/>
      </c>
      <c r="AP1248" s="258" t="str">
        <f aca="false">IF(D1248&lt;&gt;"",IF(COUNTIF($D$12:$D1248,$D1248)&gt;1,0,IF(SUM(M1248,R1248,W1248)&gt;0,IF(AND(T1248="",OR(O1248&lt;&gt;"",J1248&lt;&gt;"")),IF(O1248&lt;&gt;"",O1248,IF(J1248&lt;&gt;"",J1248,0)),IF(AND(O1248&lt;&gt;"",J1248&lt;&gt;"",O1248=J1248),O1248,T1248)),0)),"")</f>
        <v/>
      </c>
      <c r="AQ1248" s="258" t="str">
        <f aca="false">IF(D1248&lt;&gt;"",IF(COUNTIF($D$12:$D1248,$D1248)&gt;1,0,IF(SUM(N1248,S1248,X1248)&gt;0,IF(AND(T1248="",OR(O1248&lt;&gt;"",J1248&lt;&gt;"")),IF(O1248&lt;&gt;"",O1248,IF(J1248&lt;&gt;"",J1248,0)),IF(AND(O1248&lt;&gt;"",J1248&lt;&gt;"",O1248=J1248),O1248,T1248)),0)),"")</f>
        <v/>
      </c>
      <c r="AR1248" s="257" t="str">
        <f aca="false">IF(D1248&lt;&gt;"",IF(J1248="OZP12",L1248,0),"")</f>
        <v/>
      </c>
      <c r="AS1248" s="257" t="str">
        <f aca="false">IF(D1248&lt;&gt;"",IF(O1248="OZP12",Q1248,0),"")</f>
        <v/>
      </c>
      <c r="AT1248" s="257" t="str">
        <f aca="false">IF(D1248&lt;&gt;"",IF(T1248="OZP12",V1248,0),"")</f>
        <v/>
      </c>
      <c r="AU1248" s="257" t="str">
        <f aca="false">IF(D1248&lt;&gt;"",IF(J1248="TZP",L1248,0),"")</f>
        <v/>
      </c>
      <c r="AV1248" s="257" t="str">
        <f aca="false">IF(D1248&lt;&gt;"",IF(O1248="TZP",Q1248,0),"")</f>
        <v/>
      </c>
      <c r="AW1248" s="257" t="str">
        <f aca="false">IF(D1248&lt;&gt;"",IF(T1248="TZP",V1248,0),"")</f>
        <v/>
      </c>
      <c r="AX1248" s="257" t="str">
        <f aca="false">IF(D1248&lt;&gt;"",IF(J1248="OZZ",L1248,0),"")</f>
        <v/>
      </c>
      <c r="AY1248" s="257" t="str">
        <f aca="false">IF(D1248&lt;&gt;"",IF(O1248="OZZ",Q1248,0),"")</f>
        <v/>
      </c>
      <c r="AZ1248" s="257" t="str">
        <f aca="false">IF(D1248&lt;&gt;"",IF(T1248="OZZ",V1248,0),"")</f>
        <v/>
      </c>
      <c r="BA1248" s="260"/>
      <c r="BB1248" s="257" t="str">
        <f aca="false">IF(D1248&lt;&gt;"",IF(ISERROR(FIND("/",D1248)),0,1),"")</f>
        <v/>
      </c>
      <c r="BC1248" s="257" t="str">
        <f aca="false">IF(D1248&lt;&gt;"",IF(BB1248*1=0,D1248,CONCATENATE(MID(D1248,1,FIND("/",D1248,1)-1),MID(D1248,FIND("/",D1248,1)+1,LEN(D1248)))),"")</f>
        <v/>
      </c>
      <c r="BD1248" s="286"/>
      <c r="BE1248" s="257" t="str">
        <f aca="false">IF(D1248&lt;&gt;"",IF(J1248="OZP12",M1248,0),"")</f>
        <v/>
      </c>
      <c r="BF1248" s="257" t="str">
        <f aca="false">IF(D1248&lt;&gt;"",IF(O1248="OZP12",R1248,0),"")</f>
        <v/>
      </c>
      <c r="BG1248" s="257" t="str">
        <f aca="false">IF(D1248&lt;&gt;"",IF(T1248="OZP12",W1248,0),"")</f>
        <v/>
      </c>
      <c r="BH1248" s="257" t="str">
        <f aca="false">IF(D1248&lt;&gt;"",IF(J1248="TZP",M1248,0),"")</f>
        <v/>
      </c>
      <c r="BI1248" s="257" t="str">
        <f aca="false">IF(D1248&lt;&gt;"",IF(O1248="TZP",R1248,0),"")</f>
        <v/>
      </c>
      <c r="BJ1248" s="257" t="str">
        <f aca="false">IF(D1248&lt;&gt;"",IF(T1248="TZP",W1248,0),"")</f>
        <v/>
      </c>
    </row>
    <row r="1249" s="261" customFormat="true" ht="18.75" hidden="false" customHeight="true" outlineLevel="0" collapsed="false">
      <c r="A1249" s="262" t="n">
        <f aca="false">A1248+1</f>
        <v>1237</v>
      </c>
      <c r="B1249" s="263"/>
      <c r="C1249" s="263"/>
      <c r="D1249" s="263"/>
      <c r="E1249" s="266"/>
      <c r="F1249" s="266"/>
      <c r="G1249" s="267"/>
      <c r="H1249" s="278"/>
      <c r="I1249" s="281"/>
      <c r="J1249" s="268"/>
      <c r="K1249" s="269"/>
      <c r="L1249" s="244" t="str">
        <f aca="false">IF(AND(K1249&lt;&gt;"",J1249&lt;&gt;""),MIN(IF(OR(J1249="OZZ",J1249="ZZ"),5000,13600),TRUNC(0.75*SUMIF($D$12:$D1249,$D1249,K$12:K1249),2))-SUMIF($D$12:$D1248,$D1249,L$12:L1248),"")</f>
        <v/>
      </c>
      <c r="M1249" s="270" t="str">
        <f aca="false">IF(AND(K1249&lt;&gt;"",J1249&lt;&gt;"",AB1249&lt;&gt;""),IF(OR(J1249="OZZ",J1249="ZZ"),0-SUMIF($D$12:$D1248,$D1249,M$12:M1248),MIN(MIN(13600,TRUNC(0.75*SUMIF($D$12:$D$1442,$D1249,K$12:K$1442),2)+SUMIF($D$12:$D1249,$D1249,AB$12:AB1249))-SUMIF($D$12:$D1248,$D1249,M$12:M1248)-SUMIF($D$12:$D$1442,$D1249,L$12:L$1442),AB1249)),"")</f>
        <v/>
      </c>
      <c r="N1249" s="246" t="str">
        <f aca="false">IF(J1249&lt;&gt;"",1000-SUMIF($D$12:$D1248,$D1249,N$12:N1248),"")</f>
        <v/>
      </c>
      <c r="O1249" s="268"/>
      <c r="P1249" s="269"/>
      <c r="Q1249" s="244" t="str">
        <f aca="false">IF(AND(P1249&lt;&gt;"",O1249&lt;&gt;""),MIN(IF(OR(O1249="OZZ",O1249="ZZ"),5000,13600),TRUNC(0.75*SUMIF($D$12:$D1249,$D1249,P$12:P1249),2))-SUMIF($D$12:$D1248,$D1249,Q$12:Q1248),"")</f>
        <v/>
      </c>
      <c r="R1249" s="270" t="str">
        <f aca="false">IF(AND(P1249&lt;&gt;"",O1249&lt;&gt;"",AF1249&lt;&gt;""),IF(OR(O1249="OZZ",O1249="ZZ"),0-SUMIF($D$12:$D1248,$D1249,R$12:R1248),MIN(MIN(13600,TRUNC(0.75*SUMIF($D$12:$D$1442,$D1249,P$12:P$1442),2)+SUMIF($D$12:$D1249,$D1249,AF$12:AF1249))-SUMIF($D$12:$D1248,$D1249,R$12:R1248)-SUMIF($D$12:$D$1442,$D1249,Q$12:Q$1442),AF1249)),"")</f>
        <v/>
      </c>
      <c r="S1249" s="246" t="str">
        <f aca="false">IF(O1249&lt;&gt;"",1000-SUMIF($D$12:$D1248,$D1249,S$12:S1248),"")</f>
        <v/>
      </c>
      <c r="T1249" s="268"/>
      <c r="U1249" s="269"/>
      <c r="V1249" s="244" t="str">
        <f aca="false">IF(AND(U1249&lt;&gt;"",T1249&lt;&gt;""),MIN(IF(OR(T1249="OZZ",T1249="ZZ"),5000,13600),TRUNC(0.75*SUMIF($D$12:$D1249,$D1249,U$12:U1249),2))-SUMIF($D$12:$D1248,$D1249,V$12:V1248),"")</f>
        <v/>
      </c>
      <c r="W1249" s="248" t="str">
        <f aca="false">IF(AND(U1249&lt;&gt;"",T1249&lt;&gt;"",AJ1249&lt;&gt;""),IF(OR(T1249="OZZ",T1249="ZZ"),0-SUMIF($D$12:$D1248,$D1249,W$12:W1248),MIN(MIN(13600,TRUNC(0.75*SUMIF($D$12:$D$1442,$D1249,U$12:U$1442),2)+SUMIF($D$12:$D1249,$D1249,AJ$12:AJ1249))-SUMIF($D$12:$D1248,$D1249,W$12:W1248)-SUMIF($D$12:$D$1442,$D1249,V$12:V$1442),AJ1249)),"")</f>
        <v/>
      </c>
      <c r="X1249" s="246" t="str">
        <f aca="false">IF(T1249&lt;&gt;"",1000-SUMIF($D$12:$D1248,$D1249,X$12:X1248),"")</f>
        <v/>
      </c>
      <c r="Y1249" s="272"/>
      <c r="Z1249" s="273"/>
      <c r="AA1249" s="273"/>
      <c r="AB1249" s="252" t="str">
        <f aca="false">IF(K1249&lt;&gt;"",ROUND(Y1249,2)+ROUND(Z1249,2)+ROUND(AA1249,2),"")</f>
        <v/>
      </c>
      <c r="AC1249" s="274"/>
      <c r="AD1249" s="273"/>
      <c r="AE1249" s="273"/>
      <c r="AF1249" s="275" t="str">
        <f aca="false">IF(P1249&lt;&gt;"",ROUND(AC1249,2)+ROUND(AD1249,2)+ROUND(AE1249,2),"")</f>
        <v/>
      </c>
      <c r="AG1249" s="274"/>
      <c r="AH1249" s="273"/>
      <c r="AI1249" s="273"/>
      <c r="AJ1249" s="275" t="str">
        <f aca="false">IF(U1249&lt;&gt;"",ROUND(AG1249,2)+ROUND(AH1249,2)+ROUND(AI1249,2),"")</f>
        <v/>
      </c>
      <c r="AK1249" s="255"/>
      <c r="AL1249" s="255"/>
      <c r="AM1249" s="256"/>
      <c r="AN1249" s="257"/>
      <c r="AO1249" s="258" t="str">
        <f aca="false">IF(D1249&lt;&gt;"",IF(COUNTIF($D$12:$D1249,$D1249)&gt;1,0,IF(SUM(L1249,Q1249,V1249)&gt;0,IF(AND(T1249="",OR(O1249&lt;&gt;"",J1249&lt;&gt;"")),IF(O1249&lt;&gt;"",O1249,IF(J1249&lt;&gt;"",J1249,0)),IF(AND(O1249&lt;&gt;"",J1249&lt;&gt;"",O1249=J1249),O1249,T1249)),0)),"")</f>
        <v/>
      </c>
      <c r="AP1249" s="258" t="str">
        <f aca="false">IF(D1249&lt;&gt;"",IF(COUNTIF($D$12:$D1249,$D1249)&gt;1,0,IF(SUM(M1249,R1249,W1249)&gt;0,IF(AND(T1249="",OR(O1249&lt;&gt;"",J1249&lt;&gt;"")),IF(O1249&lt;&gt;"",O1249,IF(J1249&lt;&gt;"",J1249,0)),IF(AND(O1249&lt;&gt;"",J1249&lt;&gt;"",O1249=J1249),O1249,T1249)),0)),"")</f>
        <v/>
      </c>
      <c r="AQ1249" s="258" t="str">
        <f aca="false">IF(D1249&lt;&gt;"",IF(COUNTIF($D$12:$D1249,$D1249)&gt;1,0,IF(SUM(N1249,S1249,X1249)&gt;0,IF(AND(T1249="",OR(O1249&lt;&gt;"",J1249&lt;&gt;"")),IF(O1249&lt;&gt;"",O1249,IF(J1249&lt;&gt;"",J1249,0)),IF(AND(O1249&lt;&gt;"",J1249&lt;&gt;"",O1249=J1249),O1249,T1249)),0)),"")</f>
        <v/>
      </c>
      <c r="AR1249" s="257" t="str">
        <f aca="false">IF(D1249&lt;&gt;"",IF(J1249="OZP12",L1249,0),"")</f>
        <v/>
      </c>
      <c r="AS1249" s="257" t="str">
        <f aca="false">IF(D1249&lt;&gt;"",IF(O1249="OZP12",Q1249,0),"")</f>
        <v/>
      </c>
      <c r="AT1249" s="257" t="str">
        <f aca="false">IF(D1249&lt;&gt;"",IF(T1249="OZP12",V1249,0),"")</f>
        <v/>
      </c>
      <c r="AU1249" s="257" t="str">
        <f aca="false">IF(D1249&lt;&gt;"",IF(J1249="TZP",L1249,0),"")</f>
        <v/>
      </c>
      <c r="AV1249" s="257" t="str">
        <f aca="false">IF(D1249&lt;&gt;"",IF(O1249="TZP",Q1249,0),"")</f>
        <v/>
      </c>
      <c r="AW1249" s="257" t="str">
        <f aca="false">IF(D1249&lt;&gt;"",IF(T1249="TZP",V1249,0),"")</f>
        <v/>
      </c>
      <c r="AX1249" s="257" t="str">
        <f aca="false">IF(D1249&lt;&gt;"",IF(J1249="OZZ",L1249,0),"")</f>
        <v/>
      </c>
      <c r="AY1249" s="257" t="str">
        <f aca="false">IF(D1249&lt;&gt;"",IF(O1249="OZZ",Q1249,0),"")</f>
        <v/>
      </c>
      <c r="AZ1249" s="257" t="str">
        <f aca="false">IF(D1249&lt;&gt;"",IF(T1249="OZZ",V1249,0),"")</f>
        <v/>
      </c>
      <c r="BA1249" s="260"/>
      <c r="BB1249" s="257" t="str">
        <f aca="false">IF(D1249&lt;&gt;"",IF(ISERROR(FIND("/",D1249)),0,1),"")</f>
        <v/>
      </c>
      <c r="BC1249" s="257" t="str">
        <f aca="false">IF(D1249&lt;&gt;"",IF(BB1249*1=0,D1249,CONCATENATE(MID(D1249,1,FIND("/",D1249,1)-1),MID(D1249,FIND("/",D1249,1)+1,LEN(D1249)))),"")</f>
        <v/>
      </c>
      <c r="BD1249" s="286"/>
      <c r="BE1249" s="257" t="str">
        <f aca="false">IF(D1249&lt;&gt;"",IF(J1249="OZP12",M1249,0),"")</f>
        <v/>
      </c>
      <c r="BF1249" s="257" t="str">
        <f aca="false">IF(D1249&lt;&gt;"",IF(O1249="OZP12",R1249,0),"")</f>
        <v/>
      </c>
      <c r="BG1249" s="257" t="str">
        <f aca="false">IF(D1249&lt;&gt;"",IF(T1249="OZP12",W1249,0),"")</f>
        <v/>
      </c>
      <c r="BH1249" s="257" t="str">
        <f aca="false">IF(D1249&lt;&gt;"",IF(J1249="TZP",M1249,0),"")</f>
        <v/>
      </c>
      <c r="BI1249" s="257" t="str">
        <f aca="false">IF(D1249&lt;&gt;"",IF(O1249="TZP",R1249,0),"")</f>
        <v/>
      </c>
      <c r="BJ1249" s="257" t="str">
        <f aca="false">IF(D1249&lt;&gt;"",IF(T1249="TZP",W1249,0),"")</f>
        <v/>
      </c>
    </row>
    <row r="1250" s="261" customFormat="true" ht="18.75" hidden="false" customHeight="true" outlineLevel="0" collapsed="false">
      <c r="A1250" s="262" t="n">
        <f aca="false">A1249+1</f>
        <v>1238</v>
      </c>
      <c r="B1250" s="263"/>
      <c r="C1250" s="263"/>
      <c r="D1250" s="263"/>
      <c r="E1250" s="266"/>
      <c r="F1250" s="266"/>
      <c r="G1250" s="267"/>
      <c r="H1250" s="278"/>
      <c r="I1250" s="281"/>
      <c r="J1250" s="268"/>
      <c r="K1250" s="269"/>
      <c r="L1250" s="244" t="str">
        <f aca="false">IF(AND(K1250&lt;&gt;"",J1250&lt;&gt;""),MIN(IF(OR(J1250="OZZ",J1250="ZZ"),5000,13600),TRUNC(0.75*SUMIF($D$12:$D1250,$D1250,K$12:K1250),2))-SUMIF($D$12:$D1249,$D1250,L$12:L1249),"")</f>
        <v/>
      </c>
      <c r="M1250" s="270" t="str">
        <f aca="false">IF(AND(K1250&lt;&gt;"",J1250&lt;&gt;"",AB1250&lt;&gt;""),IF(OR(J1250="OZZ",J1250="ZZ"),0-SUMIF($D$12:$D1249,$D1250,M$12:M1249),MIN(MIN(13600,TRUNC(0.75*SUMIF($D$12:$D$1442,$D1250,K$12:K$1442),2)+SUMIF($D$12:$D1250,$D1250,AB$12:AB1250))-SUMIF($D$12:$D1249,$D1250,M$12:M1249)-SUMIF($D$12:$D$1442,$D1250,L$12:L$1442),AB1250)),"")</f>
        <v/>
      </c>
      <c r="N1250" s="246" t="str">
        <f aca="false">IF(J1250&lt;&gt;"",1000-SUMIF($D$12:$D1249,$D1250,N$12:N1249),"")</f>
        <v/>
      </c>
      <c r="O1250" s="268"/>
      <c r="P1250" s="269"/>
      <c r="Q1250" s="244" t="str">
        <f aca="false">IF(AND(P1250&lt;&gt;"",O1250&lt;&gt;""),MIN(IF(OR(O1250="OZZ",O1250="ZZ"),5000,13600),TRUNC(0.75*SUMIF($D$12:$D1250,$D1250,P$12:P1250),2))-SUMIF($D$12:$D1249,$D1250,Q$12:Q1249),"")</f>
        <v/>
      </c>
      <c r="R1250" s="270" t="str">
        <f aca="false">IF(AND(P1250&lt;&gt;"",O1250&lt;&gt;"",AF1250&lt;&gt;""),IF(OR(O1250="OZZ",O1250="ZZ"),0-SUMIF($D$12:$D1249,$D1250,R$12:R1249),MIN(MIN(13600,TRUNC(0.75*SUMIF($D$12:$D$1442,$D1250,P$12:P$1442),2)+SUMIF($D$12:$D1250,$D1250,AF$12:AF1250))-SUMIF($D$12:$D1249,$D1250,R$12:R1249)-SUMIF($D$12:$D$1442,$D1250,Q$12:Q$1442),AF1250)),"")</f>
        <v/>
      </c>
      <c r="S1250" s="246" t="str">
        <f aca="false">IF(O1250&lt;&gt;"",1000-SUMIF($D$12:$D1249,$D1250,S$12:S1249),"")</f>
        <v/>
      </c>
      <c r="T1250" s="268"/>
      <c r="U1250" s="269"/>
      <c r="V1250" s="244" t="str">
        <f aca="false">IF(AND(U1250&lt;&gt;"",T1250&lt;&gt;""),MIN(IF(OR(T1250="OZZ",T1250="ZZ"),5000,13600),TRUNC(0.75*SUMIF($D$12:$D1250,$D1250,U$12:U1250),2))-SUMIF($D$12:$D1249,$D1250,V$12:V1249),"")</f>
        <v/>
      </c>
      <c r="W1250" s="248" t="str">
        <f aca="false">IF(AND(U1250&lt;&gt;"",T1250&lt;&gt;"",AJ1250&lt;&gt;""),IF(OR(T1250="OZZ",T1250="ZZ"),0-SUMIF($D$12:$D1249,$D1250,W$12:W1249),MIN(MIN(13600,TRUNC(0.75*SUMIF($D$12:$D$1442,$D1250,U$12:U$1442),2)+SUMIF($D$12:$D1250,$D1250,AJ$12:AJ1250))-SUMIF($D$12:$D1249,$D1250,W$12:W1249)-SUMIF($D$12:$D$1442,$D1250,V$12:V$1442),AJ1250)),"")</f>
        <v/>
      </c>
      <c r="X1250" s="246" t="str">
        <f aca="false">IF(T1250&lt;&gt;"",1000-SUMIF($D$12:$D1249,$D1250,X$12:X1249),"")</f>
        <v/>
      </c>
      <c r="Y1250" s="272"/>
      <c r="Z1250" s="273"/>
      <c r="AA1250" s="273"/>
      <c r="AB1250" s="252" t="str">
        <f aca="false">IF(K1250&lt;&gt;"",ROUND(Y1250,2)+ROUND(Z1250,2)+ROUND(AA1250,2),"")</f>
        <v/>
      </c>
      <c r="AC1250" s="274"/>
      <c r="AD1250" s="273"/>
      <c r="AE1250" s="273"/>
      <c r="AF1250" s="275" t="str">
        <f aca="false">IF(P1250&lt;&gt;"",ROUND(AC1250,2)+ROUND(AD1250,2)+ROUND(AE1250,2),"")</f>
        <v/>
      </c>
      <c r="AG1250" s="274"/>
      <c r="AH1250" s="273"/>
      <c r="AI1250" s="273"/>
      <c r="AJ1250" s="275" t="str">
        <f aca="false">IF(U1250&lt;&gt;"",ROUND(AG1250,2)+ROUND(AH1250,2)+ROUND(AI1250,2),"")</f>
        <v/>
      </c>
      <c r="AK1250" s="255"/>
      <c r="AL1250" s="255"/>
      <c r="AM1250" s="256"/>
      <c r="AN1250" s="257"/>
      <c r="AO1250" s="258" t="str">
        <f aca="false">IF(D1250&lt;&gt;"",IF(COUNTIF($D$12:$D1250,$D1250)&gt;1,0,IF(SUM(L1250,Q1250,V1250)&gt;0,IF(AND(T1250="",OR(O1250&lt;&gt;"",J1250&lt;&gt;"")),IF(O1250&lt;&gt;"",O1250,IF(J1250&lt;&gt;"",J1250,0)),IF(AND(O1250&lt;&gt;"",J1250&lt;&gt;"",O1250=J1250),O1250,T1250)),0)),"")</f>
        <v/>
      </c>
      <c r="AP1250" s="258" t="str">
        <f aca="false">IF(D1250&lt;&gt;"",IF(COUNTIF($D$12:$D1250,$D1250)&gt;1,0,IF(SUM(M1250,R1250,W1250)&gt;0,IF(AND(T1250="",OR(O1250&lt;&gt;"",J1250&lt;&gt;"")),IF(O1250&lt;&gt;"",O1250,IF(J1250&lt;&gt;"",J1250,0)),IF(AND(O1250&lt;&gt;"",J1250&lt;&gt;"",O1250=J1250),O1250,T1250)),0)),"")</f>
        <v/>
      </c>
      <c r="AQ1250" s="258" t="str">
        <f aca="false">IF(D1250&lt;&gt;"",IF(COUNTIF($D$12:$D1250,$D1250)&gt;1,0,IF(SUM(N1250,S1250,X1250)&gt;0,IF(AND(T1250="",OR(O1250&lt;&gt;"",J1250&lt;&gt;"")),IF(O1250&lt;&gt;"",O1250,IF(J1250&lt;&gt;"",J1250,0)),IF(AND(O1250&lt;&gt;"",J1250&lt;&gt;"",O1250=J1250),O1250,T1250)),0)),"")</f>
        <v/>
      </c>
      <c r="AR1250" s="257" t="str">
        <f aca="false">IF(D1250&lt;&gt;"",IF(J1250="OZP12",L1250,0),"")</f>
        <v/>
      </c>
      <c r="AS1250" s="257" t="str">
        <f aca="false">IF(D1250&lt;&gt;"",IF(O1250="OZP12",Q1250,0),"")</f>
        <v/>
      </c>
      <c r="AT1250" s="257" t="str">
        <f aca="false">IF(D1250&lt;&gt;"",IF(T1250="OZP12",V1250,0),"")</f>
        <v/>
      </c>
      <c r="AU1250" s="257" t="str">
        <f aca="false">IF(D1250&lt;&gt;"",IF(J1250="TZP",L1250,0),"")</f>
        <v/>
      </c>
      <c r="AV1250" s="257" t="str">
        <f aca="false">IF(D1250&lt;&gt;"",IF(O1250="TZP",Q1250,0),"")</f>
        <v/>
      </c>
      <c r="AW1250" s="257" t="str">
        <f aca="false">IF(D1250&lt;&gt;"",IF(T1250="TZP",V1250,0),"")</f>
        <v/>
      </c>
      <c r="AX1250" s="257" t="str">
        <f aca="false">IF(D1250&lt;&gt;"",IF(J1250="OZZ",L1250,0),"")</f>
        <v/>
      </c>
      <c r="AY1250" s="257" t="str">
        <f aca="false">IF(D1250&lt;&gt;"",IF(O1250="OZZ",Q1250,0),"")</f>
        <v/>
      </c>
      <c r="AZ1250" s="257" t="str">
        <f aca="false">IF(D1250&lt;&gt;"",IF(T1250="OZZ",V1250,0),"")</f>
        <v/>
      </c>
      <c r="BA1250" s="260"/>
      <c r="BB1250" s="257" t="str">
        <f aca="false">IF(D1250&lt;&gt;"",IF(ISERROR(FIND("/",D1250)),0,1),"")</f>
        <v/>
      </c>
      <c r="BC1250" s="257" t="str">
        <f aca="false">IF(D1250&lt;&gt;"",IF(BB1250*1=0,D1250,CONCATENATE(MID(D1250,1,FIND("/",D1250,1)-1),MID(D1250,FIND("/",D1250,1)+1,LEN(D1250)))),"")</f>
        <v/>
      </c>
      <c r="BD1250" s="286"/>
      <c r="BE1250" s="257" t="str">
        <f aca="false">IF(D1250&lt;&gt;"",IF(J1250="OZP12",M1250,0),"")</f>
        <v/>
      </c>
      <c r="BF1250" s="257" t="str">
        <f aca="false">IF(D1250&lt;&gt;"",IF(O1250="OZP12",R1250,0),"")</f>
        <v/>
      </c>
      <c r="BG1250" s="257" t="str">
        <f aca="false">IF(D1250&lt;&gt;"",IF(T1250="OZP12",W1250,0),"")</f>
        <v/>
      </c>
      <c r="BH1250" s="257" t="str">
        <f aca="false">IF(D1250&lt;&gt;"",IF(J1250="TZP",M1250,0),"")</f>
        <v/>
      </c>
      <c r="BI1250" s="257" t="str">
        <f aca="false">IF(D1250&lt;&gt;"",IF(O1250="TZP",R1250,0),"")</f>
        <v/>
      </c>
      <c r="BJ1250" s="257" t="str">
        <f aca="false">IF(D1250&lt;&gt;"",IF(T1250="TZP",W1250,0),"")</f>
        <v/>
      </c>
    </row>
    <row r="1251" s="261" customFormat="true" ht="18.75" hidden="false" customHeight="true" outlineLevel="0" collapsed="false">
      <c r="A1251" s="262" t="n">
        <f aca="false">A1250+1</f>
        <v>1239</v>
      </c>
      <c r="B1251" s="263"/>
      <c r="C1251" s="263"/>
      <c r="D1251" s="263"/>
      <c r="E1251" s="266"/>
      <c r="F1251" s="266"/>
      <c r="G1251" s="267"/>
      <c r="H1251" s="278"/>
      <c r="I1251" s="281"/>
      <c r="J1251" s="268"/>
      <c r="K1251" s="269"/>
      <c r="L1251" s="244" t="str">
        <f aca="false">IF(AND(K1251&lt;&gt;"",J1251&lt;&gt;""),MIN(IF(OR(J1251="OZZ",J1251="ZZ"),5000,13600),TRUNC(0.75*SUMIF($D$12:$D1251,$D1251,K$12:K1251),2))-SUMIF($D$12:$D1250,$D1251,L$12:L1250),"")</f>
        <v/>
      </c>
      <c r="M1251" s="270" t="str">
        <f aca="false">IF(AND(K1251&lt;&gt;"",J1251&lt;&gt;"",AB1251&lt;&gt;""),IF(OR(J1251="OZZ",J1251="ZZ"),0-SUMIF($D$12:$D1250,$D1251,M$12:M1250),MIN(MIN(13600,TRUNC(0.75*SUMIF($D$12:$D$1442,$D1251,K$12:K$1442),2)+SUMIF($D$12:$D1251,$D1251,AB$12:AB1251))-SUMIF($D$12:$D1250,$D1251,M$12:M1250)-SUMIF($D$12:$D$1442,$D1251,L$12:L$1442),AB1251)),"")</f>
        <v/>
      </c>
      <c r="N1251" s="246" t="str">
        <f aca="false">IF(J1251&lt;&gt;"",1000-SUMIF($D$12:$D1250,$D1251,N$12:N1250),"")</f>
        <v/>
      </c>
      <c r="O1251" s="268"/>
      <c r="P1251" s="269"/>
      <c r="Q1251" s="244" t="str">
        <f aca="false">IF(AND(P1251&lt;&gt;"",O1251&lt;&gt;""),MIN(IF(OR(O1251="OZZ",O1251="ZZ"),5000,13600),TRUNC(0.75*SUMIF($D$12:$D1251,$D1251,P$12:P1251),2))-SUMIF($D$12:$D1250,$D1251,Q$12:Q1250),"")</f>
        <v/>
      </c>
      <c r="R1251" s="270" t="str">
        <f aca="false">IF(AND(P1251&lt;&gt;"",O1251&lt;&gt;"",AF1251&lt;&gt;""),IF(OR(O1251="OZZ",O1251="ZZ"),0-SUMIF($D$12:$D1250,$D1251,R$12:R1250),MIN(MIN(13600,TRUNC(0.75*SUMIF($D$12:$D$1442,$D1251,P$12:P$1442),2)+SUMIF($D$12:$D1251,$D1251,AF$12:AF1251))-SUMIF($D$12:$D1250,$D1251,R$12:R1250)-SUMIF($D$12:$D$1442,$D1251,Q$12:Q$1442),AF1251)),"")</f>
        <v/>
      </c>
      <c r="S1251" s="246" t="str">
        <f aca="false">IF(O1251&lt;&gt;"",1000-SUMIF($D$12:$D1250,$D1251,S$12:S1250),"")</f>
        <v/>
      </c>
      <c r="T1251" s="268"/>
      <c r="U1251" s="269"/>
      <c r="V1251" s="244" t="str">
        <f aca="false">IF(AND(U1251&lt;&gt;"",T1251&lt;&gt;""),MIN(IF(OR(T1251="OZZ",T1251="ZZ"),5000,13600),TRUNC(0.75*SUMIF($D$12:$D1251,$D1251,U$12:U1251),2))-SUMIF($D$12:$D1250,$D1251,V$12:V1250),"")</f>
        <v/>
      </c>
      <c r="W1251" s="248" t="str">
        <f aca="false">IF(AND(U1251&lt;&gt;"",T1251&lt;&gt;"",AJ1251&lt;&gt;""),IF(OR(T1251="OZZ",T1251="ZZ"),0-SUMIF($D$12:$D1250,$D1251,W$12:W1250),MIN(MIN(13600,TRUNC(0.75*SUMIF($D$12:$D$1442,$D1251,U$12:U$1442),2)+SUMIF($D$12:$D1251,$D1251,AJ$12:AJ1251))-SUMIF($D$12:$D1250,$D1251,W$12:W1250)-SUMIF($D$12:$D$1442,$D1251,V$12:V$1442),AJ1251)),"")</f>
        <v/>
      </c>
      <c r="X1251" s="246" t="str">
        <f aca="false">IF(T1251&lt;&gt;"",1000-SUMIF($D$12:$D1250,$D1251,X$12:X1250),"")</f>
        <v/>
      </c>
      <c r="Y1251" s="272"/>
      <c r="Z1251" s="273"/>
      <c r="AA1251" s="273"/>
      <c r="AB1251" s="252" t="str">
        <f aca="false">IF(K1251&lt;&gt;"",ROUND(Y1251,2)+ROUND(Z1251,2)+ROUND(AA1251,2),"")</f>
        <v/>
      </c>
      <c r="AC1251" s="274"/>
      <c r="AD1251" s="273"/>
      <c r="AE1251" s="273"/>
      <c r="AF1251" s="275" t="str">
        <f aca="false">IF(P1251&lt;&gt;"",ROUND(AC1251,2)+ROUND(AD1251,2)+ROUND(AE1251,2),"")</f>
        <v/>
      </c>
      <c r="AG1251" s="274"/>
      <c r="AH1251" s="273"/>
      <c r="AI1251" s="273"/>
      <c r="AJ1251" s="275" t="str">
        <f aca="false">IF(U1251&lt;&gt;"",ROUND(AG1251,2)+ROUND(AH1251,2)+ROUND(AI1251,2),"")</f>
        <v/>
      </c>
      <c r="AK1251" s="255"/>
      <c r="AL1251" s="255"/>
      <c r="AM1251" s="256"/>
      <c r="AN1251" s="257"/>
      <c r="AO1251" s="258" t="str">
        <f aca="false">IF(D1251&lt;&gt;"",IF(COUNTIF($D$12:$D1251,$D1251)&gt;1,0,IF(SUM(L1251,Q1251,V1251)&gt;0,IF(AND(T1251="",OR(O1251&lt;&gt;"",J1251&lt;&gt;"")),IF(O1251&lt;&gt;"",O1251,IF(J1251&lt;&gt;"",J1251,0)),IF(AND(O1251&lt;&gt;"",J1251&lt;&gt;"",O1251=J1251),O1251,T1251)),0)),"")</f>
        <v/>
      </c>
      <c r="AP1251" s="258" t="str">
        <f aca="false">IF(D1251&lt;&gt;"",IF(COUNTIF($D$12:$D1251,$D1251)&gt;1,0,IF(SUM(M1251,R1251,W1251)&gt;0,IF(AND(T1251="",OR(O1251&lt;&gt;"",J1251&lt;&gt;"")),IF(O1251&lt;&gt;"",O1251,IF(J1251&lt;&gt;"",J1251,0)),IF(AND(O1251&lt;&gt;"",J1251&lt;&gt;"",O1251=J1251),O1251,T1251)),0)),"")</f>
        <v/>
      </c>
      <c r="AQ1251" s="258" t="str">
        <f aca="false">IF(D1251&lt;&gt;"",IF(COUNTIF($D$12:$D1251,$D1251)&gt;1,0,IF(SUM(N1251,S1251,X1251)&gt;0,IF(AND(T1251="",OR(O1251&lt;&gt;"",J1251&lt;&gt;"")),IF(O1251&lt;&gt;"",O1251,IF(J1251&lt;&gt;"",J1251,0)),IF(AND(O1251&lt;&gt;"",J1251&lt;&gt;"",O1251=J1251),O1251,T1251)),0)),"")</f>
        <v/>
      </c>
      <c r="AR1251" s="257" t="str">
        <f aca="false">IF(D1251&lt;&gt;"",IF(J1251="OZP12",L1251,0),"")</f>
        <v/>
      </c>
      <c r="AS1251" s="257" t="str">
        <f aca="false">IF(D1251&lt;&gt;"",IF(O1251="OZP12",Q1251,0),"")</f>
        <v/>
      </c>
      <c r="AT1251" s="257" t="str">
        <f aca="false">IF(D1251&lt;&gt;"",IF(T1251="OZP12",V1251,0),"")</f>
        <v/>
      </c>
      <c r="AU1251" s="257" t="str">
        <f aca="false">IF(D1251&lt;&gt;"",IF(J1251="TZP",L1251,0),"")</f>
        <v/>
      </c>
      <c r="AV1251" s="257" t="str">
        <f aca="false">IF(D1251&lt;&gt;"",IF(O1251="TZP",Q1251,0),"")</f>
        <v/>
      </c>
      <c r="AW1251" s="257" t="str">
        <f aca="false">IF(D1251&lt;&gt;"",IF(T1251="TZP",V1251,0),"")</f>
        <v/>
      </c>
      <c r="AX1251" s="257" t="str">
        <f aca="false">IF(D1251&lt;&gt;"",IF(J1251="OZZ",L1251,0),"")</f>
        <v/>
      </c>
      <c r="AY1251" s="257" t="str">
        <f aca="false">IF(D1251&lt;&gt;"",IF(O1251="OZZ",Q1251,0),"")</f>
        <v/>
      </c>
      <c r="AZ1251" s="257" t="str">
        <f aca="false">IF(D1251&lt;&gt;"",IF(T1251="OZZ",V1251,0),"")</f>
        <v/>
      </c>
      <c r="BA1251" s="260"/>
      <c r="BB1251" s="257" t="str">
        <f aca="false">IF(D1251&lt;&gt;"",IF(ISERROR(FIND("/",D1251)),0,1),"")</f>
        <v/>
      </c>
      <c r="BC1251" s="257" t="str">
        <f aca="false">IF(D1251&lt;&gt;"",IF(BB1251*1=0,D1251,CONCATENATE(MID(D1251,1,FIND("/",D1251,1)-1),MID(D1251,FIND("/",D1251,1)+1,LEN(D1251)))),"")</f>
        <v/>
      </c>
      <c r="BD1251" s="286"/>
      <c r="BE1251" s="257" t="str">
        <f aca="false">IF(D1251&lt;&gt;"",IF(J1251="OZP12",M1251,0),"")</f>
        <v/>
      </c>
      <c r="BF1251" s="257" t="str">
        <f aca="false">IF(D1251&lt;&gt;"",IF(O1251="OZP12",R1251,0),"")</f>
        <v/>
      </c>
      <c r="BG1251" s="257" t="str">
        <f aca="false">IF(D1251&lt;&gt;"",IF(T1251="OZP12",W1251,0),"")</f>
        <v/>
      </c>
      <c r="BH1251" s="257" t="str">
        <f aca="false">IF(D1251&lt;&gt;"",IF(J1251="TZP",M1251,0),"")</f>
        <v/>
      </c>
      <c r="BI1251" s="257" t="str">
        <f aca="false">IF(D1251&lt;&gt;"",IF(O1251="TZP",R1251,0),"")</f>
        <v/>
      </c>
      <c r="BJ1251" s="257" t="str">
        <f aca="false">IF(D1251&lt;&gt;"",IF(T1251="TZP",W1251,0),"")</f>
        <v/>
      </c>
    </row>
    <row r="1252" s="261" customFormat="true" ht="18.75" hidden="false" customHeight="true" outlineLevel="0" collapsed="false">
      <c r="A1252" s="262" t="n">
        <f aca="false">A1251+1</f>
        <v>1240</v>
      </c>
      <c r="B1252" s="263"/>
      <c r="C1252" s="263"/>
      <c r="D1252" s="263"/>
      <c r="E1252" s="266"/>
      <c r="F1252" s="266"/>
      <c r="G1252" s="267"/>
      <c r="H1252" s="278"/>
      <c r="I1252" s="281"/>
      <c r="J1252" s="268"/>
      <c r="K1252" s="269"/>
      <c r="L1252" s="244" t="str">
        <f aca="false">IF(AND(K1252&lt;&gt;"",J1252&lt;&gt;""),MIN(IF(OR(J1252="OZZ",J1252="ZZ"),5000,13600),TRUNC(0.75*SUMIF($D$12:$D1252,$D1252,K$12:K1252),2))-SUMIF($D$12:$D1251,$D1252,L$12:L1251),"")</f>
        <v/>
      </c>
      <c r="M1252" s="270" t="str">
        <f aca="false">IF(AND(K1252&lt;&gt;"",J1252&lt;&gt;"",AB1252&lt;&gt;""),IF(OR(J1252="OZZ",J1252="ZZ"),0-SUMIF($D$12:$D1251,$D1252,M$12:M1251),MIN(MIN(13600,TRUNC(0.75*SUMIF($D$12:$D$1442,$D1252,K$12:K$1442),2)+SUMIF($D$12:$D1252,$D1252,AB$12:AB1252))-SUMIF($D$12:$D1251,$D1252,M$12:M1251)-SUMIF($D$12:$D$1442,$D1252,L$12:L$1442),AB1252)),"")</f>
        <v/>
      </c>
      <c r="N1252" s="246" t="str">
        <f aca="false">IF(J1252&lt;&gt;"",1000-SUMIF($D$12:$D1251,$D1252,N$12:N1251),"")</f>
        <v/>
      </c>
      <c r="O1252" s="268"/>
      <c r="P1252" s="269"/>
      <c r="Q1252" s="244" t="str">
        <f aca="false">IF(AND(P1252&lt;&gt;"",O1252&lt;&gt;""),MIN(IF(OR(O1252="OZZ",O1252="ZZ"),5000,13600),TRUNC(0.75*SUMIF($D$12:$D1252,$D1252,P$12:P1252),2))-SUMIF($D$12:$D1251,$D1252,Q$12:Q1251),"")</f>
        <v/>
      </c>
      <c r="R1252" s="270" t="str">
        <f aca="false">IF(AND(P1252&lt;&gt;"",O1252&lt;&gt;"",AF1252&lt;&gt;""),IF(OR(O1252="OZZ",O1252="ZZ"),0-SUMIF($D$12:$D1251,$D1252,R$12:R1251),MIN(MIN(13600,TRUNC(0.75*SUMIF($D$12:$D$1442,$D1252,P$12:P$1442),2)+SUMIF($D$12:$D1252,$D1252,AF$12:AF1252))-SUMIF($D$12:$D1251,$D1252,R$12:R1251)-SUMIF($D$12:$D$1442,$D1252,Q$12:Q$1442),AF1252)),"")</f>
        <v/>
      </c>
      <c r="S1252" s="246" t="str">
        <f aca="false">IF(O1252&lt;&gt;"",1000-SUMIF($D$12:$D1251,$D1252,S$12:S1251),"")</f>
        <v/>
      </c>
      <c r="T1252" s="268"/>
      <c r="U1252" s="269"/>
      <c r="V1252" s="244" t="str">
        <f aca="false">IF(AND(U1252&lt;&gt;"",T1252&lt;&gt;""),MIN(IF(OR(T1252="OZZ",T1252="ZZ"),5000,13600),TRUNC(0.75*SUMIF($D$12:$D1252,$D1252,U$12:U1252),2))-SUMIF($D$12:$D1251,$D1252,V$12:V1251),"")</f>
        <v/>
      </c>
      <c r="W1252" s="248" t="str">
        <f aca="false">IF(AND(U1252&lt;&gt;"",T1252&lt;&gt;"",AJ1252&lt;&gt;""),IF(OR(T1252="OZZ",T1252="ZZ"),0-SUMIF($D$12:$D1251,$D1252,W$12:W1251),MIN(MIN(13600,TRUNC(0.75*SUMIF($D$12:$D$1442,$D1252,U$12:U$1442),2)+SUMIF($D$12:$D1252,$D1252,AJ$12:AJ1252))-SUMIF($D$12:$D1251,$D1252,W$12:W1251)-SUMIF($D$12:$D$1442,$D1252,V$12:V$1442),AJ1252)),"")</f>
        <v/>
      </c>
      <c r="X1252" s="246" t="str">
        <f aca="false">IF(T1252&lt;&gt;"",1000-SUMIF($D$12:$D1251,$D1252,X$12:X1251),"")</f>
        <v/>
      </c>
      <c r="Y1252" s="272"/>
      <c r="Z1252" s="273"/>
      <c r="AA1252" s="273"/>
      <c r="AB1252" s="252" t="str">
        <f aca="false">IF(K1252&lt;&gt;"",ROUND(Y1252,2)+ROUND(Z1252,2)+ROUND(AA1252,2),"")</f>
        <v/>
      </c>
      <c r="AC1252" s="274"/>
      <c r="AD1252" s="273"/>
      <c r="AE1252" s="273"/>
      <c r="AF1252" s="275" t="str">
        <f aca="false">IF(P1252&lt;&gt;"",ROUND(AC1252,2)+ROUND(AD1252,2)+ROUND(AE1252,2),"")</f>
        <v/>
      </c>
      <c r="AG1252" s="274"/>
      <c r="AH1252" s="273"/>
      <c r="AI1252" s="273"/>
      <c r="AJ1252" s="275" t="str">
        <f aca="false">IF(U1252&lt;&gt;"",ROUND(AG1252,2)+ROUND(AH1252,2)+ROUND(AI1252,2),"")</f>
        <v/>
      </c>
      <c r="AK1252" s="255"/>
      <c r="AL1252" s="255"/>
      <c r="AM1252" s="256"/>
      <c r="AN1252" s="257"/>
      <c r="AO1252" s="258" t="str">
        <f aca="false">IF(D1252&lt;&gt;"",IF(COUNTIF($D$12:$D1252,$D1252)&gt;1,0,IF(SUM(L1252,Q1252,V1252)&gt;0,IF(AND(T1252="",OR(O1252&lt;&gt;"",J1252&lt;&gt;"")),IF(O1252&lt;&gt;"",O1252,IF(J1252&lt;&gt;"",J1252,0)),IF(AND(O1252&lt;&gt;"",J1252&lt;&gt;"",O1252=J1252),O1252,T1252)),0)),"")</f>
        <v/>
      </c>
      <c r="AP1252" s="258" t="str">
        <f aca="false">IF(D1252&lt;&gt;"",IF(COUNTIF($D$12:$D1252,$D1252)&gt;1,0,IF(SUM(M1252,R1252,W1252)&gt;0,IF(AND(T1252="",OR(O1252&lt;&gt;"",J1252&lt;&gt;"")),IF(O1252&lt;&gt;"",O1252,IF(J1252&lt;&gt;"",J1252,0)),IF(AND(O1252&lt;&gt;"",J1252&lt;&gt;"",O1252=J1252),O1252,T1252)),0)),"")</f>
        <v/>
      </c>
      <c r="AQ1252" s="258" t="str">
        <f aca="false">IF(D1252&lt;&gt;"",IF(COUNTIF($D$12:$D1252,$D1252)&gt;1,0,IF(SUM(N1252,S1252,X1252)&gt;0,IF(AND(T1252="",OR(O1252&lt;&gt;"",J1252&lt;&gt;"")),IF(O1252&lt;&gt;"",O1252,IF(J1252&lt;&gt;"",J1252,0)),IF(AND(O1252&lt;&gt;"",J1252&lt;&gt;"",O1252=J1252),O1252,T1252)),0)),"")</f>
        <v/>
      </c>
      <c r="AR1252" s="257" t="str">
        <f aca="false">IF(D1252&lt;&gt;"",IF(J1252="OZP12",L1252,0),"")</f>
        <v/>
      </c>
      <c r="AS1252" s="257" t="str">
        <f aca="false">IF(D1252&lt;&gt;"",IF(O1252="OZP12",Q1252,0),"")</f>
        <v/>
      </c>
      <c r="AT1252" s="257" t="str">
        <f aca="false">IF(D1252&lt;&gt;"",IF(T1252="OZP12",V1252,0),"")</f>
        <v/>
      </c>
      <c r="AU1252" s="257" t="str">
        <f aca="false">IF(D1252&lt;&gt;"",IF(J1252="TZP",L1252,0),"")</f>
        <v/>
      </c>
      <c r="AV1252" s="257" t="str">
        <f aca="false">IF(D1252&lt;&gt;"",IF(O1252="TZP",Q1252,0),"")</f>
        <v/>
      </c>
      <c r="AW1252" s="257" t="str">
        <f aca="false">IF(D1252&lt;&gt;"",IF(T1252="TZP",V1252,0),"")</f>
        <v/>
      </c>
      <c r="AX1252" s="257" t="str">
        <f aca="false">IF(D1252&lt;&gt;"",IF(J1252="OZZ",L1252,0),"")</f>
        <v/>
      </c>
      <c r="AY1252" s="257" t="str">
        <f aca="false">IF(D1252&lt;&gt;"",IF(O1252="OZZ",Q1252,0),"")</f>
        <v/>
      </c>
      <c r="AZ1252" s="257" t="str">
        <f aca="false">IF(D1252&lt;&gt;"",IF(T1252="OZZ",V1252,0),"")</f>
        <v/>
      </c>
      <c r="BA1252" s="260"/>
      <c r="BB1252" s="257" t="str">
        <f aca="false">IF(D1252&lt;&gt;"",IF(ISERROR(FIND("/",D1252)),0,1),"")</f>
        <v/>
      </c>
      <c r="BC1252" s="257" t="str">
        <f aca="false">IF(D1252&lt;&gt;"",IF(BB1252*1=0,D1252,CONCATENATE(MID(D1252,1,FIND("/",D1252,1)-1),MID(D1252,FIND("/",D1252,1)+1,LEN(D1252)))),"")</f>
        <v/>
      </c>
      <c r="BD1252" s="286"/>
      <c r="BE1252" s="257" t="str">
        <f aca="false">IF(D1252&lt;&gt;"",IF(J1252="OZP12",M1252,0),"")</f>
        <v/>
      </c>
      <c r="BF1252" s="257" t="str">
        <f aca="false">IF(D1252&lt;&gt;"",IF(O1252="OZP12",R1252,0),"")</f>
        <v/>
      </c>
      <c r="BG1252" s="257" t="str">
        <f aca="false">IF(D1252&lt;&gt;"",IF(T1252="OZP12",W1252,0),"")</f>
        <v/>
      </c>
      <c r="BH1252" s="257" t="str">
        <f aca="false">IF(D1252&lt;&gt;"",IF(J1252="TZP",M1252,0),"")</f>
        <v/>
      </c>
      <c r="BI1252" s="257" t="str">
        <f aca="false">IF(D1252&lt;&gt;"",IF(O1252="TZP",R1252,0),"")</f>
        <v/>
      </c>
      <c r="BJ1252" s="257" t="str">
        <f aca="false">IF(D1252&lt;&gt;"",IF(T1252="TZP",W1252,0),"")</f>
        <v/>
      </c>
    </row>
    <row r="1253" s="261" customFormat="true" ht="18.75" hidden="false" customHeight="true" outlineLevel="0" collapsed="false">
      <c r="A1253" s="262" t="n">
        <f aca="false">A1252+1</f>
        <v>1241</v>
      </c>
      <c r="B1253" s="263"/>
      <c r="C1253" s="263"/>
      <c r="D1253" s="263"/>
      <c r="E1253" s="266"/>
      <c r="F1253" s="266"/>
      <c r="G1253" s="267"/>
      <c r="H1253" s="278"/>
      <c r="I1253" s="281"/>
      <c r="J1253" s="268"/>
      <c r="K1253" s="269"/>
      <c r="L1253" s="244" t="str">
        <f aca="false">IF(AND(K1253&lt;&gt;"",J1253&lt;&gt;""),MIN(IF(OR(J1253="OZZ",J1253="ZZ"),5000,13600),TRUNC(0.75*SUMIF($D$12:$D1253,$D1253,K$12:K1253),2))-SUMIF($D$12:$D1252,$D1253,L$12:L1252),"")</f>
        <v/>
      </c>
      <c r="M1253" s="270" t="str">
        <f aca="false">IF(AND(K1253&lt;&gt;"",J1253&lt;&gt;"",AB1253&lt;&gt;""),IF(OR(J1253="OZZ",J1253="ZZ"),0-SUMIF($D$12:$D1252,$D1253,M$12:M1252),MIN(MIN(13600,TRUNC(0.75*SUMIF($D$12:$D$1442,$D1253,K$12:K$1442),2)+SUMIF($D$12:$D1253,$D1253,AB$12:AB1253))-SUMIF($D$12:$D1252,$D1253,M$12:M1252)-SUMIF($D$12:$D$1442,$D1253,L$12:L$1442),AB1253)),"")</f>
        <v/>
      </c>
      <c r="N1253" s="246" t="str">
        <f aca="false">IF(J1253&lt;&gt;"",1000-SUMIF($D$12:$D1252,$D1253,N$12:N1252),"")</f>
        <v/>
      </c>
      <c r="O1253" s="268"/>
      <c r="P1253" s="269"/>
      <c r="Q1253" s="244" t="str">
        <f aca="false">IF(AND(P1253&lt;&gt;"",O1253&lt;&gt;""),MIN(IF(OR(O1253="OZZ",O1253="ZZ"),5000,13600),TRUNC(0.75*SUMIF($D$12:$D1253,$D1253,P$12:P1253),2))-SUMIF($D$12:$D1252,$D1253,Q$12:Q1252),"")</f>
        <v/>
      </c>
      <c r="R1253" s="270" t="str">
        <f aca="false">IF(AND(P1253&lt;&gt;"",O1253&lt;&gt;"",AF1253&lt;&gt;""),IF(OR(O1253="OZZ",O1253="ZZ"),0-SUMIF($D$12:$D1252,$D1253,R$12:R1252),MIN(MIN(13600,TRUNC(0.75*SUMIF($D$12:$D$1442,$D1253,P$12:P$1442),2)+SUMIF($D$12:$D1253,$D1253,AF$12:AF1253))-SUMIF($D$12:$D1252,$D1253,R$12:R1252)-SUMIF($D$12:$D$1442,$D1253,Q$12:Q$1442),AF1253)),"")</f>
        <v/>
      </c>
      <c r="S1253" s="246" t="str">
        <f aca="false">IF(O1253&lt;&gt;"",1000-SUMIF($D$12:$D1252,$D1253,S$12:S1252),"")</f>
        <v/>
      </c>
      <c r="T1253" s="268"/>
      <c r="U1253" s="269"/>
      <c r="V1253" s="244" t="str">
        <f aca="false">IF(AND(U1253&lt;&gt;"",T1253&lt;&gt;""),MIN(IF(OR(T1253="OZZ",T1253="ZZ"),5000,13600),TRUNC(0.75*SUMIF($D$12:$D1253,$D1253,U$12:U1253),2))-SUMIF($D$12:$D1252,$D1253,V$12:V1252),"")</f>
        <v/>
      </c>
      <c r="W1253" s="248" t="str">
        <f aca="false">IF(AND(U1253&lt;&gt;"",T1253&lt;&gt;"",AJ1253&lt;&gt;""),IF(OR(T1253="OZZ",T1253="ZZ"),0-SUMIF($D$12:$D1252,$D1253,W$12:W1252),MIN(MIN(13600,TRUNC(0.75*SUMIF($D$12:$D$1442,$D1253,U$12:U$1442),2)+SUMIF($D$12:$D1253,$D1253,AJ$12:AJ1253))-SUMIF($D$12:$D1252,$D1253,W$12:W1252)-SUMIF($D$12:$D$1442,$D1253,V$12:V$1442),AJ1253)),"")</f>
        <v/>
      </c>
      <c r="X1253" s="246" t="str">
        <f aca="false">IF(T1253&lt;&gt;"",1000-SUMIF($D$12:$D1252,$D1253,X$12:X1252),"")</f>
        <v/>
      </c>
      <c r="Y1253" s="272"/>
      <c r="Z1253" s="273"/>
      <c r="AA1253" s="273"/>
      <c r="AB1253" s="252" t="str">
        <f aca="false">IF(K1253&lt;&gt;"",ROUND(Y1253,2)+ROUND(Z1253,2)+ROUND(AA1253,2),"")</f>
        <v/>
      </c>
      <c r="AC1253" s="274"/>
      <c r="AD1253" s="273"/>
      <c r="AE1253" s="273"/>
      <c r="AF1253" s="275" t="str">
        <f aca="false">IF(P1253&lt;&gt;"",ROUND(AC1253,2)+ROUND(AD1253,2)+ROUND(AE1253,2),"")</f>
        <v/>
      </c>
      <c r="AG1253" s="274"/>
      <c r="AH1253" s="273"/>
      <c r="AI1253" s="273"/>
      <c r="AJ1253" s="275" t="str">
        <f aca="false">IF(U1253&lt;&gt;"",ROUND(AG1253,2)+ROUND(AH1253,2)+ROUND(AI1253,2),"")</f>
        <v/>
      </c>
      <c r="AK1253" s="255"/>
      <c r="AL1253" s="255"/>
      <c r="AM1253" s="256"/>
      <c r="AN1253" s="257"/>
      <c r="AO1253" s="258" t="str">
        <f aca="false">IF(D1253&lt;&gt;"",IF(COUNTIF($D$12:$D1253,$D1253)&gt;1,0,IF(SUM(L1253,Q1253,V1253)&gt;0,IF(AND(T1253="",OR(O1253&lt;&gt;"",J1253&lt;&gt;"")),IF(O1253&lt;&gt;"",O1253,IF(J1253&lt;&gt;"",J1253,0)),IF(AND(O1253&lt;&gt;"",J1253&lt;&gt;"",O1253=J1253),O1253,T1253)),0)),"")</f>
        <v/>
      </c>
      <c r="AP1253" s="258" t="str">
        <f aca="false">IF(D1253&lt;&gt;"",IF(COUNTIF($D$12:$D1253,$D1253)&gt;1,0,IF(SUM(M1253,R1253,W1253)&gt;0,IF(AND(T1253="",OR(O1253&lt;&gt;"",J1253&lt;&gt;"")),IF(O1253&lt;&gt;"",O1253,IF(J1253&lt;&gt;"",J1253,0)),IF(AND(O1253&lt;&gt;"",J1253&lt;&gt;"",O1253=J1253),O1253,T1253)),0)),"")</f>
        <v/>
      </c>
      <c r="AQ1253" s="258" t="str">
        <f aca="false">IF(D1253&lt;&gt;"",IF(COUNTIF($D$12:$D1253,$D1253)&gt;1,0,IF(SUM(N1253,S1253,X1253)&gt;0,IF(AND(T1253="",OR(O1253&lt;&gt;"",J1253&lt;&gt;"")),IF(O1253&lt;&gt;"",O1253,IF(J1253&lt;&gt;"",J1253,0)),IF(AND(O1253&lt;&gt;"",J1253&lt;&gt;"",O1253=J1253),O1253,T1253)),0)),"")</f>
        <v/>
      </c>
      <c r="AR1253" s="257" t="str">
        <f aca="false">IF(D1253&lt;&gt;"",IF(J1253="OZP12",L1253,0),"")</f>
        <v/>
      </c>
      <c r="AS1253" s="257" t="str">
        <f aca="false">IF(D1253&lt;&gt;"",IF(O1253="OZP12",Q1253,0),"")</f>
        <v/>
      </c>
      <c r="AT1253" s="257" t="str">
        <f aca="false">IF(D1253&lt;&gt;"",IF(T1253="OZP12",V1253,0),"")</f>
        <v/>
      </c>
      <c r="AU1253" s="257" t="str">
        <f aca="false">IF(D1253&lt;&gt;"",IF(J1253="TZP",L1253,0),"")</f>
        <v/>
      </c>
      <c r="AV1253" s="257" t="str">
        <f aca="false">IF(D1253&lt;&gt;"",IF(O1253="TZP",Q1253,0),"")</f>
        <v/>
      </c>
      <c r="AW1253" s="257" t="str">
        <f aca="false">IF(D1253&lt;&gt;"",IF(T1253="TZP",V1253,0),"")</f>
        <v/>
      </c>
      <c r="AX1253" s="257" t="str">
        <f aca="false">IF(D1253&lt;&gt;"",IF(J1253="OZZ",L1253,0),"")</f>
        <v/>
      </c>
      <c r="AY1253" s="257" t="str">
        <f aca="false">IF(D1253&lt;&gt;"",IF(O1253="OZZ",Q1253,0),"")</f>
        <v/>
      </c>
      <c r="AZ1253" s="257" t="str">
        <f aca="false">IF(D1253&lt;&gt;"",IF(T1253="OZZ",V1253,0),"")</f>
        <v/>
      </c>
      <c r="BA1253" s="260"/>
      <c r="BB1253" s="257" t="str">
        <f aca="false">IF(D1253&lt;&gt;"",IF(ISERROR(FIND("/",D1253)),0,1),"")</f>
        <v/>
      </c>
      <c r="BC1253" s="257" t="str">
        <f aca="false">IF(D1253&lt;&gt;"",IF(BB1253*1=0,D1253,CONCATENATE(MID(D1253,1,FIND("/",D1253,1)-1),MID(D1253,FIND("/",D1253,1)+1,LEN(D1253)))),"")</f>
        <v/>
      </c>
      <c r="BD1253" s="286"/>
      <c r="BE1253" s="257" t="str">
        <f aca="false">IF(D1253&lt;&gt;"",IF(J1253="OZP12",M1253,0),"")</f>
        <v/>
      </c>
      <c r="BF1253" s="257" t="str">
        <f aca="false">IF(D1253&lt;&gt;"",IF(O1253="OZP12",R1253,0),"")</f>
        <v/>
      </c>
      <c r="BG1253" s="257" t="str">
        <f aca="false">IF(D1253&lt;&gt;"",IF(T1253="OZP12",W1253,0),"")</f>
        <v/>
      </c>
      <c r="BH1253" s="257" t="str">
        <f aca="false">IF(D1253&lt;&gt;"",IF(J1253="TZP",M1253,0),"")</f>
        <v/>
      </c>
      <c r="BI1253" s="257" t="str">
        <f aca="false">IF(D1253&lt;&gt;"",IF(O1253="TZP",R1253,0),"")</f>
        <v/>
      </c>
      <c r="BJ1253" s="257" t="str">
        <f aca="false">IF(D1253&lt;&gt;"",IF(T1253="TZP",W1253,0),"")</f>
        <v/>
      </c>
    </row>
    <row r="1254" s="261" customFormat="true" ht="18.75" hidden="false" customHeight="true" outlineLevel="0" collapsed="false">
      <c r="A1254" s="262" t="n">
        <f aca="false">A1253+1</f>
        <v>1242</v>
      </c>
      <c r="B1254" s="263"/>
      <c r="C1254" s="263"/>
      <c r="D1254" s="263"/>
      <c r="E1254" s="266"/>
      <c r="F1254" s="266"/>
      <c r="G1254" s="267"/>
      <c r="H1254" s="278"/>
      <c r="I1254" s="281"/>
      <c r="J1254" s="268"/>
      <c r="K1254" s="269"/>
      <c r="L1254" s="244" t="str">
        <f aca="false">IF(AND(K1254&lt;&gt;"",J1254&lt;&gt;""),MIN(IF(OR(J1254="OZZ",J1254="ZZ"),5000,13600),TRUNC(0.75*SUMIF($D$12:$D1254,$D1254,K$12:K1254),2))-SUMIF($D$12:$D1253,$D1254,L$12:L1253),"")</f>
        <v/>
      </c>
      <c r="M1254" s="270" t="str">
        <f aca="false">IF(AND(K1254&lt;&gt;"",J1254&lt;&gt;"",AB1254&lt;&gt;""),IF(OR(J1254="OZZ",J1254="ZZ"),0-SUMIF($D$12:$D1253,$D1254,M$12:M1253),MIN(MIN(13600,TRUNC(0.75*SUMIF($D$12:$D$1442,$D1254,K$12:K$1442),2)+SUMIF($D$12:$D1254,$D1254,AB$12:AB1254))-SUMIF($D$12:$D1253,$D1254,M$12:M1253)-SUMIF($D$12:$D$1442,$D1254,L$12:L$1442),AB1254)),"")</f>
        <v/>
      </c>
      <c r="N1254" s="246" t="str">
        <f aca="false">IF(J1254&lt;&gt;"",1000-SUMIF($D$12:$D1253,$D1254,N$12:N1253),"")</f>
        <v/>
      </c>
      <c r="O1254" s="268"/>
      <c r="P1254" s="269"/>
      <c r="Q1254" s="244" t="str">
        <f aca="false">IF(AND(P1254&lt;&gt;"",O1254&lt;&gt;""),MIN(IF(OR(O1254="OZZ",O1254="ZZ"),5000,13600),TRUNC(0.75*SUMIF($D$12:$D1254,$D1254,P$12:P1254),2))-SUMIF($D$12:$D1253,$D1254,Q$12:Q1253),"")</f>
        <v/>
      </c>
      <c r="R1254" s="270" t="str">
        <f aca="false">IF(AND(P1254&lt;&gt;"",O1254&lt;&gt;"",AF1254&lt;&gt;""),IF(OR(O1254="OZZ",O1254="ZZ"),0-SUMIF($D$12:$D1253,$D1254,R$12:R1253),MIN(MIN(13600,TRUNC(0.75*SUMIF($D$12:$D$1442,$D1254,P$12:P$1442),2)+SUMIF($D$12:$D1254,$D1254,AF$12:AF1254))-SUMIF($D$12:$D1253,$D1254,R$12:R1253)-SUMIF($D$12:$D$1442,$D1254,Q$12:Q$1442),AF1254)),"")</f>
        <v/>
      </c>
      <c r="S1254" s="246" t="str">
        <f aca="false">IF(O1254&lt;&gt;"",1000-SUMIF($D$12:$D1253,$D1254,S$12:S1253),"")</f>
        <v/>
      </c>
      <c r="T1254" s="268"/>
      <c r="U1254" s="269"/>
      <c r="V1254" s="244" t="str">
        <f aca="false">IF(AND(U1254&lt;&gt;"",T1254&lt;&gt;""),MIN(IF(OR(T1254="OZZ",T1254="ZZ"),5000,13600),TRUNC(0.75*SUMIF($D$12:$D1254,$D1254,U$12:U1254),2))-SUMIF($D$12:$D1253,$D1254,V$12:V1253),"")</f>
        <v/>
      </c>
      <c r="W1254" s="248" t="str">
        <f aca="false">IF(AND(U1254&lt;&gt;"",T1254&lt;&gt;"",AJ1254&lt;&gt;""),IF(OR(T1254="OZZ",T1254="ZZ"),0-SUMIF($D$12:$D1253,$D1254,W$12:W1253),MIN(MIN(13600,TRUNC(0.75*SUMIF($D$12:$D$1442,$D1254,U$12:U$1442),2)+SUMIF($D$12:$D1254,$D1254,AJ$12:AJ1254))-SUMIF($D$12:$D1253,$D1254,W$12:W1253)-SUMIF($D$12:$D$1442,$D1254,V$12:V$1442),AJ1254)),"")</f>
        <v/>
      </c>
      <c r="X1254" s="246" t="str">
        <f aca="false">IF(T1254&lt;&gt;"",1000-SUMIF($D$12:$D1253,$D1254,X$12:X1253),"")</f>
        <v/>
      </c>
      <c r="Y1254" s="272"/>
      <c r="Z1254" s="273"/>
      <c r="AA1254" s="273"/>
      <c r="AB1254" s="252" t="str">
        <f aca="false">IF(K1254&lt;&gt;"",ROUND(Y1254,2)+ROUND(Z1254,2)+ROUND(AA1254,2),"")</f>
        <v/>
      </c>
      <c r="AC1254" s="274"/>
      <c r="AD1254" s="273"/>
      <c r="AE1254" s="273"/>
      <c r="AF1254" s="275" t="str">
        <f aca="false">IF(P1254&lt;&gt;"",ROUND(AC1254,2)+ROUND(AD1254,2)+ROUND(AE1254,2),"")</f>
        <v/>
      </c>
      <c r="AG1254" s="274"/>
      <c r="AH1254" s="273"/>
      <c r="AI1254" s="273"/>
      <c r="AJ1254" s="275" t="str">
        <f aca="false">IF(U1254&lt;&gt;"",ROUND(AG1254,2)+ROUND(AH1254,2)+ROUND(AI1254,2),"")</f>
        <v/>
      </c>
      <c r="AK1254" s="255"/>
      <c r="AL1254" s="255"/>
      <c r="AM1254" s="256"/>
      <c r="AN1254" s="257"/>
      <c r="AO1254" s="258" t="str">
        <f aca="false">IF(D1254&lt;&gt;"",IF(COUNTIF($D$12:$D1254,$D1254)&gt;1,0,IF(SUM(L1254,Q1254,V1254)&gt;0,IF(AND(T1254="",OR(O1254&lt;&gt;"",J1254&lt;&gt;"")),IF(O1254&lt;&gt;"",O1254,IF(J1254&lt;&gt;"",J1254,0)),IF(AND(O1254&lt;&gt;"",J1254&lt;&gt;"",O1254=J1254),O1254,T1254)),0)),"")</f>
        <v/>
      </c>
      <c r="AP1254" s="258" t="str">
        <f aca="false">IF(D1254&lt;&gt;"",IF(COUNTIF($D$12:$D1254,$D1254)&gt;1,0,IF(SUM(M1254,R1254,W1254)&gt;0,IF(AND(T1254="",OR(O1254&lt;&gt;"",J1254&lt;&gt;"")),IF(O1254&lt;&gt;"",O1254,IF(J1254&lt;&gt;"",J1254,0)),IF(AND(O1254&lt;&gt;"",J1254&lt;&gt;"",O1254=J1254),O1254,T1254)),0)),"")</f>
        <v/>
      </c>
      <c r="AQ1254" s="258" t="str">
        <f aca="false">IF(D1254&lt;&gt;"",IF(COUNTIF($D$12:$D1254,$D1254)&gt;1,0,IF(SUM(N1254,S1254,X1254)&gt;0,IF(AND(T1254="",OR(O1254&lt;&gt;"",J1254&lt;&gt;"")),IF(O1254&lt;&gt;"",O1254,IF(J1254&lt;&gt;"",J1254,0)),IF(AND(O1254&lt;&gt;"",J1254&lt;&gt;"",O1254=J1254),O1254,T1254)),0)),"")</f>
        <v/>
      </c>
      <c r="AR1254" s="257" t="str">
        <f aca="false">IF(D1254&lt;&gt;"",IF(J1254="OZP12",L1254,0),"")</f>
        <v/>
      </c>
      <c r="AS1254" s="257" t="str">
        <f aca="false">IF(D1254&lt;&gt;"",IF(O1254="OZP12",Q1254,0),"")</f>
        <v/>
      </c>
      <c r="AT1254" s="257" t="str">
        <f aca="false">IF(D1254&lt;&gt;"",IF(T1254="OZP12",V1254,0),"")</f>
        <v/>
      </c>
      <c r="AU1254" s="257" t="str">
        <f aca="false">IF(D1254&lt;&gt;"",IF(J1254="TZP",L1254,0),"")</f>
        <v/>
      </c>
      <c r="AV1254" s="257" t="str">
        <f aca="false">IF(D1254&lt;&gt;"",IF(O1254="TZP",Q1254,0),"")</f>
        <v/>
      </c>
      <c r="AW1254" s="257" t="str">
        <f aca="false">IF(D1254&lt;&gt;"",IF(T1254="TZP",V1254,0),"")</f>
        <v/>
      </c>
      <c r="AX1254" s="257" t="str">
        <f aca="false">IF(D1254&lt;&gt;"",IF(J1254="OZZ",L1254,0),"")</f>
        <v/>
      </c>
      <c r="AY1254" s="257" t="str">
        <f aca="false">IF(D1254&lt;&gt;"",IF(O1254="OZZ",Q1254,0),"")</f>
        <v/>
      </c>
      <c r="AZ1254" s="257" t="str">
        <f aca="false">IF(D1254&lt;&gt;"",IF(T1254="OZZ",V1254,0),"")</f>
        <v/>
      </c>
      <c r="BA1254" s="260"/>
      <c r="BB1254" s="257" t="str">
        <f aca="false">IF(D1254&lt;&gt;"",IF(ISERROR(FIND("/",D1254)),0,1),"")</f>
        <v/>
      </c>
      <c r="BC1254" s="257" t="str">
        <f aca="false">IF(D1254&lt;&gt;"",IF(BB1254*1=0,D1254,CONCATENATE(MID(D1254,1,FIND("/",D1254,1)-1),MID(D1254,FIND("/",D1254,1)+1,LEN(D1254)))),"")</f>
        <v/>
      </c>
      <c r="BD1254" s="286"/>
      <c r="BE1254" s="257" t="str">
        <f aca="false">IF(D1254&lt;&gt;"",IF(J1254="OZP12",M1254,0),"")</f>
        <v/>
      </c>
      <c r="BF1254" s="257" t="str">
        <f aca="false">IF(D1254&lt;&gt;"",IF(O1254="OZP12",R1254,0),"")</f>
        <v/>
      </c>
      <c r="BG1254" s="257" t="str">
        <f aca="false">IF(D1254&lt;&gt;"",IF(T1254="OZP12",W1254,0),"")</f>
        <v/>
      </c>
      <c r="BH1254" s="257" t="str">
        <f aca="false">IF(D1254&lt;&gt;"",IF(J1254="TZP",M1254,0),"")</f>
        <v/>
      </c>
      <c r="BI1254" s="257" t="str">
        <f aca="false">IF(D1254&lt;&gt;"",IF(O1254="TZP",R1254,0),"")</f>
        <v/>
      </c>
      <c r="BJ1254" s="257" t="str">
        <f aca="false">IF(D1254&lt;&gt;"",IF(T1254="TZP",W1254,0),"")</f>
        <v/>
      </c>
    </row>
    <row r="1255" s="261" customFormat="true" ht="18.75" hidden="false" customHeight="true" outlineLevel="0" collapsed="false">
      <c r="A1255" s="262" t="n">
        <f aca="false">A1254+1</f>
        <v>1243</v>
      </c>
      <c r="B1255" s="263"/>
      <c r="C1255" s="263"/>
      <c r="D1255" s="263"/>
      <c r="E1255" s="266"/>
      <c r="F1255" s="266"/>
      <c r="G1255" s="267"/>
      <c r="H1255" s="278"/>
      <c r="I1255" s="281"/>
      <c r="J1255" s="268"/>
      <c r="K1255" s="269"/>
      <c r="L1255" s="244" t="str">
        <f aca="false">IF(AND(K1255&lt;&gt;"",J1255&lt;&gt;""),MIN(IF(OR(J1255="OZZ",J1255="ZZ"),5000,13600),TRUNC(0.75*SUMIF($D$12:$D1255,$D1255,K$12:K1255),2))-SUMIF($D$12:$D1254,$D1255,L$12:L1254),"")</f>
        <v/>
      </c>
      <c r="M1255" s="270" t="str">
        <f aca="false">IF(AND(K1255&lt;&gt;"",J1255&lt;&gt;"",AB1255&lt;&gt;""),IF(OR(J1255="OZZ",J1255="ZZ"),0-SUMIF($D$12:$D1254,$D1255,M$12:M1254),MIN(MIN(13600,TRUNC(0.75*SUMIF($D$12:$D$1442,$D1255,K$12:K$1442),2)+SUMIF($D$12:$D1255,$D1255,AB$12:AB1255))-SUMIF($D$12:$D1254,$D1255,M$12:M1254)-SUMIF($D$12:$D$1442,$D1255,L$12:L$1442),AB1255)),"")</f>
        <v/>
      </c>
      <c r="N1255" s="246" t="str">
        <f aca="false">IF(J1255&lt;&gt;"",1000-SUMIF($D$12:$D1254,$D1255,N$12:N1254),"")</f>
        <v/>
      </c>
      <c r="O1255" s="268"/>
      <c r="P1255" s="269"/>
      <c r="Q1255" s="244" t="str">
        <f aca="false">IF(AND(P1255&lt;&gt;"",O1255&lt;&gt;""),MIN(IF(OR(O1255="OZZ",O1255="ZZ"),5000,13600),TRUNC(0.75*SUMIF($D$12:$D1255,$D1255,P$12:P1255),2))-SUMIF($D$12:$D1254,$D1255,Q$12:Q1254),"")</f>
        <v/>
      </c>
      <c r="R1255" s="270" t="str">
        <f aca="false">IF(AND(P1255&lt;&gt;"",O1255&lt;&gt;"",AF1255&lt;&gt;""),IF(OR(O1255="OZZ",O1255="ZZ"),0-SUMIF($D$12:$D1254,$D1255,R$12:R1254),MIN(MIN(13600,TRUNC(0.75*SUMIF($D$12:$D$1442,$D1255,P$12:P$1442),2)+SUMIF($D$12:$D1255,$D1255,AF$12:AF1255))-SUMIF($D$12:$D1254,$D1255,R$12:R1254)-SUMIF($D$12:$D$1442,$D1255,Q$12:Q$1442),AF1255)),"")</f>
        <v/>
      </c>
      <c r="S1255" s="246" t="str">
        <f aca="false">IF(O1255&lt;&gt;"",1000-SUMIF($D$12:$D1254,$D1255,S$12:S1254),"")</f>
        <v/>
      </c>
      <c r="T1255" s="268"/>
      <c r="U1255" s="269"/>
      <c r="V1255" s="244" t="str">
        <f aca="false">IF(AND(U1255&lt;&gt;"",T1255&lt;&gt;""),MIN(IF(OR(T1255="OZZ",T1255="ZZ"),5000,13600),TRUNC(0.75*SUMIF($D$12:$D1255,$D1255,U$12:U1255),2))-SUMIF($D$12:$D1254,$D1255,V$12:V1254),"")</f>
        <v/>
      </c>
      <c r="W1255" s="248" t="str">
        <f aca="false">IF(AND(U1255&lt;&gt;"",T1255&lt;&gt;"",AJ1255&lt;&gt;""),IF(OR(T1255="OZZ",T1255="ZZ"),0-SUMIF($D$12:$D1254,$D1255,W$12:W1254),MIN(MIN(13600,TRUNC(0.75*SUMIF($D$12:$D$1442,$D1255,U$12:U$1442),2)+SUMIF($D$12:$D1255,$D1255,AJ$12:AJ1255))-SUMIF($D$12:$D1254,$D1255,W$12:W1254)-SUMIF($D$12:$D$1442,$D1255,V$12:V$1442),AJ1255)),"")</f>
        <v/>
      </c>
      <c r="X1255" s="246" t="str">
        <f aca="false">IF(T1255&lt;&gt;"",1000-SUMIF($D$12:$D1254,$D1255,X$12:X1254),"")</f>
        <v/>
      </c>
      <c r="Y1255" s="272"/>
      <c r="Z1255" s="273"/>
      <c r="AA1255" s="273"/>
      <c r="AB1255" s="252" t="str">
        <f aca="false">IF(K1255&lt;&gt;"",ROUND(Y1255,2)+ROUND(Z1255,2)+ROUND(AA1255,2),"")</f>
        <v/>
      </c>
      <c r="AC1255" s="274"/>
      <c r="AD1255" s="273"/>
      <c r="AE1255" s="273"/>
      <c r="AF1255" s="275" t="str">
        <f aca="false">IF(P1255&lt;&gt;"",ROUND(AC1255,2)+ROUND(AD1255,2)+ROUND(AE1255,2),"")</f>
        <v/>
      </c>
      <c r="AG1255" s="274"/>
      <c r="AH1255" s="273"/>
      <c r="AI1255" s="273"/>
      <c r="AJ1255" s="275" t="str">
        <f aca="false">IF(U1255&lt;&gt;"",ROUND(AG1255,2)+ROUND(AH1255,2)+ROUND(AI1255,2),"")</f>
        <v/>
      </c>
      <c r="AK1255" s="255"/>
      <c r="AL1255" s="255"/>
      <c r="AM1255" s="256"/>
      <c r="AN1255" s="257"/>
      <c r="AO1255" s="258" t="str">
        <f aca="false">IF(D1255&lt;&gt;"",IF(COUNTIF($D$12:$D1255,$D1255)&gt;1,0,IF(SUM(L1255,Q1255,V1255)&gt;0,IF(AND(T1255="",OR(O1255&lt;&gt;"",J1255&lt;&gt;"")),IF(O1255&lt;&gt;"",O1255,IF(J1255&lt;&gt;"",J1255,0)),IF(AND(O1255&lt;&gt;"",J1255&lt;&gt;"",O1255=J1255),O1255,T1255)),0)),"")</f>
        <v/>
      </c>
      <c r="AP1255" s="258" t="str">
        <f aca="false">IF(D1255&lt;&gt;"",IF(COUNTIF($D$12:$D1255,$D1255)&gt;1,0,IF(SUM(M1255,R1255,W1255)&gt;0,IF(AND(T1255="",OR(O1255&lt;&gt;"",J1255&lt;&gt;"")),IF(O1255&lt;&gt;"",O1255,IF(J1255&lt;&gt;"",J1255,0)),IF(AND(O1255&lt;&gt;"",J1255&lt;&gt;"",O1255=J1255),O1255,T1255)),0)),"")</f>
        <v/>
      </c>
      <c r="AQ1255" s="258" t="str">
        <f aca="false">IF(D1255&lt;&gt;"",IF(COUNTIF($D$12:$D1255,$D1255)&gt;1,0,IF(SUM(N1255,S1255,X1255)&gt;0,IF(AND(T1255="",OR(O1255&lt;&gt;"",J1255&lt;&gt;"")),IF(O1255&lt;&gt;"",O1255,IF(J1255&lt;&gt;"",J1255,0)),IF(AND(O1255&lt;&gt;"",J1255&lt;&gt;"",O1255=J1255),O1255,T1255)),0)),"")</f>
        <v/>
      </c>
      <c r="AR1255" s="257" t="str">
        <f aca="false">IF(D1255&lt;&gt;"",IF(J1255="OZP12",L1255,0),"")</f>
        <v/>
      </c>
      <c r="AS1255" s="257" t="str">
        <f aca="false">IF(D1255&lt;&gt;"",IF(O1255="OZP12",Q1255,0),"")</f>
        <v/>
      </c>
      <c r="AT1255" s="257" t="str">
        <f aca="false">IF(D1255&lt;&gt;"",IF(T1255="OZP12",V1255,0),"")</f>
        <v/>
      </c>
      <c r="AU1255" s="257" t="str">
        <f aca="false">IF(D1255&lt;&gt;"",IF(J1255="TZP",L1255,0),"")</f>
        <v/>
      </c>
      <c r="AV1255" s="257" t="str">
        <f aca="false">IF(D1255&lt;&gt;"",IF(O1255="TZP",Q1255,0),"")</f>
        <v/>
      </c>
      <c r="AW1255" s="257" t="str">
        <f aca="false">IF(D1255&lt;&gt;"",IF(T1255="TZP",V1255,0),"")</f>
        <v/>
      </c>
      <c r="AX1255" s="257" t="str">
        <f aca="false">IF(D1255&lt;&gt;"",IF(J1255="OZZ",L1255,0),"")</f>
        <v/>
      </c>
      <c r="AY1255" s="257" t="str">
        <f aca="false">IF(D1255&lt;&gt;"",IF(O1255="OZZ",Q1255,0),"")</f>
        <v/>
      </c>
      <c r="AZ1255" s="257" t="str">
        <f aca="false">IF(D1255&lt;&gt;"",IF(T1255="OZZ",V1255,0),"")</f>
        <v/>
      </c>
      <c r="BA1255" s="260"/>
      <c r="BB1255" s="257" t="str">
        <f aca="false">IF(D1255&lt;&gt;"",IF(ISERROR(FIND("/",D1255)),0,1),"")</f>
        <v/>
      </c>
      <c r="BC1255" s="257" t="str">
        <f aca="false">IF(D1255&lt;&gt;"",IF(BB1255*1=0,D1255,CONCATENATE(MID(D1255,1,FIND("/",D1255,1)-1),MID(D1255,FIND("/",D1255,1)+1,LEN(D1255)))),"")</f>
        <v/>
      </c>
      <c r="BD1255" s="286"/>
      <c r="BE1255" s="257" t="str">
        <f aca="false">IF(D1255&lt;&gt;"",IF(J1255="OZP12",M1255,0),"")</f>
        <v/>
      </c>
      <c r="BF1255" s="257" t="str">
        <f aca="false">IF(D1255&lt;&gt;"",IF(O1255="OZP12",R1255,0),"")</f>
        <v/>
      </c>
      <c r="BG1255" s="257" t="str">
        <f aca="false">IF(D1255&lt;&gt;"",IF(T1255="OZP12",W1255,0),"")</f>
        <v/>
      </c>
      <c r="BH1255" s="257" t="str">
        <f aca="false">IF(D1255&lt;&gt;"",IF(J1255="TZP",M1255,0),"")</f>
        <v/>
      </c>
      <c r="BI1255" s="257" t="str">
        <f aca="false">IF(D1255&lt;&gt;"",IF(O1255="TZP",R1255,0),"")</f>
        <v/>
      </c>
      <c r="BJ1255" s="257" t="str">
        <f aca="false">IF(D1255&lt;&gt;"",IF(T1255="TZP",W1255,0),"")</f>
        <v/>
      </c>
    </row>
    <row r="1256" s="261" customFormat="true" ht="18.75" hidden="false" customHeight="true" outlineLevel="0" collapsed="false">
      <c r="A1256" s="262" t="n">
        <f aca="false">A1255+1</f>
        <v>1244</v>
      </c>
      <c r="B1256" s="263"/>
      <c r="C1256" s="263"/>
      <c r="D1256" s="263"/>
      <c r="E1256" s="266"/>
      <c r="F1256" s="266"/>
      <c r="G1256" s="267"/>
      <c r="H1256" s="278"/>
      <c r="I1256" s="281"/>
      <c r="J1256" s="268"/>
      <c r="K1256" s="269"/>
      <c r="L1256" s="244" t="str">
        <f aca="false">IF(AND(K1256&lt;&gt;"",J1256&lt;&gt;""),MIN(IF(OR(J1256="OZZ",J1256="ZZ"),5000,13600),TRUNC(0.75*SUMIF($D$12:$D1256,$D1256,K$12:K1256),2))-SUMIF($D$12:$D1255,$D1256,L$12:L1255),"")</f>
        <v/>
      </c>
      <c r="M1256" s="270" t="str">
        <f aca="false">IF(AND(K1256&lt;&gt;"",J1256&lt;&gt;"",AB1256&lt;&gt;""),IF(OR(J1256="OZZ",J1256="ZZ"),0-SUMIF($D$12:$D1255,$D1256,M$12:M1255),MIN(MIN(13600,TRUNC(0.75*SUMIF($D$12:$D$1442,$D1256,K$12:K$1442),2)+SUMIF($D$12:$D1256,$D1256,AB$12:AB1256))-SUMIF($D$12:$D1255,$D1256,M$12:M1255)-SUMIF($D$12:$D$1442,$D1256,L$12:L$1442),AB1256)),"")</f>
        <v/>
      </c>
      <c r="N1256" s="246" t="str">
        <f aca="false">IF(J1256&lt;&gt;"",1000-SUMIF($D$12:$D1255,$D1256,N$12:N1255),"")</f>
        <v/>
      </c>
      <c r="O1256" s="268"/>
      <c r="P1256" s="269"/>
      <c r="Q1256" s="244" t="str">
        <f aca="false">IF(AND(P1256&lt;&gt;"",O1256&lt;&gt;""),MIN(IF(OR(O1256="OZZ",O1256="ZZ"),5000,13600),TRUNC(0.75*SUMIF($D$12:$D1256,$D1256,P$12:P1256),2))-SUMIF($D$12:$D1255,$D1256,Q$12:Q1255),"")</f>
        <v/>
      </c>
      <c r="R1256" s="270" t="str">
        <f aca="false">IF(AND(P1256&lt;&gt;"",O1256&lt;&gt;"",AF1256&lt;&gt;""),IF(OR(O1256="OZZ",O1256="ZZ"),0-SUMIF($D$12:$D1255,$D1256,R$12:R1255),MIN(MIN(13600,TRUNC(0.75*SUMIF($D$12:$D$1442,$D1256,P$12:P$1442),2)+SUMIF($D$12:$D1256,$D1256,AF$12:AF1256))-SUMIF($D$12:$D1255,$D1256,R$12:R1255)-SUMIF($D$12:$D$1442,$D1256,Q$12:Q$1442),AF1256)),"")</f>
        <v/>
      </c>
      <c r="S1256" s="246" t="str">
        <f aca="false">IF(O1256&lt;&gt;"",1000-SUMIF($D$12:$D1255,$D1256,S$12:S1255),"")</f>
        <v/>
      </c>
      <c r="T1256" s="268"/>
      <c r="U1256" s="269"/>
      <c r="V1256" s="244" t="str">
        <f aca="false">IF(AND(U1256&lt;&gt;"",T1256&lt;&gt;""),MIN(IF(OR(T1256="OZZ",T1256="ZZ"),5000,13600),TRUNC(0.75*SUMIF($D$12:$D1256,$D1256,U$12:U1256),2))-SUMIF($D$12:$D1255,$D1256,V$12:V1255),"")</f>
        <v/>
      </c>
      <c r="W1256" s="248" t="str">
        <f aca="false">IF(AND(U1256&lt;&gt;"",T1256&lt;&gt;"",AJ1256&lt;&gt;""),IF(OR(T1256="OZZ",T1256="ZZ"),0-SUMIF($D$12:$D1255,$D1256,W$12:W1255),MIN(MIN(13600,TRUNC(0.75*SUMIF($D$12:$D$1442,$D1256,U$12:U$1442),2)+SUMIF($D$12:$D1256,$D1256,AJ$12:AJ1256))-SUMIF($D$12:$D1255,$D1256,W$12:W1255)-SUMIF($D$12:$D$1442,$D1256,V$12:V$1442),AJ1256)),"")</f>
        <v/>
      </c>
      <c r="X1256" s="246" t="str">
        <f aca="false">IF(T1256&lt;&gt;"",1000-SUMIF($D$12:$D1255,$D1256,X$12:X1255),"")</f>
        <v/>
      </c>
      <c r="Y1256" s="272"/>
      <c r="Z1256" s="273"/>
      <c r="AA1256" s="273"/>
      <c r="AB1256" s="252" t="str">
        <f aca="false">IF(K1256&lt;&gt;"",ROUND(Y1256,2)+ROUND(Z1256,2)+ROUND(AA1256,2),"")</f>
        <v/>
      </c>
      <c r="AC1256" s="274"/>
      <c r="AD1256" s="273"/>
      <c r="AE1256" s="273"/>
      <c r="AF1256" s="275" t="str">
        <f aca="false">IF(P1256&lt;&gt;"",ROUND(AC1256,2)+ROUND(AD1256,2)+ROUND(AE1256,2),"")</f>
        <v/>
      </c>
      <c r="AG1256" s="274"/>
      <c r="AH1256" s="273"/>
      <c r="AI1256" s="273"/>
      <c r="AJ1256" s="275" t="str">
        <f aca="false">IF(U1256&lt;&gt;"",ROUND(AG1256,2)+ROUND(AH1256,2)+ROUND(AI1256,2),"")</f>
        <v/>
      </c>
      <c r="AK1256" s="255"/>
      <c r="AL1256" s="255"/>
      <c r="AM1256" s="256"/>
      <c r="AN1256" s="257"/>
      <c r="AO1256" s="258" t="str">
        <f aca="false">IF(D1256&lt;&gt;"",IF(COUNTIF($D$12:$D1256,$D1256)&gt;1,0,IF(SUM(L1256,Q1256,V1256)&gt;0,IF(AND(T1256="",OR(O1256&lt;&gt;"",J1256&lt;&gt;"")),IF(O1256&lt;&gt;"",O1256,IF(J1256&lt;&gt;"",J1256,0)),IF(AND(O1256&lt;&gt;"",J1256&lt;&gt;"",O1256=J1256),O1256,T1256)),0)),"")</f>
        <v/>
      </c>
      <c r="AP1256" s="258" t="str">
        <f aca="false">IF(D1256&lt;&gt;"",IF(COUNTIF($D$12:$D1256,$D1256)&gt;1,0,IF(SUM(M1256,R1256,W1256)&gt;0,IF(AND(T1256="",OR(O1256&lt;&gt;"",J1256&lt;&gt;"")),IF(O1256&lt;&gt;"",O1256,IF(J1256&lt;&gt;"",J1256,0)),IF(AND(O1256&lt;&gt;"",J1256&lt;&gt;"",O1256=J1256),O1256,T1256)),0)),"")</f>
        <v/>
      </c>
      <c r="AQ1256" s="258" t="str">
        <f aca="false">IF(D1256&lt;&gt;"",IF(COUNTIF($D$12:$D1256,$D1256)&gt;1,0,IF(SUM(N1256,S1256,X1256)&gt;0,IF(AND(T1256="",OR(O1256&lt;&gt;"",J1256&lt;&gt;"")),IF(O1256&lt;&gt;"",O1256,IF(J1256&lt;&gt;"",J1256,0)),IF(AND(O1256&lt;&gt;"",J1256&lt;&gt;"",O1256=J1256),O1256,T1256)),0)),"")</f>
        <v/>
      </c>
      <c r="AR1256" s="257" t="str">
        <f aca="false">IF(D1256&lt;&gt;"",IF(J1256="OZP12",L1256,0),"")</f>
        <v/>
      </c>
      <c r="AS1256" s="257" t="str">
        <f aca="false">IF(D1256&lt;&gt;"",IF(O1256="OZP12",Q1256,0),"")</f>
        <v/>
      </c>
      <c r="AT1256" s="257" t="str">
        <f aca="false">IF(D1256&lt;&gt;"",IF(T1256="OZP12",V1256,0),"")</f>
        <v/>
      </c>
      <c r="AU1256" s="257" t="str">
        <f aca="false">IF(D1256&lt;&gt;"",IF(J1256="TZP",L1256,0),"")</f>
        <v/>
      </c>
      <c r="AV1256" s="257" t="str">
        <f aca="false">IF(D1256&lt;&gt;"",IF(O1256="TZP",Q1256,0),"")</f>
        <v/>
      </c>
      <c r="AW1256" s="257" t="str">
        <f aca="false">IF(D1256&lt;&gt;"",IF(T1256="TZP",V1256,0),"")</f>
        <v/>
      </c>
      <c r="AX1256" s="257" t="str">
        <f aca="false">IF(D1256&lt;&gt;"",IF(J1256="OZZ",L1256,0),"")</f>
        <v/>
      </c>
      <c r="AY1256" s="257" t="str">
        <f aca="false">IF(D1256&lt;&gt;"",IF(O1256="OZZ",Q1256,0),"")</f>
        <v/>
      </c>
      <c r="AZ1256" s="257" t="str">
        <f aca="false">IF(D1256&lt;&gt;"",IF(T1256="OZZ",V1256,0),"")</f>
        <v/>
      </c>
      <c r="BA1256" s="260"/>
      <c r="BB1256" s="257" t="str">
        <f aca="false">IF(D1256&lt;&gt;"",IF(ISERROR(FIND("/",D1256)),0,1),"")</f>
        <v/>
      </c>
      <c r="BC1256" s="257" t="str">
        <f aca="false">IF(D1256&lt;&gt;"",IF(BB1256*1=0,D1256,CONCATENATE(MID(D1256,1,FIND("/",D1256,1)-1),MID(D1256,FIND("/",D1256,1)+1,LEN(D1256)))),"")</f>
        <v/>
      </c>
      <c r="BD1256" s="286"/>
      <c r="BE1256" s="257" t="str">
        <f aca="false">IF(D1256&lt;&gt;"",IF(J1256="OZP12",M1256,0),"")</f>
        <v/>
      </c>
      <c r="BF1256" s="257" t="str">
        <f aca="false">IF(D1256&lt;&gt;"",IF(O1256="OZP12",R1256,0),"")</f>
        <v/>
      </c>
      <c r="BG1256" s="257" t="str">
        <f aca="false">IF(D1256&lt;&gt;"",IF(T1256="OZP12",W1256,0),"")</f>
        <v/>
      </c>
      <c r="BH1256" s="257" t="str">
        <f aca="false">IF(D1256&lt;&gt;"",IF(J1256="TZP",M1256,0),"")</f>
        <v/>
      </c>
      <c r="BI1256" s="257" t="str">
        <f aca="false">IF(D1256&lt;&gt;"",IF(O1256="TZP",R1256,0),"")</f>
        <v/>
      </c>
      <c r="BJ1256" s="257" t="str">
        <f aca="false">IF(D1256&lt;&gt;"",IF(T1256="TZP",W1256,0),"")</f>
        <v/>
      </c>
    </row>
    <row r="1257" s="261" customFormat="true" ht="18.75" hidden="false" customHeight="true" outlineLevel="0" collapsed="false">
      <c r="A1257" s="262" t="n">
        <f aca="false">A1256+1</f>
        <v>1245</v>
      </c>
      <c r="B1257" s="263"/>
      <c r="C1257" s="263"/>
      <c r="D1257" s="263"/>
      <c r="E1257" s="266"/>
      <c r="F1257" s="266"/>
      <c r="G1257" s="267"/>
      <c r="H1257" s="278"/>
      <c r="I1257" s="281"/>
      <c r="J1257" s="268"/>
      <c r="K1257" s="269"/>
      <c r="L1257" s="244" t="str">
        <f aca="false">IF(AND(K1257&lt;&gt;"",J1257&lt;&gt;""),MIN(IF(OR(J1257="OZZ",J1257="ZZ"),5000,13600),TRUNC(0.75*SUMIF($D$12:$D1257,$D1257,K$12:K1257),2))-SUMIF($D$12:$D1256,$D1257,L$12:L1256),"")</f>
        <v/>
      </c>
      <c r="M1257" s="270" t="str">
        <f aca="false">IF(AND(K1257&lt;&gt;"",J1257&lt;&gt;"",AB1257&lt;&gt;""),IF(OR(J1257="OZZ",J1257="ZZ"),0-SUMIF($D$12:$D1256,$D1257,M$12:M1256),MIN(MIN(13600,TRUNC(0.75*SUMIF($D$12:$D$1442,$D1257,K$12:K$1442),2)+SUMIF($D$12:$D1257,$D1257,AB$12:AB1257))-SUMIF($D$12:$D1256,$D1257,M$12:M1256)-SUMIF($D$12:$D$1442,$D1257,L$12:L$1442),AB1257)),"")</f>
        <v/>
      </c>
      <c r="N1257" s="246" t="str">
        <f aca="false">IF(J1257&lt;&gt;"",1000-SUMIF($D$12:$D1256,$D1257,N$12:N1256),"")</f>
        <v/>
      </c>
      <c r="O1257" s="268"/>
      <c r="P1257" s="269"/>
      <c r="Q1257" s="244" t="str">
        <f aca="false">IF(AND(P1257&lt;&gt;"",O1257&lt;&gt;""),MIN(IF(OR(O1257="OZZ",O1257="ZZ"),5000,13600),TRUNC(0.75*SUMIF($D$12:$D1257,$D1257,P$12:P1257),2))-SUMIF($D$12:$D1256,$D1257,Q$12:Q1256),"")</f>
        <v/>
      </c>
      <c r="R1257" s="270" t="str">
        <f aca="false">IF(AND(P1257&lt;&gt;"",O1257&lt;&gt;"",AF1257&lt;&gt;""),IF(OR(O1257="OZZ",O1257="ZZ"),0-SUMIF($D$12:$D1256,$D1257,R$12:R1256),MIN(MIN(13600,TRUNC(0.75*SUMIF($D$12:$D$1442,$D1257,P$12:P$1442),2)+SUMIF($D$12:$D1257,$D1257,AF$12:AF1257))-SUMIF($D$12:$D1256,$D1257,R$12:R1256)-SUMIF($D$12:$D$1442,$D1257,Q$12:Q$1442),AF1257)),"")</f>
        <v/>
      </c>
      <c r="S1257" s="246" t="str">
        <f aca="false">IF(O1257&lt;&gt;"",1000-SUMIF($D$12:$D1256,$D1257,S$12:S1256),"")</f>
        <v/>
      </c>
      <c r="T1257" s="268"/>
      <c r="U1257" s="269"/>
      <c r="V1257" s="244" t="str">
        <f aca="false">IF(AND(U1257&lt;&gt;"",T1257&lt;&gt;""),MIN(IF(OR(T1257="OZZ",T1257="ZZ"),5000,13600),TRUNC(0.75*SUMIF($D$12:$D1257,$D1257,U$12:U1257),2))-SUMIF($D$12:$D1256,$D1257,V$12:V1256),"")</f>
        <v/>
      </c>
      <c r="W1257" s="248" t="str">
        <f aca="false">IF(AND(U1257&lt;&gt;"",T1257&lt;&gt;"",AJ1257&lt;&gt;""),IF(OR(T1257="OZZ",T1257="ZZ"),0-SUMIF($D$12:$D1256,$D1257,W$12:W1256),MIN(MIN(13600,TRUNC(0.75*SUMIF($D$12:$D$1442,$D1257,U$12:U$1442),2)+SUMIF($D$12:$D1257,$D1257,AJ$12:AJ1257))-SUMIF($D$12:$D1256,$D1257,W$12:W1256)-SUMIF($D$12:$D$1442,$D1257,V$12:V$1442),AJ1257)),"")</f>
        <v/>
      </c>
      <c r="X1257" s="246" t="str">
        <f aca="false">IF(T1257&lt;&gt;"",1000-SUMIF($D$12:$D1256,$D1257,X$12:X1256),"")</f>
        <v/>
      </c>
      <c r="Y1257" s="272"/>
      <c r="Z1257" s="273"/>
      <c r="AA1257" s="273"/>
      <c r="AB1257" s="252" t="str">
        <f aca="false">IF(K1257&lt;&gt;"",ROUND(Y1257,2)+ROUND(Z1257,2)+ROUND(AA1257,2),"")</f>
        <v/>
      </c>
      <c r="AC1257" s="274"/>
      <c r="AD1257" s="273"/>
      <c r="AE1257" s="273"/>
      <c r="AF1257" s="275" t="str">
        <f aca="false">IF(P1257&lt;&gt;"",ROUND(AC1257,2)+ROUND(AD1257,2)+ROUND(AE1257,2),"")</f>
        <v/>
      </c>
      <c r="AG1257" s="274"/>
      <c r="AH1257" s="273"/>
      <c r="AI1257" s="273"/>
      <c r="AJ1257" s="275" t="str">
        <f aca="false">IF(U1257&lt;&gt;"",ROUND(AG1257,2)+ROUND(AH1257,2)+ROUND(AI1257,2),"")</f>
        <v/>
      </c>
      <c r="AK1257" s="255"/>
      <c r="AL1257" s="255"/>
      <c r="AM1257" s="256"/>
      <c r="AN1257" s="257"/>
      <c r="AO1257" s="258" t="str">
        <f aca="false">IF(D1257&lt;&gt;"",IF(COUNTIF($D$12:$D1257,$D1257)&gt;1,0,IF(SUM(L1257,Q1257,V1257)&gt;0,IF(AND(T1257="",OR(O1257&lt;&gt;"",J1257&lt;&gt;"")),IF(O1257&lt;&gt;"",O1257,IF(J1257&lt;&gt;"",J1257,0)),IF(AND(O1257&lt;&gt;"",J1257&lt;&gt;"",O1257=J1257),O1257,T1257)),0)),"")</f>
        <v/>
      </c>
      <c r="AP1257" s="258" t="str">
        <f aca="false">IF(D1257&lt;&gt;"",IF(COUNTIF($D$12:$D1257,$D1257)&gt;1,0,IF(SUM(M1257,R1257,W1257)&gt;0,IF(AND(T1257="",OR(O1257&lt;&gt;"",J1257&lt;&gt;"")),IF(O1257&lt;&gt;"",O1257,IF(J1257&lt;&gt;"",J1257,0)),IF(AND(O1257&lt;&gt;"",J1257&lt;&gt;"",O1257=J1257),O1257,T1257)),0)),"")</f>
        <v/>
      </c>
      <c r="AQ1257" s="258" t="str">
        <f aca="false">IF(D1257&lt;&gt;"",IF(COUNTIF($D$12:$D1257,$D1257)&gt;1,0,IF(SUM(N1257,S1257,X1257)&gt;0,IF(AND(T1257="",OR(O1257&lt;&gt;"",J1257&lt;&gt;"")),IF(O1257&lt;&gt;"",O1257,IF(J1257&lt;&gt;"",J1257,0)),IF(AND(O1257&lt;&gt;"",J1257&lt;&gt;"",O1257=J1257),O1257,T1257)),0)),"")</f>
        <v/>
      </c>
      <c r="AR1257" s="257" t="str">
        <f aca="false">IF(D1257&lt;&gt;"",IF(J1257="OZP12",L1257,0),"")</f>
        <v/>
      </c>
      <c r="AS1257" s="257" t="str">
        <f aca="false">IF(D1257&lt;&gt;"",IF(O1257="OZP12",Q1257,0),"")</f>
        <v/>
      </c>
      <c r="AT1257" s="257" t="str">
        <f aca="false">IF(D1257&lt;&gt;"",IF(T1257="OZP12",V1257,0),"")</f>
        <v/>
      </c>
      <c r="AU1257" s="257" t="str">
        <f aca="false">IF(D1257&lt;&gt;"",IF(J1257="TZP",L1257,0),"")</f>
        <v/>
      </c>
      <c r="AV1257" s="257" t="str">
        <f aca="false">IF(D1257&lt;&gt;"",IF(O1257="TZP",Q1257,0),"")</f>
        <v/>
      </c>
      <c r="AW1257" s="257" t="str">
        <f aca="false">IF(D1257&lt;&gt;"",IF(T1257="TZP",V1257,0),"")</f>
        <v/>
      </c>
      <c r="AX1257" s="257" t="str">
        <f aca="false">IF(D1257&lt;&gt;"",IF(J1257="OZZ",L1257,0),"")</f>
        <v/>
      </c>
      <c r="AY1257" s="257" t="str">
        <f aca="false">IF(D1257&lt;&gt;"",IF(O1257="OZZ",Q1257,0),"")</f>
        <v/>
      </c>
      <c r="AZ1257" s="257" t="str">
        <f aca="false">IF(D1257&lt;&gt;"",IF(T1257="OZZ",V1257,0),"")</f>
        <v/>
      </c>
      <c r="BA1257" s="260"/>
      <c r="BB1257" s="257" t="str">
        <f aca="false">IF(D1257&lt;&gt;"",IF(ISERROR(FIND("/",D1257)),0,1),"")</f>
        <v/>
      </c>
      <c r="BC1257" s="257" t="str">
        <f aca="false">IF(D1257&lt;&gt;"",IF(BB1257*1=0,D1257,CONCATENATE(MID(D1257,1,FIND("/",D1257,1)-1),MID(D1257,FIND("/",D1257,1)+1,LEN(D1257)))),"")</f>
        <v/>
      </c>
      <c r="BD1257" s="286"/>
      <c r="BE1257" s="257" t="str">
        <f aca="false">IF(D1257&lt;&gt;"",IF(J1257="OZP12",M1257,0),"")</f>
        <v/>
      </c>
      <c r="BF1257" s="257" t="str">
        <f aca="false">IF(D1257&lt;&gt;"",IF(O1257="OZP12",R1257,0),"")</f>
        <v/>
      </c>
      <c r="BG1257" s="257" t="str">
        <f aca="false">IF(D1257&lt;&gt;"",IF(T1257="OZP12",W1257,0),"")</f>
        <v/>
      </c>
      <c r="BH1257" s="257" t="str">
        <f aca="false">IF(D1257&lt;&gt;"",IF(J1257="TZP",M1257,0),"")</f>
        <v/>
      </c>
      <c r="BI1257" s="257" t="str">
        <f aca="false">IF(D1257&lt;&gt;"",IF(O1257="TZP",R1257,0),"")</f>
        <v/>
      </c>
      <c r="BJ1257" s="257" t="str">
        <f aca="false">IF(D1257&lt;&gt;"",IF(T1257="TZP",W1257,0),"")</f>
        <v/>
      </c>
    </row>
    <row r="1258" s="261" customFormat="true" ht="18.75" hidden="false" customHeight="true" outlineLevel="0" collapsed="false">
      <c r="A1258" s="262" t="n">
        <f aca="false">A1257+1</f>
        <v>1246</v>
      </c>
      <c r="B1258" s="263"/>
      <c r="C1258" s="263"/>
      <c r="D1258" s="263"/>
      <c r="E1258" s="266"/>
      <c r="F1258" s="266"/>
      <c r="G1258" s="267"/>
      <c r="H1258" s="278"/>
      <c r="I1258" s="281"/>
      <c r="J1258" s="268"/>
      <c r="K1258" s="269"/>
      <c r="L1258" s="244" t="str">
        <f aca="false">IF(AND(K1258&lt;&gt;"",J1258&lt;&gt;""),MIN(IF(OR(J1258="OZZ",J1258="ZZ"),5000,13600),TRUNC(0.75*SUMIF($D$12:$D1258,$D1258,K$12:K1258),2))-SUMIF($D$12:$D1257,$D1258,L$12:L1257),"")</f>
        <v/>
      </c>
      <c r="M1258" s="270" t="str">
        <f aca="false">IF(AND(K1258&lt;&gt;"",J1258&lt;&gt;"",AB1258&lt;&gt;""),IF(OR(J1258="OZZ",J1258="ZZ"),0-SUMIF($D$12:$D1257,$D1258,M$12:M1257),MIN(MIN(13600,TRUNC(0.75*SUMIF($D$12:$D$1442,$D1258,K$12:K$1442),2)+SUMIF($D$12:$D1258,$D1258,AB$12:AB1258))-SUMIF($D$12:$D1257,$D1258,M$12:M1257)-SUMIF($D$12:$D$1442,$D1258,L$12:L$1442),AB1258)),"")</f>
        <v/>
      </c>
      <c r="N1258" s="246" t="str">
        <f aca="false">IF(J1258&lt;&gt;"",1000-SUMIF($D$12:$D1257,$D1258,N$12:N1257),"")</f>
        <v/>
      </c>
      <c r="O1258" s="268"/>
      <c r="P1258" s="269"/>
      <c r="Q1258" s="244" t="str">
        <f aca="false">IF(AND(P1258&lt;&gt;"",O1258&lt;&gt;""),MIN(IF(OR(O1258="OZZ",O1258="ZZ"),5000,13600),TRUNC(0.75*SUMIF($D$12:$D1258,$D1258,P$12:P1258),2))-SUMIF($D$12:$D1257,$D1258,Q$12:Q1257),"")</f>
        <v/>
      </c>
      <c r="R1258" s="270" t="str">
        <f aca="false">IF(AND(P1258&lt;&gt;"",O1258&lt;&gt;"",AF1258&lt;&gt;""),IF(OR(O1258="OZZ",O1258="ZZ"),0-SUMIF($D$12:$D1257,$D1258,R$12:R1257),MIN(MIN(13600,TRUNC(0.75*SUMIF($D$12:$D$1442,$D1258,P$12:P$1442),2)+SUMIF($D$12:$D1258,$D1258,AF$12:AF1258))-SUMIF($D$12:$D1257,$D1258,R$12:R1257)-SUMIF($D$12:$D$1442,$D1258,Q$12:Q$1442),AF1258)),"")</f>
        <v/>
      </c>
      <c r="S1258" s="246" t="str">
        <f aca="false">IF(O1258&lt;&gt;"",1000-SUMIF($D$12:$D1257,$D1258,S$12:S1257),"")</f>
        <v/>
      </c>
      <c r="T1258" s="268"/>
      <c r="U1258" s="269"/>
      <c r="V1258" s="244" t="str">
        <f aca="false">IF(AND(U1258&lt;&gt;"",T1258&lt;&gt;""),MIN(IF(OR(T1258="OZZ",T1258="ZZ"),5000,13600),TRUNC(0.75*SUMIF($D$12:$D1258,$D1258,U$12:U1258),2))-SUMIF($D$12:$D1257,$D1258,V$12:V1257),"")</f>
        <v/>
      </c>
      <c r="W1258" s="248" t="str">
        <f aca="false">IF(AND(U1258&lt;&gt;"",T1258&lt;&gt;"",AJ1258&lt;&gt;""),IF(OR(T1258="OZZ",T1258="ZZ"),0-SUMIF($D$12:$D1257,$D1258,W$12:W1257),MIN(MIN(13600,TRUNC(0.75*SUMIF($D$12:$D$1442,$D1258,U$12:U$1442),2)+SUMIF($D$12:$D1258,$D1258,AJ$12:AJ1258))-SUMIF($D$12:$D1257,$D1258,W$12:W1257)-SUMIF($D$12:$D$1442,$D1258,V$12:V$1442),AJ1258)),"")</f>
        <v/>
      </c>
      <c r="X1258" s="246" t="str">
        <f aca="false">IF(T1258&lt;&gt;"",1000-SUMIF($D$12:$D1257,$D1258,X$12:X1257),"")</f>
        <v/>
      </c>
      <c r="Y1258" s="272"/>
      <c r="Z1258" s="273"/>
      <c r="AA1258" s="273"/>
      <c r="AB1258" s="252" t="str">
        <f aca="false">IF(K1258&lt;&gt;"",ROUND(Y1258,2)+ROUND(Z1258,2)+ROUND(AA1258,2),"")</f>
        <v/>
      </c>
      <c r="AC1258" s="274"/>
      <c r="AD1258" s="273"/>
      <c r="AE1258" s="273"/>
      <c r="AF1258" s="275" t="str">
        <f aca="false">IF(P1258&lt;&gt;"",ROUND(AC1258,2)+ROUND(AD1258,2)+ROUND(AE1258,2),"")</f>
        <v/>
      </c>
      <c r="AG1258" s="274"/>
      <c r="AH1258" s="273"/>
      <c r="AI1258" s="273"/>
      <c r="AJ1258" s="275" t="str">
        <f aca="false">IF(U1258&lt;&gt;"",ROUND(AG1258,2)+ROUND(AH1258,2)+ROUND(AI1258,2),"")</f>
        <v/>
      </c>
      <c r="AK1258" s="255"/>
      <c r="AL1258" s="255"/>
      <c r="AM1258" s="256"/>
      <c r="AN1258" s="257"/>
      <c r="AO1258" s="258" t="str">
        <f aca="false">IF(D1258&lt;&gt;"",IF(COUNTIF($D$12:$D1258,$D1258)&gt;1,0,IF(SUM(L1258,Q1258,V1258)&gt;0,IF(AND(T1258="",OR(O1258&lt;&gt;"",J1258&lt;&gt;"")),IF(O1258&lt;&gt;"",O1258,IF(J1258&lt;&gt;"",J1258,0)),IF(AND(O1258&lt;&gt;"",J1258&lt;&gt;"",O1258=J1258),O1258,T1258)),0)),"")</f>
        <v/>
      </c>
      <c r="AP1258" s="258" t="str">
        <f aca="false">IF(D1258&lt;&gt;"",IF(COUNTIF($D$12:$D1258,$D1258)&gt;1,0,IF(SUM(M1258,R1258,W1258)&gt;0,IF(AND(T1258="",OR(O1258&lt;&gt;"",J1258&lt;&gt;"")),IF(O1258&lt;&gt;"",O1258,IF(J1258&lt;&gt;"",J1258,0)),IF(AND(O1258&lt;&gt;"",J1258&lt;&gt;"",O1258=J1258),O1258,T1258)),0)),"")</f>
        <v/>
      </c>
      <c r="AQ1258" s="258" t="str">
        <f aca="false">IF(D1258&lt;&gt;"",IF(COUNTIF($D$12:$D1258,$D1258)&gt;1,0,IF(SUM(N1258,S1258,X1258)&gt;0,IF(AND(T1258="",OR(O1258&lt;&gt;"",J1258&lt;&gt;"")),IF(O1258&lt;&gt;"",O1258,IF(J1258&lt;&gt;"",J1258,0)),IF(AND(O1258&lt;&gt;"",J1258&lt;&gt;"",O1258=J1258),O1258,T1258)),0)),"")</f>
        <v/>
      </c>
      <c r="AR1258" s="257" t="str">
        <f aca="false">IF(D1258&lt;&gt;"",IF(J1258="OZP12",L1258,0),"")</f>
        <v/>
      </c>
      <c r="AS1258" s="257" t="str">
        <f aca="false">IF(D1258&lt;&gt;"",IF(O1258="OZP12",Q1258,0),"")</f>
        <v/>
      </c>
      <c r="AT1258" s="257" t="str">
        <f aca="false">IF(D1258&lt;&gt;"",IF(T1258="OZP12",V1258,0),"")</f>
        <v/>
      </c>
      <c r="AU1258" s="257" t="str">
        <f aca="false">IF(D1258&lt;&gt;"",IF(J1258="TZP",L1258,0),"")</f>
        <v/>
      </c>
      <c r="AV1258" s="257" t="str">
        <f aca="false">IF(D1258&lt;&gt;"",IF(O1258="TZP",Q1258,0),"")</f>
        <v/>
      </c>
      <c r="AW1258" s="257" t="str">
        <f aca="false">IF(D1258&lt;&gt;"",IF(T1258="TZP",V1258,0),"")</f>
        <v/>
      </c>
      <c r="AX1258" s="257" t="str">
        <f aca="false">IF(D1258&lt;&gt;"",IF(J1258="OZZ",L1258,0),"")</f>
        <v/>
      </c>
      <c r="AY1258" s="257" t="str">
        <f aca="false">IF(D1258&lt;&gt;"",IF(O1258="OZZ",Q1258,0),"")</f>
        <v/>
      </c>
      <c r="AZ1258" s="257" t="str">
        <f aca="false">IF(D1258&lt;&gt;"",IF(T1258="OZZ",V1258,0),"")</f>
        <v/>
      </c>
      <c r="BA1258" s="260"/>
      <c r="BB1258" s="257" t="str">
        <f aca="false">IF(D1258&lt;&gt;"",IF(ISERROR(FIND("/",D1258)),0,1),"")</f>
        <v/>
      </c>
      <c r="BC1258" s="257" t="str">
        <f aca="false">IF(D1258&lt;&gt;"",IF(BB1258*1=0,D1258,CONCATENATE(MID(D1258,1,FIND("/",D1258,1)-1),MID(D1258,FIND("/",D1258,1)+1,LEN(D1258)))),"")</f>
        <v/>
      </c>
      <c r="BD1258" s="286"/>
      <c r="BE1258" s="257" t="str">
        <f aca="false">IF(D1258&lt;&gt;"",IF(J1258="OZP12",M1258,0),"")</f>
        <v/>
      </c>
      <c r="BF1258" s="257" t="str">
        <f aca="false">IF(D1258&lt;&gt;"",IF(O1258="OZP12",R1258,0),"")</f>
        <v/>
      </c>
      <c r="BG1258" s="257" t="str">
        <f aca="false">IF(D1258&lt;&gt;"",IF(T1258="OZP12",W1258,0),"")</f>
        <v/>
      </c>
      <c r="BH1258" s="257" t="str">
        <f aca="false">IF(D1258&lt;&gt;"",IF(J1258="TZP",M1258,0),"")</f>
        <v/>
      </c>
      <c r="BI1258" s="257" t="str">
        <f aca="false">IF(D1258&lt;&gt;"",IF(O1258="TZP",R1258,0),"")</f>
        <v/>
      </c>
      <c r="BJ1258" s="257" t="str">
        <f aca="false">IF(D1258&lt;&gt;"",IF(T1258="TZP",W1258,0),"")</f>
        <v/>
      </c>
    </row>
    <row r="1259" s="261" customFormat="true" ht="18.75" hidden="false" customHeight="true" outlineLevel="0" collapsed="false">
      <c r="A1259" s="262" t="n">
        <f aca="false">A1258+1</f>
        <v>1247</v>
      </c>
      <c r="B1259" s="263"/>
      <c r="C1259" s="263"/>
      <c r="D1259" s="263"/>
      <c r="E1259" s="266"/>
      <c r="F1259" s="266"/>
      <c r="G1259" s="267"/>
      <c r="H1259" s="278"/>
      <c r="I1259" s="281"/>
      <c r="J1259" s="268"/>
      <c r="K1259" s="269"/>
      <c r="L1259" s="244" t="str">
        <f aca="false">IF(AND(K1259&lt;&gt;"",J1259&lt;&gt;""),MIN(IF(OR(J1259="OZZ",J1259="ZZ"),5000,13600),TRUNC(0.75*SUMIF($D$12:$D1259,$D1259,K$12:K1259),2))-SUMIF($D$12:$D1258,$D1259,L$12:L1258),"")</f>
        <v/>
      </c>
      <c r="M1259" s="270" t="str">
        <f aca="false">IF(AND(K1259&lt;&gt;"",J1259&lt;&gt;"",AB1259&lt;&gt;""),IF(OR(J1259="OZZ",J1259="ZZ"),0-SUMIF($D$12:$D1258,$D1259,M$12:M1258),MIN(MIN(13600,TRUNC(0.75*SUMIF($D$12:$D$1442,$D1259,K$12:K$1442),2)+SUMIF($D$12:$D1259,$D1259,AB$12:AB1259))-SUMIF($D$12:$D1258,$D1259,M$12:M1258)-SUMIF($D$12:$D$1442,$D1259,L$12:L$1442),AB1259)),"")</f>
        <v/>
      </c>
      <c r="N1259" s="246" t="str">
        <f aca="false">IF(J1259&lt;&gt;"",1000-SUMIF($D$12:$D1258,$D1259,N$12:N1258),"")</f>
        <v/>
      </c>
      <c r="O1259" s="268"/>
      <c r="P1259" s="269"/>
      <c r="Q1259" s="244" t="str">
        <f aca="false">IF(AND(P1259&lt;&gt;"",O1259&lt;&gt;""),MIN(IF(OR(O1259="OZZ",O1259="ZZ"),5000,13600),TRUNC(0.75*SUMIF($D$12:$D1259,$D1259,P$12:P1259),2))-SUMIF($D$12:$D1258,$D1259,Q$12:Q1258),"")</f>
        <v/>
      </c>
      <c r="R1259" s="270" t="str">
        <f aca="false">IF(AND(P1259&lt;&gt;"",O1259&lt;&gt;"",AF1259&lt;&gt;""),IF(OR(O1259="OZZ",O1259="ZZ"),0-SUMIF($D$12:$D1258,$D1259,R$12:R1258),MIN(MIN(13600,TRUNC(0.75*SUMIF($D$12:$D$1442,$D1259,P$12:P$1442),2)+SUMIF($D$12:$D1259,$D1259,AF$12:AF1259))-SUMIF($D$12:$D1258,$D1259,R$12:R1258)-SUMIF($D$12:$D$1442,$D1259,Q$12:Q$1442),AF1259)),"")</f>
        <v/>
      </c>
      <c r="S1259" s="246" t="str">
        <f aca="false">IF(O1259&lt;&gt;"",1000-SUMIF($D$12:$D1258,$D1259,S$12:S1258),"")</f>
        <v/>
      </c>
      <c r="T1259" s="268"/>
      <c r="U1259" s="269"/>
      <c r="V1259" s="244" t="str">
        <f aca="false">IF(AND(U1259&lt;&gt;"",T1259&lt;&gt;""),MIN(IF(OR(T1259="OZZ",T1259="ZZ"),5000,13600),TRUNC(0.75*SUMIF($D$12:$D1259,$D1259,U$12:U1259),2))-SUMIF($D$12:$D1258,$D1259,V$12:V1258),"")</f>
        <v/>
      </c>
      <c r="W1259" s="248" t="str">
        <f aca="false">IF(AND(U1259&lt;&gt;"",T1259&lt;&gt;"",AJ1259&lt;&gt;""),IF(OR(T1259="OZZ",T1259="ZZ"),0-SUMIF($D$12:$D1258,$D1259,W$12:W1258),MIN(MIN(13600,TRUNC(0.75*SUMIF($D$12:$D$1442,$D1259,U$12:U$1442),2)+SUMIF($D$12:$D1259,$D1259,AJ$12:AJ1259))-SUMIF($D$12:$D1258,$D1259,W$12:W1258)-SUMIF($D$12:$D$1442,$D1259,V$12:V$1442),AJ1259)),"")</f>
        <v/>
      </c>
      <c r="X1259" s="246" t="str">
        <f aca="false">IF(T1259&lt;&gt;"",1000-SUMIF($D$12:$D1258,$D1259,X$12:X1258),"")</f>
        <v/>
      </c>
      <c r="Y1259" s="272"/>
      <c r="Z1259" s="273"/>
      <c r="AA1259" s="273"/>
      <c r="AB1259" s="252" t="str">
        <f aca="false">IF(K1259&lt;&gt;"",ROUND(Y1259,2)+ROUND(Z1259,2)+ROUND(AA1259,2),"")</f>
        <v/>
      </c>
      <c r="AC1259" s="274"/>
      <c r="AD1259" s="273"/>
      <c r="AE1259" s="273"/>
      <c r="AF1259" s="275" t="str">
        <f aca="false">IF(P1259&lt;&gt;"",ROUND(AC1259,2)+ROUND(AD1259,2)+ROUND(AE1259,2),"")</f>
        <v/>
      </c>
      <c r="AG1259" s="274"/>
      <c r="AH1259" s="273"/>
      <c r="AI1259" s="273"/>
      <c r="AJ1259" s="275" t="str">
        <f aca="false">IF(U1259&lt;&gt;"",ROUND(AG1259,2)+ROUND(AH1259,2)+ROUND(AI1259,2),"")</f>
        <v/>
      </c>
      <c r="AK1259" s="255"/>
      <c r="AL1259" s="255"/>
      <c r="AM1259" s="256"/>
      <c r="AN1259" s="257"/>
      <c r="AO1259" s="258" t="str">
        <f aca="false">IF(D1259&lt;&gt;"",IF(COUNTIF($D$12:$D1259,$D1259)&gt;1,0,IF(SUM(L1259,Q1259,V1259)&gt;0,IF(AND(T1259="",OR(O1259&lt;&gt;"",J1259&lt;&gt;"")),IF(O1259&lt;&gt;"",O1259,IF(J1259&lt;&gt;"",J1259,0)),IF(AND(O1259&lt;&gt;"",J1259&lt;&gt;"",O1259=J1259),O1259,T1259)),0)),"")</f>
        <v/>
      </c>
      <c r="AP1259" s="258" t="str">
        <f aca="false">IF(D1259&lt;&gt;"",IF(COUNTIF($D$12:$D1259,$D1259)&gt;1,0,IF(SUM(M1259,R1259,W1259)&gt;0,IF(AND(T1259="",OR(O1259&lt;&gt;"",J1259&lt;&gt;"")),IF(O1259&lt;&gt;"",O1259,IF(J1259&lt;&gt;"",J1259,0)),IF(AND(O1259&lt;&gt;"",J1259&lt;&gt;"",O1259=J1259),O1259,T1259)),0)),"")</f>
        <v/>
      </c>
      <c r="AQ1259" s="258" t="str">
        <f aca="false">IF(D1259&lt;&gt;"",IF(COUNTIF($D$12:$D1259,$D1259)&gt;1,0,IF(SUM(N1259,S1259,X1259)&gt;0,IF(AND(T1259="",OR(O1259&lt;&gt;"",J1259&lt;&gt;"")),IF(O1259&lt;&gt;"",O1259,IF(J1259&lt;&gt;"",J1259,0)),IF(AND(O1259&lt;&gt;"",J1259&lt;&gt;"",O1259=J1259),O1259,T1259)),0)),"")</f>
        <v/>
      </c>
      <c r="AR1259" s="257" t="str">
        <f aca="false">IF(D1259&lt;&gt;"",IF(J1259="OZP12",L1259,0),"")</f>
        <v/>
      </c>
      <c r="AS1259" s="257" t="str">
        <f aca="false">IF(D1259&lt;&gt;"",IF(O1259="OZP12",Q1259,0),"")</f>
        <v/>
      </c>
      <c r="AT1259" s="257" t="str">
        <f aca="false">IF(D1259&lt;&gt;"",IF(T1259="OZP12",V1259,0),"")</f>
        <v/>
      </c>
      <c r="AU1259" s="257" t="str">
        <f aca="false">IF(D1259&lt;&gt;"",IF(J1259="TZP",L1259,0),"")</f>
        <v/>
      </c>
      <c r="AV1259" s="257" t="str">
        <f aca="false">IF(D1259&lt;&gt;"",IF(O1259="TZP",Q1259,0),"")</f>
        <v/>
      </c>
      <c r="AW1259" s="257" t="str">
        <f aca="false">IF(D1259&lt;&gt;"",IF(T1259="TZP",V1259,0),"")</f>
        <v/>
      </c>
      <c r="AX1259" s="257" t="str">
        <f aca="false">IF(D1259&lt;&gt;"",IF(J1259="OZZ",L1259,0),"")</f>
        <v/>
      </c>
      <c r="AY1259" s="257" t="str">
        <f aca="false">IF(D1259&lt;&gt;"",IF(O1259="OZZ",Q1259,0),"")</f>
        <v/>
      </c>
      <c r="AZ1259" s="257" t="str">
        <f aca="false">IF(D1259&lt;&gt;"",IF(T1259="OZZ",V1259,0),"")</f>
        <v/>
      </c>
      <c r="BA1259" s="260"/>
      <c r="BB1259" s="257" t="str">
        <f aca="false">IF(D1259&lt;&gt;"",IF(ISERROR(FIND("/",D1259)),0,1),"")</f>
        <v/>
      </c>
      <c r="BC1259" s="257" t="str">
        <f aca="false">IF(D1259&lt;&gt;"",IF(BB1259*1=0,D1259,CONCATENATE(MID(D1259,1,FIND("/",D1259,1)-1),MID(D1259,FIND("/",D1259,1)+1,LEN(D1259)))),"")</f>
        <v/>
      </c>
      <c r="BD1259" s="286"/>
      <c r="BE1259" s="257" t="str">
        <f aca="false">IF(D1259&lt;&gt;"",IF(J1259="OZP12",M1259,0),"")</f>
        <v/>
      </c>
      <c r="BF1259" s="257" t="str">
        <f aca="false">IF(D1259&lt;&gt;"",IF(O1259="OZP12",R1259,0),"")</f>
        <v/>
      </c>
      <c r="BG1259" s="257" t="str">
        <f aca="false">IF(D1259&lt;&gt;"",IF(T1259="OZP12",W1259,0),"")</f>
        <v/>
      </c>
      <c r="BH1259" s="257" t="str">
        <f aca="false">IF(D1259&lt;&gt;"",IF(J1259="TZP",M1259,0),"")</f>
        <v/>
      </c>
      <c r="BI1259" s="257" t="str">
        <f aca="false">IF(D1259&lt;&gt;"",IF(O1259="TZP",R1259,0),"")</f>
        <v/>
      </c>
      <c r="BJ1259" s="257" t="str">
        <f aca="false">IF(D1259&lt;&gt;"",IF(T1259="TZP",W1259,0),"")</f>
        <v/>
      </c>
    </row>
    <row r="1260" s="261" customFormat="true" ht="18.75" hidden="false" customHeight="true" outlineLevel="0" collapsed="false">
      <c r="A1260" s="262" t="n">
        <f aca="false">A1259+1</f>
        <v>1248</v>
      </c>
      <c r="B1260" s="263"/>
      <c r="C1260" s="263"/>
      <c r="D1260" s="263"/>
      <c r="E1260" s="266"/>
      <c r="F1260" s="266"/>
      <c r="G1260" s="267"/>
      <c r="H1260" s="278"/>
      <c r="I1260" s="281"/>
      <c r="J1260" s="268"/>
      <c r="K1260" s="269"/>
      <c r="L1260" s="244" t="str">
        <f aca="false">IF(AND(K1260&lt;&gt;"",J1260&lt;&gt;""),MIN(IF(OR(J1260="OZZ",J1260="ZZ"),5000,13600),TRUNC(0.75*SUMIF($D$12:$D1260,$D1260,K$12:K1260),2))-SUMIF($D$12:$D1259,$D1260,L$12:L1259),"")</f>
        <v/>
      </c>
      <c r="M1260" s="270" t="str">
        <f aca="false">IF(AND(K1260&lt;&gt;"",J1260&lt;&gt;"",AB1260&lt;&gt;""),IF(OR(J1260="OZZ",J1260="ZZ"),0-SUMIF($D$12:$D1259,$D1260,M$12:M1259),MIN(MIN(13600,TRUNC(0.75*SUMIF($D$12:$D$1442,$D1260,K$12:K$1442),2)+SUMIF($D$12:$D1260,$D1260,AB$12:AB1260))-SUMIF($D$12:$D1259,$D1260,M$12:M1259)-SUMIF($D$12:$D$1442,$D1260,L$12:L$1442),AB1260)),"")</f>
        <v/>
      </c>
      <c r="N1260" s="246" t="str">
        <f aca="false">IF(J1260&lt;&gt;"",1000-SUMIF($D$12:$D1259,$D1260,N$12:N1259),"")</f>
        <v/>
      </c>
      <c r="O1260" s="268"/>
      <c r="P1260" s="269"/>
      <c r="Q1260" s="244" t="str">
        <f aca="false">IF(AND(P1260&lt;&gt;"",O1260&lt;&gt;""),MIN(IF(OR(O1260="OZZ",O1260="ZZ"),5000,13600),TRUNC(0.75*SUMIF($D$12:$D1260,$D1260,P$12:P1260),2))-SUMIF($D$12:$D1259,$D1260,Q$12:Q1259),"")</f>
        <v/>
      </c>
      <c r="R1260" s="270" t="str">
        <f aca="false">IF(AND(P1260&lt;&gt;"",O1260&lt;&gt;"",AF1260&lt;&gt;""),IF(OR(O1260="OZZ",O1260="ZZ"),0-SUMIF($D$12:$D1259,$D1260,R$12:R1259),MIN(MIN(13600,TRUNC(0.75*SUMIF($D$12:$D$1442,$D1260,P$12:P$1442),2)+SUMIF($D$12:$D1260,$D1260,AF$12:AF1260))-SUMIF($D$12:$D1259,$D1260,R$12:R1259)-SUMIF($D$12:$D$1442,$D1260,Q$12:Q$1442),AF1260)),"")</f>
        <v/>
      </c>
      <c r="S1260" s="246" t="str">
        <f aca="false">IF(O1260&lt;&gt;"",1000-SUMIF($D$12:$D1259,$D1260,S$12:S1259),"")</f>
        <v/>
      </c>
      <c r="T1260" s="268"/>
      <c r="U1260" s="269"/>
      <c r="V1260" s="244" t="str">
        <f aca="false">IF(AND(U1260&lt;&gt;"",T1260&lt;&gt;""),MIN(IF(OR(T1260="OZZ",T1260="ZZ"),5000,13600),TRUNC(0.75*SUMIF($D$12:$D1260,$D1260,U$12:U1260),2))-SUMIF($D$12:$D1259,$D1260,V$12:V1259),"")</f>
        <v/>
      </c>
      <c r="W1260" s="248" t="str">
        <f aca="false">IF(AND(U1260&lt;&gt;"",T1260&lt;&gt;"",AJ1260&lt;&gt;""),IF(OR(T1260="OZZ",T1260="ZZ"),0-SUMIF($D$12:$D1259,$D1260,W$12:W1259),MIN(MIN(13600,TRUNC(0.75*SUMIF($D$12:$D$1442,$D1260,U$12:U$1442),2)+SUMIF($D$12:$D1260,$D1260,AJ$12:AJ1260))-SUMIF($D$12:$D1259,$D1260,W$12:W1259)-SUMIF($D$12:$D$1442,$D1260,V$12:V$1442),AJ1260)),"")</f>
        <v/>
      </c>
      <c r="X1260" s="246" t="str">
        <f aca="false">IF(T1260&lt;&gt;"",1000-SUMIF($D$12:$D1259,$D1260,X$12:X1259),"")</f>
        <v/>
      </c>
      <c r="Y1260" s="272"/>
      <c r="Z1260" s="273"/>
      <c r="AA1260" s="273"/>
      <c r="AB1260" s="252" t="str">
        <f aca="false">IF(K1260&lt;&gt;"",ROUND(Y1260,2)+ROUND(Z1260,2)+ROUND(AA1260,2),"")</f>
        <v/>
      </c>
      <c r="AC1260" s="274"/>
      <c r="AD1260" s="273"/>
      <c r="AE1260" s="273"/>
      <c r="AF1260" s="275" t="str">
        <f aca="false">IF(P1260&lt;&gt;"",ROUND(AC1260,2)+ROUND(AD1260,2)+ROUND(AE1260,2),"")</f>
        <v/>
      </c>
      <c r="AG1260" s="274"/>
      <c r="AH1260" s="273"/>
      <c r="AI1260" s="273"/>
      <c r="AJ1260" s="275" t="str">
        <f aca="false">IF(U1260&lt;&gt;"",ROUND(AG1260,2)+ROUND(AH1260,2)+ROUND(AI1260,2),"")</f>
        <v/>
      </c>
      <c r="AK1260" s="255"/>
      <c r="AL1260" s="255"/>
      <c r="AM1260" s="256"/>
      <c r="AN1260" s="257"/>
      <c r="AO1260" s="258" t="str">
        <f aca="false">IF(D1260&lt;&gt;"",IF(COUNTIF($D$12:$D1260,$D1260)&gt;1,0,IF(SUM(L1260,Q1260,V1260)&gt;0,IF(AND(T1260="",OR(O1260&lt;&gt;"",J1260&lt;&gt;"")),IF(O1260&lt;&gt;"",O1260,IF(J1260&lt;&gt;"",J1260,0)),IF(AND(O1260&lt;&gt;"",J1260&lt;&gt;"",O1260=J1260),O1260,T1260)),0)),"")</f>
        <v/>
      </c>
      <c r="AP1260" s="258" t="str">
        <f aca="false">IF(D1260&lt;&gt;"",IF(COUNTIF($D$12:$D1260,$D1260)&gt;1,0,IF(SUM(M1260,R1260,W1260)&gt;0,IF(AND(T1260="",OR(O1260&lt;&gt;"",J1260&lt;&gt;"")),IF(O1260&lt;&gt;"",O1260,IF(J1260&lt;&gt;"",J1260,0)),IF(AND(O1260&lt;&gt;"",J1260&lt;&gt;"",O1260=J1260),O1260,T1260)),0)),"")</f>
        <v/>
      </c>
      <c r="AQ1260" s="258" t="str">
        <f aca="false">IF(D1260&lt;&gt;"",IF(COUNTIF($D$12:$D1260,$D1260)&gt;1,0,IF(SUM(N1260,S1260,X1260)&gt;0,IF(AND(T1260="",OR(O1260&lt;&gt;"",J1260&lt;&gt;"")),IF(O1260&lt;&gt;"",O1260,IF(J1260&lt;&gt;"",J1260,0)),IF(AND(O1260&lt;&gt;"",J1260&lt;&gt;"",O1260=J1260),O1260,T1260)),0)),"")</f>
        <v/>
      </c>
      <c r="AR1260" s="257" t="str">
        <f aca="false">IF(D1260&lt;&gt;"",IF(J1260="OZP12",L1260,0),"")</f>
        <v/>
      </c>
      <c r="AS1260" s="257" t="str">
        <f aca="false">IF(D1260&lt;&gt;"",IF(O1260="OZP12",Q1260,0),"")</f>
        <v/>
      </c>
      <c r="AT1260" s="257" t="str">
        <f aca="false">IF(D1260&lt;&gt;"",IF(T1260="OZP12",V1260,0),"")</f>
        <v/>
      </c>
      <c r="AU1260" s="257" t="str">
        <f aca="false">IF(D1260&lt;&gt;"",IF(J1260="TZP",L1260,0),"")</f>
        <v/>
      </c>
      <c r="AV1260" s="257" t="str">
        <f aca="false">IF(D1260&lt;&gt;"",IF(O1260="TZP",Q1260,0),"")</f>
        <v/>
      </c>
      <c r="AW1260" s="257" t="str">
        <f aca="false">IF(D1260&lt;&gt;"",IF(T1260="TZP",V1260,0),"")</f>
        <v/>
      </c>
      <c r="AX1260" s="257" t="str">
        <f aca="false">IF(D1260&lt;&gt;"",IF(J1260="OZZ",L1260,0),"")</f>
        <v/>
      </c>
      <c r="AY1260" s="257" t="str">
        <f aca="false">IF(D1260&lt;&gt;"",IF(O1260="OZZ",Q1260,0),"")</f>
        <v/>
      </c>
      <c r="AZ1260" s="257" t="str">
        <f aca="false">IF(D1260&lt;&gt;"",IF(T1260="OZZ",V1260,0),"")</f>
        <v/>
      </c>
      <c r="BA1260" s="260"/>
      <c r="BB1260" s="257" t="str">
        <f aca="false">IF(D1260&lt;&gt;"",IF(ISERROR(FIND("/",D1260)),0,1),"")</f>
        <v/>
      </c>
      <c r="BC1260" s="257" t="str">
        <f aca="false">IF(D1260&lt;&gt;"",IF(BB1260*1=0,D1260,CONCATENATE(MID(D1260,1,FIND("/",D1260,1)-1),MID(D1260,FIND("/",D1260,1)+1,LEN(D1260)))),"")</f>
        <v/>
      </c>
      <c r="BD1260" s="286"/>
      <c r="BE1260" s="257" t="str">
        <f aca="false">IF(D1260&lt;&gt;"",IF(J1260="OZP12",M1260,0),"")</f>
        <v/>
      </c>
      <c r="BF1260" s="257" t="str">
        <f aca="false">IF(D1260&lt;&gt;"",IF(O1260="OZP12",R1260,0),"")</f>
        <v/>
      </c>
      <c r="BG1260" s="257" t="str">
        <f aca="false">IF(D1260&lt;&gt;"",IF(T1260="OZP12",W1260,0),"")</f>
        <v/>
      </c>
      <c r="BH1260" s="257" t="str">
        <f aca="false">IF(D1260&lt;&gt;"",IF(J1260="TZP",M1260,0),"")</f>
        <v/>
      </c>
      <c r="BI1260" s="257" t="str">
        <f aca="false">IF(D1260&lt;&gt;"",IF(O1260="TZP",R1260,0),"")</f>
        <v/>
      </c>
      <c r="BJ1260" s="257" t="str">
        <f aca="false">IF(D1260&lt;&gt;"",IF(T1260="TZP",W1260,0),"")</f>
        <v/>
      </c>
    </row>
    <row r="1261" s="261" customFormat="true" ht="18.75" hidden="false" customHeight="true" outlineLevel="0" collapsed="false">
      <c r="A1261" s="262" t="n">
        <f aca="false">A1260+1</f>
        <v>1249</v>
      </c>
      <c r="B1261" s="263"/>
      <c r="C1261" s="263"/>
      <c r="D1261" s="263"/>
      <c r="E1261" s="266"/>
      <c r="F1261" s="266"/>
      <c r="G1261" s="267"/>
      <c r="H1261" s="278"/>
      <c r="I1261" s="281"/>
      <c r="J1261" s="268"/>
      <c r="K1261" s="269"/>
      <c r="L1261" s="244" t="str">
        <f aca="false">IF(AND(K1261&lt;&gt;"",J1261&lt;&gt;""),MIN(IF(OR(J1261="OZZ",J1261="ZZ"),5000,13600),TRUNC(0.75*SUMIF($D$12:$D1261,$D1261,K$12:K1261),2))-SUMIF($D$12:$D1260,$D1261,L$12:L1260),"")</f>
        <v/>
      </c>
      <c r="M1261" s="270" t="str">
        <f aca="false">IF(AND(K1261&lt;&gt;"",J1261&lt;&gt;"",AB1261&lt;&gt;""),IF(OR(J1261="OZZ",J1261="ZZ"),0-SUMIF($D$12:$D1260,$D1261,M$12:M1260),MIN(MIN(13600,TRUNC(0.75*SUMIF($D$12:$D$1442,$D1261,K$12:K$1442),2)+SUMIF($D$12:$D1261,$D1261,AB$12:AB1261))-SUMIF($D$12:$D1260,$D1261,M$12:M1260)-SUMIF($D$12:$D$1442,$D1261,L$12:L$1442),AB1261)),"")</f>
        <v/>
      </c>
      <c r="N1261" s="246" t="str">
        <f aca="false">IF(J1261&lt;&gt;"",1000-SUMIF($D$12:$D1260,$D1261,N$12:N1260),"")</f>
        <v/>
      </c>
      <c r="O1261" s="268"/>
      <c r="P1261" s="269"/>
      <c r="Q1261" s="244" t="str">
        <f aca="false">IF(AND(P1261&lt;&gt;"",O1261&lt;&gt;""),MIN(IF(OR(O1261="OZZ",O1261="ZZ"),5000,13600),TRUNC(0.75*SUMIF($D$12:$D1261,$D1261,P$12:P1261),2))-SUMIF($D$12:$D1260,$D1261,Q$12:Q1260),"")</f>
        <v/>
      </c>
      <c r="R1261" s="270" t="str">
        <f aca="false">IF(AND(P1261&lt;&gt;"",O1261&lt;&gt;"",AF1261&lt;&gt;""),IF(OR(O1261="OZZ",O1261="ZZ"),0-SUMIF($D$12:$D1260,$D1261,R$12:R1260),MIN(MIN(13600,TRUNC(0.75*SUMIF($D$12:$D$1442,$D1261,P$12:P$1442),2)+SUMIF($D$12:$D1261,$D1261,AF$12:AF1261))-SUMIF($D$12:$D1260,$D1261,R$12:R1260)-SUMIF($D$12:$D$1442,$D1261,Q$12:Q$1442),AF1261)),"")</f>
        <v/>
      </c>
      <c r="S1261" s="246" t="str">
        <f aca="false">IF(O1261&lt;&gt;"",1000-SUMIF($D$12:$D1260,$D1261,S$12:S1260),"")</f>
        <v/>
      </c>
      <c r="T1261" s="268"/>
      <c r="U1261" s="269"/>
      <c r="V1261" s="244" t="str">
        <f aca="false">IF(AND(U1261&lt;&gt;"",T1261&lt;&gt;""),MIN(IF(OR(T1261="OZZ",T1261="ZZ"),5000,13600),TRUNC(0.75*SUMIF($D$12:$D1261,$D1261,U$12:U1261),2))-SUMIF($D$12:$D1260,$D1261,V$12:V1260),"")</f>
        <v/>
      </c>
      <c r="W1261" s="248" t="str">
        <f aca="false">IF(AND(U1261&lt;&gt;"",T1261&lt;&gt;"",AJ1261&lt;&gt;""),IF(OR(T1261="OZZ",T1261="ZZ"),0-SUMIF($D$12:$D1260,$D1261,W$12:W1260),MIN(MIN(13600,TRUNC(0.75*SUMIF($D$12:$D$1442,$D1261,U$12:U$1442),2)+SUMIF($D$12:$D1261,$D1261,AJ$12:AJ1261))-SUMIF($D$12:$D1260,$D1261,W$12:W1260)-SUMIF($D$12:$D$1442,$D1261,V$12:V$1442),AJ1261)),"")</f>
        <v/>
      </c>
      <c r="X1261" s="246" t="str">
        <f aca="false">IF(T1261&lt;&gt;"",1000-SUMIF($D$12:$D1260,$D1261,X$12:X1260),"")</f>
        <v/>
      </c>
      <c r="Y1261" s="272"/>
      <c r="Z1261" s="273"/>
      <c r="AA1261" s="273"/>
      <c r="AB1261" s="252" t="str">
        <f aca="false">IF(K1261&lt;&gt;"",ROUND(Y1261,2)+ROUND(Z1261,2)+ROUND(AA1261,2),"")</f>
        <v/>
      </c>
      <c r="AC1261" s="274"/>
      <c r="AD1261" s="273"/>
      <c r="AE1261" s="273"/>
      <c r="AF1261" s="275" t="str">
        <f aca="false">IF(P1261&lt;&gt;"",ROUND(AC1261,2)+ROUND(AD1261,2)+ROUND(AE1261,2),"")</f>
        <v/>
      </c>
      <c r="AG1261" s="274"/>
      <c r="AH1261" s="273"/>
      <c r="AI1261" s="273"/>
      <c r="AJ1261" s="275" t="str">
        <f aca="false">IF(U1261&lt;&gt;"",ROUND(AG1261,2)+ROUND(AH1261,2)+ROUND(AI1261,2),"")</f>
        <v/>
      </c>
      <c r="AK1261" s="255"/>
      <c r="AL1261" s="255"/>
      <c r="AM1261" s="256"/>
      <c r="AN1261" s="257"/>
      <c r="AO1261" s="258" t="str">
        <f aca="false">IF(D1261&lt;&gt;"",IF(COUNTIF($D$12:$D1261,$D1261)&gt;1,0,IF(SUM(L1261,Q1261,V1261)&gt;0,IF(AND(T1261="",OR(O1261&lt;&gt;"",J1261&lt;&gt;"")),IF(O1261&lt;&gt;"",O1261,IF(J1261&lt;&gt;"",J1261,0)),IF(AND(O1261&lt;&gt;"",J1261&lt;&gt;"",O1261=J1261),O1261,T1261)),0)),"")</f>
        <v/>
      </c>
      <c r="AP1261" s="258" t="str">
        <f aca="false">IF(D1261&lt;&gt;"",IF(COUNTIF($D$12:$D1261,$D1261)&gt;1,0,IF(SUM(M1261,R1261,W1261)&gt;0,IF(AND(T1261="",OR(O1261&lt;&gt;"",J1261&lt;&gt;"")),IF(O1261&lt;&gt;"",O1261,IF(J1261&lt;&gt;"",J1261,0)),IF(AND(O1261&lt;&gt;"",J1261&lt;&gt;"",O1261=J1261),O1261,T1261)),0)),"")</f>
        <v/>
      </c>
      <c r="AQ1261" s="258" t="str">
        <f aca="false">IF(D1261&lt;&gt;"",IF(COUNTIF($D$12:$D1261,$D1261)&gt;1,0,IF(SUM(N1261,S1261,X1261)&gt;0,IF(AND(T1261="",OR(O1261&lt;&gt;"",J1261&lt;&gt;"")),IF(O1261&lt;&gt;"",O1261,IF(J1261&lt;&gt;"",J1261,0)),IF(AND(O1261&lt;&gt;"",J1261&lt;&gt;"",O1261=J1261),O1261,T1261)),0)),"")</f>
        <v/>
      </c>
      <c r="AR1261" s="257" t="str">
        <f aca="false">IF(D1261&lt;&gt;"",IF(J1261="OZP12",L1261,0),"")</f>
        <v/>
      </c>
      <c r="AS1261" s="257" t="str">
        <f aca="false">IF(D1261&lt;&gt;"",IF(O1261="OZP12",Q1261,0),"")</f>
        <v/>
      </c>
      <c r="AT1261" s="257" t="str">
        <f aca="false">IF(D1261&lt;&gt;"",IF(T1261="OZP12",V1261,0),"")</f>
        <v/>
      </c>
      <c r="AU1261" s="257" t="str">
        <f aca="false">IF(D1261&lt;&gt;"",IF(J1261="TZP",L1261,0),"")</f>
        <v/>
      </c>
      <c r="AV1261" s="257" t="str">
        <f aca="false">IF(D1261&lt;&gt;"",IF(O1261="TZP",Q1261,0),"")</f>
        <v/>
      </c>
      <c r="AW1261" s="257" t="str">
        <f aca="false">IF(D1261&lt;&gt;"",IF(T1261="TZP",V1261,0),"")</f>
        <v/>
      </c>
      <c r="AX1261" s="257" t="str">
        <f aca="false">IF(D1261&lt;&gt;"",IF(J1261="OZZ",L1261,0),"")</f>
        <v/>
      </c>
      <c r="AY1261" s="257" t="str">
        <f aca="false">IF(D1261&lt;&gt;"",IF(O1261="OZZ",Q1261,0),"")</f>
        <v/>
      </c>
      <c r="AZ1261" s="257" t="str">
        <f aca="false">IF(D1261&lt;&gt;"",IF(T1261="OZZ",V1261,0),"")</f>
        <v/>
      </c>
      <c r="BA1261" s="260"/>
      <c r="BB1261" s="257" t="str">
        <f aca="false">IF(D1261&lt;&gt;"",IF(ISERROR(FIND("/",D1261)),0,1),"")</f>
        <v/>
      </c>
      <c r="BC1261" s="257" t="str">
        <f aca="false">IF(D1261&lt;&gt;"",IF(BB1261*1=0,D1261,CONCATENATE(MID(D1261,1,FIND("/",D1261,1)-1),MID(D1261,FIND("/",D1261,1)+1,LEN(D1261)))),"")</f>
        <v/>
      </c>
      <c r="BD1261" s="286"/>
      <c r="BE1261" s="257" t="str">
        <f aca="false">IF(D1261&lt;&gt;"",IF(J1261="OZP12",M1261,0),"")</f>
        <v/>
      </c>
      <c r="BF1261" s="257" t="str">
        <f aca="false">IF(D1261&lt;&gt;"",IF(O1261="OZP12",R1261,0),"")</f>
        <v/>
      </c>
      <c r="BG1261" s="257" t="str">
        <f aca="false">IF(D1261&lt;&gt;"",IF(T1261="OZP12",W1261,0),"")</f>
        <v/>
      </c>
      <c r="BH1261" s="257" t="str">
        <f aca="false">IF(D1261&lt;&gt;"",IF(J1261="TZP",M1261,0),"")</f>
        <v/>
      </c>
      <c r="BI1261" s="257" t="str">
        <f aca="false">IF(D1261&lt;&gt;"",IF(O1261="TZP",R1261,0),"")</f>
        <v/>
      </c>
      <c r="BJ1261" s="257" t="str">
        <f aca="false">IF(D1261&lt;&gt;"",IF(T1261="TZP",W1261,0),"")</f>
        <v/>
      </c>
    </row>
    <row r="1262" s="261" customFormat="true" ht="18.75" hidden="false" customHeight="true" outlineLevel="0" collapsed="false">
      <c r="A1262" s="262" t="n">
        <f aca="false">A1261+1</f>
        <v>1250</v>
      </c>
      <c r="B1262" s="263"/>
      <c r="C1262" s="263"/>
      <c r="D1262" s="263"/>
      <c r="E1262" s="266"/>
      <c r="F1262" s="266"/>
      <c r="G1262" s="267"/>
      <c r="H1262" s="278"/>
      <c r="I1262" s="281"/>
      <c r="J1262" s="268"/>
      <c r="K1262" s="269"/>
      <c r="L1262" s="244" t="str">
        <f aca="false">IF(AND(K1262&lt;&gt;"",J1262&lt;&gt;""),MIN(IF(OR(J1262="OZZ",J1262="ZZ"),5000,13600),TRUNC(0.75*SUMIF($D$12:$D1262,$D1262,K$12:K1262),2))-SUMIF($D$12:$D1261,$D1262,L$12:L1261),"")</f>
        <v/>
      </c>
      <c r="M1262" s="270" t="str">
        <f aca="false">IF(AND(K1262&lt;&gt;"",J1262&lt;&gt;"",AB1262&lt;&gt;""),IF(OR(J1262="OZZ",J1262="ZZ"),0-SUMIF($D$12:$D1261,$D1262,M$12:M1261),MIN(MIN(13600,TRUNC(0.75*SUMIF($D$12:$D$1442,$D1262,K$12:K$1442),2)+SUMIF($D$12:$D1262,$D1262,AB$12:AB1262))-SUMIF($D$12:$D1261,$D1262,M$12:M1261)-SUMIF($D$12:$D$1442,$D1262,L$12:L$1442),AB1262)),"")</f>
        <v/>
      </c>
      <c r="N1262" s="246" t="str">
        <f aca="false">IF(J1262&lt;&gt;"",1000-SUMIF($D$12:$D1261,$D1262,N$12:N1261),"")</f>
        <v/>
      </c>
      <c r="O1262" s="268"/>
      <c r="P1262" s="269"/>
      <c r="Q1262" s="244" t="str">
        <f aca="false">IF(AND(P1262&lt;&gt;"",O1262&lt;&gt;""),MIN(IF(OR(O1262="OZZ",O1262="ZZ"),5000,13600),TRUNC(0.75*SUMIF($D$12:$D1262,$D1262,P$12:P1262),2))-SUMIF($D$12:$D1261,$D1262,Q$12:Q1261),"")</f>
        <v/>
      </c>
      <c r="R1262" s="270" t="str">
        <f aca="false">IF(AND(P1262&lt;&gt;"",O1262&lt;&gt;"",AF1262&lt;&gt;""),IF(OR(O1262="OZZ",O1262="ZZ"),0-SUMIF($D$12:$D1261,$D1262,R$12:R1261),MIN(MIN(13600,TRUNC(0.75*SUMIF($D$12:$D$1442,$D1262,P$12:P$1442),2)+SUMIF($D$12:$D1262,$D1262,AF$12:AF1262))-SUMIF($D$12:$D1261,$D1262,R$12:R1261)-SUMIF($D$12:$D$1442,$D1262,Q$12:Q$1442),AF1262)),"")</f>
        <v/>
      </c>
      <c r="S1262" s="246" t="str">
        <f aca="false">IF(O1262&lt;&gt;"",1000-SUMIF($D$12:$D1261,$D1262,S$12:S1261),"")</f>
        <v/>
      </c>
      <c r="T1262" s="268"/>
      <c r="U1262" s="269"/>
      <c r="V1262" s="244" t="str">
        <f aca="false">IF(AND(U1262&lt;&gt;"",T1262&lt;&gt;""),MIN(IF(OR(T1262="OZZ",T1262="ZZ"),5000,13600),TRUNC(0.75*SUMIF($D$12:$D1262,$D1262,U$12:U1262),2))-SUMIF($D$12:$D1261,$D1262,V$12:V1261),"")</f>
        <v/>
      </c>
      <c r="W1262" s="248" t="str">
        <f aca="false">IF(AND(U1262&lt;&gt;"",T1262&lt;&gt;"",AJ1262&lt;&gt;""),IF(OR(T1262="OZZ",T1262="ZZ"),0-SUMIF($D$12:$D1261,$D1262,W$12:W1261),MIN(MIN(13600,TRUNC(0.75*SUMIF($D$12:$D$1442,$D1262,U$12:U$1442),2)+SUMIF($D$12:$D1262,$D1262,AJ$12:AJ1262))-SUMIF($D$12:$D1261,$D1262,W$12:W1261)-SUMIF($D$12:$D$1442,$D1262,V$12:V$1442),AJ1262)),"")</f>
        <v/>
      </c>
      <c r="X1262" s="246" t="str">
        <f aca="false">IF(T1262&lt;&gt;"",1000-SUMIF($D$12:$D1261,$D1262,X$12:X1261),"")</f>
        <v/>
      </c>
      <c r="Y1262" s="272"/>
      <c r="Z1262" s="273"/>
      <c r="AA1262" s="273"/>
      <c r="AB1262" s="252" t="str">
        <f aca="false">IF(K1262&lt;&gt;"",ROUND(Y1262,2)+ROUND(Z1262,2)+ROUND(AA1262,2),"")</f>
        <v/>
      </c>
      <c r="AC1262" s="274"/>
      <c r="AD1262" s="273"/>
      <c r="AE1262" s="273"/>
      <c r="AF1262" s="275" t="str">
        <f aca="false">IF(P1262&lt;&gt;"",ROUND(AC1262,2)+ROUND(AD1262,2)+ROUND(AE1262,2),"")</f>
        <v/>
      </c>
      <c r="AG1262" s="274"/>
      <c r="AH1262" s="273"/>
      <c r="AI1262" s="273"/>
      <c r="AJ1262" s="275" t="str">
        <f aca="false">IF(U1262&lt;&gt;"",ROUND(AG1262,2)+ROUND(AH1262,2)+ROUND(AI1262,2),"")</f>
        <v/>
      </c>
      <c r="AK1262" s="255"/>
      <c r="AL1262" s="255"/>
      <c r="AM1262" s="256"/>
      <c r="AN1262" s="257"/>
      <c r="AO1262" s="258" t="str">
        <f aca="false">IF(D1262&lt;&gt;"",IF(COUNTIF($D$12:$D1262,$D1262)&gt;1,0,IF(SUM(L1262,Q1262,V1262)&gt;0,IF(AND(T1262="",OR(O1262&lt;&gt;"",J1262&lt;&gt;"")),IF(O1262&lt;&gt;"",O1262,IF(J1262&lt;&gt;"",J1262,0)),IF(AND(O1262&lt;&gt;"",J1262&lt;&gt;"",O1262=J1262),O1262,T1262)),0)),"")</f>
        <v/>
      </c>
      <c r="AP1262" s="258" t="str">
        <f aca="false">IF(D1262&lt;&gt;"",IF(COUNTIF($D$12:$D1262,$D1262)&gt;1,0,IF(SUM(M1262,R1262,W1262)&gt;0,IF(AND(T1262="",OR(O1262&lt;&gt;"",J1262&lt;&gt;"")),IF(O1262&lt;&gt;"",O1262,IF(J1262&lt;&gt;"",J1262,0)),IF(AND(O1262&lt;&gt;"",J1262&lt;&gt;"",O1262=J1262),O1262,T1262)),0)),"")</f>
        <v/>
      </c>
      <c r="AQ1262" s="258" t="str">
        <f aca="false">IF(D1262&lt;&gt;"",IF(COUNTIF($D$12:$D1262,$D1262)&gt;1,0,IF(SUM(N1262,S1262,X1262)&gt;0,IF(AND(T1262="",OR(O1262&lt;&gt;"",J1262&lt;&gt;"")),IF(O1262&lt;&gt;"",O1262,IF(J1262&lt;&gt;"",J1262,0)),IF(AND(O1262&lt;&gt;"",J1262&lt;&gt;"",O1262=J1262),O1262,T1262)),0)),"")</f>
        <v/>
      </c>
      <c r="AR1262" s="257" t="str">
        <f aca="false">IF(D1262&lt;&gt;"",IF(J1262="OZP12",L1262,0),"")</f>
        <v/>
      </c>
      <c r="AS1262" s="257" t="str">
        <f aca="false">IF(D1262&lt;&gt;"",IF(O1262="OZP12",Q1262,0),"")</f>
        <v/>
      </c>
      <c r="AT1262" s="257" t="str">
        <f aca="false">IF(D1262&lt;&gt;"",IF(T1262="OZP12",V1262,0),"")</f>
        <v/>
      </c>
      <c r="AU1262" s="257" t="str">
        <f aca="false">IF(D1262&lt;&gt;"",IF(J1262="TZP",L1262,0),"")</f>
        <v/>
      </c>
      <c r="AV1262" s="257" t="str">
        <f aca="false">IF(D1262&lt;&gt;"",IF(O1262="TZP",Q1262,0),"")</f>
        <v/>
      </c>
      <c r="AW1262" s="257" t="str">
        <f aca="false">IF(D1262&lt;&gt;"",IF(T1262="TZP",V1262,0),"")</f>
        <v/>
      </c>
      <c r="AX1262" s="257" t="str">
        <f aca="false">IF(D1262&lt;&gt;"",IF(J1262="OZZ",L1262,0),"")</f>
        <v/>
      </c>
      <c r="AY1262" s="257" t="str">
        <f aca="false">IF(D1262&lt;&gt;"",IF(O1262="OZZ",Q1262,0),"")</f>
        <v/>
      </c>
      <c r="AZ1262" s="257" t="str">
        <f aca="false">IF(D1262&lt;&gt;"",IF(T1262="OZZ",V1262,0),"")</f>
        <v/>
      </c>
      <c r="BA1262" s="260"/>
      <c r="BB1262" s="257" t="str">
        <f aca="false">IF(D1262&lt;&gt;"",IF(ISERROR(FIND("/",D1262)),0,1),"")</f>
        <v/>
      </c>
      <c r="BC1262" s="257" t="str">
        <f aca="false">IF(D1262&lt;&gt;"",IF(BB1262*1=0,D1262,CONCATENATE(MID(D1262,1,FIND("/",D1262,1)-1),MID(D1262,FIND("/",D1262,1)+1,LEN(D1262)))),"")</f>
        <v/>
      </c>
      <c r="BD1262" s="286"/>
      <c r="BE1262" s="257" t="str">
        <f aca="false">IF(D1262&lt;&gt;"",IF(J1262="OZP12",M1262,0),"")</f>
        <v/>
      </c>
      <c r="BF1262" s="257" t="str">
        <f aca="false">IF(D1262&lt;&gt;"",IF(O1262="OZP12",R1262,0),"")</f>
        <v/>
      </c>
      <c r="BG1262" s="257" t="str">
        <f aca="false">IF(D1262&lt;&gt;"",IF(T1262="OZP12",W1262,0),"")</f>
        <v/>
      </c>
      <c r="BH1262" s="257" t="str">
        <f aca="false">IF(D1262&lt;&gt;"",IF(J1262="TZP",M1262,0),"")</f>
        <v/>
      </c>
      <c r="BI1262" s="257" t="str">
        <f aca="false">IF(D1262&lt;&gt;"",IF(O1262="TZP",R1262,0),"")</f>
        <v/>
      </c>
      <c r="BJ1262" s="257" t="str">
        <f aca="false">IF(D1262&lt;&gt;"",IF(T1262="TZP",W1262,0),"")</f>
        <v/>
      </c>
    </row>
    <row r="1263" s="261" customFormat="true" ht="18.75" hidden="false" customHeight="true" outlineLevel="0" collapsed="false">
      <c r="A1263" s="262" t="n">
        <f aca="false">A1262+1</f>
        <v>1251</v>
      </c>
      <c r="B1263" s="263"/>
      <c r="C1263" s="263"/>
      <c r="D1263" s="263"/>
      <c r="E1263" s="266"/>
      <c r="F1263" s="266"/>
      <c r="G1263" s="267"/>
      <c r="H1263" s="278"/>
      <c r="I1263" s="281"/>
      <c r="J1263" s="268"/>
      <c r="K1263" s="269"/>
      <c r="L1263" s="244" t="str">
        <f aca="false">IF(AND(K1263&lt;&gt;"",J1263&lt;&gt;""),MIN(IF(OR(J1263="OZZ",J1263="ZZ"),5000,13600),TRUNC(0.75*SUMIF($D$12:$D1263,$D1263,K$12:K1263),2))-SUMIF($D$12:$D1262,$D1263,L$12:L1262),"")</f>
        <v/>
      </c>
      <c r="M1263" s="270" t="str">
        <f aca="false">IF(AND(K1263&lt;&gt;"",J1263&lt;&gt;"",AB1263&lt;&gt;""),IF(OR(J1263="OZZ",J1263="ZZ"),0-SUMIF($D$12:$D1262,$D1263,M$12:M1262),MIN(MIN(13600,TRUNC(0.75*SUMIF($D$12:$D$1442,$D1263,K$12:K$1442),2)+SUMIF($D$12:$D1263,$D1263,AB$12:AB1263))-SUMIF($D$12:$D1262,$D1263,M$12:M1262)-SUMIF($D$12:$D$1442,$D1263,L$12:L$1442),AB1263)),"")</f>
        <v/>
      </c>
      <c r="N1263" s="246" t="str">
        <f aca="false">IF(J1263&lt;&gt;"",1000-SUMIF($D$12:$D1262,$D1263,N$12:N1262),"")</f>
        <v/>
      </c>
      <c r="O1263" s="268"/>
      <c r="P1263" s="269"/>
      <c r="Q1263" s="244" t="str">
        <f aca="false">IF(AND(P1263&lt;&gt;"",O1263&lt;&gt;""),MIN(IF(OR(O1263="OZZ",O1263="ZZ"),5000,13600),TRUNC(0.75*SUMIF($D$12:$D1263,$D1263,P$12:P1263),2))-SUMIF($D$12:$D1262,$D1263,Q$12:Q1262),"")</f>
        <v/>
      </c>
      <c r="R1263" s="270" t="str">
        <f aca="false">IF(AND(P1263&lt;&gt;"",O1263&lt;&gt;"",AF1263&lt;&gt;""),IF(OR(O1263="OZZ",O1263="ZZ"),0-SUMIF($D$12:$D1262,$D1263,R$12:R1262),MIN(MIN(13600,TRUNC(0.75*SUMIF($D$12:$D$1442,$D1263,P$12:P$1442),2)+SUMIF($D$12:$D1263,$D1263,AF$12:AF1263))-SUMIF($D$12:$D1262,$D1263,R$12:R1262)-SUMIF($D$12:$D$1442,$D1263,Q$12:Q$1442),AF1263)),"")</f>
        <v/>
      </c>
      <c r="S1263" s="246" t="str">
        <f aca="false">IF(O1263&lt;&gt;"",1000-SUMIF($D$12:$D1262,$D1263,S$12:S1262),"")</f>
        <v/>
      </c>
      <c r="T1263" s="268"/>
      <c r="U1263" s="269"/>
      <c r="V1263" s="244" t="str">
        <f aca="false">IF(AND(U1263&lt;&gt;"",T1263&lt;&gt;""),MIN(IF(OR(T1263="OZZ",T1263="ZZ"),5000,13600),TRUNC(0.75*SUMIF($D$12:$D1263,$D1263,U$12:U1263),2))-SUMIF($D$12:$D1262,$D1263,V$12:V1262),"")</f>
        <v/>
      </c>
      <c r="W1263" s="248" t="str">
        <f aca="false">IF(AND(U1263&lt;&gt;"",T1263&lt;&gt;"",AJ1263&lt;&gt;""),IF(OR(T1263="OZZ",T1263="ZZ"),0-SUMIF($D$12:$D1262,$D1263,W$12:W1262),MIN(MIN(13600,TRUNC(0.75*SUMIF($D$12:$D$1442,$D1263,U$12:U$1442),2)+SUMIF($D$12:$D1263,$D1263,AJ$12:AJ1263))-SUMIF($D$12:$D1262,$D1263,W$12:W1262)-SUMIF($D$12:$D$1442,$D1263,V$12:V$1442),AJ1263)),"")</f>
        <v/>
      </c>
      <c r="X1263" s="246" t="str">
        <f aca="false">IF(T1263&lt;&gt;"",1000-SUMIF($D$12:$D1262,$D1263,X$12:X1262),"")</f>
        <v/>
      </c>
      <c r="Y1263" s="272"/>
      <c r="Z1263" s="273"/>
      <c r="AA1263" s="273"/>
      <c r="AB1263" s="252" t="str">
        <f aca="false">IF(K1263&lt;&gt;"",ROUND(Y1263,2)+ROUND(Z1263,2)+ROUND(AA1263,2),"")</f>
        <v/>
      </c>
      <c r="AC1263" s="274"/>
      <c r="AD1263" s="273"/>
      <c r="AE1263" s="273"/>
      <c r="AF1263" s="275" t="str">
        <f aca="false">IF(P1263&lt;&gt;"",ROUND(AC1263,2)+ROUND(AD1263,2)+ROUND(AE1263,2),"")</f>
        <v/>
      </c>
      <c r="AG1263" s="274"/>
      <c r="AH1263" s="273"/>
      <c r="AI1263" s="273"/>
      <c r="AJ1263" s="275" t="str">
        <f aca="false">IF(U1263&lt;&gt;"",ROUND(AG1263,2)+ROUND(AH1263,2)+ROUND(AI1263,2),"")</f>
        <v/>
      </c>
      <c r="AK1263" s="255"/>
      <c r="AL1263" s="255"/>
      <c r="AM1263" s="256"/>
      <c r="AN1263" s="257"/>
      <c r="AO1263" s="258" t="str">
        <f aca="false">IF(D1263&lt;&gt;"",IF(COUNTIF($D$12:$D1263,$D1263)&gt;1,0,IF(SUM(L1263,Q1263,V1263)&gt;0,IF(AND(T1263="",OR(O1263&lt;&gt;"",J1263&lt;&gt;"")),IF(O1263&lt;&gt;"",O1263,IF(J1263&lt;&gt;"",J1263,0)),IF(AND(O1263&lt;&gt;"",J1263&lt;&gt;"",O1263=J1263),O1263,T1263)),0)),"")</f>
        <v/>
      </c>
      <c r="AP1263" s="258" t="str">
        <f aca="false">IF(D1263&lt;&gt;"",IF(COUNTIF($D$12:$D1263,$D1263)&gt;1,0,IF(SUM(M1263,R1263,W1263)&gt;0,IF(AND(T1263="",OR(O1263&lt;&gt;"",J1263&lt;&gt;"")),IF(O1263&lt;&gt;"",O1263,IF(J1263&lt;&gt;"",J1263,0)),IF(AND(O1263&lt;&gt;"",J1263&lt;&gt;"",O1263=J1263),O1263,T1263)),0)),"")</f>
        <v/>
      </c>
      <c r="AQ1263" s="258" t="str">
        <f aca="false">IF(D1263&lt;&gt;"",IF(COUNTIF($D$12:$D1263,$D1263)&gt;1,0,IF(SUM(N1263,S1263,X1263)&gt;0,IF(AND(T1263="",OR(O1263&lt;&gt;"",J1263&lt;&gt;"")),IF(O1263&lt;&gt;"",O1263,IF(J1263&lt;&gt;"",J1263,0)),IF(AND(O1263&lt;&gt;"",J1263&lt;&gt;"",O1263=J1263),O1263,T1263)),0)),"")</f>
        <v/>
      </c>
      <c r="AR1263" s="257" t="str">
        <f aca="false">IF(D1263&lt;&gt;"",IF(J1263="OZP12",L1263,0),"")</f>
        <v/>
      </c>
      <c r="AS1263" s="257" t="str">
        <f aca="false">IF(D1263&lt;&gt;"",IF(O1263="OZP12",Q1263,0),"")</f>
        <v/>
      </c>
      <c r="AT1263" s="257" t="str">
        <f aca="false">IF(D1263&lt;&gt;"",IF(T1263="OZP12",V1263,0),"")</f>
        <v/>
      </c>
      <c r="AU1263" s="257" t="str">
        <f aca="false">IF(D1263&lt;&gt;"",IF(J1263="TZP",L1263,0),"")</f>
        <v/>
      </c>
      <c r="AV1263" s="257" t="str">
        <f aca="false">IF(D1263&lt;&gt;"",IF(O1263="TZP",Q1263,0),"")</f>
        <v/>
      </c>
      <c r="AW1263" s="257" t="str">
        <f aca="false">IF(D1263&lt;&gt;"",IF(T1263="TZP",V1263,0),"")</f>
        <v/>
      </c>
      <c r="AX1263" s="257" t="str">
        <f aca="false">IF(D1263&lt;&gt;"",IF(J1263="OZZ",L1263,0),"")</f>
        <v/>
      </c>
      <c r="AY1263" s="257" t="str">
        <f aca="false">IF(D1263&lt;&gt;"",IF(O1263="OZZ",Q1263,0),"")</f>
        <v/>
      </c>
      <c r="AZ1263" s="257" t="str">
        <f aca="false">IF(D1263&lt;&gt;"",IF(T1263="OZZ",V1263,0),"")</f>
        <v/>
      </c>
      <c r="BA1263" s="260"/>
      <c r="BB1263" s="257" t="str">
        <f aca="false">IF(D1263&lt;&gt;"",IF(ISERROR(FIND("/",D1263)),0,1),"")</f>
        <v/>
      </c>
      <c r="BC1263" s="257" t="str">
        <f aca="false">IF(D1263&lt;&gt;"",IF(BB1263*1=0,D1263,CONCATENATE(MID(D1263,1,FIND("/",D1263,1)-1),MID(D1263,FIND("/",D1263,1)+1,LEN(D1263)))),"")</f>
        <v/>
      </c>
      <c r="BD1263" s="286"/>
      <c r="BE1263" s="257" t="str">
        <f aca="false">IF(D1263&lt;&gt;"",IF(J1263="OZP12",M1263,0),"")</f>
        <v/>
      </c>
      <c r="BF1263" s="257" t="str">
        <f aca="false">IF(D1263&lt;&gt;"",IF(O1263="OZP12",R1263,0),"")</f>
        <v/>
      </c>
      <c r="BG1263" s="257" t="str">
        <f aca="false">IF(D1263&lt;&gt;"",IF(T1263="OZP12",W1263,0),"")</f>
        <v/>
      </c>
      <c r="BH1263" s="257" t="str">
        <f aca="false">IF(D1263&lt;&gt;"",IF(J1263="TZP",M1263,0),"")</f>
        <v/>
      </c>
      <c r="BI1263" s="257" t="str">
        <f aca="false">IF(D1263&lt;&gt;"",IF(O1263="TZP",R1263,0),"")</f>
        <v/>
      </c>
      <c r="BJ1263" s="257" t="str">
        <f aca="false">IF(D1263&lt;&gt;"",IF(T1263="TZP",W1263,0),"")</f>
        <v/>
      </c>
    </row>
    <row r="1264" s="261" customFormat="true" ht="18.75" hidden="false" customHeight="true" outlineLevel="0" collapsed="false">
      <c r="A1264" s="262" t="n">
        <f aca="false">A1263+1</f>
        <v>1252</v>
      </c>
      <c r="B1264" s="263"/>
      <c r="C1264" s="263"/>
      <c r="D1264" s="263"/>
      <c r="E1264" s="266"/>
      <c r="F1264" s="266"/>
      <c r="G1264" s="267"/>
      <c r="H1264" s="278"/>
      <c r="I1264" s="281"/>
      <c r="J1264" s="268"/>
      <c r="K1264" s="269"/>
      <c r="L1264" s="244" t="str">
        <f aca="false">IF(AND(K1264&lt;&gt;"",J1264&lt;&gt;""),MIN(IF(OR(J1264="OZZ",J1264="ZZ"),5000,13600),TRUNC(0.75*SUMIF($D$12:$D1264,$D1264,K$12:K1264),2))-SUMIF($D$12:$D1263,$D1264,L$12:L1263),"")</f>
        <v/>
      </c>
      <c r="M1264" s="270" t="str">
        <f aca="false">IF(AND(K1264&lt;&gt;"",J1264&lt;&gt;"",AB1264&lt;&gt;""),IF(OR(J1264="OZZ",J1264="ZZ"),0-SUMIF($D$12:$D1263,$D1264,M$12:M1263),MIN(MIN(13600,TRUNC(0.75*SUMIF($D$12:$D$1442,$D1264,K$12:K$1442),2)+SUMIF($D$12:$D1264,$D1264,AB$12:AB1264))-SUMIF($D$12:$D1263,$D1264,M$12:M1263)-SUMIF($D$12:$D$1442,$D1264,L$12:L$1442),AB1264)),"")</f>
        <v/>
      </c>
      <c r="N1264" s="246" t="str">
        <f aca="false">IF(J1264&lt;&gt;"",1000-SUMIF($D$12:$D1263,$D1264,N$12:N1263),"")</f>
        <v/>
      </c>
      <c r="O1264" s="268"/>
      <c r="P1264" s="269"/>
      <c r="Q1264" s="244" t="str">
        <f aca="false">IF(AND(P1264&lt;&gt;"",O1264&lt;&gt;""),MIN(IF(OR(O1264="OZZ",O1264="ZZ"),5000,13600),TRUNC(0.75*SUMIF($D$12:$D1264,$D1264,P$12:P1264),2))-SUMIF($D$12:$D1263,$D1264,Q$12:Q1263),"")</f>
        <v/>
      </c>
      <c r="R1264" s="270" t="str">
        <f aca="false">IF(AND(P1264&lt;&gt;"",O1264&lt;&gt;"",AF1264&lt;&gt;""),IF(OR(O1264="OZZ",O1264="ZZ"),0-SUMIF($D$12:$D1263,$D1264,R$12:R1263),MIN(MIN(13600,TRUNC(0.75*SUMIF($D$12:$D$1442,$D1264,P$12:P$1442),2)+SUMIF($D$12:$D1264,$D1264,AF$12:AF1264))-SUMIF($D$12:$D1263,$D1264,R$12:R1263)-SUMIF($D$12:$D$1442,$D1264,Q$12:Q$1442),AF1264)),"")</f>
        <v/>
      </c>
      <c r="S1264" s="246" t="str">
        <f aca="false">IF(O1264&lt;&gt;"",1000-SUMIF($D$12:$D1263,$D1264,S$12:S1263),"")</f>
        <v/>
      </c>
      <c r="T1264" s="268"/>
      <c r="U1264" s="269"/>
      <c r="V1264" s="244" t="str">
        <f aca="false">IF(AND(U1264&lt;&gt;"",T1264&lt;&gt;""),MIN(IF(OR(T1264="OZZ",T1264="ZZ"),5000,13600),TRUNC(0.75*SUMIF($D$12:$D1264,$D1264,U$12:U1264),2))-SUMIF($D$12:$D1263,$D1264,V$12:V1263),"")</f>
        <v/>
      </c>
      <c r="W1264" s="248" t="str">
        <f aca="false">IF(AND(U1264&lt;&gt;"",T1264&lt;&gt;"",AJ1264&lt;&gt;""),IF(OR(T1264="OZZ",T1264="ZZ"),0-SUMIF($D$12:$D1263,$D1264,W$12:W1263),MIN(MIN(13600,TRUNC(0.75*SUMIF($D$12:$D$1442,$D1264,U$12:U$1442),2)+SUMIF($D$12:$D1264,$D1264,AJ$12:AJ1264))-SUMIF($D$12:$D1263,$D1264,W$12:W1263)-SUMIF($D$12:$D$1442,$D1264,V$12:V$1442),AJ1264)),"")</f>
        <v/>
      </c>
      <c r="X1264" s="246" t="str">
        <f aca="false">IF(T1264&lt;&gt;"",1000-SUMIF($D$12:$D1263,$D1264,X$12:X1263),"")</f>
        <v/>
      </c>
      <c r="Y1264" s="272"/>
      <c r="Z1264" s="273"/>
      <c r="AA1264" s="273"/>
      <c r="AB1264" s="252" t="str">
        <f aca="false">IF(K1264&lt;&gt;"",ROUND(Y1264,2)+ROUND(Z1264,2)+ROUND(AA1264,2),"")</f>
        <v/>
      </c>
      <c r="AC1264" s="274"/>
      <c r="AD1264" s="273"/>
      <c r="AE1264" s="273"/>
      <c r="AF1264" s="275" t="str">
        <f aca="false">IF(P1264&lt;&gt;"",ROUND(AC1264,2)+ROUND(AD1264,2)+ROUND(AE1264,2),"")</f>
        <v/>
      </c>
      <c r="AG1264" s="274"/>
      <c r="AH1264" s="273"/>
      <c r="AI1264" s="273"/>
      <c r="AJ1264" s="275" t="str">
        <f aca="false">IF(U1264&lt;&gt;"",ROUND(AG1264,2)+ROUND(AH1264,2)+ROUND(AI1264,2),"")</f>
        <v/>
      </c>
      <c r="AK1264" s="255"/>
      <c r="AL1264" s="255"/>
      <c r="AM1264" s="256"/>
      <c r="AN1264" s="257"/>
      <c r="AO1264" s="258" t="str">
        <f aca="false">IF(D1264&lt;&gt;"",IF(COUNTIF($D$12:$D1264,$D1264)&gt;1,0,IF(SUM(L1264,Q1264,V1264)&gt;0,IF(AND(T1264="",OR(O1264&lt;&gt;"",J1264&lt;&gt;"")),IF(O1264&lt;&gt;"",O1264,IF(J1264&lt;&gt;"",J1264,0)),IF(AND(O1264&lt;&gt;"",J1264&lt;&gt;"",O1264=J1264),O1264,T1264)),0)),"")</f>
        <v/>
      </c>
      <c r="AP1264" s="258" t="str">
        <f aca="false">IF(D1264&lt;&gt;"",IF(COUNTIF($D$12:$D1264,$D1264)&gt;1,0,IF(SUM(M1264,R1264,W1264)&gt;0,IF(AND(T1264="",OR(O1264&lt;&gt;"",J1264&lt;&gt;"")),IF(O1264&lt;&gt;"",O1264,IF(J1264&lt;&gt;"",J1264,0)),IF(AND(O1264&lt;&gt;"",J1264&lt;&gt;"",O1264=J1264),O1264,T1264)),0)),"")</f>
        <v/>
      </c>
      <c r="AQ1264" s="258" t="str">
        <f aca="false">IF(D1264&lt;&gt;"",IF(COUNTIF($D$12:$D1264,$D1264)&gt;1,0,IF(SUM(N1264,S1264,X1264)&gt;0,IF(AND(T1264="",OR(O1264&lt;&gt;"",J1264&lt;&gt;"")),IF(O1264&lt;&gt;"",O1264,IF(J1264&lt;&gt;"",J1264,0)),IF(AND(O1264&lt;&gt;"",J1264&lt;&gt;"",O1264=J1264),O1264,T1264)),0)),"")</f>
        <v/>
      </c>
      <c r="AR1264" s="257" t="str">
        <f aca="false">IF(D1264&lt;&gt;"",IF(J1264="OZP12",L1264,0),"")</f>
        <v/>
      </c>
      <c r="AS1264" s="257" t="str">
        <f aca="false">IF(D1264&lt;&gt;"",IF(O1264="OZP12",Q1264,0),"")</f>
        <v/>
      </c>
      <c r="AT1264" s="257" t="str">
        <f aca="false">IF(D1264&lt;&gt;"",IF(T1264="OZP12",V1264,0),"")</f>
        <v/>
      </c>
      <c r="AU1264" s="257" t="str">
        <f aca="false">IF(D1264&lt;&gt;"",IF(J1264="TZP",L1264,0),"")</f>
        <v/>
      </c>
      <c r="AV1264" s="257" t="str">
        <f aca="false">IF(D1264&lt;&gt;"",IF(O1264="TZP",Q1264,0),"")</f>
        <v/>
      </c>
      <c r="AW1264" s="257" t="str">
        <f aca="false">IF(D1264&lt;&gt;"",IF(T1264="TZP",V1264,0),"")</f>
        <v/>
      </c>
      <c r="AX1264" s="257" t="str">
        <f aca="false">IF(D1264&lt;&gt;"",IF(J1264="OZZ",L1264,0),"")</f>
        <v/>
      </c>
      <c r="AY1264" s="257" t="str">
        <f aca="false">IF(D1264&lt;&gt;"",IF(O1264="OZZ",Q1264,0),"")</f>
        <v/>
      </c>
      <c r="AZ1264" s="257" t="str">
        <f aca="false">IF(D1264&lt;&gt;"",IF(T1264="OZZ",V1264,0),"")</f>
        <v/>
      </c>
      <c r="BA1264" s="260"/>
      <c r="BB1264" s="257" t="str">
        <f aca="false">IF(D1264&lt;&gt;"",IF(ISERROR(FIND("/",D1264)),0,1),"")</f>
        <v/>
      </c>
      <c r="BC1264" s="257" t="str">
        <f aca="false">IF(D1264&lt;&gt;"",IF(BB1264*1=0,D1264,CONCATENATE(MID(D1264,1,FIND("/",D1264,1)-1),MID(D1264,FIND("/",D1264,1)+1,LEN(D1264)))),"")</f>
        <v/>
      </c>
      <c r="BD1264" s="286"/>
      <c r="BE1264" s="257" t="str">
        <f aca="false">IF(D1264&lt;&gt;"",IF(J1264="OZP12",M1264,0),"")</f>
        <v/>
      </c>
      <c r="BF1264" s="257" t="str">
        <f aca="false">IF(D1264&lt;&gt;"",IF(O1264="OZP12",R1264,0),"")</f>
        <v/>
      </c>
      <c r="BG1264" s="257" t="str">
        <f aca="false">IF(D1264&lt;&gt;"",IF(T1264="OZP12",W1264,0),"")</f>
        <v/>
      </c>
      <c r="BH1264" s="257" t="str">
        <f aca="false">IF(D1264&lt;&gt;"",IF(J1264="TZP",M1264,0),"")</f>
        <v/>
      </c>
      <c r="BI1264" s="257" t="str">
        <f aca="false">IF(D1264&lt;&gt;"",IF(O1264="TZP",R1264,0),"")</f>
        <v/>
      </c>
      <c r="BJ1264" s="257" t="str">
        <f aca="false">IF(D1264&lt;&gt;"",IF(T1264="TZP",W1264,0),"")</f>
        <v/>
      </c>
    </row>
    <row r="1265" s="261" customFormat="true" ht="18.75" hidden="false" customHeight="true" outlineLevel="0" collapsed="false">
      <c r="A1265" s="262" t="n">
        <f aca="false">A1264+1</f>
        <v>1253</v>
      </c>
      <c r="B1265" s="263"/>
      <c r="C1265" s="263"/>
      <c r="D1265" s="263"/>
      <c r="E1265" s="266"/>
      <c r="F1265" s="266"/>
      <c r="G1265" s="267"/>
      <c r="H1265" s="278"/>
      <c r="I1265" s="281"/>
      <c r="J1265" s="268"/>
      <c r="K1265" s="269"/>
      <c r="L1265" s="244" t="str">
        <f aca="false">IF(AND(K1265&lt;&gt;"",J1265&lt;&gt;""),MIN(IF(OR(J1265="OZZ",J1265="ZZ"),5000,13600),TRUNC(0.75*SUMIF($D$12:$D1265,$D1265,K$12:K1265),2))-SUMIF($D$12:$D1264,$D1265,L$12:L1264),"")</f>
        <v/>
      </c>
      <c r="M1265" s="270" t="str">
        <f aca="false">IF(AND(K1265&lt;&gt;"",J1265&lt;&gt;"",AB1265&lt;&gt;""),IF(OR(J1265="OZZ",J1265="ZZ"),0-SUMIF($D$12:$D1264,$D1265,M$12:M1264),MIN(MIN(13600,TRUNC(0.75*SUMIF($D$12:$D$1442,$D1265,K$12:K$1442),2)+SUMIF($D$12:$D1265,$D1265,AB$12:AB1265))-SUMIF($D$12:$D1264,$D1265,M$12:M1264)-SUMIF($D$12:$D$1442,$D1265,L$12:L$1442),AB1265)),"")</f>
        <v/>
      </c>
      <c r="N1265" s="246" t="str">
        <f aca="false">IF(J1265&lt;&gt;"",1000-SUMIF($D$12:$D1264,$D1265,N$12:N1264),"")</f>
        <v/>
      </c>
      <c r="O1265" s="268"/>
      <c r="P1265" s="269"/>
      <c r="Q1265" s="244" t="str">
        <f aca="false">IF(AND(P1265&lt;&gt;"",O1265&lt;&gt;""),MIN(IF(OR(O1265="OZZ",O1265="ZZ"),5000,13600),TRUNC(0.75*SUMIF($D$12:$D1265,$D1265,P$12:P1265),2))-SUMIF($D$12:$D1264,$D1265,Q$12:Q1264),"")</f>
        <v/>
      </c>
      <c r="R1265" s="270" t="str">
        <f aca="false">IF(AND(P1265&lt;&gt;"",O1265&lt;&gt;"",AF1265&lt;&gt;""),IF(OR(O1265="OZZ",O1265="ZZ"),0-SUMIF($D$12:$D1264,$D1265,R$12:R1264),MIN(MIN(13600,TRUNC(0.75*SUMIF($D$12:$D$1442,$D1265,P$12:P$1442),2)+SUMIF($D$12:$D1265,$D1265,AF$12:AF1265))-SUMIF($D$12:$D1264,$D1265,R$12:R1264)-SUMIF($D$12:$D$1442,$D1265,Q$12:Q$1442),AF1265)),"")</f>
        <v/>
      </c>
      <c r="S1265" s="246" t="str">
        <f aca="false">IF(O1265&lt;&gt;"",1000-SUMIF($D$12:$D1264,$D1265,S$12:S1264),"")</f>
        <v/>
      </c>
      <c r="T1265" s="268"/>
      <c r="U1265" s="269"/>
      <c r="V1265" s="244" t="str">
        <f aca="false">IF(AND(U1265&lt;&gt;"",T1265&lt;&gt;""),MIN(IF(OR(T1265="OZZ",T1265="ZZ"),5000,13600),TRUNC(0.75*SUMIF($D$12:$D1265,$D1265,U$12:U1265),2))-SUMIF($D$12:$D1264,$D1265,V$12:V1264),"")</f>
        <v/>
      </c>
      <c r="W1265" s="248" t="str">
        <f aca="false">IF(AND(U1265&lt;&gt;"",T1265&lt;&gt;"",AJ1265&lt;&gt;""),IF(OR(T1265="OZZ",T1265="ZZ"),0-SUMIF($D$12:$D1264,$D1265,W$12:W1264),MIN(MIN(13600,TRUNC(0.75*SUMIF($D$12:$D$1442,$D1265,U$12:U$1442),2)+SUMIF($D$12:$D1265,$D1265,AJ$12:AJ1265))-SUMIF($D$12:$D1264,$D1265,W$12:W1264)-SUMIF($D$12:$D$1442,$D1265,V$12:V$1442),AJ1265)),"")</f>
        <v/>
      </c>
      <c r="X1265" s="246" t="str">
        <f aca="false">IF(T1265&lt;&gt;"",1000-SUMIF($D$12:$D1264,$D1265,X$12:X1264),"")</f>
        <v/>
      </c>
      <c r="Y1265" s="272"/>
      <c r="Z1265" s="273"/>
      <c r="AA1265" s="273"/>
      <c r="AB1265" s="252" t="str">
        <f aca="false">IF(K1265&lt;&gt;"",ROUND(Y1265,2)+ROUND(Z1265,2)+ROUND(AA1265,2),"")</f>
        <v/>
      </c>
      <c r="AC1265" s="274"/>
      <c r="AD1265" s="273"/>
      <c r="AE1265" s="273"/>
      <c r="AF1265" s="275" t="str">
        <f aca="false">IF(P1265&lt;&gt;"",ROUND(AC1265,2)+ROUND(AD1265,2)+ROUND(AE1265,2),"")</f>
        <v/>
      </c>
      <c r="AG1265" s="274"/>
      <c r="AH1265" s="273"/>
      <c r="AI1265" s="273"/>
      <c r="AJ1265" s="275" t="str">
        <f aca="false">IF(U1265&lt;&gt;"",ROUND(AG1265,2)+ROUND(AH1265,2)+ROUND(AI1265,2),"")</f>
        <v/>
      </c>
      <c r="AK1265" s="255"/>
      <c r="AL1265" s="255"/>
      <c r="AM1265" s="256"/>
      <c r="AN1265" s="257"/>
      <c r="AO1265" s="258" t="str">
        <f aca="false">IF(D1265&lt;&gt;"",IF(COUNTIF($D$12:$D1265,$D1265)&gt;1,0,IF(SUM(L1265,Q1265,V1265)&gt;0,IF(AND(T1265="",OR(O1265&lt;&gt;"",J1265&lt;&gt;"")),IF(O1265&lt;&gt;"",O1265,IF(J1265&lt;&gt;"",J1265,0)),IF(AND(O1265&lt;&gt;"",J1265&lt;&gt;"",O1265=J1265),O1265,T1265)),0)),"")</f>
        <v/>
      </c>
      <c r="AP1265" s="258" t="str">
        <f aca="false">IF(D1265&lt;&gt;"",IF(COUNTIF($D$12:$D1265,$D1265)&gt;1,0,IF(SUM(M1265,R1265,W1265)&gt;0,IF(AND(T1265="",OR(O1265&lt;&gt;"",J1265&lt;&gt;"")),IF(O1265&lt;&gt;"",O1265,IF(J1265&lt;&gt;"",J1265,0)),IF(AND(O1265&lt;&gt;"",J1265&lt;&gt;"",O1265=J1265),O1265,T1265)),0)),"")</f>
        <v/>
      </c>
      <c r="AQ1265" s="258" t="str">
        <f aca="false">IF(D1265&lt;&gt;"",IF(COUNTIF($D$12:$D1265,$D1265)&gt;1,0,IF(SUM(N1265,S1265,X1265)&gt;0,IF(AND(T1265="",OR(O1265&lt;&gt;"",J1265&lt;&gt;"")),IF(O1265&lt;&gt;"",O1265,IF(J1265&lt;&gt;"",J1265,0)),IF(AND(O1265&lt;&gt;"",J1265&lt;&gt;"",O1265=J1265),O1265,T1265)),0)),"")</f>
        <v/>
      </c>
      <c r="AR1265" s="257" t="str">
        <f aca="false">IF(D1265&lt;&gt;"",IF(J1265="OZP12",L1265,0),"")</f>
        <v/>
      </c>
      <c r="AS1265" s="257" t="str">
        <f aca="false">IF(D1265&lt;&gt;"",IF(O1265="OZP12",Q1265,0),"")</f>
        <v/>
      </c>
      <c r="AT1265" s="257" t="str">
        <f aca="false">IF(D1265&lt;&gt;"",IF(T1265="OZP12",V1265,0),"")</f>
        <v/>
      </c>
      <c r="AU1265" s="257" t="str">
        <f aca="false">IF(D1265&lt;&gt;"",IF(J1265="TZP",L1265,0),"")</f>
        <v/>
      </c>
      <c r="AV1265" s="257" t="str">
        <f aca="false">IF(D1265&lt;&gt;"",IF(O1265="TZP",Q1265,0),"")</f>
        <v/>
      </c>
      <c r="AW1265" s="257" t="str">
        <f aca="false">IF(D1265&lt;&gt;"",IF(T1265="TZP",V1265,0),"")</f>
        <v/>
      </c>
      <c r="AX1265" s="257" t="str">
        <f aca="false">IF(D1265&lt;&gt;"",IF(J1265="OZZ",L1265,0),"")</f>
        <v/>
      </c>
      <c r="AY1265" s="257" t="str">
        <f aca="false">IF(D1265&lt;&gt;"",IF(O1265="OZZ",Q1265,0),"")</f>
        <v/>
      </c>
      <c r="AZ1265" s="257" t="str">
        <f aca="false">IF(D1265&lt;&gt;"",IF(T1265="OZZ",V1265,0),"")</f>
        <v/>
      </c>
      <c r="BA1265" s="260"/>
      <c r="BB1265" s="257" t="str">
        <f aca="false">IF(D1265&lt;&gt;"",IF(ISERROR(FIND("/",D1265)),0,1),"")</f>
        <v/>
      </c>
      <c r="BC1265" s="257" t="str">
        <f aca="false">IF(D1265&lt;&gt;"",IF(BB1265*1=0,D1265,CONCATENATE(MID(D1265,1,FIND("/",D1265,1)-1),MID(D1265,FIND("/",D1265,1)+1,LEN(D1265)))),"")</f>
        <v/>
      </c>
      <c r="BD1265" s="286"/>
      <c r="BE1265" s="257" t="str">
        <f aca="false">IF(D1265&lt;&gt;"",IF(J1265="OZP12",M1265,0),"")</f>
        <v/>
      </c>
      <c r="BF1265" s="257" t="str">
        <f aca="false">IF(D1265&lt;&gt;"",IF(O1265="OZP12",R1265,0),"")</f>
        <v/>
      </c>
      <c r="BG1265" s="257" t="str">
        <f aca="false">IF(D1265&lt;&gt;"",IF(T1265="OZP12",W1265,0),"")</f>
        <v/>
      </c>
      <c r="BH1265" s="257" t="str">
        <f aca="false">IF(D1265&lt;&gt;"",IF(J1265="TZP",M1265,0),"")</f>
        <v/>
      </c>
      <c r="BI1265" s="257" t="str">
        <f aca="false">IF(D1265&lt;&gt;"",IF(O1265="TZP",R1265,0),"")</f>
        <v/>
      </c>
      <c r="BJ1265" s="257" t="str">
        <f aca="false">IF(D1265&lt;&gt;"",IF(T1265="TZP",W1265,0),"")</f>
        <v/>
      </c>
    </row>
    <row r="1266" s="261" customFormat="true" ht="18.75" hidden="false" customHeight="true" outlineLevel="0" collapsed="false">
      <c r="A1266" s="262" t="n">
        <f aca="false">A1265+1</f>
        <v>1254</v>
      </c>
      <c r="B1266" s="263"/>
      <c r="C1266" s="263"/>
      <c r="D1266" s="263"/>
      <c r="E1266" s="266"/>
      <c r="F1266" s="266"/>
      <c r="G1266" s="267"/>
      <c r="H1266" s="278"/>
      <c r="I1266" s="281"/>
      <c r="J1266" s="268"/>
      <c r="K1266" s="269"/>
      <c r="L1266" s="244" t="str">
        <f aca="false">IF(AND(K1266&lt;&gt;"",J1266&lt;&gt;""),MIN(IF(OR(J1266="OZZ",J1266="ZZ"),5000,13600),TRUNC(0.75*SUMIF($D$12:$D1266,$D1266,K$12:K1266),2))-SUMIF($D$12:$D1265,$D1266,L$12:L1265),"")</f>
        <v/>
      </c>
      <c r="M1266" s="270" t="str">
        <f aca="false">IF(AND(K1266&lt;&gt;"",J1266&lt;&gt;"",AB1266&lt;&gt;""),IF(OR(J1266="OZZ",J1266="ZZ"),0-SUMIF($D$12:$D1265,$D1266,M$12:M1265),MIN(MIN(13600,TRUNC(0.75*SUMIF($D$12:$D$1442,$D1266,K$12:K$1442),2)+SUMIF($D$12:$D1266,$D1266,AB$12:AB1266))-SUMIF($D$12:$D1265,$D1266,M$12:M1265)-SUMIF($D$12:$D$1442,$D1266,L$12:L$1442),AB1266)),"")</f>
        <v/>
      </c>
      <c r="N1266" s="246" t="str">
        <f aca="false">IF(J1266&lt;&gt;"",1000-SUMIF($D$12:$D1265,$D1266,N$12:N1265),"")</f>
        <v/>
      </c>
      <c r="O1266" s="268"/>
      <c r="P1266" s="269"/>
      <c r="Q1266" s="244" t="str">
        <f aca="false">IF(AND(P1266&lt;&gt;"",O1266&lt;&gt;""),MIN(IF(OR(O1266="OZZ",O1266="ZZ"),5000,13600),TRUNC(0.75*SUMIF($D$12:$D1266,$D1266,P$12:P1266),2))-SUMIF($D$12:$D1265,$D1266,Q$12:Q1265),"")</f>
        <v/>
      </c>
      <c r="R1266" s="270" t="str">
        <f aca="false">IF(AND(P1266&lt;&gt;"",O1266&lt;&gt;"",AF1266&lt;&gt;""),IF(OR(O1266="OZZ",O1266="ZZ"),0-SUMIF($D$12:$D1265,$D1266,R$12:R1265),MIN(MIN(13600,TRUNC(0.75*SUMIF($D$12:$D$1442,$D1266,P$12:P$1442),2)+SUMIF($D$12:$D1266,$D1266,AF$12:AF1266))-SUMIF($D$12:$D1265,$D1266,R$12:R1265)-SUMIF($D$12:$D$1442,$D1266,Q$12:Q$1442),AF1266)),"")</f>
        <v/>
      </c>
      <c r="S1266" s="246" t="str">
        <f aca="false">IF(O1266&lt;&gt;"",1000-SUMIF($D$12:$D1265,$D1266,S$12:S1265),"")</f>
        <v/>
      </c>
      <c r="T1266" s="268"/>
      <c r="U1266" s="269"/>
      <c r="V1266" s="244" t="str">
        <f aca="false">IF(AND(U1266&lt;&gt;"",T1266&lt;&gt;""),MIN(IF(OR(T1266="OZZ",T1266="ZZ"),5000,13600),TRUNC(0.75*SUMIF($D$12:$D1266,$D1266,U$12:U1266),2))-SUMIF($D$12:$D1265,$D1266,V$12:V1265),"")</f>
        <v/>
      </c>
      <c r="W1266" s="248" t="str">
        <f aca="false">IF(AND(U1266&lt;&gt;"",T1266&lt;&gt;"",AJ1266&lt;&gt;""),IF(OR(T1266="OZZ",T1266="ZZ"),0-SUMIF($D$12:$D1265,$D1266,W$12:W1265),MIN(MIN(13600,TRUNC(0.75*SUMIF($D$12:$D$1442,$D1266,U$12:U$1442),2)+SUMIF($D$12:$D1266,$D1266,AJ$12:AJ1266))-SUMIF($D$12:$D1265,$D1266,W$12:W1265)-SUMIF($D$12:$D$1442,$D1266,V$12:V$1442),AJ1266)),"")</f>
        <v/>
      </c>
      <c r="X1266" s="246" t="str">
        <f aca="false">IF(T1266&lt;&gt;"",1000-SUMIF($D$12:$D1265,$D1266,X$12:X1265),"")</f>
        <v/>
      </c>
      <c r="Y1266" s="272"/>
      <c r="Z1266" s="273"/>
      <c r="AA1266" s="273"/>
      <c r="AB1266" s="252" t="str">
        <f aca="false">IF(K1266&lt;&gt;"",ROUND(Y1266,2)+ROUND(Z1266,2)+ROUND(AA1266,2),"")</f>
        <v/>
      </c>
      <c r="AC1266" s="274"/>
      <c r="AD1266" s="273"/>
      <c r="AE1266" s="273"/>
      <c r="AF1266" s="275" t="str">
        <f aca="false">IF(P1266&lt;&gt;"",ROUND(AC1266,2)+ROUND(AD1266,2)+ROUND(AE1266,2),"")</f>
        <v/>
      </c>
      <c r="AG1266" s="274"/>
      <c r="AH1266" s="273"/>
      <c r="AI1266" s="273"/>
      <c r="AJ1266" s="275" t="str">
        <f aca="false">IF(U1266&lt;&gt;"",ROUND(AG1266,2)+ROUND(AH1266,2)+ROUND(AI1266,2),"")</f>
        <v/>
      </c>
      <c r="AK1266" s="255"/>
      <c r="AL1266" s="255"/>
      <c r="AM1266" s="256"/>
      <c r="AN1266" s="257"/>
      <c r="AO1266" s="258" t="str">
        <f aca="false">IF(D1266&lt;&gt;"",IF(COUNTIF($D$12:$D1266,$D1266)&gt;1,0,IF(SUM(L1266,Q1266,V1266)&gt;0,IF(AND(T1266="",OR(O1266&lt;&gt;"",J1266&lt;&gt;"")),IF(O1266&lt;&gt;"",O1266,IF(J1266&lt;&gt;"",J1266,0)),IF(AND(O1266&lt;&gt;"",J1266&lt;&gt;"",O1266=J1266),O1266,T1266)),0)),"")</f>
        <v/>
      </c>
      <c r="AP1266" s="258" t="str">
        <f aca="false">IF(D1266&lt;&gt;"",IF(COUNTIF($D$12:$D1266,$D1266)&gt;1,0,IF(SUM(M1266,R1266,W1266)&gt;0,IF(AND(T1266="",OR(O1266&lt;&gt;"",J1266&lt;&gt;"")),IF(O1266&lt;&gt;"",O1266,IF(J1266&lt;&gt;"",J1266,0)),IF(AND(O1266&lt;&gt;"",J1266&lt;&gt;"",O1266=J1266),O1266,T1266)),0)),"")</f>
        <v/>
      </c>
      <c r="AQ1266" s="258" t="str">
        <f aca="false">IF(D1266&lt;&gt;"",IF(COUNTIF($D$12:$D1266,$D1266)&gt;1,0,IF(SUM(N1266,S1266,X1266)&gt;0,IF(AND(T1266="",OR(O1266&lt;&gt;"",J1266&lt;&gt;"")),IF(O1266&lt;&gt;"",O1266,IF(J1266&lt;&gt;"",J1266,0)),IF(AND(O1266&lt;&gt;"",J1266&lt;&gt;"",O1266=J1266),O1266,T1266)),0)),"")</f>
        <v/>
      </c>
      <c r="AR1266" s="257" t="str">
        <f aca="false">IF(D1266&lt;&gt;"",IF(J1266="OZP12",L1266,0),"")</f>
        <v/>
      </c>
      <c r="AS1266" s="257" t="str">
        <f aca="false">IF(D1266&lt;&gt;"",IF(O1266="OZP12",Q1266,0),"")</f>
        <v/>
      </c>
      <c r="AT1266" s="257" t="str">
        <f aca="false">IF(D1266&lt;&gt;"",IF(T1266="OZP12",V1266,0),"")</f>
        <v/>
      </c>
      <c r="AU1266" s="257" t="str">
        <f aca="false">IF(D1266&lt;&gt;"",IF(J1266="TZP",L1266,0),"")</f>
        <v/>
      </c>
      <c r="AV1266" s="257" t="str">
        <f aca="false">IF(D1266&lt;&gt;"",IF(O1266="TZP",Q1266,0),"")</f>
        <v/>
      </c>
      <c r="AW1266" s="257" t="str">
        <f aca="false">IF(D1266&lt;&gt;"",IF(T1266="TZP",V1266,0),"")</f>
        <v/>
      </c>
      <c r="AX1266" s="257" t="str">
        <f aca="false">IF(D1266&lt;&gt;"",IF(J1266="OZZ",L1266,0),"")</f>
        <v/>
      </c>
      <c r="AY1266" s="257" t="str">
        <f aca="false">IF(D1266&lt;&gt;"",IF(O1266="OZZ",Q1266,0),"")</f>
        <v/>
      </c>
      <c r="AZ1266" s="257" t="str">
        <f aca="false">IF(D1266&lt;&gt;"",IF(T1266="OZZ",V1266,0),"")</f>
        <v/>
      </c>
      <c r="BA1266" s="260"/>
      <c r="BB1266" s="257" t="str">
        <f aca="false">IF(D1266&lt;&gt;"",IF(ISERROR(FIND("/",D1266)),0,1),"")</f>
        <v/>
      </c>
      <c r="BC1266" s="257" t="str">
        <f aca="false">IF(D1266&lt;&gt;"",IF(BB1266*1=0,D1266,CONCATENATE(MID(D1266,1,FIND("/",D1266,1)-1),MID(D1266,FIND("/",D1266,1)+1,LEN(D1266)))),"")</f>
        <v/>
      </c>
      <c r="BD1266" s="286"/>
      <c r="BE1266" s="257" t="str">
        <f aca="false">IF(D1266&lt;&gt;"",IF(J1266="OZP12",M1266,0),"")</f>
        <v/>
      </c>
      <c r="BF1266" s="257" t="str">
        <f aca="false">IF(D1266&lt;&gt;"",IF(O1266="OZP12",R1266,0),"")</f>
        <v/>
      </c>
      <c r="BG1266" s="257" t="str">
        <f aca="false">IF(D1266&lt;&gt;"",IF(T1266="OZP12",W1266,0),"")</f>
        <v/>
      </c>
      <c r="BH1266" s="257" t="str">
        <f aca="false">IF(D1266&lt;&gt;"",IF(J1266="TZP",M1266,0),"")</f>
        <v/>
      </c>
      <c r="BI1266" s="257" t="str">
        <f aca="false">IF(D1266&lt;&gt;"",IF(O1266="TZP",R1266,0),"")</f>
        <v/>
      </c>
      <c r="BJ1266" s="257" t="str">
        <f aca="false">IF(D1266&lt;&gt;"",IF(T1266="TZP",W1266,0),"")</f>
        <v/>
      </c>
    </row>
    <row r="1267" s="261" customFormat="true" ht="18.75" hidden="false" customHeight="true" outlineLevel="0" collapsed="false">
      <c r="A1267" s="262" t="n">
        <f aca="false">A1266+1</f>
        <v>1255</v>
      </c>
      <c r="B1267" s="263"/>
      <c r="C1267" s="263"/>
      <c r="D1267" s="263"/>
      <c r="E1267" s="266"/>
      <c r="F1267" s="266"/>
      <c r="G1267" s="267"/>
      <c r="H1267" s="278"/>
      <c r="I1267" s="281"/>
      <c r="J1267" s="268"/>
      <c r="K1267" s="269"/>
      <c r="L1267" s="244" t="str">
        <f aca="false">IF(AND(K1267&lt;&gt;"",J1267&lt;&gt;""),MIN(IF(OR(J1267="OZZ",J1267="ZZ"),5000,13600),TRUNC(0.75*SUMIF($D$12:$D1267,$D1267,K$12:K1267),2))-SUMIF($D$12:$D1266,$D1267,L$12:L1266),"")</f>
        <v/>
      </c>
      <c r="M1267" s="270" t="str">
        <f aca="false">IF(AND(K1267&lt;&gt;"",J1267&lt;&gt;"",AB1267&lt;&gt;""),IF(OR(J1267="OZZ",J1267="ZZ"),0-SUMIF($D$12:$D1266,$D1267,M$12:M1266),MIN(MIN(13600,TRUNC(0.75*SUMIF($D$12:$D$1442,$D1267,K$12:K$1442),2)+SUMIF($D$12:$D1267,$D1267,AB$12:AB1267))-SUMIF($D$12:$D1266,$D1267,M$12:M1266)-SUMIF($D$12:$D$1442,$D1267,L$12:L$1442),AB1267)),"")</f>
        <v/>
      </c>
      <c r="N1267" s="246" t="str">
        <f aca="false">IF(J1267&lt;&gt;"",1000-SUMIF($D$12:$D1266,$D1267,N$12:N1266),"")</f>
        <v/>
      </c>
      <c r="O1267" s="268"/>
      <c r="P1267" s="269"/>
      <c r="Q1267" s="244" t="str">
        <f aca="false">IF(AND(P1267&lt;&gt;"",O1267&lt;&gt;""),MIN(IF(OR(O1267="OZZ",O1267="ZZ"),5000,13600),TRUNC(0.75*SUMIF($D$12:$D1267,$D1267,P$12:P1267),2))-SUMIF($D$12:$D1266,$D1267,Q$12:Q1266),"")</f>
        <v/>
      </c>
      <c r="R1267" s="270" t="str">
        <f aca="false">IF(AND(P1267&lt;&gt;"",O1267&lt;&gt;"",AF1267&lt;&gt;""),IF(OR(O1267="OZZ",O1267="ZZ"),0-SUMIF($D$12:$D1266,$D1267,R$12:R1266),MIN(MIN(13600,TRUNC(0.75*SUMIF($D$12:$D$1442,$D1267,P$12:P$1442),2)+SUMIF($D$12:$D1267,$D1267,AF$12:AF1267))-SUMIF($D$12:$D1266,$D1267,R$12:R1266)-SUMIF($D$12:$D$1442,$D1267,Q$12:Q$1442),AF1267)),"")</f>
        <v/>
      </c>
      <c r="S1267" s="246" t="str">
        <f aca="false">IF(O1267&lt;&gt;"",1000-SUMIF($D$12:$D1266,$D1267,S$12:S1266),"")</f>
        <v/>
      </c>
      <c r="T1267" s="268"/>
      <c r="U1267" s="269"/>
      <c r="V1267" s="244" t="str">
        <f aca="false">IF(AND(U1267&lt;&gt;"",T1267&lt;&gt;""),MIN(IF(OR(T1267="OZZ",T1267="ZZ"),5000,13600),TRUNC(0.75*SUMIF($D$12:$D1267,$D1267,U$12:U1267),2))-SUMIF($D$12:$D1266,$D1267,V$12:V1266),"")</f>
        <v/>
      </c>
      <c r="W1267" s="248" t="str">
        <f aca="false">IF(AND(U1267&lt;&gt;"",T1267&lt;&gt;"",AJ1267&lt;&gt;""),IF(OR(T1267="OZZ",T1267="ZZ"),0-SUMIF($D$12:$D1266,$D1267,W$12:W1266),MIN(MIN(13600,TRUNC(0.75*SUMIF($D$12:$D$1442,$D1267,U$12:U$1442),2)+SUMIF($D$12:$D1267,$D1267,AJ$12:AJ1267))-SUMIF($D$12:$D1266,$D1267,W$12:W1266)-SUMIF($D$12:$D$1442,$D1267,V$12:V$1442),AJ1267)),"")</f>
        <v/>
      </c>
      <c r="X1267" s="246" t="str">
        <f aca="false">IF(T1267&lt;&gt;"",1000-SUMIF($D$12:$D1266,$D1267,X$12:X1266),"")</f>
        <v/>
      </c>
      <c r="Y1267" s="272"/>
      <c r="Z1267" s="273"/>
      <c r="AA1267" s="273"/>
      <c r="AB1267" s="252" t="str">
        <f aca="false">IF(K1267&lt;&gt;"",ROUND(Y1267,2)+ROUND(Z1267,2)+ROUND(AA1267,2),"")</f>
        <v/>
      </c>
      <c r="AC1267" s="274"/>
      <c r="AD1267" s="273"/>
      <c r="AE1267" s="273"/>
      <c r="AF1267" s="275" t="str">
        <f aca="false">IF(P1267&lt;&gt;"",ROUND(AC1267,2)+ROUND(AD1267,2)+ROUND(AE1267,2),"")</f>
        <v/>
      </c>
      <c r="AG1267" s="274"/>
      <c r="AH1267" s="273"/>
      <c r="AI1267" s="273"/>
      <c r="AJ1267" s="275" t="str">
        <f aca="false">IF(U1267&lt;&gt;"",ROUND(AG1267,2)+ROUND(AH1267,2)+ROUND(AI1267,2),"")</f>
        <v/>
      </c>
      <c r="AK1267" s="255"/>
      <c r="AL1267" s="255"/>
      <c r="AM1267" s="256"/>
      <c r="AN1267" s="257"/>
      <c r="AO1267" s="258" t="str">
        <f aca="false">IF(D1267&lt;&gt;"",IF(COUNTIF($D$12:$D1267,$D1267)&gt;1,0,IF(SUM(L1267,Q1267,V1267)&gt;0,IF(AND(T1267="",OR(O1267&lt;&gt;"",J1267&lt;&gt;"")),IF(O1267&lt;&gt;"",O1267,IF(J1267&lt;&gt;"",J1267,0)),IF(AND(O1267&lt;&gt;"",J1267&lt;&gt;"",O1267=J1267),O1267,T1267)),0)),"")</f>
        <v/>
      </c>
      <c r="AP1267" s="258" t="str">
        <f aca="false">IF(D1267&lt;&gt;"",IF(COUNTIF($D$12:$D1267,$D1267)&gt;1,0,IF(SUM(M1267,R1267,W1267)&gt;0,IF(AND(T1267="",OR(O1267&lt;&gt;"",J1267&lt;&gt;"")),IF(O1267&lt;&gt;"",O1267,IF(J1267&lt;&gt;"",J1267,0)),IF(AND(O1267&lt;&gt;"",J1267&lt;&gt;"",O1267=J1267),O1267,T1267)),0)),"")</f>
        <v/>
      </c>
      <c r="AQ1267" s="258" t="str">
        <f aca="false">IF(D1267&lt;&gt;"",IF(COUNTIF($D$12:$D1267,$D1267)&gt;1,0,IF(SUM(N1267,S1267,X1267)&gt;0,IF(AND(T1267="",OR(O1267&lt;&gt;"",J1267&lt;&gt;"")),IF(O1267&lt;&gt;"",O1267,IF(J1267&lt;&gt;"",J1267,0)),IF(AND(O1267&lt;&gt;"",J1267&lt;&gt;"",O1267=J1267),O1267,T1267)),0)),"")</f>
        <v/>
      </c>
      <c r="AR1267" s="257" t="str">
        <f aca="false">IF(D1267&lt;&gt;"",IF(J1267="OZP12",L1267,0),"")</f>
        <v/>
      </c>
      <c r="AS1267" s="257" t="str">
        <f aca="false">IF(D1267&lt;&gt;"",IF(O1267="OZP12",Q1267,0),"")</f>
        <v/>
      </c>
      <c r="AT1267" s="257" t="str">
        <f aca="false">IF(D1267&lt;&gt;"",IF(T1267="OZP12",V1267,0),"")</f>
        <v/>
      </c>
      <c r="AU1267" s="257" t="str">
        <f aca="false">IF(D1267&lt;&gt;"",IF(J1267="TZP",L1267,0),"")</f>
        <v/>
      </c>
      <c r="AV1267" s="257" t="str">
        <f aca="false">IF(D1267&lt;&gt;"",IF(O1267="TZP",Q1267,0),"")</f>
        <v/>
      </c>
      <c r="AW1267" s="257" t="str">
        <f aca="false">IF(D1267&lt;&gt;"",IF(T1267="TZP",V1267,0),"")</f>
        <v/>
      </c>
      <c r="AX1267" s="257" t="str">
        <f aca="false">IF(D1267&lt;&gt;"",IF(J1267="OZZ",L1267,0),"")</f>
        <v/>
      </c>
      <c r="AY1267" s="257" t="str">
        <f aca="false">IF(D1267&lt;&gt;"",IF(O1267="OZZ",Q1267,0),"")</f>
        <v/>
      </c>
      <c r="AZ1267" s="257" t="str">
        <f aca="false">IF(D1267&lt;&gt;"",IF(T1267="OZZ",V1267,0),"")</f>
        <v/>
      </c>
      <c r="BA1267" s="260"/>
      <c r="BB1267" s="257" t="str">
        <f aca="false">IF(D1267&lt;&gt;"",IF(ISERROR(FIND("/",D1267)),0,1),"")</f>
        <v/>
      </c>
      <c r="BC1267" s="257" t="str">
        <f aca="false">IF(D1267&lt;&gt;"",IF(BB1267*1=0,D1267,CONCATENATE(MID(D1267,1,FIND("/",D1267,1)-1),MID(D1267,FIND("/",D1267,1)+1,LEN(D1267)))),"")</f>
        <v/>
      </c>
      <c r="BD1267" s="286"/>
      <c r="BE1267" s="257" t="str">
        <f aca="false">IF(D1267&lt;&gt;"",IF(J1267="OZP12",M1267,0),"")</f>
        <v/>
      </c>
      <c r="BF1267" s="257" t="str">
        <f aca="false">IF(D1267&lt;&gt;"",IF(O1267="OZP12",R1267,0),"")</f>
        <v/>
      </c>
      <c r="BG1267" s="257" t="str">
        <f aca="false">IF(D1267&lt;&gt;"",IF(T1267="OZP12",W1267,0),"")</f>
        <v/>
      </c>
      <c r="BH1267" s="257" t="str">
        <f aca="false">IF(D1267&lt;&gt;"",IF(J1267="TZP",M1267,0),"")</f>
        <v/>
      </c>
      <c r="BI1267" s="257" t="str">
        <f aca="false">IF(D1267&lt;&gt;"",IF(O1267="TZP",R1267,0),"")</f>
        <v/>
      </c>
      <c r="BJ1267" s="257" t="str">
        <f aca="false">IF(D1267&lt;&gt;"",IF(T1267="TZP",W1267,0),"")</f>
        <v/>
      </c>
    </row>
    <row r="1268" s="261" customFormat="true" ht="18.75" hidden="false" customHeight="true" outlineLevel="0" collapsed="false">
      <c r="A1268" s="262" t="n">
        <f aca="false">A1267+1</f>
        <v>1256</v>
      </c>
      <c r="B1268" s="263"/>
      <c r="C1268" s="263"/>
      <c r="D1268" s="263"/>
      <c r="E1268" s="266"/>
      <c r="F1268" s="266"/>
      <c r="G1268" s="267"/>
      <c r="H1268" s="278"/>
      <c r="I1268" s="281"/>
      <c r="J1268" s="268"/>
      <c r="K1268" s="269"/>
      <c r="L1268" s="244" t="str">
        <f aca="false">IF(AND(K1268&lt;&gt;"",J1268&lt;&gt;""),MIN(IF(OR(J1268="OZZ",J1268="ZZ"),5000,13600),TRUNC(0.75*SUMIF($D$12:$D1268,$D1268,K$12:K1268),2))-SUMIF($D$12:$D1267,$D1268,L$12:L1267),"")</f>
        <v/>
      </c>
      <c r="M1268" s="270" t="str">
        <f aca="false">IF(AND(K1268&lt;&gt;"",J1268&lt;&gt;"",AB1268&lt;&gt;""),IF(OR(J1268="OZZ",J1268="ZZ"),0-SUMIF($D$12:$D1267,$D1268,M$12:M1267),MIN(MIN(13600,TRUNC(0.75*SUMIF($D$12:$D$1442,$D1268,K$12:K$1442),2)+SUMIF($D$12:$D1268,$D1268,AB$12:AB1268))-SUMIF($D$12:$D1267,$D1268,M$12:M1267)-SUMIF($D$12:$D$1442,$D1268,L$12:L$1442),AB1268)),"")</f>
        <v/>
      </c>
      <c r="N1268" s="246" t="str">
        <f aca="false">IF(J1268&lt;&gt;"",1000-SUMIF($D$12:$D1267,$D1268,N$12:N1267),"")</f>
        <v/>
      </c>
      <c r="O1268" s="268"/>
      <c r="P1268" s="269"/>
      <c r="Q1268" s="244" t="str">
        <f aca="false">IF(AND(P1268&lt;&gt;"",O1268&lt;&gt;""),MIN(IF(OR(O1268="OZZ",O1268="ZZ"),5000,13600),TRUNC(0.75*SUMIF($D$12:$D1268,$D1268,P$12:P1268),2))-SUMIF($D$12:$D1267,$D1268,Q$12:Q1267),"")</f>
        <v/>
      </c>
      <c r="R1268" s="270" t="str">
        <f aca="false">IF(AND(P1268&lt;&gt;"",O1268&lt;&gt;"",AF1268&lt;&gt;""),IF(OR(O1268="OZZ",O1268="ZZ"),0-SUMIF($D$12:$D1267,$D1268,R$12:R1267),MIN(MIN(13600,TRUNC(0.75*SUMIF($D$12:$D$1442,$D1268,P$12:P$1442),2)+SUMIF($D$12:$D1268,$D1268,AF$12:AF1268))-SUMIF($D$12:$D1267,$D1268,R$12:R1267)-SUMIF($D$12:$D$1442,$D1268,Q$12:Q$1442),AF1268)),"")</f>
        <v/>
      </c>
      <c r="S1268" s="246" t="str">
        <f aca="false">IF(O1268&lt;&gt;"",1000-SUMIF($D$12:$D1267,$D1268,S$12:S1267),"")</f>
        <v/>
      </c>
      <c r="T1268" s="268"/>
      <c r="U1268" s="269"/>
      <c r="V1268" s="244" t="str">
        <f aca="false">IF(AND(U1268&lt;&gt;"",T1268&lt;&gt;""),MIN(IF(OR(T1268="OZZ",T1268="ZZ"),5000,13600),TRUNC(0.75*SUMIF($D$12:$D1268,$D1268,U$12:U1268),2))-SUMIF($D$12:$D1267,$D1268,V$12:V1267),"")</f>
        <v/>
      </c>
      <c r="W1268" s="248" t="str">
        <f aca="false">IF(AND(U1268&lt;&gt;"",T1268&lt;&gt;"",AJ1268&lt;&gt;""),IF(OR(T1268="OZZ",T1268="ZZ"),0-SUMIF($D$12:$D1267,$D1268,W$12:W1267),MIN(MIN(13600,TRUNC(0.75*SUMIF($D$12:$D$1442,$D1268,U$12:U$1442),2)+SUMIF($D$12:$D1268,$D1268,AJ$12:AJ1268))-SUMIF($D$12:$D1267,$D1268,W$12:W1267)-SUMIF($D$12:$D$1442,$D1268,V$12:V$1442),AJ1268)),"")</f>
        <v/>
      </c>
      <c r="X1268" s="246" t="str">
        <f aca="false">IF(T1268&lt;&gt;"",1000-SUMIF($D$12:$D1267,$D1268,X$12:X1267),"")</f>
        <v/>
      </c>
      <c r="Y1268" s="272"/>
      <c r="Z1268" s="273"/>
      <c r="AA1268" s="273"/>
      <c r="AB1268" s="252" t="str">
        <f aca="false">IF(K1268&lt;&gt;"",ROUND(Y1268,2)+ROUND(Z1268,2)+ROUND(AA1268,2),"")</f>
        <v/>
      </c>
      <c r="AC1268" s="274"/>
      <c r="AD1268" s="273"/>
      <c r="AE1268" s="273"/>
      <c r="AF1268" s="275" t="str">
        <f aca="false">IF(P1268&lt;&gt;"",ROUND(AC1268,2)+ROUND(AD1268,2)+ROUND(AE1268,2),"")</f>
        <v/>
      </c>
      <c r="AG1268" s="274"/>
      <c r="AH1268" s="273"/>
      <c r="AI1268" s="273"/>
      <c r="AJ1268" s="275" t="str">
        <f aca="false">IF(U1268&lt;&gt;"",ROUND(AG1268,2)+ROUND(AH1268,2)+ROUND(AI1268,2),"")</f>
        <v/>
      </c>
      <c r="AK1268" s="255"/>
      <c r="AL1268" s="255"/>
      <c r="AM1268" s="256"/>
      <c r="AN1268" s="257"/>
      <c r="AO1268" s="258" t="str">
        <f aca="false">IF(D1268&lt;&gt;"",IF(COUNTIF($D$12:$D1268,$D1268)&gt;1,0,IF(SUM(L1268,Q1268,V1268)&gt;0,IF(AND(T1268="",OR(O1268&lt;&gt;"",J1268&lt;&gt;"")),IF(O1268&lt;&gt;"",O1268,IF(J1268&lt;&gt;"",J1268,0)),IF(AND(O1268&lt;&gt;"",J1268&lt;&gt;"",O1268=J1268),O1268,T1268)),0)),"")</f>
        <v/>
      </c>
      <c r="AP1268" s="258" t="str">
        <f aca="false">IF(D1268&lt;&gt;"",IF(COUNTIF($D$12:$D1268,$D1268)&gt;1,0,IF(SUM(M1268,R1268,W1268)&gt;0,IF(AND(T1268="",OR(O1268&lt;&gt;"",J1268&lt;&gt;"")),IF(O1268&lt;&gt;"",O1268,IF(J1268&lt;&gt;"",J1268,0)),IF(AND(O1268&lt;&gt;"",J1268&lt;&gt;"",O1268=J1268),O1268,T1268)),0)),"")</f>
        <v/>
      </c>
      <c r="AQ1268" s="258" t="str">
        <f aca="false">IF(D1268&lt;&gt;"",IF(COUNTIF($D$12:$D1268,$D1268)&gt;1,0,IF(SUM(N1268,S1268,X1268)&gt;0,IF(AND(T1268="",OR(O1268&lt;&gt;"",J1268&lt;&gt;"")),IF(O1268&lt;&gt;"",O1268,IF(J1268&lt;&gt;"",J1268,0)),IF(AND(O1268&lt;&gt;"",J1268&lt;&gt;"",O1268=J1268),O1268,T1268)),0)),"")</f>
        <v/>
      </c>
      <c r="AR1268" s="257" t="str">
        <f aca="false">IF(D1268&lt;&gt;"",IF(J1268="OZP12",L1268,0),"")</f>
        <v/>
      </c>
      <c r="AS1268" s="257" t="str">
        <f aca="false">IF(D1268&lt;&gt;"",IF(O1268="OZP12",Q1268,0),"")</f>
        <v/>
      </c>
      <c r="AT1268" s="257" t="str">
        <f aca="false">IF(D1268&lt;&gt;"",IF(T1268="OZP12",V1268,0),"")</f>
        <v/>
      </c>
      <c r="AU1268" s="257" t="str">
        <f aca="false">IF(D1268&lt;&gt;"",IF(J1268="TZP",L1268,0),"")</f>
        <v/>
      </c>
      <c r="AV1268" s="257" t="str">
        <f aca="false">IF(D1268&lt;&gt;"",IF(O1268="TZP",Q1268,0),"")</f>
        <v/>
      </c>
      <c r="AW1268" s="257" t="str">
        <f aca="false">IF(D1268&lt;&gt;"",IF(T1268="TZP",V1268,0),"")</f>
        <v/>
      </c>
      <c r="AX1268" s="257" t="str">
        <f aca="false">IF(D1268&lt;&gt;"",IF(J1268="OZZ",L1268,0),"")</f>
        <v/>
      </c>
      <c r="AY1268" s="257" t="str">
        <f aca="false">IF(D1268&lt;&gt;"",IF(O1268="OZZ",Q1268,0),"")</f>
        <v/>
      </c>
      <c r="AZ1268" s="257" t="str">
        <f aca="false">IF(D1268&lt;&gt;"",IF(T1268="OZZ",V1268,0),"")</f>
        <v/>
      </c>
      <c r="BA1268" s="260"/>
      <c r="BB1268" s="257" t="str">
        <f aca="false">IF(D1268&lt;&gt;"",IF(ISERROR(FIND("/",D1268)),0,1),"")</f>
        <v/>
      </c>
      <c r="BC1268" s="257" t="str">
        <f aca="false">IF(D1268&lt;&gt;"",IF(BB1268*1=0,D1268,CONCATENATE(MID(D1268,1,FIND("/",D1268,1)-1),MID(D1268,FIND("/",D1268,1)+1,LEN(D1268)))),"")</f>
        <v/>
      </c>
      <c r="BD1268" s="286"/>
      <c r="BE1268" s="257" t="str">
        <f aca="false">IF(D1268&lt;&gt;"",IF(J1268="OZP12",M1268,0),"")</f>
        <v/>
      </c>
      <c r="BF1268" s="257" t="str">
        <f aca="false">IF(D1268&lt;&gt;"",IF(O1268="OZP12",R1268,0),"")</f>
        <v/>
      </c>
      <c r="BG1268" s="257" t="str">
        <f aca="false">IF(D1268&lt;&gt;"",IF(T1268="OZP12",W1268,0),"")</f>
        <v/>
      </c>
      <c r="BH1268" s="257" t="str">
        <f aca="false">IF(D1268&lt;&gt;"",IF(J1268="TZP",M1268,0),"")</f>
        <v/>
      </c>
      <c r="BI1268" s="257" t="str">
        <f aca="false">IF(D1268&lt;&gt;"",IF(O1268="TZP",R1268,0),"")</f>
        <v/>
      </c>
      <c r="BJ1268" s="257" t="str">
        <f aca="false">IF(D1268&lt;&gt;"",IF(T1268="TZP",W1268,0),"")</f>
        <v/>
      </c>
    </row>
    <row r="1269" s="261" customFormat="true" ht="18.75" hidden="false" customHeight="true" outlineLevel="0" collapsed="false">
      <c r="A1269" s="262" t="n">
        <f aca="false">A1268+1</f>
        <v>1257</v>
      </c>
      <c r="B1269" s="263"/>
      <c r="C1269" s="263"/>
      <c r="D1269" s="263"/>
      <c r="E1269" s="266"/>
      <c r="F1269" s="266"/>
      <c r="G1269" s="267"/>
      <c r="H1269" s="278"/>
      <c r="I1269" s="281"/>
      <c r="J1269" s="268"/>
      <c r="K1269" s="269"/>
      <c r="L1269" s="244" t="str">
        <f aca="false">IF(AND(K1269&lt;&gt;"",J1269&lt;&gt;""),MIN(IF(OR(J1269="OZZ",J1269="ZZ"),5000,13600),TRUNC(0.75*SUMIF($D$12:$D1269,$D1269,K$12:K1269),2))-SUMIF($D$12:$D1268,$D1269,L$12:L1268),"")</f>
        <v/>
      </c>
      <c r="M1269" s="270" t="str">
        <f aca="false">IF(AND(K1269&lt;&gt;"",J1269&lt;&gt;"",AB1269&lt;&gt;""),IF(OR(J1269="OZZ",J1269="ZZ"),0-SUMIF($D$12:$D1268,$D1269,M$12:M1268),MIN(MIN(13600,TRUNC(0.75*SUMIF($D$12:$D$1442,$D1269,K$12:K$1442),2)+SUMIF($D$12:$D1269,$D1269,AB$12:AB1269))-SUMIF($D$12:$D1268,$D1269,M$12:M1268)-SUMIF($D$12:$D$1442,$D1269,L$12:L$1442),AB1269)),"")</f>
        <v/>
      </c>
      <c r="N1269" s="246" t="str">
        <f aca="false">IF(J1269&lt;&gt;"",1000-SUMIF($D$12:$D1268,$D1269,N$12:N1268),"")</f>
        <v/>
      </c>
      <c r="O1269" s="268"/>
      <c r="P1269" s="269"/>
      <c r="Q1269" s="244" t="str">
        <f aca="false">IF(AND(P1269&lt;&gt;"",O1269&lt;&gt;""),MIN(IF(OR(O1269="OZZ",O1269="ZZ"),5000,13600),TRUNC(0.75*SUMIF($D$12:$D1269,$D1269,P$12:P1269),2))-SUMIF($D$12:$D1268,$D1269,Q$12:Q1268),"")</f>
        <v/>
      </c>
      <c r="R1269" s="270" t="str">
        <f aca="false">IF(AND(P1269&lt;&gt;"",O1269&lt;&gt;"",AF1269&lt;&gt;""),IF(OR(O1269="OZZ",O1269="ZZ"),0-SUMIF($D$12:$D1268,$D1269,R$12:R1268),MIN(MIN(13600,TRUNC(0.75*SUMIF($D$12:$D$1442,$D1269,P$12:P$1442),2)+SUMIF($D$12:$D1269,$D1269,AF$12:AF1269))-SUMIF($D$12:$D1268,$D1269,R$12:R1268)-SUMIF($D$12:$D$1442,$D1269,Q$12:Q$1442),AF1269)),"")</f>
        <v/>
      </c>
      <c r="S1269" s="246" t="str">
        <f aca="false">IF(O1269&lt;&gt;"",1000-SUMIF($D$12:$D1268,$D1269,S$12:S1268),"")</f>
        <v/>
      </c>
      <c r="T1269" s="268"/>
      <c r="U1269" s="269"/>
      <c r="V1269" s="244" t="str">
        <f aca="false">IF(AND(U1269&lt;&gt;"",T1269&lt;&gt;""),MIN(IF(OR(T1269="OZZ",T1269="ZZ"),5000,13600),TRUNC(0.75*SUMIF($D$12:$D1269,$D1269,U$12:U1269),2))-SUMIF($D$12:$D1268,$D1269,V$12:V1268),"")</f>
        <v/>
      </c>
      <c r="W1269" s="248" t="str">
        <f aca="false">IF(AND(U1269&lt;&gt;"",T1269&lt;&gt;"",AJ1269&lt;&gt;""),IF(OR(T1269="OZZ",T1269="ZZ"),0-SUMIF($D$12:$D1268,$D1269,W$12:W1268),MIN(MIN(13600,TRUNC(0.75*SUMIF($D$12:$D$1442,$D1269,U$12:U$1442),2)+SUMIF($D$12:$D1269,$D1269,AJ$12:AJ1269))-SUMIF($D$12:$D1268,$D1269,W$12:W1268)-SUMIF($D$12:$D$1442,$D1269,V$12:V$1442),AJ1269)),"")</f>
        <v/>
      </c>
      <c r="X1269" s="246" t="str">
        <f aca="false">IF(T1269&lt;&gt;"",1000-SUMIF($D$12:$D1268,$D1269,X$12:X1268),"")</f>
        <v/>
      </c>
      <c r="Y1269" s="272"/>
      <c r="Z1269" s="273"/>
      <c r="AA1269" s="273"/>
      <c r="AB1269" s="252" t="str">
        <f aca="false">IF(K1269&lt;&gt;"",ROUND(Y1269,2)+ROUND(Z1269,2)+ROUND(AA1269,2),"")</f>
        <v/>
      </c>
      <c r="AC1269" s="274"/>
      <c r="AD1269" s="273"/>
      <c r="AE1269" s="273"/>
      <c r="AF1269" s="275" t="str">
        <f aca="false">IF(P1269&lt;&gt;"",ROUND(AC1269,2)+ROUND(AD1269,2)+ROUND(AE1269,2),"")</f>
        <v/>
      </c>
      <c r="AG1269" s="274"/>
      <c r="AH1269" s="273"/>
      <c r="AI1269" s="273"/>
      <c r="AJ1269" s="275" t="str">
        <f aca="false">IF(U1269&lt;&gt;"",ROUND(AG1269,2)+ROUND(AH1269,2)+ROUND(AI1269,2),"")</f>
        <v/>
      </c>
      <c r="AK1269" s="255"/>
      <c r="AL1269" s="255"/>
      <c r="AM1269" s="256"/>
      <c r="AN1269" s="257"/>
      <c r="AO1269" s="258" t="str">
        <f aca="false">IF(D1269&lt;&gt;"",IF(COUNTIF($D$12:$D1269,$D1269)&gt;1,0,IF(SUM(L1269,Q1269,V1269)&gt;0,IF(AND(T1269="",OR(O1269&lt;&gt;"",J1269&lt;&gt;"")),IF(O1269&lt;&gt;"",O1269,IF(J1269&lt;&gt;"",J1269,0)),IF(AND(O1269&lt;&gt;"",J1269&lt;&gt;"",O1269=J1269),O1269,T1269)),0)),"")</f>
        <v/>
      </c>
      <c r="AP1269" s="258" t="str">
        <f aca="false">IF(D1269&lt;&gt;"",IF(COUNTIF($D$12:$D1269,$D1269)&gt;1,0,IF(SUM(M1269,R1269,W1269)&gt;0,IF(AND(T1269="",OR(O1269&lt;&gt;"",J1269&lt;&gt;"")),IF(O1269&lt;&gt;"",O1269,IF(J1269&lt;&gt;"",J1269,0)),IF(AND(O1269&lt;&gt;"",J1269&lt;&gt;"",O1269=J1269),O1269,T1269)),0)),"")</f>
        <v/>
      </c>
      <c r="AQ1269" s="258" t="str">
        <f aca="false">IF(D1269&lt;&gt;"",IF(COUNTIF($D$12:$D1269,$D1269)&gt;1,0,IF(SUM(N1269,S1269,X1269)&gt;0,IF(AND(T1269="",OR(O1269&lt;&gt;"",J1269&lt;&gt;"")),IF(O1269&lt;&gt;"",O1269,IF(J1269&lt;&gt;"",J1269,0)),IF(AND(O1269&lt;&gt;"",J1269&lt;&gt;"",O1269=J1269),O1269,T1269)),0)),"")</f>
        <v/>
      </c>
      <c r="AR1269" s="257" t="str">
        <f aca="false">IF(D1269&lt;&gt;"",IF(J1269="OZP12",L1269,0),"")</f>
        <v/>
      </c>
      <c r="AS1269" s="257" t="str">
        <f aca="false">IF(D1269&lt;&gt;"",IF(O1269="OZP12",Q1269,0),"")</f>
        <v/>
      </c>
      <c r="AT1269" s="257" t="str">
        <f aca="false">IF(D1269&lt;&gt;"",IF(T1269="OZP12",V1269,0),"")</f>
        <v/>
      </c>
      <c r="AU1269" s="257" t="str">
        <f aca="false">IF(D1269&lt;&gt;"",IF(J1269="TZP",L1269,0),"")</f>
        <v/>
      </c>
      <c r="AV1269" s="257" t="str">
        <f aca="false">IF(D1269&lt;&gt;"",IF(O1269="TZP",Q1269,0),"")</f>
        <v/>
      </c>
      <c r="AW1269" s="257" t="str">
        <f aca="false">IF(D1269&lt;&gt;"",IF(T1269="TZP",V1269,0),"")</f>
        <v/>
      </c>
      <c r="AX1269" s="257" t="str">
        <f aca="false">IF(D1269&lt;&gt;"",IF(J1269="OZZ",L1269,0),"")</f>
        <v/>
      </c>
      <c r="AY1269" s="257" t="str">
        <f aca="false">IF(D1269&lt;&gt;"",IF(O1269="OZZ",Q1269,0),"")</f>
        <v/>
      </c>
      <c r="AZ1269" s="257" t="str">
        <f aca="false">IF(D1269&lt;&gt;"",IF(T1269="OZZ",V1269,0),"")</f>
        <v/>
      </c>
      <c r="BA1269" s="260"/>
      <c r="BB1269" s="257" t="str">
        <f aca="false">IF(D1269&lt;&gt;"",IF(ISERROR(FIND("/",D1269)),0,1),"")</f>
        <v/>
      </c>
      <c r="BC1269" s="257" t="str">
        <f aca="false">IF(D1269&lt;&gt;"",IF(BB1269*1=0,D1269,CONCATENATE(MID(D1269,1,FIND("/",D1269,1)-1),MID(D1269,FIND("/",D1269,1)+1,LEN(D1269)))),"")</f>
        <v/>
      </c>
      <c r="BD1269" s="286"/>
      <c r="BE1269" s="257" t="str">
        <f aca="false">IF(D1269&lt;&gt;"",IF(J1269="OZP12",M1269,0),"")</f>
        <v/>
      </c>
      <c r="BF1269" s="257" t="str">
        <f aca="false">IF(D1269&lt;&gt;"",IF(O1269="OZP12",R1269,0),"")</f>
        <v/>
      </c>
      <c r="BG1269" s="257" t="str">
        <f aca="false">IF(D1269&lt;&gt;"",IF(T1269="OZP12",W1269,0),"")</f>
        <v/>
      </c>
      <c r="BH1269" s="257" t="str">
        <f aca="false">IF(D1269&lt;&gt;"",IF(J1269="TZP",M1269,0),"")</f>
        <v/>
      </c>
      <c r="BI1269" s="257" t="str">
        <f aca="false">IF(D1269&lt;&gt;"",IF(O1269="TZP",R1269,0),"")</f>
        <v/>
      </c>
      <c r="BJ1269" s="257" t="str">
        <f aca="false">IF(D1269&lt;&gt;"",IF(T1269="TZP",W1269,0),"")</f>
        <v/>
      </c>
    </row>
    <row r="1270" s="261" customFormat="true" ht="18.75" hidden="false" customHeight="true" outlineLevel="0" collapsed="false">
      <c r="A1270" s="262" t="n">
        <f aca="false">A1269+1</f>
        <v>1258</v>
      </c>
      <c r="B1270" s="263"/>
      <c r="C1270" s="263"/>
      <c r="D1270" s="263"/>
      <c r="E1270" s="266"/>
      <c r="F1270" s="266"/>
      <c r="G1270" s="267"/>
      <c r="H1270" s="278"/>
      <c r="I1270" s="281"/>
      <c r="J1270" s="268"/>
      <c r="K1270" s="269"/>
      <c r="L1270" s="244" t="str">
        <f aca="false">IF(AND(K1270&lt;&gt;"",J1270&lt;&gt;""),MIN(IF(OR(J1270="OZZ",J1270="ZZ"),5000,13600),TRUNC(0.75*SUMIF($D$12:$D1270,$D1270,K$12:K1270),2))-SUMIF($D$12:$D1269,$D1270,L$12:L1269),"")</f>
        <v/>
      </c>
      <c r="M1270" s="270" t="str">
        <f aca="false">IF(AND(K1270&lt;&gt;"",J1270&lt;&gt;"",AB1270&lt;&gt;""),IF(OR(J1270="OZZ",J1270="ZZ"),0-SUMIF($D$12:$D1269,$D1270,M$12:M1269),MIN(MIN(13600,TRUNC(0.75*SUMIF($D$12:$D$1442,$D1270,K$12:K$1442),2)+SUMIF($D$12:$D1270,$D1270,AB$12:AB1270))-SUMIF($D$12:$D1269,$D1270,M$12:M1269)-SUMIF($D$12:$D$1442,$D1270,L$12:L$1442),AB1270)),"")</f>
        <v/>
      </c>
      <c r="N1270" s="246" t="str">
        <f aca="false">IF(J1270&lt;&gt;"",1000-SUMIF($D$12:$D1269,$D1270,N$12:N1269),"")</f>
        <v/>
      </c>
      <c r="O1270" s="268"/>
      <c r="P1270" s="269"/>
      <c r="Q1270" s="244" t="str">
        <f aca="false">IF(AND(P1270&lt;&gt;"",O1270&lt;&gt;""),MIN(IF(OR(O1270="OZZ",O1270="ZZ"),5000,13600),TRUNC(0.75*SUMIF($D$12:$D1270,$D1270,P$12:P1270),2))-SUMIF($D$12:$D1269,$D1270,Q$12:Q1269),"")</f>
        <v/>
      </c>
      <c r="R1270" s="270" t="str">
        <f aca="false">IF(AND(P1270&lt;&gt;"",O1270&lt;&gt;"",AF1270&lt;&gt;""),IF(OR(O1270="OZZ",O1270="ZZ"),0-SUMIF($D$12:$D1269,$D1270,R$12:R1269),MIN(MIN(13600,TRUNC(0.75*SUMIF($D$12:$D$1442,$D1270,P$12:P$1442),2)+SUMIF($D$12:$D1270,$D1270,AF$12:AF1270))-SUMIF($D$12:$D1269,$D1270,R$12:R1269)-SUMIF($D$12:$D$1442,$D1270,Q$12:Q$1442),AF1270)),"")</f>
        <v/>
      </c>
      <c r="S1270" s="246" t="str">
        <f aca="false">IF(O1270&lt;&gt;"",1000-SUMIF($D$12:$D1269,$D1270,S$12:S1269),"")</f>
        <v/>
      </c>
      <c r="T1270" s="268"/>
      <c r="U1270" s="269"/>
      <c r="V1270" s="244" t="str">
        <f aca="false">IF(AND(U1270&lt;&gt;"",T1270&lt;&gt;""),MIN(IF(OR(T1270="OZZ",T1270="ZZ"),5000,13600),TRUNC(0.75*SUMIF($D$12:$D1270,$D1270,U$12:U1270),2))-SUMIF($D$12:$D1269,$D1270,V$12:V1269),"")</f>
        <v/>
      </c>
      <c r="W1270" s="248" t="str">
        <f aca="false">IF(AND(U1270&lt;&gt;"",T1270&lt;&gt;"",AJ1270&lt;&gt;""),IF(OR(T1270="OZZ",T1270="ZZ"),0-SUMIF($D$12:$D1269,$D1270,W$12:W1269),MIN(MIN(13600,TRUNC(0.75*SUMIF($D$12:$D$1442,$D1270,U$12:U$1442),2)+SUMIF($D$12:$D1270,$D1270,AJ$12:AJ1270))-SUMIF($D$12:$D1269,$D1270,W$12:W1269)-SUMIF($D$12:$D$1442,$D1270,V$12:V$1442),AJ1270)),"")</f>
        <v/>
      </c>
      <c r="X1270" s="246" t="str">
        <f aca="false">IF(T1270&lt;&gt;"",1000-SUMIF($D$12:$D1269,$D1270,X$12:X1269),"")</f>
        <v/>
      </c>
      <c r="Y1270" s="272"/>
      <c r="Z1270" s="273"/>
      <c r="AA1270" s="273"/>
      <c r="AB1270" s="252" t="str">
        <f aca="false">IF(K1270&lt;&gt;"",ROUND(Y1270,2)+ROUND(Z1270,2)+ROUND(AA1270,2),"")</f>
        <v/>
      </c>
      <c r="AC1270" s="274"/>
      <c r="AD1270" s="273"/>
      <c r="AE1270" s="273"/>
      <c r="AF1270" s="275" t="str">
        <f aca="false">IF(P1270&lt;&gt;"",ROUND(AC1270,2)+ROUND(AD1270,2)+ROUND(AE1270,2),"")</f>
        <v/>
      </c>
      <c r="AG1270" s="274"/>
      <c r="AH1270" s="273"/>
      <c r="AI1270" s="273"/>
      <c r="AJ1270" s="275" t="str">
        <f aca="false">IF(U1270&lt;&gt;"",ROUND(AG1270,2)+ROUND(AH1270,2)+ROUND(AI1270,2),"")</f>
        <v/>
      </c>
      <c r="AK1270" s="255"/>
      <c r="AL1270" s="255"/>
      <c r="AM1270" s="256"/>
      <c r="AN1270" s="257"/>
      <c r="AO1270" s="258" t="str">
        <f aca="false">IF(D1270&lt;&gt;"",IF(COUNTIF($D$12:$D1270,$D1270)&gt;1,0,IF(SUM(L1270,Q1270,V1270)&gt;0,IF(AND(T1270="",OR(O1270&lt;&gt;"",J1270&lt;&gt;"")),IF(O1270&lt;&gt;"",O1270,IF(J1270&lt;&gt;"",J1270,0)),IF(AND(O1270&lt;&gt;"",J1270&lt;&gt;"",O1270=J1270),O1270,T1270)),0)),"")</f>
        <v/>
      </c>
      <c r="AP1270" s="258" t="str">
        <f aca="false">IF(D1270&lt;&gt;"",IF(COUNTIF($D$12:$D1270,$D1270)&gt;1,0,IF(SUM(M1270,R1270,W1270)&gt;0,IF(AND(T1270="",OR(O1270&lt;&gt;"",J1270&lt;&gt;"")),IF(O1270&lt;&gt;"",O1270,IF(J1270&lt;&gt;"",J1270,0)),IF(AND(O1270&lt;&gt;"",J1270&lt;&gt;"",O1270=J1270),O1270,T1270)),0)),"")</f>
        <v/>
      </c>
      <c r="AQ1270" s="258" t="str">
        <f aca="false">IF(D1270&lt;&gt;"",IF(COUNTIF($D$12:$D1270,$D1270)&gt;1,0,IF(SUM(N1270,S1270,X1270)&gt;0,IF(AND(T1270="",OR(O1270&lt;&gt;"",J1270&lt;&gt;"")),IF(O1270&lt;&gt;"",O1270,IF(J1270&lt;&gt;"",J1270,0)),IF(AND(O1270&lt;&gt;"",J1270&lt;&gt;"",O1270=J1270),O1270,T1270)),0)),"")</f>
        <v/>
      </c>
      <c r="AR1270" s="257" t="str">
        <f aca="false">IF(D1270&lt;&gt;"",IF(J1270="OZP12",L1270,0),"")</f>
        <v/>
      </c>
      <c r="AS1270" s="257" t="str">
        <f aca="false">IF(D1270&lt;&gt;"",IF(O1270="OZP12",Q1270,0),"")</f>
        <v/>
      </c>
      <c r="AT1270" s="257" t="str">
        <f aca="false">IF(D1270&lt;&gt;"",IF(T1270="OZP12",V1270,0),"")</f>
        <v/>
      </c>
      <c r="AU1270" s="257" t="str">
        <f aca="false">IF(D1270&lt;&gt;"",IF(J1270="TZP",L1270,0),"")</f>
        <v/>
      </c>
      <c r="AV1270" s="257" t="str">
        <f aca="false">IF(D1270&lt;&gt;"",IF(O1270="TZP",Q1270,0),"")</f>
        <v/>
      </c>
      <c r="AW1270" s="257" t="str">
        <f aca="false">IF(D1270&lt;&gt;"",IF(T1270="TZP",V1270,0),"")</f>
        <v/>
      </c>
      <c r="AX1270" s="257" t="str">
        <f aca="false">IF(D1270&lt;&gt;"",IF(J1270="OZZ",L1270,0),"")</f>
        <v/>
      </c>
      <c r="AY1270" s="257" t="str">
        <f aca="false">IF(D1270&lt;&gt;"",IF(O1270="OZZ",Q1270,0),"")</f>
        <v/>
      </c>
      <c r="AZ1270" s="257" t="str">
        <f aca="false">IF(D1270&lt;&gt;"",IF(T1270="OZZ",V1270,0),"")</f>
        <v/>
      </c>
      <c r="BA1270" s="260"/>
      <c r="BB1270" s="257" t="str">
        <f aca="false">IF(D1270&lt;&gt;"",IF(ISERROR(FIND("/",D1270)),0,1),"")</f>
        <v/>
      </c>
      <c r="BC1270" s="257" t="str">
        <f aca="false">IF(D1270&lt;&gt;"",IF(BB1270*1=0,D1270,CONCATENATE(MID(D1270,1,FIND("/",D1270,1)-1),MID(D1270,FIND("/",D1270,1)+1,LEN(D1270)))),"")</f>
        <v/>
      </c>
      <c r="BD1270" s="286"/>
      <c r="BE1270" s="257" t="str">
        <f aca="false">IF(D1270&lt;&gt;"",IF(J1270="OZP12",M1270,0),"")</f>
        <v/>
      </c>
      <c r="BF1270" s="257" t="str">
        <f aca="false">IF(D1270&lt;&gt;"",IF(O1270="OZP12",R1270,0),"")</f>
        <v/>
      </c>
      <c r="BG1270" s="257" t="str">
        <f aca="false">IF(D1270&lt;&gt;"",IF(T1270="OZP12",W1270,0),"")</f>
        <v/>
      </c>
      <c r="BH1270" s="257" t="str">
        <f aca="false">IF(D1270&lt;&gt;"",IF(J1270="TZP",M1270,0),"")</f>
        <v/>
      </c>
      <c r="BI1270" s="257" t="str">
        <f aca="false">IF(D1270&lt;&gt;"",IF(O1270="TZP",R1270,0),"")</f>
        <v/>
      </c>
      <c r="BJ1270" s="257" t="str">
        <f aca="false">IF(D1270&lt;&gt;"",IF(T1270="TZP",W1270,0),"")</f>
        <v/>
      </c>
    </row>
    <row r="1271" s="261" customFormat="true" ht="18.75" hidden="false" customHeight="true" outlineLevel="0" collapsed="false">
      <c r="A1271" s="262" t="n">
        <f aca="false">A1270+1</f>
        <v>1259</v>
      </c>
      <c r="B1271" s="263"/>
      <c r="C1271" s="263"/>
      <c r="D1271" s="263"/>
      <c r="E1271" s="266"/>
      <c r="F1271" s="266"/>
      <c r="G1271" s="267"/>
      <c r="H1271" s="278"/>
      <c r="I1271" s="281"/>
      <c r="J1271" s="268"/>
      <c r="K1271" s="269"/>
      <c r="L1271" s="244" t="str">
        <f aca="false">IF(AND(K1271&lt;&gt;"",J1271&lt;&gt;""),MIN(IF(OR(J1271="OZZ",J1271="ZZ"),5000,13600),TRUNC(0.75*SUMIF($D$12:$D1271,$D1271,K$12:K1271),2))-SUMIF($D$12:$D1270,$D1271,L$12:L1270),"")</f>
        <v/>
      </c>
      <c r="M1271" s="270" t="str">
        <f aca="false">IF(AND(K1271&lt;&gt;"",J1271&lt;&gt;"",AB1271&lt;&gt;""),IF(OR(J1271="OZZ",J1271="ZZ"),0-SUMIF($D$12:$D1270,$D1271,M$12:M1270),MIN(MIN(13600,TRUNC(0.75*SUMIF($D$12:$D$1442,$D1271,K$12:K$1442),2)+SUMIF($D$12:$D1271,$D1271,AB$12:AB1271))-SUMIF($D$12:$D1270,$D1271,M$12:M1270)-SUMIF($D$12:$D$1442,$D1271,L$12:L$1442),AB1271)),"")</f>
        <v/>
      </c>
      <c r="N1271" s="246" t="str">
        <f aca="false">IF(J1271&lt;&gt;"",1000-SUMIF($D$12:$D1270,$D1271,N$12:N1270),"")</f>
        <v/>
      </c>
      <c r="O1271" s="268"/>
      <c r="P1271" s="269"/>
      <c r="Q1271" s="244" t="str">
        <f aca="false">IF(AND(P1271&lt;&gt;"",O1271&lt;&gt;""),MIN(IF(OR(O1271="OZZ",O1271="ZZ"),5000,13600),TRUNC(0.75*SUMIF($D$12:$D1271,$D1271,P$12:P1271),2))-SUMIF($D$12:$D1270,$D1271,Q$12:Q1270),"")</f>
        <v/>
      </c>
      <c r="R1271" s="270" t="str">
        <f aca="false">IF(AND(P1271&lt;&gt;"",O1271&lt;&gt;"",AF1271&lt;&gt;""),IF(OR(O1271="OZZ",O1271="ZZ"),0-SUMIF($D$12:$D1270,$D1271,R$12:R1270),MIN(MIN(13600,TRUNC(0.75*SUMIF($D$12:$D$1442,$D1271,P$12:P$1442),2)+SUMIF($D$12:$D1271,$D1271,AF$12:AF1271))-SUMIF($D$12:$D1270,$D1271,R$12:R1270)-SUMIF($D$12:$D$1442,$D1271,Q$12:Q$1442),AF1271)),"")</f>
        <v/>
      </c>
      <c r="S1271" s="246" t="str">
        <f aca="false">IF(O1271&lt;&gt;"",1000-SUMIF($D$12:$D1270,$D1271,S$12:S1270),"")</f>
        <v/>
      </c>
      <c r="T1271" s="268"/>
      <c r="U1271" s="269"/>
      <c r="V1271" s="244" t="str">
        <f aca="false">IF(AND(U1271&lt;&gt;"",T1271&lt;&gt;""),MIN(IF(OR(T1271="OZZ",T1271="ZZ"),5000,13600),TRUNC(0.75*SUMIF($D$12:$D1271,$D1271,U$12:U1271),2))-SUMIF($D$12:$D1270,$D1271,V$12:V1270),"")</f>
        <v/>
      </c>
      <c r="W1271" s="248" t="str">
        <f aca="false">IF(AND(U1271&lt;&gt;"",T1271&lt;&gt;"",AJ1271&lt;&gt;""),IF(OR(T1271="OZZ",T1271="ZZ"),0-SUMIF($D$12:$D1270,$D1271,W$12:W1270),MIN(MIN(13600,TRUNC(0.75*SUMIF($D$12:$D$1442,$D1271,U$12:U$1442),2)+SUMIF($D$12:$D1271,$D1271,AJ$12:AJ1271))-SUMIF($D$12:$D1270,$D1271,W$12:W1270)-SUMIF($D$12:$D$1442,$D1271,V$12:V$1442),AJ1271)),"")</f>
        <v/>
      </c>
      <c r="X1271" s="246" t="str">
        <f aca="false">IF(T1271&lt;&gt;"",1000-SUMIF($D$12:$D1270,$D1271,X$12:X1270),"")</f>
        <v/>
      </c>
      <c r="Y1271" s="272"/>
      <c r="Z1271" s="273"/>
      <c r="AA1271" s="273"/>
      <c r="AB1271" s="252" t="str">
        <f aca="false">IF(K1271&lt;&gt;"",ROUND(Y1271,2)+ROUND(Z1271,2)+ROUND(AA1271,2),"")</f>
        <v/>
      </c>
      <c r="AC1271" s="274"/>
      <c r="AD1271" s="273"/>
      <c r="AE1271" s="273"/>
      <c r="AF1271" s="275" t="str">
        <f aca="false">IF(P1271&lt;&gt;"",ROUND(AC1271,2)+ROUND(AD1271,2)+ROUND(AE1271,2),"")</f>
        <v/>
      </c>
      <c r="AG1271" s="274"/>
      <c r="AH1271" s="273"/>
      <c r="AI1271" s="273"/>
      <c r="AJ1271" s="275" t="str">
        <f aca="false">IF(U1271&lt;&gt;"",ROUND(AG1271,2)+ROUND(AH1271,2)+ROUND(AI1271,2),"")</f>
        <v/>
      </c>
      <c r="AK1271" s="255"/>
      <c r="AL1271" s="255"/>
      <c r="AM1271" s="256"/>
      <c r="AN1271" s="257"/>
      <c r="AO1271" s="258" t="str">
        <f aca="false">IF(D1271&lt;&gt;"",IF(COUNTIF($D$12:$D1271,$D1271)&gt;1,0,IF(SUM(L1271,Q1271,V1271)&gt;0,IF(AND(T1271="",OR(O1271&lt;&gt;"",J1271&lt;&gt;"")),IF(O1271&lt;&gt;"",O1271,IF(J1271&lt;&gt;"",J1271,0)),IF(AND(O1271&lt;&gt;"",J1271&lt;&gt;"",O1271=J1271),O1271,T1271)),0)),"")</f>
        <v/>
      </c>
      <c r="AP1271" s="258" t="str">
        <f aca="false">IF(D1271&lt;&gt;"",IF(COUNTIF($D$12:$D1271,$D1271)&gt;1,0,IF(SUM(M1271,R1271,W1271)&gt;0,IF(AND(T1271="",OR(O1271&lt;&gt;"",J1271&lt;&gt;"")),IF(O1271&lt;&gt;"",O1271,IF(J1271&lt;&gt;"",J1271,0)),IF(AND(O1271&lt;&gt;"",J1271&lt;&gt;"",O1271=J1271),O1271,T1271)),0)),"")</f>
        <v/>
      </c>
      <c r="AQ1271" s="258" t="str">
        <f aca="false">IF(D1271&lt;&gt;"",IF(COUNTIF($D$12:$D1271,$D1271)&gt;1,0,IF(SUM(N1271,S1271,X1271)&gt;0,IF(AND(T1271="",OR(O1271&lt;&gt;"",J1271&lt;&gt;"")),IF(O1271&lt;&gt;"",O1271,IF(J1271&lt;&gt;"",J1271,0)),IF(AND(O1271&lt;&gt;"",J1271&lt;&gt;"",O1271=J1271),O1271,T1271)),0)),"")</f>
        <v/>
      </c>
      <c r="AR1271" s="257" t="str">
        <f aca="false">IF(D1271&lt;&gt;"",IF(J1271="OZP12",L1271,0),"")</f>
        <v/>
      </c>
      <c r="AS1271" s="257" t="str">
        <f aca="false">IF(D1271&lt;&gt;"",IF(O1271="OZP12",Q1271,0),"")</f>
        <v/>
      </c>
      <c r="AT1271" s="257" t="str">
        <f aca="false">IF(D1271&lt;&gt;"",IF(T1271="OZP12",V1271,0),"")</f>
        <v/>
      </c>
      <c r="AU1271" s="257" t="str">
        <f aca="false">IF(D1271&lt;&gt;"",IF(J1271="TZP",L1271,0),"")</f>
        <v/>
      </c>
      <c r="AV1271" s="257" t="str">
        <f aca="false">IF(D1271&lt;&gt;"",IF(O1271="TZP",Q1271,0),"")</f>
        <v/>
      </c>
      <c r="AW1271" s="257" t="str">
        <f aca="false">IF(D1271&lt;&gt;"",IF(T1271="TZP",V1271,0),"")</f>
        <v/>
      </c>
      <c r="AX1271" s="257" t="str">
        <f aca="false">IF(D1271&lt;&gt;"",IF(J1271="OZZ",L1271,0),"")</f>
        <v/>
      </c>
      <c r="AY1271" s="257" t="str">
        <f aca="false">IF(D1271&lt;&gt;"",IF(O1271="OZZ",Q1271,0),"")</f>
        <v/>
      </c>
      <c r="AZ1271" s="257" t="str">
        <f aca="false">IF(D1271&lt;&gt;"",IF(T1271="OZZ",V1271,0),"")</f>
        <v/>
      </c>
      <c r="BA1271" s="260"/>
      <c r="BB1271" s="257" t="str">
        <f aca="false">IF(D1271&lt;&gt;"",IF(ISERROR(FIND("/",D1271)),0,1),"")</f>
        <v/>
      </c>
      <c r="BC1271" s="257" t="str">
        <f aca="false">IF(D1271&lt;&gt;"",IF(BB1271*1=0,D1271,CONCATENATE(MID(D1271,1,FIND("/",D1271,1)-1),MID(D1271,FIND("/",D1271,1)+1,LEN(D1271)))),"")</f>
        <v/>
      </c>
      <c r="BD1271" s="286"/>
      <c r="BE1271" s="257" t="str">
        <f aca="false">IF(D1271&lt;&gt;"",IF(J1271="OZP12",M1271,0),"")</f>
        <v/>
      </c>
      <c r="BF1271" s="257" t="str">
        <f aca="false">IF(D1271&lt;&gt;"",IF(O1271="OZP12",R1271,0),"")</f>
        <v/>
      </c>
      <c r="BG1271" s="257" t="str">
        <f aca="false">IF(D1271&lt;&gt;"",IF(T1271="OZP12",W1271,0),"")</f>
        <v/>
      </c>
      <c r="BH1271" s="257" t="str">
        <f aca="false">IF(D1271&lt;&gt;"",IF(J1271="TZP",M1271,0),"")</f>
        <v/>
      </c>
      <c r="BI1271" s="257" t="str">
        <f aca="false">IF(D1271&lt;&gt;"",IF(O1271="TZP",R1271,0),"")</f>
        <v/>
      </c>
      <c r="BJ1271" s="257" t="str">
        <f aca="false">IF(D1271&lt;&gt;"",IF(T1271="TZP",W1271,0),"")</f>
        <v/>
      </c>
    </row>
    <row r="1272" s="261" customFormat="true" ht="18.75" hidden="false" customHeight="true" outlineLevel="0" collapsed="false">
      <c r="A1272" s="262" t="n">
        <f aca="false">A1271+1</f>
        <v>1260</v>
      </c>
      <c r="B1272" s="263"/>
      <c r="C1272" s="263"/>
      <c r="D1272" s="263"/>
      <c r="E1272" s="266"/>
      <c r="F1272" s="266"/>
      <c r="G1272" s="267"/>
      <c r="H1272" s="278"/>
      <c r="I1272" s="281"/>
      <c r="J1272" s="268"/>
      <c r="K1272" s="269"/>
      <c r="L1272" s="244" t="str">
        <f aca="false">IF(AND(K1272&lt;&gt;"",J1272&lt;&gt;""),MIN(IF(OR(J1272="OZZ",J1272="ZZ"),5000,13600),TRUNC(0.75*SUMIF($D$12:$D1272,$D1272,K$12:K1272),2))-SUMIF($D$12:$D1271,$D1272,L$12:L1271),"")</f>
        <v/>
      </c>
      <c r="M1272" s="270" t="str">
        <f aca="false">IF(AND(K1272&lt;&gt;"",J1272&lt;&gt;"",AB1272&lt;&gt;""),IF(OR(J1272="OZZ",J1272="ZZ"),0-SUMIF($D$12:$D1271,$D1272,M$12:M1271),MIN(MIN(13600,TRUNC(0.75*SUMIF($D$12:$D$1442,$D1272,K$12:K$1442),2)+SUMIF($D$12:$D1272,$D1272,AB$12:AB1272))-SUMIF($D$12:$D1271,$D1272,M$12:M1271)-SUMIF($D$12:$D$1442,$D1272,L$12:L$1442),AB1272)),"")</f>
        <v/>
      </c>
      <c r="N1272" s="246" t="str">
        <f aca="false">IF(J1272&lt;&gt;"",1000-SUMIF($D$12:$D1271,$D1272,N$12:N1271),"")</f>
        <v/>
      </c>
      <c r="O1272" s="268"/>
      <c r="P1272" s="269"/>
      <c r="Q1272" s="244" t="str">
        <f aca="false">IF(AND(P1272&lt;&gt;"",O1272&lt;&gt;""),MIN(IF(OR(O1272="OZZ",O1272="ZZ"),5000,13600),TRUNC(0.75*SUMIF($D$12:$D1272,$D1272,P$12:P1272),2))-SUMIF($D$12:$D1271,$D1272,Q$12:Q1271),"")</f>
        <v/>
      </c>
      <c r="R1272" s="270" t="str">
        <f aca="false">IF(AND(P1272&lt;&gt;"",O1272&lt;&gt;"",AF1272&lt;&gt;""),IF(OR(O1272="OZZ",O1272="ZZ"),0-SUMIF($D$12:$D1271,$D1272,R$12:R1271),MIN(MIN(13600,TRUNC(0.75*SUMIF($D$12:$D$1442,$D1272,P$12:P$1442),2)+SUMIF($D$12:$D1272,$D1272,AF$12:AF1272))-SUMIF($D$12:$D1271,$D1272,R$12:R1271)-SUMIF($D$12:$D$1442,$D1272,Q$12:Q$1442),AF1272)),"")</f>
        <v/>
      </c>
      <c r="S1272" s="246" t="str">
        <f aca="false">IF(O1272&lt;&gt;"",1000-SUMIF($D$12:$D1271,$D1272,S$12:S1271),"")</f>
        <v/>
      </c>
      <c r="T1272" s="268"/>
      <c r="U1272" s="269"/>
      <c r="V1272" s="244" t="str">
        <f aca="false">IF(AND(U1272&lt;&gt;"",T1272&lt;&gt;""),MIN(IF(OR(T1272="OZZ",T1272="ZZ"),5000,13600),TRUNC(0.75*SUMIF($D$12:$D1272,$D1272,U$12:U1272),2))-SUMIF($D$12:$D1271,$D1272,V$12:V1271),"")</f>
        <v/>
      </c>
      <c r="W1272" s="248" t="str">
        <f aca="false">IF(AND(U1272&lt;&gt;"",T1272&lt;&gt;"",AJ1272&lt;&gt;""),IF(OR(T1272="OZZ",T1272="ZZ"),0-SUMIF($D$12:$D1271,$D1272,W$12:W1271),MIN(MIN(13600,TRUNC(0.75*SUMIF($D$12:$D$1442,$D1272,U$12:U$1442),2)+SUMIF($D$12:$D1272,$D1272,AJ$12:AJ1272))-SUMIF($D$12:$D1271,$D1272,W$12:W1271)-SUMIF($D$12:$D$1442,$D1272,V$12:V$1442),AJ1272)),"")</f>
        <v/>
      </c>
      <c r="X1272" s="246" t="str">
        <f aca="false">IF(T1272&lt;&gt;"",1000-SUMIF($D$12:$D1271,$D1272,X$12:X1271),"")</f>
        <v/>
      </c>
      <c r="Y1272" s="272"/>
      <c r="Z1272" s="273"/>
      <c r="AA1272" s="273"/>
      <c r="AB1272" s="252" t="str">
        <f aca="false">IF(K1272&lt;&gt;"",ROUND(Y1272,2)+ROUND(Z1272,2)+ROUND(AA1272,2),"")</f>
        <v/>
      </c>
      <c r="AC1272" s="274"/>
      <c r="AD1272" s="273"/>
      <c r="AE1272" s="273"/>
      <c r="AF1272" s="275" t="str">
        <f aca="false">IF(P1272&lt;&gt;"",ROUND(AC1272,2)+ROUND(AD1272,2)+ROUND(AE1272,2),"")</f>
        <v/>
      </c>
      <c r="AG1272" s="274"/>
      <c r="AH1272" s="273"/>
      <c r="AI1272" s="273"/>
      <c r="AJ1272" s="275" t="str">
        <f aca="false">IF(U1272&lt;&gt;"",ROUND(AG1272,2)+ROUND(AH1272,2)+ROUND(AI1272,2),"")</f>
        <v/>
      </c>
      <c r="AK1272" s="255"/>
      <c r="AL1272" s="255"/>
      <c r="AM1272" s="256"/>
      <c r="AN1272" s="257"/>
      <c r="AO1272" s="258" t="str">
        <f aca="false">IF(D1272&lt;&gt;"",IF(COUNTIF($D$12:$D1272,$D1272)&gt;1,0,IF(SUM(L1272,Q1272,V1272)&gt;0,IF(AND(T1272="",OR(O1272&lt;&gt;"",J1272&lt;&gt;"")),IF(O1272&lt;&gt;"",O1272,IF(J1272&lt;&gt;"",J1272,0)),IF(AND(O1272&lt;&gt;"",J1272&lt;&gt;"",O1272=J1272),O1272,T1272)),0)),"")</f>
        <v/>
      </c>
      <c r="AP1272" s="258" t="str">
        <f aca="false">IF(D1272&lt;&gt;"",IF(COUNTIF($D$12:$D1272,$D1272)&gt;1,0,IF(SUM(M1272,R1272,W1272)&gt;0,IF(AND(T1272="",OR(O1272&lt;&gt;"",J1272&lt;&gt;"")),IF(O1272&lt;&gt;"",O1272,IF(J1272&lt;&gt;"",J1272,0)),IF(AND(O1272&lt;&gt;"",J1272&lt;&gt;"",O1272=J1272),O1272,T1272)),0)),"")</f>
        <v/>
      </c>
      <c r="AQ1272" s="258" t="str">
        <f aca="false">IF(D1272&lt;&gt;"",IF(COUNTIF($D$12:$D1272,$D1272)&gt;1,0,IF(SUM(N1272,S1272,X1272)&gt;0,IF(AND(T1272="",OR(O1272&lt;&gt;"",J1272&lt;&gt;"")),IF(O1272&lt;&gt;"",O1272,IF(J1272&lt;&gt;"",J1272,0)),IF(AND(O1272&lt;&gt;"",J1272&lt;&gt;"",O1272=J1272),O1272,T1272)),0)),"")</f>
        <v/>
      </c>
      <c r="AR1272" s="257" t="str">
        <f aca="false">IF(D1272&lt;&gt;"",IF(J1272="OZP12",L1272,0),"")</f>
        <v/>
      </c>
      <c r="AS1272" s="257" t="str">
        <f aca="false">IF(D1272&lt;&gt;"",IF(O1272="OZP12",Q1272,0),"")</f>
        <v/>
      </c>
      <c r="AT1272" s="257" t="str">
        <f aca="false">IF(D1272&lt;&gt;"",IF(T1272="OZP12",V1272,0),"")</f>
        <v/>
      </c>
      <c r="AU1272" s="257" t="str">
        <f aca="false">IF(D1272&lt;&gt;"",IF(J1272="TZP",L1272,0),"")</f>
        <v/>
      </c>
      <c r="AV1272" s="257" t="str">
        <f aca="false">IF(D1272&lt;&gt;"",IF(O1272="TZP",Q1272,0),"")</f>
        <v/>
      </c>
      <c r="AW1272" s="257" t="str">
        <f aca="false">IF(D1272&lt;&gt;"",IF(T1272="TZP",V1272,0),"")</f>
        <v/>
      </c>
      <c r="AX1272" s="257" t="str">
        <f aca="false">IF(D1272&lt;&gt;"",IF(J1272="OZZ",L1272,0),"")</f>
        <v/>
      </c>
      <c r="AY1272" s="257" t="str">
        <f aca="false">IF(D1272&lt;&gt;"",IF(O1272="OZZ",Q1272,0),"")</f>
        <v/>
      </c>
      <c r="AZ1272" s="257" t="str">
        <f aca="false">IF(D1272&lt;&gt;"",IF(T1272="OZZ",V1272,0),"")</f>
        <v/>
      </c>
      <c r="BA1272" s="260"/>
      <c r="BB1272" s="257" t="str">
        <f aca="false">IF(D1272&lt;&gt;"",IF(ISERROR(FIND("/",D1272)),0,1),"")</f>
        <v/>
      </c>
      <c r="BC1272" s="257" t="str">
        <f aca="false">IF(D1272&lt;&gt;"",IF(BB1272*1=0,D1272,CONCATENATE(MID(D1272,1,FIND("/",D1272,1)-1),MID(D1272,FIND("/",D1272,1)+1,LEN(D1272)))),"")</f>
        <v/>
      </c>
      <c r="BD1272" s="286"/>
      <c r="BE1272" s="257" t="str">
        <f aca="false">IF(D1272&lt;&gt;"",IF(J1272="OZP12",M1272,0),"")</f>
        <v/>
      </c>
      <c r="BF1272" s="257" t="str">
        <f aca="false">IF(D1272&lt;&gt;"",IF(O1272="OZP12",R1272,0),"")</f>
        <v/>
      </c>
      <c r="BG1272" s="257" t="str">
        <f aca="false">IF(D1272&lt;&gt;"",IF(T1272="OZP12",W1272,0),"")</f>
        <v/>
      </c>
      <c r="BH1272" s="257" t="str">
        <f aca="false">IF(D1272&lt;&gt;"",IF(J1272="TZP",M1272,0),"")</f>
        <v/>
      </c>
      <c r="BI1272" s="257" t="str">
        <f aca="false">IF(D1272&lt;&gt;"",IF(O1272="TZP",R1272,0),"")</f>
        <v/>
      </c>
      <c r="BJ1272" s="257" t="str">
        <f aca="false">IF(D1272&lt;&gt;"",IF(T1272="TZP",W1272,0),"")</f>
        <v/>
      </c>
    </row>
    <row r="1273" s="261" customFormat="true" ht="18.75" hidden="false" customHeight="true" outlineLevel="0" collapsed="false">
      <c r="A1273" s="262" t="n">
        <f aca="false">A1272+1</f>
        <v>1261</v>
      </c>
      <c r="B1273" s="263"/>
      <c r="C1273" s="263"/>
      <c r="D1273" s="263"/>
      <c r="E1273" s="266"/>
      <c r="F1273" s="266"/>
      <c r="G1273" s="267"/>
      <c r="H1273" s="278"/>
      <c r="I1273" s="281"/>
      <c r="J1273" s="268"/>
      <c r="K1273" s="269"/>
      <c r="L1273" s="244" t="str">
        <f aca="false">IF(AND(K1273&lt;&gt;"",J1273&lt;&gt;""),MIN(IF(OR(J1273="OZZ",J1273="ZZ"),5000,13600),TRUNC(0.75*SUMIF($D$12:$D1273,$D1273,K$12:K1273),2))-SUMIF($D$12:$D1272,$D1273,L$12:L1272),"")</f>
        <v/>
      </c>
      <c r="M1273" s="270" t="str">
        <f aca="false">IF(AND(K1273&lt;&gt;"",J1273&lt;&gt;"",AB1273&lt;&gt;""),IF(OR(J1273="OZZ",J1273="ZZ"),0-SUMIF($D$12:$D1272,$D1273,M$12:M1272),MIN(MIN(13600,TRUNC(0.75*SUMIF($D$12:$D$1442,$D1273,K$12:K$1442),2)+SUMIF($D$12:$D1273,$D1273,AB$12:AB1273))-SUMIF($D$12:$D1272,$D1273,M$12:M1272)-SUMIF($D$12:$D$1442,$D1273,L$12:L$1442),AB1273)),"")</f>
        <v/>
      </c>
      <c r="N1273" s="246" t="str">
        <f aca="false">IF(J1273&lt;&gt;"",1000-SUMIF($D$12:$D1272,$D1273,N$12:N1272),"")</f>
        <v/>
      </c>
      <c r="O1273" s="268"/>
      <c r="P1273" s="269"/>
      <c r="Q1273" s="244" t="str">
        <f aca="false">IF(AND(P1273&lt;&gt;"",O1273&lt;&gt;""),MIN(IF(OR(O1273="OZZ",O1273="ZZ"),5000,13600),TRUNC(0.75*SUMIF($D$12:$D1273,$D1273,P$12:P1273),2))-SUMIF($D$12:$D1272,$D1273,Q$12:Q1272),"")</f>
        <v/>
      </c>
      <c r="R1273" s="270" t="str">
        <f aca="false">IF(AND(P1273&lt;&gt;"",O1273&lt;&gt;"",AF1273&lt;&gt;""),IF(OR(O1273="OZZ",O1273="ZZ"),0-SUMIF($D$12:$D1272,$D1273,R$12:R1272),MIN(MIN(13600,TRUNC(0.75*SUMIF($D$12:$D$1442,$D1273,P$12:P$1442),2)+SUMIF($D$12:$D1273,$D1273,AF$12:AF1273))-SUMIF($D$12:$D1272,$D1273,R$12:R1272)-SUMIF($D$12:$D$1442,$D1273,Q$12:Q$1442),AF1273)),"")</f>
        <v/>
      </c>
      <c r="S1273" s="246" t="str">
        <f aca="false">IF(O1273&lt;&gt;"",1000-SUMIF($D$12:$D1272,$D1273,S$12:S1272),"")</f>
        <v/>
      </c>
      <c r="T1273" s="268"/>
      <c r="U1273" s="269"/>
      <c r="V1273" s="244" t="str">
        <f aca="false">IF(AND(U1273&lt;&gt;"",T1273&lt;&gt;""),MIN(IF(OR(T1273="OZZ",T1273="ZZ"),5000,13600),TRUNC(0.75*SUMIF($D$12:$D1273,$D1273,U$12:U1273),2))-SUMIF($D$12:$D1272,$D1273,V$12:V1272),"")</f>
        <v/>
      </c>
      <c r="W1273" s="248" t="str">
        <f aca="false">IF(AND(U1273&lt;&gt;"",T1273&lt;&gt;"",AJ1273&lt;&gt;""),IF(OR(T1273="OZZ",T1273="ZZ"),0-SUMIF($D$12:$D1272,$D1273,W$12:W1272),MIN(MIN(13600,TRUNC(0.75*SUMIF($D$12:$D$1442,$D1273,U$12:U$1442),2)+SUMIF($D$12:$D1273,$D1273,AJ$12:AJ1273))-SUMIF($D$12:$D1272,$D1273,W$12:W1272)-SUMIF($D$12:$D$1442,$D1273,V$12:V$1442),AJ1273)),"")</f>
        <v/>
      </c>
      <c r="X1273" s="246" t="str">
        <f aca="false">IF(T1273&lt;&gt;"",1000-SUMIF($D$12:$D1272,$D1273,X$12:X1272),"")</f>
        <v/>
      </c>
      <c r="Y1273" s="272"/>
      <c r="Z1273" s="273"/>
      <c r="AA1273" s="273"/>
      <c r="AB1273" s="252" t="str">
        <f aca="false">IF(K1273&lt;&gt;"",ROUND(Y1273,2)+ROUND(Z1273,2)+ROUND(AA1273,2),"")</f>
        <v/>
      </c>
      <c r="AC1273" s="274"/>
      <c r="AD1273" s="273"/>
      <c r="AE1273" s="273"/>
      <c r="AF1273" s="275" t="str">
        <f aca="false">IF(P1273&lt;&gt;"",ROUND(AC1273,2)+ROUND(AD1273,2)+ROUND(AE1273,2),"")</f>
        <v/>
      </c>
      <c r="AG1273" s="274"/>
      <c r="AH1273" s="273"/>
      <c r="AI1273" s="273"/>
      <c r="AJ1273" s="275" t="str">
        <f aca="false">IF(U1273&lt;&gt;"",ROUND(AG1273,2)+ROUND(AH1273,2)+ROUND(AI1273,2),"")</f>
        <v/>
      </c>
      <c r="AK1273" s="255"/>
      <c r="AL1273" s="255"/>
      <c r="AM1273" s="256"/>
      <c r="AN1273" s="257"/>
      <c r="AO1273" s="258" t="str">
        <f aca="false">IF(D1273&lt;&gt;"",IF(COUNTIF($D$12:$D1273,$D1273)&gt;1,0,IF(SUM(L1273,Q1273,V1273)&gt;0,IF(AND(T1273="",OR(O1273&lt;&gt;"",J1273&lt;&gt;"")),IF(O1273&lt;&gt;"",O1273,IF(J1273&lt;&gt;"",J1273,0)),IF(AND(O1273&lt;&gt;"",J1273&lt;&gt;"",O1273=J1273),O1273,T1273)),0)),"")</f>
        <v/>
      </c>
      <c r="AP1273" s="258" t="str">
        <f aca="false">IF(D1273&lt;&gt;"",IF(COUNTIF($D$12:$D1273,$D1273)&gt;1,0,IF(SUM(M1273,R1273,W1273)&gt;0,IF(AND(T1273="",OR(O1273&lt;&gt;"",J1273&lt;&gt;"")),IF(O1273&lt;&gt;"",O1273,IF(J1273&lt;&gt;"",J1273,0)),IF(AND(O1273&lt;&gt;"",J1273&lt;&gt;"",O1273=J1273),O1273,T1273)),0)),"")</f>
        <v/>
      </c>
      <c r="AQ1273" s="258" t="str">
        <f aca="false">IF(D1273&lt;&gt;"",IF(COUNTIF($D$12:$D1273,$D1273)&gt;1,0,IF(SUM(N1273,S1273,X1273)&gt;0,IF(AND(T1273="",OR(O1273&lt;&gt;"",J1273&lt;&gt;"")),IF(O1273&lt;&gt;"",O1273,IF(J1273&lt;&gt;"",J1273,0)),IF(AND(O1273&lt;&gt;"",J1273&lt;&gt;"",O1273=J1273),O1273,T1273)),0)),"")</f>
        <v/>
      </c>
      <c r="AR1273" s="257" t="str">
        <f aca="false">IF(D1273&lt;&gt;"",IF(J1273="OZP12",L1273,0),"")</f>
        <v/>
      </c>
      <c r="AS1273" s="257" t="str">
        <f aca="false">IF(D1273&lt;&gt;"",IF(O1273="OZP12",Q1273,0),"")</f>
        <v/>
      </c>
      <c r="AT1273" s="257" t="str">
        <f aca="false">IF(D1273&lt;&gt;"",IF(T1273="OZP12",V1273,0),"")</f>
        <v/>
      </c>
      <c r="AU1273" s="257" t="str">
        <f aca="false">IF(D1273&lt;&gt;"",IF(J1273="TZP",L1273,0),"")</f>
        <v/>
      </c>
      <c r="AV1273" s="257" t="str">
        <f aca="false">IF(D1273&lt;&gt;"",IF(O1273="TZP",Q1273,0),"")</f>
        <v/>
      </c>
      <c r="AW1273" s="257" t="str">
        <f aca="false">IF(D1273&lt;&gt;"",IF(T1273="TZP",V1273,0),"")</f>
        <v/>
      </c>
      <c r="AX1273" s="257" t="str">
        <f aca="false">IF(D1273&lt;&gt;"",IF(J1273="OZZ",L1273,0),"")</f>
        <v/>
      </c>
      <c r="AY1273" s="257" t="str">
        <f aca="false">IF(D1273&lt;&gt;"",IF(O1273="OZZ",Q1273,0),"")</f>
        <v/>
      </c>
      <c r="AZ1273" s="257" t="str">
        <f aca="false">IF(D1273&lt;&gt;"",IF(T1273="OZZ",V1273,0),"")</f>
        <v/>
      </c>
      <c r="BA1273" s="260"/>
      <c r="BB1273" s="257" t="str">
        <f aca="false">IF(D1273&lt;&gt;"",IF(ISERROR(FIND("/",D1273)),0,1),"")</f>
        <v/>
      </c>
      <c r="BC1273" s="257" t="str">
        <f aca="false">IF(D1273&lt;&gt;"",IF(BB1273*1=0,D1273,CONCATENATE(MID(D1273,1,FIND("/",D1273,1)-1),MID(D1273,FIND("/",D1273,1)+1,LEN(D1273)))),"")</f>
        <v/>
      </c>
      <c r="BD1273" s="286"/>
      <c r="BE1273" s="257" t="str">
        <f aca="false">IF(D1273&lt;&gt;"",IF(J1273="OZP12",M1273,0),"")</f>
        <v/>
      </c>
      <c r="BF1273" s="257" t="str">
        <f aca="false">IF(D1273&lt;&gt;"",IF(O1273="OZP12",R1273,0),"")</f>
        <v/>
      </c>
      <c r="BG1273" s="257" t="str">
        <f aca="false">IF(D1273&lt;&gt;"",IF(T1273="OZP12",W1273,0),"")</f>
        <v/>
      </c>
      <c r="BH1273" s="257" t="str">
        <f aca="false">IF(D1273&lt;&gt;"",IF(J1273="TZP",M1273,0),"")</f>
        <v/>
      </c>
      <c r="BI1273" s="257" t="str">
        <f aca="false">IF(D1273&lt;&gt;"",IF(O1273="TZP",R1273,0),"")</f>
        <v/>
      </c>
      <c r="BJ1273" s="257" t="str">
        <f aca="false">IF(D1273&lt;&gt;"",IF(T1273="TZP",W1273,0),"")</f>
        <v/>
      </c>
    </row>
    <row r="1274" s="261" customFormat="true" ht="18.75" hidden="false" customHeight="true" outlineLevel="0" collapsed="false">
      <c r="A1274" s="262" t="n">
        <f aca="false">A1273+1</f>
        <v>1262</v>
      </c>
      <c r="B1274" s="263"/>
      <c r="C1274" s="263"/>
      <c r="D1274" s="263"/>
      <c r="E1274" s="266"/>
      <c r="F1274" s="266"/>
      <c r="G1274" s="267"/>
      <c r="H1274" s="278"/>
      <c r="I1274" s="281"/>
      <c r="J1274" s="268"/>
      <c r="K1274" s="269"/>
      <c r="L1274" s="244" t="str">
        <f aca="false">IF(AND(K1274&lt;&gt;"",J1274&lt;&gt;""),MIN(IF(OR(J1274="OZZ",J1274="ZZ"),5000,13600),TRUNC(0.75*SUMIF($D$12:$D1274,$D1274,K$12:K1274),2))-SUMIF($D$12:$D1273,$D1274,L$12:L1273),"")</f>
        <v/>
      </c>
      <c r="M1274" s="270" t="str">
        <f aca="false">IF(AND(K1274&lt;&gt;"",J1274&lt;&gt;"",AB1274&lt;&gt;""),IF(OR(J1274="OZZ",J1274="ZZ"),0-SUMIF($D$12:$D1273,$D1274,M$12:M1273),MIN(MIN(13600,TRUNC(0.75*SUMIF($D$12:$D$1442,$D1274,K$12:K$1442),2)+SUMIF($D$12:$D1274,$D1274,AB$12:AB1274))-SUMIF($D$12:$D1273,$D1274,M$12:M1273)-SUMIF($D$12:$D$1442,$D1274,L$12:L$1442),AB1274)),"")</f>
        <v/>
      </c>
      <c r="N1274" s="246" t="str">
        <f aca="false">IF(J1274&lt;&gt;"",1000-SUMIF($D$12:$D1273,$D1274,N$12:N1273),"")</f>
        <v/>
      </c>
      <c r="O1274" s="268"/>
      <c r="P1274" s="269"/>
      <c r="Q1274" s="244" t="str">
        <f aca="false">IF(AND(P1274&lt;&gt;"",O1274&lt;&gt;""),MIN(IF(OR(O1274="OZZ",O1274="ZZ"),5000,13600),TRUNC(0.75*SUMIF($D$12:$D1274,$D1274,P$12:P1274),2))-SUMIF($D$12:$D1273,$D1274,Q$12:Q1273),"")</f>
        <v/>
      </c>
      <c r="R1274" s="270" t="str">
        <f aca="false">IF(AND(P1274&lt;&gt;"",O1274&lt;&gt;"",AF1274&lt;&gt;""),IF(OR(O1274="OZZ",O1274="ZZ"),0-SUMIF($D$12:$D1273,$D1274,R$12:R1273),MIN(MIN(13600,TRUNC(0.75*SUMIF($D$12:$D$1442,$D1274,P$12:P$1442),2)+SUMIF($D$12:$D1274,$D1274,AF$12:AF1274))-SUMIF($D$12:$D1273,$D1274,R$12:R1273)-SUMIF($D$12:$D$1442,$D1274,Q$12:Q$1442),AF1274)),"")</f>
        <v/>
      </c>
      <c r="S1274" s="246" t="str">
        <f aca="false">IF(O1274&lt;&gt;"",1000-SUMIF($D$12:$D1273,$D1274,S$12:S1273),"")</f>
        <v/>
      </c>
      <c r="T1274" s="268"/>
      <c r="U1274" s="269"/>
      <c r="V1274" s="244" t="str">
        <f aca="false">IF(AND(U1274&lt;&gt;"",T1274&lt;&gt;""),MIN(IF(OR(T1274="OZZ",T1274="ZZ"),5000,13600),TRUNC(0.75*SUMIF($D$12:$D1274,$D1274,U$12:U1274),2))-SUMIF($D$12:$D1273,$D1274,V$12:V1273),"")</f>
        <v/>
      </c>
      <c r="W1274" s="248" t="str">
        <f aca="false">IF(AND(U1274&lt;&gt;"",T1274&lt;&gt;"",AJ1274&lt;&gt;""),IF(OR(T1274="OZZ",T1274="ZZ"),0-SUMIF($D$12:$D1273,$D1274,W$12:W1273),MIN(MIN(13600,TRUNC(0.75*SUMIF($D$12:$D$1442,$D1274,U$12:U$1442),2)+SUMIF($D$12:$D1274,$D1274,AJ$12:AJ1274))-SUMIF($D$12:$D1273,$D1274,W$12:W1273)-SUMIF($D$12:$D$1442,$D1274,V$12:V$1442),AJ1274)),"")</f>
        <v/>
      </c>
      <c r="X1274" s="246" t="str">
        <f aca="false">IF(T1274&lt;&gt;"",1000-SUMIF($D$12:$D1273,$D1274,X$12:X1273),"")</f>
        <v/>
      </c>
      <c r="Y1274" s="272"/>
      <c r="Z1274" s="273"/>
      <c r="AA1274" s="273"/>
      <c r="AB1274" s="252" t="str">
        <f aca="false">IF(K1274&lt;&gt;"",ROUND(Y1274,2)+ROUND(Z1274,2)+ROUND(AA1274,2),"")</f>
        <v/>
      </c>
      <c r="AC1274" s="274"/>
      <c r="AD1274" s="273"/>
      <c r="AE1274" s="273"/>
      <c r="AF1274" s="275" t="str">
        <f aca="false">IF(P1274&lt;&gt;"",ROUND(AC1274,2)+ROUND(AD1274,2)+ROUND(AE1274,2),"")</f>
        <v/>
      </c>
      <c r="AG1274" s="274"/>
      <c r="AH1274" s="273"/>
      <c r="AI1274" s="273"/>
      <c r="AJ1274" s="275" t="str">
        <f aca="false">IF(U1274&lt;&gt;"",ROUND(AG1274,2)+ROUND(AH1274,2)+ROUND(AI1274,2),"")</f>
        <v/>
      </c>
      <c r="AK1274" s="255"/>
      <c r="AL1274" s="255"/>
      <c r="AM1274" s="256"/>
      <c r="AN1274" s="257"/>
      <c r="AO1274" s="258" t="str">
        <f aca="false">IF(D1274&lt;&gt;"",IF(COUNTIF($D$12:$D1274,$D1274)&gt;1,0,IF(SUM(L1274,Q1274,V1274)&gt;0,IF(AND(T1274="",OR(O1274&lt;&gt;"",J1274&lt;&gt;"")),IF(O1274&lt;&gt;"",O1274,IF(J1274&lt;&gt;"",J1274,0)),IF(AND(O1274&lt;&gt;"",J1274&lt;&gt;"",O1274=J1274),O1274,T1274)),0)),"")</f>
        <v/>
      </c>
      <c r="AP1274" s="258" t="str">
        <f aca="false">IF(D1274&lt;&gt;"",IF(COUNTIF($D$12:$D1274,$D1274)&gt;1,0,IF(SUM(M1274,R1274,W1274)&gt;0,IF(AND(T1274="",OR(O1274&lt;&gt;"",J1274&lt;&gt;"")),IF(O1274&lt;&gt;"",O1274,IF(J1274&lt;&gt;"",J1274,0)),IF(AND(O1274&lt;&gt;"",J1274&lt;&gt;"",O1274=J1274),O1274,T1274)),0)),"")</f>
        <v/>
      </c>
      <c r="AQ1274" s="258" t="str">
        <f aca="false">IF(D1274&lt;&gt;"",IF(COUNTIF($D$12:$D1274,$D1274)&gt;1,0,IF(SUM(N1274,S1274,X1274)&gt;0,IF(AND(T1274="",OR(O1274&lt;&gt;"",J1274&lt;&gt;"")),IF(O1274&lt;&gt;"",O1274,IF(J1274&lt;&gt;"",J1274,0)),IF(AND(O1274&lt;&gt;"",J1274&lt;&gt;"",O1274=J1274),O1274,T1274)),0)),"")</f>
        <v/>
      </c>
      <c r="AR1274" s="257" t="str">
        <f aca="false">IF(D1274&lt;&gt;"",IF(J1274="OZP12",L1274,0),"")</f>
        <v/>
      </c>
      <c r="AS1274" s="257" t="str">
        <f aca="false">IF(D1274&lt;&gt;"",IF(O1274="OZP12",Q1274,0),"")</f>
        <v/>
      </c>
      <c r="AT1274" s="257" t="str">
        <f aca="false">IF(D1274&lt;&gt;"",IF(T1274="OZP12",V1274,0),"")</f>
        <v/>
      </c>
      <c r="AU1274" s="257" t="str">
        <f aca="false">IF(D1274&lt;&gt;"",IF(J1274="TZP",L1274,0),"")</f>
        <v/>
      </c>
      <c r="AV1274" s="257" t="str">
        <f aca="false">IF(D1274&lt;&gt;"",IF(O1274="TZP",Q1274,0),"")</f>
        <v/>
      </c>
      <c r="AW1274" s="257" t="str">
        <f aca="false">IF(D1274&lt;&gt;"",IF(T1274="TZP",V1274,0),"")</f>
        <v/>
      </c>
      <c r="AX1274" s="257" t="str">
        <f aca="false">IF(D1274&lt;&gt;"",IF(J1274="OZZ",L1274,0),"")</f>
        <v/>
      </c>
      <c r="AY1274" s="257" t="str">
        <f aca="false">IF(D1274&lt;&gt;"",IF(O1274="OZZ",Q1274,0),"")</f>
        <v/>
      </c>
      <c r="AZ1274" s="257" t="str">
        <f aca="false">IF(D1274&lt;&gt;"",IF(T1274="OZZ",V1274,0),"")</f>
        <v/>
      </c>
      <c r="BA1274" s="260"/>
      <c r="BB1274" s="257" t="str">
        <f aca="false">IF(D1274&lt;&gt;"",IF(ISERROR(FIND("/",D1274)),0,1),"")</f>
        <v/>
      </c>
      <c r="BC1274" s="257" t="str">
        <f aca="false">IF(D1274&lt;&gt;"",IF(BB1274*1=0,D1274,CONCATENATE(MID(D1274,1,FIND("/",D1274,1)-1),MID(D1274,FIND("/",D1274,1)+1,LEN(D1274)))),"")</f>
        <v/>
      </c>
      <c r="BD1274" s="286"/>
      <c r="BE1274" s="257" t="str">
        <f aca="false">IF(D1274&lt;&gt;"",IF(J1274="OZP12",M1274,0),"")</f>
        <v/>
      </c>
      <c r="BF1274" s="257" t="str">
        <f aca="false">IF(D1274&lt;&gt;"",IF(O1274="OZP12",R1274,0),"")</f>
        <v/>
      </c>
      <c r="BG1274" s="257" t="str">
        <f aca="false">IF(D1274&lt;&gt;"",IF(T1274="OZP12",W1274,0),"")</f>
        <v/>
      </c>
      <c r="BH1274" s="257" t="str">
        <f aca="false">IF(D1274&lt;&gt;"",IF(J1274="TZP",M1274,0),"")</f>
        <v/>
      </c>
      <c r="BI1274" s="257" t="str">
        <f aca="false">IF(D1274&lt;&gt;"",IF(O1274="TZP",R1274,0),"")</f>
        <v/>
      </c>
      <c r="BJ1274" s="257" t="str">
        <f aca="false">IF(D1274&lt;&gt;"",IF(T1274="TZP",W1274,0),"")</f>
        <v/>
      </c>
    </row>
    <row r="1275" s="261" customFormat="true" ht="18.75" hidden="false" customHeight="true" outlineLevel="0" collapsed="false">
      <c r="A1275" s="262" t="n">
        <f aca="false">A1274+1</f>
        <v>1263</v>
      </c>
      <c r="B1275" s="263"/>
      <c r="C1275" s="263"/>
      <c r="D1275" s="263"/>
      <c r="E1275" s="266"/>
      <c r="F1275" s="266"/>
      <c r="G1275" s="267"/>
      <c r="H1275" s="278"/>
      <c r="I1275" s="281"/>
      <c r="J1275" s="268"/>
      <c r="K1275" s="269"/>
      <c r="L1275" s="244" t="str">
        <f aca="false">IF(AND(K1275&lt;&gt;"",J1275&lt;&gt;""),MIN(IF(OR(J1275="OZZ",J1275="ZZ"),5000,13600),TRUNC(0.75*SUMIF($D$12:$D1275,$D1275,K$12:K1275),2))-SUMIF($D$12:$D1274,$D1275,L$12:L1274),"")</f>
        <v/>
      </c>
      <c r="M1275" s="270" t="str">
        <f aca="false">IF(AND(K1275&lt;&gt;"",J1275&lt;&gt;"",AB1275&lt;&gt;""),IF(OR(J1275="OZZ",J1275="ZZ"),0-SUMIF($D$12:$D1274,$D1275,M$12:M1274),MIN(MIN(13600,TRUNC(0.75*SUMIF($D$12:$D$1442,$D1275,K$12:K$1442),2)+SUMIF($D$12:$D1275,$D1275,AB$12:AB1275))-SUMIF($D$12:$D1274,$D1275,M$12:M1274)-SUMIF($D$12:$D$1442,$D1275,L$12:L$1442),AB1275)),"")</f>
        <v/>
      </c>
      <c r="N1275" s="246" t="str">
        <f aca="false">IF(J1275&lt;&gt;"",1000-SUMIF($D$12:$D1274,$D1275,N$12:N1274),"")</f>
        <v/>
      </c>
      <c r="O1275" s="268"/>
      <c r="P1275" s="269"/>
      <c r="Q1275" s="244" t="str">
        <f aca="false">IF(AND(P1275&lt;&gt;"",O1275&lt;&gt;""),MIN(IF(OR(O1275="OZZ",O1275="ZZ"),5000,13600),TRUNC(0.75*SUMIF($D$12:$D1275,$D1275,P$12:P1275),2))-SUMIF($D$12:$D1274,$D1275,Q$12:Q1274),"")</f>
        <v/>
      </c>
      <c r="R1275" s="270" t="str">
        <f aca="false">IF(AND(P1275&lt;&gt;"",O1275&lt;&gt;"",AF1275&lt;&gt;""),IF(OR(O1275="OZZ",O1275="ZZ"),0-SUMIF($D$12:$D1274,$D1275,R$12:R1274),MIN(MIN(13600,TRUNC(0.75*SUMIF($D$12:$D$1442,$D1275,P$12:P$1442),2)+SUMIF($D$12:$D1275,$D1275,AF$12:AF1275))-SUMIF($D$12:$D1274,$D1275,R$12:R1274)-SUMIF($D$12:$D$1442,$D1275,Q$12:Q$1442),AF1275)),"")</f>
        <v/>
      </c>
      <c r="S1275" s="246" t="str">
        <f aca="false">IF(O1275&lt;&gt;"",1000-SUMIF($D$12:$D1274,$D1275,S$12:S1274),"")</f>
        <v/>
      </c>
      <c r="T1275" s="268"/>
      <c r="U1275" s="269"/>
      <c r="V1275" s="244" t="str">
        <f aca="false">IF(AND(U1275&lt;&gt;"",T1275&lt;&gt;""),MIN(IF(OR(T1275="OZZ",T1275="ZZ"),5000,13600),TRUNC(0.75*SUMIF($D$12:$D1275,$D1275,U$12:U1275),2))-SUMIF($D$12:$D1274,$D1275,V$12:V1274),"")</f>
        <v/>
      </c>
      <c r="W1275" s="248" t="str">
        <f aca="false">IF(AND(U1275&lt;&gt;"",T1275&lt;&gt;"",AJ1275&lt;&gt;""),IF(OR(T1275="OZZ",T1275="ZZ"),0-SUMIF($D$12:$D1274,$D1275,W$12:W1274),MIN(MIN(13600,TRUNC(0.75*SUMIF($D$12:$D$1442,$D1275,U$12:U$1442),2)+SUMIF($D$12:$D1275,$D1275,AJ$12:AJ1275))-SUMIF($D$12:$D1274,$D1275,W$12:W1274)-SUMIF($D$12:$D$1442,$D1275,V$12:V$1442),AJ1275)),"")</f>
        <v/>
      </c>
      <c r="X1275" s="246" t="str">
        <f aca="false">IF(T1275&lt;&gt;"",1000-SUMIF($D$12:$D1274,$D1275,X$12:X1274),"")</f>
        <v/>
      </c>
      <c r="Y1275" s="272"/>
      <c r="Z1275" s="273"/>
      <c r="AA1275" s="273"/>
      <c r="AB1275" s="252" t="str">
        <f aca="false">IF(K1275&lt;&gt;"",ROUND(Y1275,2)+ROUND(Z1275,2)+ROUND(AA1275,2),"")</f>
        <v/>
      </c>
      <c r="AC1275" s="274"/>
      <c r="AD1275" s="273"/>
      <c r="AE1275" s="273"/>
      <c r="AF1275" s="275" t="str">
        <f aca="false">IF(P1275&lt;&gt;"",ROUND(AC1275,2)+ROUND(AD1275,2)+ROUND(AE1275,2),"")</f>
        <v/>
      </c>
      <c r="AG1275" s="274"/>
      <c r="AH1275" s="273"/>
      <c r="AI1275" s="273"/>
      <c r="AJ1275" s="275" t="str">
        <f aca="false">IF(U1275&lt;&gt;"",ROUND(AG1275,2)+ROUND(AH1275,2)+ROUND(AI1275,2),"")</f>
        <v/>
      </c>
      <c r="AK1275" s="255"/>
      <c r="AL1275" s="255"/>
      <c r="AM1275" s="256"/>
      <c r="AN1275" s="257"/>
      <c r="AO1275" s="258" t="str">
        <f aca="false">IF(D1275&lt;&gt;"",IF(COUNTIF($D$12:$D1275,$D1275)&gt;1,0,IF(SUM(L1275,Q1275,V1275)&gt;0,IF(AND(T1275="",OR(O1275&lt;&gt;"",J1275&lt;&gt;"")),IF(O1275&lt;&gt;"",O1275,IF(J1275&lt;&gt;"",J1275,0)),IF(AND(O1275&lt;&gt;"",J1275&lt;&gt;"",O1275=J1275),O1275,T1275)),0)),"")</f>
        <v/>
      </c>
      <c r="AP1275" s="258" t="str">
        <f aca="false">IF(D1275&lt;&gt;"",IF(COUNTIF($D$12:$D1275,$D1275)&gt;1,0,IF(SUM(M1275,R1275,W1275)&gt;0,IF(AND(T1275="",OR(O1275&lt;&gt;"",J1275&lt;&gt;"")),IF(O1275&lt;&gt;"",O1275,IF(J1275&lt;&gt;"",J1275,0)),IF(AND(O1275&lt;&gt;"",J1275&lt;&gt;"",O1275=J1275),O1275,T1275)),0)),"")</f>
        <v/>
      </c>
      <c r="AQ1275" s="258" t="str">
        <f aca="false">IF(D1275&lt;&gt;"",IF(COUNTIF($D$12:$D1275,$D1275)&gt;1,0,IF(SUM(N1275,S1275,X1275)&gt;0,IF(AND(T1275="",OR(O1275&lt;&gt;"",J1275&lt;&gt;"")),IF(O1275&lt;&gt;"",O1275,IF(J1275&lt;&gt;"",J1275,0)),IF(AND(O1275&lt;&gt;"",J1275&lt;&gt;"",O1275=J1275),O1275,T1275)),0)),"")</f>
        <v/>
      </c>
      <c r="AR1275" s="257" t="str">
        <f aca="false">IF(D1275&lt;&gt;"",IF(J1275="OZP12",L1275,0),"")</f>
        <v/>
      </c>
      <c r="AS1275" s="257" t="str">
        <f aca="false">IF(D1275&lt;&gt;"",IF(O1275="OZP12",Q1275,0),"")</f>
        <v/>
      </c>
      <c r="AT1275" s="257" t="str">
        <f aca="false">IF(D1275&lt;&gt;"",IF(T1275="OZP12",V1275,0),"")</f>
        <v/>
      </c>
      <c r="AU1275" s="257" t="str">
        <f aca="false">IF(D1275&lt;&gt;"",IF(J1275="TZP",L1275,0),"")</f>
        <v/>
      </c>
      <c r="AV1275" s="257" t="str">
        <f aca="false">IF(D1275&lt;&gt;"",IF(O1275="TZP",Q1275,0),"")</f>
        <v/>
      </c>
      <c r="AW1275" s="257" t="str">
        <f aca="false">IF(D1275&lt;&gt;"",IF(T1275="TZP",V1275,0),"")</f>
        <v/>
      </c>
      <c r="AX1275" s="257" t="str">
        <f aca="false">IF(D1275&lt;&gt;"",IF(J1275="OZZ",L1275,0),"")</f>
        <v/>
      </c>
      <c r="AY1275" s="257" t="str">
        <f aca="false">IF(D1275&lt;&gt;"",IF(O1275="OZZ",Q1275,0),"")</f>
        <v/>
      </c>
      <c r="AZ1275" s="257" t="str">
        <f aca="false">IF(D1275&lt;&gt;"",IF(T1275="OZZ",V1275,0),"")</f>
        <v/>
      </c>
      <c r="BA1275" s="260"/>
      <c r="BB1275" s="257" t="str">
        <f aca="false">IF(D1275&lt;&gt;"",IF(ISERROR(FIND("/",D1275)),0,1),"")</f>
        <v/>
      </c>
      <c r="BC1275" s="257" t="str">
        <f aca="false">IF(D1275&lt;&gt;"",IF(BB1275*1=0,D1275,CONCATENATE(MID(D1275,1,FIND("/",D1275,1)-1),MID(D1275,FIND("/",D1275,1)+1,LEN(D1275)))),"")</f>
        <v/>
      </c>
      <c r="BD1275" s="286"/>
      <c r="BE1275" s="257" t="str">
        <f aca="false">IF(D1275&lt;&gt;"",IF(J1275="OZP12",M1275,0),"")</f>
        <v/>
      </c>
      <c r="BF1275" s="257" t="str">
        <f aca="false">IF(D1275&lt;&gt;"",IF(O1275="OZP12",R1275,0),"")</f>
        <v/>
      </c>
      <c r="BG1275" s="257" t="str">
        <f aca="false">IF(D1275&lt;&gt;"",IF(T1275="OZP12",W1275,0),"")</f>
        <v/>
      </c>
      <c r="BH1275" s="257" t="str">
        <f aca="false">IF(D1275&lt;&gt;"",IF(J1275="TZP",M1275,0),"")</f>
        <v/>
      </c>
      <c r="BI1275" s="257" t="str">
        <f aca="false">IF(D1275&lt;&gt;"",IF(O1275="TZP",R1275,0),"")</f>
        <v/>
      </c>
      <c r="BJ1275" s="257" t="str">
        <f aca="false">IF(D1275&lt;&gt;"",IF(T1275="TZP",W1275,0),"")</f>
        <v/>
      </c>
    </row>
    <row r="1276" s="261" customFormat="true" ht="18.75" hidden="false" customHeight="true" outlineLevel="0" collapsed="false">
      <c r="A1276" s="262" t="n">
        <f aca="false">A1275+1</f>
        <v>1264</v>
      </c>
      <c r="B1276" s="263"/>
      <c r="C1276" s="263"/>
      <c r="D1276" s="263"/>
      <c r="E1276" s="266"/>
      <c r="F1276" s="266"/>
      <c r="G1276" s="267"/>
      <c r="H1276" s="278"/>
      <c r="I1276" s="281"/>
      <c r="J1276" s="268"/>
      <c r="K1276" s="269"/>
      <c r="L1276" s="244" t="str">
        <f aca="false">IF(AND(K1276&lt;&gt;"",J1276&lt;&gt;""),MIN(IF(OR(J1276="OZZ",J1276="ZZ"),5000,13600),TRUNC(0.75*SUMIF($D$12:$D1276,$D1276,K$12:K1276),2))-SUMIF($D$12:$D1275,$D1276,L$12:L1275),"")</f>
        <v/>
      </c>
      <c r="M1276" s="270" t="str">
        <f aca="false">IF(AND(K1276&lt;&gt;"",J1276&lt;&gt;"",AB1276&lt;&gt;""),IF(OR(J1276="OZZ",J1276="ZZ"),0-SUMIF($D$12:$D1275,$D1276,M$12:M1275),MIN(MIN(13600,TRUNC(0.75*SUMIF($D$12:$D$1442,$D1276,K$12:K$1442),2)+SUMIF($D$12:$D1276,$D1276,AB$12:AB1276))-SUMIF($D$12:$D1275,$D1276,M$12:M1275)-SUMIF($D$12:$D$1442,$D1276,L$12:L$1442),AB1276)),"")</f>
        <v/>
      </c>
      <c r="N1276" s="246" t="str">
        <f aca="false">IF(J1276&lt;&gt;"",1000-SUMIF($D$12:$D1275,$D1276,N$12:N1275),"")</f>
        <v/>
      </c>
      <c r="O1276" s="268"/>
      <c r="P1276" s="269"/>
      <c r="Q1276" s="244" t="str">
        <f aca="false">IF(AND(P1276&lt;&gt;"",O1276&lt;&gt;""),MIN(IF(OR(O1276="OZZ",O1276="ZZ"),5000,13600),TRUNC(0.75*SUMIF($D$12:$D1276,$D1276,P$12:P1276),2))-SUMIF($D$12:$D1275,$D1276,Q$12:Q1275),"")</f>
        <v/>
      </c>
      <c r="R1276" s="270" t="str">
        <f aca="false">IF(AND(P1276&lt;&gt;"",O1276&lt;&gt;"",AF1276&lt;&gt;""),IF(OR(O1276="OZZ",O1276="ZZ"),0-SUMIF($D$12:$D1275,$D1276,R$12:R1275),MIN(MIN(13600,TRUNC(0.75*SUMIF($D$12:$D$1442,$D1276,P$12:P$1442),2)+SUMIF($D$12:$D1276,$D1276,AF$12:AF1276))-SUMIF($D$12:$D1275,$D1276,R$12:R1275)-SUMIF($D$12:$D$1442,$D1276,Q$12:Q$1442),AF1276)),"")</f>
        <v/>
      </c>
      <c r="S1276" s="246" t="str">
        <f aca="false">IF(O1276&lt;&gt;"",1000-SUMIF($D$12:$D1275,$D1276,S$12:S1275),"")</f>
        <v/>
      </c>
      <c r="T1276" s="268"/>
      <c r="U1276" s="269"/>
      <c r="V1276" s="244" t="str">
        <f aca="false">IF(AND(U1276&lt;&gt;"",T1276&lt;&gt;""),MIN(IF(OR(T1276="OZZ",T1276="ZZ"),5000,13600),TRUNC(0.75*SUMIF($D$12:$D1276,$D1276,U$12:U1276),2))-SUMIF($D$12:$D1275,$D1276,V$12:V1275),"")</f>
        <v/>
      </c>
      <c r="W1276" s="248" t="str">
        <f aca="false">IF(AND(U1276&lt;&gt;"",T1276&lt;&gt;"",AJ1276&lt;&gt;""),IF(OR(T1276="OZZ",T1276="ZZ"),0-SUMIF($D$12:$D1275,$D1276,W$12:W1275),MIN(MIN(13600,TRUNC(0.75*SUMIF($D$12:$D$1442,$D1276,U$12:U$1442),2)+SUMIF($D$12:$D1276,$D1276,AJ$12:AJ1276))-SUMIF($D$12:$D1275,$D1276,W$12:W1275)-SUMIF($D$12:$D$1442,$D1276,V$12:V$1442),AJ1276)),"")</f>
        <v/>
      </c>
      <c r="X1276" s="246" t="str">
        <f aca="false">IF(T1276&lt;&gt;"",1000-SUMIF($D$12:$D1275,$D1276,X$12:X1275),"")</f>
        <v/>
      </c>
      <c r="Y1276" s="272"/>
      <c r="Z1276" s="273"/>
      <c r="AA1276" s="273"/>
      <c r="AB1276" s="252" t="str">
        <f aca="false">IF(K1276&lt;&gt;"",ROUND(Y1276,2)+ROUND(Z1276,2)+ROUND(AA1276,2),"")</f>
        <v/>
      </c>
      <c r="AC1276" s="274"/>
      <c r="AD1276" s="273"/>
      <c r="AE1276" s="273"/>
      <c r="AF1276" s="275" t="str">
        <f aca="false">IF(P1276&lt;&gt;"",ROUND(AC1276,2)+ROUND(AD1276,2)+ROUND(AE1276,2),"")</f>
        <v/>
      </c>
      <c r="AG1276" s="274"/>
      <c r="AH1276" s="273"/>
      <c r="AI1276" s="273"/>
      <c r="AJ1276" s="275" t="str">
        <f aca="false">IF(U1276&lt;&gt;"",ROUND(AG1276,2)+ROUND(AH1276,2)+ROUND(AI1276,2),"")</f>
        <v/>
      </c>
      <c r="AK1276" s="255"/>
      <c r="AL1276" s="255"/>
      <c r="AM1276" s="256"/>
      <c r="AN1276" s="257"/>
      <c r="AO1276" s="258" t="str">
        <f aca="false">IF(D1276&lt;&gt;"",IF(COUNTIF($D$12:$D1276,$D1276)&gt;1,0,IF(SUM(L1276,Q1276,V1276)&gt;0,IF(AND(T1276="",OR(O1276&lt;&gt;"",J1276&lt;&gt;"")),IF(O1276&lt;&gt;"",O1276,IF(J1276&lt;&gt;"",J1276,0)),IF(AND(O1276&lt;&gt;"",J1276&lt;&gt;"",O1276=J1276),O1276,T1276)),0)),"")</f>
        <v/>
      </c>
      <c r="AP1276" s="258" t="str">
        <f aca="false">IF(D1276&lt;&gt;"",IF(COUNTIF($D$12:$D1276,$D1276)&gt;1,0,IF(SUM(M1276,R1276,W1276)&gt;0,IF(AND(T1276="",OR(O1276&lt;&gt;"",J1276&lt;&gt;"")),IF(O1276&lt;&gt;"",O1276,IF(J1276&lt;&gt;"",J1276,0)),IF(AND(O1276&lt;&gt;"",J1276&lt;&gt;"",O1276=J1276),O1276,T1276)),0)),"")</f>
        <v/>
      </c>
      <c r="AQ1276" s="258" t="str">
        <f aca="false">IF(D1276&lt;&gt;"",IF(COUNTIF($D$12:$D1276,$D1276)&gt;1,0,IF(SUM(N1276,S1276,X1276)&gt;0,IF(AND(T1276="",OR(O1276&lt;&gt;"",J1276&lt;&gt;"")),IF(O1276&lt;&gt;"",O1276,IF(J1276&lt;&gt;"",J1276,0)),IF(AND(O1276&lt;&gt;"",J1276&lt;&gt;"",O1276=J1276),O1276,T1276)),0)),"")</f>
        <v/>
      </c>
      <c r="AR1276" s="257" t="str">
        <f aca="false">IF(D1276&lt;&gt;"",IF(J1276="OZP12",L1276,0),"")</f>
        <v/>
      </c>
      <c r="AS1276" s="257" t="str">
        <f aca="false">IF(D1276&lt;&gt;"",IF(O1276="OZP12",Q1276,0),"")</f>
        <v/>
      </c>
      <c r="AT1276" s="257" t="str">
        <f aca="false">IF(D1276&lt;&gt;"",IF(T1276="OZP12",V1276,0),"")</f>
        <v/>
      </c>
      <c r="AU1276" s="257" t="str">
        <f aca="false">IF(D1276&lt;&gt;"",IF(J1276="TZP",L1276,0),"")</f>
        <v/>
      </c>
      <c r="AV1276" s="257" t="str">
        <f aca="false">IF(D1276&lt;&gt;"",IF(O1276="TZP",Q1276,0),"")</f>
        <v/>
      </c>
      <c r="AW1276" s="257" t="str">
        <f aca="false">IF(D1276&lt;&gt;"",IF(T1276="TZP",V1276,0),"")</f>
        <v/>
      </c>
      <c r="AX1276" s="257" t="str">
        <f aca="false">IF(D1276&lt;&gt;"",IF(J1276="OZZ",L1276,0),"")</f>
        <v/>
      </c>
      <c r="AY1276" s="257" t="str">
        <f aca="false">IF(D1276&lt;&gt;"",IF(O1276="OZZ",Q1276,0),"")</f>
        <v/>
      </c>
      <c r="AZ1276" s="257" t="str">
        <f aca="false">IF(D1276&lt;&gt;"",IF(T1276="OZZ",V1276,0),"")</f>
        <v/>
      </c>
      <c r="BA1276" s="260"/>
      <c r="BB1276" s="257" t="str">
        <f aca="false">IF(D1276&lt;&gt;"",IF(ISERROR(FIND("/",D1276)),0,1),"")</f>
        <v/>
      </c>
      <c r="BC1276" s="257" t="str">
        <f aca="false">IF(D1276&lt;&gt;"",IF(BB1276*1=0,D1276,CONCATENATE(MID(D1276,1,FIND("/",D1276,1)-1),MID(D1276,FIND("/",D1276,1)+1,LEN(D1276)))),"")</f>
        <v/>
      </c>
      <c r="BD1276" s="286"/>
      <c r="BE1276" s="257" t="str">
        <f aca="false">IF(D1276&lt;&gt;"",IF(J1276="OZP12",M1276,0),"")</f>
        <v/>
      </c>
      <c r="BF1276" s="257" t="str">
        <f aca="false">IF(D1276&lt;&gt;"",IF(O1276="OZP12",R1276,0),"")</f>
        <v/>
      </c>
      <c r="BG1276" s="257" t="str">
        <f aca="false">IF(D1276&lt;&gt;"",IF(T1276="OZP12",W1276,0),"")</f>
        <v/>
      </c>
      <c r="BH1276" s="257" t="str">
        <f aca="false">IF(D1276&lt;&gt;"",IF(J1276="TZP",M1276,0),"")</f>
        <v/>
      </c>
      <c r="BI1276" s="257" t="str">
        <f aca="false">IF(D1276&lt;&gt;"",IF(O1276="TZP",R1276,0),"")</f>
        <v/>
      </c>
      <c r="BJ1276" s="257" t="str">
        <f aca="false">IF(D1276&lt;&gt;"",IF(T1276="TZP",W1276,0),"")</f>
        <v/>
      </c>
    </row>
    <row r="1277" s="261" customFormat="true" ht="18.75" hidden="false" customHeight="true" outlineLevel="0" collapsed="false">
      <c r="A1277" s="262" t="n">
        <f aca="false">A1276+1</f>
        <v>1265</v>
      </c>
      <c r="B1277" s="263"/>
      <c r="C1277" s="263"/>
      <c r="D1277" s="263"/>
      <c r="E1277" s="266"/>
      <c r="F1277" s="266"/>
      <c r="G1277" s="267"/>
      <c r="H1277" s="278"/>
      <c r="I1277" s="281"/>
      <c r="J1277" s="268"/>
      <c r="K1277" s="269"/>
      <c r="L1277" s="244" t="str">
        <f aca="false">IF(AND(K1277&lt;&gt;"",J1277&lt;&gt;""),MIN(IF(OR(J1277="OZZ",J1277="ZZ"),5000,13600),TRUNC(0.75*SUMIF($D$12:$D1277,$D1277,K$12:K1277),2))-SUMIF($D$12:$D1276,$D1277,L$12:L1276),"")</f>
        <v/>
      </c>
      <c r="M1277" s="270" t="str">
        <f aca="false">IF(AND(K1277&lt;&gt;"",J1277&lt;&gt;"",AB1277&lt;&gt;""),IF(OR(J1277="OZZ",J1277="ZZ"),0-SUMIF($D$12:$D1276,$D1277,M$12:M1276),MIN(MIN(13600,TRUNC(0.75*SUMIF($D$12:$D$1442,$D1277,K$12:K$1442),2)+SUMIF($D$12:$D1277,$D1277,AB$12:AB1277))-SUMIF($D$12:$D1276,$D1277,M$12:M1276)-SUMIF($D$12:$D$1442,$D1277,L$12:L$1442),AB1277)),"")</f>
        <v/>
      </c>
      <c r="N1277" s="246" t="str">
        <f aca="false">IF(J1277&lt;&gt;"",1000-SUMIF($D$12:$D1276,$D1277,N$12:N1276),"")</f>
        <v/>
      </c>
      <c r="O1277" s="268"/>
      <c r="P1277" s="269"/>
      <c r="Q1277" s="244" t="str">
        <f aca="false">IF(AND(P1277&lt;&gt;"",O1277&lt;&gt;""),MIN(IF(OR(O1277="OZZ",O1277="ZZ"),5000,13600),TRUNC(0.75*SUMIF($D$12:$D1277,$D1277,P$12:P1277),2))-SUMIF($D$12:$D1276,$D1277,Q$12:Q1276),"")</f>
        <v/>
      </c>
      <c r="R1277" s="270" t="str">
        <f aca="false">IF(AND(P1277&lt;&gt;"",O1277&lt;&gt;"",AF1277&lt;&gt;""),IF(OR(O1277="OZZ",O1277="ZZ"),0-SUMIF($D$12:$D1276,$D1277,R$12:R1276),MIN(MIN(13600,TRUNC(0.75*SUMIF($D$12:$D$1442,$D1277,P$12:P$1442),2)+SUMIF($D$12:$D1277,$D1277,AF$12:AF1277))-SUMIF($D$12:$D1276,$D1277,R$12:R1276)-SUMIF($D$12:$D$1442,$D1277,Q$12:Q$1442),AF1277)),"")</f>
        <v/>
      </c>
      <c r="S1277" s="246" t="str">
        <f aca="false">IF(O1277&lt;&gt;"",1000-SUMIF($D$12:$D1276,$D1277,S$12:S1276),"")</f>
        <v/>
      </c>
      <c r="T1277" s="268"/>
      <c r="U1277" s="269"/>
      <c r="V1277" s="244" t="str">
        <f aca="false">IF(AND(U1277&lt;&gt;"",T1277&lt;&gt;""),MIN(IF(OR(T1277="OZZ",T1277="ZZ"),5000,13600),TRUNC(0.75*SUMIF($D$12:$D1277,$D1277,U$12:U1277),2))-SUMIF($D$12:$D1276,$D1277,V$12:V1276),"")</f>
        <v/>
      </c>
      <c r="W1277" s="248" t="str">
        <f aca="false">IF(AND(U1277&lt;&gt;"",T1277&lt;&gt;"",AJ1277&lt;&gt;""),IF(OR(T1277="OZZ",T1277="ZZ"),0-SUMIF($D$12:$D1276,$D1277,W$12:W1276),MIN(MIN(13600,TRUNC(0.75*SUMIF($D$12:$D$1442,$D1277,U$12:U$1442),2)+SUMIF($D$12:$D1277,$D1277,AJ$12:AJ1277))-SUMIF($D$12:$D1276,$D1277,W$12:W1276)-SUMIF($D$12:$D$1442,$D1277,V$12:V$1442),AJ1277)),"")</f>
        <v/>
      </c>
      <c r="X1277" s="246" t="str">
        <f aca="false">IF(T1277&lt;&gt;"",1000-SUMIF($D$12:$D1276,$D1277,X$12:X1276),"")</f>
        <v/>
      </c>
      <c r="Y1277" s="272"/>
      <c r="Z1277" s="273"/>
      <c r="AA1277" s="273"/>
      <c r="AB1277" s="252" t="str">
        <f aca="false">IF(K1277&lt;&gt;"",ROUND(Y1277,2)+ROUND(Z1277,2)+ROUND(AA1277,2),"")</f>
        <v/>
      </c>
      <c r="AC1277" s="274"/>
      <c r="AD1277" s="273"/>
      <c r="AE1277" s="273"/>
      <c r="AF1277" s="275" t="str">
        <f aca="false">IF(P1277&lt;&gt;"",ROUND(AC1277,2)+ROUND(AD1277,2)+ROUND(AE1277,2),"")</f>
        <v/>
      </c>
      <c r="AG1277" s="274"/>
      <c r="AH1277" s="273"/>
      <c r="AI1277" s="273"/>
      <c r="AJ1277" s="275" t="str">
        <f aca="false">IF(U1277&lt;&gt;"",ROUND(AG1277,2)+ROUND(AH1277,2)+ROUND(AI1277,2),"")</f>
        <v/>
      </c>
      <c r="AK1277" s="255"/>
      <c r="AL1277" s="255"/>
      <c r="AM1277" s="256"/>
      <c r="AN1277" s="257"/>
      <c r="AO1277" s="258" t="str">
        <f aca="false">IF(D1277&lt;&gt;"",IF(COUNTIF($D$12:$D1277,$D1277)&gt;1,0,IF(SUM(L1277,Q1277,V1277)&gt;0,IF(AND(T1277="",OR(O1277&lt;&gt;"",J1277&lt;&gt;"")),IF(O1277&lt;&gt;"",O1277,IF(J1277&lt;&gt;"",J1277,0)),IF(AND(O1277&lt;&gt;"",J1277&lt;&gt;"",O1277=J1277),O1277,T1277)),0)),"")</f>
        <v/>
      </c>
      <c r="AP1277" s="258" t="str">
        <f aca="false">IF(D1277&lt;&gt;"",IF(COUNTIF($D$12:$D1277,$D1277)&gt;1,0,IF(SUM(M1277,R1277,W1277)&gt;0,IF(AND(T1277="",OR(O1277&lt;&gt;"",J1277&lt;&gt;"")),IF(O1277&lt;&gt;"",O1277,IF(J1277&lt;&gt;"",J1277,0)),IF(AND(O1277&lt;&gt;"",J1277&lt;&gt;"",O1277=J1277),O1277,T1277)),0)),"")</f>
        <v/>
      </c>
      <c r="AQ1277" s="258" t="str">
        <f aca="false">IF(D1277&lt;&gt;"",IF(COUNTIF($D$12:$D1277,$D1277)&gt;1,0,IF(SUM(N1277,S1277,X1277)&gt;0,IF(AND(T1277="",OR(O1277&lt;&gt;"",J1277&lt;&gt;"")),IF(O1277&lt;&gt;"",O1277,IF(J1277&lt;&gt;"",J1277,0)),IF(AND(O1277&lt;&gt;"",J1277&lt;&gt;"",O1277=J1277),O1277,T1277)),0)),"")</f>
        <v/>
      </c>
      <c r="AR1277" s="257" t="str">
        <f aca="false">IF(D1277&lt;&gt;"",IF(J1277="OZP12",L1277,0),"")</f>
        <v/>
      </c>
      <c r="AS1277" s="257" t="str">
        <f aca="false">IF(D1277&lt;&gt;"",IF(O1277="OZP12",Q1277,0),"")</f>
        <v/>
      </c>
      <c r="AT1277" s="257" t="str">
        <f aca="false">IF(D1277&lt;&gt;"",IF(T1277="OZP12",V1277,0),"")</f>
        <v/>
      </c>
      <c r="AU1277" s="257" t="str">
        <f aca="false">IF(D1277&lt;&gt;"",IF(J1277="TZP",L1277,0),"")</f>
        <v/>
      </c>
      <c r="AV1277" s="257" t="str">
        <f aca="false">IF(D1277&lt;&gt;"",IF(O1277="TZP",Q1277,0),"")</f>
        <v/>
      </c>
      <c r="AW1277" s="257" t="str">
        <f aca="false">IF(D1277&lt;&gt;"",IF(T1277="TZP",V1277,0),"")</f>
        <v/>
      </c>
      <c r="AX1277" s="257" t="str">
        <f aca="false">IF(D1277&lt;&gt;"",IF(J1277="OZZ",L1277,0),"")</f>
        <v/>
      </c>
      <c r="AY1277" s="257" t="str">
        <f aca="false">IF(D1277&lt;&gt;"",IF(O1277="OZZ",Q1277,0),"")</f>
        <v/>
      </c>
      <c r="AZ1277" s="257" t="str">
        <f aca="false">IF(D1277&lt;&gt;"",IF(T1277="OZZ",V1277,0),"")</f>
        <v/>
      </c>
      <c r="BA1277" s="260"/>
      <c r="BB1277" s="257" t="str">
        <f aca="false">IF(D1277&lt;&gt;"",IF(ISERROR(FIND("/",D1277)),0,1),"")</f>
        <v/>
      </c>
      <c r="BC1277" s="257" t="str">
        <f aca="false">IF(D1277&lt;&gt;"",IF(BB1277*1=0,D1277,CONCATENATE(MID(D1277,1,FIND("/",D1277,1)-1),MID(D1277,FIND("/",D1277,1)+1,LEN(D1277)))),"")</f>
        <v/>
      </c>
      <c r="BD1277" s="286"/>
      <c r="BE1277" s="257" t="str">
        <f aca="false">IF(D1277&lt;&gt;"",IF(J1277="OZP12",M1277,0),"")</f>
        <v/>
      </c>
      <c r="BF1277" s="257" t="str">
        <f aca="false">IF(D1277&lt;&gt;"",IF(O1277="OZP12",R1277,0),"")</f>
        <v/>
      </c>
      <c r="BG1277" s="257" t="str">
        <f aca="false">IF(D1277&lt;&gt;"",IF(T1277="OZP12",W1277,0),"")</f>
        <v/>
      </c>
      <c r="BH1277" s="257" t="str">
        <f aca="false">IF(D1277&lt;&gt;"",IF(J1277="TZP",M1277,0),"")</f>
        <v/>
      </c>
      <c r="BI1277" s="257" t="str">
        <f aca="false">IF(D1277&lt;&gt;"",IF(O1277="TZP",R1277,0),"")</f>
        <v/>
      </c>
      <c r="BJ1277" s="257" t="str">
        <f aca="false">IF(D1277&lt;&gt;"",IF(T1277="TZP",W1277,0),"")</f>
        <v/>
      </c>
    </row>
    <row r="1278" s="261" customFormat="true" ht="18.75" hidden="false" customHeight="true" outlineLevel="0" collapsed="false">
      <c r="A1278" s="262" t="n">
        <f aca="false">A1277+1</f>
        <v>1266</v>
      </c>
      <c r="B1278" s="263"/>
      <c r="C1278" s="263"/>
      <c r="D1278" s="263"/>
      <c r="E1278" s="266"/>
      <c r="F1278" s="266"/>
      <c r="G1278" s="267"/>
      <c r="H1278" s="278"/>
      <c r="I1278" s="281"/>
      <c r="J1278" s="268"/>
      <c r="K1278" s="269"/>
      <c r="L1278" s="244" t="str">
        <f aca="false">IF(AND(K1278&lt;&gt;"",J1278&lt;&gt;""),MIN(IF(OR(J1278="OZZ",J1278="ZZ"),5000,13600),TRUNC(0.75*SUMIF($D$12:$D1278,$D1278,K$12:K1278),2))-SUMIF($D$12:$D1277,$D1278,L$12:L1277),"")</f>
        <v/>
      </c>
      <c r="M1278" s="270" t="str">
        <f aca="false">IF(AND(K1278&lt;&gt;"",J1278&lt;&gt;"",AB1278&lt;&gt;""),IF(OR(J1278="OZZ",J1278="ZZ"),0-SUMIF($D$12:$D1277,$D1278,M$12:M1277),MIN(MIN(13600,TRUNC(0.75*SUMIF($D$12:$D$1442,$D1278,K$12:K$1442),2)+SUMIF($D$12:$D1278,$D1278,AB$12:AB1278))-SUMIF($D$12:$D1277,$D1278,M$12:M1277)-SUMIF($D$12:$D$1442,$D1278,L$12:L$1442),AB1278)),"")</f>
        <v/>
      </c>
      <c r="N1278" s="246" t="str">
        <f aca="false">IF(J1278&lt;&gt;"",1000-SUMIF($D$12:$D1277,$D1278,N$12:N1277),"")</f>
        <v/>
      </c>
      <c r="O1278" s="268"/>
      <c r="P1278" s="269"/>
      <c r="Q1278" s="244" t="str">
        <f aca="false">IF(AND(P1278&lt;&gt;"",O1278&lt;&gt;""),MIN(IF(OR(O1278="OZZ",O1278="ZZ"),5000,13600),TRUNC(0.75*SUMIF($D$12:$D1278,$D1278,P$12:P1278),2))-SUMIF($D$12:$D1277,$D1278,Q$12:Q1277),"")</f>
        <v/>
      </c>
      <c r="R1278" s="270" t="str">
        <f aca="false">IF(AND(P1278&lt;&gt;"",O1278&lt;&gt;"",AF1278&lt;&gt;""),IF(OR(O1278="OZZ",O1278="ZZ"),0-SUMIF($D$12:$D1277,$D1278,R$12:R1277),MIN(MIN(13600,TRUNC(0.75*SUMIF($D$12:$D$1442,$D1278,P$12:P$1442),2)+SUMIF($D$12:$D1278,$D1278,AF$12:AF1278))-SUMIF($D$12:$D1277,$D1278,R$12:R1277)-SUMIF($D$12:$D$1442,$D1278,Q$12:Q$1442),AF1278)),"")</f>
        <v/>
      </c>
      <c r="S1278" s="246" t="str">
        <f aca="false">IF(O1278&lt;&gt;"",1000-SUMIF($D$12:$D1277,$D1278,S$12:S1277),"")</f>
        <v/>
      </c>
      <c r="T1278" s="268"/>
      <c r="U1278" s="269"/>
      <c r="V1278" s="244" t="str">
        <f aca="false">IF(AND(U1278&lt;&gt;"",T1278&lt;&gt;""),MIN(IF(OR(T1278="OZZ",T1278="ZZ"),5000,13600),TRUNC(0.75*SUMIF($D$12:$D1278,$D1278,U$12:U1278),2))-SUMIF($D$12:$D1277,$D1278,V$12:V1277),"")</f>
        <v/>
      </c>
      <c r="W1278" s="248" t="str">
        <f aca="false">IF(AND(U1278&lt;&gt;"",T1278&lt;&gt;"",AJ1278&lt;&gt;""),IF(OR(T1278="OZZ",T1278="ZZ"),0-SUMIF($D$12:$D1277,$D1278,W$12:W1277),MIN(MIN(13600,TRUNC(0.75*SUMIF($D$12:$D$1442,$D1278,U$12:U$1442),2)+SUMIF($D$12:$D1278,$D1278,AJ$12:AJ1278))-SUMIF($D$12:$D1277,$D1278,W$12:W1277)-SUMIF($D$12:$D$1442,$D1278,V$12:V$1442),AJ1278)),"")</f>
        <v/>
      </c>
      <c r="X1278" s="246" t="str">
        <f aca="false">IF(T1278&lt;&gt;"",1000-SUMIF($D$12:$D1277,$D1278,X$12:X1277),"")</f>
        <v/>
      </c>
      <c r="Y1278" s="272"/>
      <c r="Z1278" s="273"/>
      <c r="AA1278" s="273"/>
      <c r="AB1278" s="252" t="str">
        <f aca="false">IF(K1278&lt;&gt;"",ROUND(Y1278,2)+ROUND(Z1278,2)+ROUND(AA1278,2),"")</f>
        <v/>
      </c>
      <c r="AC1278" s="274"/>
      <c r="AD1278" s="273"/>
      <c r="AE1278" s="273"/>
      <c r="AF1278" s="275" t="str">
        <f aca="false">IF(P1278&lt;&gt;"",ROUND(AC1278,2)+ROUND(AD1278,2)+ROUND(AE1278,2),"")</f>
        <v/>
      </c>
      <c r="AG1278" s="274"/>
      <c r="AH1278" s="273"/>
      <c r="AI1278" s="273"/>
      <c r="AJ1278" s="275" t="str">
        <f aca="false">IF(U1278&lt;&gt;"",ROUND(AG1278,2)+ROUND(AH1278,2)+ROUND(AI1278,2),"")</f>
        <v/>
      </c>
      <c r="AK1278" s="255"/>
      <c r="AL1278" s="255"/>
      <c r="AM1278" s="256"/>
      <c r="AN1278" s="257"/>
      <c r="AO1278" s="258" t="str">
        <f aca="false">IF(D1278&lt;&gt;"",IF(COUNTIF($D$12:$D1278,$D1278)&gt;1,0,IF(SUM(L1278,Q1278,V1278)&gt;0,IF(AND(T1278="",OR(O1278&lt;&gt;"",J1278&lt;&gt;"")),IF(O1278&lt;&gt;"",O1278,IF(J1278&lt;&gt;"",J1278,0)),IF(AND(O1278&lt;&gt;"",J1278&lt;&gt;"",O1278=J1278),O1278,T1278)),0)),"")</f>
        <v/>
      </c>
      <c r="AP1278" s="258" t="str">
        <f aca="false">IF(D1278&lt;&gt;"",IF(COUNTIF($D$12:$D1278,$D1278)&gt;1,0,IF(SUM(M1278,R1278,W1278)&gt;0,IF(AND(T1278="",OR(O1278&lt;&gt;"",J1278&lt;&gt;"")),IF(O1278&lt;&gt;"",O1278,IF(J1278&lt;&gt;"",J1278,0)),IF(AND(O1278&lt;&gt;"",J1278&lt;&gt;"",O1278=J1278),O1278,T1278)),0)),"")</f>
        <v/>
      </c>
      <c r="AQ1278" s="258" t="str">
        <f aca="false">IF(D1278&lt;&gt;"",IF(COUNTIF($D$12:$D1278,$D1278)&gt;1,0,IF(SUM(N1278,S1278,X1278)&gt;0,IF(AND(T1278="",OR(O1278&lt;&gt;"",J1278&lt;&gt;"")),IF(O1278&lt;&gt;"",O1278,IF(J1278&lt;&gt;"",J1278,0)),IF(AND(O1278&lt;&gt;"",J1278&lt;&gt;"",O1278=J1278),O1278,T1278)),0)),"")</f>
        <v/>
      </c>
      <c r="AR1278" s="257" t="str">
        <f aca="false">IF(D1278&lt;&gt;"",IF(J1278="OZP12",L1278,0),"")</f>
        <v/>
      </c>
      <c r="AS1278" s="257" t="str">
        <f aca="false">IF(D1278&lt;&gt;"",IF(O1278="OZP12",Q1278,0),"")</f>
        <v/>
      </c>
      <c r="AT1278" s="257" t="str">
        <f aca="false">IF(D1278&lt;&gt;"",IF(T1278="OZP12",V1278,0),"")</f>
        <v/>
      </c>
      <c r="AU1278" s="257" t="str">
        <f aca="false">IF(D1278&lt;&gt;"",IF(J1278="TZP",L1278,0),"")</f>
        <v/>
      </c>
      <c r="AV1278" s="257" t="str">
        <f aca="false">IF(D1278&lt;&gt;"",IF(O1278="TZP",Q1278,0),"")</f>
        <v/>
      </c>
      <c r="AW1278" s="257" t="str">
        <f aca="false">IF(D1278&lt;&gt;"",IF(T1278="TZP",V1278,0),"")</f>
        <v/>
      </c>
      <c r="AX1278" s="257" t="str">
        <f aca="false">IF(D1278&lt;&gt;"",IF(J1278="OZZ",L1278,0),"")</f>
        <v/>
      </c>
      <c r="AY1278" s="257" t="str">
        <f aca="false">IF(D1278&lt;&gt;"",IF(O1278="OZZ",Q1278,0),"")</f>
        <v/>
      </c>
      <c r="AZ1278" s="257" t="str">
        <f aca="false">IF(D1278&lt;&gt;"",IF(T1278="OZZ",V1278,0),"")</f>
        <v/>
      </c>
      <c r="BA1278" s="260"/>
      <c r="BB1278" s="257" t="str">
        <f aca="false">IF(D1278&lt;&gt;"",IF(ISERROR(FIND("/",D1278)),0,1),"")</f>
        <v/>
      </c>
      <c r="BC1278" s="257" t="str">
        <f aca="false">IF(D1278&lt;&gt;"",IF(BB1278*1=0,D1278,CONCATENATE(MID(D1278,1,FIND("/",D1278,1)-1),MID(D1278,FIND("/",D1278,1)+1,LEN(D1278)))),"")</f>
        <v/>
      </c>
      <c r="BD1278" s="286"/>
      <c r="BE1278" s="257" t="str">
        <f aca="false">IF(D1278&lt;&gt;"",IF(J1278="OZP12",M1278,0),"")</f>
        <v/>
      </c>
      <c r="BF1278" s="257" t="str">
        <f aca="false">IF(D1278&lt;&gt;"",IF(O1278="OZP12",R1278,0),"")</f>
        <v/>
      </c>
      <c r="BG1278" s="257" t="str">
        <f aca="false">IF(D1278&lt;&gt;"",IF(T1278="OZP12",W1278,0),"")</f>
        <v/>
      </c>
      <c r="BH1278" s="257" t="str">
        <f aca="false">IF(D1278&lt;&gt;"",IF(J1278="TZP",M1278,0),"")</f>
        <v/>
      </c>
      <c r="BI1278" s="257" t="str">
        <f aca="false">IF(D1278&lt;&gt;"",IF(O1278="TZP",R1278,0),"")</f>
        <v/>
      </c>
      <c r="BJ1278" s="257" t="str">
        <f aca="false">IF(D1278&lt;&gt;"",IF(T1278="TZP",W1278,0),"")</f>
        <v/>
      </c>
    </row>
    <row r="1279" s="261" customFormat="true" ht="18.75" hidden="false" customHeight="true" outlineLevel="0" collapsed="false">
      <c r="A1279" s="262" t="n">
        <f aca="false">A1278+1</f>
        <v>1267</v>
      </c>
      <c r="B1279" s="263"/>
      <c r="C1279" s="263"/>
      <c r="D1279" s="263"/>
      <c r="E1279" s="266"/>
      <c r="F1279" s="266"/>
      <c r="G1279" s="267"/>
      <c r="H1279" s="278"/>
      <c r="I1279" s="281"/>
      <c r="J1279" s="268"/>
      <c r="K1279" s="269"/>
      <c r="L1279" s="244" t="str">
        <f aca="false">IF(AND(K1279&lt;&gt;"",J1279&lt;&gt;""),MIN(IF(OR(J1279="OZZ",J1279="ZZ"),5000,13600),TRUNC(0.75*SUMIF($D$12:$D1279,$D1279,K$12:K1279),2))-SUMIF($D$12:$D1278,$D1279,L$12:L1278),"")</f>
        <v/>
      </c>
      <c r="M1279" s="270" t="str">
        <f aca="false">IF(AND(K1279&lt;&gt;"",J1279&lt;&gt;"",AB1279&lt;&gt;""),IF(OR(J1279="OZZ",J1279="ZZ"),0-SUMIF($D$12:$D1278,$D1279,M$12:M1278),MIN(MIN(13600,TRUNC(0.75*SUMIF($D$12:$D$1442,$D1279,K$12:K$1442),2)+SUMIF($D$12:$D1279,$D1279,AB$12:AB1279))-SUMIF($D$12:$D1278,$D1279,M$12:M1278)-SUMIF($D$12:$D$1442,$D1279,L$12:L$1442),AB1279)),"")</f>
        <v/>
      </c>
      <c r="N1279" s="246" t="str">
        <f aca="false">IF(J1279&lt;&gt;"",1000-SUMIF($D$12:$D1278,$D1279,N$12:N1278),"")</f>
        <v/>
      </c>
      <c r="O1279" s="268"/>
      <c r="P1279" s="269"/>
      <c r="Q1279" s="244" t="str">
        <f aca="false">IF(AND(P1279&lt;&gt;"",O1279&lt;&gt;""),MIN(IF(OR(O1279="OZZ",O1279="ZZ"),5000,13600),TRUNC(0.75*SUMIF($D$12:$D1279,$D1279,P$12:P1279),2))-SUMIF($D$12:$D1278,$D1279,Q$12:Q1278),"")</f>
        <v/>
      </c>
      <c r="R1279" s="270" t="str">
        <f aca="false">IF(AND(P1279&lt;&gt;"",O1279&lt;&gt;"",AF1279&lt;&gt;""),IF(OR(O1279="OZZ",O1279="ZZ"),0-SUMIF($D$12:$D1278,$D1279,R$12:R1278),MIN(MIN(13600,TRUNC(0.75*SUMIF($D$12:$D$1442,$D1279,P$12:P$1442),2)+SUMIF($D$12:$D1279,$D1279,AF$12:AF1279))-SUMIF($D$12:$D1278,$D1279,R$12:R1278)-SUMIF($D$12:$D$1442,$D1279,Q$12:Q$1442),AF1279)),"")</f>
        <v/>
      </c>
      <c r="S1279" s="246" t="str">
        <f aca="false">IF(O1279&lt;&gt;"",1000-SUMIF($D$12:$D1278,$D1279,S$12:S1278),"")</f>
        <v/>
      </c>
      <c r="T1279" s="268"/>
      <c r="U1279" s="269"/>
      <c r="V1279" s="244" t="str">
        <f aca="false">IF(AND(U1279&lt;&gt;"",T1279&lt;&gt;""),MIN(IF(OR(T1279="OZZ",T1279="ZZ"),5000,13600),TRUNC(0.75*SUMIF($D$12:$D1279,$D1279,U$12:U1279),2))-SUMIF($D$12:$D1278,$D1279,V$12:V1278),"")</f>
        <v/>
      </c>
      <c r="W1279" s="248" t="str">
        <f aca="false">IF(AND(U1279&lt;&gt;"",T1279&lt;&gt;"",AJ1279&lt;&gt;""),IF(OR(T1279="OZZ",T1279="ZZ"),0-SUMIF($D$12:$D1278,$D1279,W$12:W1278),MIN(MIN(13600,TRUNC(0.75*SUMIF($D$12:$D$1442,$D1279,U$12:U$1442),2)+SUMIF($D$12:$D1279,$D1279,AJ$12:AJ1279))-SUMIF($D$12:$D1278,$D1279,W$12:W1278)-SUMIF($D$12:$D$1442,$D1279,V$12:V$1442),AJ1279)),"")</f>
        <v/>
      </c>
      <c r="X1279" s="246" t="str">
        <f aca="false">IF(T1279&lt;&gt;"",1000-SUMIF($D$12:$D1278,$D1279,X$12:X1278),"")</f>
        <v/>
      </c>
      <c r="Y1279" s="272"/>
      <c r="Z1279" s="273"/>
      <c r="AA1279" s="273"/>
      <c r="AB1279" s="252" t="str">
        <f aca="false">IF(K1279&lt;&gt;"",ROUND(Y1279,2)+ROUND(Z1279,2)+ROUND(AA1279,2),"")</f>
        <v/>
      </c>
      <c r="AC1279" s="274"/>
      <c r="AD1279" s="273"/>
      <c r="AE1279" s="273"/>
      <c r="AF1279" s="275" t="str">
        <f aca="false">IF(P1279&lt;&gt;"",ROUND(AC1279,2)+ROUND(AD1279,2)+ROUND(AE1279,2),"")</f>
        <v/>
      </c>
      <c r="AG1279" s="274"/>
      <c r="AH1279" s="273"/>
      <c r="AI1279" s="273"/>
      <c r="AJ1279" s="275" t="str">
        <f aca="false">IF(U1279&lt;&gt;"",ROUND(AG1279,2)+ROUND(AH1279,2)+ROUND(AI1279,2),"")</f>
        <v/>
      </c>
      <c r="AK1279" s="255"/>
      <c r="AL1279" s="255"/>
      <c r="AM1279" s="256"/>
      <c r="AN1279" s="257"/>
      <c r="AO1279" s="258" t="str">
        <f aca="false">IF(D1279&lt;&gt;"",IF(COUNTIF($D$12:$D1279,$D1279)&gt;1,0,IF(SUM(L1279,Q1279,V1279)&gt;0,IF(AND(T1279="",OR(O1279&lt;&gt;"",J1279&lt;&gt;"")),IF(O1279&lt;&gt;"",O1279,IF(J1279&lt;&gt;"",J1279,0)),IF(AND(O1279&lt;&gt;"",J1279&lt;&gt;"",O1279=J1279),O1279,T1279)),0)),"")</f>
        <v/>
      </c>
      <c r="AP1279" s="258" t="str">
        <f aca="false">IF(D1279&lt;&gt;"",IF(COUNTIF($D$12:$D1279,$D1279)&gt;1,0,IF(SUM(M1279,R1279,W1279)&gt;0,IF(AND(T1279="",OR(O1279&lt;&gt;"",J1279&lt;&gt;"")),IF(O1279&lt;&gt;"",O1279,IF(J1279&lt;&gt;"",J1279,0)),IF(AND(O1279&lt;&gt;"",J1279&lt;&gt;"",O1279=J1279),O1279,T1279)),0)),"")</f>
        <v/>
      </c>
      <c r="AQ1279" s="258" t="str">
        <f aca="false">IF(D1279&lt;&gt;"",IF(COUNTIF($D$12:$D1279,$D1279)&gt;1,0,IF(SUM(N1279,S1279,X1279)&gt;0,IF(AND(T1279="",OR(O1279&lt;&gt;"",J1279&lt;&gt;"")),IF(O1279&lt;&gt;"",O1279,IF(J1279&lt;&gt;"",J1279,0)),IF(AND(O1279&lt;&gt;"",J1279&lt;&gt;"",O1279=J1279),O1279,T1279)),0)),"")</f>
        <v/>
      </c>
      <c r="AR1279" s="257" t="str">
        <f aca="false">IF(D1279&lt;&gt;"",IF(J1279="OZP12",L1279,0),"")</f>
        <v/>
      </c>
      <c r="AS1279" s="257" t="str">
        <f aca="false">IF(D1279&lt;&gt;"",IF(O1279="OZP12",Q1279,0),"")</f>
        <v/>
      </c>
      <c r="AT1279" s="257" t="str">
        <f aca="false">IF(D1279&lt;&gt;"",IF(T1279="OZP12",V1279,0),"")</f>
        <v/>
      </c>
      <c r="AU1279" s="257" t="str">
        <f aca="false">IF(D1279&lt;&gt;"",IF(J1279="TZP",L1279,0),"")</f>
        <v/>
      </c>
      <c r="AV1279" s="257" t="str">
        <f aca="false">IF(D1279&lt;&gt;"",IF(O1279="TZP",Q1279,0),"")</f>
        <v/>
      </c>
      <c r="AW1279" s="257" t="str">
        <f aca="false">IF(D1279&lt;&gt;"",IF(T1279="TZP",V1279,0),"")</f>
        <v/>
      </c>
      <c r="AX1279" s="257" t="str">
        <f aca="false">IF(D1279&lt;&gt;"",IF(J1279="OZZ",L1279,0),"")</f>
        <v/>
      </c>
      <c r="AY1279" s="257" t="str">
        <f aca="false">IF(D1279&lt;&gt;"",IF(O1279="OZZ",Q1279,0),"")</f>
        <v/>
      </c>
      <c r="AZ1279" s="257" t="str">
        <f aca="false">IF(D1279&lt;&gt;"",IF(T1279="OZZ",V1279,0),"")</f>
        <v/>
      </c>
      <c r="BA1279" s="260"/>
      <c r="BB1279" s="257" t="str">
        <f aca="false">IF(D1279&lt;&gt;"",IF(ISERROR(FIND("/",D1279)),0,1),"")</f>
        <v/>
      </c>
      <c r="BC1279" s="257" t="str">
        <f aca="false">IF(D1279&lt;&gt;"",IF(BB1279*1=0,D1279,CONCATENATE(MID(D1279,1,FIND("/",D1279,1)-1),MID(D1279,FIND("/",D1279,1)+1,LEN(D1279)))),"")</f>
        <v/>
      </c>
      <c r="BD1279" s="286"/>
      <c r="BE1279" s="257" t="str">
        <f aca="false">IF(D1279&lt;&gt;"",IF(J1279="OZP12",M1279,0),"")</f>
        <v/>
      </c>
      <c r="BF1279" s="257" t="str">
        <f aca="false">IF(D1279&lt;&gt;"",IF(O1279="OZP12",R1279,0),"")</f>
        <v/>
      </c>
      <c r="BG1279" s="257" t="str">
        <f aca="false">IF(D1279&lt;&gt;"",IF(T1279="OZP12",W1279,0),"")</f>
        <v/>
      </c>
      <c r="BH1279" s="257" t="str">
        <f aca="false">IF(D1279&lt;&gt;"",IF(J1279="TZP",M1279,0),"")</f>
        <v/>
      </c>
      <c r="BI1279" s="257" t="str">
        <f aca="false">IF(D1279&lt;&gt;"",IF(O1279="TZP",R1279,0),"")</f>
        <v/>
      </c>
      <c r="BJ1279" s="257" t="str">
        <f aca="false">IF(D1279&lt;&gt;"",IF(T1279="TZP",W1279,0),"")</f>
        <v/>
      </c>
    </row>
    <row r="1280" s="261" customFormat="true" ht="18.75" hidden="false" customHeight="true" outlineLevel="0" collapsed="false">
      <c r="A1280" s="262" t="n">
        <f aca="false">A1279+1</f>
        <v>1268</v>
      </c>
      <c r="B1280" s="263"/>
      <c r="C1280" s="263"/>
      <c r="D1280" s="263"/>
      <c r="E1280" s="266"/>
      <c r="F1280" s="266"/>
      <c r="G1280" s="267"/>
      <c r="H1280" s="278"/>
      <c r="I1280" s="281"/>
      <c r="J1280" s="268"/>
      <c r="K1280" s="269"/>
      <c r="L1280" s="244" t="str">
        <f aca="false">IF(AND(K1280&lt;&gt;"",J1280&lt;&gt;""),MIN(IF(OR(J1280="OZZ",J1280="ZZ"),5000,13600),TRUNC(0.75*SUMIF($D$12:$D1280,$D1280,K$12:K1280),2))-SUMIF($D$12:$D1279,$D1280,L$12:L1279),"")</f>
        <v/>
      </c>
      <c r="M1280" s="270" t="str">
        <f aca="false">IF(AND(K1280&lt;&gt;"",J1280&lt;&gt;"",AB1280&lt;&gt;""),IF(OR(J1280="OZZ",J1280="ZZ"),0-SUMIF($D$12:$D1279,$D1280,M$12:M1279),MIN(MIN(13600,TRUNC(0.75*SUMIF($D$12:$D$1442,$D1280,K$12:K$1442),2)+SUMIF($D$12:$D1280,$D1280,AB$12:AB1280))-SUMIF($D$12:$D1279,$D1280,M$12:M1279)-SUMIF($D$12:$D$1442,$D1280,L$12:L$1442),AB1280)),"")</f>
        <v/>
      </c>
      <c r="N1280" s="246" t="str">
        <f aca="false">IF(J1280&lt;&gt;"",1000-SUMIF($D$12:$D1279,$D1280,N$12:N1279),"")</f>
        <v/>
      </c>
      <c r="O1280" s="268"/>
      <c r="P1280" s="269"/>
      <c r="Q1280" s="244" t="str">
        <f aca="false">IF(AND(P1280&lt;&gt;"",O1280&lt;&gt;""),MIN(IF(OR(O1280="OZZ",O1280="ZZ"),5000,13600),TRUNC(0.75*SUMIF($D$12:$D1280,$D1280,P$12:P1280),2))-SUMIF($D$12:$D1279,$D1280,Q$12:Q1279),"")</f>
        <v/>
      </c>
      <c r="R1280" s="270" t="str">
        <f aca="false">IF(AND(P1280&lt;&gt;"",O1280&lt;&gt;"",AF1280&lt;&gt;""),IF(OR(O1280="OZZ",O1280="ZZ"),0-SUMIF($D$12:$D1279,$D1280,R$12:R1279),MIN(MIN(13600,TRUNC(0.75*SUMIF($D$12:$D$1442,$D1280,P$12:P$1442),2)+SUMIF($D$12:$D1280,$D1280,AF$12:AF1280))-SUMIF($D$12:$D1279,$D1280,R$12:R1279)-SUMIF($D$12:$D$1442,$D1280,Q$12:Q$1442),AF1280)),"")</f>
        <v/>
      </c>
      <c r="S1280" s="246" t="str">
        <f aca="false">IF(O1280&lt;&gt;"",1000-SUMIF($D$12:$D1279,$D1280,S$12:S1279),"")</f>
        <v/>
      </c>
      <c r="T1280" s="268"/>
      <c r="U1280" s="269"/>
      <c r="V1280" s="244" t="str">
        <f aca="false">IF(AND(U1280&lt;&gt;"",T1280&lt;&gt;""),MIN(IF(OR(T1280="OZZ",T1280="ZZ"),5000,13600),TRUNC(0.75*SUMIF($D$12:$D1280,$D1280,U$12:U1280),2))-SUMIF($D$12:$D1279,$D1280,V$12:V1279),"")</f>
        <v/>
      </c>
      <c r="W1280" s="248" t="str">
        <f aca="false">IF(AND(U1280&lt;&gt;"",T1280&lt;&gt;"",AJ1280&lt;&gt;""),IF(OR(T1280="OZZ",T1280="ZZ"),0-SUMIF($D$12:$D1279,$D1280,W$12:W1279),MIN(MIN(13600,TRUNC(0.75*SUMIF($D$12:$D$1442,$D1280,U$12:U$1442),2)+SUMIF($D$12:$D1280,$D1280,AJ$12:AJ1280))-SUMIF($D$12:$D1279,$D1280,W$12:W1279)-SUMIF($D$12:$D$1442,$D1280,V$12:V$1442),AJ1280)),"")</f>
        <v/>
      </c>
      <c r="X1280" s="246" t="str">
        <f aca="false">IF(T1280&lt;&gt;"",1000-SUMIF($D$12:$D1279,$D1280,X$12:X1279),"")</f>
        <v/>
      </c>
      <c r="Y1280" s="272"/>
      <c r="Z1280" s="273"/>
      <c r="AA1280" s="273"/>
      <c r="AB1280" s="252" t="str">
        <f aca="false">IF(K1280&lt;&gt;"",ROUND(Y1280,2)+ROUND(Z1280,2)+ROUND(AA1280,2),"")</f>
        <v/>
      </c>
      <c r="AC1280" s="274"/>
      <c r="AD1280" s="273"/>
      <c r="AE1280" s="273"/>
      <c r="AF1280" s="275" t="str">
        <f aca="false">IF(P1280&lt;&gt;"",ROUND(AC1280,2)+ROUND(AD1280,2)+ROUND(AE1280,2),"")</f>
        <v/>
      </c>
      <c r="AG1280" s="274"/>
      <c r="AH1280" s="273"/>
      <c r="AI1280" s="273"/>
      <c r="AJ1280" s="275" t="str">
        <f aca="false">IF(U1280&lt;&gt;"",ROUND(AG1280,2)+ROUND(AH1280,2)+ROUND(AI1280,2),"")</f>
        <v/>
      </c>
      <c r="AK1280" s="255"/>
      <c r="AL1280" s="255"/>
      <c r="AM1280" s="256"/>
      <c r="AN1280" s="257"/>
      <c r="AO1280" s="258" t="str">
        <f aca="false">IF(D1280&lt;&gt;"",IF(COUNTIF($D$12:$D1280,$D1280)&gt;1,0,IF(SUM(L1280,Q1280,V1280)&gt;0,IF(AND(T1280="",OR(O1280&lt;&gt;"",J1280&lt;&gt;"")),IF(O1280&lt;&gt;"",O1280,IF(J1280&lt;&gt;"",J1280,0)),IF(AND(O1280&lt;&gt;"",J1280&lt;&gt;"",O1280=J1280),O1280,T1280)),0)),"")</f>
        <v/>
      </c>
      <c r="AP1280" s="258" t="str">
        <f aca="false">IF(D1280&lt;&gt;"",IF(COUNTIF($D$12:$D1280,$D1280)&gt;1,0,IF(SUM(M1280,R1280,W1280)&gt;0,IF(AND(T1280="",OR(O1280&lt;&gt;"",J1280&lt;&gt;"")),IF(O1280&lt;&gt;"",O1280,IF(J1280&lt;&gt;"",J1280,0)),IF(AND(O1280&lt;&gt;"",J1280&lt;&gt;"",O1280=J1280),O1280,T1280)),0)),"")</f>
        <v/>
      </c>
      <c r="AQ1280" s="258" t="str">
        <f aca="false">IF(D1280&lt;&gt;"",IF(COUNTIF($D$12:$D1280,$D1280)&gt;1,0,IF(SUM(N1280,S1280,X1280)&gt;0,IF(AND(T1280="",OR(O1280&lt;&gt;"",J1280&lt;&gt;"")),IF(O1280&lt;&gt;"",O1280,IF(J1280&lt;&gt;"",J1280,0)),IF(AND(O1280&lt;&gt;"",J1280&lt;&gt;"",O1280=J1280),O1280,T1280)),0)),"")</f>
        <v/>
      </c>
      <c r="AR1280" s="257" t="str">
        <f aca="false">IF(D1280&lt;&gt;"",IF(J1280="OZP12",L1280,0),"")</f>
        <v/>
      </c>
      <c r="AS1280" s="257" t="str">
        <f aca="false">IF(D1280&lt;&gt;"",IF(O1280="OZP12",Q1280,0),"")</f>
        <v/>
      </c>
      <c r="AT1280" s="257" t="str">
        <f aca="false">IF(D1280&lt;&gt;"",IF(T1280="OZP12",V1280,0),"")</f>
        <v/>
      </c>
      <c r="AU1280" s="257" t="str">
        <f aca="false">IF(D1280&lt;&gt;"",IF(J1280="TZP",L1280,0),"")</f>
        <v/>
      </c>
      <c r="AV1280" s="257" t="str">
        <f aca="false">IF(D1280&lt;&gt;"",IF(O1280="TZP",Q1280,0),"")</f>
        <v/>
      </c>
      <c r="AW1280" s="257" t="str">
        <f aca="false">IF(D1280&lt;&gt;"",IF(T1280="TZP",V1280,0),"")</f>
        <v/>
      </c>
      <c r="AX1280" s="257" t="str">
        <f aca="false">IF(D1280&lt;&gt;"",IF(J1280="OZZ",L1280,0),"")</f>
        <v/>
      </c>
      <c r="AY1280" s="257" t="str">
        <f aca="false">IF(D1280&lt;&gt;"",IF(O1280="OZZ",Q1280,0),"")</f>
        <v/>
      </c>
      <c r="AZ1280" s="257" t="str">
        <f aca="false">IF(D1280&lt;&gt;"",IF(T1280="OZZ",V1280,0),"")</f>
        <v/>
      </c>
      <c r="BA1280" s="260"/>
      <c r="BB1280" s="257" t="str">
        <f aca="false">IF(D1280&lt;&gt;"",IF(ISERROR(FIND("/",D1280)),0,1),"")</f>
        <v/>
      </c>
      <c r="BC1280" s="257" t="str">
        <f aca="false">IF(D1280&lt;&gt;"",IF(BB1280*1=0,D1280,CONCATENATE(MID(D1280,1,FIND("/",D1280,1)-1),MID(D1280,FIND("/",D1280,1)+1,LEN(D1280)))),"")</f>
        <v/>
      </c>
      <c r="BD1280" s="286"/>
      <c r="BE1280" s="257" t="str">
        <f aca="false">IF(D1280&lt;&gt;"",IF(J1280="OZP12",M1280,0),"")</f>
        <v/>
      </c>
      <c r="BF1280" s="257" t="str">
        <f aca="false">IF(D1280&lt;&gt;"",IF(O1280="OZP12",R1280,0),"")</f>
        <v/>
      </c>
      <c r="BG1280" s="257" t="str">
        <f aca="false">IF(D1280&lt;&gt;"",IF(T1280="OZP12",W1280,0),"")</f>
        <v/>
      </c>
      <c r="BH1280" s="257" t="str">
        <f aca="false">IF(D1280&lt;&gt;"",IF(J1280="TZP",M1280,0),"")</f>
        <v/>
      </c>
      <c r="BI1280" s="257" t="str">
        <f aca="false">IF(D1280&lt;&gt;"",IF(O1280="TZP",R1280,0),"")</f>
        <v/>
      </c>
      <c r="BJ1280" s="257" t="str">
        <f aca="false">IF(D1280&lt;&gt;"",IF(T1280="TZP",W1280,0),"")</f>
        <v/>
      </c>
    </row>
    <row r="1281" s="261" customFormat="true" ht="18.75" hidden="false" customHeight="true" outlineLevel="0" collapsed="false">
      <c r="A1281" s="262" t="n">
        <f aca="false">A1280+1</f>
        <v>1269</v>
      </c>
      <c r="B1281" s="263"/>
      <c r="C1281" s="263"/>
      <c r="D1281" s="263"/>
      <c r="E1281" s="266"/>
      <c r="F1281" s="266"/>
      <c r="G1281" s="267"/>
      <c r="H1281" s="278"/>
      <c r="I1281" s="281"/>
      <c r="J1281" s="268"/>
      <c r="K1281" s="269"/>
      <c r="L1281" s="244" t="str">
        <f aca="false">IF(AND(K1281&lt;&gt;"",J1281&lt;&gt;""),MIN(IF(OR(J1281="OZZ",J1281="ZZ"),5000,13600),TRUNC(0.75*SUMIF($D$12:$D1281,$D1281,K$12:K1281),2))-SUMIF($D$12:$D1280,$D1281,L$12:L1280),"")</f>
        <v/>
      </c>
      <c r="M1281" s="270" t="str">
        <f aca="false">IF(AND(K1281&lt;&gt;"",J1281&lt;&gt;"",AB1281&lt;&gt;""),IF(OR(J1281="OZZ",J1281="ZZ"),0-SUMIF($D$12:$D1280,$D1281,M$12:M1280),MIN(MIN(13600,TRUNC(0.75*SUMIF($D$12:$D$1442,$D1281,K$12:K$1442),2)+SUMIF($D$12:$D1281,$D1281,AB$12:AB1281))-SUMIF($D$12:$D1280,$D1281,M$12:M1280)-SUMIF($D$12:$D$1442,$D1281,L$12:L$1442),AB1281)),"")</f>
        <v/>
      </c>
      <c r="N1281" s="246" t="str">
        <f aca="false">IF(J1281&lt;&gt;"",1000-SUMIF($D$12:$D1280,$D1281,N$12:N1280),"")</f>
        <v/>
      </c>
      <c r="O1281" s="268"/>
      <c r="P1281" s="269"/>
      <c r="Q1281" s="244" t="str">
        <f aca="false">IF(AND(P1281&lt;&gt;"",O1281&lt;&gt;""),MIN(IF(OR(O1281="OZZ",O1281="ZZ"),5000,13600),TRUNC(0.75*SUMIF($D$12:$D1281,$D1281,P$12:P1281),2))-SUMIF($D$12:$D1280,$D1281,Q$12:Q1280),"")</f>
        <v/>
      </c>
      <c r="R1281" s="270" t="str">
        <f aca="false">IF(AND(P1281&lt;&gt;"",O1281&lt;&gt;"",AF1281&lt;&gt;""),IF(OR(O1281="OZZ",O1281="ZZ"),0-SUMIF($D$12:$D1280,$D1281,R$12:R1280),MIN(MIN(13600,TRUNC(0.75*SUMIF($D$12:$D$1442,$D1281,P$12:P$1442),2)+SUMIF($D$12:$D1281,$D1281,AF$12:AF1281))-SUMIF($D$12:$D1280,$D1281,R$12:R1280)-SUMIF($D$12:$D$1442,$D1281,Q$12:Q$1442),AF1281)),"")</f>
        <v/>
      </c>
      <c r="S1281" s="246" t="str">
        <f aca="false">IF(O1281&lt;&gt;"",1000-SUMIF($D$12:$D1280,$D1281,S$12:S1280),"")</f>
        <v/>
      </c>
      <c r="T1281" s="268"/>
      <c r="U1281" s="269"/>
      <c r="V1281" s="244" t="str">
        <f aca="false">IF(AND(U1281&lt;&gt;"",T1281&lt;&gt;""),MIN(IF(OR(T1281="OZZ",T1281="ZZ"),5000,13600),TRUNC(0.75*SUMIF($D$12:$D1281,$D1281,U$12:U1281),2))-SUMIF($D$12:$D1280,$D1281,V$12:V1280),"")</f>
        <v/>
      </c>
      <c r="W1281" s="248" t="str">
        <f aca="false">IF(AND(U1281&lt;&gt;"",T1281&lt;&gt;"",AJ1281&lt;&gt;""),IF(OR(T1281="OZZ",T1281="ZZ"),0-SUMIF($D$12:$D1280,$D1281,W$12:W1280),MIN(MIN(13600,TRUNC(0.75*SUMIF($D$12:$D$1442,$D1281,U$12:U$1442),2)+SUMIF($D$12:$D1281,$D1281,AJ$12:AJ1281))-SUMIF($D$12:$D1280,$D1281,W$12:W1280)-SUMIF($D$12:$D$1442,$D1281,V$12:V$1442),AJ1281)),"")</f>
        <v/>
      </c>
      <c r="X1281" s="246" t="str">
        <f aca="false">IF(T1281&lt;&gt;"",1000-SUMIF($D$12:$D1280,$D1281,X$12:X1280),"")</f>
        <v/>
      </c>
      <c r="Y1281" s="272"/>
      <c r="Z1281" s="273"/>
      <c r="AA1281" s="273"/>
      <c r="AB1281" s="252" t="str">
        <f aca="false">IF(K1281&lt;&gt;"",ROUND(Y1281,2)+ROUND(Z1281,2)+ROUND(AA1281,2),"")</f>
        <v/>
      </c>
      <c r="AC1281" s="274"/>
      <c r="AD1281" s="273"/>
      <c r="AE1281" s="273"/>
      <c r="AF1281" s="275" t="str">
        <f aca="false">IF(P1281&lt;&gt;"",ROUND(AC1281,2)+ROUND(AD1281,2)+ROUND(AE1281,2),"")</f>
        <v/>
      </c>
      <c r="AG1281" s="274"/>
      <c r="AH1281" s="273"/>
      <c r="AI1281" s="273"/>
      <c r="AJ1281" s="275" t="str">
        <f aca="false">IF(U1281&lt;&gt;"",ROUND(AG1281,2)+ROUND(AH1281,2)+ROUND(AI1281,2),"")</f>
        <v/>
      </c>
      <c r="AK1281" s="255"/>
      <c r="AL1281" s="255"/>
      <c r="AM1281" s="256"/>
      <c r="AN1281" s="257"/>
      <c r="AO1281" s="258" t="str">
        <f aca="false">IF(D1281&lt;&gt;"",IF(COUNTIF($D$12:$D1281,$D1281)&gt;1,0,IF(SUM(L1281,Q1281,V1281)&gt;0,IF(AND(T1281="",OR(O1281&lt;&gt;"",J1281&lt;&gt;"")),IF(O1281&lt;&gt;"",O1281,IF(J1281&lt;&gt;"",J1281,0)),IF(AND(O1281&lt;&gt;"",J1281&lt;&gt;"",O1281=J1281),O1281,T1281)),0)),"")</f>
        <v/>
      </c>
      <c r="AP1281" s="258" t="str">
        <f aca="false">IF(D1281&lt;&gt;"",IF(COUNTIF($D$12:$D1281,$D1281)&gt;1,0,IF(SUM(M1281,R1281,W1281)&gt;0,IF(AND(T1281="",OR(O1281&lt;&gt;"",J1281&lt;&gt;"")),IF(O1281&lt;&gt;"",O1281,IF(J1281&lt;&gt;"",J1281,0)),IF(AND(O1281&lt;&gt;"",J1281&lt;&gt;"",O1281=J1281),O1281,T1281)),0)),"")</f>
        <v/>
      </c>
      <c r="AQ1281" s="258" t="str">
        <f aca="false">IF(D1281&lt;&gt;"",IF(COUNTIF($D$12:$D1281,$D1281)&gt;1,0,IF(SUM(N1281,S1281,X1281)&gt;0,IF(AND(T1281="",OR(O1281&lt;&gt;"",J1281&lt;&gt;"")),IF(O1281&lt;&gt;"",O1281,IF(J1281&lt;&gt;"",J1281,0)),IF(AND(O1281&lt;&gt;"",J1281&lt;&gt;"",O1281=J1281),O1281,T1281)),0)),"")</f>
        <v/>
      </c>
      <c r="AR1281" s="257" t="str">
        <f aca="false">IF(D1281&lt;&gt;"",IF(J1281="OZP12",L1281,0),"")</f>
        <v/>
      </c>
      <c r="AS1281" s="257" t="str">
        <f aca="false">IF(D1281&lt;&gt;"",IF(O1281="OZP12",Q1281,0),"")</f>
        <v/>
      </c>
      <c r="AT1281" s="257" t="str">
        <f aca="false">IF(D1281&lt;&gt;"",IF(T1281="OZP12",V1281,0),"")</f>
        <v/>
      </c>
      <c r="AU1281" s="257" t="str">
        <f aca="false">IF(D1281&lt;&gt;"",IF(J1281="TZP",L1281,0),"")</f>
        <v/>
      </c>
      <c r="AV1281" s="257" t="str">
        <f aca="false">IF(D1281&lt;&gt;"",IF(O1281="TZP",Q1281,0),"")</f>
        <v/>
      </c>
      <c r="AW1281" s="257" t="str">
        <f aca="false">IF(D1281&lt;&gt;"",IF(T1281="TZP",V1281,0),"")</f>
        <v/>
      </c>
      <c r="AX1281" s="257" t="str">
        <f aca="false">IF(D1281&lt;&gt;"",IF(J1281="OZZ",L1281,0),"")</f>
        <v/>
      </c>
      <c r="AY1281" s="257" t="str">
        <f aca="false">IF(D1281&lt;&gt;"",IF(O1281="OZZ",Q1281,0),"")</f>
        <v/>
      </c>
      <c r="AZ1281" s="257" t="str">
        <f aca="false">IF(D1281&lt;&gt;"",IF(T1281="OZZ",V1281,0),"")</f>
        <v/>
      </c>
      <c r="BA1281" s="260"/>
      <c r="BB1281" s="257" t="str">
        <f aca="false">IF(D1281&lt;&gt;"",IF(ISERROR(FIND("/",D1281)),0,1),"")</f>
        <v/>
      </c>
      <c r="BC1281" s="257" t="str">
        <f aca="false">IF(D1281&lt;&gt;"",IF(BB1281*1=0,D1281,CONCATENATE(MID(D1281,1,FIND("/",D1281,1)-1),MID(D1281,FIND("/",D1281,1)+1,LEN(D1281)))),"")</f>
        <v/>
      </c>
      <c r="BD1281" s="286"/>
      <c r="BE1281" s="257" t="str">
        <f aca="false">IF(D1281&lt;&gt;"",IF(J1281="OZP12",M1281,0),"")</f>
        <v/>
      </c>
      <c r="BF1281" s="257" t="str">
        <f aca="false">IF(D1281&lt;&gt;"",IF(O1281="OZP12",R1281,0),"")</f>
        <v/>
      </c>
      <c r="BG1281" s="257" t="str">
        <f aca="false">IF(D1281&lt;&gt;"",IF(T1281="OZP12",W1281,0),"")</f>
        <v/>
      </c>
      <c r="BH1281" s="257" t="str">
        <f aca="false">IF(D1281&lt;&gt;"",IF(J1281="TZP",M1281,0),"")</f>
        <v/>
      </c>
      <c r="BI1281" s="257" t="str">
        <f aca="false">IF(D1281&lt;&gt;"",IF(O1281="TZP",R1281,0),"")</f>
        <v/>
      </c>
      <c r="BJ1281" s="257" t="str">
        <f aca="false">IF(D1281&lt;&gt;"",IF(T1281="TZP",W1281,0),"")</f>
        <v/>
      </c>
    </row>
    <row r="1282" s="261" customFormat="true" ht="18.75" hidden="false" customHeight="true" outlineLevel="0" collapsed="false">
      <c r="A1282" s="262" t="n">
        <f aca="false">A1281+1</f>
        <v>1270</v>
      </c>
      <c r="B1282" s="263"/>
      <c r="C1282" s="263"/>
      <c r="D1282" s="263"/>
      <c r="E1282" s="266"/>
      <c r="F1282" s="266"/>
      <c r="G1282" s="267"/>
      <c r="H1282" s="278"/>
      <c r="I1282" s="281"/>
      <c r="J1282" s="268"/>
      <c r="K1282" s="269"/>
      <c r="L1282" s="244" t="str">
        <f aca="false">IF(AND(K1282&lt;&gt;"",J1282&lt;&gt;""),MIN(IF(OR(J1282="OZZ",J1282="ZZ"),5000,13600),TRUNC(0.75*SUMIF($D$12:$D1282,$D1282,K$12:K1282),2))-SUMIF($D$12:$D1281,$D1282,L$12:L1281),"")</f>
        <v/>
      </c>
      <c r="M1282" s="270" t="str">
        <f aca="false">IF(AND(K1282&lt;&gt;"",J1282&lt;&gt;"",AB1282&lt;&gt;""),IF(OR(J1282="OZZ",J1282="ZZ"),0-SUMIF($D$12:$D1281,$D1282,M$12:M1281),MIN(MIN(13600,TRUNC(0.75*SUMIF($D$12:$D$1442,$D1282,K$12:K$1442),2)+SUMIF($D$12:$D1282,$D1282,AB$12:AB1282))-SUMIF($D$12:$D1281,$D1282,M$12:M1281)-SUMIF($D$12:$D$1442,$D1282,L$12:L$1442),AB1282)),"")</f>
        <v/>
      </c>
      <c r="N1282" s="246" t="str">
        <f aca="false">IF(J1282&lt;&gt;"",1000-SUMIF($D$12:$D1281,$D1282,N$12:N1281),"")</f>
        <v/>
      </c>
      <c r="O1282" s="268"/>
      <c r="P1282" s="269"/>
      <c r="Q1282" s="244" t="str">
        <f aca="false">IF(AND(P1282&lt;&gt;"",O1282&lt;&gt;""),MIN(IF(OR(O1282="OZZ",O1282="ZZ"),5000,13600),TRUNC(0.75*SUMIF($D$12:$D1282,$D1282,P$12:P1282),2))-SUMIF($D$12:$D1281,$D1282,Q$12:Q1281),"")</f>
        <v/>
      </c>
      <c r="R1282" s="270" t="str">
        <f aca="false">IF(AND(P1282&lt;&gt;"",O1282&lt;&gt;"",AF1282&lt;&gt;""),IF(OR(O1282="OZZ",O1282="ZZ"),0-SUMIF($D$12:$D1281,$D1282,R$12:R1281),MIN(MIN(13600,TRUNC(0.75*SUMIF($D$12:$D$1442,$D1282,P$12:P$1442),2)+SUMIF($D$12:$D1282,$D1282,AF$12:AF1282))-SUMIF($D$12:$D1281,$D1282,R$12:R1281)-SUMIF($D$12:$D$1442,$D1282,Q$12:Q$1442),AF1282)),"")</f>
        <v/>
      </c>
      <c r="S1282" s="246" t="str">
        <f aca="false">IF(O1282&lt;&gt;"",1000-SUMIF($D$12:$D1281,$D1282,S$12:S1281),"")</f>
        <v/>
      </c>
      <c r="T1282" s="268"/>
      <c r="U1282" s="269"/>
      <c r="V1282" s="244" t="str">
        <f aca="false">IF(AND(U1282&lt;&gt;"",T1282&lt;&gt;""),MIN(IF(OR(T1282="OZZ",T1282="ZZ"),5000,13600),TRUNC(0.75*SUMIF($D$12:$D1282,$D1282,U$12:U1282),2))-SUMIF($D$12:$D1281,$D1282,V$12:V1281),"")</f>
        <v/>
      </c>
      <c r="W1282" s="248" t="str">
        <f aca="false">IF(AND(U1282&lt;&gt;"",T1282&lt;&gt;"",AJ1282&lt;&gt;""),IF(OR(T1282="OZZ",T1282="ZZ"),0-SUMIF($D$12:$D1281,$D1282,W$12:W1281),MIN(MIN(13600,TRUNC(0.75*SUMIF($D$12:$D$1442,$D1282,U$12:U$1442),2)+SUMIF($D$12:$D1282,$D1282,AJ$12:AJ1282))-SUMIF($D$12:$D1281,$D1282,W$12:W1281)-SUMIF($D$12:$D$1442,$D1282,V$12:V$1442),AJ1282)),"")</f>
        <v/>
      </c>
      <c r="X1282" s="246" t="str">
        <f aca="false">IF(T1282&lt;&gt;"",1000-SUMIF($D$12:$D1281,$D1282,X$12:X1281),"")</f>
        <v/>
      </c>
      <c r="Y1282" s="272"/>
      <c r="Z1282" s="273"/>
      <c r="AA1282" s="273"/>
      <c r="AB1282" s="252" t="str">
        <f aca="false">IF(K1282&lt;&gt;"",ROUND(Y1282,2)+ROUND(Z1282,2)+ROUND(AA1282,2),"")</f>
        <v/>
      </c>
      <c r="AC1282" s="274"/>
      <c r="AD1282" s="273"/>
      <c r="AE1282" s="273"/>
      <c r="AF1282" s="275" t="str">
        <f aca="false">IF(P1282&lt;&gt;"",ROUND(AC1282,2)+ROUND(AD1282,2)+ROUND(AE1282,2),"")</f>
        <v/>
      </c>
      <c r="AG1282" s="274"/>
      <c r="AH1282" s="273"/>
      <c r="AI1282" s="273"/>
      <c r="AJ1282" s="275" t="str">
        <f aca="false">IF(U1282&lt;&gt;"",ROUND(AG1282,2)+ROUND(AH1282,2)+ROUND(AI1282,2),"")</f>
        <v/>
      </c>
      <c r="AK1282" s="255"/>
      <c r="AL1282" s="255"/>
      <c r="AM1282" s="256"/>
      <c r="AN1282" s="257"/>
      <c r="AO1282" s="258" t="str">
        <f aca="false">IF(D1282&lt;&gt;"",IF(COUNTIF($D$12:$D1282,$D1282)&gt;1,0,IF(SUM(L1282,Q1282,V1282)&gt;0,IF(AND(T1282="",OR(O1282&lt;&gt;"",J1282&lt;&gt;"")),IF(O1282&lt;&gt;"",O1282,IF(J1282&lt;&gt;"",J1282,0)),IF(AND(O1282&lt;&gt;"",J1282&lt;&gt;"",O1282=J1282),O1282,T1282)),0)),"")</f>
        <v/>
      </c>
      <c r="AP1282" s="258" t="str">
        <f aca="false">IF(D1282&lt;&gt;"",IF(COUNTIF($D$12:$D1282,$D1282)&gt;1,0,IF(SUM(M1282,R1282,W1282)&gt;0,IF(AND(T1282="",OR(O1282&lt;&gt;"",J1282&lt;&gt;"")),IF(O1282&lt;&gt;"",O1282,IF(J1282&lt;&gt;"",J1282,0)),IF(AND(O1282&lt;&gt;"",J1282&lt;&gt;"",O1282=J1282),O1282,T1282)),0)),"")</f>
        <v/>
      </c>
      <c r="AQ1282" s="258" t="str">
        <f aca="false">IF(D1282&lt;&gt;"",IF(COUNTIF($D$12:$D1282,$D1282)&gt;1,0,IF(SUM(N1282,S1282,X1282)&gt;0,IF(AND(T1282="",OR(O1282&lt;&gt;"",J1282&lt;&gt;"")),IF(O1282&lt;&gt;"",O1282,IF(J1282&lt;&gt;"",J1282,0)),IF(AND(O1282&lt;&gt;"",J1282&lt;&gt;"",O1282=J1282),O1282,T1282)),0)),"")</f>
        <v/>
      </c>
      <c r="AR1282" s="257" t="str">
        <f aca="false">IF(D1282&lt;&gt;"",IF(J1282="OZP12",L1282,0),"")</f>
        <v/>
      </c>
      <c r="AS1282" s="257" t="str">
        <f aca="false">IF(D1282&lt;&gt;"",IF(O1282="OZP12",Q1282,0),"")</f>
        <v/>
      </c>
      <c r="AT1282" s="257" t="str">
        <f aca="false">IF(D1282&lt;&gt;"",IF(T1282="OZP12",V1282,0),"")</f>
        <v/>
      </c>
      <c r="AU1282" s="257" t="str">
        <f aca="false">IF(D1282&lt;&gt;"",IF(J1282="TZP",L1282,0),"")</f>
        <v/>
      </c>
      <c r="AV1282" s="257" t="str">
        <f aca="false">IF(D1282&lt;&gt;"",IF(O1282="TZP",Q1282,0),"")</f>
        <v/>
      </c>
      <c r="AW1282" s="257" t="str">
        <f aca="false">IF(D1282&lt;&gt;"",IF(T1282="TZP",V1282,0),"")</f>
        <v/>
      </c>
      <c r="AX1282" s="257" t="str">
        <f aca="false">IF(D1282&lt;&gt;"",IF(J1282="OZZ",L1282,0),"")</f>
        <v/>
      </c>
      <c r="AY1282" s="257" t="str">
        <f aca="false">IF(D1282&lt;&gt;"",IF(O1282="OZZ",Q1282,0),"")</f>
        <v/>
      </c>
      <c r="AZ1282" s="257" t="str">
        <f aca="false">IF(D1282&lt;&gt;"",IF(T1282="OZZ",V1282,0),"")</f>
        <v/>
      </c>
      <c r="BA1282" s="260"/>
      <c r="BB1282" s="257" t="str">
        <f aca="false">IF(D1282&lt;&gt;"",IF(ISERROR(FIND("/",D1282)),0,1),"")</f>
        <v/>
      </c>
      <c r="BC1282" s="257" t="str">
        <f aca="false">IF(D1282&lt;&gt;"",IF(BB1282*1=0,D1282,CONCATENATE(MID(D1282,1,FIND("/",D1282,1)-1),MID(D1282,FIND("/",D1282,1)+1,LEN(D1282)))),"")</f>
        <v/>
      </c>
      <c r="BD1282" s="286"/>
      <c r="BE1282" s="257" t="str">
        <f aca="false">IF(D1282&lt;&gt;"",IF(J1282="OZP12",M1282,0),"")</f>
        <v/>
      </c>
      <c r="BF1282" s="257" t="str">
        <f aca="false">IF(D1282&lt;&gt;"",IF(O1282="OZP12",R1282,0),"")</f>
        <v/>
      </c>
      <c r="BG1282" s="257" t="str">
        <f aca="false">IF(D1282&lt;&gt;"",IF(T1282="OZP12",W1282,0),"")</f>
        <v/>
      </c>
      <c r="BH1282" s="257" t="str">
        <f aca="false">IF(D1282&lt;&gt;"",IF(J1282="TZP",M1282,0),"")</f>
        <v/>
      </c>
      <c r="BI1282" s="257" t="str">
        <f aca="false">IF(D1282&lt;&gt;"",IF(O1282="TZP",R1282,0),"")</f>
        <v/>
      </c>
      <c r="BJ1282" s="257" t="str">
        <f aca="false">IF(D1282&lt;&gt;"",IF(T1282="TZP",W1282,0),"")</f>
        <v/>
      </c>
    </row>
    <row r="1283" s="261" customFormat="true" ht="18.75" hidden="false" customHeight="true" outlineLevel="0" collapsed="false">
      <c r="A1283" s="262" t="n">
        <f aca="false">A1282+1</f>
        <v>1271</v>
      </c>
      <c r="B1283" s="263"/>
      <c r="C1283" s="263"/>
      <c r="D1283" s="263"/>
      <c r="E1283" s="266"/>
      <c r="F1283" s="266"/>
      <c r="G1283" s="267"/>
      <c r="H1283" s="278"/>
      <c r="I1283" s="281"/>
      <c r="J1283" s="268"/>
      <c r="K1283" s="269"/>
      <c r="L1283" s="244" t="str">
        <f aca="false">IF(AND(K1283&lt;&gt;"",J1283&lt;&gt;""),MIN(IF(OR(J1283="OZZ",J1283="ZZ"),5000,13600),TRUNC(0.75*SUMIF($D$12:$D1283,$D1283,K$12:K1283),2))-SUMIF($D$12:$D1282,$D1283,L$12:L1282),"")</f>
        <v/>
      </c>
      <c r="M1283" s="270" t="str">
        <f aca="false">IF(AND(K1283&lt;&gt;"",J1283&lt;&gt;"",AB1283&lt;&gt;""),IF(OR(J1283="OZZ",J1283="ZZ"),0-SUMIF($D$12:$D1282,$D1283,M$12:M1282),MIN(MIN(13600,TRUNC(0.75*SUMIF($D$12:$D$1442,$D1283,K$12:K$1442),2)+SUMIF($D$12:$D1283,$D1283,AB$12:AB1283))-SUMIF($D$12:$D1282,$D1283,M$12:M1282)-SUMIF($D$12:$D$1442,$D1283,L$12:L$1442),AB1283)),"")</f>
        <v/>
      </c>
      <c r="N1283" s="246" t="str">
        <f aca="false">IF(J1283&lt;&gt;"",1000-SUMIF($D$12:$D1282,$D1283,N$12:N1282),"")</f>
        <v/>
      </c>
      <c r="O1283" s="268"/>
      <c r="P1283" s="269"/>
      <c r="Q1283" s="244" t="str">
        <f aca="false">IF(AND(P1283&lt;&gt;"",O1283&lt;&gt;""),MIN(IF(OR(O1283="OZZ",O1283="ZZ"),5000,13600),TRUNC(0.75*SUMIF($D$12:$D1283,$D1283,P$12:P1283),2))-SUMIF($D$12:$D1282,$D1283,Q$12:Q1282),"")</f>
        <v/>
      </c>
      <c r="R1283" s="270" t="str">
        <f aca="false">IF(AND(P1283&lt;&gt;"",O1283&lt;&gt;"",AF1283&lt;&gt;""),IF(OR(O1283="OZZ",O1283="ZZ"),0-SUMIF($D$12:$D1282,$D1283,R$12:R1282),MIN(MIN(13600,TRUNC(0.75*SUMIF($D$12:$D$1442,$D1283,P$12:P$1442),2)+SUMIF($D$12:$D1283,$D1283,AF$12:AF1283))-SUMIF($D$12:$D1282,$D1283,R$12:R1282)-SUMIF($D$12:$D$1442,$D1283,Q$12:Q$1442),AF1283)),"")</f>
        <v/>
      </c>
      <c r="S1283" s="246" t="str">
        <f aca="false">IF(O1283&lt;&gt;"",1000-SUMIF($D$12:$D1282,$D1283,S$12:S1282),"")</f>
        <v/>
      </c>
      <c r="T1283" s="268"/>
      <c r="U1283" s="269"/>
      <c r="V1283" s="244" t="str">
        <f aca="false">IF(AND(U1283&lt;&gt;"",T1283&lt;&gt;""),MIN(IF(OR(T1283="OZZ",T1283="ZZ"),5000,13600),TRUNC(0.75*SUMIF($D$12:$D1283,$D1283,U$12:U1283),2))-SUMIF($D$12:$D1282,$D1283,V$12:V1282),"")</f>
        <v/>
      </c>
      <c r="W1283" s="248" t="str">
        <f aca="false">IF(AND(U1283&lt;&gt;"",T1283&lt;&gt;"",AJ1283&lt;&gt;""),IF(OR(T1283="OZZ",T1283="ZZ"),0-SUMIF($D$12:$D1282,$D1283,W$12:W1282),MIN(MIN(13600,TRUNC(0.75*SUMIF($D$12:$D$1442,$D1283,U$12:U$1442),2)+SUMIF($D$12:$D1283,$D1283,AJ$12:AJ1283))-SUMIF($D$12:$D1282,$D1283,W$12:W1282)-SUMIF($D$12:$D$1442,$D1283,V$12:V$1442),AJ1283)),"")</f>
        <v/>
      </c>
      <c r="X1283" s="246" t="str">
        <f aca="false">IF(T1283&lt;&gt;"",1000-SUMIF($D$12:$D1282,$D1283,X$12:X1282),"")</f>
        <v/>
      </c>
      <c r="Y1283" s="272"/>
      <c r="Z1283" s="273"/>
      <c r="AA1283" s="273"/>
      <c r="AB1283" s="252" t="str">
        <f aca="false">IF(K1283&lt;&gt;"",ROUND(Y1283,2)+ROUND(Z1283,2)+ROUND(AA1283,2),"")</f>
        <v/>
      </c>
      <c r="AC1283" s="274"/>
      <c r="AD1283" s="273"/>
      <c r="AE1283" s="273"/>
      <c r="AF1283" s="275" t="str">
        <f aca="false">IF(P1283&lt;&gt;"",ROUND(AC1283,2)+ROUND(AD1283,2)+ROUND(AE1283,2),"")</f>
        <v/>
      </c>
      <c r="AG1283" s="274"/>
      <c r="AH1283" s="273"/>
      <c r="AI1283" s="273"/>
      <c r="AJ1283" s="275" t="str">
        <f aca="false">IF(U1283&lt;&gt;"",ROUND(AG1283,2)+ROUND(AH1283,2)+ROUND(AI1283,2),"")</f>
        <v/>
      </c>
      <c r="AK1283" s="255"/>
      <c r="AL1283" s="255"/>
      <c r="AM1283" s="256"/>
      <c r="AN1283" s="257"/>
      <c r="AO1283" s="258" t="str">
        <f aca="false">IF(D1283&lt;&gt;"",IF(COUNTIF($D$12:$D1283,$D1283)&gt;1,0,IF(SUM(L1283,Q1283,V1283)&gt;0,IF(AND(T1283="",OR(O1283&lt;&gt;"",J1283&lt;&gt;"")),IF(O1283&lt;&gt;"",O1283,IF(J1283&lt;&gt;"",J1283,0)),IF(AND(O1283&lt;&gt;"",J1283&lt;&gt;"",O1283=J1283),O1283,T1283)),0)),"")</f>
        <v/>
      </c>
      <c r="AP1283" s="258" t="str">
        <f aca="false">IF(D1283&lt;&gt;"",IF(COUNTIF($D$12:$D1283,$D1283)&gt;1,0,IF(SUM(M1283,R1283,W1283)&gt;0,IF(AND(T1283="",OR(O1283&lt;&gt;"",J1283&lt;&gt;"")),IF(O1283&lt;&gt;"",O1283,IF(J1283&lt;&gt;"",J1283,0)),IF(AND(O1283&lt;&gt;"",J1283&lt;&gt;"",O1283=J1283),O1283,T1283)),0)),"")</f>
        <v/>
      </c>
      <c r="AQ1283" s="258" t="str">
        <f aca="false">IF(D1283&lt;&gt;"",IF(COUNTIF($D$12:$D1283,$D1283)&gt;1,0,IF(SUM(N1283,S1283,X1283)&gt;0,IF(AND(T1283="",OR(O1283&lt;&gt;"",J1283&lt;&gt;"")),IF(O1283&lt;&gt;"",O1283,IF(J1283&lt;&gt;"",J1283,0)),IF(AND(O1283&lt;&gt;"",J1283&lt;&gt;"",O1283=J1283),O1283,T1283)),0)),"")</f>
        <v/>
      </c>
      <c r="AR1283" s="257" t="str">
        <f aca="false">IF(D1283&lt;&gt;"",IF(J1283="OZP12",L1283,0),"")</f>
        <v/>
      </c>
      <c r="AS1283" s="257" t="str">
        <f aca="false">IF(D1283&lt;&gt;"",IF(O1283="OZP12",Q1283,0),"")</f>
        <v/>
      </c>
      <c r="AT1283" s="257" t="str">
        <f aca="false">IF(D1283&lt;&gt;"",IF(T1283="OZP12",V1283,0),"")</f>
        <v/>
      </c>
      <c r="AU1283" s="257" t="str">
        <f aca="false">IF(D1283&lt;&gt;"",IF(J1283="TZP",L1283,0),"")</f>
        <v/>
      </c>
      <c r="AV1283" s="257" t="str">
        <f aca="false">IF(D1283&lt;&gt;"",IF(O1283="TZP",Q1283,0),"")</f>
        <v/>
      </c>
      <c r="AW1283" s="257" t="str">
        <f aca="false">IF(D1283&lt;&gt;"",IF(T1283="TZP",V1283,0),"")</f>
        <v/>
      </c>
      <c r="AX1283" s="257" t="str">
        <f aca="false">IF(D1283&lt;&gt;"",IF(J1283="OZZ",L1283,0),"")</f>
        <v/>
      </c>
      <c r="AY1283" s="257" t="str">
        <f aca="false">IF(D1283&lt;&gt;"",IF(O1283="OZZ",Q1283,0),"")</f>
        <v/>
      </c>
      <c r="AZ1283" s="257" t="str">
        <f aca="false">IF(D1283&lt;&gt;"",IF(T1283="OZZ",V1283,0),"")</f>
        <v/>
      </c>
      <c r="BA1283" s="260"/>
      <c r="BB1283" s="257" t="str">
        <f aca="false">IF(D1283&lt;&gt;"",IF(ISERROR(FIND("/",D1283)),0,1),"")</f>
        <v/>
      </c>
      <c r="BC1283" s="257" t="str">
        <f aca="false">IF(D1283&lt;&gt;"",IF(BB1283*1=0,D1283,CONCATENATE(MID(D1283,1,FIND("/",D1283,1)-1),MID(D1283,FIND("/",D1283,1)+1,LEN(D1283)))),"")</f>
        <v/>
      </c>
      <c r="BD1283" s="286"/>
      <c r="BE1283" s="257" t="str">
        <f aca="false">IF(D1283&lt;&gt;"",IF(J1283="OZP12",M1283,0),"")</f>
        <v/>
      </c>
      <c r="BF1283" s="257" t="str">
        <f aca="false">IF(D1283&lt;&gt;"",IF(O1283="OZP12",R1283,0),"")</f>
        <v/>
      </c>
      <c r="BG1283" s="257" t="str">
        <f aca="false">IF(D1283&lt;&gt;"",IF(T1283="OZP12",W1283,0),"")</f>
        <v/>
      </c>
      <c r="BH1283" s="257" t="str">
        <f aca="false">IF(D1283&lt;&gt;"",IF(J1283="TZP",M1283,0),"")</f>
        <v/>
      </c>
      <c r="BI1283" s="257" t="str">
        <f aca="false">IF(D1283&lt;&gt;"",IF(O1283="TZP",R1283,0),"")</f>
        <v/>
      </c>
      <c r="BJ1283" s="257" t="str">
        <f aca="false">IF(D1283&lt;&gt;"",IF(T1283="TZP",W1283,0),"")</f>
        <v/>
      </c>
    </row>
    <row r="1284" s="261" customFormat="true" ht="18.75" hidden="false" customHeight="true" outlineLevel="0" collapsed="false">
      <c r="A1284" s="262" t="n">
        <f aca="false">A1283+1</f>
        <v>1272</v>
      </c>
      <c r="B1284" s="263"/>
      <c r="C1284" s="263"/>
      <c r="D1284" s="263"/>
      <c r="E1284" s="266"/>
      <c r="F1284" s="266"/>
      <c r="G1284" s="267"/>
      <c r="H1284" s="278"/>
      <c r="I1284" s="281"/>
      <c r="J1284" s="268"/>
      <c r="K1284" s="269"/>
      <c r="L1284" s="244" t="str">
        <f aca="false">IF(AND(K1284&lt;&gt;"",J1284&lt;&gt;""),MIN(IF(OR(J1284="OZZ",J1284="ZZ"),5000,13600),TRUNC(0.75*SUMIF($D$12:$D1284,$D1284,K$12:K1284),2))-SUMIF($D$12:$D1283,$D1284,L$12:L1283),"")</f>
        <v/>
      </c>
      <c r="M1284" s="270" t="str">
        <f aca="false">IF(AND(K1284&lt;&gt;"",J1284&lt;&gt;"",AB1284&lt;&gt;""),IF(OR(J1284="OZZ",J1284="ZZ"),0-SUMIF($D$12:$D1283,$D1284,M$12:M1283),MIN(MIN(13600,TRUNC(0.75*SUMIF($D$12:$D$1442,$D1284,K$12:K$1442),2)+SUMIF($D$12:$D1284,$D1284,AB$12:AB1284))-SUMIF($D$12:$D1283,$D1284,M$12:M1283)-SUMIF($D$12:$D$1442,$D1284,L$12:L$1442),AB1284)),"")</f>
        <v/>
      </c>
      <c r="N1284" s="246" t="str">
        <f aca="false">IF(J1284&lt;&gt;"",1000-SUMIF($D$12:$D1283,$D1284,N$12:N1283),"")</f>
        <v/>
      </c>
      <c r="O1284" s="268"/>
      <c r="P1284" s="269"/>
      <c r="Q1284" s="244" t="str">
        <f aca="false">IF(AND(P1284&lt;&gt;"",O1284&lt;&gt;""),MIN(IF(OR(O1284="OZZ",O1284="ZZ"),5000,13600),TRUNC(0.75*SUMIF($D$12:$D1284,$D1284,P$12:P1284),2))-SUMIF($D$12:$D1283,$D1284,Q$12:Q1283),"")</f>
        <v/>
      </c>
      <c r="R1284" s="270" t="str">
        <f aca="false">IF(AND(P1284&lt;&gt;"",O1284&lt;&gt;"",AF1284&lt;&gt;""),IF(OR(O1284="OZZ",O1284="ZZ"),0-SUMIF($D$12:$D1283,$D1284,R$12:R1283),MIN(MIN(13600,TRUNC(0.75*SUMIF($D$12:$D$1442,$D1284,P$12:P$1442),2)+SUMIF($D$12:$D1284,$D1284,AF$12:AF1284))-SUMIF($D$12:$D1283,$D1284,R$12:R1283)-SUMIF($D$12:$D$1442,$D1284,Q$12:Q$1442),AF1284)),"")</f>
        <v/>
      </c>
      <c r="S1284" s="246" t="str">
        <f aca="false">IF(O1284&lt;&gt;"",1000-SUMIF($D$12:$D1283,$D1284,S$12:S1283),"")</f>
        <v/>
      </c>
      <c r="T1284" s="268"/>
      <c r="U1284" s="269"/>
      <c r="V1284" s="244" t="str">
        <f aca="false">IF(AND(U1284&lt;&gt;"",T1284&lt;&gt;""),MIN(IF(OR(T1284="OZZ",T1284="ZZ"),5000,13600),TRUNC(0.75*SUMIF($D$12:$D1284,$D1284,U$12:U1284),2))-SUMIF($D$12:$D1283,$D1284,V$12:V1283),"")</f>
        <v/>
      </c>
      <c r="W1284" s="248" t="str">
        <f aca="false">IF(AND(U1284&lt;&gt;"",T1284&lt;&gt;"",AJ1284&lt;&gt;""),IF(OR(T1284="OZZ",T1284="ZZ"),0-SUMIF($D$12:$D1283,$D1284,W$12:W1283),MIN(MIN(13600,TRUNC(0.75*SUMIF($D$12:$D$1442,$D1284,U$12:U$1442),2)+SUMIF($D$12:$D1284,$D1284,AJ$12:AJ1284))-SUMIF($D$12:$D1283,$D1284,W$12:W1283)-SUMIF($D$12:$D$1442,$D1284,V$12:V$1442),AJ1284)),"")</f>
        <v/>
      </c>
      <c r="X1284" s="246" t="str">
        <f aca="false">IF(T1284&lt;&gt;"",1000-SUMIF($D$12:$D1283,$D1284,X$12:X1283),"")</f>
        <v/>
      </c>
      <c r="Y1284" s="272"/>
      <c r="Z1284" s="273"/>
      <c r="AA1284" s="273"/>
      <c r="AB1284" s="252" t="str">
        <f aca="false">IF(K1284&lt;&gt;"",ROUND(Y1284,2)+ROUND(Z1284,2)+ROUND(AA1284,2),"")</f>
        <v/>
      </c>
      <c r="AC1284" s="274"/>
      <c r="AD1284" s="273"/>
      <c r="AE1284" s="273"/>
      <c r="AF1284" s="275" t="str">
        <f aca="false">IF(P1284&lt;&gt;"",ROUND(AC1284,2)+ROUND(AD1284,2)+ROUND(AE1284,2),"")</f>
        <v/>
      </c>
      <c r="AG1284" s="274"/>
      <c r="AH1284" s="273"/>
      <c r="AI1284" s="273"/>
      <c r="AJ1284" s="275" t="str">
        <f aca="false">IF(U1284&lt;&gt;"",ROUND(AG1284,2)+ROUND(AH1284,2)+ROUND(AI1284,2),"")</f>
        <v/>
      </c>
      <c r="AK1284" s="255"/>
      <c r="AL1284" s="255"/>
      <c r="AM1284" s="256"/>
      <c r="AN1284" s="257"/>
      <c r="AO1284" s="258" t="str">
        <f aca="false">IF(D1284&lt;&gt;"",IF(COUNTIF($D$12:$D1284,$D1284)&gt;1,0,IF(SUM(L1284,Q1284,V1284)&gt;0,IF(AND(T1284="",OR(O1284&lt;&gt;"",J1284&lt;&gt;"")),IF(O1284&lt;&gt;"",O1284,IF(J1284&lt;&gt;"",J1284,0)),IF(AND(O1284&lt;&gt;"",J1284&lt;&gt;"",O1284=J1284),O1284,T1284)),0)),"")</f>
        <v/>
      </c>
      <c r="AP1284" s="258" t="str">
        <f aca="false">IF(D1284&lt;&gt;"",IF(COUNTIF($D$12:$D1284,$D1284)&gt;1,0,IF(SUM(M1284,R1284,W1284)&gt;0,IF(AND(T1284="",OR(O1284&lt;&gt;"",J1284&lt;&gt;"")),IF(O1284&lt;&gt;"",O1284,IF(J1284&lt;&gt;"",J1284,0)),IF(AND(O1284&lt;&gt;"",J1284&lt;&gt;"",O1284=J1284),O1284,T1284)),0)),"")</f>
        <v/>
      </c>
      <c r="AQ1284" s="258" t="str">
        <f aca="false">IF(D1284&lt;&gt;"",IF(COUNTIF($D$12:$D1284,$D1284)&gt;1,0,IF(SUM(N1284,S1284,X1284)&gt;0,IF(AND(T1284="",OR(O1284&lt;&gt;"",J1284&lt;&gt;"")),IF(O1284&lt;&gt;"",O1284,IF(J1284&lt;&gt;"",J1284,0)),IF(AND(O1284&lt;&gt;"",J1284&lt;&gt;"",O1284=J1284),O1284,T1284)),0)),"")</f>
        <v/>
      </c>
      <c r="AR1284" s="257" t="str">
        <f aca="false">IF(D1284&lt;&gt;"",IF(J1284="OZP12",L1284,0),"")</f>
        <v/>
      </c>
      <c r="AS1284" s="257" t="str">
        <f aca="false">IF(D1284&lt;&gt;"",IF(O1284="OZP12",Q1284,0),"")</f>
        <v/>
      </c>
      <c r="AT1284" s="257" t="str">
        <f aca="false">IF(D1284&lt;&gt;"",IF(T1284="OZP12",V1284,0),"")</f>
        <v/>
      </c>
      <c r="AU1284" s="257" t="str">
        <f aca="false">IF(D1284&lt;&gt;"",IF(J1284="TZP",L1284,0),"")</f>
        <v/>
      </c>
      <c r="AV1284" s="257" t="str">
        <f aca="false">IF(D1284&lt;&gt;"",IF(O1284="TZP",Q1284,0),"")</f>
        <v/>
      </c>
      <c r="AW1284" s="257" t="str">
        <f aca="false">IF(D1284&lt;&gt;"",IF(T1284="TZP",V1284,0),"")</f>
        <v/>
      </c>
      <c r="AX1284" s="257" t="str">
        <f aca="false">IF(D1284&lt;&gt;"",IF(J1284="OZZ",L1284,0),"")</f>
        <v/>
      </c>
      <c r="AY1284" s="257" t="str">
        <f aca="false">IF(D1284&lt;&gt;"",IF(O1284="OZZ",Q1284,0),"")</f>
        <v/>
      </c>
      <c r="AZ1284" s="257" t="str">
        <f aca="false">IF(D1284&lt;&gt;"",IF(T1284="OZZ",V1284,0),"")</f>
        <v/>
      </c>
      <c r="BA1284" s="260"/>
      <c r="BB1284" s="257" t="str">
        <f aca="false">IF(D1284&lt;&gt;"",IF(ISERROR(FIND("/",D1284)),0,1),"")</f>
        <v/>
      </c>
      <c r="BC1284" s="257" t="str">
        <f aca="false">IF(D1284&lt;&gt;"",IF(BB1284*1=0,D1284,CONCATENATE(MID(D1284,1,FIND("/",D1284,1)-1),MID(D1284,FIND("/",D1284,1)+1,LEN(D1284)))),"")</f>
        <v/>
      </c>
      <c r="BD1284" s="286"/>
      <c r="BE1284" s="257" t="str">
        <f aca="false">IF(D1284&lt;&gt;"",IF(J1284="OZP12",M1284,0),"")</f>
        <v/>
      </c>
      <c r="BF1284" s="257" t="str">
        <f aca="false">IF(D1284&lt;&gt;"",IF(O1284="OZP12",R1284,0),"")</f>
        <v/>
      </c>
      <c r="BG1284" s="257" t="str">
        <f aca="false">IF(D1284&lt;&gt;"",IF(T1284="OZP12",W1284,0),"")</f>
        <v/>
      </c>
      <c r="BH1284" s="257" t="str">
        <f aca="false">IF(D1284&lt;&gt;"",IF(J1284="TZP",M1284,0),"")</f>
        <v/>
      </c>
      <c r="BI1284" s="257" t="str">
        <f aca="false">IF(D1284&lt;&gt;"",IF(O1284="TZP",R1284,0),"")</f>
        <v/>
      </c>
      <c r="BJ1284" s="257" t="str">
        <f aca="false">IF(D1284&lt;&gt;"",IF(T1284="TZP",W1284,0),"")</f>
        <v/>
      </c>
    </row>
    <row r="1285" s="261" customFormat="true" ht="18.75" hidden="false" customHeight="true" outlineLevel="0" collapsed="false">
      <c r="A1285" s="262" t="n">
        <f aca="false">A1284+1</f>
        <v>1273</v>
      </c>
      <c r="B1285" s="263"/>
      <c r="C1285" s="263"/>
      <c r="D1285" s="263"/>
      <c r="E1285" s="266"/>
      <c r="F1285" s="266"/>
      <c r="G1285" s="267"/>
      <c r="H1285" s="278"/>
      <c r="I1285" s="281"/>
      <c r="J1285" s="268"/>
      <c r="K1285" s="269"/>
      <c r="L1285" s="244" t="str">
        <f aca="false">IF(AND(K1285&lt;&gt;"",J1285&lt;&gt;""),MIN(IF(OR(J1285="OZZ",J1285="ZZ"),5000,13600),TRUNC(0.75*SUMIF($D$12:$D1285,$D1285,K$12:K1285),2))-SUMIF($D$12:$D1284,$D1285,L$12:L1284),"")</f>
        <v/>
      </c>
      <c r="M1285" s="270" t="str">
        <f aca="false">IF(AND(K1285&lt;&gt;"",J1285&lt;&gt;"",AB1285&lt;&gt;""),IF(OR(J1285="OZZ",J1285="ZZ"),0-SUMIF($D$12:$D1284,$D1285,M$12:M1284),MIN(MIN(13600,TRUNC(0.75*SUMIF($D$12:$D$1442,$D1285,K$12:K$1442),2)+SUMIF($D$12:$D1285,$D1285,AB$12:AB1285))-SUMIF($D$12:$D1284,$D1285,M$12:M1284)-SUMIF($D$12:$D$1442,$D1285,L$12:L$1442),AB1285)),"")</f>
        <v/>
      </c>
      <c r="N1285" s="246" t="str">
        <f aca="false">IF(J1285&lt;&gt;"",1000-SUMIF($D$12:$D1284,$D1285,N$12:N1284),"")</f>
        <v/>
      </c>
      <c r="O1285" s="268"/>
      <c r="P1285" s="269"/>
      <c r="Q1285" s="244" t="str">
        <f aca="false">IF(AND(P1285&lt;&gt;"",O1285&lt;&gt;""),MIN(IF(OR(O1285="OZZ",O1285="ZZ"),5000,13600),TRUNC(0.75*SUMIF($D$12:$D1285,$D1285,P$12:P1285),2))-SUMIF($D$12:$D1284,$D1285,Q$12:Q1284),"")</f>
        <v/>
      </c>
      <c r="R1285" s="270" t="str">
        <f aca="false">IF(AND(P1285&lt;&gt;"",O1285&lt;&gt;"",AF1285&lt;&gt;""),IF(OR(O1285="OZZ",O1285="ZZ"),0-SUMIF($D$12:$D1284,$D1285,R$12:R1284),MIN(MIN(13600,TRUNC(0.75*SUMIF($D$12:$D$1442,$D1285,P$12:P$1442),2)+SUMIF($D$12:$D1285,$D1285,AF$12:AF1285))-SUMIF($D$12:$D1284,$D1285,R$12:R1284)-SUMIF($D$12:$D$1442,$D1285,Q$12:Q$1442),AF1285)),"")</f>
        <v/>
      </c>
      <c r="S1285" s="246" t="str">
        <f aca="false">IF(O1285&lt;&gt;"",1000-SUMIF($D$12:$D1284,$D1285,S$12:S1284),"")</f>
        <v/>
      </c>
      <c r="T1285" s="268"/>
      <c r="U1285" s="269"/>
      <c r="V1285" s="244" t="str">
        <f aca="false">IF(AND(U1285&lt;&gt;"",T1285&lt;&gt;""),MIN(IF(OR(T1285="OZZ",T1285="ZZ"),5000,13600),TRUNC(0.75*SUMIF($D$12:$D1285,$D1285,U$12:U1285),2))-SUMIF($D$12:$D1284,$D1285,V$12:V1284),"")</f>
        <v/>
      </c>
      <c r="W1285" s="248" t="str">
        <f aca="false">IF(AND(U1285&lt;&gt;"",T1285&lt;&gt;"",AJ1285&lt;&gt;""),IF(OR(T1285="OZZ",T1285="ZZ"),0-SUMIF($D$12:$D1284,$D1285,W$12:W1284),MIN(MIN(13600,TRUNC(0.75*SUMIF($D$12:$D$1442,$D1285,U$12:U$1442),2)+SUMIF($D$12:$D1285,$D1285,AJ$12:AJ1285))-SUMIF($D$12:$D1284,$D1285,W$12:W1284)-SUMIF($D$12:$D$1442,$D1285,V$12:V$1442),AJ1285)),"")</f>
        <v/>
      </c>
      <c r="X1285" s="246" t="str">
        <f aca="false">IF(T1285&lt;&gt;"",1000-SUMIF($D$12:$D1284,$D1285,X$12:X1284),"")</f>
        <v/>
      </c>
      <c r="Y1285" s="272"/>
      <c r="Z1285" s="273"/>
      <c r="AA1285" s="273"/>
      <c r="AB1285" s="252" t="str">
        <f aca="false">IF(K1285&lt;&gt;"",ROUND(Y1285,2)+ROUND(Z1285,2)+ROUND(AA1285,2),"")</f>
        <v/>
      </c>
      <c r="AC1285" s="274"/>
      <c r="AD1285" s="273"/>
      <c r="AE1285" s="273"/>
      <c r="AF1285" s="275" t="str">
        <f aca="false">IF(P1285&lt;&gt;"",ROUND(AC1285,2)+ROUND(AD1285,2)+ROUND(AE1285,2),"")</f>
        <v/>
      </c>
      <c r="AG1285" s="274"/>
      <c r="AH1285" s="273"/>
      <c r="AI1285" s="273"/>
      <c r="AJ1285" s="275" t="str">
        <f aca="false">IF(U1285&lt;&gt;"",ROUND(AG1285,2)+ROUND(AH1285,2)+ROUND(AI1285,2),"")</f>
        <v/>
      </c>
      <c r="AK1285" s="255"/>
      <c r="AL1285" s="255"/>
      <c r="AM1285" s="256"/>
      <c r="AN1285" s="257"/>
      <c r="AO1285" s="258" t="str">
        <f aca="false">IF(D1285&lt;&gt;"",IF(COUNTIF($D$12:$D1285,$D1285)&gt;1,0,IF(SUM(L1285,Q1285,V1285)&gt;0,IF(AND(T1285="",OR(O1285&lt;&gt;"",J1285&lt;&gt;"")),IF(O1285&lt;&gt;"",O1285,IF(J1285&lt;&gt;"",J1285,0)),IF(AND(O1285&lt;&gt;"",J1285&lt;&gt;"",O1285=J1285),O1285,T1285)),0)),"")</f>
        <v/>
      </c>
      <c r="AP1285" s="258" t="str">
        <f aca="false">IF(D1285&lt;&gt;"",IF(COUNTIF($D$12:$D1285,$D1285)&gt;1,0,IF(SUM(M1285,R1285,W1285)&gt;0,IF(AND(T1285="",OR(O1285&lt;&gt;"",J1285&lt;&gt;"")),IF(O1285&lt;&gt;"",O1285,IF(J1285&lt;&gt;"",J1285,0)),IF(AND(O1285&lt;&gt;"",J1285&lt;&gt;"",O1285=J1285),O1285,T1285)),0)),"")</f>
        <v/>
      </c>
      <c r="AQ1285" s="258" t="str">
        <f aca="false">IF(D1285&lt;&gt;"",IF(COUNTIF($D$12:$D1285,$D1285)&gt;1,0,IF(SUM(N1285,S1285,X1285)&gt;0,IF(AND(T1285="",OR(O1285&lt;&gt;"",J1285&lt;&gt;"")),IF(O1285&lt;&gt;"",O1285,IF(J1285&lt;&gt;"",J1285,0)),IF(AND(O1285&lt;&gt;"",J1285&lt;&gt;"",O1285=J1285),O1285,T1285)),0)),"")</f>
        <v/>
      </c>
      <c r="AR1285" s="257" t="str">
        <f aca="false">IF(D1285&lt;&gt;"",IF(J1285="OZP12",L1285,0),"")</f>
        <v/>
      </c>
      <c r="AS1285" s="257" t="str">
        <f aca="false">IF(D1285&lt;&gt;"",IF(O1285="OZP12",Q1285,0),"")</f>
        <v/>
      </c>
      <c r="AT1285" s="257" t="str">
        <f aca="false">IF(D1285&lt;&gt;"",IF(T1285="OZP12",V1285,0),"")</f>
        <v/>
      </c>
      <c r="AU1285" s="257" t="str">
        <f aca="false">IF(D1285&lt;&gt;"",IF(J1285="TZP",L1285,0),"")</f>
        <v/>
      </c>
      <c r="AV1285" s="257" t="str">
        <f aca="false">IF(D1285&lt;&gt;"",IF(O1285="TZP",Q1285,0),"")</f>
        <v/>
      </c>
      <c r="AW1285" s="257" t="str">
        <f aca="false">IF(D1285&lt;&gt;"",IF(T1285="TZP",V1285,0),"")</f>
        <v/>
      </c>
      <c r="AX1285" s="257" t="str">
        <f aca="false">IF(D1285&lt;&gt;"",IF(J1285="OZZ",L1285,0),"")</f>
        <v/>
      </c>
      <c r="AY1285" s="257" t="str">
        <f aca="false">IF(D1285&lt;&gt;"",IF(O1285="OZZ",Q1285,0),"")</f>
        <v/>
      </c>
      <c r="AZ1285" s="257" t="str">
        <f aca="false">IF(D1285&lt;&gt;"",IF(T1285="OZZ",V1285,0),"")</f>
        <v/>
      </c>
      <c r="BA1285" s="260"/>
      <c r="BB1285" s="257" t="str">
        <f aca="false">IF(D1285&lt;&gt;"",IF(ISERROR(FIND("/",D1285)),0,1),"")</f>
        <v/>
      </c>
      <c r="BC1285" s="257" t="str">
        <f aca="false">IF(D1285&lt;&gt;"",IF(BB1285*1=0,D1285,CONCATENATE(MID(D1285,1,FIND("/",D1285,1)-1),MID(D1285,FIND("/",D1285,1)+1,LEN(D1285)))),"")</f>
        <v/>
      </c>
      <c r="BD1285" s="286"/>
      <c r="BE1285" s="257" t="str">
        <f aca="false">IF(D1285&lt;&gt;"",IF(J1285="OZP12",M1285,0),"")</f>
        <v/>
      </c>
      <c r="BF1285" s="257" t="str">
        <f aca="false">IF(D1285&lt;&gt;"",IF(O1285="OZP12",R1285,0),"")</f>
        <v/>
      </c>
      <c r="BG1285" s="257" t="str">
        <f aca="false">IF(D1285&lt;&gt;"",IF(T1285="OZP12",W1285,0),"")</f>
        <v/>
      </c>
      <c r="BH1285" s="257" t="str">
        <f aca="false">IF(D1285&lt;&gt;"",IF(J1285="TZP",M1285,0),"")</f>
        <v/>
      </c>
      <c r="BI1285" s="257" t="str">
        <f aca="false">IF(D1285&lt;&gt;"",IF(O1285="TZP",R1285,0),"")</f>
        <v/>
      </c>
      <c r="BJ1285" s="257" t="str">
        <f aca="false">IF(D1285&lt;&gt;"",IF(T1285="TZP",W1285,0),"")</f>
        <v/>
      </c>
    </row>
    <row r="1286" s="261" customFormat="true" ht="18.75" hidden="false" customHeight="true" outlineLevel="0" collapsed="false">
      <c r="A1286" s="262" t="n">
        <f aca="false">A1285+1</f>
        <v>1274</v>
      </c>
      <c r="B1286" s="263"/>
      <c r="C1286" s="263"/>
      <c r="D1286" s="263"/>
      <c r="E1286" s="266"/>
      <c r="F1286" s="266"/>
      <c r="G1286" s="267"/>
      <c r="H1286" s="278"/>
      <c r="I1286" s="281"/>
      <c r="J1286" s="268"/>
      <c r="K1286" s="269"/>
      <c r="L1286" s="244" t="str">
        <f aca="false">IF(AND(K1286&lt;&gt;"",J1286&lt;&gt;""),MIN(IF(OR(J1286="OZZ",J1286="ZZ"),5000,13600),TRUNC(0.75*SUMIF($D$12:$D1286,$D1286,K$12:K1286),2))-SUMIF($D$12:$D1285,$D1286,L$12:L1285),"")</f>
        <v/>
      </c>
      <c r="M1286" s="270" t="str">
        <f aca="false">IF(AND(K1286&lt;&gt;"",J1286&lt;&gt;"",AB1286&lt;&gt;""),IF(OR(J1286="OZZ",J1286="ZZ"),0-SUMIF($D$12:$D1285,$D1286,M$12:M1285),MIN(MIN(13600,TRUNC(0.75*SUMIF($D$12:$D$1442,$D1286,K$12:K$1442),2)+SUMIF($D$12:$D1286,$D1286,AB$12:AB1286))-SUMIF($D$12:$D1285,$D1286,M$12:M1285)-SUMIF($D$12:$D$1442,$D1286,L$12:L$1442),AB1286)),"")</f>
        <v/>
      </c>
      <c r="N1286" s="246" t="str">
        <f aca="false">IF(J1286&lt;&gt;"",1000-SUMIF($D$12:$D1285,$D1286,N$12:N1285),"")</f>
        <v/>
      </c>
      <c r="O1286" s="268"/>
      <c r="P1286" s="269"/>
      <c r="Q1286" s="244" t="str">
        <f aca="false">IF(AND(P1286&lt;&gt;"",O1286&lt;&gt;""),MIN(IF(OR(O1286="OZZ",O1286="ZZ"),5000,13600),TRUNC(0.75*SUMIF($D$12:$D1286,$D1286,P$12:P1286),2))-SUMIF($D$12:$D1285,$D1286,Q$12:Q1285),"")</f>
        <v/>
      </c>
      <c r="R1286" s="270" t="str">
        <f aca="false">IF(AND(P1286&lt;&gt;"",O1286&lt;&gt;"",AF1286&lt;&gt;""),IF(OR(O1286="OZZ",O1286="ZZ"),0-SUMIF($D$12:$D1285,$D1286,R$12:R1285),MIN(MIN(13600,TRUNC(0.75*SUMIF($D$12:$D$1442,$D1286,P$12:P$1442),2)+SUMIF($D$12:$D1286,$D1286,AF$12:AF1286))-SUMIF($D$12:$D1285,$D1286,R$12:R1285)-SUMIF($D$12:$D$1442,$D1286,Q$12:Q$1442),AF1286)),"")</f>
        <v/>
      </c>
      <c r="S1286" s="246" t="str">
        <f aca="false">IF(O1286&lt;&gt;"",1000-SUMIF($D$12:$D1285,$D1286,S$12:S1285),"")</f>
        <v/>
      </c>
      <c r="T1286" s="268"/>
      <c r="U1286" s="269"/>
      <c r="V1286" s="244" t="str">
        <f aca="false">IF(AND(U1286&lt;&gt;"",T1286&lt;&gt;""),MIN(IF(OR(T1286="OZZ",T1286="ZZ"),5000,13600),TRUNC(0.75*SUMIF($D$12:$D1286,$D1286,U$12:U1286),2))-SUMIF($D$12:$D1285,$D1286,V$12:V1285),"")</f>
        <v/>
      </c>
      <c r="W1286" s="248" t="str">
        <f aca="false">IF(AND(U1286&lt;&gt;"",T1286&lt;&gt;"",AJ1286&lt;&gt;""),IF(OR(T1286="OZZ",T1286="ZZ"),0-SUMIF($D$12:$D1285,$D1286,W$12:W1285),MIN(MIN(13600,TRUNC(0.75*SUMIF($D$12:$D$1442,$D1286,U$12:U$1442),2)+SUMIF($D$12:$D1286,$D1286,AJ$12:AJ1286))-SUMIF($D$12:$D1285,$D1286,W$12:W1285)-SUMIF($D$12:$D$1442,$D1286,V$12:V$1442),AJ1286)),"")</f>
        <v/>
      </c>
      <c r="X1286" s="246" t="str">
        <f aca="false">IF(T1286&lt;&gt;"",1000-SUMIF($D$12:$D1285,$D1286,X$12:X1285),"")</f>
        <v/>
      </c>
      <c r="Y1286" s="272"/>
      <c r="Z1286" s="273"/>
      <c r="AA1286" s="273"/>
      <c r="AB1286" s="252" t="str">
        <f aca="false">IF(K1286&lt;&gt;"",ROUND(Y1286,2)+ROUND(Z1286,2)+ROUND(AA1286,2),"")</f>
        <v/>
      </c>
      <c r="AC1286" s="274"/>
      <c r="AD1286" s="273"/>
      <c r="AE1286" s="273"/>
      <c r="AF1286" s="275" t="str">
        <f aca="false">IF(P1286&lt;&gt;"",ROUND(AC1286,2)+ROUND(AD1286,2)+ROUND(AE1286,2),"")</f>
        <v/>
      </c>
      <c r="AG1286" s="274"/>
      <c r="AH1286" s="273"/>
      <c r="AI1286" s="273"/>
      <c r="AJ1286" s="275" t="str">
        <f aca="false">IF(U1286&lt;&gt;"",ROUND(AG1286,2)+ROUND(AH1286,2)+ROUND(AI1286,2),"")</f>
        <v/>
      </c>
      <c r="AK1286" s="255"/>
      <c r="AL1286" s="255"/>
      <c r="AM1286" s="256"/>
      <c r="AN1286" s="257"/>
      <c r="AO1286" s="258" t="str">
        <f aca="false">IF(D1286&lt;&gt;"",IF(COUNTIF($D$12:$D1286,$D1286)&gt;1,0,IF(SUM(L1286,Q1286,V1286)&gt;0,IF(AND(T1286="",OR(O1286&lt;&gt;"",J1286&lt;&gt;"")),IF(O1286&lt;&gt;"",O1286,IF(J1286&lt;&gt;"",J1286,0)),IF(AND(O1286&lt;&gt;"",J1286&lt;&gt;"",O1286=J1286),O1286,T1286)),0)),"")</f>
        <v/>
      </c>
      <c r="AP1286" s="258" t="str">
        <f aca="false">IF(D1286&lt;&gt;"",IF(COUNTIF($D$12:$D1286,$D1286)&gt;1,0,IF(SUM(M1286,R1286,W1286)&gt;0,IF(AND(T1286="",OR(O1286&lt;&gt;"",J1286&lt;&gt;"")),IF(O1286&lt;&gt;"",O1286,IF(J1286&lt;&gt;"",J1286,0)),IF(AND(O1286&lt;&gt;"",J1286&lt;&gt;"",O1286=J1286),O1286,T1286)),0)),"")</f>
        <v/>
      </c>
      <c r="AQ1286" s="258" t="str">
        <f aca="false">IF(D1286&lt;&gt;"",IF(COUNTIF($D$12:$D1286,$D1286)&gt;1,0,IF(SUM(N1286,S1286,X1286)&gt;0,IF(AND(T1286="",OR(O1286&lt;&gt;"",J1286&lt;&gt;"")),IF(O1286&lt;&gt;"",O1286,IF(J1286&lt;&gt;"",J1286,0)),IF(AND(O1286&lt;&gt;"",J1286&lt;&gt;"",O1286=J1286),O1286,T1286)),0)),"")</f>
        <v/>
      </c>
      <c r="AR1286" s="257" t="str">
        <f aca="false">IF(D1286&lt;&gt;"",IF(J1286="OZP12",L1286,0),"")</f>
        <v/>
      </c>
      <c r="AS1286" s="257" t="str">
        <f aca="false">IF(D1286&lt;&gt;"",IF(O1286="OZP12",Q1286,0),"")</f>
        <v/>
      </c>
      <c r="AT1286" s="257" t="str">
        <f aca="false">IF(D1286&lt;&gt;"",IF(T1286="OZP12",V1286,0),"")</f>
        <v/>
      </c>
      <c r="AU1286" s="257" t="str">
        <f aca="false">IF(D1286&lt;&gt;"",IF(J1286="TZP",L1286,0),"")</f>
        <v/>
      </c>
      <c r="AV1286" s="257" t="str">
        <f aca="false">IF(D1286&lt;&gt;"",IF(O1286="TZP",Q1286,0),"")</f>
        <v/>
      </c>
      <c r="AW1286" s="257" t="str">
        <f aca="false">IF(D1286&lt;&gt;"",IF(T1286="TZP",V1286,0),"")</f>
        <v/>
      </c>
      <c r="AX1286" s="257" t="str">
        <f aca="false">IF(D1286&lt;&gt;"",IF(J1286="OZZ",L1286,0),"")</f>
        <v/>
      </c>
      <c r="AY1286" s="257" t="str">
        <f aca="false">IF(D1286&lt;&gt;"",IF(O1286="OZZ",Q1286,0),"")</f>
        <v/>
      </c>
      <c r="AZ1286" s="257" t="str">
        <f aca="false">IF(D1286&lt;&gt;"",IF(T1286="OZZ",V1286,0),"")</f>
        <v/>
      </c>
      <c r="BA1286" s="260"/>
      <c r="BB1286" s="257" t="str">
        <f aca="false">IF(D1286&lt;&gt;"",IF(ISERROR(FIND("/",D1286)),0,1),"")</f>
        <v/>
      </c>
      <c r="BC1286" s="257" t="str">
        <f aca="false">IF(D1286&lt;&gt;"",IF(BB1286*1=0,D1286,CONCATENATE(MID(D1286,1,FIND("/",D1286,1)-1),MID(D1286,FIND("/",D1286,1)+1,LEN(D1286)))),"")</f>
        <v/>
      </c>
      <c r="BD1286" s="286"/>
      <c r="BE1286" s="257" t="str">
        <f aca="false">IF(D1286&lt;&gt;"",IF(J1286="OZP12",M1286,0),"")</f>
        <v/>
      </c>
      <c r="BF1286" s="257" t="str">
        <f aca="false">IF(D1286&lt;&gt;"",IF(O1286="OZP12",R1286,0),"")</f>
        <v/>
      </c>
      <c r="BG1286" s="257" t="str">
        <f aca="false">IF(D1286&lt;&gt;"",IF(T1286="OZP12",W1286,0),"")</f>
        <v/>
      </c>
      <c r="BH1286" s="257" t="str">
        <f aca="false">IF(D1286&lt;&gt;"",IF(J1286="TZP",M1286,0),"")</f>
        <v/>
      </c>
      <c r="BI1286" s="257" t="str">
        <f aca="false">IF(D1286&lt;&gt;"",IF(O1286="TZP",R1286,0),"")</f>
        <v/>
      </c>
      <c r="BJ1286" s="257" t="str">
        <f aca="false">IF(D1286&lt;&gt;"",IF(T1286="TZP",W1286,0),"")</f>
        <v/>
      </c>
    </row>
    <row r="1287" s="261" customFormat="true" ht="18.75" hidden="false" customHeight="true" outlineLevel="0" collapsed="false">
      <c r="A1287" s="262" t="n">
        <f aca="false">A1286+1</f>
        <v>1275</v>
      </c>
      <c r="B1287" s="263"/>
      <c r="C1287" s="263"/>
      <c r="D1287" s="263"/>
      <c r="E1287" s="266"/>
      <c r="F1287" s="266"/>
      <c r="G1287" s="267"/>
      <c r="H1287" s="278"/>
      <c r="I1287" s="281"/>
      <c r="J1287" s="268"/>
      <c r="K1287" s="269"/>
      <c r="L1287" s="244" t="str">
        <f aca="false">IF(AND(K1287&lt;&gt;"",J1287&lt;&gt;""),MIN(IF(OR(J1287="OZZ",J1287="ZZ"),5000,13600),TRUNC(0.75*SUMIF($D$12:$D1287,$D1287,K$12:K1287),2))-SUMIF($D$12:$D1286,$D1287,L$12:L1286),"")</f>
        <v/>
      </c>
      <c r="M1287" s="270" t="str">
        <f aca="false">IF(AND(K1287&lt;&gt;"",J1287&lt;&gt;"",AB1287&lt;&gt;""),IF(OR(J1287="OZZ",J1287="ZZ"),0-SUMIF($D$12:$D1286,$D1287,M$12:M1286),MIN(MIN(13600,TRUNC(0.75*SUMIF($D$12:$D$1442,$D1287,K$12:K$1442),2)+SUMIF($D$12:$D1287,$D1287,AB$12:AB1287))-SUMIF($D$12:$D1286,$D1287,M$12:M1286)-SUMIF($D$12:$D$1442,$D1287,L$12:L$1442),AB1287)),"")</f>
        <v/>
      </c>
      <c r="N1287" s="246" t="str">
        <f aca="false">IF(J1287&lt;&gt;"",1000-SUMIF($D$12:$D1286,$D1287,N$12:N1286),"")</f>
        <v/>
      </c>
      <c r="O1287" s="268"/>
      <c r="P1287" s="269"/>
      <c r="Q1287" s="244" t="str">
        <f aca="false">IF(AND(P1287&lt;&gt;"",O1287&lt;&gt;""),MIN(IF(OR(O1287="OZZ",O1287="ZZ"),5000,13600),TRUNC(0.75*SUMIF($D$12:$D1287,$D1287,P$12:P1287),2))-SUMIF($D$12:$D1286,$D1287,Q$12:Q1286),"")</f>
        <v/>
      </c>
      <c r="R1287" s="270" t="str">
        <f aca="false">IF(AND(P1287&lt;&gt;"",O1287&lt;&gt;"",AF1287&lt;&gt;""),IF(OR(O1287="OZZ",O1287="ZZ"),0-SUMIF($D$12:$D1286,$D1287,R$12:R1286),MIN(MIN(13600,TRUNC(0.75*SUMIF($D$12:$D$1442,$D1287,P$12:P$1442),2)+SUMIF($D$12:$D1287,$D1287,AF$12:AF1287))-SUMIF($D$12:$D1286,$D1287,R$12:R1286)-SUMIF($D$12:$D$1442,$D1287,Q$12:Q$1442),AF1287)),"")</f>
        <v/>
      </c>
      <c r="S1287" s="246" t="str">
        <f aca="false">IF(O1287&lt;&gt;"",1000-SUMIF($D$12:$D1286,$D1287,S$12:S1286),"")</f>
        <v/>
      </c>
      <c r="T1287" s="268"/>
      <c r="U1287" s="269"/>
      <c r="V1287" s="244" t="str">
        <f aca="false">IF(AND(U1287&lt;&gt;"",T1287&lt;&gt;""),MIN(IF(OR(T1287="OZZ",T1287="ZZ"),5000,13600),TRUNC(0.75*SUMIF($D$12:$D1287,$D1287,U$12:U1287),2))-SUMIF($D$12:$D1286,$D1287,V$12:V1286),"")</f>
        <v/>
      </c>
      <c r="W1287" s="248" t="str">
        <f aca="false">IF(AND(U1287&lt;&gt;"",T1287&lt;&gt;"",AJ1287&lt;&gt;""),IF(OR(T1287="OZZ",T1287="ZZ"),0-SUMIF($D$12:$D1286,$D1287,W$12:W1286),MIN(MIN(13600,TRUNC(0.75*SUMIF($D$12:$D$1442,$D1287,U$12:U$1442),2)+SUMIF($D$12:$D1287,$D1287,AJ$12:AJ1287))-SUMIF($D$12:$D1286,$D1287,W$12:W1286)-SUMIF($D$12:$D$1442,$D1287,V$12:V$1442),AJ1287)),"")</f>
        <v/>
      </c>
      <c r="X1287" s="246" t="str">
        <f aca="false">IF(T1287&lt;&gt;"",1000-SUMIF($D$12:$D1286,$D1287,X$12:X1286),"")</f>
        <v/>
      </c>
      <c r="Y1287" s="272"/>
      <c r="Z1287" s="273"/>
      <c r="AA1287" s="273"/>
      <c r="AB1287" s="252" t="str">
        <f aca="false">IF(K1287&lt;&gt;"",ROUND(Y1287,2)+ROUND(Z1287,2)+ROUND(AA1287,2),"")</f>
        <v/>
      </c>
      <c r="AC1287" s="274"/>
      <c r="AD1287" s="273"/>
      <c r="AE1287" s="273"/>
      <c r="AF1287" s="275" t="str">
        <f aca="false">IF(P1287&lt;&gt;"",ROUND(AC1287,2)+ROUND(AD1287,2)+ROUND(AE1287,2),"")</f>
        <v/>
      </c>
      <c r="AG1287" s="274"/>
      <c r="AH1287" s="273"/>
      <c r="AI1287" s="273"/>
      <c r="AJ1287" s="275" t="str">
        <f aca="false">IF(U1287&lt;&gt;"",ROUND(AG1287,2)+ROUND(AH1287,2)+ROUND(AI1287,2),"")</f>
        <v/>
      </c>
      <c r="AK1287" s="255"/>
      <c r="AL1287" s="255"/>
      <c r="AM1287" s="256"/>
      <c r="AN1287" s="257"/>
      <c r="AO1287" s="258" t="str">
        <f aca="false">IF(D1287&lt;&gt;"",IF(COUNTIF($D$12:$D1287,$D1287)&gt;1,0,IF(SUM(L1287,Q1287,V1287)&gt;0,IF(AND(T1287="",OR(O1287&lt;&gt;"",J1287&lt;&gt;"")),IF(O1287&lt;&gt;"",O1287,IF(J1287&lt;&gt;"",J1287,0)),IF(AND(O1287&lt;&gt;"",J1287&lt;&gt;"",O1287=J1287),O1287,T1287)),0)),"")</f>
        <v/>
      </c>
      <c r="AP1287" s="258" t="str">
        <f aca="false">IF(D1287&lt;&gt;"",IF(COUNTIF($D$12:$D1287,$D1287)&gt;1,0,IF(SUM(M1287,R1287,W1287)&gt;0,IF(AND(T1287="",OR(O1287&lt;&gt;"",J1287&lt;&gt;"")),IF(O1287&lt;&gt;"",O1287,IF(J1287&lt;&gt;"",J1287,0)),IF(AND(O1287&lt;&gt;"",J1287&lt;&gt;"",O1287=J1287),O1287,T1287)),0)),"")</f>
        <v/>
      </c>
      <c r="AQ1287" s="258" t="str">
        <f aca="false">IF(D1287&lt;&gt;"",IF(COUNTIF($D$12:$D1287,$D1287)&gt;1,0,IF(SUM(N1287,S1287,X1287)&gt;0,IF(AND(T1287="",OR(O1287&lt;&gt;"",J1287&lt;&gt;"")),IF(O1287&lt;&gt;"",O1287,IF(J1287&lt;&gt;"",J1287,0)),IF(AND(O1287&lt;&gt;"",J1287&lt;&gt;"",O1287=J1287),O1287,T1287)),0)),"")</f>
        <v/>
      </c>
      <c r="AR1287" s="257" t="str">
        <f aca="false">IF(D1287&lt;&gt;"",IF(J1287="OZP12",L1287,0),"")</f>
        <v/>
      </c>
      <c r="AS1287" s="257" t="str">
        <f aca="false">IF(D1287&lt;&gt;"",IF(O1287="OZP12",Q1287,0),"")</f>
        <v/>
      </c>
      <c r="AT1287" s="257" t="str">
        <f aca="false">IF(D1287&lt;&gt;"",IF(T1287="OZP12",V1287,0),"")</f>
        <v/>
      </c>
      <c r="AU1287" s="257" t="str">
        <f aca="false">IF(D1287&lt;&gt;"",IF(J1287="TZP",L1287,0),"")</f>
        <v/>
      </c>
      <c r="AV1287" s="257" t="str">
        <f aca="false">IF(D1287&lt;&gt;"",IF(O1287="TZP",Q1287,0),"")</f>
        <v/>
      </c>
      <c r="AW1287" s="257" t="str">
        <f aca="false">IF(D1287&lt;&gt;"",IF(T1287="TZP",V1287,0),"")</f>
        <v/>
      </c>
      <c r="AX1287" s="257" t="str">
        <f aca="false">IF(D1287&lt;&gt;"",IF(J1287="OZZ",L1287,0),"")</f>
        <v/>
      </c>
      <c r="AY1287" s="257" t="str">
        <f aca="false">IF(D1287&lt;&gt;"",IF(O1287="OZZ",Q1287,0),"")</f>
        <v/>
      </c>
      <c r="AZ1287" s="257" t="str">
        <f aca="false">IF(D1287&lt;&gt;"",IF(T1287="OZZ",V1287,0),"")</f>
        <v/>
      </c>
      <c r="BA1287" s="260"/>
      <c r="BB1287" s="257" t="str">
        <f aca="false">IF(D1287&lt;&gt;"",IF(ISERROR(FIND("/",D1287)),0,1),"")</f>
        <v/>
      </c>
      <c r="BC1287" s="257" t="str">
        <f aca="false">IF(D1287&lt;&gt;"",IF(BB1287*1=0,D1287,CONCATENATE(MID(D1287,1,FIND("/",D1287,1)-1),MID(D1287,FIND("/",D1287,1)+1,LEN(D1287)))),"")</f>
        <v/>
      </c>
      <c r="BD1287" s="286"/>
      <c r="BE1287" s="257" t="str">
        <f aca="false">IF(D1287&lt;&gt;"",IF(J1287="OZP12",M1287,0),"")</f>
        <v/>
      </c>
      <c r="BF1287" s="257" t="str">
        <f aca="false">IF(D1287&lt;&gt;"",IF(O1287="OZP12",R1287,0),"")</f>
        <v/>
      </c>
      <c r="BG1287" s="257" t="str">
        <f aca="false">IF(D1287&lt;&gt;"",IF(T1287="OZP12",W1287,0),"")</f>
        <v/>
      </c>
      <c r="BH1287" s="257" t="str">
        <f aca="false">IF(D1287&lt;&gt;"",IF(J1287="TZP",M1287,0),"")</f>
        <v/>
      </c>
      <c r="BI1287" s="257" t="str">
        <f aca="false">IF(D1287&lt;&gt;"",IF(O1287="TZP",R1287,0),"")</f>
        <v/>
      </c>
      <c r="BJ1287" s="257" t="str">
        <f aca="false">IF(D1287&lt;&gt;"",IF(T1287="TZP",W1287,0),"")</f>
        <v/>
      </c>
    </row>
    <row r="1288" s="261" customFormat="true" ht="18.75" hidden="false" customHeight="true" outlineLevel="0" collapsed="false">
      <c r="A1288" s="262" t="n">
        <f aca="false">A1287+1</f>
        <v>1276</v>
      </c>
      <c r="B1288" s="263"/>
      <c r="C1288" s="263"/>
      <c r="D1288" s="263"/>
      <c r="E1288" s="266"/>
      <c r="F1288" s="266"/>
      <c r="G1288" s="267"/>
      <c r="H1288" s="278"/>
      <c r="I1288" s="281"/>
      <c r="J1288" s="268"/>
      <c r="K1288" s="269"/>
      <c r="L1288" s="244" t="str">
        <f aca="false">IF(AND(K1288&lt;&gt;"",J1288&lt;&gt;""),MIN(IF(OR(J1288="OZZ",J1288="ZZ"),5000,13600),TRUNC(0.75*SUMIF($D$12:$D1288,$D1288,K$12:K1288),2))-SUMIF($D$12:$D1287,$D1288,L$12:L1287),"")</f>
        <v/>
      </c>
      <c r="M1288" s="270" t="str">
        <f aca="false">IF(AND(K1288&lt;&gt;"",J1288&lt;&gt;"",AB1288&lt;&gt;""),IF(OR(J1288="OZZ",J1288="ZZ"),0-SUMIF($D$12:$D1287,$D1288,M$12:M1287),MIN(MIN(13600,TRUNC(0.75*SUMIF($D$12:$D$1442,$D1288,K$12:K$1442),2)+SUMIF($D$12:$D1288,$D1288,AB$12:AB1288))-SUMIF($D$12:$D1287,$D1288,M$12:M1287)-SUMIF($D$12:$D$1442,$D1288,L$12:L$1442),AB1288)),"")</f>
        <v/>
      </c>
      <c r="N1288" s="246" t="str">
        <f aca="false">IF(J1288&lt;&gt;"",1000-SUMIF($D$12:$D1287,$D1288,N$12:N1287),"")</f>
        <v/>
      </c>
      <c r="O1288" s="268"/>
      <c r="P1288" s="269"/>
      <c r="Q1288" s="244" t="str">
        <f aca="false">IF(AND(P1288&lt;&gt;"",O1288&lt;&gt;""),MIN(IF(OR(O1288="OZZ",O1288="ZZ"),5000,13600),TRUNC(0.75*SUMIF($D$12:$D1288,$D1288,P$12:P1288),2))-SUMIF($D$12:$D1287,$D1288,Q$12:Q1287),"")</f>
        <v/>
      </c>
      <c r="R1288" s="270" t="str">
        <f aca="false">IF(AND(P1288&lt;&gt;"",O1288&lt;&gt;"",AF1288&lt;&gt;""),IF(OR(O1288="OZZ",O1288="ZZ"),0-SUMIF($D$12:$D1287,$D1288,R$12:R1287),MIN(MIN(13600,TRUNC(0.75*SUMIF($D$12:$D$1442,$D1288,P$12:P$1442),2)+SUMIF($D$12:$D1288,$D1288,AF$12:AF1288))-SUMIF($D$12:$D1287,$D1288,R$12:R1287)-SUMIF($D$12:$D$1442,$D1288,Q$12:Q$1442),AF1288)),"")</f>
        <v/>
      </c>
      <c r="S1288" s="246" t="str">
        <f aca="false">IF(O1288&lt;&gt;"",1000-SUMIF($D$12:$D1287,$D1288,S$12:S1287),"")</f>
        <v/>
      </c>
      <c r="T1288" s="268"/>
      <c r="U1288" s="269"/>
      <c r="V1288" s="244" t="str">
        <f aca="false">IF(AND(U1288&lt;&gt;"",T1288&lt;&gt;""),MIN(IF(OR(T1288="OZZ",T1288="ZZ"),5000,13600),TRUNC(0.75*SUMIF($D$12:$D1288,$D1288,U$12:U1288),2))-SUMIF($D$12:$D1287,$D1288,V$12:V1287),"")</f>
        <v/>
      </c>
      <c r="W1288" s="248" t="str">
        <f aca="false">IF(AND(U1288&lt;&gt;"",T1288&lt;&gt;"",AJ1288&lt;&gt;""),IF(OR(T1288="OZZ",T1288="ZZ"),0-SUMIF($D$12:$D1287,$D1288,W$12:W1287),MIN(MIN(13600,TRUNC(0.75*SUMIF($D$12:$D$1442,$D1288,U$12:U$1442),2)+SUMIF($D$12:$D1288,$D1288,AJ$12:AJ1288))-SUMIF($D$12:$D1287,$D1288,W$12:W1287)-SUMIF($D$12:$D$1442,$D1288,V$12:V$1442),AJ1288)),"")</f>
        <v/>
      </c>
      <c r="X1288" s="246" t="str">
        <f aca="false">IF(T1288&lt;&gt;"",1000-SUMIF($D$12:$D1287,$D1288,X$12:X1287),"")</f>
        <v/>
      </c>
      <c r="Y1288" s="272"/>
      <c r="Z1288" s="273"/>
      <c r="AA1288" s="273"/>
      <c r="AB1288" s="252" t="str">
        <f aca="false">IF(K1288&lt;&gt;"",ROUND(Y1288,2)+ROUND(Z1288,2)+ROUND(AA1288,2),"")</f>
        <v/>
      </c>
      <c r="AC1288" s="274"/>
      <c r="AD1288" s="273"/>
      <c r="AE1288" s="273"/>
      <c r="AF1288" s="275" t="str">
        <f aca="false">IF(P1288&lt;&gt;"",ROUND(AC1288,2)+ROUND(AD1288,2)+ROUND(AE1288,2),"")</f>
        <v/>
      </c>
      <c r="AG1288" s="274"/>
      <c r="AH1288" s="273"/>
      <c r="AI1288" s="273"/>
      <c r="AJ1288" s="275" t="str">
        <f aca="false">IF(U1288&lt;&gt;"",ROUND(AG1288,2)+ROUND(AH1288,2)+ROUND(AI1288,2),"")</f>
        <v/>
      </c>
      <c r="AK1288" s="255"/>
      <c r="AL1288" s="255"/>
      <c r="AM1288" s="256"/>
      <c r="AN1288" s="257"/>
      <c r="AO1288" s="258" t="str">
        <f aca="false">IF(D1288&lt;&gt;"",IF(COUNTIF($D$12:$D1288,$D1288)&gt;1,0,IF(SUM(L1288,Q1288,V1288)&gt;0,IF(AND(T1288="",OR(O1288&lt;&gt;"",J1288&lt;&gt;"")),IF(O1288&lt;&gt;"",O1288,IF(J1288&lt;&gt;"",J1288,0)),IF(AND(O1288&lt;&gt;"",J1288&lt;&gt;"",O1288=J1288),O1288,T1288)),0)),"")</f>
        <v/>
      </c>
      <c r="AP1288" s="258" t="str">
        <f aca="false">IF(D1288&lt;&gt;"",IF(COUNTIF($D$12:$D1288,$D1288)&gt;1,0,IF(SUM(M1288,R1288,W1288)&gt;0,IF(AND(T1288="",OR(O1288&lt;&gt;"",J1288&lt;&gt;"")),IF(O1288&lt;&gt;"",O1288,IF(J1288&lt;&gt;"",J1288,0)),IF(AND(O1288&lt;&gt;"",J1288&lt;&gt;"",O1288=J1288),O1288,T1288)),0)),"")</f>
        <v/>
      </c>
      <c r="AQ1288" s="258" t="str">
        <f aca="false">IF(D1288&lt;&gt;"",IF(COUNTIF($D$12:$D1288,$D1288)&gt;1,0,IF(SUM(N1288,S1288,X1288)&gt;0,IF(AND(T1288="",OR(O1288&lt;&gt;"",J1288&lt;&gt;"")),IF(O1288&lt;&gt;"",O1288,IF(J1288&lt;&gt;"",J1288,0)),IF(AND(O1288&lt;&gt;"",J1288&lt;&gt;"",O1288=J1288),O1288,T1288)),0)),"")</f>
        <v/>
      </c>
      <c r="AR1288" s="257" t="str">
        <f aca="false">IF(D1288&lt;&gt;"",IF(J1288="OZP12",L1288,0),"")</f>
        <v/>
      </c>
      <c r="AS1288" s="257" t="str">
        <f aca="false">IF(D1288&lt;&gt;"",IF(O1288="OZP12",Q1288,0),"")</f>
        <v/>
      </c>
      <c r="AT1288" s="257" t="str">
        <f aca="false">IF(D1288&lt;&gt;"",IF(T1288="OZP12",V1288,0),"")</f>
        <v/>
      </c>
      <c r="AU1288" s="257" t="str">
        <f aca="false">IF(D1288&lt;&gt;"",IF(J1288="TZP",L1288,0),"")</f>
        <v/>
      </c>
      <c r="AV1288" s="257" t="str">
        <f aca="false">IF(D1288&lt;&gt;"",IF(O1288="TZP",Q1288,0),"")</f>
        <v/>
      </c>
      <c r="AW1288" s="257" t="str">
        <f aca="false">IF(D1288&lt;&gt;"",IF(T1288="TZP",V1288,0),"")</f>
        <v/>
      </c>
      <c r="AX1288" s="257" t="str">
        <f aca="false">IF(D1288&lt;&gt;"",IF(J1288="OZZ",L1288,0),"")</f>
        <v/>
      </c>
      <c r="AY1288" s="257" t="str">
        <f aca="false">IF(D1288&lt;&gt;"",IF(O1288="OZZ",Q1288,0),"")</f>
        <v/>
      </c>
      <c r="AZ1288" s="257" t="str">
        <f aca="false">IF(D1288&lt;&gt;"",IF(T1288="OZZ",V1288,0),"")</f>
        <v/>
      </c>
      <c r="BA1288" s="260"/>
      <c r="BB1288" s="257" t="str">
        <f aca="false">IF(D1288&lt;&gt;"",IF(ISERROR(FIND("/",D1288)),0,1),"")</f>
        <v/>
      </c>
      <c r="BC1288" s="257" t="str">
        <f aca="false">IF(D1288&lt;&gt;"",IF(BB1288*1=0,D1288,CONCATENATE(MID(D1288,1,FIND("/",D1288,1)-1),MID(D1288,FIND("/",D1288,1)+1,LEN(D1288)))),"")</f>
        <v/>
      </c>
      <c r="BD1288" s="286"/>
      <c r="BE1288" s="257" t="str">
        <f aca="false">IF(D1288&lt;&gt;"",IF(J1288="OZP12",M1288,0),"")</f>
        <v/>
      </c>
      <c r="BF1288" s="257" t="str">
        <f aca="false">IF(D1288&lt;&gt;"",IF(O1288="OZP12",R1288,0),"")</f>
        <v/>
      </c>
      <c r="BG1288" s="257" t="str">
        <f aca="false">IF(D1288&lt;&gt;"",IF(T1288="OZP12",W1288,0),"")</f>
        <v/>
      </c>
      <c r="BH1288" s="257" t="str">
        <f aca="false">IF(D1288&lt;&gt;"",IF(J1288="TZP",M1288,0),"")</f>
        <v/>
      </c>
      <c r="BI1288" s="257" t="str">
        <f aca="false">IF(D1288&lt;&gt;"",IF(O1288="TZP",R1288,0),"")</f>
        <v/>
      </c>
      <c r="BJ1288" s="257" t="str">
        <f aca="false">IF(D1288&lt;&gt;"",IF(T1288="TZP",W1288,0),"")</f>
        <v/>
      </c>
    </row>
    <row r="1289" s="261" customFormat="true" ht="18.75" hidden="false" customHeight="true" outlineLevel="0" collapsed="false">
      <c r="A1289" s="262" t="n">
        <f aca="false">A1288+1</f>
        <v>1277</v>
      </c>
      <c r="B1289" s="263"/>
      <c r="C1289" s="263"/>
      <c r="D1289" s="263"/>
      <c r="E1289" s="266"/>
      <c r="F1289" s="266"/>
      <c r="G1289" s="267"/>
      <c r="H1289" s="278"/>
      <c r="I1289" s="281"/>
      <c r="J1289" s="268"/>
      <c r="K1289" s="269"/>
      <c r="L1289" s="244" t="str">
        <f aca="false">IF(AND(K1289&lt;&gt;"",J1289&lt;&gt;""),MIN(IF(OR(J1289="OZZ",J1289="ZZ"),5000,13600),TRUNC(0.75*SUMIF($D$12:$D1289,$D1289,K$12:K1289),2))-SUMIF($D$12:$D1288,$D1289,L$12:L1288),"")</f>
        <v/>
      </c>
      <c r="M1289" s="270" t="str">
        <f aca="false">IF(AND(K1289&lt;&gt;"",J1289&lt;&gt;"",AB1289&lt;&gt;""),IF(OR(J1289="OZZ",J1289="ZZ"),0-SUMIF($D$12:$D1288,$D1289,M$12:M1288),MIN(MIN(13600,TRUNC(0.75*SUMIF($D$12:$D$1442,$D1289,K$12:K$1442),2)+SUMIF($D$12:$D1289,$D1289,AB$12:AB1289))-SUMIF($D$12:$D1288,$D1289,M$12:M1288)-SUMIF($D$12:$D$1442,$D1289,L$12:L$1442),AB1289)),"")</f>
        <v/>
      </c>
      <c r="N1289" s="246" t="str">
        <f aca="false">IF(J1289&lt;&gt;"",1000-SUMIF($D$12:$D1288,$D1289,N$12:N1288),"")</f>
        <v/>
      </c>
      <c r="O1289" s="268"/>
      <c r="P1289" s="269"/>
      <c r="Q1289" s="244" t="str">
        <f aca="false">IF(AND(P1289&lt;&gt;"",O1289&lt;&gt;""),MIN(IF(OR(O1289="OZZ",O1289="ZZ"),5000,13600),TRUNC(0.75*SUMIF($D$12:$D1289,$D1289,P$12:P1289),2))-SUMIF($D$12:$D1288,$D1289,Q$12:Q1288),"")</f>
        <v/>
      </c>
      <c r="R1289" s="270" t="str">
        <f aca="false">IF(AND(P1289&lt;&gt;"",O1289&lt;&gt;"",AF1289&lt;&gt;""),IF(OR(O1289="OZZ",O1289="ZZ"),0-SUMIF($D$12:$D1288,$D1289,R$12:R1288),MIN(MIN(13600,TRUNC(0.75*SUMIF($D$12:$D$1442,$D1289,P$12:P$1442),2)+SUMIF($D$12:$D1289,$D1289,AF$12:AF1289))-SUMIF($D$12:$D1288,$D1289,R$12:R1288)-SUMIF($D$12:$D$1442,$D1289,Q$12:Q$1442),AF1289)),"")</f>
        <v/>
      </c>
      <c r="S1289" s="246" t="str">
        <f aca="false">IF(O1289&lt;&gt;"",1000-SUMIF($D$12:$D1288,$D1289,S$12:S1288),"")</f>
        <v/>
      </c>
      <c r="T1289" s="268"/>
      <c r="U1289" s="269"/>
      <c r="V1289" s="244" t="str">
        <f aca="false">IF(AND(U1289&lt;&gt;"",T1289&lt;&gt;""),MIN(IF(OR(T1289="OZZ",T1289="ZZ"),5000,13600),TRUNC(0.75*SUMIF($D$12:$D1289,$D1289,U$12:U1289),2))-SUMIF($D$12:$D1288,$D1289,V$12:V1288),"")</f>
        <v/>
      </c>
      <c r="W1289" s="248" t="str">
        <f aca="false">IF(AND(U1289&lt;&gt;"",T1289&lt;&gt;"",AJ1289&lt;&gt;""),IF(OR(T1289="OZZ",T1289="ZZ"),0-SUMIF($D$12:$D1288,$D1289,W$12:W1288),MIN(MIN(13600,TRUNC(0.75*SUMIF($D$12:$D$1442,$D1289,U$12:U$1442),2)+SUMIF($D$12:$D1289,$D1289,AJ$12:AJ1289))-SUMIF($D$12:$D1288,$D1289,W$12:W1288)-SUMIF($D$12:$D$1442,$D1289,V$12:V$1442),AJ1289)),"")</f>
        <v/>
      </c>
      <c r="X1289" s="246" t="str">
        <f aca="false">IF(T1289&lt;&gt;"",1000-SUMIF($D$12:$D1288,$D1289,X$12:X1288),"")</f>
        <v/>
      </c>
      <c r="Y1289" s="272"/>
      <c r="Z1289" s="273"/>
      <c r="AA1289" s="273"/>
      <c r="AB1289" s="252" t="str">
        <f aca="false">IF(K1289&lt;&gt;"",ROUND(Y1289,2)+ROUND(Z1289,2)+ROUND(AA1289,2),"")</f>
        <v/>
      </c>
      <c r="AC1289" s="274"/>
      <c r="AD1289" s="273"/>
      <c r="AE1289" s="273"/>
      <c r="AF1289" s="275" t="str">
        <f aca="false">IF(P1289&lt;&gt;"",ROUND(AC1289,2)+ROUND(AD1289,2)+ROUND(AE1289,2),"")</f>
        <v/>
      </c>
      <c r="AG1289" s="274"/>
      <c r="AH1289" s="273"/>
      <c r="AI1289" s="273"/>
      <c r="AJ1289" s="275" t="str">
        <f aca="false">IF(U1289&lt;&gt;"",ROUND(AG1289,2)+ROUND(AH1289,2)+ROUND(AI1289,2),"")</f>
        <v/>
      </c>
      <c r="AK1289" s="255"/>
      <c r="AL1289" s="255"/>
      <c r="AM1289" s="256"/>
      <c r="AN1289" s="257"/>
      <c r="AO1289" s="258" t="str">
        <f aca="false">IF(D1289&lt;&gt;"",IF(COUNTIF($D$12:$D1289,$D1289)&gt;1,0,IF(SUM(L1289,Q1289,V1289)&gt;0,IF(AND(T1289="",OR(O1289&lt;&gt;"",J1289&lt;&gt;"")),IF(O1289&lt;&gt;"",O1289,IF(J1289&lt;&gt;"",J1289,0)),IF(AND(O1289&lt;&gt;"",J1289&lt;&gt;"",O1289=J1289),O1289,T1289)),0)),"")</f>
        <v/>
      </c>
      <c r="AP1289" s="258" t="str">
        <f aca="false">IF(D1289&lt;&gt;"",IF(COUNTIF($D$12:$D1289,$D1289)&gt;1,0,IF(SUM(M1289,R1289,W1289)&gt;0,IF(AND(T1289="",OR(O1289&lt;&gt;"",J1289&lt;&gt;"")),IF(O1289&lt;&gt;"",O1289,IF(J1289&lt;&gt;"",J1289,0)),IF(AND(O1289&lt;&gt;"",J1289&lt;&gt;"",O1289=J1289),O1289,T1289)),0)),"")</f>
        <v/>
      </c>
      <c r="AQ1289" s="258" t="str">
        <f aca="false">IF(D1289&lt;&gt;"",IF(COUNTIF($D$12:$D1289,$D1289)&gt;1,0,IF(SUM(N1289,S1289,X1289)&gt;0,IF(AND(T1289="",OR(O1289&lt;&gt;"",J1289&lt;&gt;"")),IF(O1289&lt;&gt;"",O1289,IF(J1289&lt;&gt;"",J1289,0)),IF(AND(O1289&lt;&gt;"",J1289&lt;&gt;"",O1289=J1289),O1289,T1289)),0)),"")</f>
        <v/>
      </c>
      <c r="AR1289" s="257" t="str">
        <f aca="false">IF(D1289&lt;&gt;"",IF(J1289="OZP12",L1289,0),"")</f>
        <v/>
      </c>
      <c r="AS1289" s="257" t="str">
        <f aca="false">IF(D1289&lt;&gt;"",IF(O1289="OZP12",Q1289,0),"")</f>
        <v/>
      </c>
      <c r="AT1289" s="257" t="str">
        <f aca="false">IF(D1289&lt;&gt;"",IF(T1289="OZP12",V1289,0),"")</f>
        <v/>
      </c>
      <c r="AU1289" s="257" t="str">
        <f aca="false">IF(D1289&lt;&gt;"",IF(J1289="TZP",L1289,0),"")</f>
        <v/>
      </c>
      <c r="AV1289" s="257" t="str">
        <f aca="false">IF(D1289&lt;&gt;"",IF(O1289="TZP",Q1289,0),"")</f>
        <v/>
      </c>
      <c r="AW1289" s="257" t="str">
        <f aca="false">IF(D1289&lt;&gt;"",IF(T1289="TZP",V1289,0),"")</f>
        <v/>
      </c>
      <c r="AX1289" s="257" t="str">
        <f aca="false">IF(D1289&lt;&gt;"",IF(J1289="OZZ",L1289,0),"")</f>
        <v/>
      </c>
      <c r="AY1289" s="257" t="str">
        <f aca="false">IF(D1289&lt;&gt;"",IF(O1289="OZZ",Q1289,0),"")</f>
        <v/>
      </c>
      <c r="AZ1289" s="257" t="str">
        <f aca="false">IF(D1289&lt;&gt;"",IF(T1289="OZZ",V1289,0),"")</f>
        <v/>
      </c>
      <c r="BA1289" s="260"/>
      <c r="BB1289" s="257" t="str">
        <f aca="false">IF(D1289&lt;&gt;"",IF(ISERROR(FIND("/",D1289)),0,1),"")</f>
        <v/>
      </c>
      <c r="BC1289" s="257" t="str">
        <f aca="false">IF(D1289&lt;&gt;"",IF(BB1289*1=0,D1289,CONCATENATE(MID(D1289,1,FIND("/",D1289,1)-1),MID(D1289,FIND("/",D1289,1)+1,LEN(D1289)))),"")</f>
        <v/>
      </c>
      <c r="BD1289" s="286"/>
      <c r="BE1289" s="257" t="str">
        <f aca="false">IF(D1289&lt;&gt;"",IF(J1289="OZP12",M1289,0),"")</f>
        <v/>
      </c>
      <c r="BF1289" s="257" t="str">
        <f aca="false">IF(D1289&lt;&gt;"",IF(O1289="OZP12",R1289,0),"")</f>
        <v/>
      </c>
      <c r="BG1289" s="257" t="str">
        <f aca="false">IF(D1289&lt;&gt;"",IF(T1289="OZP12",W1289,0),"")</f>
        <v/>
      </c>
      <c r="BH1289" s="257" t="str">
        <f aca="false">IF(D1289&lt;&gt;"",IF(J1289="TZP",M1289,0),"")</f>
        <v/>
      </c>
      <c r="BI1289" s="257" t="str">
        <f aca="false">IF(D1289&lt;&gt;"",IF(O1289="TZP",R1289,0),"")</f>
        <v/>
      </c>
      <c r="BJ1289" s="257" t="str">
        <f aca="false">IF(D1289&lt;&gt;"",IF(T1289="TZP",W1289,0),"")</f>
        <v/>
      </c>
    </row>
    <row r="1290" s="261" customFormat="true" ht="18.75" hidden="false" customHeight="true" outlineLevel="0" collapsed="false">
      <c r="A1290" s="262" t="n">
        <f aca="false">A1289+1</f>
        <v>1278</v>
      </c>
      <c r="B1290" s="263"/>
      <c r="C1290" s="263"/>
      <c r="D1290" s="263"/>
      <c r="E1290" s="266"/>
      <c r="F1290" s="266"/>
      <c r="G1290" s="267"/>
      <c r="H1290" s="278"/>
      <c r="I1290" s="281"/>
      <c r="J1290" s="268"/>
      <c r="K1290" s="269"/>
      <c r="L1290" s="244" t="str">
        <f aca="false">IF(AND(K1290&lt;&gt;"",J1290&lt;&gt;""),MIN(IF(OR(J1290="OZZ",J1290="ZZ"),5000,13600),TRUNC(0.75*SUMIF($D$12:$D1290,$D1290,K$12:K1290),2))-SUMIF($D$12:$D1289,$D1290,L$12:L1289),"")</f>
        <v/>
      </c>
      <c r="M1290" s="270" t="str">
        <f aca="false">IF(AND(K1290&lt;&gt;"",J1290&lt;&gt;"",AB1290&lt;&gt;""),IF(OR(J1290="OZZ",J1290="ZZ"),0-SUMIF($D$12:$D1289,$D1290,M$12:M1289),MIN(MIN(13600,TRUNC(0.75*SUMIF($D$12:$D$1442,$D1290,K$12:K$1442),2)+SUMIF($D$12:$D1290,$D1290,AB$12:AB1290))-SUMIF($D$12:$D1289,$D1290,M$12:M1289)-SUMIF($D$12:$D$1442,$D1290,L$12:L$1442),AB1290)),"")</f>
        <v/>
      </c>
      <c r="N1290" s="246" t="str">
        <f aca="false">IF(J1290&lt;&gt;"",1000-SUMIF($D$12:$D1289,$D1290,N$12:N1289),"")</f>
        <v/>
      </c>
      <c r="O1290" s="268"/>
      <c r="P1290" s="269"/>
      <c r="Q1290" s="244" t="str">
        <f aca="false">IF(AND(P1290&lt;&gt;"",O1290&lt;&gt;""),MIN(IF(OR(O1290="OZZ",O1290="ZZ"),5000,13600),TRUNC(0.75*SUMIF($D$12:$D1290,$D1290,P$12:P1290),2))-SUMIF($D$12:$D1289,$D1290,Q$12:Q1289),"")</f>
        <v/>
      </c>
      <c r="R1290" s="270" t="str">
        <f aca="false">IF(AND(P1290&lt;&gt;"",O1290&lt;&gt;"",AF1290&lt;&gt;""),IF(OR(O1290="OZZ",O1290="ZZ"),0-SUMIF($D$12:$D1289,$D1290,R$12:R1289),MIN(MIN(13600,TRUNC(0.75*SUMIF($D$12:$D$1442,$D1290,P$12:P$1442),2)+SUMIF($D$12:$D1290,$D1290,AF$12:AF1290))-SUMIF($D$12:$D1289,$D1290,R$12:R1289)-SUMIF($D$12:$D$1442,$D1290,Q$12:Q$1442),AF1290)),"")</f>
        <v/>
      </c>
      <c r="S1290" s="246" t="str">
        <f aca="false">IF(O1290&lt;&gt;"",1000-SUMIF($D$12:$D1289,$D1290,S$12:S1289),"")</f>
        <v/>
      </c>
      <c r="T1290" s="268"/>
      <c r="U1290" s="269"/>
      <c r="V1290" s="244" t="str">
        <f aca="false">IF(AND(U1290&lt;&gt;"",T1290&lt;&gt;""),MIN(IF(OR(T1290="OZZ",T1290="ZZ"),5000,13600),TRUNC(0.75*SUMIF($D$12:$D1290,$D1290,U$12:U1290),2))-SUMIF($D$12:$D1289,$D1290,V$12:V1289),"")</f>
        <v/>
      </c>
      <c r="W1290" s="248" t="str">
        <f aca="false">IF(AND(U1290&lt;&gt;"",T1290&lt;&gt;"",AJ1290&lt;&gt;""),IF(OR(T1290="OZZ",T1290="ZZ"),0-SUMIF($D$12:$D1289,$D1290,W$12:W1289),MIN(MIN(13600,TRUNC(0.75*SUMIF($D$12:$D$1442,$D1290,U$12:U$1442),2)+SUMIF($D$12:$D1290,$D1290,AJ$12:AJ1290))-SUMIF($D$12:$D1289,$D1290,W$12:W1289)-SUMIF($D$12:$D$1442,$D1290,V$12:V$1442),AJ1290)),"")</f>
        <v/>
      </c>
      <c r="X1290" s="246" t="str">
        <f aca="false">IF(T1290&lt;&gt;"",1000-SUMIF($D$12:$D1289,$D1290,X$12:X1289),"")</f>
        <v/>
      </c>
      <c r="Y1290" s="272"/>
      <c r="Z1290" s="273"/>
      <c r="AA1290" s="273"/>
      <c r="AB1290" s="252" t="str">
        <f aca="false">IF(K1290&lt;&gt;"",ROUND(Y1290,2)+ROUND(Z1290,2)+ROUND(AA1290,2),"")</f>
        <v/>
      </c>
      <c r="AC1290" s="274"/>
      <c r="AD1290" s="273"/>
      <c r="AE1290" s="273"/>
      <c r="AF1290" s="275" t="str">
        <f aca="false">IF(P1290&lt;&gt;"",ROUND(AC1290,2)+ROUND(AD1290,2)+ROUND(AE1290,2),"")</f>
        <v/>
      </c>
      <c r="AG1290" s="274"/>
      <c r="AH1290" s="273"/>
      <c r="AI1290" s="273"/>
      <c r="AJ1290" s="275" t="str">
        <f aca="false">IF(U1290&lt;&gt;"",ROUND(AG1290,2)+ROUND(AH1290,2)+ROUND(AI1290,2),"")</f>
        <v/>
      </c>
      <c r="AK1290" s="255"/>
      <c r="AL1290" s="255"/>
      <c r="AM1290" s="256"/>
      <c r="AN1290" s="257"/>
      <c r="AO1290" s="258" t="str">
        <f aca="false">IF(D1290&lt;&gt;"",IF(COUNTIF($D$12:$D1290,$D1290)&gt;1,0,IF(SUM(L1290,Q1290,V1290)&gt;0,IF(AND(T1290="",OR(O1290&lt;&gt;"",J1290&lt;&gt;"")),IF(O1290&lt;&gt;"",O1290,IF(J1290&lt;&gt;"",J1290,0)),IF(AND(O1290&lt;&gt;"",J1290&lt;&gt;"",O1290=J1290),O1290,T1290)),0)),"")</f>
        <v/>
      </c>
      <c r="AP1290" s="258" t="str">
        <f aca="false">IF(D1290&lt;&gt;"",IF(COUNTIF($D$12:$D1290,$D1290)&gt;1,0,IF(SUM(M1290,R1290,W1290)&gt;0,IF(AND(T1290="",OR(O1290&lt;&gt;"",J1290&lt;&gt;"")),IF(O1290&lt;&gt;"",O1290,IF(J1290&lt;&gt;"",J1290,0)),IF(AND(O1290&lt;&gt;"",J1290&lt;&gt;"",O1290=J1290),O1290,T1290)),0)),"")</f>
        <v/>
      </c>
      <c r="AQ1290" s="258" t="str">
        <f aca="false">IF(D1290&lt;&gt;"",IF(COUNTIF($D$12:$D1290,$D1290)&gt;1,0,IF(SUM(N1290,S1290,X1290)&gt;0,IF(AND(T1290="",OR(O1290&lt;&gt;"",J1290&lt;&gt;"")),IF(O1290&lt;&gt;"",O1290,IF(J1290&lt;&gt;"",J1290,0)),IF(AND(O1290&lt;&gt;"",J1290&lt;&gt;"",O1290=J1290),O1290,T1290)),0)),"")</f>
        <v/>
      </c>
      <c r="AR1290" s="257" t="str">
        <f aca="false">IF(D1290&lt;&gt;"",IF(J1290="OZP12",L1290,0),"")</f>
        <v/>
      </c>
      <c r="AS1290" s="257" t="str">
        <f aca="false">IF(D1290&lt;&gt;"",IF(O1290="OZP12",Q1290,0),"")</f>
        <v/>
      </c>
      <c r="AT1290" s="257" t="str">
        <f aca="false">IF(D1290&lt;&gt;"",IF(T1290="OZP12",V1290,0),"")</f>
        <v/>
      </c>
      <c r="AU1290" s="257" t="str">
        <f aca="false">IF(D1290&lt;&gt;"",IF(J1290="TZP",L1290,0),"")</f>
        <v/>
      </c>
      <c r="AV1290" s="257" t="str">
        <f aca="false">IF(D1290&lt;&gt;"",IF(O1290="TZP",Q1290,0),"")</f>
        <v/>
      </c>
      <c r="AW1290" s="257" t="str">
        <f aca="false">IF(D1290&lt;&gt;"",IF(T1290="TZP",V1290,0),"")</f>
        <v/>
      </c>
      <c r="AX1290" s="257" t="str">
        <f aca="false">IF(D1290&lt;&gt;"",IF(J1290="OZZ",L1290,0),"")</f>
        <v/>
      </c>
      <c r="AY1290" s="257" t="str">
        <f aca="false">IF(D1290&lt;&gt;"",IF(O1290="OZZ",Q1290,0),"")</f>
        <v/>
      </c>
      <c r="AZ1290" s="257" t="str">
        <f aca="false">IF(D1290&lt;&gt;"",IF(T1290="OZZ",V1290,0),"")</f>
        <v/>
      </c>
      <c r="BA1290" s="260"/>
      <c r="BB1290" s="257" t="str">
        <f aca="false">IF(D1290&lt;&gt;"",IF(ISERROR(FIND("/",D1290)),0,1),"")</f>
        <v/>
      </c>
      <c r="BC1290" s="257" t="str">
        <f aca="false">IF(D1290&lt;&gt;"",IF(BB1290*1=0,D1290,CONCATENATE(MID(D1290,1,FIND("/",D1290,1)-1),MID(D1290,FIND("/",D1290,1)+1,LEN(D1290)))),"")</f>
        <v/>
      </c>
      <c r="BD1290" s="286"/>
      <c r="BE1290" s="257" t="str">
        <f aca="false">IF(D1290&lt;&gt;"",IF(J1290="OZP12",M1290,0),"")</f>
        <v/>
      </c>
      <c r="BF1290" s="257" t="str">
        <f aca="false">IF(D1290&lt;&gt;"",IF(O1290="OZP12",R1290,0),"")</f>
        <v/>
      </c>
      <c r="BG1290" s="257" t="str">
        <f aca="false">IF(D1290&lt;&gt;"",IF(T1290="OZP12",W1290,0),"")</f>
        <v/>
      </c>
      <c r="BH1290" s="257" t="str">
        <f aca="false">IF(D1290&lt;&gt;"",IF(J1290="TZP",M1290,0),"")</f>
        <v/>
      </c>
      <c r="BI1290" s="257" t="str">
        <f aca="false">IF(D1290&lt;&gt;"",IF(O1290="TZP",R1290,0),"")</f>
        <v/>
      </c>
      <c r="BJ1290" s="257" t="str">
        <f aca="false">IF(D1290&lt;&gt;"",IF(T1290="TZP",W1290,0),"")</f>
        <v/>
      </c>
    </row>
    <row r="1291" s="261" customFormat="true" ht="18.75" hidden="false" customHeight="true" outlineLevel="0" collapsed="false">
      <c r="A1291" s="262" t="n">
        <f aca="false">A1290+1</f>
        <v>1279</v>
      </c>
      <c r="B1291" s="263"/>
      <c r="C1291" s="263"/>
      <c r="D1291" s="263"/>
      <c r="E1291" s="266"/>
      <c r="F1291" s="266"/>
      <c r="G1291" s="267"/>
      <c r="H1291" s="278"/>
      <c r="I1291" s="281"/>
      <c r="J1291" s="268"/>
      <c r="K1291" s="269"/>
      <c r="L1291" s="244" t="str">
        <f aca="false">IF(AND(K1291&lt;&gt;"",J1291&lt;&gt;""),MIN(IF(OR(J1291="OZZ",J1291="ZZ"),5000,13600),TRUNC(0.75*SUMIF($D$12:$D1291,$D1291,K$12:K1291),2))-SUMIF($D$12:$D1290,$D1291,L$12:L1290),"")</f>
        <v/>
      </c>
      <c r="M1291" s="270" t="str">
        <f aca="false">IF(AND(K1291&lt;&gt;"",J1291&lt;&gt;"",AB1291&lt;&gt;""),IF(OR(J1291="OZZ",J1291="ZZ"),0-SUMIF($D$12:$D1290,$D1291,M$12:M1290),MIN(MIN(13600,TRUNC(0.75*SUMIF($D$12:$D$1442,$D1291,K$12:K$1442),2)+SUMIF($D$12:$D1291,$D1291,AB$12:AB1291))-SUMIF($D$12:$D1290,$D1291,M$12:M1290)-SUMIF($D$12:$D$1442,$D1291,L$12:L$1442),AB1291)),"")</f>
        <v/>
      </c>
      <c r="N1291" s="246" t="str">
        <f aca="false">IF(J1291&lt;&gt;"",1000-SUMIF($D$12:$D1290,$D1291,N$12:N1290),"")</f>
        <v/>
      </c>
      <c r="O1291" s="268"/>
      <c r="P1291" s="269"/>
      <c r="Q1291" s="244" t="str">
        <f aca="false">IF(AND(P1291&lt;&gt;"",O1291&lt;&gt;""),MIN(IF(OR(O1291="OZZ",O1291="ZZ"),5000,13600),TRUNC(0.75*SUMIF($D$12:$D1291,$D1291,P$12:P1291),2))-SUMIF($D$12:$D1290,$D1291,Q$12:Q1290),"")</f>
        <v/>
      </c>
      <c r="R1291" s="270" t="str">
        <f aca="false">IF(AND(P1291&lt;&gt;"",O1291&lt;&gt;"",AF1291&lt;&gt;""),IF(OR(O1291="OZZ",O1291="ZZ"),0-SUMIF($D$12:$D1290,$D1291,R$12:R1290),MIN(MIN(13600,TRUNC(0.75*SUMIF($D$12:$D$1442,$D1291,P$12:P$1442),2)+SUMIF($D$12:$D1291,$D1291,AF$12:AF1291))-SUMIF($D$12:$D1290,$D1291,R$12:R1290)-SUMIF($D$12:$D$1442,$D1291,Q$12:Q$1442),AF1291)),"")</f>
        <v/>
      </c>
      <c r="S1291" s="246" t="str">
        <f aca="false">IF(O1291&lt;&gt;"",1000-SUMIF($D$12:$D1290,$D1291,S$12:S1290),"")</f>
        <v/>
      </c>
      <c r="T1291" s="268"/>
      <c r="U1291" s="269"/>
      <c r="V1291" s="244" t="str">
        <f aca="false">IF(AND(U1291&lt;&gt;"",T1291&lt;&gt;""),MIN(IF(OR(T1291="OZZ",T1291="ZZ"),5000,13600),TRUNC(0.75*SUMIF($D$12:$D1291,$D1291,U$12:U1291),2))-SUMIF($D$12:$D1290,$D1291,V$12:V1290),"")</f>
        <v/>
      </c>
      <c r="W1291" s="248" t="str">
        <f aca="false">IF(AND(U1291&lt;&gt;"",T1291&lt;&gt;"",AJ1291&lt;&gt;""),IF(OR(T1291="OZZ",T1291="ZZ"),0-SUMIF($D$12:$D1290,$D1291,W$12:W1290),MIN(MIN(13600,TRUNC(0.75*SUMIF($D$12:$D$1442,$D1291,U$12:U$1442),2)+SUMIF($D$12:$D1291,$D1291,AJ$12:AJ1291))-SUMIF($D$12:$D1290,$D1291,W$12:W1290)-SUMIF($D$12:$D$1442,$D1291,V$12:V$1442),AJ1291)),"")</f>
        <v/>
      </c>
      <c r="X1291" s="246" t="str">
        <f aca="false">IF(T1291&lt;&gt;"",1000-SUMIF($D$12:$D1290,$D1291,X$12:X1290),"")</f>
        <v/>
      </c>
      <c r="Y1291" s="272"/>
      <c r="Z1291" s="273"/>
      <c r="AA1291" s="273"/>
      <c r="AB1291" s="252" t="str">
        <f aca="false">IF(K1291&lt;&gt;"",ROUND(Y1291,2)+ROUND(Z1291,2)+ROUND(AA1291,2),"")</f>
        <v/>
      </c>
      <c r="AC1291" s="274"/>
      <c r="AD1291" s="273"/>
      <c r="AE1291" s="273"/>
      <c r="AF1291" s="275" t="str">
        <f aca="false">IF(P1291&lt;&gt;"",ROUND(AC1291,2)+ROUND(AD1291,2)+ROUND(AE1291,2),"")</f>
        <v/>
      </c>
      <c r="AG1291" s="274"/>
      <c r="AH1291" s="273"/>
      <c r="AI1291" s="273"/>
      <c r="AJ1291" s="275" t="str">
        <f aca="false">IF(U1291&lt;&gt;"",ROUND(AG1291,2)+ROUND(AH1291,2)+ROUND(AI1291,2),"")</f>
        <v/>
      </c>
      <c r="AK1291" s="255"/>
      <c r="AL1291" s="255"/>
      <c r="AM1291" s="256"/>
      <c r="AN1291" s="257"/>
      <c r="AO1291" s="258" t="str">
        <f aca="false">IF(D1291&lt;&gt;"",IF(COUNTIF($D$12:$D1291,$D1291)&gt;1,0,IF(SUM(L1291,Q1291,V1291)&gt;0,IF(AND(T1291="",OR(O1291&lt;&gt;"",J1291&lt;&gt;"")),IF(O1291&lt;&gt;"",O1291,IF(J1291&lt;&gt;"",J1291,0)),IF(AND(O1291&lt;&gt;"",J1291&lt;&gt;"",O1291=J1291),O1291,T1291)),0)),"")</f>
        <v/>
      </c>
      <c r="AP1291" s="258" t="str">
        <f aca="false">IF(D1291&lt;&gt;"",IF(COUNTIF($D$12:$D1291,$D1291)&gt;1,0,IF(SUM(M1291,R1291,W1291)&gt;0,IF(AND(T1291="",OR(O1291&lt;&gt;"",J1291&lt;&gt;"")),IF(O1291&lt;&gt;"",O1291,IF(J1291&lt;&gt;"",J1291,0)),IF(AND(O1291&lt;&gt;"",J1291&lt;&gt;"",O1291=J1291),O1291,T1291)),0)),"")</f>
        <v/>
      </c>
      <c r="AQ1291" s="258" t="str">
        <f aca="false">IF(D1291&lt;&gt;"",IF(COUNTIF($D$12:$D1291,$D1291)&gt;1,0,IF(SUM(N1291,S1291,X1291)&gt;0,IF(AND(T1291="",OR(O1291&lt;&gt;"",J1291&lt;&gt;"")),IF(O1291&lt;&gt;"",O1291,IF(J1291&lt;&gt;"",J1291,0)),IF(AND(O1291&lt;&gt;"",J1291&lt;&gt;"",O1291=J1291),O1291,T1291)),0)),"")</f>
        <v/>
      </c>
      <c r="AR1291" s="257" t="str">
        <f aca="false">IF(D1291&lt;&gt;"",IF(J1291="OZP12",L1291,0),"")</f>
        <v/>
      </c>
      <c r="AS1291" s="257" t="str">
        <f aca="false">IF(D1291&lt;&gt;"",IF(O1291="OZP12",Q1291,0),"")</f>
        <v/>
      </c>
      <c r="AT1291" s="257" t="str">
        <f aca="false">IF(D1291&lt;&gt;"",IF(T1291="OZP12",V1291,0),"")</f>
        <v/>
      </c>
      <c r="AU1291" s="257" t="str">
        <f aca="false">IF(D1291&lt;&gt;"",IF(J1291="TZP",L1291,0),"")</f>
        <v/>
      </c>
      <c r="AV1291" s="257" t="str">
        <f aca="false">IF(D1291&lt;&gt;"",IF(O1291="TZP",Q1291,0),"")</f>
        <v/>
      </c>
      <c r="AW1291" s="257" t="str">
        <f aca="false">IF(D1291&lt;&gt;"",IF(T1291="TZP",V1291,0),"")</f>
        <v/>
      </c>
      <c r="AX1291" s="257" t="str">
        <f aca="false">IF(D1291&lt;&gt;"",IF(J1291="OZZ",L1291,0),"")</f>
        <v/>
      </c>
      <c r="AY1291" s="257" t="str">
        <f aca="false">IF(D1291&lt;&gt;"",IF(O1291="OZZ",Q1291,0),"")</f>
        <v/>
      </c>
      <c r="AZ1291" s="257" t="str">
        <f aca="false">IF(D1291&lt;&gt;"",IF(T1291="OZZ",V1291,0),"")</f>
        <v/>
      </c>
      <c r="BA1291" s="260"/>
      <c r="BB1291" s="257" t="str">
        <f aca="false">IF(D1291&lt;&gt;"",IF(ISERROR(FIND("/",D1291)),0,1),"")</f>
        <v/>
      </c>
      <c r="BC1291" s="257" t="str">
        <f aca="false">IF(D1291&lt;&gt;"",IF(BB1291*1=0,D1291,CONCATENATE(MID(D1291,1,FIND("/",D1291,1)-1),MID(D1291,FIND("/",D1291,1)+1,LEN(D1291)))),"")</f>
        <v/>
      </c>
      <c r="BD1291" s="286"/>
      <c r="BE1291" s="257" t="str">
        <f aca="false">IF(D1291&lt;&gt;"",IF(J1291="OZP12",M1291,0),"")</f>
        <v/>
      </c>
      <c r="BF1291" s="257" t="str">
        <f aca="false">IF(D1291&lt;&gt;"",IF(O1291="OZP12",R1291,0),"")</f>
        <v/>
      </c>
      <c r="BG1291" s="257" t="str">
        <f aca="false">IF(D1291&lt;&gt;"",IF(T1291="OZP12",W1291,0),"")</f>
        <v/>
      </c>
      <c r="BH1291" s="257" t="str">
        <f aca="false">IF(D1291&lt;&gt;"",IF(J1291="TZP",M1291,0),"")</f>
        <v/>
      </c>
      <c r="BI1291" s="257" t="str">
        <f aca="false">IF(D1291&lt;&gt;"",IF(O1291="TZP",R1291,0),"")</f>
        <v/>
      </c>
      <c r="BJ1291" s="257" t="str">
        <f aca="false">IF(D1291&lt;&gt;"",IF(T1291="TZP",W1291,0),"")</f>
        <v/>
      </c>
    </row>
    <row r="1292" s="261" customFormat="true" ht="18.75" hidden="false" customHeight="true" outlineLevel="0" collapsed="false">
      <c r="A1292" s="262" t="n">
        <f aca="false">A1291+1</f>
        <v>1280</v>
      </c>
      <c r="B1292" s="263"/>
      <c r="C1292" s="263"/>
      <c r="D1292" s="263"/>
      <c r="E1292" s="266"/>
      <c r="F1292" s="266"/>
      <c r="G1292" s="267"/>
      <c r="H1292" s="278"/>
      <c r="I1292" s="281"/>
      <c r="J1292" s="268"/>
      <c r="K1292" s="269"/>
      <c r="L1292" s="244" t="str">
        <f aca="false">IF(AND(K1292&lt;&gt;"",J1292&lt;&gt;""),MIN(IF(OR(J1292="OZZ",J1292="ZZ"),5000,13600),TRUNC(0.75*SUMIF($D$12:$D1292,$D1292,K$12:K1292),2))-SUMIF($D$12:$D1291,$D1292,L$12:L1291),"")</f>
        <v/>
      </c>
      <c r="M1292" s="270" t="str">
        <f aca="false">IF(AND(K1292&lt;&gt;"",J1292&lt;&gt;"",AB1292&lt;&gt;""),IF(OR(J1292="OZZ",J1292="ZZ"),0-SUMIF($D$12:$D1291,$D1292,M$12:M1291),MIN(MIN(13600,TRUNC(0.75*SUMIF($D$12:$D$1442,$D1292,K$12:K$1442),2)+SUMIF($D$12:$D1292,$D1292,AB$12:AB1292))-SUMIF($D$12:$D1291,$D1292,M$12:M1291)-SUMIF($D$12:$D$1442,$D1292,L$12:L$1442),AB1292)),"")</f>
        <v/>
      </c>
      <c r="N1292" s="246" t="str">
        <f aca="false">IF(J1292&lt;&gt;"",1000-SUMIF($D$12:$D1291,$D1292,N$12:N1291),"")</f>
        <v/>
      </c>
      <c r="O1292" s="268"/>
      <c r="P1292" s="269"/>
      <c r="Q1292" s="244" t="str">
        <f aca="false">IF(AND(P1292&lt;&gt;"",O1292&lt;&gt;""),MIN(IF(OR(O1292="OZZ",O1292="ZZ"),5000,13600),TRUNC(0.75*SUMIF($D$12:$D1292,$D1292,P$12:P1292),2))-SUMIF($D$12:$D1291,$D1292,Q$12:Q1291),"")</f>
        <v/>
      </c>
      <c r="R1292" s="270" t="str">
        <f aca="false">IF(AND(P1292&lt;&gt;"",O1292&lt;&gt;"",AF1292&lt;&gt;""),IF(OR(O1292="OZZ",O1292="ZZ"),0-SUMIF($D$12:$D1291,$D1292,R$12:R1291),MIN(MIN(13600,TRUNC(0.75*SUMIF($D$12:$D$1442,$D1292,P$12:P$1442),2)+SUMIF($D$12:$D1292,$D1292,AF$12:AF1292))-SUMIF($D$12:$D1291,$D1292,R$12:R1291)-SUMIF($D$12:$D$1442,$D1292,Q$12:Q$1442),AF1292)),"")</f>
        <v/>
      </c>
      <c r="S1292" s="246" t="str">
        <f aca="false">IF(O1292&lt;&gt;"",1000-SUMIF($D$12:$D1291,$D1292,S$12:S1291),"")</f>
        <v/>
      </c>
      <c r="T1292" s="268"/>
      <c r="U1292" s="269"/>
      <c r="V1292" s="244" t="str">
        <f aca="false">IF(AND(U1292&lt;&gt;"",T1292&lt;&gt;""),MIN(IF(OR(T1292="OZZ",T1292="ZZ"),5000,13600),TRUNC(0.75*SUMIF($D$12:$D1292,$D1292,U$12:U1292),2))-SUMIF($D$12:$D1291,$D1292,V$12:V1291),"")</f>
        <v/>
      </c>
      <c r="W1292" s="248" t="str">
        <f aca="false">IF(AND(U1292&lt;&gt;"",T1292&lt;&gt;"",AJ1292&lt;&gt;""),IF(OR(T1292="OZZ",T1292="ZZ"),0-SUMIF($D$12:$D1291,$D1292,W$12:W1291),MIN(MIN(13600,TRUNC(0.75*SUMIF($D$12:$D$1442,$D1292,U$12:U$1442),2)+SUMIF($D$12:$D1292,$D1292,AJ$12:AJ1292))-SUMIF($D$12:$D1291,$D1292,W$12:W1291)-SUMIF($D$12:$D$1442,$D1292,V$12:V$1442),AJ1292)),"")</f>
        <v/>
      </c>
      <c r="X1292" s="246" t="str">
        <f aca="false">IF(T1292&lt;&gt;"",1000-SUMIF($D$12:$D1291,$D1292,X$12:X1291),"")</f>
        <v/>
      </c>
      <c r="Y1292" s="272"/>
      <c r="Z1292" s="273"/>
      <c r="AA1292" s="273"/>
      <c r="AB1292" s="252" t="str">
        <f aca="false">IF(K1292&lt;&gt;"",ROUND(Y1292,2)+ROUND(Z1292,2)+ROUND(AA1292,2),"")</f>
        <v/>
      </c>
      <c r="AC1292" s="274"/>
      <c r="AD1292" s="273"/>
      <c r="AE1292" s="273"/>
      <c r="AF1292" s="275" t="str">
        <f aca="false">IF(P1292&lt;&gt;"",ROUND(AC1292,2)+ROUND(AD1292,2)+ROUND(AE1292,2),"")</f>
        <v/>
      </c>
      <c r="AG1292" s="274"/>
      <c r="AH1292" s="273"/>
      <c r="AI1292" s="273"/>
      <c r="AJ1292" s="275" t="str">
        <f aca="false">IF(U1292&lt;&gt;"",ROUND(AG1292,2)+ROUND(AH1292,2)+ROUND(AI1292,2),"")</f>
        <v/>
      </c>
      <c r="AK1292" s="255"/>
      <c r="AL1292" s="255"/>
      <c r="AM1292" s="256"/>
      <c r="AN1292" s="257"/>
      <c r="AO1292" s="258" t="str">
        <f aca="false">IF(D1292&lt;&gt;"",IF(COUNTIF($D$12:$D1292,$D1292)&gt;1,0,IF(SUM(L1292,Q1292,V1292)&gt;0,IF(AND(T1292="",OR(O1292&lt;&gt;"",J1292&lt;&gt;"")),IF(O1292&lt;&gt;"",O1292,IF(J1292&lt;&gt;"",J1292,0)),IF(AND(O1292&lt;&gt;"",J1292&lt;&gt;"",O1292=J1292),O1292,T1292)),0)),"")</f>
        <v/>
      </c>
      <c r="AP1292" s="258" t="str">
        <f aca="false">IF(D1292&lt;&gt;"",IF(COUNTIF($D$12:$D1292,$D1292)&gt;1,0,IF(SUM(M1292,R1292,W1292)&gt;0,IF(AND(T1292="",OR(O1292&lt;&gt;"",J1292&lt;&gt;"")),IF(O1292&lt;&gt;"",O1292,IF(J1292&lt;&gt;"",J1292,0)),IF(AND(O1292&lt;&gt;"",J1292&lt;&gt;"",O1292=J1292),O1292,T1292)),0)),"")</f>
        <v/>
      </c>
      <c r="AQ1292" s="258" t="str">
        <f aca="false">IF(D1292&lt;&gt;"",IF(COUNTIF($D$12:$D1292,$D1292)&gt;1,0,IF(SUM(N1292,S1292,X1292)&gt;0,IF(AND(T1292="",OR(O1292&lt;&gt;"",J1292&lt;&gt;"")),IF(O1292&lt;&gt;"",O1292,IF(J1292&lt;&gt;"",J1292,0)),IF(AND(O1292&lt;&gt;"",J1292&lt;&gt;"",O1292=J1292),O1292,T1292)),0)),"")</f>
        <v/>
      </c>
      <c r="AR1292" s="257" t="str">
        <f aca="false">IF(D1292&lt;&gt;"",IF(J1292="OZP12",L1292,0),"")</f>
        <v/>
      </c>
      <c r="AS1292" s="257" t="str">
        <f aca="false">IF(D1292&lt;&gt;"",IF(O1292="OZP12",Q1292,0),"")</f>
        <v/>
      </c>
      <c r="AT1292" s="257" t="str">
        <f aca="false">IF(D1292&lt;&gt;"",IF(T1292="OZP12",V1292,0),"")</f>
        <v/>
      </c>
      <c r="AU1292" s="257" t="str">
        <f aca="false">IF(D1292&lt;&gt;"",IF(J1292="TZP",L1292,0),"")</f>
        <v/>
      </c>
      <c r="AV1292" s="257" t="str">
        <f aca="false">IF(D1292&lt;&gt;"",IF(O1292="TZP",Q1292,0),"")</f>
        <v/>
      </c>
      <c r="AW1292" s="257" t="str">
        <f aca="false">IF(D1292&lt;&gt;"",IF(T1292="TZP",V1292,0),"")</f>
        <v/>
      </c>
      <c r="AX1292" s="257" t="str">
        <f aca="false">IF(D1292&lt;&gt;"",IF(J1292="OZZ",L1292,0),"")</f>
        <v/>
      </c>
      <c r="AY1292" s="257" t="str">
        <f aca="false">IF(D1292&lt;&gt;"",IF(O1292="OZZ",Q1292,0),"")</f>
        <v/>
      </c>
      <c r="AZ1292" s="257" t="str">
        <f aca="false">IF(D1292&lt;&gt;"",IF(T1292="OZZ",V1292,0),"")</f>
        <v/>
      </c>
      <c r="BA1292" s="260"/>
      <c r="BB1292" s="257" t="str">
        <f aca="false">IF(D1292&lt;&gt;"",IF(ISERROR(FIND("/",D1292)),0,1),"")</f>
        <v/>
      </c>
      <c r="BC1292" s="257" t="str">
        <f aca="false">IF(D1292&lt;&gt;"",IF(BB1292*1=0,D1292,CONCATENATE(MID(D1292,1,FIND("/",D1292,1)-1),MID(D1292,FIND("/",D1292,1)+1,LEN(D1292)))),"")</f>
        <v/>
      </c>
      <c r="BD1292" s="286"/>
      <c r="BE1292" s="257" t="str">
        <f aca="false">IF(D1292&lt;&gt;"",IF(J1292="OZP12",M1292,0),"")</f>
        <v/>
      </c>
      <c r="BF1292" s="257" t="str">
        <f aca="false">IF(D1292&lt;&gt;"",IF(O1292="OZP12",R1292,0),"")</f>
        <v/>
      </c>
      <c r="BG1292" s="257" t="str">
        <f aca="false">IF(D1292&lt;&gt;"",IF(T1292="OZP12",W1292,0),"")</f>
        <v/>
      </c>
      <c r="BH1292" s="257" t="str">
        <f aca="false">IF(D1292&lt;&gt;"",IF(J1292="TZP",M1292,0),"")</f>
        <v/>
      </c>
      <c r="BI1292" s="257" t="str">
        <f aca="false">IF(D1292&lt;&gt;"",IF(O1292="TZP",R1292,0),"")</f>
        <v/>
      </c>
      <c r="BJ1292" s="257" t="str">
        <f aca="false">IF(D1292&lt;&gt;"",IF(T1292="TZP",W1292,0),"")</f>
        <v/>
      </c>
    </row>
    <row r="1293" s="261" customFormat="true" ht="18.75" hidden="false" customHeight="true" outlineLevel="0" collapsed="false">
      <c r="A1293" s="262" t="n">
        <f aca="false">A1292+1</f>
        <v>1281</v>
      </c>
      <c r="B1293" s="263"/>
      <c r="C1293" s="263"/>
      <c r="D1293" s="263"/>
      <c r="E1293" s="266"/>
      <c r="F1293" s="266"/>
      <c r="G1293" s="267"/>
      <c r="H1293" s="278"/>
      <c r="I1293" s="281"/>
      <c r="J1293" s="268"/>
      <c r="K1293" s="269"/>
      <c r="L1293" s="244" t="str">
        <f aca="false">IF(AND(K1293&lt;&gt;"",J1293&lt;&gt;""),MIN(IF(OR(J1293="OZZ",J1293="ZZ"),5000,13600),TRUNC(0.75*SUMIF($D$12:$D1293,$D1293,K$12:K1293),2))-SUMIF($D$12:$D1292,$D1293,L$12:L1292),"")</f>
        <v/>
      </c>
      <c r="M1293" s="270" t="str">
        <f aca="false">IF(AND(K1293&lt;&gt;"",J1293&lt;&gt;"",AB1293&lt;&gt;""),IF(OR(J1293="OZZ",J1293="ZZ"),0-SUMIF($D$12:$D1292,$D1293,M$12:M1292),MIN(MIN(13600,TRUNC(0.75*SUMIF($D$12:$D$1442,$D1293,K$12:K$1442),2)+SUMIF($D$12:$D1293,$D1293,AB$12:AB1293))-SUMIF($D$12:$D1292,$D1293,M$12:M1292)-SUMIF($D$12:$D$1442,$D1293,L$12:L$1442),AB1293)),"")</f>
        <v/>
      </c>
      <c r="N1293" s="246" t="str">
        <f aca="false">IF(J1293&lt;&gt;"",1000-SUMIF($D$12:$D1292,$D1293,N$12:N1292),"")</f>
        <v/>
      </c>
      <c r="O1293" s="268"/>
      <c r="P1293" s="269"/>
      <c r="Q1293" s="244" t="str">
        <f aca="false">IF(AND(P1293&lt;&gt;"",O1293&lt;&gt;""),MIN(IF(OR(O1293="OZZ",O1293="ZZ"),5000,13600),TRUNC(0.75*SUMIF($D$12:$D1293,$D1293,P$12:P1293),2))-SUMIF($D$12:$D1292,$D1293,Q$12:Q1292),"")</f>
        <v/>
      </c>
      <c r="R1293" s="270" t="str">
        <f aca="false">IF(AND(P1293&lt;&gt;"",O1293&lt;&gt;"",AF1293&lt;&gt;""),IF(OR(O1293="OZZ",O1293="ZZ"),0-SUMIF($D$12:$D1292,$D1293,R$12:R1292),MIN(MIN(13600,TRUNC(0.75*SUMIF($D$12:$D$1442,$D1293,P$12:P$1442),2)+SUMIF($D$12:$D1293,$D1293,AF$12:AF1293))-SUMIF($D$12:$D1292,$D1293,R$12:R1292)-SUMIF($D$12:$D$1442,$D1293,Q$12:Q$1442),AF1293)),"")</f>
        <v/>
      </c>
      <c r="S1293" s="246" t="str">
        <f aca="false">IF(O1293&lt;&gt;"",1000-SUMIF($D$12:$D1292,$D1293,S$12:S1292),"")</f>
        <v/>
      </c>
      <c r="T1293" s="268"/>
      <c r="U1293" s="269"/>
      <c r="V1293" s="244" t="str">
        <f aca="false">IF(AND(U1293&lt;&gt;"",T1293&lt;&gt;""),MIN(IF(OR(T1293="OZZ",T1293="ZZ"),5000,13600),TRUNC(0.75*SUMIF($D$12:$D1293,$D1293,U$12:U1293),2))-SUMIF($D$12:$D1292,$D1293,V$12:V1292),"")</f>
        <v/>
      </c>
      <c r="W1293" s="248" t="str">
        <f aca="false">IF(AND(U1293&lt;&gt;"",T1293&lt;&gt;"",AJ1293&lt;&gt;""),IF(OR(T1293="OZZ",T1293="ZZ"),0-SUMIF($D$12:$D1292,$D1293,W$12:W1292),MIN(MIN(13600,TRUNC(0.75*SUMIF($D$12:$D$1442,$D1293,U$12:U$1442),2)+SUMIF($D$12:$D1293,$D1293,AJ$12:AJ1293))-SUMIF($D$12:$D1292,$D1293,W$12:W1292)-SUMIF($D$12:$D$1442,$D1293,V$12:V$1442),AJ1293)),"")</f>
        <v/>
      </c>
      <c r="X1293" s="246" t="str">
        <f aca="false">IF(T1293&lt;&gt;"",1000-SUMIF($D$12:$D1292,$D1293,X$12:X1292),"")</f>
        <v/>
      </c>
      <c r="Y1293" s="272"/>
      <c r="Z1293" s="273"/>
      <c r="AA1293" s="273"/>
      <c r="AB1293" s="252" t="str">
        <f aca="false">IF(K1293&lt;&gt;"",ROUND(Y1293,2)+ROUND(Z1293,2)+ROUND(AA1293,2),"")</f>
        <v/>
      </c>
      <c r="AC1293" s="274"/>
      <c r="AD1293" s="273"/>
      <c r="AE1293" s="273"/>
      <c r="AF1293" s="275" t="str">
        <f aca="false">IF(P1293&lt;&gt;"",ROUND(AC1293,2)+ROUND(AD1293,2)+ROUND(AE1293,2),"")</f>
        <v/>
      </c>
      <c r="AG1293" s="274"/>
      <c r="AH1293" s="273"/>
      <c r="AI1293" s="273"/>
      <c r="AJ1293" s="275" t="str">
        <f aca="false">IF(U1293&lt;&gt;"",ROUND(AG1293,2)+ROUND(AH1293,2)+ROUND(AI1293,2),"")</f>
        <v/>
      </c>
      <c r="AK1293" s="255"/>
      <c r="AL1293" s="255"/>
      <c r="AM1293" s="256"/>
      <c r="AN1293" s="257"/>
      <c r="AO1293" s="258" t="str">
        <f aca="false">IF(D1293&lt;&gt;"",IF(COUNTIF($D$12:$D1293,$D1293)&gt;1,0,IF(SUM(L1293,Q1293,V1293)&gt;0,IF(AND(T1293="",OR(O1293&lt;&gt;"",J1293&lt;&gt;"")),IF(O1293&lt;&gt;"",O1293,IF(J1293&lt;&gt;"",J1293,0)),IF(AND(O1293&lt;&gt;"",J1293&lt;&gt;"",O1293=J1293),O1293,T1293)),0)),"")</f>
        <v/>
      </c>
      <c r="AP1293" s="258" t="str">
        <f aca="false">IF(D1293&lt;&gt;"",IF(COUNTIF($D$12:$D1293,$D1293)&gt;1,0,IF(SUM(M1293,R1293,W1293)&gt;0,IF(AND(T1293="",OR(O1293&lt;&gt;"",J1293&lt;&gt;"")),IF(O1293&lt;&gt;"",O1293,IF(J1293&lt;&gt;"",J1293,0)),IF(AND(O1293&lt;&gt;"",J1293&lt;&gt;"",O1293=J1293),O1293,T1293)),0)),"")</f>
        <v/>
      </c>
      <c r="AQ1293" s="258" t="str">
        <f aca="false">IF(D1293&lt;&gt;"",IF(COUNTIF($D$12:$D1293,$D1293)&gt;1,0,IF(SUM(N1293,S1293,X1293)&gt;0,IF(AND(T1293="",OR(O1293&lt;&gt;"",J1293&lt;&gt;"")),IF(O1293&lt;&gt;"",O1293,IF(J1293&lt;&gt;"",J1293,0)),IF(AND(O1293&lt;&gt;"",J1293&lt;&gt;"",O1293=J1293),O1293,T1293)),0)),"")</f>
        <v/>
      </c>
      <c r="AR1293" s="257" t="str">
        <f aca="false">IF(D1293&lt;&gt;"",IF(J1293="OZP12",L1293,0),"")</f>
        <v/>
      </c>
      <c r="AS1293" s="257" t="str">
        <f aca="false">IF(D1293&lt;&gt;"",IF(O1293="OZP12",Q1293,0),"")</f>
        <v/>
      </c>
      <c r="AT1293" s="257" t="str">
        <f aca="false">IF(D1293&lt;&gt;"",IF(T1293="OZP12",V1293,0),"")</f>
        <v/>
      </c>
      <c r="AU1293" s="257" t="str">
        <f aca="false">IF(D1293&lt;&gt;"",IF(J1293="TZP",L1293,0),"")</f>
        <v/>
      </c>
      <c r="AV1293" s="257" t="str">
        <f aca="false">IF(D1293&lt;&gt;"",IF(O1293="TZP",Q1293,0),"")</f>
        <v/>
      </c>
      <c r="AW1293" s="257" t="str">
        <f aca="false">IF(D1293&lt;&gt;"",IF(T1293="TZP",V1293,0),"")</f>
        <v/>
      </c>
      <c r="AX1293" s="257" t="str">
        <f aca="false">IF(D1293&lt;&gt;"",IF(J1293="OZZ",L1293,0),"")</f>
        <v/>
      </c>
      <c r="AY1293" s="257" t="str">
        <f aca="false">IF(D1293&lt;&gt;"",IF(O1293="OZZ",Q1293,0),"")</f>
        <v/>
      </c>
      <c r="AZ1293" s="257" t="str">
        <f aca="false">IF(D1293&lt;&gt;"",IF(T1293="OZZ",V1293,0),"")</f>
        <v/>
      </c>
      <c r="BA1293" s="260"/>
      <c r="BB1293" s="257" t="str">
        <f aca="false">IF(D1293&lt;&gt;"",IF(ISERROR(FIND("/",D1293)),0,1),"")</f>
        <v/>
      </c>
      <c r="BC1293" s="257" t="str">
        <f aca="false">IF(D1293&lt;&gt;"",IF(BB1293*1=0,D1293,CONCATENATE(MID(D1293,1,FIND("/",D1293,1)-1),MID(D1293,FIND("/",D1293,1)+1,LEN(D1293)))),"")</f>
        <v/>
      </c>
      <c r="BD1293" s="286"/>
      <c r="BE1293" s="257" t="str">
        <f aca="false">IF(D1293&lt;&gt;"",IF(J1293="OZP12",M1293,0),"")</f>
        <v/>
      </c>
      <c r="BF1293" s="257" t="str">
        <f aca="false">IF(D1293&lt;&gt;"",IF(O1293="OZP12",R1293,0),"")</f>
        <v/>
      </c>
      <c r="BG1293" s="257" t="str">
        <f aca="false">IF(D1293&lt;&gt;"",IF(T1293="OZP12",W1293,0),"")</f>
        <v/>
      </c>
      <c r="BH1293" s="257" t="str">
        <f aca="false">IF(D1293&lt;&gt;"",IF(J1293="TZP",M1293,0),"")</f>
        <v/>
      </c>
      <c r="BI1293" s="257" t="str">
        <f aca="false">IF(D1293&lt;&gt;"",IF(O1293="TZP",R1293,0),"")</f>
        <v/>
      </c>
      <c r="BJ1293" s="257" t="str">
        <f aca="false">IF(D1293&lt;&gt;"",IF(T1293="TZP",W1293,0),"")</f>
        <v/>
      </c>
    </row>
    <row r="1294" s="261" customFormat="true" ht="18.75" hidden="false" customHeight="true" outlineLevel="0" collapsed="false">
      <c r="A1294" s="262" t="n">
        <f aca="false">A1293+1</f>
        <v>1282</v>
      </c>
      <c r="B1294" s="263"/>
      <c r="C1294" s="263"/>
      <c r="D1294" s="263"/>
      <c r="E1294" s="266"/>
      <c r="F1294" s="266"/>
      <c r="G1294" s="267"/>
      <c r="H1294" s="278"/>
      <c r="I1294" s="281"/>
      <c r="J1294" s="268"/>
      <c r="K1294" s="269"/>
      <c r="L1294" s="244" t="str">
        <f aca="false">IF(AND(K1294&lt;&gt;"",J1294&lt;&gt;""),MIN(IF(OR(J1294="OZZ",J1294="ZZ"),5000,13600),TRUNC(0.75*SUMIF($D$12:$D1294,$D1294,K$12:K1294),2))-SUMIF($D$12:$D1293,$D1294,L$12:L1293),"")</f>
        <v/>
      </c>
      <c r="M1294" s="270" t="str">
        <f aca="false">IF(AND(K1294&lt;&gt;"",J1294&lt;&gt;"",AB1294&lt;&gt;""),IF(OR(J1294="OZZ",J1294="ZZ"),0-SUMIF($D$12:$D1293,$D1294,M$12:M1293),MIN(MIN(13600,TRUNC(0.75*SUMIF($D$12:$D$1442,$D1294,K$12:K$1442),2)+SUMIF($D$12:$D1294,$D1294,AB$12:AB1294))-SUMIF($D$12:$D1293,$D1294,M$12:M1293)-SUMIF($D$12:$D$1442,$D1294,L$12:L$1442),AB1294)),"")</f>
        <v/>
      </c>
      <c r="N1294" s="246" t="str">
        <f aca="false">IF(J1294&lt;&gt;"",1000-SUMIF($D$12:$D1293,$D1294,N$12:N1293),"")</f>
        <v/>
      </c>
      <c r="O1294" s="268"/>
      <c r="P1294" s="269"/>
      <c r="Q1294" s="244" t="str">
        <f aca="false">IF(AND(P1294&lt;&gt;"",O1294&lt;&gt;""),MIN(IF(OR(O1294="OZZ",O1294="ZZ"),5000,13600),TRUNC(0.75*SUMIF($D$12:$D1294,$D1294,P$12:P1294),2))-SUMIF($D$12:$D1293,$D1294,Q$12:Q1293),"")</f>
        <v/>
      </c>
      <c r="R1294" s="270" t="str">
        <f aca="false">IF(AND(P1294&lt;&gt;"",O1294&lt;&gt;"",AF1294&lt;&gt;""),IF(OR(O1294="OZZ",O1294="ZZ"),0-SUMIF($D$12:$D1293,$D1294,R$12:R1293),MIN(MIN(13600,TRUNC(0.75*SUMIF($D$12:$D$1442,$D1294,P$12:P$1442),2)+SUMIF($D$12:$D1294,$D1294,AF$12:AF1294))-SUMIF($D$12:$D1293,$D1294,R$12:R1293)-SUMIF($D$12:$D$1442,$D1294,Q$12:Q$1442),AF1294)),"")</f>
        <v/>
      </c>
      <c r="S1294" s="246" t="str">
        <f aca="false">IF(O1294&lt;&gt;"",1000-SUMIF($D$12:$D1293,$D1294,S$12:S1293),"")</f>
        <v/>
      </c>
      <c r="T1294" s="268"/>
      <c r="U1294" s="269"/>
      <c r="V1294" s="244" t="str">
        <f aca="false">IF(AND(U1294&lt;&gt;"",T1294&lt;&gt;""),MIN(IF(OR(T1294="OZZ",T1294="ZZ"),5000,13600),TRUNC(0.75*SUMIF($D$12:$D1294,$D1294,U$12:U1294),2))-SUMIF($D$12:$D1293,$D1294,V$12:V1293),"")</f>
        <v/>
      </c>
      <c r="W1294" s="248" t="str">
        <f aca="false">IF(AND(U1294&lt;&gt;"",T1294&lt;&gt;"",AJ1294&lt;&gt;""),IF(OR(T1294="OZZ",T1294="ZZ"),0-SUMIF($D$12:$D1293,$D1294,W$12:W1293),MIN(MIN(13600,TRUNC(0.75*SUMIF($D$12:$D$1442,$D1294,U$12:U$1442),2)+SUMIF($D$12:$D1294,$D1294,AJ$12:AJ1294))-SUMIF($D$12:$D1293,$D1294,W$12:W1293)-SUMIF($D$12:$D$1442,$D1294,V$12:V$1442),AJ1294)),"")</f>
        <v/>
      </c>
      <c r="X1294" s="246" t="str">
        <f aca="false">IF(T1294&lt;&gt;"",1000-SUMIF($D$12:$D1293,$D1294,X$12:X1293),"")</f>
        <v/>
      </c>
      <c r="Y1294" s="272"/>
      <c r="Z1294" s="273"/>
      <c r="AA1294" s="273"/>
      <c r="AB1294" s="252" t="str">
        <f aca="false">IF(K1294&lt;&gt;"",ROUND(Y1294,2)+ROUND(Z1294,2)+ROUND(AA1294,2),"")</f>
        <v/>
      </c>
      <c r="AC1294" s="274"/>
      <c r="AD1294" s="273"/>
      <c r="AE1294" s="273"/>
      <c r="AF1294" s="275" t="str">
        <f aca="false">IF(P1294&lt;&gt;"",ROUND(AC1294,2)+ROUND(AD1294,2)+ROUND(AE1294,2),"")</f>
        <v/>
      </c>
      <c r="AG1294" s="274"/>
      <c r="AH1294" s="273"/>
      <c r="AI1294" s="273"/>
      <c r="AJ1294" s="275" t="str">
        <f aca="false">IF(U1294&lt;&gt;"",ROUND(AG1294,2)+ROUND(AH1294,2)+ROUND(AI1294,2),"")</f>
        <v/>
      </c>
      <c r="AK1294" s="255"/>
      <c r="AL1294" s="255"/>
      <c r="AM1294" s="256"/>
      <c r="AN1294" s="257"/>
      <c r="AO1294" s="258" t="str">
        <f aca="false">IF(D1294&lt;&gt;"",IF(COUNTIF($D$12:$D1294,$D1294)&gt;1,0,IF(SUM(L1294,Q1294,V1294)&gt;0,IF(AND(T1294="",OR(O1294&lt;&gt;"",J1294&lt;&gt;"")),IF(O1294&lt;&gt;"",O1294,IF(J1294&lt;&gt;"",J1294,0)),IF(AND(O1294&lt;&gt;"",J1294&lt;&gt;"",O1294=J1294),O1294,T1294)),0)),"")</f>
        <v/>
      </c>
      <c r="AP1294" s="258" t="str">
        <f aca="false">IF(D1294&lt;&gt;"",IF(COUNTIF($D$12:$D1294,$D1294)&gt;1,0,IF(SUM(M1294,R1294,W1294)&gt;0,IF(AND(T1294="",OR(O1294&lt;&gt;"",J1294&lt;&gt;"")),IF(O1294&lt;&gt;"",O1294,IF(J1294&lt;&gt;"",J1294,0)),IF(AND(O1294&lt;&gt;"",J1294&lt;&gt;"",O1294=J1294),O1294,T1294)),0)),"")</f>
        <v/>
      </c>
      <c r="AQ1294" s="258" t="str">
        <f aca="false">IF(D1294&lt;&gt;"",IF(COUNTIF($D$12:$D1294,$D1294)&gt;1,0,IF(SUM(N1294,S1294,X1294)&gt;0,IF(AND(T1294="",OR(O1294&lt;&gt;"",J1294&lt;&gt;"")),IF(O1294&lt;&gt;"",O1294,IF(J1294&lt;&gt;"",J1294,0)),IF(AND(O1294&lt;&gt;"",J1294&lt;&gt;"",O1294=J1294),O1294,T1294)),0)),"")</f>
        <v/>
      </c>
      <c r="AR1294" s="257" t="str">
        <f aca="false">IF(D1294&lt;&gt;"",IF(J1294="OZP12",L1294,0),"")</f>
        <v/>
      </c>
      <c r="AS1294" s="257" t="str">
        <f aca="false">IF(D1294&lt;&gt;"",IF(O1294="OZP12",Q1294,0),"")</f>
        <v/>
      </c>
      <c r="AT1294" s="257" t="str">
        <f aca="false">IF(D1294&lt;&gt;"",IF(T1294="OZP12",V1294,0),"")</f>
        <v/>
      </c>
      <c r="AU1294" s="257" t="str">
        <f aca="false">IF(D1294&lt;&gt;"",IF(J1294="TZP",L1294,0),"")</f>
        <v/>
      </c>
      <c r="AV1294" s="257" t="str">
        <f aca="false">IF(D1294&lt;&gt;"",IF(O1294="TZP",Q1294,0),"")</f>
        <v/>
      </c>
      <c r="AW1294" s="257" t="str">
        <f aca="false">IF(D1294&lt;&gt;"",IF(T1294="TZP",V1294,0),"")</f>
        <v/>
      </c>
      <c r="AX1294" s="257" t="str">
        <f aca="false">IF(D1294&lt;&gt;"",IF(J1294="OZZ",L1294,0),"")</f>
        <v/>
      </c>
      <c r="AY1294" s="257" t="str">
        <f aca="false">IF(D1294&lt;&gt;"",IF(O1294="OZZ",Q1294,0),"")</f>
        <v/>
      </c>
      <c r="AZ1294" s="257" t="str">
        <f aca="false">IF(D1294&lt;&gt;"",IF(T1294="OZZ",V1294,0),"")</f>
        <v/>
      </c>
      <c r="BA1294" s="260"/>
      <c r="BB1294" s="257" t="str">
        <f aca="false">IF(D1294&lt;&gt;"",IF(ISERROR(FIND("/",D1294)),0,1),"")</f>
        <v/>
      </c>
      <c r="BC1294" s="257" t="str">
        <f aca="false">IF(D1294&lt;&gt;"",IF(BB1294*1=0,D1294,CONCATENATE(MID(D1294,1,FIND("/",D1294,1)-1),MID(D1294,FIND("/",D1294,1)+1,LEN(D1294)))),"")</f>
        <v/>
      </c>
      <c r="BD1294" s="286"/>
      <c r="BE1294" s="257" t="str">
        <f aca="false">IF(D1294&lt;&gt;"",IF(J1294="OZP12",M1294,0),"")</f>
        <v/>
      </c>
      <c r="BF1294" s="257" t="str">
        <f aca="false">IF(D1294&lt;&gt;"",IF(O1294="OZP12",R1294,0),"")</f>
        <v/>
      </c>
      <c r="BG1294" s="257" t="str">
        <f aca="false">IF(D1294&lt;&gt;"",IF(T1294="OZP12",W1294,0),"")</f>
        <v/>
      </c>
      <c r="BH1294" s="257" t="str">
        <f aca="false">IF(D1294&lt;&gt;"",IF(J1294="TZP",M1294,0),"")</f>
        <v/>
      </c>
      <c r="BI1294" s="257" t="str">
        <f aca="false">IF(D1294&lt;&gt;"",IF(O1294="TZP",R1294,0),"")</f>
        <v/>
      </c>
      <c r="BJ1294" s="257" t="str">
        <f aca="false">IF(D1294&lt;&gt;"",IF(T1294="TZP",W1294,0),"")</f>
        <v/>
      </c>
    </row>
    <row r="1295" s="261" customFormat="true" ht="18.75" hidden="false" customHeight="true" outlineLevel="0" collapsed="false">
      <c r="A1295" s="262" t="n">
        <f aca="false">A1294+1</f>
        <v>1283</v>
      </c>
      <c r="B1295" s="263"/>
      <c r="C1295" s="263"/>
      <c r="D1295" s="263"/>
      <c r="E1295" s="266"/>
      <c r="F1295" s="266"/>
      <c r="G1295" s="267"/>
      <c r="H1295" s="278"/>
      <c r="I1295" s="281"/>
      <c r="J1295" s="268"/>
      <c r="K1295" s="269"/>
      <c r="L1295" s="244" t="str">
        <f aca="false">IF(AND(K1295&lt;&gt;"",J1295&lt;&gt;""),MIN(IF(OR(J1295="OZZ",J1295="ZZ"),5000,13600),TRUNC(0.75*SUMIF($D$12:$D1295,$D1295,K$12:K1295),2))-SUMIF($D$12:$D1294,$D1295,L$12:L1294),"")</f>
        <v/>
      </c>
      <c r="M1295" s="270" t="str">
        <f aca="false">IF(AND(K1295&lt;&gt;"",J1295&lt;&gt;"",AB1295&lt;&gt;""),IF(OR(J1295="OZZ",J1295="ZZ"),0-SUMIF($D$12:$D1294,$D1295,M$12:M1294),MIN(MIN(13600,TRUNC(0.75*SUMIF($D$12:$D$1442,$D1295,K$12:K$1442),2)+SUMIF($D$12:$D1295,$D1295,AB$12:AB1295))-SUMIF($D$12:$D1294,$D1295,M$12:M1294)-SUMIF($D$12:$D$1442,$D1295,L$12:L$1442),AB1295)),"")</f>
        <v/>
      </c>
      <c r="N1295" s="246" t="str">
        <f aca="false">IF(J1295&lt;&gt;"",1000-SUMIF($D$12:$D1294,$D1295,N$12:N1294),"")</f>
        <v/>
      </c>
      <c r="O1295" s="268"/>
      <c r="P1295" s="269"/>
      <c r="Q1295" s="244" t="str">
        <f aca="false">IF(AND(P1295&lt;&gt;"",O1295&lt;&gt;""),MIN(IF(OR(O1295="OZZ",O1295="ZZ"),5000,13600),TRUNC(0.75*SUMIF($D$12:$D1295,$D1295,P$12:P1295),2))-SUMIF($D$12:$D1294,$D1295,Q$12:Q1294),"")</f>
        <v/>
      </c>
      <c r="R1295" s="270" t="str">
        <f aca="false">IF(AND(P1295&lt;&gt;"",O1295&lt;&gt;"",AF1295&lt;&gt;""),IF(OR(O1295="OZZ",O1295="ZZ"),0-SUMIF($D$12:$D1294,$D1295,R$12:R1294),MIN(MIN(13600,TRUNC(0.75*SUMIF($D$12:$D$1442,$D1295,P$12:P$1442),2)+SUMIF($D$12:$D1295,$D1295,AF$12:AF1295))-SUMIF($D$12:$D1294,$D1295,R$12:R1294)-SUMIF($D$12:$D$1442,$D1295,Q$12:Q$1442),AF1295)),"")</f>
        <v/>
      </c>
      <c r="S1295" s="246" t="str">
        <f aca="false">IF(O1295&lt;&gt;"",1000-SUMIF($D$12:$D1294,$D1295,S$12:S1294),"")</f>
        <v/>
      </c>
      <c r="T1295" s="268"/>
      <c r="U1295" s="269"/>
      <c r="V1295" s="244" t="str">
        <f aca="false">IF(AND(U1295&lt;&gt;"",T1295&lt;&gt;""),MIN(IF(OR(T1295="OZZ",T1295="ZZ"),5000,13600),TRUNC(0.75*SUMIF($D$12:$D1295,$D1295,U$12:U1295),2))-SUMIF($D$12:$D1294,$D1295,V$12:V1294),"")</f>
        <v/>
      </c>
      <c r="W1295" s="248" t="str">
        <f aca="false">IF(AND(U1295&lt;&gt;"",T1295&lt;&gt;"",AJ1295&lt;&gt;""),IF(OR(T1295="OZZ",T1295="ZZ"),0-SUMIF($D$12:$D1294,$D1295,W$12:W1294),MIN(MIN(13600,TRUNC(0.75*SUMIF($D$12:$D$1442,$D1295,U$12:U$1442),2)+SUMIF($D$12:$D1295,$D1295,AJ$12:AJ1295))-SUMIF($D$12:$D1294,$D1295,W$12:W1294)-SUMIF($D$12:$D$1442,$D1295,V$12:V$1442),AJ1295)),"")</f>
        <v/>
      </c>
      <c r="X1295" s="246" t="str">
        <f aca="false">IF(T1295&lt;&gt;"",1000-SUMIF($D$12:$D1294,$D1295,X$12:X1294),"")</f>
        <v/>
      </c>
      <c r="Y1295" s="272"/>
      <c r="Z1295" s="273"/>
      <c r="AA1295" s="273"/>
      <c r="AB1295" s="252" t="str">
        <f aca="false">IF(K1295&lt;&gt;"",ROUND(Y1295,2)+ROUND(Z1295,2)+ROUND(AA1295,2),"")</f>
        <v/>
      </c>
      <c r="AC1295" s="274"/>
      <c r="AD1295" s="273"/>
      <c r="AE1295" s="273"/>
      <c r="AF1295" s="275" t="str">
        <f aca="false">IF(P1295&lt;&gt;"",ROUND(AC1295,2)+ROUND(AD1295,2)+ROUND(AE1295,2),"")</f>
        <v/>
      </c>
      <c r="AG1295" s="274"/>
      <c r="AH1295" s="273"/>
      <c r="AI1295" s="273"/>
      <c r="AJ1295" s="275" t="str">
        <f aca="false">IF(U1295&lt;&gt;"",ROUND(AG1295,2)+ROUND(AH1295,2)+ROUND(AI1295,2),"")</f>
        <v/>
      </c>
      <c r="AK1295" s="255"/>
      <c r="AL1295" s="255"/>
      <c r="AM1295" s="256"/>
      <c r="AN1295" s="257"/>
      <c r="AO1295" s="258" t="str">
        <f aca="false">IF(D1295&lt;&gt;"",IF(COUNTIF($D$12:$D1295,$D1295)&gt;1,0,IF(SUM(L1295,Q1295,V1295)&gt;0,IF(AND(T1295="",OR(O1295&lt;&gt;"",J1295&lt;&gt;"")),IF(O1295&lt;&gt;"",O1295,IF(J1295&lt;&gt;"",J1295,0)),IF(AND(O1295&lt;&gt;"",J1295&lt;&gt;"",O1295=J1295),O1295,T1295)),0)),"")</f>
        <v/>
      </c>
      <c r="AP1295" s="258" t="str">
        <f aca="false">IF(D1295&lt;&gt;"",IF(COUNTIF($D$12:$D1295,$D1295)&gt;1,0,IF(SUM(M1295,R1295,W1295)&gt;0,IF(AND(T1295="",OR(O1295&lt;&gt;"",J1295&lt;&gt;"")),IF(O1295&lt;&gt;"",O1295,IF(J1295&lt;&gt;"",J1295,0)),IF(AND(O1295&lt;&gt;"",J1295&lt;&gt;"",O1295=J1295),O1295,T1295)),0)),"")</f>
        <v/>
      </c>
      <c r="AQ1295" s="258" t="str">
        <f aca="false">IF(D1295&lt;&gt;"",IF(COUNTIF($D$12:$D1295,$D1295)&gt;1,0,IF(SUM(N1295,S1295,X1295)&gt;0,IF(AND(T1295="",OR(O1295&lt;&gt;"",J1295&lt;&gt;"")),IF(O1295&lt;&gt;"",O1295,IF(J1295&lt;&gt;"",J1295,0)),IF(AND(O1295&lt;&gt;"",J1295&lt;&gt;"",O1295=J1295),O1295,T1295)),0)),"")</f>
        <v/>
      </c>
      <c r="AR1295" s="257" t="str">
        <f aca="false">IF(D1295&lt;&gt;"",IF(J1295="OZP12",L1295,0),"")</f>
        <v/>
      </c>
      <c r="AS1295" s="257" t="str">
        <f aca="false">IF(D1295&lt;&gt;"",IF(O1295="OZP12",Q1295,0),"")</f>
        <v/>
      </c>
      <c r="AT1295" s="257" t="str">
        <f aca="false">IF(D1295&lt;&gt;"",IF(T1295="OZP12",V1295,0),"")</f>
        <v/>
      </c>
      <c r="AU1295" s="257" t="str">
        <f aca="false">IF(D1295&lt;&gt;"",IF(J1295="TZP",L1295,0),"")</f>
        <v/>
      </c>
      <c r="AV1295" s="257" t="str">
        <f aca="false">IF(D1295&lt;&gt;"",IF(O1295="TZP",Q1295,0),"")</f>
        <v/>
      </c>
      <c r="AW1295" s="257" t="str">
        <f aca="false">IF(D1295&lt;&gt;"",IF(T1295="TZP",V1295,0),"")</f>
        <v/>
      </c>
      <c r="AX1295" s="257" t="str">
        <f aca="false">IF(D1295&lt;&gt;"",IF(J1295="OZZ",L1295,0),"")</f>
        <v/>
      </c>
      <c r="AY1295" s="257" t="str">
        <f aca="false">IF(D1295&lt;&gt;"",IF(O1295="OZZ",Q1295,0),"")</f>
        <v/>
      </c>
      <c r="AZ1295" s="257" t="str">
        <f aca="false">IF(D1295&lt;&gt;"",IF(T1295="OZZ",V1295,0),"")</f>
        <v/>
      </c>
      <c r="BA1295" s="260"/>
      <c r="BB1295" s="257" t="str">
        <f aca="false">IF(D1295&lt;&gt;"",IF(ISERROR(FIND("/",D1295)),0,1),"")</f>
        <v/>
      </c>
      <c r="BC1295" s="257" t="str">
        <f aca="false">IF(D1295&lt;&gt;"",IF(BB1295*1=0,D1295,CONCATENATE(MID(D1295,1,FIND("/",D1295,1)-1),MID(D1295,FIND("/",D1295,1)+1,LEN(D1295)))),"")</f>
        <v/>
      </c>
      <c r="BD1295" s="286"/>
      <c r="BE1295" s="257" t="str">
        <f aca="false">IF(D1295&lt;&gt;"",IF(J1295="OZP12",M1295,0),"")</f>
        <v/>
      </c>
      <c r="BF1295" s="257" t="str">
        <f aca="false">IF(D1295&lt;&gt;"",IF(O1295="OZP12",R1295,0),"")</f>
        <v/>
      </c>
      <c r="BG1295" s="257" t="str">
        <f aca="false">IF(D1295&lt;&gt;"",IF(T1295="OZP12",W1295,0),"")</f>
        <v/>
      </c>
      <c r="BH1295" s="257" t="str">
        <f aca="false">IF(D1295&lt;&gt;"",IF(J1295="TZP",M1295,0),"")</f>
        <v/>
      </c>
      <c r="BI1295" s="257" t="str">
        <f aca="false">IF(D1295&lt;&gt;"",IF(O1295="TZP",R1295,0),"")</f>
        <v/>
      </c>
      <c r="BJ1295" s="257" t="str">
        <f aca="false">IF(D1295&lt;&gt;"",IF(T1295="TZP",W1295,0),"")</f>
        <v/>
      </c>
    </row>
    <row r="1296" s="261" customFormat="true" ht="18.75" hidden="false" customHeight="true" outlineLevel="0" collapsed="false">
      <c r="A1296" s="262" t="n">
        <f aca="false">A1295+1</f>
        <v>1284</v>
      </c>
      <c r="B1296" s="263"/>
      <c r="C1296" s="263"/>
      <c r="D1296" s="263"/>
      <c r="E1296" s="266"/>
      <c r="F1296" s="266"/>
      <c r="G1296" s="267"/>
      <c r="H1296" s="278"/>
      <c r="I1296" s="281"/>
      <c r="J1296" s="268"/>
      <c r="K1296" s="269"/>
      <c r="L1296" s="244" t="str">
        <f aca="false">IF(AND(K1296&lt;&gt;"",J1296&lt;&gt;""),MIN(IF(OR(J1296="OZZ",J1296="ZZ"),5000,13600),TRUNC(0.75*SUMIF($D$12:$D1296,$D1296,K$12:K1296),2))-SUMIF($D$12:$D1295,$D1296,L$12:L1295),"")</f>
        <v/>
      </c>
      <c r="M1296" s="270" t="str">
        <f aca="false">IF(AND(K1296&lt;&gt;"",J1296&lt;&gt;"",AB1296&lt;&gt;""),IF(OR(J1296="OZZ",J1296="ZZ"),0-SUMIF($D$12:$D1295,$D1296,M$12:M1295),MIN(MIN(13600,TRUNC(0.75*SUMIF($D$12:$D$1442,$D1296,K$12:K$1442),2)+SUMIF($D$12:$D1296,$D1296,AB$12:AB1296))-SUMIF($D$12:$D1295,$D1296,M$12:M1295)-SUMIF($D$12:$D$1442,$D1296,L$12:L$1442),AB1296)),"")</f>
        <v/>
      </c>
      <c r="N1296" s="246" t="str">
        <f aca="false">IF(J1296&lt;&gt;"",1000-SUMIF($D$12:$D1295,$D1296,N$12:N1295),"")</f>
        <v/>
      </c>
      <c r="O1296" s="268"/>
      <c r="P1296" s="269"/>
      <c r="Q1296" s="244" t="str">
        <f aca="false">IF(AND(P1296&lt;&gt;"",O1296&lt;&gt;""),MIN(IF(OR(O1296="OZZ",O1296="ZZ"),5000,13600),TRUNC(0.75*SUMIF($D$12:$D1296,$D1296,P$12:P1296),2))-SUMIF($D$12:$D1295,$D1296,Q$12:Q1295),"")</f>
        <v/>
      </c>
      <c r="R1296" s="270" t="str">
        <f aca="false">IF(AND(P1296&lt;&gt;"",O1296&lt;&gt;"",AF1296&lt;&gt;""),IF(OR(O1296="OZZ",O1296="ZZ"),0-SUMIF($D$12:$D1295,$D1296,R$12:R1295),MIN(MIN(13600,TRUNC(0.75*SUMIF($D$12:$D$1442,$D1296,P$12:P$1442),2)+SUMIF($D$12:$D1296,$D1296,AF$12:AF1296))-SUMIF($D$12:$D1295,$D1296,R$12:R1295)-SUMIF($D$12:$D$1442,$D1296,Q$12:Q$1442),AF1296)),"")</f>
        <v/>
      </c>
      <c r="S1296" s="246" t="str">
        <f aca="false">IF(O1296&lt;&gt;"",1000-SUMIF($D$12:$D1295,$D1296,S$12:S1295),"")</f>
        <v/>
      </c>
      <c r="T1296" s="268"/>
      <c r="U1296" s="269"/>
      <c r="V1296" s="244" t="str">
        <f aca="false">IF(AND(U1296&lt;&gt;"",T1296&lt;&gt;""),MIN(IF(OR(T1296="OZZ",T1296="ZZ"),5000,13600),TRUNC(0.75*SUMIF($D$12:$D1296,$D1296,U$12:U1296),2))-SUMIF($D$12:$D1295,$D1296,V$12:V1295),"")</f>
        <v/>
      </c>
      <c r="W1296" s="248" t="str">
        <f aca="false">IF(AND(U1296&lt;&gt;"",T1296&lt;&gt;"",AJ1296&lt;&gt;""),IF(OR(T1296="OZZ",T1296="ZZ"),0-SUMIF($D$12:$D1295,$D1296,W$12:W1295),MIN(MIN(13600,TRUNC(0.75*SUMIF($D$12:$D$1442,$D1296,U$12:U$1442),2)+SUMIF($D$12:$D1296,$D1296,AJ$12:AJ1296))-SUMIF($D$12:$D1295,$D1296,W$12:W1295)-SUMIF($D$12:$D$1442,$D1296,V$12:V$1442),AJ1296)),"")</f>
        <v/>
      </c>
      <c r="X1296" s="246" t="str">
        <f aca="false">IF(T1296&lt;&gt;"",1000-SUMIF($D$12:$D1295,$D1296,X$12:X1295),"")</f>
        <v/>
      </c>
      <c r="Y1296" s="272"/>
      <c r="Z1296" s="273"/>
      <c r="AA1296" s="273"/>
      <c r="AB1296" s="252" t="str">
        <f aca="false">IF(K1296&lt;&gt;"",ROUND(Y1296,2)+ROUND(Z1296,2)+ROUND(AA1296,2),"")</f>
        <v/>
      </c>
      <c r="AC1296" s="274"/>
      <c r="AD1296" s="273"/>
      <c r="AE1296" s="273"/>
      <c r="AF1296" s="275" t="str">
        <f aca="false">IF(P1296&lt;&gt;"",ROUND(AC1296,2)+ROUND(AD1296,2)+ROUND(AE1296,2),"")</f>
        <v/>
      </c>
      <c r="AG1296" s="274"/>
      <c r="AH1296" s="273"/>
      <c r="AI1296" s="273"/>
      <c r="AJ1296" s="275" t="str">
        <f aca="false">IF(U1296&lt;&gt;"",ROUND(AG1296,2)+ROUND(AH1296,2)+ROUND(AI1296,2),"")</f>
        <v/>
      </c>
      <c r="AK1296" s="255"/>
      <c r="AL1296" s="255"/>
      <c r="AM1296" s="256"/>
      <c r="AN1296" s="257"/>
      <c r="AO1296" s="258" t="str">
        <f aca="false">IF(D1296&lt;&gt;"",IF(COUNTIF($D$12:$D1296,$D1296)&gt;1,0,IF(SUM(L1296,Q1296,V1296)&gt;0,IF(AND(T1296="",OR(O1296&lt;&gt;"",J1296&lt;&gt;"")),IF(O1296&lt;&gt;"",O1296,IF(J1296&lt;&gt;"",J1296,0)),IF(AND(O1296&lt;&gt;"",J1296&lt;&gt;"",O1296=J1296),O1296,T1296)),0)),"")</f>
        <v/>
      </c>
      <c r="AP1296" s="258" t="str">
        <f aca="false">IF(D1296&lt;&gt;"",IF(COUNTIF($D$12:$D1296,$D1296)&gt;1,0,IF(SUM(M1296,R1296,W1296)&gt;0,IF(AND(T1296="",OR(O1296&lt;&gt;"",J1296&lt;&gt;"")),IF(O1296&lt;&gt;"",O1296,IF(J1296&lt;&gt;"",J1296,0)),IF(AND(O1296&lt;&gt;"",J1296&lt;&gt;"",O1296=J1296),O1296,T1296)),0)),"")</f>
        <v/>
      </c>
      <c r="AQ1296" s="258" t="str">
        <f aca="false">IF(D1296&lt;&gt;"",IF(COUNTIF($D$12:$D1296,$D1296)&gt;1,0,IF(SUM(N1296,S1296,X1296)&gt;0,IF(AND(T1296="",OR(O1296&lt;&gt;"",J1296&lt;&gt;"")),IF(O1296&lt;&gt;"",O1296,IF(J1296&lt;&gt;"",J1296,0)),IF(AND(O1296&lt;&gt;"",J1296&lt;&gt;"",O1296=J1296),O1296,T1296)),0)),"")</f>
        <v/>
      </c>
      <c r="AR1296" s="257" t="str">
        <f aca="false">IF(D1296&lt;&gt;"",IF(J1296="OZP12",L1296,0),"")</f>
        <v/>
      </c>
      <c r="AS1296" s="257" t="str">
        <f aca="false">IF(D1296&lt;&gt;"",IF(O1296="OZP12",Q1296,0),"")</f>
        <v/>
      </c>
      <c r="AT1296" s="257" t="str">
        <f aca="false">IF(D1296&lt;&gt;"",IF(T1296="OZP12",V1296,0),"")</f>
        <v/>
      </c>
      <c r="AU1296" s="257" t="str">
        <f aca="false">IF(D1296&lt;&gt;"",IF(J1296="TZP",L1296,0),"")</f>
        <v/>
      </c>
      <c r="AV1296" s="257" t="str">
        <f aca="false">IF(D1296&lt;&gt;"",IF(O1296="TZP",Q1296,0),"")</f>
        <v/>
      </c>
      <c r="AW1296" s="257" t="str">
        <f aca="false">IF(D1296&lt;&gt;"",IF(T1296="TZP",V1296,0),"")</f>
        <v/>
      </c>
      <c r="AX1296" s="257" t="str">
        <f aca="false">IF(D1296&lt;&gt;"",IF(J1296="OZZ",L1296,0),"")</f>
        <v/>
      </c>
      <c r="AY1296" s="257" t="str">
        <f aca="false">IF(D1296&lt;&gt;"",IF(O1296="OZZ",Q1296,0),"")</f>
        <v/>
      </c>
      <c r="AZ1296" s="257" t="str">
        <f aca="false">IF(D1296&lt;&gt;"",IF(T1296="OZZ",V1296,0),"")</f>
        <v/>
      </c>
      <c r="BA1296" s="260"/>
      <c r="BB1296" s="257" t="str">
        <f aca="false">IF(D1296&lt;&gt;"",IF(ISERROR(FIND("/",D1296)),0,1),"")</f>
        <v/>
      </c>
      <c r="BC1296" s="257" t="str">
        <f aca="false">IF(D1296&lt;&gt;"",IF(BB1296*1=0,D1296,CONCATENATE(MID(D1296,1,FIND("/",D1296,1)-1),MID(D1296,FIND("/",D1296,1)+1,LEN(D1296)))),"")</f>
        <v/>
      </c>
      <c r="BD1296" s="286"/>
      <c r="BE1296" s="257" t="str">
        <f aca="false">IF(D1296&lt;&gt;"",IF(J1296="OZP12",M1296,0),"")</f>
        <v/>
      </c>
      <c r="BF1296" s="257" t="str">
        <f aca="false">IF(D1296&lt;&gt;"",IF(O1296="OZP12",R1296,0),"")</f>
        <v/>
      </c>
      <c r="BG1296" s="257" t="str">
        <f aca="false">IF(D1296&lt;&gt;"",IF(T1296="OZP12",W1296,0),"")</f>
        <v/>
      </c>
      <c r="BH1296" s="257" t="str">
        <f aca="false">IF(D1296&lt;&gt;"",IF(J1296="TZP",M1296,0),"")</f>
        <v/>
      </c>
      <c r="BI1296" s="257" t="str">
        <f aca="false">IF(D1296&lt;&gt;"",IF(O1296="TZP",R1296,0),"")</f>
        <v/>
      </c>
      <c r="BJ1296" s="257" t="str">
        <f aca="false">IF(D1296&lt;&gt;"",IF(T1296="TZP",W1296,0),"")</f>
        <v/>
      </c>
    </row>
    <row r="1297" s="261" customFormat="true" ht="18.75" hidden="false" customHeight="true" outlineLevel="0" collapsed="false">
      <c r="A1297" s="262" t="n">
        <f aca="false">A1296+1</f>
        <v>1285</v>
      </c>
      <c r="B1297" s="263"/>
      <c r="C1297" s="263"/>
      <c r="D1297" s="263"/>
      <c r="E1297" s="266"/>
      <c r="F1297" s="266"/>
      <c r="G1297" s="267"/>
      <c r="H1297" s="278"/>
      <c r="I1297" s="281"/>
      <c r="J1297" s="268"/>
      <c r="K1297" s="269"/>
      <c r="L1297" s="244" t="str">
        <f aca="false">IF(AND(K1297&lt;&gt;"",J1297&lt;&gt;""),MIN(IF(OR(J1297="OZZ",J1297="ZZ"),5000,13600),TRUNC(0.75*SUMIF($D$12:$D1297,$D1297,K$12:K1297),2))-SUMIF($D$12:$D1296,$D1297,L$12:L1296),"")</f>
        <v/>
      </c>
      <c r="M1297" s="270" t="str">
        <f aca="false">IF(AND(K1297&lt;&gt;"",J1297&lt;&gt;"",AB1297&lt;&gt;""),IF(OR(J1297="OZZ",J1297="ZZ"),0-SUMIF($D$12:$D1296,$D1297,M$12:M1296),MIN(MIN(13600,TRUNC(0.75*SUMIF($D$12:$D$1442,$D1297,K$12:K$1442),2)+SUMIF($D$12:$D1297,$D1297,AB$12:AB1297))-SUMIF($D$12:$D1296,$D1297,M$12:M1296)-SUMIF($D$12:$D$1442,$D1297,L$12:L$1442),AB1297)),"")</f>
        <v/>
      </c>
      <c r="N1297" s="246" t="str">
        <f aca="false">IF(J1297&lt;&gt;"",1000-SUMIF($D$12:$D1296,$D1297,N$12:N1296),"")</f>
        <v/>
      </c>
      <c r="O1297" s="268"/>
      <c r="P1297" s="269"/>
      <c r="Q1297" s="244" t="str">
        <f aca="false">IF(AND(P1297&lt;&gt;"",O1297&lt;&gt;""),MIN(IF(OR(O1297="OZZ",O1297="ZZ"),5000,13600),TRUNC(0.75*SUMIF($D$12:$D1297,$D1297,P$12:P1297),2))-SUMIF($D$12:$D1296,$D1297,Q$12:Q1296),"")</f>
        <v/>
      </c>
      <c r="R1297" s="270" t="str">
        <f aca="false">IF(AND(P1297&lt;&gt;"",O1297&lt;&gt;"",AF1297&lt;&gt;""),IF(OR(O1297="OZZ",O1297="ZZ"),0-SUMIF($D$12:$D1296,$D1297,R$12:R1296),MIN(MIN(13600,TRUNC(0.75*SUMIF($D$12:$D$1442,$D1297,P$12:P$1442),2)+SUMIF($D$12:$D1297,$D1297,AF$12:AF1297))-SUMIF($D$12:$D1296,$D1297,R$12:R1296)-SUMIF($D$12:$D$1442,$D1297,Q$12:Q$1442),AF1297)),"")</f>
        <v/>
      </c>
      <c r="S1297" s="246" t="str">
        <f aca="false">IF(O1297&lt;&gt;"",1000-SUMIF($D$12:$D1296,$D1297,S$12:S1296),"")</f>
        <v/>
      </c>
      <c r="T1297" s="268"/>
      <c r="U1297" s="269"/>
      <c r="V1297" s="244" t="str">
        <f aca="false">IF(AND(U1297&lt;&gt;"",T1297&lt;&gt;""),MIN(IF(OR(T1297="OZZ",T1297="ZZ"),5000,13600),TRUNC(0.75*SUMIF($D$12:$D1297,$D1297,U$12:U1297),2))-SUMIF($D$12:$D1296,$D1297,V$12:V1296),"")</f>
        <v/>
      </c>
      <c r="W1297" s="248" t="str">
        <f aca="false">IF(AND(U1297&lt;&gt;"",T1297&lt;&gt;"",AJ1297&lt;&gt;""),IF(OR(T1297="OZZ",T1297="ZZ"),0-SUMIF($D$12:$D1296,$D1297,W$12:W1296),MIN(MIN(13600,TRUNC(0.75*SUMIF($D$12:$D$1442,$D1297,U$12:U$1442),2)+SUMIF($D$12:$D1297,$D1297,AJ$12:AJ1297))-SUMIF($D$12:$D1296,$D1297,W$12:W1296)-SUMIF($D$12:$D$1442,$D1297,V$12:V$1442),AJ1297)),"")</f>
        <v/>
      </c>
      <c r="X1297" s="246" t="str">
        <f aca="false">IF(T1297&lt;&gt;"",1000-SUMIF($D$12:$D1296,$D1297,X$12:X1296),"")</f>
        <v/>
      </c>
      <c r="Y1297" s="272"/>
      <c r="Z1297" s="273"/>
      <c r="AA1297" s="273"/>
      <c r="AB1297" s="252" t="str">
        <f aca="false">IF(K1297&lt;&gt;"",ROUND(Y1297,2)+ROUND(Z1297,2)+ROUND(AA1297,2),"")</f>
        <v/>
      </c>
      <c r="AC1297" s="274"/>
      <c r="AD1297" s="273"/>
      <c r="AE1297" s="273"/>
      <c r="AF1297" s="275" t="str">
        <f aca="false">IF(P1297&lt;&gt;"",ROUND(AC1297,2)+ROUND(AD1297,2)+ROUND(AE1297,2),"")</f>
        <v/>
      </c>
      <c r="AG1297" s="274"/>
      <c r="AH1297" s="273"/>
      <c r="AI1297" s="273"/>
      <c r="AJ1297" s="275" t="str">
        <f aca="false">IF(U1297&lt;&gt;"",ROUND(AG1297,2)+ROUND(AH1297,2)+ROUND(AI1297,2),"")</f>
        <v/>
      </c>
      <c r="AK1297" s="255"/>
      <c r="AL1297" s="255"/>
      <c r="AM1297" s="256"/>
      <c r="AN1297" s="257"/>
      <c r="AO1297" s="258" t="str">
        <f aca="false">IF(D1297&lt;&gt;"",IF(COUNTIF($D$12:$D1297,$D1297)&gt;1,0,IF(SUM(L1297,Q1297,V1297)&gt;0,IF(AND(T1297="",OR(O1297&lt;&gt;"",J1297&lt;&gt;"")),IF(O1297&lt;&gt;"",O1297,IF(J1297&lt;&gt;"",J1297,0)),IF(AND(O1297&lt;&gt;"",J1297&lt;&gt;"",O1297=J1297),O1297,T1297)),0)),"")</f>
        <v/>
      </c>
      <c r="AP1297" s="258" t="str">
        <f aca="false">IF(D1297&lt;&gt;"",IF(COUNTIF($D$12:$D1297,$D1297)&gt;1,0,IF(SUM(M1297,R1297,W1297)&gt;0,IF(AND(T1297="",OR(O1297&lt;&gt;"",J1297&lt;&gt;"")),IF(O1297&lt;&gt;"",O1297,IF(J1297&lt;&gt;"",J1297,0)),IF(AND(O1297&lt;&gt;"",J1297&lt;&gt;"",O1297=J1297),O1297,T1297)),0)),"")</f>
        <v/>
      </c>
      <c r="AQ1297" s="258" t="str">
        <f aca="false">IF(D1297&lt;&gt;"",IF(COUNTIF($D$12:$D1297,$D1297)&gt;1,0,IF(SUM(N1297,S1297,X1297)&gt;0,IF(AND(T1297="",OR(O1297&lt;&gt;"",J1297&lt;&gt;"")),IF(O1297&lt;&gt;"",O1297,IF(J1297&lt;&gt;"",J1297,0)),IF(AND(O1297&lt;&gt;"",J1297&lt;&gt;"",O1297=J1297),O1297,T1297)),0)),"")</f>
        <v/>
      </c>
      <c r="AR1297" s="257" t="str">
        <f aca="false">IF(D1297&lt;&gt;"",IF(J1297="OZP12",L1297,0),"")</f>
        <v/>
      </c>
      <c r="AS1297" s="257" t="str">
        <f aca="false">IF(D1297&lt;&gt;"",IF(O1297="OZP12",Q1297,0),"")</f>
        <v/>
      </c>
      <c r="AT1297" s="257" t="str">
        <f aca="false">IF(D1297&lt;&gt;"",IF(T1297="OZP12",V1297,0),"")</f>
        <v/>
      </c>
      <c r="AU1297" s="257" t="str">
        <f aca="false">IF(D1297&lt;&gt;"",IF(J1297="TZP",L1297,0),"")</f>
        <v/>
      </c>
      <c r="AV1297" s="257" t="str">
        <f aca="false">IF(D1297&lt;&gt;"",IF(O1297="TZP",Q1297,0),"")</f>
        <v/>
      </c>
      <c r="AW1297" s="257" t="str">
        <f aca="false">IF(D1297&lt;&gt;"",IF(T1297="TZP",V1297,0),"")</f>
        <v/>
      </c>
      <c r="AX1297" s="257" t="str">
        <f aca="false">IF(D1297&lt;&gt;"",IF(J1297="OZZ",L1297,0),"")</f>
        <v/>
      </c>
      <c r="AY1297" s="257" t="str">
        <f aca="false">IF(D1297&lt;&gt;"",IF(O1297="OZZ",Q1297,0),"")</f>
        <v/>
      </c>
      <c r="AZ1297" s="257" t="str">
        <f aca="false">IF(D1297&lt;&gt;"",IF(T1297="OZZ",V1297,0),"")</f>
        <v/>
      </c>
      <c r="BA1297" s="260"/>
      <c r="BB1297" s="257" t="str">
        <f aca="false">IF(D1297&lt;&gt;"",IF(ISERROR(FIND("/",D1297)),0,1),"")</f>
        <v/>
      </c>
      <c r="BC1297" s="257" t="str">
        <f aca="false">IF(D1297&lt;&gt;"",IF(BB1297*1=0,D1297,CONCATENATE(MID(D1297,1,FIND("/",D1297,1)-1),MID(D1297,FIND("/",D1297,1)+1,LEN(D1297)))),"")</f>
        <v/>
      </c>
      <c r="BD1297" s="286"/>
      <c r="BE1297" s="257" t="str">
        <f aca="false">IF(D1297&lt;&gt;"",IF(J1297="OZP12",M1297,0),"")</f>
        <v/>
      </c>
      <c r="BF1297" s="257" t="str">
        <f aca="false">IF(D1297&lt;&gt;"",IF(O1297="OZP12",R1297,0),"")</f>
        <v/>
      </c>
      <c r="BG1297" s="257" t="str">
        <f aca="false">IF(D1297&lt;&gt;"",IF(T1297="OZP12",W1297,0),"")</f>
        <v/>
      </c>
      <c r="BH1297" s="257" t="str">
        <f aca="false">IF(D1297&lt;&gt;"",IF(J1297="TZP",M1297,0),"")</f>
        <v/>
      </c>
      <c r="BI1297" s="257" t="str">
        <f aca="false">IF(D1297&lt;&gt;"",IF(O1297="TZP",R1297,0),"")</f>
        <v/>
      </c>
      <c r="BJ1297" s="257" t="str">
        <f aca="false">IF(D1297&lt;&gt;"",IF(T1297="TZP",W1297,0),"")</f>
        <v/>
      </c>
    </row>
    <row r="1298" s="261" customFormat="true" ht="18.75" hidden="false" customHeight="true" outlineLevel="0" collapsed="false">
      <c r="A1298" s="262" t="n">
        <f aca="false">A1297+1</f>
        <v>1286</v>
      </c>
      <c r="B1298" s="263"/>
      <c r="C1298" s="263"/>
      <c r="D1298" s="263"/>
      <c r="E1298" s="266"/>
      <c r="F1298" s="266"/>
      <c r="G1298" s="267"/>
      <c r="H1298" s="278"/>
      <c r="I1298" s="281"/>
      <c r="J1298" s="268"/>
      <c r="K1298" s="269"/>
      <c r="L1298" s="244" t="str">
        <f aca="false">IF(AND(K1298&lt;&gt;"",J1298&lt;&gt;""),MIN(IF(OR(J1298="OZZ",J1298="ZZ"),5000,13600),TRUNC(0.75*SUMIF($D$12:$D1298,$D1298,K$12:K1298),2))-SUMIF($D$12:$D1297,$D1298,L$12:L1297),"")</f>
        <v/>
      </c>
      <c r="M1298" s="270" t="str">
        <f aca="false">IF(AND(K1298&lt;&gt;"",J1298&lt;&gt;"",AB1298&lt;&gt;""),IF(OR(J1298="OZZ",J1298="ZZ"),0-SUMIF($D$12:$D1297,$D1298,M$12:M1297),MIN(MIN(13600,TRUNC(0.75*SUMIF($D$12:$D$1442,$D1298,K$12:K$1442),2)+SUMIF($D$12:$D1298,$D1298,AB$12:AB1298))-SUMIF($D$12:$D1297,$D1298,M$12:M1297)-SUMIF($D$12:$D$1442,$D1298,L$12:L$1442),AB1298)),"")</f>
        <v/>
      </c>
      <c r="N1298" s="246" t="str">
        <f aca="false">IF(J1298&lt;&gt;"",1000-SUMIF($D$12:$D1297,$D1298,N$12:N1297),"")</f>
        <v/>
      </c>
      <c r="O1298" s="268"/>
      <c r="P1298" s="269"/>
      <c r="Q1298" s="244" t="str">
        <f aca="false">IF(AND(P1298&lt;&gt;"",O1298&lt;&gt;""),MIN(IF(OR(O1298="OZZ",O1298="ZZ"),5000,13600),TRUNC(0.75*SUMIF($D$12:$D1298,$D1298,P$12:P1298),2))-SUMIF($D$12:$D1297,$D1298,Q$12:Q1297),"")</f>
        <v/>
      </c>
      <c r="R1298" s="270" t="str">
        <f aca="false">IF(AND(P1298&lt;&gt;"",O1298&lt;&gt;"",AF1298&lt;&gt;""),IF(OR(O1298="OZZ",O1298="ZZ"),0-SUMIF($D$12:$D1297,$D1298,R$12:R1297),MIN(MIN(13600,TRUNC(0.75*SUMIF($D$12:$D$1442,$D1298,P$12:P$1442),2)+SUMIF($D$12:$D1298,$D1298,AF$12:AF1298))-SUMIF($D$12:$D1297,$D1298,R$12:R1297)-SUMIF($D$12:$D$1442,$D1298,Q$12:Q$1442),AF1298)),"")</f>
        <v/>
      </c>
      <c r="S1298" s="246" t="str">
        <f aca="false">IF(O1298&lt;&gt;"",1000-SUMIF($D$12:$D1297,$D1298,S$12:S1297),"")</f>
        <v/>
      </c>
      <c r="T1298" s="268"/>
      <c r="U1298" s="269"/>
      <c r="V1298" s="244" t="str">
        <f aca="false">IF(AND(U1298&lt;&gt;"",T1298&lt;&gt;""),MIN(IF(OR(T1298="OZZ",T1298="ZZ"),5000,13600),TRUNC(0.75*SUMIF($D$12:$D1298,$D1298,U$12:U1298),2))-SUMIF($D$12:$D1297,$D1298,V$12:V1297),"")</f>
        <v/>
      </c>
      <c r="W1298" s="248" t="str">
        <f aca="false">IF(AND(U1298&lt;&gt;"",T1298&lt;&gt;"",AJ1298&lt;&gt;""),IF(OR(T1298="OZZ",T1298="ZZ"),0-SUMIF($D$12:$D1297,$D1298,W$12:W1297),MIN(MIN(13600,TRUNC(0.75*SUMIF($D$12:$D$1442,$D1298,U$12:U$1442),2)+SUMIF($D$12:$D1298,$D1298,AJ$12:AJ1298))-SUMIF($D$12:$D1297,$D1298,W$12:W1297)-SUMIF($D$12:$D$1442,$D1298,V$12:V$1442),AJ1298)),"")</f>
        <v/>
      </c>
      <c r="X1298" s="246" t="str">
        <f aca="false">IF(T1298&lt;&gt;"",1000-SUMIF($D$12:$D1297,$D1298,X$12:X1297),"")</f>
        <v/>
      </c>
      <c r="Y1298" s="272"/>
      <c r="Z1298" s="273"/>
      <c r="AA1298" s="273"/>
      <c r="AB1298" s="252" t="str">
        <f aca="false">IF(K1298&lt;&gt;"",ROUND(Y1298,2)+ROUND(Z1298,2)+ROUND(AA1298,2),"")</f>
        <v/>
      </c>
      <c r="AC1298" s="274"/>
      <c r="AD1298" s="273"/>
      <c r="AE1298" s="273"/>
      <c r="AF1298" s="275" t="str">
        <f aca="false">IF(P1298&lt;&gt;"",ROUND(AC1298,2)+ROUND(AD1298,2)+ROUND(AE1298,2),"")</f>
        <v/>
      </c>
      <c r="AG1298" s="274"/>
      <c r="AH1298" s="273"/>
      <c r="AI1298" s="273"/>
      <c r="AJ1298" s="275" t="str">
        <f aca="false">IF(U1298&lt;&gt;"",ROUND(AG1298,2)+ROUND(AH1298,2)+ROUND(AI1298,2),"")</f>
        <v/>
      </c>
      <c r="AK1298" s="255"/>
      <c r="AL1298" s="255"/>
      <c r="AM1298" s="256"/>
      <c r="AN1298" s="257"/>
      <c r="AO1298" s="258" t="str">
        <f aca="false">IF(D1298&lt;&gt;"",IF(COUNTIF($D$12:$D1298,$D1298)&gt;1,0,IF(SUM(L1298,Q1298,V1298)&gt;0,IF(AND(T1298="",OR(O1298&lt;&gt;"",J1298&lt;&gt;"")),IF(O1298&lt;&gt;"",O1298,IF(J1298&lt;&gt;"",J1298,0)),IF(AND(O1298&lt;&gt;"",J1298&lt;&gt;"",O1298=J1298),O1298,T1298)),0)),"")</f>
        <v/>
      </c>
      <c r="AP1298" s="258" t="str">
        <f aca="false">IF(D1298&lt;&gt;"",IF(COUNTIF($D$12:$D1298,$D1298)&gt;1,0,IF(SUM(M1298,R1298,W1298)&gt;0,IF(AND(T1298="",OR(O1298&lt;&gt;"",J1298&lt;&gt;"")),IF(O1298&lt;&gt;"",O1298,IF(J1298&lt;&gt;"",J1298,0)),IF(AND(O1298&lt;&gt;"",J1298&lt;&gt;"",O1298=J1298),O1298,T1298)),0)),"")</f>
        <v/>
      </c>
      <c r="AQ1298" s="258" t="str">
        <f aca="false">IF(D1298&lt;&gt;"",IF(COUNTIF($D$12:$D1298,$D1298)&gt;1,0,IF(SUM(N1298,S1298,X1298)&gt;0,IF(AND(T1298="",OR(O1298&lt;&gt;"",J1298&lt;&gt;"")),IF(O1298&lt;&gt;"",O1298,IF(J1298&lt;&gt;"",J1298,0)),IF(AND(O1298&lt;&gt;"",J1298&lt;&gt;"",O1298=J1298),O1298,T1298)),0)),"")</f>
        <v/>
      </c>
      <c r="AR1298" s="257" t="str">
        <f aca="false">IF(D1298&lt;&gt;"",IF(J1298="OZP12",L1298,0),"")</f>
        <v/>
      </c>
      <c r="AS1298" s="257" t="str">
        <f aca="false">IF(D1298&lt;&gt;"",IF(O1298="OZP12",Q1298,0),"")</f>
        <v/>
      </c>
      <c r="AT1298" s="257" t="str">
        <f aca="false">IF(D1298&lt;&gt;"",IF(T1298="OZP12",V1298,0),"")</f>
        <v/>
      </c>
      <c r="AU1298" s="257" t="str">
        <f aca="false">IF(D1298&lt;&gt;"",IF(J1298="TZP",L1298,0),"")</f>
        <v/>
      </c>
      <c r="AV1298" s="257" t="str">
        <f aca="false">IF(D1298&lt;&gt;"",IF(O1298="TZP",Q1298,0),"")</f>
        <v/>
      </c>
      <c r="AW1298" s="257" t="str">
        <f aca="false">IF(D1298&lt;&gt;"",IF(T1298="TZP",V1298,0),"")</f>
        <v/>
      </c>
      <c r="AX1298" s="257" t="str">
        <f aca="false">IF(D1298&lt;&gt;"",IF(J1298="OZZ",L1298,0),"")</f>
        <v/>
      </c>
      <c r="AY1298" s="257" t="str">
        <f aca="false">IF(D1298&lt;&gt;"",IF(O1298="OZZ",Q1298,0),"")</f>
        <v/>
      </c>
      <c r="AZ1298" s="257" t="str">
        <f aca="false">IF(D1298&lt;&gt;"",IF(T1298="OZZ",V1298,0),"")</f>
        <v/>
      </c>
      <c r="BA1298" s="260"/>
      <c r="BB1298" s="257" t="str">
        <f aca="false">IF(D1298&lt;&gt;"",IF(ISERROR(FIND("/",D1298)),0,1),"")</f>
        <v/>
      </c>
      <c r="BC1298" s="257" t="str">
        <f aca="false">IF(D1298&lt;&gt;"",IF(BB1298*1=0,D1298,CONCATENATE(MID(D1298,1,FIND("/",D1298,1)-1),MID(D1298,FIND("/",D1298,1)+1,LEN(D1298)))),"")</f>
        <v/>
      </c>
      <c r="BD1298" s="286"/>
      <c r="BE1298" s="257" t="str">
        <f aca="false">IF(D1298&lt;&gt;"",IF(J1298="OZP12",M1298,0),"")</f>
        <v/>
      </c>
      <c r="BF1298" s="257" t="str">
        <f aca="false">IF(D1298&lt;&gt;"",IF(O1298="OZP12",R1298,0),"")</f>
        <v/>
      </c>
      <c r="BG1298" s="257" t="str">
        <f aca="false">IF(D1298&lt;&gt;"",IF(T1298="OZP12",W1298,0),"")</f>
        <v/>
      </c>
      <c r="BH1298" s="257" t="str">
        <f aca="false">IF(D1298&lt;&gt;"",IF(J1298="TZP",M1298,0),"")</f>
        <v/>
      </c>
      <c r="BI1298" s="257" t="str">
        <f aca="false">IF(D1298&lt;&gt;"",IF(O1298="TZP",R1298,0),"")</f>
        <v/>
      </c>
      <c r="BJ1298" s="257" t="str">
        <f aca="false">IF(D1298&lt;&gt;"",IF(T1298="TZP",W1298,0),"")</f>
        <v/>
      </c>
    </row>
    <row r="1299" s="261" customFormat="true" ht="18.75" hidden="false" customHeight="true" outlineLevel="0" collapsed="false">
      <c r="A1299" s="262" t="n">
        <f aca="false">A1298+1</f>
        <v>1287</v>
      </c>
      <c r="B1299" s="263"/>
      <c r="C1299" s="263"/>
      <c r="D1299" s="263"/>
      <c r="E1299" s="266"/>
      <c r="F1299" s="266"/>
      <c r="G1299" s="267"/>
      <c r="H1299" s="278"/>
      <c r="I1299" s="281"/>
      <c r="J1299" s="268"/>
      <c r="K1299" s="269"/>
      <c r="L1299" s="244" t="str">
        <f aca="false">IF(AND(K1299&lt;&gt;"",J1299&lt;&gt;""),MIN(IF(OR(J1299="OZZ",J1299="ZZ"),5000,13600),TRUNC(0.75*SUMIF($D$12:$D1299,$D1299,K$12:K1299),2))-SUMIF($D$12:$D1298,$D1299,L$12:L1298),"")</f>
        <v/>
      </c>
      <c r="M1299" s="270" t="str">
        <f aca="false">IF(AND(K1299&lt;&gt;"",J1299&lt;&gt;"",AB1299&lt;&gt;""),IF(OR(J1299="OZZ",J1299="ZZ"),0-SUMIF($D$12:$D1298,$D1299,M$12:M1298),MIN(MIN(13600,TRUNC(0.75*SUMIF($D$12:$D$1442,$D1299,K$12:K$1442),2)+SUMIF($D$12:$D1299,$D1299,AB$12:AB1299))-SUMIF($D$12:$D1298,$D1299,M$12:M1298)-SUMIF($D$12:$D$1442,$D1299,L$12:L$1442),AB1299)),"")</f>
        <v/>
      </c>
      <c r="N1299" s="246" t="str">
        <f aca="false">IF(J1299&lt;&gt;"",1000-SUMIF($D$12:$D1298,$D1299,N$12:N1298),"")</f>
        <v/>
      </c>
      <c r="O1299" s="268"/>
      <c r="P1299" s="269"/>
      <c r="Q1299" s="244" t="str">
        <f aca="false">IF(AND(P1299&lt;&gt;"",O1299&lt;&gt;""),MIN(IF(OR(O1299="OZZ",O1299="ZZ"),5000,13600),TRUNC(0.75*SUMIF($D$12:$D1299,$D1299,P$12:P1299),2))-SUMIF($D$12:$D1298,$D1299,Q$12:Q1298),"")</f>
        <v/>
      </c>
      <c r="R1299" s="270" t="str">
        <f aca="false">IF(AND(P1299&lt;&gt;"",O1299&lt;&gt;"",AF1299&lt;&gt;""),IF(OR(O1299="OZZ",O1299="ZZ"),0-SUMIF($D$12:$D1298,$D1299,R$12:R1298),MIN(MIN(13600,TRUNC(0.75*SUMIF($D$12:$D$1442,$D1299,P$12:P$1442),2)+SUMIF($D$12:$D1299,$D1299,AF$12:AF1299))-SUMIF($D$12:$D1298,$D1299,R$12:R1298)-SUMIF($D$12:$D$1442,$D1299,Q$12:Q$1442),AF1299)),"")</f>
        <v/>
      </c>
      <c r="S1299" s="246" t="str">
        <f aca="false">IF(O1299&lt;&gt;"",1000-SUMIF($D$12:$D1298,$D1299,S$12:S1298),"")</f>
        <v/>
      </c>
      <c r="T1299" s="268"/>
      <c r="U1299" s="269"/>
      <c r="V1299" s="244" t="str">
        <f aca="false">IF(AND(U1299&lt;&gt;"",T1299&lt;&gt;""),MIN(IF(OR(T1299="OZZ",T1299="ZZ"),5000,13600),TRUNC(0.75*SUMIF($D$12:$D1299,$D1299,U$12:U1299),2))-SUMIF($D$12:$D1298,$D1299,V$12:V1298),"")</f>
        <v/>
      </c>
      <c r="W1299" s="248" t="str">
        <f aca="false">IF(AND(U1299&lt;&gt;"",T1299&lt;&gt;"",AJ1299&lt;&gt;""),IF(OR(T1299="OZZ",T1299="ZZ"),0-SUMIF($D$12:$D1298,$D1299,W$12:W1298),MIN(MIN(13600,TRUNC(0.75*SUMIF($D$12:$D$1442,$D1299,U$12:U$1442),2)+SUMIF($D$12:$D1299,$D1299,AJ$12:AJ1299))-SUMIF($D$12:$D1298,$D1299,W$12:W1298)-SUMIF($D$12:$D$1442,$D1299,V$12:V$1442),AJ1299)),"")</f>
        <v/>
      </c>
      <c r="X1299" s="246" t="str">
        <f aca="false">IF(T1299&lt;&gt;"",1000-SUMIF($D$12:$D1298,$D1299,X$12:X1298),"")</f>
        <v/>
      </c>
      <c r="Y1299" s="272"/>
      <c r="Z1299" s="273"/>
      <c r="AA1299" s="273"/>
      <c r="AB1299" s="252" t="str">
        <f aca="false">IF(K1299&lt;&gt;"",ROUND(Y1299,2)+ROUND(Z1299,2)+ROUND(AA1299,2),"")</f>
        <v/>
      </c>
      <c r="AC1299" s="274"/>
      <c r="AD1299" s="273"/>
      <c r="AE1299" s="273"/>
      <c r="AF1299" s="275" t="str">
        <f aca="false">IF(P1299&lt;&gt;"",ROUND(AC1299,2)+ROUND(AD1299,2)+ROUND(AE1299,2),"")</f>
        <v/>
      </c>
      <c r="AG1299" s="274"/>
      <c r="AH1299" s="273"/>
      <c r="AI1299" s="273"/>
      <c r="AJ1299" s="275" t="str">
        <f aca="false">IF(U1299&lt;&gt;"",ROUND(AG1299,2)+ROUND(AH1299,2)+ROUND(AI1299,2),"")</f>
        <v/>
      </c>
      <c r="AK1299" s="255"/>
      <c r="AL1299" s="255"/>
      <c r="AM1299" s="256"/>
      <c r="AN1299" s="257"/>
      <c r="AO1299" s="258" t="str">
        <f aca="false">IF(D1299&lt;&gt;"",IF(COUNTIF($D$12:$D1299,$D1299)&gt;1,0,IF(SUM(L1299,Q1299,V1299)&gt;0,IF(AND(T1299="",OR(O1299&lt;&gt;"",J1299&lt;&gt;"")),IF(O1299&lt;&gt;"",O1299,IF(J1299&lt;&gt;"",J1299,0)),IF(AND(O1299&lt;&gt;"",J1299&lt;&gt;"",O1299=J1299),O1299,T1299)),0)),"")</f>
        <v/>
      </c>
      <c r="AP1299" s="258" t="str">
        <f aca="false">IF(D1299&lt;&gt;"",IF(COUNTIF($D$12:$D1299,$D1299)&gt;1,0,IF(SUM(M1299,R1299,W1299)&gt;0,IF(AND(T1299="",OR(O1299&lt;&gt;"",J1299&lt;&gt;"")),IF(O1299&lt;&gt;"",O1299,IF(J1299&lt;&gt;"",J1299,0)),IF(AND(O1299&lt;&gt;"",J1299&lt;&gt;"",O1299=J1299),O1299,T1299)),0)),"")</f>
        <v/>
      </c>
      <c r="AQ1299" s="258" t="str">
        <f aca="false">IF(D1299&lt;&gt;"",IF(COUNTIF($D$12:$D1299,$D1299)&gt;1,0,IF(SUM(N1299,S1299,X1299)&gt;0,IF(AND(T1299="",OR(O1299&lt;&gt;"",J1299&lt;&gt;"")),IF(O1299&lt;&gt;"",O1299,IF(J1299&lt;&gt;"",J1299,0)),IF(AND(O1299&lt;&gt;"",J1299&lt;&gt;"",O1299=J1299),O1299,T1299)),0)),"")</f>
        <v/>
      </c>
      <c r="AR1299" s="257" t="str">
        <f aca="false">IF(D1299&lt;&gt;"",IF(J1299="OZP12",L1299,0),"")</f>
        <v/>
      </c>
      <c r="AS1299" s="257" t="str">
        <f aca="false">IF(D1299&lt;&gt;"",IF(O1299="OZP12",Q1299,0),"")</f>
        <v/>
      </c>
      <c r="AT1299" s="257" t="str">
        <f aca="false">IF(D1299&lt;&gt;"",IF(T1299="OZP12",V1299,0),"")</f>
        <v/>
      </c>
      <c r="AU1299" s="257" t="str">
        <f aca="false">IF(D1299&lt;&gt;"",IF(J1299="TZP",L1299,0),"")</f>
        <v/>
      </c>
      <c r="AV1299" s="257" t="str">
        <f aca="false">IF(D1299&lt;&gt;"",IF(O1299="TZP",Q1299,0),"")</f>
        <v/>
      </c>
      <c r="AW1299" s="257" t="str">
        <f aca="false">IF(D1299&lt;&gt;"",IF(T1299="TZP",V1299,0),"")</f>
        <v/>
      </c>
      <c r="AX1299" s="257" t="str">
        <f aca="false">IF(D1299&lt;&gt;"",IF(J1299="OZZ",L1299,0),"")</f>
        <v/>
      </c>
      <c r="AY1299" s="257" t="str">
        <f aca="false">IF(D1299&lt;&gt;"",IF(O1299="OZZ",Q1299,0),"")</f>
        <v/>
      </c>
      <c r="AZ1299" s="257" t="str">
        <f aca="false">IF(D1299&lt;&gt;"",IF(T1299="OZZ",V1299,0),"")</f>
        <v/>
      </c>
      <c r="BA1299" s="260"/>
      <c r="BB1299" s="257" t="str">
        <f aca="false">IF(D1299&lt;&gt;"",IF(ISERROR(FIND("/",D1299)),0,1),"")</f>
        <v/>
      </c>
      <c r="BC1299" s="257" t="str">
        <f aca="false">IF(D1299&lt;&gt;"",IF(BB1299*1=0,D1299,CONCATENATE(MID(D1299,1,FIND("/",D1299,1)-1),MID(D1299,FIND("/",D1299,1)+1,LEN(D1299)))),"")</f>
        <v/>
      </c>
      <c r="BD1299" s="286"/>
      <c r="BE1299" s="257" t="str">
        <f aca="false">IF(D1299&lt;&gt;"",IF(J1299="OZP12",M1299,0),"")</f>
        <v/>
      </c>
      <c r="BF1299" s="257" t="str">
        <f aca="false">IF(D1299&lt;&gt;"",IF(O1299="OZP12",R1299,0),"")</f>
        <v/>
      </c>
      <c r="BG1299" s="257" t="str">
        <f aca="false">IF(D1299&lt;&gt;"",IF(T1299="OZP12",W1299,0),"")</f>
        <v/>
      </c>
      <c r="BH1299" s="257" t="str">
        <f aca="false">IF(D1299&lt;&gt;"",IF(J1299="TZP",M1299,0),"")</f>
        <v/>
      </c>
      <c r="BI1299" s="257" t="str">
        <f aca="false">IF(D1299&lt;&gt;"",IF(O1299="TZP",R1299,0),"")</f>
        <v/>
      </c>
      <c r="BJ1299" s="257" t="str">
        <f aca="false">IF(D1299&lt;&gt;"",IF(T1299="TZP",W1299,0),"")</f>
        <v/>
      </c>
    </row>
    <row r="1300" s="261" customFormat="true" ht="18.75" hidden="false" customHeight="true" outlineLevel="0" collapsed="false">
      <c r="A1300" s="262" t="n">
        <f aca="false">A1299+1</f>
        <v>1288</v>
      </c>
      <c r="B1300" s="263"/>
      <c r="C1300" s="263"/>
      <c r="D1300" s="263"/>
      <c r="E1300" s="266"/>
      <c r="F1300" s="266"/>
      <c r="G1300" s="267"/>
      <c r="H1300" s="278"/>
      <c r="I1300" s="281"/>
      <c r="J1300" s="268"/>
      <c r="K1300" s="269"/>
      <c r="L1300" s="244" t="str">
        <f aca="false">IF(AND(K1300&lt;&gt;"",J1300&lt;&gt;""),MIN(IF(OR(J1300="OZZ",J1300="ZZ"),5000,13600),TRUNC(0.75*SUMIF($D$12:$D1300,$D1300,K$12:K1300),2))-SUMIF($D$12:$D1299,$D1300,L$12:L1299),"")</f>
        <v/>
      </c>
      <c r="M1300" s="270" t="str">
        <f aca="false">IF(AND(K1300&lt;&gt;"",J1300&lt;&gt;"",AB1300&lt;&gt;""),IF(OR(J1300="OZZ",J1300="ZZ"),0-SUMIF($D$12:$D1299,$D1300,M$12:M1299),MIN(MIN(13600,TRUNC(0.75*SUMIF($D$12:$D$1442,$D1300,K$12:K$1442),2)+SUMIF($D$12:$D1300,$D1300,AB$12:AB1300))-SUMIF($D$12:$D1299,$D1300,M$12:M1299)-SUMIF($D$12:$D$1442,$D1300,L$12:L$1442),AB1300)),"")</f>
        <v/>
      </c>
      <c r="N1300" s="246" t="str">
        <f aca="false">IF(J1300&lt;&gt;"",1000-SUMIF($D$12:$D1299,$D1300,N$12:N1299),"")</f>
        <v/>
      </c>
      <c r="O1300" s="268"/>
      <c r="P1300" s="269"/>
      <c r="Q1300" s="244" t="str">
        <f aca="false">IF(AND(P1300&lt;&gt;"",O1300&lt;&gt;""),MIN(IF(OR(O1300="OZZ",O1300="ZZ"),5000,13600),TRUNC(0.75*SUMIF($D$12:$D1300,$D1300,P$12:P1300),2))-SUMIF($D$12:$D1299,$D1300,Q$12:Q1299),"")</f>
        <v/>
      </c>
      <c r="R1300" s="270" t="str">
        <f aca="false">IF(AND(P1300&lt;&gt;"",O1300&lt;&gt;"",AF1300&lt;&gt;""),IF(OR(O1300="OZZ",O1300="ZZ"),0-SUMIF($D$12:$D1299,$D1300,R$12:R1299),MIN(MIN(13600,TRUNC(0.75*SUMIF($D$12:$D$1442,$D1300,P$12:P$1442),2)+SUMIF($D$12:$D1300,$D1300,AF$12:AF1300))-SUMIF($D$12:$D1299,$D1300,R$12:R1299)-SUMIF($D$12:$D$1442,$D1300,Q$12:Q$1442),AF1300)),"")</f>
        <v/>
      </c>
      <c r="S1300" s="246" t="str">
        <f aca="false">IF(O1300&lt;&gt;"",1000-SUMIF($D$12:$D1299,$D1300,S$12:S1299),"")</f>
        <v/>
      </c>
      <c r="T1300" s="268"/>
      <c r="U1300" s="269"/>
      <c r="V1300" s="244" t="str">
        <f aca="false">IF(AND(U1300&lt;&gt;"",T1300&lt;&gt;""),MIN(IF(OR(T1300="OZZ",T1300="ZZ"),5000,13600),TRUNC(0.75*SUMIF($D$12:$D1300,$D1300,U$12:U1300),2))-SUMIF($D$12:$D1299,$D1300,V$12:V1299),"")</f>
        <v/>
      </c>
      <c r="W1300" s="248" t="str">
        <f aca="false">IF(AND(U1300&lt;&gt;"",T1300&lt;&gt;"",AJ1300&lt;&gt;""),IF(OR(T1300="OZZ",T1300="ZZ"),0-SUMIF($D$12:$D1299,$D1300,W$12:W1299),MIN(MIN(13600,TRUNC(0.75*SUMIF($D$12:$D$1442,$D1300,U$12:U$1442),2)+SUMIF($D$12:$D1300,$D1300,AJ$12:AJ1300))-SUMIF($D$12:$D1299,$D1300,W$12:W1299)-SUMIF($D$12:$D$1442,$D1300,V$12:V$1442),AJ1300)),"")</f>
        <v/>
      </c>
      <c r="X1300" s="246" t="str">
        <f aca="false">IF(T1300&lt;&gt;"",1000-SUMIF($D$12:$D1299,$D1300,X$12:X1299),"")</f>
        <v/>
      </c>
      <c r="Y1300" s="272"/>
      <c r="Z1300" s="273"/>
      <c r="AA1300" s="273"/>
      <c r="AB1300" s="252" t="str">
        <f aca="false">IF(K1300&lt;&gt;"",ROUND(Y1300,2)+ROUND(Z1300,2)+ROUND(AA1300,2),"")</f>
        <v/>
      </c>
      <c r="AC1300" s="274"/>
      <c r="AD1300" s="273"/>
      <c r="AE1300" s="273"/>
      <c r="AF1300" s="275" t="str">
        <f aca="false">IF(P1300&lt;&gt;"",ROUND(AC1300,2)+ROUND(AD1300,2)+ROUND(AE1300,2),"")</f>
        <v/>
      </c>
      <c r="AG1300" s="274"/>
      <c r="AH1300" s="273"/>
      <c r="AI1300" s="273"/>
      <c r="AJ1300" s="275" t="str">
        <f aca="false">IF(U1300&lt;&gt;"",ROUND(AG1300,2)+ROUND(AH1300,2)+ROUND(AI1300,2),"")</f>
        <v/>
      </c>
      <c r="AK1300" s="255"/>
      <c r="AL1300" s="255"/>
      <c r="AM1300" s="256"/>
      <c r="AN1300" s="257"/>
      <c r="AO1300" s="258" t="str">
        <f aca="false">IF(D1300&lt;&gt;"",IF(COUNTIF($D$12:$D1300,$D1300)&gt;1,0,IF(SUM(L1300,Q1300,V1300)&gt;0,IF(AND(T1300="",OR(O1300&lt;&gt;"",J1300&lt;&gt;"")),IF(O1300&lt;&gt;"",O1300,IF(J1300&lt;&gt;"",J1300,0)),IF(AND(O1300&lt;&gt;"",J1300&lt;&gt;"",O1300=J1300),O1300,T1300)),0)),"")</f>
        <v/>
      </c>
      <c r="AP1300" s="258" t="str">
        <f aca="false">IF(D1300&lt;&gt;"",IF(COUNTIF($D$12:$D1300,$D1300)&gt;1,0,IF(SUM(M1300,R1300,W1300)&gt;0,IF(AND(T1300="",OR(O1300&lt;&gt;"",J1300&lt;&gt;"")),IF(O1300&lt;&gt;"",O1300,IF(J1300&lt;&gt;"",J1300,0)),IF(AND(O1300&lt;&gt;"",J1300&lt;&gt;"",O1300=J1300),O1300,T1300)),0)),"")</f>
        <v/>
      </c>
      <c r="AQ1300" s="258" t="str">
        <f aca="false">IF(D1300&lt;&gt;"",IF(COUNTIF($D$12:$D1300,$D1300)&gt;1,0,IF(SUM(N1300,S1300,X1300)&gt;0,IF(AND(T1300="",OR(O1300&lt;&gt;"",J1300&lt;&gt;"")),IF(O1300&lt;&gt;"",O1300,IF(J1300&lt;&gt;"",J1300,0)),IF(AND(O1300&lt;&gt;"",J1300&lt;&gt;"",O1300=J1300),O1300,T1300)),0)),"")</f>
        <v/>
      </c>
      <c r="AR1300" s="257" t="str">
        <f aca="false">IF(D1300&lt;&gt;"",IF(J1300="OZP12",L1300,0),"")</f>
        <v/>
      </c>
      <c r="AS1300" s="257" t="str">
        <f aca="false">IF(D1300&lt;&gt;"",IF(O1300="OZP12",Q1300,0),"")</f>
        <v/>
      </c>
      <c r="AT1300" s="257" t="str">
        <f aca="false">IF(D1300&lt;&gt;"",IF(T1300="OZP12",V1300,0),"")</f>
        <v/>
      </c>
      <c r="AU1300" s="257" t="str">
        <f aca="false">IF(D1300&lt;&gt;"",IF(J1300="TZP",L1300,0),"")</f>
        <v/>
      </c>
      <c r="AV1300" s="257" t="str">
        <f aca="false">IF(D1300&lt;&gt;"",IF(O1300="TZP",Q1300,0),"")</f>
        <v/>
      </c>
      <c r="AW1300" s="257" t="str">
        <f aca="false">IF(D1300&lt;&gt;"",IF(T1300="TZP",V1300,0),"")</f>
        <v/>
      </c>
      <c r="AX1300" s="257" t="str">
        <f aca="false">IF(D1300&lt;&gt;"",IF(J1300="OZZ",L1300,0),"")</f>
        <v/>
      </c>
      <c r="AY1300" s="257" t="str">
        <f aca="false">IF(D1300&lt;&gt;"",IF(O1300="OZZ",Q1300,0),"")</f>
        <v/>
      </c>
      <c r="AZ1300" s="257" t="str">
        <f aca="false">IF(D1300&lt;&gt;"",IF(T1300="OZZ",V1300,0),"")</f>
        <v/>
      </c>
      <c r="BA1300" s="260"/>
      <c r="BB1300" s="257" t="str">
        <f aca="false">IF(D1300&lt;&gt;"",IF(ISERROR(FIND("/",D1300)),0,1),"")</f>
        <v/>
      </c>
      <c r="BC1300" s="257" t="str">
        <f aca="false">IF(D1300&lt;&gt;"",IF(BB1300*1=0,D1300,CONCATENATE(MID(D1300,1,FIND("/",D1300,1)-1),MID(D1300,FIND("/",D1300,1)+1,LEN(D1300)))),"")</f>
        <v/>
      </c>
      <c r="BD1300" s="286"/>
      <c r="BE1300" s="257" t="str">
        <f aca="false">IF(D1300&lt;&gt;"",IF(J1300="OZP12",M1300,0),"")</f>
        <v/>
      </c>
      <c r="BF1300" s="257" t="str">
        <f aca="false">IF(D1300&lt;&gt;"",IF(O1300="OZP12",R1300,0),"")</f>
        <v/>
      </c>
      <c r="BG1300" s="257" t="str">
        <f aca="false">IF(D1300&lt;&gt;"",IF(T1300="OZP12",W1300,0),"")</f>
        <v/>
      </c>
      <c r="BH1300" s="257" t="str">
        <f aca="false">IF(D1300&lt;&gt;"",IF(J1300="TZP",M1300,0),"")</f>
        <v/>
      </c>
      <c r="BI1300" s="257" t="str">
        <f aca="false">IF(D1300&lt;&gt;"",IF(O1300="TZP",R1300,0),"")</f>
        <v/>
      </c>
      <c r="BJ1300" s="257" t="str">
        <f aca="false">IF(D1300&lt;&gt;"",IF(T1300="TZP",W1300,0),"")</f>
        <v/>
      </c>
    </row>
    <row r="1301" s="261" customFormat="true" ht="18.75" hidden="false" customHeight="true" outlineLevel="0" collapsed="false">
      <c r="A1301" s="262" t="n">
        <f aca="false">A1300+1</f>
        <v>1289</v>
      </c>
      <c r="B1301" s="263"/>
      <c r="C1301" s="263"/>
      <c r="D1301" s="263"/>
      <c r="E1301" s="266"/>
      <c r="F1301" s="266"/>
      <c r="G1301" s="267"/>
      <c r="H1301" s="278"/>
      <c r="I1301" s="281"/>
      <c r="J1301" s="268"/>
      <c r="K1301" s="269"/>
      <c r="L1301" s="244" t="str">
        <f aca="false">IF(AND(K1301&lt;&gt;"",J1301&lt;&gt;""),MIN(IF(OR(J1301="OZZ",J1301="ZZ"),5000,13600),TRUNC(0.75*SUMIF($D$12:$D1301,$D1301,K$12:K1301),2))-SUMIF($D$12:$D1300,$D1301,L$12:L1300),"")</f>
        <v/>
      </c>
      <c r="M1301" s="270" t="str">
        <f aca="false">IF(AND(K1301&lt;&gt;"",J1301&lt;&gt;"",AB1301&lt;&gt;""),IF(OR(J1301="OZZ",J1301="ZZ"),0-SUMIF($D$12:$D1300,$D1301,M$12:M1300),MIN(MIN(13600,TRUNC(0.75*SUMIF($D$12:$D$1442,$D1301,K$12:K$1442),2)+SUMIF($D$12:$D1301,$D1301,AB$12:AB1301))-SUMIF($D$12:$D1300,$D1301,M$12:M1300)-SUMIF($D$12:$D$1442,$D1301,L$12:L$1442),AB1301)),"")</f>
        <v/>
      </c>
      <c r="N1301" s="246" t="str">
        <f aca="false">IF(J1301&lt;&gt;"",1000-SUMIF($D$12:$D1300,$D1301,N$12:N1300),"")</f>
        <v/>
      </c>
      <c r="O1301" s="268"/>
      <c r="P1301" s="269"/>
      <c r="Q1301" s="244" t="str">
        <f aca="false">IF(AND(P1301&lt;&gt;"",O1301&lt;&gt;""),MIN(IF(OR(O1301="OZZ",O1301="ZZ"),5000,13600),TRUNC(0.75*SUMIF($D$12:$D1301,$D1301,P$12:P1301),2))-SUMIF($D$12:$D1300,$D1301,Q$12:Q1300),"")</f>
        <v/>
      </c>
      <c r="R1301" s="270" t="str">
        <f aca="false">IF(AND(P1301&lt;&gt;"",O1301&lt;&gt;"",AF1301&lt;&gt;""),IF(OR(O1301="OZZ",O1301="ZZ"),0-SUMIF($D$12:$D1300,$D1301,R$12:R1300),MIN(MIN(13600,TRUNC(0.75*SUMIF($D$12:$D$1442,$D1301,P$12:P$1442),2)+SUMIF($D$12:$D1301,$D1301,AF$12:AF1301))-SUMIF($D$12:$D1300,$D1301,R$12:R1300)-SUMIF($D$12:$D$1442,$D1301,Q$12:Q$1442),AF1301)),"")</f>
        <v/>
      </c>
      <c r="S1301" s="246" t="str">
        <f aca="false">IF(O1301&lt;&gt;"",1000-SUMIF($D$12:$D1300,$D1301,S$12:S1300),"")</f>
        <v/>
      </c>
      <c r="T1301" s="268"/>
      <c r="U1301" s="269"/>
      <c r="V1301" s="244" t="str">
        <f aca="false">IF(AND(U1301&lt;&gt;"",T1301&lt;&gt;""),MIN(IF(OR(T1301="OZZ",T1301="ZZ"),5000,13600),TRUNC(0.75*SUMIF($D$12:$D1301,$D1301,U$12:U1301),2))-SUMIF($D$12:$D1300,$D1301,V$12:V1300),"")</f>
        <v/>
      </c>
      <c r="W1301" s="248" t="str">
        <f aca="false">IF(AND(U1301&lt;&gt;"",T1301&lt;&gt;"",AJ1301&lt;&gt;""),IF(OR(T1301="OZZ",T1301="ZZ"),0-SUMIF($D$12:$D1300,$D1301,W$12:W1300),MIN(MIN(13600,TRUNC(0.75*SUMIF($D$12:$D$1442,$D1301,U$12:U$1442),2)+SUMIF($D$12:$D1301,$D1301,AJ$12:AJ1301))-SUMIF($D$12:$D1300,$D1301,W$12:W1300)-SUMIF($D$12:$D$1442,$D1301,V$12:V$1442),AJ1301)),"")</f>
        <v/>
      </c>
      <c r="X1301" s="246" t="str">
        <f aca="false">IF(T1301&lt;&gt;"",1000-SUMIF($D$12:$D1300,$D1301,X$12:X1300),"")</f>
        <v/>
      </c>
      <c r="Y1301" s="272"/>
      <c r="Z1301" s="273"/>
      <c r="AA1301" s="273"/>
      <c r="AB1301" s="252" t="str">
        <f aca="false">IF(K1301&lt;&gt;"",ROUND(Y1301,2)+ROUND(Z1301,2)+ROUND(AA1301,2),"")</f>
        <v/>
      </c>
      <c r="AC1301" s="274"/>
      <c r="AD1301" s="273"/>
      <c r="AE1301" s="273"/>
      <c r="AF1301" s="275" t="str">
        <f aca="false">IF(P1301&lt;&gt;"",ROUND(AC1301,2)+ROUND(AD1301,2)+ROUND(AE1301,2),"")</f>
        <v/>
      </c>
      <c r="AG1301" s="274"/>
      <c r="AH1301" s="273"/>
      <c r="AI1301" s="273"/>
      <c r="AJ1301" s="275" t="str">
        <f aca="false">IF(U1301&lt;&gt;"",ROUND(AG1301,2)+ROUND(AH1301,2)+ROUND(AI1301,2),"")</f>
        <v/>
      </c>
      <c r="AK1301" s="255"/>
      <c r="AL1301" s="255"/>
      <c r="AM1301" s="256"/>
      <c r="AN1301" s="257"/>
      <c r="AO1301" s="258" t="str">
        <f aca="false">IF(D1301&lt;&gt;"",IF(COUNTIF($D$12:$D1301,$D1301)&gt;1,0,IF(SUM(L1301,Q1301,V1301)&gt;0,IF(AND(T1301="",OR(O1301&lt;&gt;"",J1301&lt;&gt;"")),IF(O1301&lt;&gt;"",O1301,IF(J1301&lt;&gt;"",J1301,0)),IF(AND(O1301&lt;&gt;"",J1301&lt;&gt;"",O1301=J1301),O1301,T1301)),0)),"")</f>
        <v/>
      </c>
      <c r="AP1301" s="258" t="str">
        <f aca="false">IF(D1301&lt;&gt;"",IF(COUNTIF($D$12:$D1301,$D1301)&gt;1,0,IF(SUM(M1301,R1301,W1301)&gt;0,IF(AND(T1301="",OR(O1301&lt;&gt;"",J1301&lt;&gt;"")),IF(O1301&lt;&gt;"",O1301,IF(J1301&lt;&gt;"",J1301,0)),IF(AND(O1301&lt;&gt;"",J1301&lt;&gt;"",O1301=J1301),O1301,T1301)),0)),"")</f>
        <v/>
      </c>
      <c r="AQ1301" s="258" t="str">
        <f aca="false">IF(D1301&lt;&gt;"",IF(COUNTIF($D$12:$D1301,$D1301)&gt;1,0,IF(SUM(N1301,S1301,X1301)&gt;0,IF(AND(T1301="",OR(O1301&lt;&gt;"",J1301&lt;&gt;"")),IF(O1301&lt;&gt;"",O1301,IF(J1301&lt;&gt;"",J1301,0)),IF(AND(O1301&lt;&gt;"",J1301&lt;&gt;"",O1301=J1301),O1301,T1301)),0)),"")</f>
        <v/>
      </c>
      <c r="AR1301" s="257" t="str">
        <f aca="false">IF(D1301&lt;&gt;"",IF(J1301="OZP12",L1301,0),"")</f>
        <v/>
      </c>
      <c r="AS1301" s="257" t="str">
        <f aca="false">IF(D1301&lt;&gt;"",IF(O1301="OZP12",Q1301,0),"")</f>
        <v/>
      </c>
      <c r="AT1301" s="257" t="str">
        <f aca="false">IF(D1301&lt;&gt;"",IF(T1301="OZP12",V1301,0),"")</f>
        <v/>
      </c>
      <c r="AU1301" s="257" t="str">
        <f aca="false">IF(D1301&lt;&gt;"",IF(J1301="TZP",L1301,0),"")</f>
        <v/>
      </c>
      <c r="AV1301" s="257" t="str">
        <f aca="false">IF(D1301&lt;&gt;"",IF(O1301="TZP",Q1301,0),"")</f>
        <v/>
      </c>
      <c r="AW1301" s="257" t="str">
        <f aca="false">IF(D1301&lt;&gt;"",IF(T1301="TZP",V1301,0),"")</f>
        <v/>
      </c>
      <c r="AX1301" s="257" t="str">
        <f aca="false">IF(D1301&lt;&gt;"",IF(J1301="OZZ",L1301,0),"")</f>
        <v/>
      </c>
      <c r="AY1301" s="257" t="str">
        <f aca="false">IF(D1301&lt;&gt;"",IF(O1301="OZZ",Q1301,0),"")</f>
        <v/>
      </c>
      <c r="AZ1301" s="257" t="str">
        <f aca="false">IF(D1301&lt;&gt;"",IF(T1301="OZZ",V1301,0),"")</f>
        <v/>
      </c>
      <c r="BA1301" s="260"/>
      <c r="BB1301" s="257" t="str">
        <f aca="false">IF(D1301&lt;&gt;"",IF(ISERROR(FIND("/",D1301)),0,1),"")</f>
        <v/>
      </c>
      <c r="BC1301" s="257" t="str">
        <f aca="false">IF(D1301&lt;&gt;"",IF(BB1301*1=0,D1301,CONCATENATE(MID(D1301,1,FIND("/",D1301,1)-1),MID(D1301,FIND("/",D1301,1)+1,LEN(D1301)))),"")</f>
        <v/>
      </c>
      <c r="BD1301" s="286"/>
      <c r="BE1301" s="257" t="str">
        <f aca="false">IF(D1301&lt;&gt;"",IF(J1301="OZP12",M1301,0),"")</f>
        <v/>
      </c>
      <c r="BF1301" s="257" t="str">
        <f aca="false">IF(D1301&lt;&gt;"",IF(O1301="OZP12",R1301,0),"")</f>
        <v/>
      </c>
      <c r="BG1301" s="257" t="str">
        <f aca="false">IF(D1301&lt;&gt;"",IF(T1301="OZP12",W1301,0),"")</f>
        <v/>
      </c>
      <c r="BH1301" s="257" t="str">
        <f aca="false">IF(D1301&lt;&gt;"",IF(J1301="TZP",M1301,0),"")</f>
        <v/>
      </c>
      <c r="BI1301" s="257" t="str">
        <f aca="false">IF(D1301&lt;&gt;"",IF(O1301="TZP",R1301,0),"")</f>
        <v/>
      </c>
      <c r="BJ1301" s="257" t="str">
        <f aca="false">IF(D1301&lt;&gt;"",IF(T1301="TZP",W1301,0),"")</f>
        <v/>
      </c>
    </row>
    <row r="1302" s="261" customFormat="true" ht="18.75" hidden="false" customHeight="true" outlineLevel="0" collapsed="false">
      <c r="A1302" s="262" t="n">
        <f aca="false">A1301+1</f>
        <v>1290</v>
      </c>
      <c r="B1302" s="263"/>
      <c r="C1302" s="263"/>
      <c r="D1302" s="263"/>
      <c r="E1302" s="266"/>
      <c r="F1302" s="266"/>
      <c r="G1302" s="267"/>
      <c r="H1302" s="278"/>
      <c r="I1302" s="281"/>
      <c r="J1302" s="268"/>
      <c r="K1302" s="269"/>
      <c r="L1302" s="244" t="str">
        <f aca="false">IF(AND(K1302&lt;&gt;"",J1302&lt;&gt;""),MIN(IF(OR(J1302="OZZ",J1302="ZZ"),5000,13600),TRUNC(0.75*SUMIF($D$12:$D1302,$D1302,K$12:K1302),2))-SUMIF($D$12:$D1301,$D1302,L$12:L1301),"")</f>
        <v/>
      </c>
      <c r="M1302" s="270" t="str">
        <f aca="false">IF(AND(K1302&lt;&gt;"",J1302&lt;&gt;"",AB1302&lt;&gt;""),IF(OR(J1302="OZZ",J1302="ZZ"),0-SUMIF($D$12:$D1301,$D1302,M$12:M1301),MIN(MIN(13600,TRUNC(0.75*SUMIF($D$12:$D$1442,$D1302,K$12:K$1442),2)+SUMIF($D$12:$D1302,$D1302,AB$12:AB1302))-SUMIF($D$12:$D1301,$D1302,M$12:M1301)-SUMIF($D$12:$D$1442,$D1302,L$12:L$1442),AB1302)),"")</f>
        <v/>
      </c>
      <c r="N1302" s="246" t="str">
        <f aca="false">IF(J1302&lt;&gt;"",1000-SUMIF($D$12:$D1301,$D1302,N$12:N1301),"")</f>
        <v/>
      </c>
      <c r="O1302" s="268"/>
      <c r="P1302" s="269"/>
      <c r="Q1302" s="244" t="str">
        <f aca="false">IF(AND(P1302&lt;&gt;"",O1302&lt;&gt;""),MIN(IF(OR(O1302="OZZ",O1302="ZZ"),5000,13600),TRUNC(0.75*SUMIF($D$12:$D1302,$D1302,P$12:P1302),2))-SUMIF($D$12:$D1301,$D1302,Q$12:Q1301),"")</f>
        <v/>
      </c>
      <c r="R1302" s="270" t="str">
        <f aca="false">IF(AND(P1302&lt;&gt;"",O1302&lt;&gt;"",AF1302&lt;&gt;""),IF(OR(O1302="OZZ",O1302="ZZ"),0-SUMIF($D$12:$D1301,$D1302,R$12:R1301),MIN(MIN(13600,TRUNC(0.75*SUMIF($D$12:$D$1442,$D1302,P$12:P$1442),2)+SUMIF($D$12:$D1302,$D1302,AF$12:AF1302))-SUMIF($D$12:$D1301,$D1302,R$12:R1301)-SUMIF($D$12:$D$1442,$D1302,Q$12:Q$1442),AF1302)),"")</f>
        <v/>
      </c>
      <c r="S1302" s="246" t="str">
        <f aca="false">IF(O1302&lt;&gt;"",1000-SUMIF($D$12:$D1301,$D1302,S$12:S1301),"")</f>
        <v/>
      </c>
      <c r="T1302" s="268"/>
      <c r="U1302" s="269"/>
      <c r="V1302" s="244" t="str">
        <f aca="false">IF(AND(U1302&lt;&gt;"",T1302&lt;&gt;""),MIN(IF(OR(T1302="OZZ",T1302="ZZ"),5000,13600),TRUNC(0.75*SUMIF($D$12:$D1302,$D1302,U$12:U1302),2))-SUMIF($D$12:$D1301,$D1302,V$12:V1301),"")</f>
        <v/>
      </c>
      <c r="W1302" s="248" t="str">
        <f aca="false">IF(AND(U1302&lt;&gt;"",T1302&lt;&gt;"",AJ1302&lt;&gt;""),IF(OR(T1302="OZZ",T1302="ZZ"),0-SUMIF($D$12:$D1301,$D1302,W$12:W1301),MIN(MIN(13600,TRUNC(0.75*SUMIF($D$12:$D$1442,$D1302,U$12:U$1442),2)+SUMIF($D$12:$D1302,$D1302,AJ$12:AJ1302))-SUMIF($D$12:$D1301,$D1302,W$12:W1301)-SUMIF($D$12:$D$1442,$D1302,V$12:V$1442),AJ1302)),"")</f>
        <v/>
      </c>
      <c r="X1302" s="246" t="str">
        <f aca="false">IF(T1302&lt;&gt;"",1000-SUMIF($D$12:$D1301,$D1302,X$12:X1301),"")</f>
        <v/>
      </c>
      <c r="Y1302" s="272"/>
      <c r="Z1302" s="273"/>
      <c r="AA1302" s="273"/>
      <c r="AB1302" s="252" t="str">
        <f aca="false">IF(K1302&lt;&gt;"",ROUND(Y1302,2)+ROUND(Z1302,2)+ROUND(AA1302,2),"")</f>
        <v/>
      </c>
      <c r="AC1302" s="274"/>
      <c r="AD1302" s="273"/>
      <c r="AE1302" s="273"/>
      <c r="AF1302" s="275" t="str">
        <f aca="false">IF(P1302&lt;&gt;"",ROUND(AC1302,2)+ROUND(AD1302,2)+ROUND(AE1302,2),"")</f>
        <v/>
      </c>
      <c r="AG1302" s="274"/>
      <c r="AH1302" s="273"/>
      <c r="AI1302" s="273"/>
      <c r="AJ1302" s="275" t="str">
        <f aca="false">IF(U1302&lt;&gt;"",ROUND(AG1302,2)+ROUND(AH1302,2)+ROUND(AI1302,2),"")</f>
        <v/>
      </c>
      <c r="AK1302" s="255"/>
      <c r="AL1302" s="255"/>
      <c r="AM1302" s="256"/>
      <c r="AN1302" s="257"/>
      <c r="AO1302" s="258" t="str">
        <f aca="false">IF(D1302&lt;&gt;"",IF(COUNTIF($D$12:$D1302,$D1302)&gt;1,0,IF(SUM(L1302,Q1302,V1302)&gt;0,IF(AND(T1302="",OR(O1302&lt;&gt;"",J1302&lt;&gt;"")),IF(O1302&lt;&gt;"",O1302,IF(J1302&lt;&gt;"",J1302,0)),IF(AND(O1302&lt;&gt;"",J1302&lt;&gt;"",O1302=J1302),O1302,T1302)),0)),"")</f>
        <v/>
      </c>
      <c r="AP1302" s="258" t="str">
        <f aca="false">IF(D1302&lt;&gt;"",IF(COUNTIF($D$12:$D1302,$D1302)&gt;1,0,IF(SUM(M1302,R1302,W1302)&gt;0,IF(AND(T1302="",OR(O1302&lt;&gt;"",J1302&lt;&gt;"")),IF(O1302&lt;&gt;"",O1302,IF(J1302&lt;&gt;"",J1302,0)),IF(AND(O1302&lt;&gt;"",J1302&lt;&gt;"",O1302=J1302),O1302,T1302)),0)),"")</f>
        <v/>
      </c>
      <c r="AQ1302" s="258" t="str">
        <f aca="false">IF(D1302&lt;&gt;"",IF(COUNTIF($D$12:$D1302,$D1302)&gt;1,0,IF(SUM(N1302,S1302,X1302)&gt;0,IF(AND(T1302="",OR(O1302&lt;&gt;"",J1302&lt;&gt;"")),IF(O1302&lt;&gt;"",O1302,IF(J1302&lt;&gt;"",J1302,0)),IF(AND(O1302&lt;&gt;"",J1302&lt;&gt;"",O1302=J1302),O1302,T1302)),0)),"")</f>
        <v/>
      </c>
      <c r="AR1302" s="257" t="str">
        <f aca="false">IF(D1302&lt;&gt;"",IF(J1302="OZP12",L1302,0),"")</f>
        <v/>
      </c>
      <c r="AS1302" s="257" t="str">
        <f aca="false">IF(D1302&lt;&gt;"",IF(O1302="OZP12",Q1302,0),"")</f>
        <v/>
      </c>
      <c r="AT1302" s="257" t="str">
        <f aca="false">IF(D1302&lt;&gt;"",IF(T1302="OZP12",V1302,0),"")</f>
        <v/>
      </c>
      <c r="AU1302" s="257" t="str">
        <f aca="false">IF(D1302&lt;&gt;"",IF(J1302="TZP",L1302,0),"")</f>
        <v/>
      </c>
      <c r="AV1302" s="257" t="str">
        <f aca="false">IF(D1302&lt;&gt;"",IF(O1302="TZP",Q1302,0),"")</f>
        <v/>
      </c>
      <c r="AW1302" s="257" t="str">
        <f aca="false">IF(D1302&lt;&gt;"",IF(T1302="TZP",V1302,0),"")</f>
        <v/>
      </c>
      <c r="AX1302" s="257" t="str">
        <f aca="false">IF(D1302&lt;&gt;"",IF(J1302="OZZ",L1302,0),"")</f>
        <v/>
      </c>
      <c r="AY1302" s="257" t="str">
        <f aca="false">IF(D1302&lt;&gt;"",IF(O1302="OZZ",Q1302,0),"")</f>
        <v/>
      </c>
      <c r="AZ1302" s="257" t="str">
        <f aca="false">IF(D1302&lt;&gt;"",IF(T1302="OZZ",V1302,0),"")</f>
        <v/>
      </c>
      <c r="BA1302" s="260"/>
      <c r="BB1302" s="257" t="str">
        <f aca="false">IF(D1302&lt;&gt;"",IF(ISERROR(FIND("/",D1302)),0,1),"")</f>
        <v/>
      </c>
      <c r="BC1302" s="257" t="str">
        <f aca="false">IF(D1302&lt;&gt;"",IF(BB1302*1=0,D1302,CONCATENATE(MID(D1302,1,FIND("/",D1302,1)-1),MID(D1302,FIND("/",D1302,1)+1,LEN(D1302)))),"")</f>
        <v/>
      </c>
      <c r="BD1302" s="286"/>
      <c r="BE1302" s="257" t="str">
        <f aca="false">IF(D1302&lt;&gt;"",IF(J1302="OZP12",M1302,0),"")</f>
        <v/>
      </c>
      <c r="BF1302" s="257" t="str">
        <f aca="false">IF(D1302&lt;&gt;"",IF(O1302="OZP12",R1302,0),"")</f>
        <v/>
      </c>
      <c r="BG1302" s="257" t="str">
        <f aca="false">IF(D1302&lt;&gt;"",IF(T1302="OZP12",W1302,0),"")</f>
        <v/>
      </c>
      <c r="BH1302" s="257" t="str">
        <f aca="false">IF(D1302&lt;&gt;"",IF(J1302="TZP",M1302,0),"")</f>
        <v/>
      </c>
      <c r="BI1302" s="257" t="str">
        <f aca="false">IF(D1302&lt;&gt;"",IF(O1302="TZP",R1302,0),"")</f>
        <v/>
      </c>
      <c r="BJ1302" s="257" t="str">
        <f aca="false">IF(D1302&lt;&gt;"",IF(T1302="TZP",W1302,0),"")</f>
        <v/>
      </c>
    </row>
    <row r="1303" s="261" customFormat="true" ht="18.75" hidden="false" customHeight="true" outlineLevel="0" collapsed="false">
      <c r="A1303" s="262" t="n">
        <f aca="false">A1302+1</f>
        <v>1291</v>
      </c>
      <c r="B1303" s="263"/>
      <c r="C1303" s="263"/>
      <c r="D1303" s="263"/>
      <c r="E1303" s="266"/>
      <c r="F1303" s="266"/>
      <c r="G1303" s="267"/>
      <c r="H1303" s="278"/>
      <c r="I1303" s="281"/>
      <c r="J1303" s="268"/>
      <c r="K1303" s="269"/>
      <c r="L1303" s="244" t="str">
        <f aca="false">IF(AND(K1303&lt;&gt;"",J1303&lt;&gt;""),MIN(IF(OR(J1303="OZZ",J1303="ZZ"),5000,13600),TRUNC(0.75*SUMIF($D$12:$D1303,$D1303,K$12:K1303),2))-SUMIF($D$12:$D1302,$D1303,L$12:L1302),"")</f>
        <v/>
      </c>
      <c r="M1303" s="270" t="str">
        <f aca="false">IF(AND(K1303&lt;&gt;"",J1303&lt;&gt;"",AB1303&lt;&gt;""),IF(OR(J1303="OZZ",J1303="ZZ"),0-SUMIF($D$12:$D1302,$D1303,M$12:M1302),MIN(MIN(13600,TRUNC(0.75*SUMIF($D$12:$D$1442,$D1303,K$12:K$1442),2)+SUMIF($D$12:$D1303,$D1303,AB$12:AB1303))-SUMIF($D$12:$D1302,$D1303,M$12:M1302)-SUMIF($D$12:$D$1442,$D1303,L$12:L$1442),AB1303)),"")</f>
        <v/>
      </c>
      <c r="N1303" s="246" t="str">
        <f aca="false">IF(J1303&lt;&gt;"",1000-SUMIF($D$12:$D1302,$D1303,N$12:N1302),"")</f>
        <v/>
      </c>
      <c r="O1303" s="268"/>
      <c r="P1303" s="269"/>
      <c r="Q1303" s="244" t="str">
        <f aca="false">IF(AND(P1303&lt;&gt;"",O1303&lt;&gt;""),MIN(IF(OR(O1303="OZZ",O1303="ZZ"),5000,13600),TRUNC(0.75*SUMIF($D$12:$D1303,$D1303,P$12:P1303),2))-SUMIF($D$12:$D1302,$D1303,Q$12:Q1302),"")</f>
        <v/>
      </c>
      <c r="R1303" s="270" t="str">
        <f aca="false">IF(AND(P1303&lt;&gt;"",O1303&lt;&gt;"",AF1303&lt;&gt;""),IF(OR(O1303="OZZ",O1303="ZZ"),0-SUMIF($D$12:$D1302,$D1303,R$12:R1302),MIN(MIN(13600,TRUNC(0.75*SUMIF($D$12:$D$1442,$D1303,P$12:P$1442),2)+SUMIF($D$12:$D1303,$D1303,AF$12:AF1303))-SUMIF($D$12:$D1302,$D1303,R$12:R1302)-SUMIF($D$12:$D$1442,$D1303,Q$12:Q$1442),AF1303)),"")</f>
        <v/>
      </c>
      <c r="S1303" s="246" t="str">
        <f aca="false">IF(O1303&lt;&gt;"",1000-SUMIF($D$12:$D1302,$D1303,S$12:S1302),"")</f>
        <v/>
      </c>
      <c r="T1303" s="268"/>
      <c r="U1303" s="269"/>
      <c r="V1303" s="244" t="str">
        <f aca="false">IF(AND(U1303&lt;&gt;"",T1303&lt;&gt;""),MIN(IF(OR(T1303="OZZ",T1303="ZZ"),5000,13600),TRUNC(0.75*SUMIF($D$12:$D1303,$D1303,U$12:U1303),2))-SUMIF($D$12:$D1302,$D1303,V$12:V1302),"")</f>
        <v/>
      </c>
      <c r="W1303" s="248" t="str">
        <f aca="false">IF(AND(U1303&lt;&gt;"",T1303&lt;&gt;"",AJ1303&lt;&gt;""),IF(OR(T1303="OZZ",T1303="ZZ"),0-SUMIF($D$12:$D1302,$D1303,W$12:W1302),MIN(MIN(13600,TRUNC(0.75*SUMIF($D$12:$D$1442,$D1303,U$12:U$1442),2)+SUMIF($D$12:$D1303,$D1303,AJ$12:AJ1303))-SUMIF($D$12:$D1302,$D1303,W$12:W1302)-SUMIF($D$12:$D$1442,$D1303,V$12:V$1442),AJ1303)),"")</f>
        <v/>
      </c>
      <c r="X1303" s="246" t="str">
        <f aca="false">IF(T1303&lt;&gt;"",1000-SUMIF($D$12:$D1302,$D1303,X$12:X1302),"")</f>
        <v/>
      </c>
      <c r="Y1303" s="272"/>
      <c r="Z1303" s="273"/>
      <c r="AA1303" s="273"/>
      <c r="AB1303" s="252" t="str">
        <f aca="false">IF(K1303&lt;&gt;"",ROUND(Y1303,2)+ROUND(Z1303,2)+ROUND(AA1303,2),"")</f>
        <v/>
      </c>
      <c r="AC1303" s="274"/>
      <c r="AD1303" s="273"/>
      <c r="AE1303" s="273"/>
      <c r="AF1303" s="275" t="str">
        <f aca="false">IF(P1303&lt;&gt;"",ROUND(AC1303,2)+ROUND(AD1303,2)+ROUND(AE1303,2),"")</f>
        <v/>
      </c>
      <c r="AG1303" s="274"/>
      <c r="AH1303" s="273"/>
      <c r="AI1303" s="273"/>
      <c r="AJ1303" s="275" t="str">
        <f aca="false">IF(U1303&lt;&gt;"",ROUND(AG1303,2)+ROUND(AH1303,2)+ROUND(AI1303,2),"")</f>
        <v/>
      </c>
      <c r="AK1303" s="255"/>
      <c r="AL1303" s="255"/>
      <c r="AM1303" s="256"/>
      <c r="AN1303" s="257"/>
      <c r="AO1303" s="258" t="str">
        <f aca="false">IF(D1303&lt;&gt;"",IF(COUNTIF($D$12:$D1303,$D1303)&gt;1,0,IF(SUM(L1303,Q1303,V1303)&gt;0,IF(AND(T1303="",OR(O1303&lt;&gt;"",J1303&lt;&gt;"")),IF(O1303&lt;&gt;"",O1303,IF(J1303&lt;&gt;"",J1303,0)),IF(AND(O1303&lt;&gt;"",J1303&lt;&gt;"",O1303=J1303),O1303,T1303)),0)),"")</f>
        <v/>
      </c>
      <c r="AP1303" s="258" t="str">
        <f aca="false">IF(D1303&lt;&gt;"",IF(COUNTIF($D$12:$D1303,$D1303)&gt;1,0,IF(SUM(M1303,R1303,W1303)&gt;0,IF(AND(T1303="",OR(O1303&lt;&gt;"",J1303&lt;&gt;"")),IF(O1303&lt;&gt;"",O1303,IF(J1303&lt;&gt;"",J1303,0)),IF(AND(O1303&lt;&gt;"",J1303&lt;&gt;"",O1303=J1303),O1303,T1303)),0)),"")</f>
        <v/>
      </c>
      <c r="AQ1303" s="258" t="str">
        <f aca="false">IF(D1303&lt;&gt;"",IF(COUNTIF($D$12:$D1303,$D1303)&gt;1,0,IF(SUM(N1303,S1303,X1303)&gt;0,IF(AND(T1303="",OR(O1303&lt;&gt;"",J1303&lt;&gt;"")),IF(O1303&lt;&gt;"",O1303,IF(J1303&lt;&gt;"",J1303,0)),IF(AND(O1303&lt;&gt;"",J1303&lt;&gt;"",O1303=J1303),O1303,T1303)),0)),"")</f>
        <v/>
      </c>
      <c r="AR1303" s="257" t="str">
        <f aca="false">IF(D1303&lt;&gt;"",IF(J1303="OZP12",L1303,0),"")</f>
        <v/>
      </c>
      <c r="AS1303" s="257" t="str">
        <f aca="false">IF(D1303&lt;&gt;"",IF(O1303="OZP12",Q1303,0),"")</f>
        <v/>
      </c>
      <c r="AT1303" s="257" t="str">
        <f aca="false">IF(D1303&lt;&gt;"",IF(T1303="OZP12",V1303,0),"")</f>
        <v/>
      </c>
      <c r="AU1303" s="257" t="str">
        <f aca="false">IF(D1303&lt;&gt;"",IF(J1303="TZP",L1303,0),"")</f>
        <v/>
      </c>
      <c r="AV1303" s="257" t="str">
        <f aca="false">IF(D1303&lt;&gt;"",IF(O1303="TZP",Q1303,0),"")</f>
        <v/>
      </c>
      <c r="AW1303" s="257" t="str">
        <f aca="false">IF(D1303&lt;&gt;"",IF(T1303="TZP",V1303,0),"")</f>
        <v/>
      </c>
      <c r="AX1303" s="257" t="str">
        <f aca="false">IF(D1303&lt;&gt;"",IF(J1303="OZZ",L1303,0),"")</f>
        <v/>
      </c>
      <c r="AY1303" s="257" t="str">
        <f aca="false">IF(D1303&lt;&gt;"",IF(O1303="OZZ",Q1303,0),"")</f>
        <v/>
      </c>
      <c r="AZ1303" s="257" t="str">
        <f aca="false">IF(D1303&lt;&gt;"",IF(T1303="OZZ",V1303,0),"")</f>
        <v/>
      </c>
      <c r="BA1303" s="260"/>
      <c r="BB1303" s="257" t="str">
        <f aca="false">IF(D1303&lt;&gt;"",IF(ISERROR(FIND("/",D1303)),0,1),"")</f>
        <v/>
      </c>
      <c r="BC1303" s="257" t="str">
        <f aca="false">IF(D1303&lt;&gt;"",IF(BB1303*1=0,D1303,CONCATENATE(MID(D1303,1,FIND("/",D1303,1)-1),MID(D1303,FIND("/",D1303,1)+1,LEN(D1303)))),"")</f>
        <v/>
      </c>
      <c r="BD1303" s="286"/>
      <c r="BE1303" s="257" t="str">
        <f aca="false">IF(D1303&lt;&gt;"",IF(J1303="OZP12",M1303,0),"")</f>
        <v/>
      </c>
      <c r="BF1303" s="257" t="str">
        <f aca="false">IF(D1303&lt;&gt;"",IF(O1303="OZP12",R1303,0),"")</f>
        <v/>
      </c>
      <c r="BG1303" s="257" t="str">
        <f aca="false">IF(D1303&lt;&gt;"",IF(T1303="OZP12",W1303,0),"")</f>
        <v/>
      </c>
      <c r="BH1303" s="257" t="str">
        <f aca="false">IF(D1303&lt;&gt;"",IF(J1303="TZP",M1303,0),"")</f>
        <v/>
      </c>
      <c r="BI1303" s="257" t="str">
        <f aca="false">IF(D1303&lt;&gt;"",IF(O1303="TZP",R1303,0),"")</f>
        <v/>
      </c>
      <c r="BJ1303" s="257" t="str">
        <f aca="false">IF(D1303&lt;&gt;"",IF(T1303="TZP",W1303,0),"")</f>
        <v/>
      </c>
    </row>
    <row r="1304" s="261" customFormat="true" ht="18.75" hidden="false" customHeight="true" outlineLevel="0" collapsed="false">
      <c r="A1304" s="262" t="n">
        <f aca="false">A1303+1</f>
        <v>1292</v>
      </c>
      <c r="B1304" s="263"/>
      <c r="C1304" s="263"/>
      <c r="D1304" s="263"/>
      <c r="E1304" s="266"/>
      <c r="F1304" s="266"/>
      <c r="G1304" s="267"/>
      <c r="H1304" s="278"/>
      <c r="I1304" s="281"/>
      <c r="J1304" s="268"/>
      <c r="K1304" s="269"/>
      <c r="L1304" s="244" t="str">
        <f aca="false">IF(AND(K1304&lt;&gt;"",J1304&lt;&gt;""),MIN(IF(OR(J1304="OZZ",J1304="ZZ"),5000,13600),TRUNC(0.75*SUMIF($D$12:$D1304,$D1304,K$12:K1304),2))-SUMIF($D$12:$D1303,$D1304,L$12:L1303),"")</f>
        <v/>
      </c>
      <c r="M1304" s="270" t="str">
        <f aca="false">IF(AND(K1304&lt;&gt;"",J1304&lt;&gt;"",AB1304&lt;&gt;""),IF(OR(J1304="OZZ",J1304="ZZ"),0-SUMIF($D$12:$D1303,$D1304,M$12:M1303),MIN(MIN(13600,TRUNC(0.75*SUMIF($D$12:$D$1442,$D1304,K$12:K$1442),2)+SUMIF($D$12:$D1304,$D1304,AB$12:AB1304))-SUMIF($D$12:$D1303,$D1304,M$12:M1303)-SUMIF($D$12:$D$1442,$D1304,L$12:L$1442),AB1304)),"")</f>
        <v/>
      </c>
      <c r="N1304" s="246" t="str">
        <f aca="false">IF(J1304&lt;&gt;"",1000-SUMIF($D$12:$D1303,$D1304,N$12:N1303),"")</f>
        <v/>
      </c>
      <c r="O1304" s="268"/>
      <c r="P1304" s="269"/>
      <c r="Q1304" s="244" t="str">
        <f aca="false">IF(AND(P1304&lt;&gt;"",O1304&lt;&gt;""),MIN(IF(OR(O1304="OZZ",O1304="ZZ"),5000,13600),TRUNC(0.75*SUMIF($D$12:$D1304,$D1304,P$12:P1304),2))-SUMIF($D$12:$D1303,$D1304,Q$12:Q1303),"")</f>
        <v/>
      </c>
      <c r="R1304" s="270" t="str">
        <f aca="false">IF(AND(P1304&lt;&gt;"",O1304&lt;&gt;"",AF1304&lt;&gt;""),IF(OR(O1304="OZZ",O1304="ZZ"),0-SUMIF($D$12:$D1303,$D1304,R$12:R1303),MIN(MIN(13600,TRUNC(0.75*SUMIF($D$12:$D$1442,$D1304,P$12:P$1442),2)+SUMIF($D$12:$D1304,$D1304,AF$12:AF1304))-SUMIF($D$12:$D1303,$D1304,R$12:R1303)-SUMIF($D$12:$D$1442,$D1304,Q$12:Q$1442),AF1304)),"")</f>
        <v/>
      </c>
      <c r="S1304" s="246" t="str">
        <f aca="false">IF(O1304&lt;&gt;"",1000-SUMIF($D$12:$D1303,$D1304,S$12:S1303),"")</f>
        <v/>
      </c>
      <c r="T1304" s="268"/>
      <c r="U1304" s="269"/>
      <c r="V1304" s="244" t="str">
        <f aca="false">IF(AND(U1304&lt;&gt;"",T1304&lt;&gt;""),MIN(IF(OR(T1304="OZZ",T1304="ZZ"),5000,13600),TRUNC(0.75*SUMIF($D$12:$D1304,$D1304,U$12:U1304),2))-SUMIF($D$12:$D1303,$D1304,V$12:V1303),"")</f>
        <v/>
      </c>
      <c r="W1304" s="248" t="str">
        <f aca="false">IF(AND(U1304&lt;&gt;"",T1304&lt;&gt;"",AJ1304&lt;&gt;""),IF(OR(T1304="OZZ",T1304="ZZ"),0-SUMIF($D$12:$D1303,$D1304,W$12:W1303),MIN(MIN(13600,TRUNC(0.75*SUMIF($D$12:$D$1442,$D1304,U$12:U$1442),2)+SUMIF($D$12:$D1304,$D1304,AJ$12:AJ1304))-SUMIF($D$12:$D1303,$D1304,W$12:W1303)-SUMIF($D$12:$D$1442,$D1304,V$12:V$1442),AJ1304)),"")</f>
        <v/>
      </c>
      <c r="X1304" s="246" t="str">
        <f aca="false">IF(T1304&lt;&gt;"",1000-SUMIF($D$12:$D1303,$D1304,X$12:X1303),"")</f>
        <v/>
      </c>
      <c r="Y1304" s="272"/>
      <c r="Z1304" s="273"/>
      <c r="AA1304" s="273"/>
      <c r="AB1304" s="252" t="str">
        <f aca="false">IF(K1304&lt;&gt;"",ROUND(Y1304,2)+ROUND(Z1304,2)+ROUND(AA1304,2),"")</f>
        <v/>
      </c>
      <c r="AC1304" s="274"/>
      <c r="AD1304" s="273"/>
      <c r="AE1304" s="273"/>
      <c r="AF1304" s="275" t="str">
        <f aca="false">IF(P1304&lt;&gt;"",ROUND(AC1304,2)+ROUND(AD1304,2)+ROUND(AE1304,2),"")</f>
        <v/>
      </c>
      <c r="AG1304" s="274"/>
      <c r="AH1304" s="273"/>
      <c r="AI1304" s="273"/>
      <c r="AJ1304" s="275" t="str">
        <f aca="false">IF(U1304&lt;&gt;"",ROUND(AG1304,2)+ROUND(AH1304,2)+ROUND(AI1304,2),"")</f>
        <v/>
      </c>
      <c r="AK1304" s="255"/>
      <c r="AL1304" s="255"/>
      <c r="AM1304" s="256"/>
      <c r="AN1304" s="257"/>
      <c r="AO1304" s="258" t="str">
        <f aca="false">IF(D1304&lt;&gt;"",IF(COUNTIF($D$12:$D1304,$D1304)&gt;1,0,IF(SUM(L1304,Q1304,V1304)&gt;0,IF(AND(T1304="",OR(O1304&lt;&gt;"",J1304&lt;&gt;"")),IF(O1304&lt;&gt;"",O1304,IF(J1304&lt;&gt;"",J1304,0)),IF(AND(O1304&lt;&gt;"",J1304&lt;&gt;"",O1304=J1304),O1304,T1304)),0)),"")</f>
        <v/>
      </c>
      <c r="AP1304" s="258" t="str">
        <f aca="false">IF(D1304&lt;&gt;"",IF(COUNTIF($D$12:$D1304,$D1304)&gt;1,0,IF(SUM(M1304,R1304,W1304)&gt;0,IF(AND(T1304="",OR(O1304&lt;&gt;"",J1304&lt;&gt;"")),IF(O1304&lt;&gt;"",O1304,IF(J1304&lt;&gt;"",J1304,0)),IF(AND(O1304&lt;&gt;"",J1304&lt;&gt;"",O1304=J1304),O1304,T1304)),0)),"")</f>
        <v/>
      </c>
      <c r="AQ1304" s="258" t="str">
        <f aca="false">IF(D1304&lt;&gt;"",IF(COUNTIF($D$12:$D1304,$D1304)&gt;1,0,IF(SUM(N1304,S1304,X1304)&gt;0,IF(AND(T1304="",OR(O1304&lt;&gt;"",J1304&lt;&gt;"")),IF(O1304&lt;&gt;"",O1304,IF(J1304&lt;&gt;"",J1304,0)),IF(AND(O1304&lt;&gt;"",J1304&lt;&gt;"",O1304=J1304),O1304,T1304)),0)),"")</f>
        <v/>
      </c>
      <c r="AR1304" s="257" t="str">
        <f aca="false">IF(D1304&lt;&gt;"",IF(J1304="OZP12",L1304,0),"")</f>
        <v/>
      </c>
      <c r="AS1304" s="257" t="str">
        <f aca="false">IF(D1304&lt;&gt;"",IF(O1304="OZP12",Q1304,0),"")</f>
        <v/>
      </c>
      <c r="AT1304" s="257" t="str">
        <f aca="false">IF(D1304&lt;&gt;"",IF(T1304="OZP12",V1304,0),"")</f>
        <v/>
      </c>
      <c r="AU1304" s="257" t="str">
        <f aca="false">IF(D1304&lt;&gt;"",IF(J1304="TZP",L1304,0),"")</f>
        <v/>
      </c>
      <c r="AV1304" s="257" t="str">
        <f aca="false">IF(D1304&lt;&gt;"",IF(O1304="TZP",Q1304,0),"")</f>
        <v/>
      </c>
      <c r="AW1304" s="257" t="str">
        <f aca="false">IF(D1304&lt;&gt;"",IF(T1304="TZP",V1304,0),"")</f>
        <v/>
      </c>
      <c r="AX1304" s="257" t="str">
        <f aca="false">IF(D1304&lt;&gt;"",IF(J1304="OZZ",L1304,0),"")</f>
        <v/>
      </c>
      <c r="AY1304" s="257" t="str">
        <f aca="false">IF(D1304&lt;&gt;"",IF(O1304="OZZ",Q1304,0),"")</f>
        <v/>
      </c>
      <c r="AZ1304" s="257" t="str">
        <f aca="false">IF(D1304&lt;&gt;"",IF(T1304="OZZ",V1304,0),"")</f>
        <v/>
      </c>
      <c r="BA1304" s="260"/>
      <c r="BB1304" s="257" t="str">
        <f aca="false">IF(D1304&lt;&gt;"",IF(ISERROR(FIND("/",D1304)),0,1),"")</f>
        <v/>
      </c>
      <c r="BC1304" s="257" t="str">
        <f aca="false">IF(D1304&lt;&gt;"",IF(BB1304*1=0,D1304,CONCATENATE(MID(D1304,1,FIND("/",D1304,1)-1),MID(D1304,FIND("/",D1304,1)+1,LEN(D1304)))),"")</f>
        <v/>
      </c>
      <c r="BD1304" s="286"/>
      <c r="BE1304" s="257" t="str">
        <f aca="false">IF(D1304&lt;&gt;"",IF(J1304="OZP12",M1304,0),"")</f>
        <v/>
      </c>
      <c r="BF1304" s="257" t="str">
        <f aca="false">IF(D1304&lt;&gt;"",IF(O1304="OZP12",R1304,0),"")</f>
        <v/>
      </c>
      <c r="BG1304" s="257" t="str">
        <f aca="false">IF(D1304&lt;&gt;"",IF(T1304="OZP12",W1304,0),"")</f>
        <v/>
      </c>
      <c r="BH1304" s="257" t="str">
        <f aca="false">IF(D1304&lt;&gt;"",IF(J1304="TZP",M1304,0),"")</f>
        <v/>
      </c>
      <c r="BI1304" s="257" t="str">
        <f aca="false">IF(D1304&lt;&gt;"",IF(O1304="TZP",R1304,0),"")</f>
        <v/>
      </c>
      <c r="BJ1304" s="257" t="str">
        <f aca="false">IF(D1304&lt;&gt;"",IF(T1304="TZP",W1304,0),"")</f>
        <v/>
      </c>
    </row>
    <row r="1305" s="261" customFormat="true" ht="18.75" hidden="false" customHeight="true" outlineLevel="0" collapsed="false">
      <c r="A1305" s="262" t="n">
        <f aca="false">A1304+1</f>
        <v>1293</v>
      </c>
      <c r="B1305" s="263"/>
      <c r="C1305" s="263"/>
      <c r="D1305" s="263"/>
      <c r="E1305" s="266"/>
      <c r="F1305" s="266"/>
      <c r="G1305" s="267"/>
      <c r="H1305" s="278"/>
      <c r="I1305" s="281"/>
      <c r="J1305" s="268"/>
      <c r="K1305" s="269"/>
      <c r="L1305" s="244" t="str">
        <f aca="false">IF(AND(K1305&lt;&gt;"",J1305&lt;&gt;""),MIN(IF(OR(J1305="OZZ",J1305="ZZ"),5000,13600),TRUNC(0.75*SUMIF($D$12:$D1305,$D1305,K$12:K1305),2))-SUMIF($D$12:$D1304,$D1305,L$12:L1304),"")</f>
        <v/>
      </c>
      <c r="M1305" s="270" t="str">
        <f aca="false">IF(AND(K1305&lt;&gt;"",J1305&lt;&gt;"",AB1305&lt;&gt;""),IF(OR(J1305="OZZ",J1305="ZZ"),0-SUMIF($D$12:$D1304,$D1305,M$12:M1304),MIN(MIN(13600,TRUNC(0.75*SUMIF($D$12:$D$1442,$D1305,K$12:K$1442),2)+SUMIF($D$12:$D1305,$D1305,AB$12:AB1305))-SUMIF($D$12:$D1304,$D1305,M$12:M1304)-SUMIF($D$12:$D$1442,$D1305,L$12:L$1442),AB1305)),"")</f>
        <v/>
      </c>
      <c r="N1305" s="246" t="str">
        <f aca="false">IF(J1305&lt;&gt;"",1000-SUMIF($D$12:$D1304,$D1305,N$12:N1304),"")</f>
        <v/>
      </c>
      <c r="O1305" s="268"/>
      <c r="P1305" s="269"/>
      <c r="Q1305" s="244" t="str">
        <f aca="false">IF(AND(P1305&lt;&gt;"",O1305&lt;&gt;""),MIN(IF(OR(O1305="OZZ",O1305="ZZ"),5000,13600),TRUNC(0.75*SUMIF($D$12:$D1305,$D1305,P$12:P1305),2))-SUMIF($D$12:$D1304,$D1305,Q$12:Q1304),"")</f>
        <v/>
      </c>
      <c r="R1305" s="270" t="str">
        <f aca="false">IF(AND(P1305&lt;&gt;"",O1305&lt;&gt;"",AF1305&lt;&gt;""),IF(OR(O1305="OZZ",O1305="ZZ"),0-SUMIF($D$12:$D1304,$D1305,R$12:R1304),MIN(MIN(13600,TRUNC(0.75*SUMIF($D$12:$D$1442,$D1305,P$12:P$1442),2)+SUMIF($D$12:$D1305,$D1305,AF$12:AF1305))-SUMIF($D$12:$D1304,$D1305,R$12:R1304)-SUMIF($D$12:$D$1442,$D1305,Q$12:Q$1442),AF1305)),"")</f>
        <v/>
      </c>
      <c r="S1305" s="246" t="str">
        <f aca="false">IF(O1305&lt;&gt;"",1000-SUMIF($D$12:$D1304,$D1305,S$12:S1304),"")</f>
        <v/>
      </c>
      <c r="T1305" s="268"/>
      <c r="U1305" s="269"/>
      <c r="V1305" s="244" t="str">
        <f aca="false">IF(AND(U1305&lt;&gt;"",T1305&lt;&gt;""),MIN(IF(OR(T1305="OZZ",T1305="ZZ"),5000,13600),TRUNC(0.75*SUMIF($D$12:$D1305,$D1305,U$12:U1305),2))-SUMIF($D$12:$D1304,$D1305,V$12:V1304),"")</f>
        <v/>
      </c>
      <c r="W1305" s="248" t="str">
        <f aca="false">IF(AND(U1305&lt;&gt;"",T1305&lt;&gt;"",AJ1305&lt;&gt;""),IF(OR(T1305="OZZ",T1305="ZZ"),0-SUMIF($D$12:$D1304,$D1305,W$12:W1304),MIN(MIN(13600,TRUNC(0.75*SUMIF($D$12:$D$1442,$D1305,U$12:U$1442),2)+SUMIF($D$12:$D1305,$D1305,AJ$12:AJ1305))-SUMIF($D$12:$D1304,$D1305,W$12:W1304)-SUMIF($D$12:$D$1442,$D1305,V$12:V$1442),AJ1305)),"")</f>
        <v/>
      </c>
      <c r="X1305" s="246" t="str">
        <f aca="false">IF(T1305&lt;&gt;"",1000-SUMIF($D$12:$D1304,$D1305,X$12:X1304),"")</f>
        <v/>
      </c>
      <c r="Y1305" s="272"/>
      <c r="Z1305" s="273"/>
      <c r="AA1305" s="273"/>
      <c r="AB1305" s="252" t="str">
        <f aca="false">IF(K1305&lt;&gt;"",ROUND(Y1305,2)+ROUND(Z1305,2)+ROUND(AA1305,2),"")</f>
        <v/>
      </c>
      <c r="AC1305" s="274"/>
      <c r="AD1305" s="273"/>
      <c r="AE1305" s="273"/>
      <c r="AF1305" s="275" t="str">
        <f aca="false">IF(P1305&lt;&gt;"",ROUND(AC1305,2)+ROUND(AD1305,2)+ROUND(AE1305,2),"")</f>
        <v/>
      </c>
      <c r="AG1305" s="274"/>
      <c r="AH1305" s="273"/>
      <c r="AI1305" s="273"/>
      <c r="AJ1305" s="275" t="str">
        <f aca="false">IF(U1305&lt;&gt;"",ROUND(AG1305,2)+ROUND(AH1305,2)+ROUND(AI1305,2),"")</f>
        <v/>
      </c>
      <c r="AK1305" s="255"/>
      <c r="AL1305" s="255"/>
      <c r="AM1305" s="256"/>
      <c r="AN1305" s="257"/>
      <c r="AO1305" s="258" t="str">
        <f aca="false">IF(D1305&lt;&gt;"",IF(COUNTIF($D$12:$D1305,$D1305)&gt;1,0,IF(SUM(L1305,Q1305,V1305)&gt;0,IF(AND(T1305="",OR(O1305&lt;&gt;"",J1305&lt;&gt;"")),IF(O1305&lt;&gt;"",O1305,IF(J1305&lt;&gt;"",J1305,0)),IF(AND(O1305&lt;&gt;"",J1305&lt;&gt;"",O1305=J1305),O1305,T1305)),0)),"")</f>
        <v/>
      </c>
      <c r="AP1305" s="258" t="str">
        <f aca="false">IF(D1305&lt;&gt;"",IF(COUNTIF($D$12:$D1305,$D1305)&gt;1,0,IF(SUM(M1305,R1305,W1305)&gt;0,IF(AND(T1305="",OR(O1305&lt;&gt;"",J1305&lt;&gt;"")),IF(O1305&lt;&gt;"",O1305,IF(J1305&lt;&gt;"",J1305,0)),IF(AND(O1305&lt;&gt;"",J1305&lt;&gt;"",O1305=J1305),O1305,T1305)),0)),"")</f>
        <v/>
      </c>
      <c r="AQ1305" s="258" t="str">
        <f aca="false">IF(D1305&lt;&gt;"",IF(COUNTIF($D$12:$D1305,$D1305)&gt;1,0,IF(SUM(N1305,S1305,X1305)&gt;0,IF(AND(T1305="",OR(O1305&lt;&gt;"",J1305&lt;&gt;"")),IF(O1305&lt;&gt;"",O1305,IF(J1305&lt;&gt;"",J1305,0)),IF(AND(O1305&lt;&gt;"",J1305&lt;&gt;"",O1305=J1305),O1305,T1305)),0)),"")</f>
        <v/>
      </c>
      <c r="AR1305" s="257" t="str">
        <f aca="false">IF(D1305&lt;&gt;"",IF(J1305="OZP12",L1305,0),"")</f>
        <v/>
      </c>
      <c r="AS1305" s="257" t="str">
        <f aca="false">IF(D1305&lt;&gt;"",IF(O1305="OZP12",Q1305,0),"")</f>
        <v/>
      </c>
      <c r="AT1305" s="257" t="str">
        <f aca="false">IF(D1305&lt;&gt;"",IF(T1305="OZP12",V1305,0),"")</f>
        <v/>
      </c>
      <c r="AU1305" s="257" t="str">
        <f aca="false">IF(D1305&lt;&gt;"",IF(J1305="TZP",L1305,0),"")</f>
        <v/>
      </c>
      <c r="AV1305" s="257" t="str">
        <f aca="false">IF(D1305&lt;&gt;"",IF(O1305="TZP",Q1305,0),"")</f>
        <v/>
      </c>
      <c r="AW1305" s="257" t="str">
        <f aca="false">IF(D1305&lt;&gt;"",IF(T1305="TZP",V1305,0),"")</f>
        <v/>
      </c>
      <c r="AX1305" s="257" t="str">
        <f aca="false">IF(D1305&lt;&gt;"",IF(J1305="OZZ",L1305,0),"")</f>
        <v/>
      </c>
      <c r="AY1305" s="257" t="str">
        <f aca="false">IF(D1305&lt;&gt;"",IF(O1305="OZZ",Q1305,0),"")</f>
        <v/>
      </c>
      <c r="AZ1305" s="257" t="str">
        <f aca="false">IF(D1305&lt;&gt;"",IF(T1305="OZZ",V1305,0),"")</f>
        <v/>
      </c>
      <c r="BA1305" s="260"/>
      <c r="BB1305" s="257" t="str">
        <f aca="false">IF(D1305&lt;&gt;"",IF(ISERROR(FIND("/",D1305)),0,1),"")</f>
        <v/>
      </c>
      <c r="BC1305" s="257" t="str">
        <f aca="false">IF(D1305&lt;&gt;"",IF(BB1305*1=0,D1305,CONCATENATE(MID(D1305,1,FIND("/",D1305,1)-1),MID(D1305,FIND("/",D1305,1)+1,LEN(D1305)))),"")</f>
        <v/>
      </c>
      <c r="BD1305" s="286"/>
      <c r="BE1305" s="257" t="str">
        <f aca="false">IF(D1305&lt;&gt;"",IF(J1305="OZP12",M1305,0),"")</f>
        <v/>
      </c>
      <c r="BF1305" s="257" t="str">
        <f aca="false">IF(D1305&lt;&gt;"",IF(O1305="OZP12",R1305,0),"")</f>
        <v/>
      </c>
      <c r="BG1305" s="257" t="str">
        <f aca="false">IF(D1305&lt;&gt;"",IF(T1305="OZP12",W1305,0),"")</f>
        <v/>
      </c>
      <c r="BH1305" s="257" t="str">
        <f aca="false">IF(D1305&lt;&gt;"",IF(J1305="TZP",M1305,0),"")</f>
        <v/>
      </c>
      <c r="BI1305" s="257" t="str">
        <f aca="false">IF(D1305&lt;&gt;"",IF(O1305="TZP",R1305,0),"")</f>
        <v/>
      </c>
      <c r="BJ1305" s="257" t="str">
        <f aca="false">IF(D1305&lt;&gt;"",IF(T1305="TZP",W1305,0),"")</f>
        <v/>
      </c>
    </row>
    <row r="1306" s="261" customFormat="true" ht="18.75" hidden="false" customHeight="true" outlineLevel="0" collapsed="false">
      <c r="A1306" s="262" t="n">
        <f aca="false">A1305+1</f>
        <v>1294</v>
      </c>
      <c r="B1306" s="263"/>
      <c r="C1306" s="263"/>
      <c r="D1306" s="263"/>
      <c r="E1306" s="266"/>
      <c r="F1306" s="266"/>
      <c r="G1306" s="267"/>
      <c r="H1306" s="278"/>
      <c r="I1306" s="281"/>
      <c r="J1306" s="268"/>
      <c r="K1306" s="269"/>
      <c r="L1306" s="244" t="str">
        <f aca="false">IF(AND(K1306&lt;&gt;"",J1306&lt;&gt;""),MIN(IF(OR(J1306="OZZ",J1306="ZZ"),5000,13600),TRUNC(0.75*SUMIF($D$12:$D1306,$D1306,K$12:K1306),2))-SUMIF($D$12:$D1305,$D1306,L$12:L1305),"")</f>
        <v/>
      </c>
      <c r="M1306" s="270" t="str">
        <f aca="false">IF(AND(K1306&lt;&gt;"",J1306&lt;&gt;"",AB1306&lt;&gt;""),IF(OR(J1306="OZZ",J1306="ZZ"),0-SUMIF($D$12:$D1305,$D1306,M$12:M1305),MIN(MIN(13600,TRUNC(0.75*SUMIF($D$12:$D$1442,$D1306,K$12:K$1442),2)+SUMIF($D$12:$D1306,$D1306,AB$12:AB1306))-SUMIF($D$12:$D1305,$D1306,M$12:M1305)-SUMIF($D$12:$D$1442,$D1306,L$12:L$1442),AB1306)),"")</f>
        <v/>
      </c>
      <c r="N1306" s="246" t="str">
        <f aca="false">IF(J1306&lt;&gt;"",1000-SUMIF($D$12:$D1305,$D1306,N$12:N1305),"")</f>
        <v/>
      </c>
      <c r="O1306" s="268"/>
      <c r="P1306" s="269"/>
      <c r="Q1306" s="244" t="str">
        <f aca="false">IF(AND(P1306&lt;&gt;"",O1306&lt;&gt;""),MIN(IF(OR(O1306="OZZ",O1306="ZZ"),5000,13600),TRUNC(0.75*SUMIF($D$12:$D1306,$D1306,P$12:P1306),2))-SUMIF($D$12:$D1305,$D1306,Q$12:Q1305),"")</f>
        <v/>
      </c>
      <c r="R1306" s="270" t="str">
        <f aca="false">IF(AND(P1306&lt;&gt;"",O1306&lt;&gt;"",AF1306&lt;&gt;""),IF(OR(O1306="OZZ",O1306="ZZ"),0-SUMIF($D$12:$D1305,$D1306,R$12:R1305),MIN(MIN(13600,TRUNC(0.75*SUMIF($D$12:$D$1442,$D1306,P$12:P$1442),2)+SUMIF($D$12:$D1306,$D1306,AF$12:AF1306))-SUMIF($D$12:$D1305,$D1306,R$12:R1305)-SUMIF($D$12:$D$1442,$D1306,Q$12:Q$1442),AF1306)),"")</f>
        <v/>
      </c>
      <c r="S1306" s="246" t="str">
        <f aca="false">IF(O1306&lt;&gt;"",1000-SUMIF($D$12:$D1305,$D1306,S$12:S1305),"")</f>
        <v/>
      </c>
      <c r="T1306" s="268"/>
      <c r="U1306" s="269"/>
      <c r="V1306" s="244" t="str">
        <f aca="false">IF(AND(U1306&lt;&gt;"",T1306&lt;&gt;""),MIN(IF(OR(T1306="OZZ",T1306="ZZ"),5000,13600),TRUNC(0.75*SUMIF($D$12:$D1306,$D1306,U$12:U1306),2))-SUMIF($D$12:$D1305,$D1306,V$12:V1305),"")</f>
        <v/>
      </c>
      <c r="W1306" s="248" t="str">
        <f aca="false">IF(AND(U1306&lt;&gt;"",T1306&lt;&gt;"",AJ1306&lt;&gt;""),IF(OR(T1306="OZZ",T1306="ZZ"),0-SUMIF($D$12:$D1305,$D1306,W$12:W1305),MIN(MIN(13600,TRUNC(0.75*SUMIF($D$12:$D$1442,$D1306,U$12:U$1442),2)+SUMIF($D$12:$D1306,$D1306,AJ$12:AJ1306))-SUMIF($D$12:$D1305,$D1306,W$12:W1305)-SUMIF($D$12:$D$1442,$D1306,V$12:V$1442),AJ1306)),"")</f>
        <v/>
      </c>
      <c r="X1306" s="246" t="str">
        <f aca="false">IF(T1306&lt;&gt;"",1000-SUMIF($D$12:$D1305,$D1306,X$12:X1305),"")</f>
        <v/>
      </c>
      <c r="Y1306" s="272"/>
      <c r="Z1306" s="273"/>
      <c r="AA1306" s="273"/>
      <c r="AB1306" s="252" t="str">
        <f aca="false">IF(K1306&lt;&gt;"",ROUND(Y1306,2)+ROUND(Z1306,2)+ROUND(AA1306,2),"")</f>
        <v/>
      </c>
      <c r="AC1306" s="274"/>
      <c r="AD1306" s="273"/>
      <c r="AE1306" s="273"/>
      <c r="AF1306" s="275" t="str">
        <f aca="false">IF(P1306&lt;&gt;"",ROUND(AC1306,2)+ROUND(AD1306,2)+ROUND(AE1306,2),"")</f>
        <v/>
      </c>
      <c r="AG1306" s="274"/>
      <c r="AH1306" s="273"/>
      <c r="AI1306" s="273"/>
      <c r="AJ1306" s="275" t="str">
        <f aca="false">IF(U1306&lt;&gt;"",ROUND(AG1306,2)+ROUND(AH1306,2)+ROUND(AI1306,2),"")</f>
        <v/>
      </c>
      <c r="AK1306" s="255"/>
      <c r="AL1306" s="255"/>
      <c r="AM1306" s="256"/>
      <c r="AN1306" s="257"/>
      <c r="AO1306" s="258" t="str">
        <f aca="false">IF(D1306&lt;&gt;"",IF(COUNTIF($D$12:$D1306,$D1306)&gt;1,0,IF(SUM(L1306,Q1306,V1306)&gt;0,IF(AND(T1306="",OR(O1306&lt;&gt;"",J1306&lt;&gt;"")),IF(O1306&lt;&gt;"",O1306,IF(J1306&lt;&gt;"",J1306,0)),IF(AND(O1306&lt;&gt;"",J1306&lt;&gt;"",O1306=J1306),O1306,T1306)),0)),"")</f>
        <v/>
      </c>
      <c r="AP1306" s="258" t="str">
        <f aca="false">IF(D1306&lt;&gt;"",IF(COUNTIF($D$12:$D1306,$D1306)&gt;1,0,IF(SUM(M1306,R1306,W1306)&gt;0,IF(AND(T1306="",OR(O1306&lt;&gt;"",J1306&lt;&gt;"")),IF(O1306&lt;&gt;"",O1306,IF(J1306&lt;&gt;"",J1306,0)),IF(AND(O1306&lt;&gt;"",J1306&lt;&gt;"",O1306=J1306),O1306,T1306)),0)),"")</f>
        <v/>
      </c>
      <c r="AQ1306" s="258" t="str">
        <f aca="false">IF(D1306&lt;&gt;"",IF(COUNTIF($D$12:$D1306,$D1306)&gt;1,0,IF(SUM(N1306,S1306,X1306)&gt;0,IF(AND(T1306="",OR(O1306&lt;&gt;"",J1306&lt;&gt;"")),IF(O1306&lt;&gt;"",O1306,IF(J1306&lt;&gt;"",J1306,0)),IF(AND(O1306&lt;&gt;"",J1306&lt;&gt;"",O1306=J1306),O1306,T1306)),0)),"")</f>
        <v/>
      </c>
      <c r="AR1306" s="257" t="str">
        <f aca="false">IF(D1306&lt;&gt;"",IF(J1306="OZP12",L1306,0),"")</f>
        <v/>
      </c>
      <c r="AS1306" s="257" t="str">
        <f aca="false">IF(D1306&lt;&gt;"",IF(O1306="OZP12",Q1306,0),"")</f>
        <v/>
      </c>
      <c r="AT1306" s="257" t="str">
        <f aca="false">IF(D1306&lt;&gt;"",IF(T1306="OZP12",V1306,0),"")</f>
        <v/>
      </c>
      <c r="AU1306" s="257" t="str">
        <f aca="false">IF(D1306&lt;&gt;"",IF(J1306="TZP",L1306,0),"")</f>
        <v/>
      </c>
      <c r="AV1306" s="257" t="str">
        <f aca="false">IF(D1306&lt;&gt;"",IF(O1306="TZP",Q1306,0),"")</f>
        <v/>
      </c>
      <c r="AW1306" s="257" t="str">
        <f aca="false">IF(D1306&lt;&gt;"",IF(T1306="TZP",V1306,0),"")</f>
        <v/>
      </c>
      <c r="AX1306" s="257" t="str">
        <f aca="false">IF(D1306&lt;&gt;"",IF(J1306="OZZ",L1306,0),"")</f>
        <v/>
      </c>
      <c r="AY1306" s="257" t="str">
        <f aca="false">IF(D1306&lt;&gt;"",IF(O1306="OZZ",Q1306,0),"")</f>
        <v/>
      </c>
      <c r="AZ1306" s="257" t="str">
        <f aca="false">IF(D1306&lt;&gt;"",IF(T1306="OZZ",V1306,0),"")</f>
        <v/>
      </c>
      <c r="BA1306" s="260"/>
      <c r="BB1306" s="257" t="str">
        <f aca="false">IF(D1306&lt;&gt;"",IF(ISERROR(FIND("/",D1306)),0,1),"")</f>
        <v/>
      </c>
      <c r="BC1306" s="257" t="str">
        <f aca="false">IF(D1306&lt;&gt;"",IF(BB1306*1=0,D1306,CONCATENATE(MID(D1306,1,FIND("/",D1306,1)-1),MID(D1306,FIND("/",D1306,1)+1,LEN(D1306)))),"")</f>
        <v/>
      </c>
      <c r="BD1306" s="286"/>
      <c r="BE1306" s="257" t="str">
        <f aca="false">IF(D1306&lt;&gt;"",IF(J1306="OZP12",M1306,0),"")</f>
        <v/>
      </c>
      <c r="BF1306" s="257" t="str">
        <f aca="false">IF(D1306&lt;&gt;"",IF(O1306="OZP12",R1306,0),"")</f>
        <v/>
      </c>
      <c r="BG1306" s="257" t="str">
        <f aca="false">IF(D1306&lt;&gt;"",IF(T1306="OZP12",W1306,0),"")</f>
        <v/>
      </c>
      <c r="BH1306" s="257" t="str">
        <f aca="false">IF(D1306&lt;&gt;"",IF(J1306="TZP",M1306,0),"")</f>
        <v/>
      </c>
      <c r="BI1306" s="257" t="str">
        <f aca="false">IF(D1306&lt;&gt;"",IF(O1306="TZP",R1306,0),"")</f>
        <v/>
      </c>
      <c r="BJ1306" s="257" t="str">
        <f aca="false">IF(D1306&lt;&gt;"",IF(T1306="TZP",W1306,0),"")</f>
        <v/>
      </c>
    </row>
    <row r="1307" s="261" customFormat="true" ht="18.75" hidden="false" customHeight="true" outlineLevel="0" collapsed="false">
      <c r="A1307" s="262" t="n">
        <f aca="false">A1306+1</f>
        <v>1295</v>
      </c>
      <c r="B1307" s="263"/>
      <c r="C1307" s="263"/>
      <c r="D1307" s="263"/>
      <c r="E1307" s="266"/>
      <c r="F1307" s="266"/>
      <c r="G1307" s="267"/>
      <c r="H1307" s="278"/>
      <c r="I1307" s="281"/>
      <c r="J1307" s="268"/>
      <c r="K1307" s="269"/>
      <c r="L1307" s="244" t="str">
        <f aca="false">IF(AND(K1307&lt;&gt;"",J1307&lt;&gt;""),MIN(IF(OR(J1307="OZZ",J1307="ZZ"),5000,13600),TRUNC(0.75*SUMIF($D$12:$D1307,$D1307,K$12:K1307),2))-SUMIF($D$12:$D1306,$D1307,L$12:L1306),"")</f>
        <v/>
      </c>
      <c r="M1307" s="270" t="str">
        <f aca="false">IF(AND(K1307&lt;&gt;"",J1307&lt;&gt;"",AB1307&lt;&gt;""),IF(OR(J1307="OZZ",J1307="ZZ"),0-SUMIF($D$12:$D1306,$D1307,M$12:M1306),MIN(MIN(13600,TRUNC(0.75*SUMIF($D$12:$D$1442,$D1307,K$12:K$1442),2)+SUMIF($D$12:$D1307,$D1307,AB$12:AB1307))-SUMIF($D$12:$D1306,$D1307,M$12:M1306)-SUMIF($D$12:$D$1442,$D1307,L$12:L$1442),AB1307)),"")</f>
        <v/>
      </c>
      <c r="N1307" s="246" t="str">
        <f aca="false">IF(J1307&lt;&gt;"",1000-SUMIF($D$12:$D1306,$D1307,N$12:N1306),"")</f>
        <v/>
      </c>
      <c r="O1307" s="268"/>
      <c r="P1307" s="269"/>
      <c r="Q1307" s="244" t="str">
        <f aca="false">IF(AND(P1307&lt;&gt;"",O1307&lt;&gt;""),MIN(IF(OR(O1307="OZZ",O1307="ZZ"),5000,13600),TRUNC(0.75*SUMIF($D$12:$D1307,$D1307,P$12:P1307),2))-SUMIF($D$12:$D1306,$D1307,Q$12:Q1306),"")</f>
        <v/>
      </c>
      <c r="R1307" s="270" t="str">
        <f aca="false">IF(AND(P1307&lt;&gt;"",O1307&lt;&gt;"",AF1307&lt;&gt;""),IF(OR(O1307="OZZ",O1307="ZZ"),0-SUMIF($D$12:$D1306,$D1307,R$12:R1306),MIN(MIN(13600,TRUNC(0.75*SUMIF($D$12:$D$1442,$D1307,P$12:P$1442),2)+SUMIF($D$12:$D1307,$D1307,AF$12:AF1307))-SUMIF($D$12:$D1306,$D1307,R$12:R1306)-SUMIF($D$12:$D$1442,$D1307,Q$12:Q$1442),AF1307)),"")</f>
        <v/>
      </c>
      <c r="S1307" s="246" t="str">
        <f aca="false">IF(O1307&lt;&gt;"",1000-SUMIF($D$12:$D1306,$D1307,S$12:S1306),"")</f>
        <v/>
      </c>
      <c r="T1307" s="268"/>
      <c r="U1307" s="269"/>
      <c r="V1307" s="244" t="str">
        <f aca="false">IF(AND(U1307&lt;&gt;"",T1307&lt;&gt;""),MIN(IF(OR(T1307="OZZ",T1307="ZZ"),5000,13600),TRUNC(0.75*SUMIF($D$12:$D1307,$D1307,U$12:U1307),2))-SUMIF($D$12:$D1306,$D1307,V$12:V1306),"")</f>
        <v/>
      </c>
      <c r="W1307" s="248" t="str">
        <f aca="false">IF(AND(U1307&lt;&gt;"",T1307&lt;&gt;"",AJ1307&lt;&gt;""),IF(OR(T1307="OZZ",T1307="ZZ"),0-SUMIF($D$12:$D1306,$D1307,W$12:W1306),MIN(MIN(13600,TRUNC(0.75*SUMIF($D$12:$D$1442,$D1307,U$12:U$1442),2)+SUMIF($D$12:$D1307,$D1307,AJ$12:AJ1307))-SUMIF($D$12:$D1306,$D1307,W$12:W1306)-SUMIF($D$12:$D$1442,$D1307,V$12:V$1442),AJ1307)),"")</f>
        <v/>
      </c>
      <c r="X1307" s="246" t="str">
        <f aca="false">IF(T1307&lt;&gt;"",1000-SUMIF($D$12:$D1306,$D1307,X$12:X1306),"")</f>
        <v/>
      </c>
      <c r="Y1307" s="272"/>
      <c r="Z1307" s="273"/>
      <c r="AA1307" s="273"/>
      <c r="AB1307" s="252" t="str">
        <f aca="false">IF(K1307&lt;&gt;"",ROUND(Y1307,2)+ROUND(Z1307,2)+ROUND(AA1307,2),"")</f>
        <v/>
      </c>
      <c r="AC1307" s="274"/>
      <c r="AD1307" s="273"/>
      <c r="AE1307" s="273"/>
      <c r="AF1307" s="275" t="str">
        <f aca="false">IF(P1307&lt;&gt;"",ROUND(AC1307,2)+ROUND(AD1307,2)+ROUND(AE1307,2),"")</f>
        <v/>
      </c>
      <c r="AG1307" s="274"/>
      <c r="AH1307" s="273"/>
      <c r="AI1307" s="273"/>
      <c r="AJ1307" s="275" t="str">
        <f aca="false">IF(U1307&lt;&gt;"",ROUND(AG1307,2)+ROUND(AH1307,2)+ROUND(AI1307,2),"")</f>
        <v/>
      </c>
      <c r="AK1307" s="255"/>
      <c r="AL1307" s="255"/>
      <c r="AM1307" s="256"/>
      <c r="AN1307" s="257"/>
      <c r="AO1307" s="258" t="str">
        <f aca="false">IF(D1307&lt;&gt;"",IF(COUNTIF($D$12:$D1307,$D1307)&gt;1,0,IF(SUM(L1307,Q1307,V1307)&gt;0,IF(AND(T1307="",OR(O1307&lt;&gt;"",J1307&lt;&gt;"")),IF(O1307&lt;&gt;"",O1307,IF(J1307&lt;&gt;"",J1307,0)),IF(AND(O1307&lt;&gt;"",J1307&lt;&gt;"",O1307=J1307),O1307,T1307)),0)),"")</f>
        <v/>
      </c>
      <c r="AP1307" s="258" t="str">
        <f aca="false">IF(D1307&lt;&gt;"",IF(COUNTIF($D$12:$D1307,$D1307)&gt;1,0,IF(SUM(M1307,R1307,W1307)&gt;0,IF(AND(T1307="",OR(O1307&lt;&gt;"",J1307&lt;&gt;"")),IF(O1307&lt;&gt;"",O1307,IF(J1307&lt;&gt;"",J1307,0)),IF(AND(O1307&lt;&gt;"",J1307&lt;&gt;"",O1307=J1307),O1307,T1307)),0)),"")</f>
        <v/>
      </c>
      <c r="AQ1307" s="258" t="str">
        <f aca="false">IF(D1307&lt;&gt;"",IF(COUNTIF($D$12:$D1307,$D1307)&gt;1,0,IF(SUM(N1307,S1307,X1307)&gt;0,IF(AND(T1307="",OR(O1307&lt;&gt;"",J1307&lt;&gt;"")),IF(O1307&lt;&gt;"",O1307,IF(J1307&lt;&gt;"",J1307,0)),IF(AND(O1307&lt;&gt;"",J1307&lt;&gt;"",O1307=J1307),O1307,T1307)),0)),"")</f>
        <v/>
      </c>
      <c r="AR1307" s="257" t="str">
        <f aca="false">IF(D1307&lt;&gt;"",IF(J1307="OZP12",L1307,0),"")</f>
        <v/>
      </c>
      <c r="AS1307" s="257" t="str">
        <f aca="false">IF(D1307&lt;&gt;"",IF(O1307="OZP12",Q1307,0),"")</f>
        <v/>
      </c>
      <c r="AT1307" s="257" t="str">
        <f aca="false">IF(D1307&lt;&gt;"",IF(T1307="OZP12",V1307,0),"")</f>
        <v/>
      </c>
      <c r="AU1307" s="257" t="str">
        <f aca="false">IF(D1307&lt;&gt;"",IF(J1307="TZP",L1307,0),"")</f>
        <v/>
      </c>
      <c r="AV1307" s="257" t="str">
        <f aca="false">IF(D1307&lt;&gt;"",IF(O1307="TZP",Q1307,0),"")</f>
        <v/>
      </c>
      <c r="AW1307" s="257" t="str">
        <f aca="false">IF(D1307&lt;&gt;"",IF(T1307="TZP",V1307,0),"")</f>
        <v/>
      </c>
      <c r="AX1307" s="257" t="str">
        <f aca="false">IF(D1307&lt;&gt;"",IF(J1307="OZZ",L1307,0),"")</f>
        <v/>
      </c>
      <c r="AY1307" s="257" t="str">
        <f aca="false">IF(D1307&lt;&gt;"",IF(O1307="OZZ",Q1307,0),"")</f>
        <v/>
      </c>
      <c r="AZ1307" s="257" t="str">
        <f aca="false">IF(D1307&lt;&gt;"",IF(T1307="OZZ",V1307,0),"")</f>
        <v/>
      </c>
      <c r="BA1307" s="260"/>
      <c r="BB1307" s="257" t="str">
        <f aca="false">IF(D1307&lt;&gt;"",IF(ISERROR(FIND("/",D1307)),0,1),"")</f>
        <v/>
      </c>
      <c r="BC1307" s="257" t="str">
        <f aca="false">IF(D1307&lt;&gt;"",IF(BB1307*1=0,D1307,CONCATENATE(MID(D1307,1,FIND("/",D1307,1)-1),MID(D1307,FIND("/",D1307,1)+1,LEN(D1307)))),"")</f>
        <v/>
      </c>
      <c r="BD1307" s="286"/>
      <c r="BE1307" s="257" t="str">
        <f aca="false">IF(D1307&lt;&gt;"",IF(J1307="OZP12",M1307,0),"")</f>
        <v/>
      </c>
      <c r="BF1307" s="257" t="str">
        <f aca="false">IF(D1307&lt;&gt;"",IF(O1307="OZP12",R1307,0),"")</f>
        <v/>
      </c>
      <c r="BG1307" s="257" t="str">
        <f aca="false">IF(D1307&lt;&gt;"",IF(T1307="OZP12",W1307,0),"")</f>
        <v/>
      </c>
      <c r="BH1307" s="257" t="str">
        <f aca="false">IF(D1307&lt;&gt;"",IF(J1307="TZP",M1307,0),"")</f>
        <v/>
      </c>
      <c r="BI1307" s="257" t="str">
        <f aca="false">IF(D1307&lt;&gt;"",IF(O1307="TZP",R1307,0),"")</f>
        <v/>
      </c>
      <c r="BJ1307" s="257" t="str">
        <f aca="false">IF(D1307&lt;&gt;"",IF(T1307="TZP",W1307,0),"")</f>
        <v/>
      </c>
    </row>
    <row r="1308" s="261" customFormat="true" ht="18.75" hidden="false" customHeight="true" outlineLevel="0" collapsed="false">
      <c r="A1308" s="262" t="n">
        <f aca="false">A1307+1</f>
        <v>1296</v>
      </c>
      <c r="B1308" s="263"/>
      <c r="C1308" s="263"/>
      <c r="D1308" s="263"/>
      <c r="E1308" s="266"/>
      <c r="F1308" s="266"/>
      <c r="G1308" s="267"/>
      <c r="H1308" s="278"/>
      <c r="I1308" s="281"/>
      <c r="J1308" s="268"/>
      <c r="K1308" s="269"/>
      <c r="L1308" s="244" t="str">
        <f aca="false">IF(AND(K1308&lt;&gt;"",J1308&lt;&gt;""),MIN(IF(OR(J1308="OZZ",J1308="ZZ"),5000,13600),TRUNC(0.75*SUMIF($D$12:$D1308,$D1308,K$12:K1308),2))-SUMIF($D$12:$D1307,$D1308,L$12:L1307),"")</f>
        <v/>
      </c>
      <c r="M1308" s="270" t="str">
        <f aca="false">IF(AND(K1308&lt;&gt;"",J1308&lt;&gt;"",AB1308&lt;&gt;""),IF(OR(J1308="OZZ",J1308="ZZ"),0-SUMIF($D$12:$D1307,$D1308,M$12:M1307),MIN(MIN(13600,TRUNC(0.75*SUMIF($D$12:$D$1442,$D1308,K$12:K$1442),2)+SUMIF($D$12:$D1308,$D1308,AB$12:AB1308))-SUMIF($D$12:$D1307,$D1308,M$12:M1307)-SUMIF($D$12:$D$1442,$D1308,L$12:L$1442),AB1308)),"")</f>
        <v/>
      </c>
      <c r="N1308" s="246" t="str">
        <f aca="false">IF(J1308&lt;&gt;"",1000-SUMIF($D$12:$D1307,$D1308,N$12:N1307),"")</f>
        <v/>
      </c>
      <c r="O1308" s="268"/>
      <c r="P1308" s="269"/>
      <c r="Q1308" s="244" t="str">
        <f aca="false">IF(AND(P1308&lt;&gt;"",O1308&lt;&gt;""),MIN(IF(OR(O1308="OZZ",O1308="ZZ"),5000,13600),TRUNC(0.75*SUMIF($D$12:$D1308,$D1308,P$12:P1308),2))-SUMIF($D$12:$D1307,$D1308,Q$12:Q1307),"")</f>
        <v/>
      </c>
      <c r="R1308" s="270" t="str">
        <f aca="false">IF(AND(P1308&lt;&gt;"",O1308&lt;&gt;"",AF1308&lt;&gt;""),IF(OR(O1308="OZZ",O1308="ZZ"),0-SUMIF($D$12:$D1307,$D1308,R$12:R1307),MIN(MIN(13600,TRUNC(0.75*SUMIF($D$12:$D$1442,$D1308,P$12:P$1442),2)+SUMIF($D$12:$D1308,$D1308,AF$12:AF1308))-SUMIF($D$12:$D1307,$D1308,R$12:R1307)-SUMIF($D$12:$D$1442,$D1308,Q$12:Q$1442),AF1308)),"")</f>
        <v/>
      </c>
      <c r="S1308" s="246" t="str">
        <f aca="false">IF(O1308&lt;&gt;"",1000-SUMIF($D$12:$D1307,$D1308,S$12:S1307),"")</f>
        <v/>
      </c>
      <c r="T1308" s="268"/>
      <c r="U1308" s="269"/>
      <c r="V1308" s="244" t="str">
        <f aca="false">IF(AND(U1308&lt;&gt;"",T1308&lt;&gt;""),MIN(IF(OR(T1308="OZZ",T1308="ZZ"),5000,13600),TRUNC(0.75*SUMIF($D$12:$D1308,$D1308,U$12:U1308),2))-SUMIF($D$12:$D1307,$D1308,V$12:V1307),"")</f>
        <v/>
      </c>
      <c r="W1308" s="248" t="str">
        <f aca="false">IF(AND(U1308&lt;&gt;"",T1308&lt;&gt;"",AJ1308&lt;&gt;""),IF(OR(T1308="OZZ",T1308="ZZ"),0-SUMIF($D$12:$D1307,$D1308,W$12:W1307),MIN(MIN(13600,TRUNC(0.75*SUMIF($D$12:$D$1442,$D1308,U$12:U$1442),2)+SUMIF($D$12:$D1308,$D1308,AJ$12:AJ1308))-SUMIF($D$12:$D1307,$D1308,W$12:W1307)-SUMIF($D$12:$D$1442,$D1308,V$12:V$1442),AJ1308)),"")</f>
        <v/>
      </c>
      <c r="X1308" s="246" t="str">
        <f aca="false">IF(T1308&lt;&gt;"",1000-SUMIF($D$12:$D1307,$D1308,X$12:X1307),"")</f>
        <v/>
      </c>
      <c r="Y1308" s="272"/>
      <c r="Z1308" s="273"/>
      <c r="AA1308" s="273"/>
      <c r="AB1308" s="252" t="str">
        <f aca="false">IF(K1308&lt;&gt;"",ROUND(Y1308,2)+ROUND(Z1308,2)+ROUND(AA1308,2),"")</f>
        <v/>
      </c>
      <c r="AC1308" s="274"/>
      <c r="AD1308" s="273"/>
      <c r="AE1308" s="273"/>
      <c r="AF1308" s="275" t="str">
        <f aca="false">IF(P1308&lt;&gt;"",ROUND(AC1308,2)+ROUND(AD1308,2)+ROUND(AE1308,2),"")</f>
        <v/>
      </c>
      <c r="AG1308" s="274"/>
      <c r="AH1308" s="273"/>
      <c r="AI1308" s="273"/>
      <c r="AJ1308" s="275" t="str">
        <f aca="false">IF(U1308&lt;&gt;"",ROUND(AG1308,2)+ROUND(AH1308,2)+ROUND(AI1308,2),"")</f>
        <v/>
      </c>
      <c r="AK1308" s="255"/>
      <c r="AL1308" s="255"/>
      <c r="AM1308" s="256"/>
      <c r="AN1308" s="257"/>
      <c r="AO1308" s="258" t="str">
        <f aca="false">IF(D1308&lt;&gt;"",IF(COUNTIF($D$12:$D1308,$D1308)&gt;1,0,IF(SUM(L1308,Q1308,V1308)&gt;0,IF(AND(T1308="",OR(O1308&lt;&gt;"",J1308&lt;&gt;"")),IF(O1308&lt;&gt;"",O1308,IF(J1308&lt;&gt;"",J1308,0)),IF(AND(O1308&lt;&gt;"",J1308&lt;&gt;"",O1308=J1308),O1308,T1308)),0)),"")</f>
        <v/>
      </c>
      <c r="AP1308" s="258" t="str">
        <f aca="false">IF(D1308&lt;&gt;"",IF(COUNTIF($D$12:$D1308,$D1308)&gt;1,0,IF(SUM(M1308,R1308,W1308)&gt;0,IF(AND(T1308="",OR(O1308&lt;&gt;"",J1308&lt;&gt;"")),IF(O1308&lt;&gt;"",O1308,IF(J1308&lt;&gt;"",J1308,0)),IF(AND(O1308&lt;&gt;"",J1308&lt;&gt;"",O1308=J1308),O1308,T1308)),0)),"")</f>
        <v/>
      </c>
      <c r="AQ1308" s="258" t="str">
        <f aca="false">IF(D1308&lt;&gt;"",IF(COUNTIF($D$12:$D1308,$D1308)&gt;1,0,IF(SUM(N1308,S1308,X1308)&gt;0,IF(AND(T1308="",OR(O1308&lt;&gt;"",J1308&lt;&gt;"")),IF(O1308&lt;&gt;"",O1308,IF(J1308&lt;&gt;"",J1308,0)),IF(AND(O1308&lt;&gt;"",J1308&lt;&gt;"",O1308=J1308),O1308,T1308)),0)),"")</f>
        <v/>
      </c>
      <c r="AR1308" s="257" t="str">
        <f aca="false">IF(D1308&lt;&gt;"",IF(J1308="OZP12",L1308,0),"")</f>
        <v/>
      </c>
      <c r="AS1308" s="257" t="str">
        <f aca="false">IF(D1308&lt;&gt;"",IF(O1308="OZP12",Q1308,0),"")</f>
        <v/>
      </c>
      <c r="AT1308" s="257" t="str">
        <f aca="false">IF(D1308&lt;&gt;"",IF(T1308="OZP12",V1308,0),"")</f>
        <v/>
      </c>
      <c r="AU1308" s="257" t="str">
        <f aca="false">IF(D1308&lt;&gt;"",IF(J1308="TZP",L1308,0),"")</f>
        <v/>
      </c>
      <c r="AV1308" s="257" t="str">
        <f aca="false">IF(D1308&lt;&gt;"",IF(O1308="TZP",Q1308,0),"")</f>
        <v/>
      </c>
      <c r="AW1308" s="257" t="str">
        <f aca="false">IF(D1308&lt;&gt;"",IF(T1308="TZP",V1308,0),"")</f>
        <v/>
      </c>
      <c r="AX1308" s="257" t="str">
        <f aca="false">IF(D1308&lt;&gt;"",IF(J1308="OZZ",L1308,0),"")</f>
        <v/>
      </c>
      <c r="AY1308" s="257" t="str">
        <f aca="false">IF(D1308&lt;&gt;"",IF(O1308="OZZ",Q1308,0),"")</f>
        <v/>
      </c>
      <c r="AZ1308" s="257" t="str">
        <f aca="false">IF(D1308&lt;&gt;"",IF(T1308="OZZ",V1308,0),"")</f>
        <v/>
      </c>
      <c r="BA1308" s="260"/>
      <c r="BB1308" s="257" t="str">
        <f aca="false">IF(D1308&lt;&gt;"",IF(ISERROR(FIND("/",D1308)),0,1),"")</f>
        <v/>
      </c>
      <c r="BC1308" s="257" t="str">
        <f aca="false">IF(D1308&lt;&gt;"",IF(BB1308*1=0,D1308,CONCATENATE(MID(D1308,1,FIND("/",D1308,1)-1),MID(D1308,FIND("/",D1308,1)+1,LEN(D1308)))),"")</f>
        <v/>
      </c>
      <c r="BD1308" s="286"/>
      <c r="BE1308" s="257" t="str">
        <f aca="false">IF(D1308&lt;&gt;"",IF(J1308="OZP12",M1308,0),"")</f>
        <v/>
      </c>
      <c r="BF1308" s="257" t="str">
        <f aca="false">IF(D1308&lt;&gt;"",IF(O1308="OZP12",R1308,0),"")</f>
        <v/>
      </c>
      <c r="BG1308" s="257" t="str">
        <f aca="false">IF(D1308&lt;&gt;"",IF(T1308="OZP12",W1308,0),"")</f>
        <v/>
      </c>
      <c r="BH1308" s="257" t="str">
        <f aca="false">IF(D1308&lt;&gt;"",IF(J1308="TZP",M1308,0),"")</f>
        <v/>
      </c>
      <c r="BI1308" s="257" t="str">
        <f aca="false">IF(D1308&lt;&gt;"",IF(O1308="TZP",R1308,0),"")</f>
        <v/>
      </c>
      <c r="BJ1308" s="257" t="str">
        <f aca="false">IF(D1308&lt;&gt;"",IF(T1308="TZP",W1308,0),"")</f>
        <v/>
      </c>
    </row>
    <row r="1309" s="261" customFormat="true" ht="18.75" hidden="false" customHeight="true" outlineLevel="0" collapsed="false">
      <c r="A1309" s="262" t="n">
        <f aca="false">A1308+1</f>
        <v>1297</v>
      </c>
      <c r="B1309" s="263"/>
      <c r="C1309" s="263"/>
      <c r="D1309" s="263"/>
      <c r="E1309" s="266"/>
      <c r="F1309" s="266"/>
      <c r="G1309" s="267"/>
      <c r="H1309" s="278"/>
      <c r="I1309" s="281"/>
      <c r="J1309" s="268"/>
      <c r="K1309" s="269"/>
      <c r="L1309" s="244" t="str">
        <f aca="false">IF(AND(K1309&lt;&gt;"",J1309&lt;&gt;""),MIN(IF(OR(J1309="OZZ",J1309="ZZ"),5000,13600),TRUNC(0.75*SUMIF($D$12:$D1309,$D1309,K$12:K1309),2))-SUMIF($D$12:$D1308,$D1309,L$12:L1308),"")</f>
        <v/>
      </c>
      <c r="M1309" s="270" t="str">
        <f aca="false">IF(AND(K1309&lt;&gt;"",J1309&lt;&gt;"",AB1309&lt;&gt;""),IF(OR(J1309="OZZ",J1309="ZZ"),0-SUMIF($D$12:$D1308,$D1309,M$12:M1308),MIN(MIN(13600,TRUNC(0.75*SUMIF($D$12:$D$1442,$D1309,K$12:K$1442),2)+SUMIF($D$12:$D1309,$D1309,AB$12:AB1309))-SUMIF($D$12:$D1308,$D1309,M$12:M1308)-SUMIF($D$12:$D$1442,$D1309,L$12:L$1442),AB1309)),"")</f>
        <v/>
      </c>
      <c r="N1309" s="246" t="str">
        <f aca="false">IF(J1309&lt;&gt;"",1000-SUMIF($D$12:$D1308,$D1309,N$12:N1308),"")</f>
        <v/>
      </c>
      <c r="O1309" s="268"/>
      <c r="P1309" s="269"/>
      <c r="Q1309" s="244" t="str">
        <f aca="false">IF(AND(P1309&lt;&gt;"",O1309&lt;&gt;""),MIN(IF(OR(O1309="OZZ",O1309="ZZ"),5000,13600),TRUNC(0.75*SUMIF($D$12:$D1309,$D1309,P$12:P1309),2))-SUMIF($D$12:$D1308,$D1309,Q$12:Q1308),"")</f>
        <v/>
      </c>
      <c r="R1309" s="270" t="str">
        <f aca="false">IF(AND(P1309&lt;&gt;"",O1309&lt;&gt;"",AF1309&lt;&gt;""),IF(OR(O1309="OZZ",O1309="ZZ"),0-SUMIF($D$12:$D1308,$D1309,R$12:R1308),MIN(MIN(13600,TRUNC(0.75*SUMIF($D$12:$D$1442,$D1309,P$12:P$1442),2)+SUMIF($D$12:$D1309,$D1309,AF$12:AF1309))-SUMIF($D$12:$D1308,$D1309,R$12:R1308)-SUMIF($D$12:$D$1442,$D1309,Q$12:Q$1442),AF1309)),"")</f>
        <v/>
      </c>
      <c r="S1309" s="246" t="str">
        <f aca="false">IF(O1309&lt;&gt;"",1000-SUMIF($D$12:$D1308,$D1309,S$12:S1308),"")</f>
        <v/>
      </c>
      <c r="T1309" s="268"/>
      <c r="U1309" s="269"/>
      <c r="V1309" s="244" t="str">
        <f aca="false">IF(AND(U1309&lt;&gt;"",T1309&lt;&gt;""),MIN(IF(OR(T1309="OZZ",T1309="ZZ"),5000,13600),TRUNC(0.75*SUMIF($D$12:$D1309,$D1309,U$12:U1309),2))-SUMIF($D$12:$D1308,$D1309,V$12:V1308),"")</f>
        <v/>
      </c>
      <c r="W1309" s="248" t="str">
        <f aca="false">IF(AND(U1309&lt;&gt;"",T1309&lt;&gt;"",AJ1309&lt;&gt;""),IF(OR(T1309="OZZ",T1309="ZZ"),0-SUMIF($D$12:$D1308,$D1309,W$12:W1308),MIN(MIN(13600,TRUNC(0.75*SUMIF($D$12:$D$1442,$D1309,U$12:U$1442),2)+SUMIF($D$12:$D1309,$D1309,AJ$12:AJ1309))-SUMIF($D$12:$D1308,$D1309,W$12:W1308)-SUMIF($D$12:$D$1442,$D1309,V$12:V$1442),AJ1309)),"")</f>
        <v/>
      </c>
      <c r="X1309" s="246" t="str">
        <f aca="false">IF(T1309&lt;&gt;"",1000-SUMIF($D$12:$D1308,$D1309,X$12:X1308),"")</f>
        <v/>
      </c>
      <c r="Y1309" s="272"/>
      <c r="Z1309" s="273"/>
      <c r="AA1309" s="273"/>
      <c r="AB1309" s="252" t="str">
        <f aca="false">IF(K1309&lt;&gt;"",ROUND(Y1309,2)+ROUND(Z1309,2)+ROUND(AA1309,2),"")</f>
        <v/>
      </c>
      <c r="AC1309" s="274"/>
      <c r="AD1309" s="273"/>
      <c r="AE1309" s="273"/>
      <c r="AF1309" s="275" t="str">
        <f aca="false">IF(P1309&lt;&gt;"",ROUND(AC1309,2)+ROUND(AD1309,2)+ROUND(AE1309,2),"")</f>
        <v/>
      </c>
      <c r="AG1309" s="274"/>
      <c r="AH1309" s="273"/>
      <c r="AI1309" s="273"/>
      <c r="AJ1309" s="275" t="str">
        <f aca="false">IF(U1309&lt;&gt;"",ROUND(AG1309,2)+ROUND(AH1309,2)+ROUND(AI1309,2),"")</f>
        <v/>
      </c>
      <c r="AK1309" s="255"/>
      <c r="AL1309" s="255"/>
      <c r="AM1309" s="256"/>
      <c r="AN1309" s="257"/>
      <c r="AO1309" s="258" t="str">
        <f aca="false">IF(D1309&lt;&gt;"",IF(COUNTIF($D$12:$D1309,$D1309)&gt;1,0,IF(SUM(L1309,Q1309,V1309)&gt;0,IF(AND(T1309="",OR(O1309&lt;&gt;"",J1309&lt;&gt;"")),IF(O1309&lt;&gt;"",O1309,IF(J1309&lt;&gt;"",J1309,0)),IF(AND(O1309&lt;&gt;"",J1309&lt;&gt;"",O1309=J1309),O1309,T1309)),0)),"")</f>
        <v/>
      </c>
      <c r="AP1309" s="258" t="str">
        <f aca="false">IF(D1309&lt;&gt;"",IF(COUNTIF($D$12:$D1309,$D1309)&gt;1,0,IF(SUM(M1309,R1309,W1309)&gt;0,IF(AND(T1309="",OR(O1309&lt;&gt;"",J1309&lt;&gt;"")),IF(O1309&lt;&gt;"",O1309,IF(J1309&lt;&gt;"",J1309,0)),IF(AND(O1309&lt;&gt;"",J1309&lt;&gt;"",O1309=J1309),O1309,T1309)),0)),"")</f>
        <v/>
      </c>
      <c r="AQ1309" s="258" t="str">
        <f aca="false">IF(D1309&lt;&gt;"",IF(COUNTIF($D$12:$D1309,$D1309)&gt;1,0,IF(SUM(N1309,S1309,X1309)&gt;0,IF(AND(T1309="",OR(O1309&lt;&gt;"",J1309&lt;&gt;"")),IF(O1309&lt;&gt;"",O1309,IF(J1309&lt;&gt;"",J1309,0)),IF(AND(O1309&lt;&gt;"",J1309&lt;&gt;"",O1309=J1309),O1309,T1309)),0)),"")</f>
        <v/>
      </c>
      <c r="AR1309" s="257" t="str">
        <f aca="false">IF(D1309&lt;&gt;"",IF(J1309="OZP12",L1309,0),"")</f>
        <v/>
      </c>
      <c r="AS1309" s="257" t="str">
        <f aca="false">IF(D1309&lt;&gt;"",IF(O1309="OZP12",Q1309,0),"")</f>
        <v/>
      </c>
      <c r="AT1309" s="257" t="str">
        <f aca="false">IF(D1309&lt;&gt;"",IF(T1309="OZP12",V1309,0),"")</f>
        <v/>
      </c>
      <c r="AU1309" s="257" t="str">
        <f aca="false">IF(D1309&lt;&gt;"",IF(J1309="TZP",L1309,0),"")</f>
        <v/>
      </c>
      <c r="AV1309" s="257" t="str">
        <f aca="false">IF(D1309&lt;&gt;"",IF(O1309="TZP",Q1309,0),"")</f>
        <v/>
      </c>
      <c r="AW1309" s="257" t="str">
        <f aca="false">IF(D1309&lt;&gt;"",IF(T1309="TZP",V1309,0),"")</f>
        <v/>
      </c>
      <c r="AX1309" s="257" t="str">
        <f aca="false">IF(D1309&lt;&gt;"",IF(J1309="OZZ",L1309,0),"")</f>
        <v/>
      </c>
      <c r="AY1309" s="257" t="str">
        <f aca="false">IF(D1309&lt;&gt;"",IF(O1309="OZZ",Q1309,0),"")</f>
        <v/>
      </c>
      <c r="AZ1309" s="257" t="str">
        <f aca="false">IF(D1309&lt;&gt;"",IF(T1309="OZZ",V1309,0),"")</f>
        <v/>
      </c>
      <c r="BA1309" s="260"/>
      <c r="BB1309" s="257" t="str">
        <f aca="false">IF(D1309&lt;&gt;"",IF(ISERROR(FIND("/",D1309)),0,1),"")</f>
        <v/>
      </c>
      <c r="BC1309" s="257" t="str">
        <f aca="false">IF(D1309&lt;&gt;"",IF(BB1309*1=0,D1309,CONCATENATE(MID(D1309,1,FIND("/",D1309,1)-1),MID(D1309,FIND("/",D1309,1)+1,LEN(D1309)))),"")</f>
        <v/>
      </c>
      <c r="BD1309" s="286"/>
      <c r="BE1309" s="257" t="str">
        <f aca="false">IF(D1309&lt;&gt;"",IF(J1309="OZP12",M1309,0),"")</f>
        <v/>
      </c>
      <c r="BF1309" s="257" t="str">
        <f aca="false">IF(D1309&lt;&gt;"",IF(O1309="OZP12",R1309,0),"")</f>
        <v/>
      </c>
      <c r="BG1309" s="257" t="str">
        <f aca="false">IF(D1309&lt;&gt;"",IF(T1309="OZP12",W1309,0),"")</f>
        <v/>
      </c>
      <c r="BH1309" s="257" t="str">
        <f aca="false">IF(D1309&lt;&gt;"",IF(J1309="TZP",M1309,0),"")</f>
        <v/>
      </c>
      <c r="BI1309" s="257" t="str">
        <f aca="false">IF(D1309&lt;&gt;"",IF(O1309="TZP",R1309,0),"")</f>
        <v/>
      </c>
      <c r="BJ1309" s="257" t="str">
        <f aca="false">IF(D1309&lt;&gt;"",IF(T1309="TZP",W1309,0),"")</f>
        <v/>
      </c>
    </row>
    <row r="1310" s="261" customFormat="true" ht="18.75" hidden="false" customHeight="true" outlineLevel="0" collapsed="false">
      <c r="A1310" s="262" t="n">
        <f aca="false">A1309+1</f>
        <v>1298</v>
      </c>
      <c r="B1310" s="263"/>
      <c r="C1310" s="263"/>
      <c r="D1310" s="263"/>
      <c r="E1310" s="266"/>
      <c r="F1310" s="266"/>
      <c r="G1310" s="267"/>
      <c r="H1310" s="278"/>
      <c r="I1310" s="281"/>
      <c r="J1310" s="268"/>
      <c r="K1310" s="269"/>
      <c r="L1310" s="244" t="str">
        <f aca="false">IF(AND(K1310&lt;&gt;"",J1310&lt;&gt;""),MIN(IF(OR(J1310="OZZ",J1310="ZZ"),5000,13600),TRUNC(0.75*SUMIF($D$12:$D1310,$D1310,K$12:K1310),2))-SUMIF($D$12:$D1309,$D1310,L$12:L1309),"")</f>
        <v/>
      </c>
      <c r="M1310" s="270" t="str">
        <f aca="false">IF(AND(K1310&lt;&gt;"",J1310&lt;&gt;"",AB1310&lt;&gt;""),IF(OR(J1310="OZZ",J1310="ZZ"),0-SUMIF($D$12:$D1309,$D1310,M$12:M1309),MIN(MIN(13600,TRUNC(0.75*SUMIF($D$12:$D$1442,$D1310,K$12:K$1442),2)+SUMIF($D$12:$D1310,$D1310,AB$12:AB1310))-SUMIF($D$12:$D1309,$D1310,M$12:M1309)-SUMIF($D$12:$D$1442,$D1310,L$12:L$1442),AB1310)),"")</f>
        <v/>
      </c>
      <c r="N1310" s="246" t="str">
        <f aca="false">IF(J1310&lt;&gt;"",1000-SUMIF($D$12:$D1309,$D1310,N$12:N1309),"")</f>
        <v/>
      </c>
      <c r="O1310" s="268"/>
      <c r="P1310" s="269"/>
      <c r="Q1310" s="244" t="str">
        <f aca="false">IF(AND(P1310&lt;&gt;"",O1310&lt;&gt;""),MIN(IF(OR(O1310="OZZ",O1310="ZZ"),5000,13600),TRUNC(0.75*SUMIF($D$12:$D1310,$D1310,P$12:P1310),2))-SUMIF($D$12:$D1309,$D1310,Q$12:Q1309),"")</f>
        <v/>
      </c>
      <c r="R1310" s="270" t="str">
        <f aca="false">IF(AND(P1310&lt;&gt;"",O1310&lt;&gt;"",AF1310&lt;&gt;""),IF(OR(O1310="OZZ",O1310="ZZ"),0-SUMIF($D$12:$D1309,$D1310,R$12:R1309),MIN(MIN(13600,TRUNC(0.75*SUMIF($D$12:$D$1442,$D1310,P$12:P$1442),2)+SUMIF($D$12:$D1310,$D1310,AF$12:AF1310))-SUMIF($D$12:$D1309,$D1310,R$12:R1309)-SUMIF($D$12:$D$1442,$D1310,Q$12:Q$1442),AF1310)),"")</f>
        <v/>
      </c>
      <c r="S1310" s="246" t="str">
        <f aca="false">IF(O1310&lt;&gt;"",1000-SUMIF($D$12:$D1309,$D1310,S$12:S1309),"")</f>
        <v/>
      </c>
      <c r="T1310" s="268"/>
      <c r="U1310" s="269"/>
      <c r="V1310" s="244" t="str">
        <f aca="false">IF(AND(U1310&lt;&gt;"",T1310&lt;&gt;""),MIN(IF(OR(T1310="OZZ",T1310="ZZ"),5000,13600),TRUNC(0.75*SUMIF($D$12:$D1310,$D1310,U$12:U1310),2))-SUMIF($D$12:$D1309,$D1310,V$12:V1309),"")</f>
        <v/>
      </c>
      <c r="W1310" s="248" t="str">
        <f aca="false">IF(AND(U1310&lt;&gt;"",T1310&lt;&gt;"",AJ1310&lt;&gt;""),IF(OR(T1310="OZZ",T1310="ZZ"),0-SUMIF($D$12:$D1309,$D1310,W$12:W1309),MIN(MIN(13600,TRUNC(0.75*SUMIF($D$12:$D$1442,$D1310,U$12:U$1442),2)+SUMIF($D$12:$D1310,$D1310,AJ$12:AJ1310))-SUMIF($D$12:$D1309,$D1310,W$12:W1309)-SUMIF($D$12:$D$1442,$D1310,V$12:V$1442),AJ1310)),"")</f>
        <v/>
      </c>
      <c r="X1310" s="246" t="str">
        <f aca="false">IF(T1310&lt;&gt;"",1000-SUMIF($D$12:$D1309,$D1310,X$12:X1309),"")</f>
        <v/>
      </c>
      <c r="Y1310" s="272"/>
      <c r="Z1310" s="273"/>
      <c r="AA1310" s="273"/>
      <c r="AB1310" s="252" t="str">
        <f aca="false">IF(K1310&lt;&gt;"",ROUND(Y1310,2)+ROUND(Z1310,2)+ROUND(AA1310,2),"")</f>
        <v/>
      </c>
      <c r="AC1310" s="274"/>
      <c r="AD1310" s="273"/>
      <c r="AE1310" s="273"/>
      <c r="AF1310" s="275" t="str">
        <f aca="false">IF(P1310&lt;&gt;"",ROUND(AC1310,2)+ROUND(AD1310,2)+ROUND(AE1310,2),"")</f>
        <v/>
      </c>
      <c r="AG1310" s="274"/>
      <c r="AH1310" s="273"/>
      <c r="AI1310" s="273"/>
      <c r="AJ1310" s="275" t="str">
        <f aca="false">IF(U1310&lt;&gt;"",ROUND(AG1310,2)+ROUND(AH1310,2)+ROUND(AI1310,2),"")</f>
        <v/>
      </c>
      <c r="AK1310" s="255"/>
      <c r="AL1310" s="255"/>
      <c r="AM1310" s="256"/>
      <c r="AN1310" s="257"/>
      <c r="AO1310" s="258" t="str">
        <f aca="false">IF(D1310&lt;&gt;"",IF(COUNTIF($D$12:$D1310,$D1310)&gt;1,0,IF(SUM(L1310,Q1310,V1310)&gt;0,IF(AND(T1310="",OR(O1310&lt;&gt;"",J1310&lt;&gt;"")),IF(O1310&lt;&gt;"",O1310,IF(J1310&lt;&gt;"",J1310,0)),IF(AND(O1310&lt;&gt;"",J1310&lt;&gt;"",O1310=J1310),O1310,T1310)),0)),"")</f>
        <v/>
      </c>
      <c r="AP1310" s="258" t="str">
        <f aca="false">IF(D1310&lt;&gt;"",IF(COUNTIF($D$12:$D1310,$D1310)&gt;1,0,IF(SUM(M1310,R1310,W1310)&gt;0,IF(AND(T1310="",OR(O1310&lt;&gt;"",J1310&lt;&gt;"")),IF(O1310&lt;&gt;"",O1310,IF(J1310&lt;&gt;"",J1310,0)),IF(AND(O1310&lt;&gt;"",J1310&lt;&gt;"",O1310=J1310),O1310,T1310)),0)),"")</f>
        <v/>
      </c>
      <c r="AQ1310" s="258" t="str">
        <f aca="false">IF(D1310&lt;&gt;"",IF(COUNTIF($D$12:$D1310,$D1310)&gt;1,0,IF(SUM(N1310,S1310,X1310)&gt;0,IF(AND(T1310="",OR(O1310&lt;&gt;"",J1310&lt;&gt;"")),IF(O1310&lt;&gt;"",O1310,IF(J1310&lt;&gt;"",J1310,0)),IF(AND(O1310&lt;&gt;"",J1310&lt;&gt;"",O1310=J1310),O1310,T1310)),0)),"")</f>
        <v/>
      </c>
      <c r="AR1310" s="257" t="str">
        <f aca="false">IF(D1310&lt;&gt;"",IF(J1310="OZP12",L1310,0),"")</f>
        <v/>
      </c>
      <c r="AS1310" s="257" t="str">
        <f aca="false">IF(D1310&lt;&gt;"",IF(O1310="OZP12",Q1310,0),"")</f>
        <v/>
      </c>
      <c r="AT1310" s="257" t="str">
        <f aca="false">IF(D1310&lt;&gt;"",IF(T1310="OZP12",V1310,0),"")</f>
        <v/>
      </c>
      <c r="AU1310" s="257" t="str">
        <f aca="false">IF(D1310&lt;&gt;"",IF(J1310="TZP",L1310,0),"")</f>
        <v/>
      </c>
      <c r="AV1310" s="257" t="str">
        <f aca="false">IF(D1310&lt;&gt;"",IF(O1310="TZP",Q1310,0),"")</f>
        <v/>
      </c>
      <c r="AW1310" s="257" t="str">
        <f aca="false">IF(D1310&lt;&gt;"",IF(T1310="TZP",V1310,0),"")</f>
        <v/>
      </c>
      <c r="AX1310" s="257" t="str">
        <f aca="false">IF(D1310&lt;&gt;"",IF(J1310="OZZ",L1310,0),"")</f>
        <v/>
      </c>
      <c r="AY1310" s="257" t="str">
        <f aca="false">IF(D1310&lt;&gt;"",IF(O1310="OZZ",Q1310,0),"")</f>
        <v/>
      </c>
      <c r="AZ1310" s="257" t="str">
        <f aca="false">IF(D1310&lt;&gt;"",IF(T1310="OZZ",V1310,0),"")</f>
        <v/>
      </c>
      <c r="BA1310" s="260"/>
      <c r="BB1310" s="257" t="str">
        <f aca="false">IF(D1310&lt;&gt;"",IF(ISERROR(FIND("/",D1310)),0,1),"")</f>
        <v/>
      </c>
      <c r="BC1310" s="257" t="str">
        <f aca="false">IF(D1310&lt;&gt;"",IF(BB1310*1=0,D1310,CONCATENATE(MID(D1310,1,FIND("/",D1310,1)-1),MID(D1310,FIND("/",D1310,1)+1,LEN(D1310)))),"")</f>
        <v/>
      </c>
      <c r="BD1310" s="286"/>
      <c r="BE1310" s="257" t="str">
        <f aca="false">IF(D1310&lt;&gt;"",IF(J1310="OZP12",M1310,0),"")</f>
        <v/>
      </c>
      <c r="BF1310" s="257" t="str">
        <f aca="false">IF(D1310&lt;&gt;"",IF(O1310="OZP12",R1310,0),"")</f>
        <v/>
      </c>
      <c r="BG1310" s="257" t="str">
        <f aca="false">IF(D1310&lt;&gt;"",IF(T1310="OZP12",W1310,0),"")</f>
        <v/>
      </c>
      <c r="BH1310" s="257" t="str">
        <f aca="false">IF(D1310&lt;&gt;"",IF(J1310="TZP",M1310,0),"")</f>
        <v/>
      </c>
      <c r="BI1310" s="257" t="str">
        <f aca="false">IF(D1310&lt;&gt;"",IF(O1310="TZP",R1310,0),"")</f>
        <v/>
      </c>
      <c r="BJ1310" s="257" t="str">
        <f aca="false">IF(D1310&lt;&gt;"",IF(T1310="TZP",W1310,0),"")</f>
        <v/>
      </c>
    </row>
    <row r="1311" s="261" customFormat="true" ht="18.75" hidden="false" customHeight="true" outlineLevel="0" collapsed="false">
      <c r="A1311" s="262" t="n">
        <f aca="false">A1310+1</f>
        <v>1299</v>
      </c>
      <c r="B1311" s="263"/>
      <c r="C1311" s="263"/>
      <c r="D1311" s="263"/>
      <c r="E1311" s="266"/>
      <c r="F1311" s="266"/>
      <c r="G1311" s="267"/>
      <c r="H1311" s="278"/>
      <c r="I1311" s="281"/>
      <c r="J1311" s="268"/>
      <c r="K1311" s="269"/>
      <c r="L1311" s="244" t="str">
        <f aca="false">IF(AND(K1311&lt;&gt;"",J1311&lt;&gt;""),MIN(IF(OR(J1311="OZZ",J1311="ZZ"),5000,13600),TRUNC(0.75*SUMIF($D$12:$D1311,$D1311,K$12:K1311),2))-SUMIF($D$12:$D1310,$D1311,L$12:L1310),"")</f>
        <v/>
      </c>
      <c r="M1311" s="270" t="str">
        <f aca="false">IF(AND(K1311&lt;&gt;"",J1311&lt;&gt;"",AB1311&lt;&gt;""),IF(OR(J1311="OZZ",J1311="ZZ"),0-SUMIF($D$12:$D1310,$D1311,M$12:M1310),MIN(MIN(13600,TRUNC(0.75*SUMIF($D$12:$D$1442,$D1311,K$12:K$1442),2)+SUMIF($D$12:$D1311,$D1311,AB$12:AB1311))-SUMIF($D$12:$D1310,$D1311,M$12:M1310)-SUMIF($D$12:$D$1442,$D1311,L$12:L$1442),AB1311)),"")</f>
        <v/>
      </c>
      <c r="N1311" s="246" t="str">
        <f aca="false">IF(J1311&lt;&gt;"",1000-SUMIF($D$12:$D1310,$D1311,N$12:N1310),"")</f>
        <v/>
      </c>
      <c r="O1311" s="268"/>
      <c r="P1311" s="269"/>
      <c r="Q1311" s="244" t="str">
        <f aca="false">IF(AND(P1311&lt;&gt;"",O1311&lt;&gt;""),MIN(IF(OR(O1311="OZZ",O1311="ZZ"),5000,13600),TRUNC(0.75*SUMIF($D$12:$D1311,$D1311,P$12:P1311),2))-SUMIF($D$12:$D1310,$D1311,Q$12:Q1310),"")</f>
        <v/>
      </c>
      <c r="R1311" s="270" t="str">
        <f aca="false">IF(AND(P1311&lt;&gt;"",O1311&lt;&gt;"",AF1311&lt;&gt;""),IF(OR(O1311="OZZ",O1311="ZZ"),0-SUMIF($D$12:$D1310,$D1311,R$12:R1310),MIN(MIN(13600,TRUNC(0.75*SUMIF($D$12:$D$1442,$D1311,P$12:P$1442),2)+SUMIF($D$12:$D1311,$D1311,AF$12:AF1311))-SUMIF($D$12:$D1310,$D1311,R$12:R1310)-SUMIF($D$12:$D$1442,$D1311,Q$12:Q$1442),AF1311)),"")</f>
        <v/>
      </c>
      <c r="S1311" s="246" t="str">
        <f aca="false">IF(O1311&lt;&gt;"",1000-SUMIF($D$12:$D1310,$D1311,S$12:S1310),"")</f>
        <v/>
      </c>
      <c r="T1311" s="268"/>
      <c r="U1311" s="269"/>
      <c r="V1311" s="244" t="str">
        <f aca="false">IF(AND(U1311&lt;&gt;"",T1311&lt;&gt;""),MIN(IF(OR(T1311="OZZ",T1311="ZZ"),5000,13600),TRUNC(0.75*SUMIF($D$12:$D1311,$D1311,U$12:U1311),2))-SUMIF($D$12:$D1310,$D1311,V$12:V1310),"")</f>
        <v/>
      </c>
      <c r="W1311" s="248" t="str">
        <f aca="false">IF(AND(U1311&lt;&gt;"",T1311&lt;&gt;"",AJ1311&lt;&gt;""),IF(OR(T1311="OZZ",T1311="ZZ"),0-SUMIF($D$12:$D1310,$D1311,W$12:W1310),MIN(MIN(13600,TRUNC(0.75*SUMIF($D$12:$D$1442,$D1311,U$12:U$1442),2)+SUMIF($D$12:$D1311,$D1311,AJ$12:AJ1311))-SUMIF($D$12:$D1310,$D1311,W$12:W1310)-SUMIF($D$12:$D$1442,$D1311,V$12:V$1442),AJ1311)),"")</f>
        <v/>
      </c>
      <c r="X1311" s="246" t="str">
        <f aca="false">IF(T1311&lt;&gt;"",1000-SUMIF($D$12:$D1310,$D1311,X$12:X1310),"")</f>
        <v/>
      </c>
      <c r="Y1311" s="272"/>
      <c r="Z1311" s="273"/>
      <c r="AA1311" s="273"/>
      <c r="AB1311" s="252" t="str">
        <f aca="false">IF(K1311&lt;&gt;"",ROUND(Y1311,2)+ROUND(Z1311,2)+ROUND(AA1311,2),"")</f>
        <v/>
      </c>
      <c r="AC1311" s="274"/>
      <c r="AD1311" s="273"/>
      <c r="AE1311" s="273"/>
      <c r="AF1311" s="275" t="str">
        <f aca="false">IF(P1311&lt;&gt;"",ROUND(AC1311,2)+ROUND(AD1311,2)+ROUND(AE1311,2),"")</f>
        <v/>
      </c>
      <c r="AG1311" s="274"/>
      <c r="AH1311" s="273"/>
      <c r="AI1311" s="273"/>
      <c r="AJ1311" s="275" t="str">
        <f aca="false">IF(U1311&lt;&gt;"",ROUND(AG1311,2)+ROUND(AH1311,2)+ROUND(AI1311,2),"")</f>
        <v/>
      </c>
      <c r="AK1311" s="255"/>
      <c r="AL1311" s="255"/>
      <c r="AM1311" s="256"/>
      <c r="AN1311" s="257"/>
      <c r="AO1311" s="258" t="str">
        <f aca="false">IF(D1311&lt;&gt;"",IF(COUNTIF($D$12:$D1311,$D1311)&gt;1,0,IF(SUM(L1311,Q1311,V1311)&gt;0,IF(AND(T1311="",OR(O1311&lt;&gt;"",J1311&lt;&gt;"")),IF(O1311&lt;&gt;"",O1311,IF(J1311&lt;&gt;"",J1311,0)),IF(AND(O1311&lt;&gt;"",J1311&lt;&gt;"",O1311=J1311),O1311,T1311)),0)),"")</f>
        <v/>
      </c>
      <c r="AP1311" s="258" t="str">
        <f aca="false">IF(D1311&lt;&gt;"",IF(COUNTIF($D$12:$D1311,$D1311)&gt;1,0,IF(SUM(M1311,R1311,W1311)&gt;0,IF(AND(T1311="",OR(O1311&lt;&gt;"",J1311&lt;&gt;"")),IF(O1311&lt;&gt;"",O1311,IF(J1311&lt;&gt;"",J1311,0)),IF(AND(O1311&lt;&gt;"",J1311&lt;&gt;"",O1311=J1311),O1311,T1311)),0)),"")</f>
        <v/>
      </c>
      <c r="AQ1311" s="258" t="str">
        <f aca="false">IF(D1311&lt;&gt;"",IF(COUNTIF($D$12:$D1311,$D1311)&gt;1,0,IF(SUM(N1311,S1311,X1311)&gt;0,IF(AND(T1311="",OR(O1311&lt;&gt;"",J1311&lt;&gt;"")),IF(O1311&lt;&gt;"",O1311,IF(J1311&lt;&gt;"",J1311,0)),IF(AND(O1311&lt;&gt;"",J1311&lt;&gt;"",O1311=J1311),O1311,T1311)),0)),"")</f>
        <v/>
      </c>
      <c r="AR1311" s="257" t="str">
        <f aca="false">IF(D1311&lt;&gt;"",IF(J1311="OZP12",L1311,0),"")</f>
        <v/>
      </c>
      <c r="AS1311" s="257" t="str">
        <f aca="false">IF(D1311&lt;&gt;"",IF(O1311="OZP12",Q1311,0),"")</f>
        <v/>
      </c>
      <c r="AT1311" s="257" t="str">
        <f aca="false">IF(D1311&lt;&gt;"",IF(T1311="OZP12",V1311,0),"")</f>
        <v/>
      </c>
      <c r="AU1311" s="257" t="str">
        <f aca="false">IF(D1311&lt;&gt;"",IF(J1311="TZP",L1311,0),"")</f>
        <v/>
      </c>
      <c r="AV1311" s="257" t="str">
        <f aca="false">IF(D1311&lt;&gt;"",IF(O1311="TZP",Q1311,0),"")</f>
        <v/>
      </c>
      <c r="AW1311" s="257" t="str">
        <f aca="false">IF(D1311&lt;&gt;"",IF(T1311="TZP",V1311,0),"")</f>
        <v/>
      </c>
      <c r="AX1311" s="257" t="str">
        <f aca="false">IF(D1311&lt;&gt;"",IF(J1311="OZZ",L1311,0),"")</f>
        <v/>
      </c>
      <c r="AY1311" s="257" t="str">
        <f aca="false">IF(D1311&lt;&gt;"",IF(O1311="OZZ",Q1311,0),"")</f>
        <v/>
      </c>
      <c r="AZ1311" s="257" t="str">
        <f aca="false">IF(D1311&lt;&gt;"",IF(T1311="OZZ",V1311,0),"")</f>
        <v/>
      </c>
      <c r="BA1311" s="260"/>
      <c r="BB1311" s="257" t="str">
        <f aca="false">IF(D1311&lt;&gt;"",IF(ISERROR(FIND("/",D1311)),0,1),"")</f>
        <v/>
      </c>
      <c r="BC1311" s="257" t="str">
        <f aca="false">IF(D1311&lt;&gt;"",IF(BB1311*1=0,D1311,CONCATENATE(MID(D1311,1,FIND("/",D1311,1)-1),MID(D1311,FIND("/",D1311,1)+1,LEN(D1311)))),"")</f>
        <v/>
      </c>
      <c r="BD1311" s="286"/>
      <c r="BE1311" s="257" t="str">
        <f aca="false">IF(D1311&lt;&gt;"",IF(J1311="OZP12",M1311,0),"")</f>
        <v/>
      </c>
      <c r="BF1311" s="257" t="str">
        <f aca="false">IF(D1311&lt;&gt;"",IF(O1311="OZP12",R1311,0),"")</f>
        <v/>
      </c>
      <c r="BG1311" s="257" t="str">
        <f aca="false">IF(D1311&lt;&gt;"",IF(T1311="OZP12",W1311,0),"")</f>
        <v/>
      </c>
      <c r="BH1311" s="257" t="str">
        <f aca="false">IF(D1311&lt;&gt;"",IF(J1311="TZP",M1311,0),"")</f>
        <v/>
      </c>
      <c r="BI1311" s="257" t="str">
        <f aca="false">IF(D1311&lt;&gt;"",IF(O1311="TZP",R1311,0),"")</f>
        <v/>
      </c>
      <c r="BJ1311" s="257" t="str">
        <f aca="false">IF(D1311&lt;&gt;"",IF(T1311="TZP",W1311,0),"")</f>
        <v/>
      </c>
    </row>
    <row r="1312" s="261" customFormat="true" ht="18.75" hidden="false" customHeight="true" outlineLevel="0" collapsed="false">
      <c r="A1312" s="262" t="n">
        <f aca="false">A1311+1</f>
        <v>1300</v>
      </c>
      <c r="B1312" s="263"/>
      <c r="C1312" s="263"/>
      <c r="D1312" s="263"/>
      <c r="E1312" s="266"/>
      <c r="F1312" s="266"/>
      <c r="G1312" s="267"/>
      <c r="H1312" s="278"/>
      <c r="I1312" s="281"/>
      <c r="J1312" s="268"/>
      <c r="K1312" s="269"/>
      <c r="L1312" s="244" t="str">
        <f aca="false">IF(AND(K1312&lt;&gt;"",J1312&lt;&gt;""),MIN(IF(OR(J1312="OZZ",J1312="ZZ"),5000,13600),TRUNC(0.75*SUMIF($D$12:$D1312,$D1312,K$12:K1312),2))-SUMIF($D$12:$D1311,$D1312,L$12:L1311),"")</f>
        <v/>
      </c>
      <c r="M1312" s="270" t="str">
        <f aca="false">IF(AND(K1312&lt;&gt;"",J1312&lt;&gt;"",AB1312&lt;&gt;""),IF(OR(J1312="OZZ",J1312="ZZ"),0-SUMIF($D$12:$D1311,$D1312,M$12:M1311),MIN(MIN(13600,TRUNC(0.75*SUMIF($D$12:$D$1442,$D1312,K$12:K$1442),2)+SUMIF($D$12:$D1312,$D1312,AB$12:AB1312))-SUMIF($D$12:$D1311,$D1312,M$12:M1311)-SUMIF($D$12:$D$1442,$D1312,L$12:L$1442),AB1312)),"")</f>
        <v/>
      </c>
      <c r="N1312" s="246" t="str">
        <f aca="false">IF(J1312&lt;&gt;"",1000-SUMIF($D$12:$D1311,$D1312,N$12:N1311),"")</f>
        <v/>
      </c>
      <c r="O1312" s="268"/>
      <c r="P1312" s="269"/>
      <c r="Q1312" s="244" t="str">
        <f aca="false">IF(AND(P1312&lt;&gt;"",O1312&lt;&gt;""),MIN(IF(OR(O1312="OZZ",O1312="ZZ"),5000,13600),TRUNC(0.75*SUMIF($D$12:$D1312,$D1312,P$12:P1312),2))-SUMIF($D$12:$D1311,$D1312,Q$12:Q1311),"")</f>
        <v/>
      </c>
      <c r="R1312" s="270" t="str">
        <f aca="false">IF(AND(P1312&lt;&gt;"",O1312&lt;&gt;"",AF1312&lt;&gt;""),IF(OR(O1312="OZZ",O1312="ZZ"),0-SUMIF($D$12:$D1311,$D1312,R$12:R1311),MIN(MIN(13600,TRUNC(0.75*SUMIF($D$12:$D$1442,$D1312,P$12:P$1442),2)+SUMIF($D$12:$D1312,$D1312,AF$12:AF1312))-SUMIF($D$12:$D1311,$D1312,R$12:R1311)-SUMIF($D$12:$D$1442,$D1312,Q$12:Q$1442),AF1312)),"")</f>
        <v/>
      </c>
      <c r="S1312" s="246" t="str">
        <f aca="false">IF(O1312&lt;&gt;"",1000-SUMIF($D$12:$D1311,$D1312,S$12:S1311),"")</f>
        <v/>
      </c>
      <c r="T1312" s="268"/>
      <c r="U1312" s="269"/>
      <c r="V1312" s="244" t="str">
        <f aca="false">IF(AND(U1312&lt;&gt;"",T1312&lt;&gt;""),MIN(IF(OR(T1312="OZZ",T1312="ZZ"),5000,13600),TRUNC(0.75*SUMIF($D$12:$D1312,$D1312,U$12:U1312),2))-SUMIF($D$12:$D1311,$D1312,V$12:V1311),"")</f>
        <v/>
      </c>
      <c r="W1312" s="248" t="str">
        <f aca="false">IF(AND(U1312&lt;&gt;"",T1312&lt;&gt;"",AJ1312&lt;&gt;""),IF(OR(T1312="OZZ",T1312="ZZ"),0-SUMIF($D$12:$D1311,$D1312,W$12:W1311),MIN(MIN(13600,TRUNC(0.75*SUMIF($D$12:$D$1442,$D1312,U$12:U$1442),2)+SUMIF($D$12:$D1312,$D1312,AJ$12:AJ1312))-SUMIF($D$12:$D1311,$D1312,W$12:W1311)-SUMIF($D$12:$D$1442,$D1312,V$12:V$1442),AJ1312)),"")</f>
        <v/>
      </c>
      <c r="X1312" s="246" t="str">
        <f aca="false">IF(T1312&lt;&gt;"",1000-SUMIF($D$12:$D1311,$D1312,X$12:X1311),"")</f>
        <v/>
      </c>
      <c r="Y1312" s="272"/>
      <c r="Z1312" s="273"/>
      <c r="AA1312" s="273"/>
      <c r="AB1312" s="252" t="str">
        <f aca="false">IF(K1312&lt;&gt;"",ROUND(Y1312,2)+ROUND(Z1312,2)+ROUND(AA1312,2),"")</f>
        <v/>
      </c>
      <c r="AC1312" s="274"/>
      <c r="AD1312" s="273"/>
      <c r="AE1312" s="273"/>
      <c r="AF1312" s="275" t="str">
        <f aca="false">IF(P1312&lt;&gt;"",ROUND(AC1312,2)+ROUND(AD1312,2)+ROUND(AE1312,2),"")</f>
        <v/>
      </c>
      <c r="AG1312" s="274"/>
      <c r="AH1312" s="273"/>
      <c r="AI1312" s="273"/>
      <c r="AJ1312" s="275" t="str">
        <f aca="false">IF(U1312&lt;&gt;"",ROUND(AG1312,2)+ROUND(AH1312,2)+ROUND(AI1312,2),"")</f>
        <v/>
      </c>
      <c r="AK1312" s="255"/>
      <c r="AL1312" s="255"/>
      <c r="AM1312" s="256"/>
      <c r="AN1312" s="257"/>
      <c r="AO1312" s="258" t="str">
        <f aca="false">IF(D1312&lt;&gt;"",IF(COUNTIF($D$12:$D1312,$D1312)&gt;1,0,IF(SUM(L1312,Q1312,V1312)&gt;0,IF(AND(T1312="",OR(O1312&lt;&gt;"",J1312&lt;&gt;"")),IF(O1312&lt;&gt;"",O1312,IF(J1312&lt;&gt;"",J1312,0)),IF(AND(O1312&lt;&gt;"",J1312&lt;&gt;"",O1312=J1312),O1312,T1312)),0)),"")</f>
        <v/>
      </c>
      <c r="AP1312" s="258" t="str">
        <f aca="false">IF(D1312&lt;&gt;"",IF(COUNTIF($D$12:$D1312,$D1312)&gt;1,0,IF(SUM(M1312,R1312,W1312)&gt;0,IF(AND(T1312="",OR(O1312&lt;&gt;"",J1312&lt;&gt;"")),IF(O1312&lt;&gt;"",O1312,IF(J1312&lt;&gt;"",J1312,0)),IF(AND(O1312&lt;&gt;"",J1312&lt;&gt;"",O1312=J1312),O1312,T1312)),0)),"")</f>
        <v/>
      </c>
      <c r="AQ1312" s="258" t="str">
        <f aca="false">IF(D1312&lt;&gt;"",IF(COUNTIF($D$12:$D1312,$D1312)&gt;1,0,IF(SUM(N1312,S1312,X1312)&gt;0,IF(AND(T1312="",OR(O1312&lt;&gt;"",J1312&lt;&gt;"")),IF(O1312&lt;&gt;"",O1312,IF(J1312&lt;&gt;"",J1312,0)),IF(AND(O1312&lt;&gt;"",J1312&lt;&gt;"",O1312=J1312),O1312,T1312)),0)),"")</f>
        <v/>
      </c>
      <c r="AR1312" s="257" t="str">
        <f aca="false">IF(D1312&lt;&gt;"",IF(J1312="OZP12",L1312,0),"")</f>
        <v/>
      </c>
      <c r="AS1312" s="257" t="str">
        <f aca="false">IF(D1312&lt;&gt;"",IF(O1312="OZP12",Q1312,0),"")</f>
        <v/>
      </c>
      <c r="AT1312" s="257" t="str">
        <f aca="false">IF(D1312&lt;&gt;"",IF(T1312="OZP12",V1312,0),"")</f>
        <v/>
      </c>
      <c r="AU1312" s="257" t="str">
        <f aca="false">IF(D1312&lt;&gt;"",IF(J1312="TZP",L1312,0),"")</f>
        <v/>
      </c>
      <c r="AV1312" s="257" t="str">
        <f aca="false">IF(D1312&lt;&gt;"",IF(O1312="TZP",Q1312,0),"")</f>
        <v/>
      </c>
      <c r="AW1312" s="257" t="str">
        <f aca="false">IF(D1312&lt;&gt;"",IF(T1312="TZP",V1312,0),"")</f>
        <v/>
      </c>
      <c r="AX1312" s="257" t="str">
        <f aca="false">IF(D1312&lt;&gt;"",IF(J1312="OZZ",L1312,0),"")</f>
        <v/>
      </c>
      <c r="AY1312" s="257" t="str">
        <f aca="false">IF(D1312&lt;&gt;"",IF(O1312="OZZ",Q1312,0),"")</f>
        <v/>
      </c>
      <c r="AZ1312" s="257" t="str">
        <f aca="false">IF(D1312&lt;&gt;"",IF(T1312="OZZ",V1312,0),"")</f>
        <v/>
      </c>
      <c r="BA1312" s="260"/>
      <c r="BB1312" s="257" t="str">
        <f aca="false">IF(D1312&lt;&gt;"",IF(ISERROR(FIND("/",D1312)),0,1),"")</f>
        <v/>
      </c>
      <c r="BC1312" s="257" t="str">
        <f aca="false">IF(D1312&lt;&gt;"",IF(BB1312*1=0,D1312,CONCATENATE(MID(D1312,1,FIND("/",D1312,1)-1),MID(D1312,FIND("/",D1312,1)+1,LEN(D1312)))),"")</f>
        <v/>
      </c>
      <c r="BD1312" s="286"/>
      <c r="BE1312" s="257" t="str">
        <f aca="false">IF(D1312&lt;&gt;"",IF(J1312="OZP12",M1312,0),"")</f>
        <v/>
      </c>
      <c r="BF1312" s="257" t="str">
        <f aca="false">IF(D1312&lt;&gt;"",IF(O1312="OZP12",R1312,0),"")</f>
        <v/>
      </c>
      <c r="BG1312" s="257" t="str">
        <f aca="false">IF(D1312&lt;&gt;"",IF(T1312="OZP12",W1312,0),"")</f>
        <v/>
      </c>
      <c r="BH1312" s="257" t="str">
        <f aca="false">IF(D1312&lt;&gt;"",IF(J1312="TZP",M1312,0),"")</f>
        <v/>
      </c>
      <c r="BI1312" s="257" t="str">
        <f aca="false">IF(D1312&lt;&gt;"",IF(O1312="TZP",R1312,0),"")</f>
        <v/>
      </c>
      <c r="BJ1312" s="257" t="str">
        <f aca="false">IF(D1312&lt;&gt;"",IF(T1312="TZP",W1312,0),"")</f>
        <v/>
      </c>
    </row>
    <row r="1313" s="261" customFormat="true" ht="18.75" hidden="false" customHeight="true" outlineLevel="0" collapsed="false">
      <c r="A1313" s="262" t="n">
        <f aca="false">A1312+1</f>
        <v>1301</v>
      </c>
      <c r="B1313" s="263"/>
      <c r="C1313" s="263"/>
      <c r="D1313" s="263"/>
      <c r="E1313" s="266"/>
      <c r="F1313" s="266"/>
      <c r="G1313" s="267"/>
      <c r="H1313" s="278"/>
      <c r="I1313" s="281"/>
      <c r="J1313" s="268"/>
      <c r="K1313" s="269"/>
      <c r="L1313" s="244" t="str">
        <f aca="false">IF(AND(K1313&lt;&gt;"",J1313&lt;&gt;""),MIN(IF(OR(J1313="OZZ",J1313="ZZ"),5000,13600),TRUNC(0.75*SUMIF($D$12:$D1313,$D1313,K$12:K1313),2))-SUMIF($D$12:$D1312,$D1313,L$12:L1312),"")</f>
        <v/>
      </c>
      <c r="M1313" s="270" t="str">
        <f aca="false">IF(AND(K1313&lt;&gt;"",J1313&lt;&gt;"",AB1313&lt;&gt;""),IF(OR(J1313="OZZ",J1313="ZZ"),0-SUMIF($D$12:$D1312,$D1313,M$12:M1312),MIN(MIN(13600,TRUNC(0.75*SUMIF($D$12:$D$1442,$D1313,K$12:K$1442),2)+SUMIF($D$12:$D1313,$D1313,AB$12:AB1313))-SUMIF($D$12:$D1312,$D1313,M$12:M1312)-SUMIF($D$12:$D$1442,$D1313,L$12:L$1442),AB1313)),"")</f>
        <v/>
      </c>
      <c r="N1313" s="246" t="str">
        <f aca="false">IF(J1313&lt;&gt;"",1000-SUMIF($D$12:$D1312,$D1313,N$12:N1312),"")</f>
        <v/>
      </c>
      <c r="O1313" s="268"/>
      <c r="P1313" s="269"/>
      <c r="Q1313" s="244" t="str">
        <f aca="false">IF(AND(P1313&lt;&gt;"",O1313&lt;&gt;""),MIN(IF(OR(O1313="OZZ",O1313="ZZ"),5000,13600),TRUNC(0.75*SUMIF($D$12:$D1313,$D1313,P$12:P1313),2))-SUMIF($D$12:$D1312,$D1313,Q$12:Q1312),"")</f>
        <v/>
      </c>
      <c r="R1313" s="270" t="str">
        <f aca="false">IF(AND(P1313&lt;&gt;"",O1313&lt;&gt;"",AF1313&lt;&gt;""),IF(OR(O1313="OZZ",O1313="ZZ"),0-SUMIF($D$12:$D1312,$D1313,R$12:R1312),MIN(MIN(13600,TRUNC(0.75*SUMIF($D$12:$D$1442,$D1313,P$12:P$1442),2)+SUMIF($D$12:$D1313,$D1313,AF$12:AF1313))-SUMIF($D$12:$D1312,$D1313,R$12:R1312)-SUMIF($D$12:$D$1442,$D1313,Q$12:Q$1442),AF1313)),"")</f>
        <v/>
      </c>
      <c r="S1313" s="246" t="str">
        <f aca="false">IF(O1313&lt;&gt;"",1000-SUMIF($D$12:$D1312,$D1313,S$12:S1312),"")</f>
        <v/>
      </c>
      <c r="T1313" s="268"/>
      <c r="U1313" s="269"/>
      <c r="V1313" s="244" t="str">
        <f aca="false">IF(AND(U1313&lt;&gt;"",T1313&lt;&gt;""),MIN(IF(OR(T1313="OZZ",T1313="ZZ"),5000,13600),TRUNC(0.75*SUMIF($D$12:$D1313,$D1313,U$12:U1313),2))-SUMIF($D$12:$D1312,$D1313,V$12:V1312),"")</f>
        <v/>
      </c>
      <c r="W1313" s="248" t="str">
        <f aca="false">IF(AND(U1313&lt;&gt;"",T1313&lt;&gt;"",AJ1313&lt;&gt;""),IF(OR(T1313="OZZ",T1313="ZZ"),0-SUMIF($D$12:$D1312,$D1313,W$12:W1312),MIN(MIN(13600,TRUNC(0.75*SUMIF($D$12:$D$1442,$D1313,U$12:U$1442),2)+SUMIF($D$12:$D1313,$D1313,AJ$12:AJ1313))-SUMIF($D$12:$D1312,$D1313,W$12:W1312)-SUMIF($D$12:$D$1442,$D1313,V$12:V$1442),AJ1313)),"")</f>
        <v/>
      </c>
      <c r="X1313" s="246" t="str">
        <f aca="false">IF(T1313&lt;&gt;"",1000-SUMIF($D$12:$D1312,$D1313,X$12:X1312),"")</f>
        <v/>
      </c>
      <c r="Y1313" s="272"/>
      <c r="Z1313" s="273"/>
      <c r="AA1313" s="273"/>
      <c r="AB1313" s="252" t="str">
        <f aca="false">IF(K1313&lt;&gt;"",ROUND(Y1313,2)+ROUND(Z1313,2)+ROUND(AA1313,2),"")</f>
        <v/>
      </c>
      <c r="AC1313" s="274"/>
      <c r="AD1313" s="273"/>
      <c r="AE1313" s="273"/>
      <c r="AF1313" s="275" t="str">
        <f aca="false">IF(P1313&lt;&gt;"",ROUND(AC1313,2)+ROUND(AD1313,2)+ROUND(AE1313,2),"")</f>
        <v/>
      </c>
      <c r="AG1313" s="274"/>
      <c r="AH1313" s="273"/>
      <c r="AI1313" s="273"/>
      <c r="AJ1313" s="275" t="str">
        <f aca="false">IF(U1313&lt;&gt;"",ROUND(AG1313,2)+ROUND(AH1313,2)+ROUND(AI1313,2),"")</f>
        <v/>
      </c>
      <c r="AK1313" s="255"/>
      <c r="AL1313" s="255"/>
      <c r="AM1313" s="256"/>
      <c r="AN1313" s="257"/>
      <c r="AO1313" s="258" t="str">
        <f aca="false">IF(D1313&lt;&gt;"",IF(COUNTIF($D$12:$D1313,$D1313)&gt;1,0,IF(SUM(L1313,Q1313,V1313)&gt;0,IF(AND(T1313="",OR(O1313&lt;&gt;"",J1313&lt;&gt;"")),IF(O1313&lt;&gt;"",O1313,IF(J1313&lt;&gt;"",J1313,0)),IF(AND(O1313&lt;&gt;"",J1313&lt;&gt;"",O1313=J1313),O1313,T1313)),0)),"")</f>
        <v/>
      </c>
      <c r="AP1313" s="258" t="str">
        <f aca="false">IF(D1313&lt;&gt;"",IF(COUNTIF($D$12:$D1313,$D1313)&gt;1,0,IF(SUM(M1313,R1313,W1313)&gt;0,IF(AND(T1313="",OR(O1313&lt;&gt;"",J1313&lt;&gt;"")),IF(O1313&lt;&gt;"",O1313,IF(J1313&lt;&gt;"",J1313,0)),IF(AND(O1313&lt;&gt;"",J1313&lt;&gt;"",O1313=J1313),O1313,T1313)),0)),"")</f>
        <v/>
      </c>
      <c r="AQ1313" s="258" t="str">
        <f aca="false">IF(D1313&lt;&gt;"",IF(COUNTIF($D$12:$D1313,$D1313)&gt;1,0,IF(SUM(N1313,S1313,X1313)&gt;0,IF(AND(T1313="",OR(O1313&lt;&gt;"",J1313&lt;&gt;"")),IF(O1313&lt;&gt;"",O1313,IF(J1313&lt;&gt;"",J1313,0)),IF(AND(O1313&lt;&gt;"",J1313&lt;&gt;"",O1313=J1313),O1313,T1313)),0)),"")</f>
        <v/>
      </c>
      <c r="AR1313" s="257" t="str">
        <f aca="false">IF(D1313&lt;&gt;"",IF(J1313="OZP12",L1313,0),"")</f>
        <v/>
      </c>
      <c r="AS1313" s="257" t="str">
        <f aca="false">IF(D1313&lt;&gt;"",IF(O1313="OZP12",Q1313,0),"")</f>
        <v/>
      </c>
      <c r="AT1313" s="257" t="str">
        <f aca="false">IF(D1313&lt;&gt;"",IF(T1313="OZP12",V1313,0),"")</f>
        <v/>
      </c>
      <c r="AU1313" s="257" t="str">
        <f aca="false">IF(D1313&lt;&gt;"",IF(J1313="TZP",L1313,0),"")</f>
        <v/>
      </c>
      <c r="AV1313" s="257" t="str">
        <f aca="false">IF(D1313&lt;&gt;"",IF(O1313="TZP",Q1313,0),"")</f>
        <v/>
      </c>
      <c r="AW1313" s="257" t="str">
        <f aca="false">IF(D1313&lt;&gt;"",IF(T1313="TZP",V1313,0),"")</f>
        <v/>
      </c>
      <c r="AX1313" s="257" t="str">
        <f aca="false">IF(D1313&lt;&gt;"",IF(J1313="OZZ",L1313,0),"")</f>
        <v/>
      </c>
      <c r="AY1313" s="257" t="str">
        <f aca="false">IF(D1313&lt;&gt;"",IF(O1313="OZZ",Q1313,0),"")</f>
        <v/>
      </c>
      <c r="AZ1313" s="257" t="str">
        <f aca="false">IF(D1313&lt;&gt;"",IF(T1313="OZZ",V1313,0),"")</f>
        <v/>
      </c>
      <c r="BA1313" s="260"/>
      <c r="BB1313" s="257" t="str">
        <f aca="false">IF(D1313&lt;&gt;"",IF(ISERROR(FIND("/",D1313)),0,1),"")</f>
        <v/>
      </c>
      <c r="BC1313" s="257" t="str">
        <f aca="false">IF(D1313&lt;&gt;"",IF(BB1313*1=0,D1313,CONCATENATE(MID(D1313,1,FIND("/",D1313,1)-1),MID(D1313,FIND("/",D1313,1)+1,LEN(D1313)))),"")</f>
        <v/>
      </c>
      <c r="BD1313" s="286"/>
      <c r="BE1313" s="257" t="str">
        <f aca="false">IF(D1313&lt;&gt;"",IF(J1313="OZP12",M1313,0),"")</f>
        <v/>
      </c>
      <c r="BF1313" s="257" t="str">
        <f aca="false">IF(D1313&lt;&gt;"",IF(O1313="OZP12",R1313,0),"")</f>
        <v/>
      </c>
      <c r="BG1313" s="257" t="str">
        <f aca="false">IF(D1313&lt;&gt;"",IF(T1313="OZP12",W1313,0),"")</f>
        <v/>
      </c>
      <c r="BH1313" s="257" t="str">
        <f aca="false">IF(D1313&lt;&gt;"",IF(J1313="TZP",M1313,0),"")</f>
        <v/>
      </c>
      <c r="BI1313" s="257" t="str">
        <f aca="false">IF(D1313&lt;&gt;"",IF(O1313="TZP",R1313,0),"")</f>
        <v/>
      </c>
      <c r="BJ1313" s="257" t="str">
        <f aca="false">IF(D1313&lt;&gt;"",IF(T1313="TZP",W1313,0),"")</f>
        <v/>
      </c>
    </row>
    <row r="1314" s="261" customFormat="true" ht="18.75" hidden="false" customHeight="true" outlineLevel="0" collapsed="false">
      <c r="A1314" s="262" t="n">
        <f aca="false">A1313+1</f>
        <v>1302</v>
      </c>
      <c r="B1314" s="263"/>
      <c r="C1314" s="263"/>
      <c r="D1314" s="263"/>
      <c r="E1314" s="266"/>
      <c r="F1314" s="266"/>
      <c r="G1314" s="267"/>
      <c r="H1314" s="278"/>
      <c r="I1314" s="281"/>
      <c r="J1314" s="268"/>
      <c r="K1314" s="269"/>
      <c r="L1314" s="244" t="str">
        <f aca="false">IF(AND(K1314&lt;&gt;"",J1314&lt;&gt;""),MIN(IF(OR(J1314="OZZ",J1314="ZZ"),5000,13600),TRUNC(0.75*SUMIF($D$12:$D1314,$D1314,K$12:K1314),2))-SUMIF($D$12:$D1313,$D1314,L$12:L1313),"")</f>
        <v/>
      </c>
      <c r="M1314" s="270" t="str">
        <f aca="false">IF(AND(K1314&lt;&gt;"",J1314&lt;&gt;"",AB1314&lt;&gt;""),IF(OR(J1314="OZZ",J1314="ZZ"),0-SUMIF($D$12:$D1313,$D1314,M$12:M1313),MIN(MIN(13600,TRUNC(0.75*SUMIF($D$12:$D$1442,$D1314,K$12:K$1442),2)+SUMIF($D$12:$D1314,$D1314,AB$12:AB1314))-SUMIF($D$12:$D1313,$D1314,M$12:M1313)-SUMIF($D$12:$D$1442,$D1314,L$12:L$1442),AB1314)),"")</f>
        <v/>
      </c>
      <c r="N1314" s="246" t="str">
        <f aca="false">IF(J1314&lt;&gt;"",1000-SUMIF($D$12:$D1313,$D1314,N$12:N1313),"")</f>
        <v/>
      </c>
      <c r="O1314" s="268"/>
      <c r="P1314" s="269"/>
      <c r="Q1314" s="244" t="str">
        <f aca="false">IF(AND(P1314&lt;&gt;"",O1314&lt;&gt;""),MIN(IF(OR(O1314="OZZ",O1314="ZZ"),5000,13600),TRUNC(0.75*SUMIF($D$12:$D1314,$D1314,P$12:P1314),2))-SUMIF($D$12:$D1313,$D1314,Q$12:Q1313),"")</f>
        <v/>
      </c>
      <c r="R1314" s="270" t="str">
        <f aca="false">IF(AND(P1314&lt;&gt;"",O1314&lt;&gt;"",AF1314&lt;&gt;""),IF(OR(O1314="OZZ",O1314="ZZ"),0-SUMIF($D$12:$D1313,$D1314,R$12:R1313),MIN(MIN(13600,TRUNC(0.75*SUMIF($D$12:$D$1442,$D1314,P$12:P$1442),2)+SUMIF($D$12:$D1314,$D1314,AF$12:AF1314))-SUMIF($D$12:$D1313,$D1314,R$12:R1313)-SUMIF($D$12:$D$1442,$D1314,Q$12:Q$1442),AF1314)),"")</f>
        <v/>
      </c>
      <c r="S1314" s="246" t="str">
        <f aca="false">IF(O1314&lt;&gt;"",1000-SUMIF($D$12:$D1313,$D1314,S$12:S1313),"")</f>
        <v/>
      </c>
      <c r="T1314" s="268"/>
      <c r="U1314" s="269"/>
      <c r="V1314" s="244" t="str">
        <f aca="false">IF(AND(U1314&lt;&gt;"",T1314&lt;&gt;""),MIN(IF(OR(T1314="OZZ",T1314="ZZ"),5000,13600),TRUNC(0.75*SUMIF($D$12:$D1314,$D1314,U$12:U1314),2))-SUMIF($D$12:$D1313,$D1314,V$12:V1313),"")</f>
        <v/>
      </c>
      <c r="W1314" s="248" t="str">
        <f aca="false">IF(AND(U1314&lt;&gt;"",T1314&lt;&gt;"",AJ1314&lt;&gt;""),IF(OR(T1314="OZZ",T1314="ZZ"),0-SUMIF($D$12:$D1313,$D1314,W$12:W1313),MIN(MIN(13600,TRUNC(0.75*SUMIF($D$12:$D$1442,$D1314,U$12:U$1442),2)+SUMIF($D$12:$D1314,$D1314,AJ$12:AJ1314))-SUMIF($D$12:$D1313,$D1314,W$12:W1313)-SUMIF($D$12:$D$1442,$D1314,V$12:V$1442),AJ1314)),"")</f>
        <v/>
      </c>
      <c r="X1314" s="246" t="str">
        <f aca="false">IF(T1314&lt;&gt;"",1000-SUMIF($D$12:$D1313,$D1314,X$12:X1313),"")</f>
        <v/>
      </c>
      <c r="Y1314" s="272"/>
      <c r="Z1314" s="273"/>
      <c r="AA1314" s="273"/>
      <c r="AB1314" s="252" t="str">
        <f aca="false">IF(K1314&lt;&gt;"",ROUND(Y1314,2)+ROUND(Z1314,2)+ROUND(AA1314,2),"")</f>
        <v/>
      </c>
      <c r="AC1314" s="274"/>
      <c r="AD1314" s="273"/>
      <c r="AE1314" s="273"/>
      <c r="AF1314" s="275" t="str">
        <f aca="false">IF(P1314&lt;&gt;"",ROUND(AC1314,2)+ROUND(AD1314,2)+ROUND(AE1314,2),"")</f>
        <v/>
      </c>
      <c r="AG1314" s="274"/>
      <c r="AH1314" s="273"/>
      <c r="AI1314" s="273"/>
      <c r="AJ1314" s="275" t="str">
        <f aca="false">IF(U1314&lt;&gt;"",ROUND(AG1314,2)+ROUND(AH1314,2)+ROUND(AI1314,2),"")</f>
        <v/>
      </c>
      <c r="AK1314" s="255"/>
      <c r="AL1314" s="255"/>
      <c r="AM1314" s="256"/>
      <c r="AN1314" s="257"/>
      <c r="AO1314" s="258" t="str">
        <f aca="false">IF(D1314&lt;&gt;"",IF(COUNTIF($D$12:$D1314,$D1314)&gt;1,0,IF(SUM(L1314,Q1314,V1314)&gt;0,IF(AND(T1314="",OR(O1314&lt;&gt;"",J1314&lt;&gt;"")),IF(O1314&lt;&gt;"",O1314,IF(J1314&lt;&gt;"",J1314,0)),IF(AND(O1314&lt;&gt;"",J1314&lt;&gt;"",O1314=J1314),O1314,T1314)),0)),"")</f>
        <v/>
      </c>
      <c r="AP1314" s="258" t="str">
        <f aca="false">IF(D1314&lt;&gt;"",IF(COUNTIF($D$12:$D1314,$D1314)&gt;1,0,IF(SUM(M1314,R1314,W1314)&gt;0,IF(AND(T1314="",OR(O1314&lt;&gt;"",J1314&lt;&gt;"")),IF(O1314&lt;&gt;"",O1314,IF(J1314&lt;&gt;"",J1314,0)),IF(AND(O1314&lt;&gt;"",J1314&lt;&gt;"",O1314=J1314),O1314,T1314)),0)),"")</f>
        <v/>
      </c>
      <c r="AQ1314" s="258" t="str">
        <f aca="false">IF(D1314&lt;&gt;"",IF(COUNTIF($D$12:$D1314,$D1314)&gt;1,0,IF(SUM(N1314,S1314,X1314)&gt;0,IF(AND(T1314="",OR(O1314&lt;&gt;"",J1314&lt;&gt;"")),IF(O1314&lt;&gt;"",O1314,IF(J1314&lt;&gt;"",J1314,0)),IF(AND(O1314&lt;&gt;"",J1314&lt;&gt;"",O1314=J1314),O1314,T1314)),0)),"")</f>
        <v/>
      </c>
      <c r="AR1314" s="257" t="str">
        <f aca="false">IF(D1314&lt;&gt;"",IF(J1314="OZP12",L1314,0),"")</f>
        <v/>
      </c>
      <c r="AS1314" s="257" t="str">
        <f aca="false">IF(D1314&lt;&gt;"",IF(O1314="OZP12",Q1314,0),"")</f>
        <v/>
      </c>
      <c r="AT1314" s="257" t="str">
        <f aca="false">IF(D1314&lt;&gt;"",IF(T1314="OZP12",V1314,0),"")</f>
        <v/>
      </c>
      <c r="AU1314" s="257" t="str">
        <f aca="false">IF(D1314&lt;&gt;"",IF(J1314="TZP",L1314,0),"")</f>
        <v/>
      </c>
      <c r="AV1314" s="257" t="str">
        <f aca="false">IF(D1314&lt;&gt;"",IF(O1314="TZP",Q1314,0),"")</f>
        <v/>
      </c>
      <c r="AW1314" s="257" t="str">
        <f aca="false">IF(D1314&lt;&gt;"",IF(T1314="TZP",V1314,0),"")</f>
        <v/>
      </c>
      <c r="AX1314" s="257" t="str">
        <f aca="false">IF(D1314&lt;&gt;"",IF(J1314="OZZ",L1314,0),"")</f>
        <v/>
      </c>
      <c r="AY1314" s="257" t="str">
        <f aca="false">IF(D1314&lt;&gt;"",IF(O1314="OZZ",Q1314,0),"")</f>
        <v/>
      </c>
      <c r="AZ1314" s="257" t="str">
        <f aca="false">IF(D1314&lt;&gt;"",IF(T1314="OZZ",V1314,0),"")</f>
        <v/>
      </c>
      <c r="BA1314" s="260"/>
      <c r="BB1314" s="257" t="str">
        <f aca="false">IF(D1314&lt;&gt;"",IF(ISERROR(FIND("/",D1314)),0,1),"")</f>
        <v/>
      </c>
      <c r="BC1314" s="257" t="str">
        <f aca="false">IF(D1314&lt;&gt;"",IF(BB1314*1=0,D1314,CONCATENATE(MID(D1314,1,FIND("/",D1314,1)-1),MID(D1314,FIND("/",D1314,1)+1,LEN(D1314)))),"")</f>
        <v/>
      </c>
      <c r="BD1314" s="286"/>
      <c r="BE1314" s="257" t="str">
        <f aca="false">IF(D1314&lt;&gt;"",IF(J1314="OZP12",M1314,0),"")</f>
        <v/>
      </c>
      <c r="BF1314" s="257" t="str">
        <f aca="false">IF(D1314&lt;&gt;"",IF(O1314="OZP12",R1314,0),"")</f>
        <v/>
      </c>
      <c r="BG1314" s="257" t="str">
        <f aca="false">IF(D1314&lt;&gt;"",IF(T1314="OZP12",W1314,0),"")</f>
        <v/>
      </c>
      <c r="BH1314" s="257" t="str">
        <f aca="false">IF(D1314&lt;&gt;"",IF(J1314="TZP",M1314,0),"")</f>
        <v/>
      </c>
      <c r="BI1314" s="257" t="str">
        <f aca="false">IF(D1314&lt;&gt;"",IF(O1314="TZP",R1314,0),"")</f>
        <v/>
      </c>
      <c r="BJ1314" s="257" t="str">
        <f aca="false">IF(D1314&lt;&gt;"",IF(T1314="TZP",W1314,0),"")</f>
        <v/>
      </c>
    </row>
    <row r="1315" s="261" customFormat="true" ht="18.75" hidden="false" customHeight="true" outlineLevel="0" collapsed="false">
      <c r="A1315" s="262" t="n">
        <f aca="false">A1314+1</f>
        <v>1303</v>
      </c>
      <c r="B1315" s="263"/>
      <c r="C1315" s="263"/>
      <c r="D1315" s="263"/>
      <c r="E1315" s="266"/>
      <c r="F1315" s="266"/>
      <c r="G1315" s="267"/>
      <c r="H1315" s="278"/>
      <c r="I1315" s="281"/>
      <c r="J1315" s="268"/>
      <c r="K1315" s="269"/>
      <c r="L1315" s="244" t="str">
        <f aca="false">IF(AND(K1315&lt;&gt;"",J1315&lt;&gt;""),MIN(IF(OR(J1315="OZZ",J1315="ZZ"),5000,13600),TRUNC(0.75*SUMIF($D$12:$D1315,$D1315,K$12:K1315),2))-SUMIF($D$12:$D1314,$D1315,L$12:L1314),"")</f>
        <v/>
      </c>
      <c r="M1315" s="270" t="str">
        <f aca="false">IF(AND(K1315&lt;&gt;"",J1315&lt;&gt;"",AB1315&lt;&gt;""),IF(OR(J1315="OZZ",J1315="ZZ"),0-SUMIF($D$12:$D1314,$D1315,M$12:M1314),MIN(MIN(13600,TRUNC(0.75*SUMIF($D$12:$D$1442,$D1315,K$12:K$1442),2)+SUMIF($D$12:$D1315,$D1315,AB$12:AB1315))-SUMIF($D$12:$D1314,$D1315,M$12:M1314)-SUMIF($D$12:$D$1442,$D1315,L$12:L$1442),AB1315)),"")</f>
        <v/>
      </c>
      <c r="N1315" s="246" t="str">
        <f aca="false">IF(J1315&lt;&gt;"",1000-SUMIF($D$12:$D1314,$D1315,N$12:N1314),"")</f>
        <v/>
      </c>
      <c r="O1315" s="268"/>
      <c r="P1315" s="269"/>
      <c r="Q1315" s="244" t="str">
        <f aca="false">IF(AND(P1315&lt;&gt;"",O1315&lt;&gt;""),MIN(IF(OR(O1315="OZZ",O1315="ZZ"),5000,13600),TRUNC(0.75*SUMIF($D$12:$D1315,$D1315,P$12:P1315),2))-SUMIF($D$12:$D1314,$D1315,Q$12:Q1314),"")</f>
        <v/>
      </c>
      <c r="R1315" s="270" t="str">
        <f aca="false">IF(AND(P1315&lt;&gt;"",O1315&lt;&gt;"",AF1315&lt;&gt;""),IF(OR(O1315="OZZ",O1315="ZZ"),0-SUMIF($D$12:$D1314,$D1315,R$12:R1314),MIN(MIN(13600,TRUNC(0.75*SUMIF($D$12:$D$1442,$D1315,P$12:P$1442),2)+SUMIF($D$12:$D1315,$D1315,AF$12:AF1315))-SUMIF($D$12:$D1314,$D1315,R$12:R1314)-SUMIF($D$12:$D$1442,$D1315,Q$12:Q$1442),AF1315)),"")</f>
        <v/>
      </c>
      <c r="S1315" s="246" t="str">
        <f aca="false">IF(O1315&lt;&gt;"",1000-SUMIF($D$12:$D1314,$D1315,S$12:S1314),"")</f>
        <v/>
      </c>
      <c r="T1315" s="268"/>
      <c r="U1315" s="269"/>
      <c r="V1315" s="244" t="str">
        <f aca="false">IF(AND(U1315&lt;&gt;"",T1315&lt;&gt;""),MIN(IF(OR(T1315="OZZ",T1315="ZZ"),5000,13600),TRUNC(0.75*SUMIF($D$12:$D1315,$D1315,U$12:U1315),2))-SUMIF($D$12:$D1314,$D1315,V$12:V1314),"")</f>
        <v/>
      </c>
      <c r="W1315" s="248" t="str">
        <f aca="false">IF(AND(U1315&lt;&gt;"",T1315&lt;&gt;"",AJ1315&lt;&gt;""),IF(OR(T1315="OZZ",T1315="ZZ"),0-SUMIF($D$12:$D1314,$D1315,W$12:W1314),MIN(MIN(13600,TRUNC(0.75*SUMIF($D$12:$D$1442,$D1315,U$12:U$1442),2)+SUMIF($D$12:$D1315,$D1315,AJ$12:AJ1315))-SUMIF($D$12:$D1314,$D1315,W$12:W1314)-SUMIF($D$12:$D$1442,$D1315,V$12:V$1442),AJ1315)),"")</f>
        <v/>
      </c>
      <c r="X1315" s="246" t="str">
        <f aca="false">IF(T1315&lt;&gt;"",1000-SUMIF($D$12:$D1314,$D1315,X$12:X1314),"")</f>
        <v/>
      </c>
      <c r="Y1315" s="272"/>
      <c r="Z1315" s="273"/>
      <c r="AA1315" s="273"/>
      <c r="AB1315" s="252" t="str">
        <f aca="false">IF(K1315&lt;&gt;"",ROUND(Y1315,2)+ROUND(Z1315,2)+ROUND(AA1315,2),"")</f>
        <v/>
      </c>
      <c r="AC1315" s="274"/>
      <c r="AD1315" s="273"/>
      <c r="AE1315" s="273"/>
      <c r="AF1315" s="275" t="str">
        <f aca="false">IF(P1315&lt;&gt;"",ROUND(AC1315,2)+ROUND(AD1315,2)+ROUND(AE1315,2),"")</f>
        <v/>
      </c>
      <c r="AG1315" s="274"/>
      <c r="AH1315" s="273"/>
      <c r="AI1315" s="273"/>
      <c r="AJ1315" s="275" t="str">
        <f aca="false">IF(U1315&lt;&gt;"",ROUND(AG1315,2)+ROUND(AH1315,2)+ROUND(AI1315,2),"")</f>
        <v/>
      </c>
      <c r="AK1315" s="255"/>
      <c r="AL1315" s="255"/>
      <c r="AM1315" s="256"/>
      <c r="AN1315" s="257"/>
      <c r="AO1315" s="258" t="str">
        <f aca="false">IF(D1315&lt;&gt;"",IF(COUNTIF($D$12:$D1315,$D1315)&gt;1,0,IF(SUM(L1315,Q1315,V1315)&gt;0,IF(AND(T1315="",OR(O1315&lt;&gt;"",J1315&lt;&gt;"")),IF(O1315&lt;&gt;"",O1315,IF(J1315&lt;&gt;"",J1315,0)),IF(AND(O1315&lt;&gt;"",J1315&lt;&gt;"",O1315=J1315),O1315,T1315)),0)),"")</f>
        <v/>
      </c>
      <c r="AP1315" s="258" t="str">
        <f aca="false">IF(D1315&lt;&gt;"",IF(COUNTIF($D$12:$D1315,$D1315)&gt;1,0,IF(SUM(M1315,R1315,W1315)&gt;0,IF(AND(T1315="",OR(O1315&lt;&gt;"",J1315&lt;&gt;"")),IF(O1315&lt;&gt;"",O1315,IF(J1315&lt;&gt;"",J1315,0)),IF(AND(O1315&lt;&gt;"",J1315&lt;&gt;"",O1315=J1315),O1315,T1315)),0)),"")</f>
        <v/>
      </c>
      <c r="AQ1315" s="258" t="str">
        <f aca="false">IF(D1315&lt;&gt;"",IF(COUNTIF($D$12:$D1315,$D1315)&gt;1,0,IF(SUM(N1315,S1315,X1315)&gt;0,IF(AND(T1315="",OR(O1315&lt;&gt;"",J1315&lt;&gt;"")),IF(O1315&lt;&gt;"",O1315,IF(J1315&lt;&gt;"",J1315,0)),IF(AND(O1315&lt;&gt;"",J1315&lt;&gt;"",O1315=J1315),O1315,T1315)),0)),"")</f>
        <v/>
      </c>
      <c r="AR1315" s="257" t="str">
        <f aca="false">IF(D1315&lt;&gt;"",IF(J1315="OZP12",L1315,0),"")</f>
        <v/>
      </c>
      <c r="AS1315" s="257" t="str">
        <f aca="false">IF(D1315&lt;&gt;"",IF(O1315="OZP12",Q1315,0),"")</f>
        <v/>
      </c>
      <c r="AT1315" s="257" t="str">
        <f aca="false">IF(D1315&lt;&gt;"",IF(T1315="OZP12",V1315,0),"")</f>
        <v/>
      </c>
      <c r="AU1315" s="257" t="str">
        <f aca="false">IF(D1315&lt;&gt;"",IF(J1315="TZP",L1315,0),"")</f>
        <v/>
      </c>
      <c r="AV1315" s="257" t="str">
        <f aca="false">IF(D1315&lt;&gt;"",IF(O1315="TZP",Q1315,0),"")</f>
        <v/>
      </c>
      <c r="AW1315" s="257" t="str">
        <f aca="false">IF(D1315&lt;&gt;"",IF(T1315="TZP",V1315,0),"")</f>
        <v/>
      </c>
      <c r="AX1315" s="257" t="str">
        <f aca="false">IF(D1315&lt;&gt;"",IF(J1315="OZZ",L1315,0),"")</f>
        <v/>
      </c>
      <c r="AY1315" s="257" t="str">
        <f aca="false">IF(D1315&lt;&gt;"",IF(O1315="OZZ",Q1315,0),"")</f>
        <v/>
      </c>
      <c r="AZ1315" s="257" t="str">
        <f aca="false">IF(D1315&lt;&gt;"",IF(T1315="OZZ",V1315,0),"")</f>
        <v/>
      </c>
      <c r="BA1315" s="260"/>
      <c r="BB1315" s="257" t="str">
        <f aca="false">IF(D1315&lt;&gt;"",IF(ISERROR(FIND("/",D1315)),0,1),"")</f>
        <v/>
      </c>
      <c r="BC1315" s="257" t="str">
        <f aca="false">IF(D1315&lt;&gt;"",IF(BB1315*1=0,D1315,CONCATENATE(MID(D1315,1,FIND("/",D1315,1)-1),MID(D1315,FIND("/",D1315,1)+1,LEN(D1315)))),"")</f>
        <v/>
      </c>
      <c r="BD1315" s="286"/>
      <c r="BE1315" s="257" t="str">
        <f aca="false">IF(D1315&lt;&gt;"",IF(J1315="OZP12",M1315,0),"")</f>
        <v/>
      </c>
      <c r="BF1315" s="257" t="str">
        <f aca="false">IF(D1315&lt;&gt;"",IF(O1315="OZP12",R1315,0),"")</f>
        <v/>
      </c>
      <c r="BG1315" s="257" t="str">
        <f aca="false">IF(D1315&lt;&gt;"",IF(T1315="OZP12",W1315,0),"")</f>
        <v/>
      </c>
      <c r="BH1315" s="257" t="str">
        <f aca="false">IF(D1315&lt;&gt;"",IF(J1315="TZP",M1315,0),"")</f>
        <v/>
      </c>
      <c r="BI1315" s="257" t="str">
        <f aca="false">IF(D1315&lt;&gt;"",IF(O1315="TZP",R1315,0),"")</f>
        <v/>
      </c>
      <c r="BJ1315" s="257" t="str">
        <f aca="false">IF(D1315&lt;&gt;"",IF(T1315="TZP",W1315,0),"")</f>
        <v/>
      </c>
    </row>
    <row r="1316" s="261" customFormat="true" ht="18.75" hidden="false" customHeight="true" outlineLevel="0" collapsed="false">
      <c r="A1316" s="262" t="n">
        <f aca="false">A1315+1</f>
        <v>1304</v>
      </c>
      <c r="B1316" s="263"/>
      <c r="C1316" s="263"/>
      <c r="D1316" s="263"/>
      <c r="E1316" s="266"/>
      <c r="F1316" s="266"/>
      <c r="G1316" s="267"/>
      <c r="H1316" s="278"/>
      <c r="I1316" s="281"/>
      <c r="J1316" s="268"/>
      <c r="K1316" s="269"/>
      <c r="L1316" s="244" t="str">
        <f aca="false">IF(AND(K1316&lt;&gt;"",J1316&lt;&gt;""),MIN(IF(OR(J1316="OZZ",J1316="ZZ"),5000,13600),TRUNC(0.75*SUMIF($D$12:$D1316,$D1316,K$12:K1316),2))-SUMIF($D$12:$D1315,$D1316,L$12:L1315),"")</f>
        <v/>
      </c>
      <c r="M1316" s="270" t="str">
        <f aca="false">IF(AND(K1316&lt;&gt;"",J1316&lt;&gt;"",AB1316&lt;&gt;""),IF(OR(J1316="OZZ",J1316="ZZ"),0-SUMIF($D$12:$D1315,$D1316,M$12:M1315),MIN(MIN(13600,TRUNC(0.75*SUMIF($D$12:$D$1442,$D1316,K$12:K$1442),2)+SUMIF($D$12:$D1316,$D1316,AB$12:AB1316))-SUMIF($D$12:$D1315,$D1316,M$12:M1315)-SUMIF($D$12:$D$1442,$D1316,L$12:L$1442),AB1316)),"")</f>
        <v/>
      </c>
      <c r="N1316" s="246" t="str">
        <f aca="false">IF(J1316&lt;&gt;"",1000-SUMIF($D$12:$D1315,$D1316,N$12:N1315),"")</f>
        <v/>
      </c>
      <c r="O1316" s="268"/>
      <c r="P1316" s="269"/>
      <c r="Q1316" s="244" t="str">
        <f aca="false">IF(AND(P1316&lt;&gt;"",O1316&lt;&gt;""),MIN(IF(OR(O1316="OZZ",O1316="ZZ"),5000,13600),TRUNC(0.75*SUMIF($D$12:$D1316,$D1316,P$12:P1316),2))-SUMIF($D$12:$D1315,$D1316,Q$12:Q1315),"")</f>
        <v/>
      </c>
      <c r="R1316" s="270" t="str">
        <f aca="false">IF(AND(P1316&lt;&gt;"",O1316&lt;&gt;"",AF1316&lt;&gt;""),IF(OR(O1316="OZZ",O1316="ZZ"),0-SUMIF($D$12:$D1315,$D1316,R$12:R1315),MIN(MIN(13600,TRUNC(0.75*SUMIF($D$12:$D$1442,$D1316,P$12:P$1442),2)+SUMIF($D$12:$D1316,$D1316,AF$12:AF1316))-SUMIF($D$12:$D1315,$D1316,R$12:R1315)-SUMIF($D$12:$D$1442,$D1316,Q$12:Q$1442),AF1316)),"")</f>
        <v/>
      </c>
      <c r="S1316" s="246" t="str">
        <f aca="false">IF(O1316&lt;&gt;"",1000-SUMIF($D$12:$D1315,$D1316,S$12:S1315),"")</f>
        <v/>
      </c>
      <c r="T1316" s="268"/>
      <c r="U1316" s="269"/>
      <c r="V1316" s="244" t="str">
        <f aca="false">IF(AND(U1316&lt;&gt;"",T1316&lt;&gt;""),MIN(IF(OR(T1316="OZZ",T1316="ZZ"),5000,13600),TRUNC(0.75*SUMIF($D$12:$D1316,$D1316,U$12:U1316),2))-SUMIF($D$12:$D1315,$D1316,V$12:V1315),"")</f>
        <v/>
      </c>
      <c r="W1316" s="248" t="str">
        <f aca="false">IF(AND(U1316&lt;&gt;"",T1316&lt;&gt;"",AJ1316&lt;&gt;""),IF(OR(T1316="OZZ",T1316="ZZ"),0-SUMIF($D$12:$D1315,$D1316,W$12:W1315),MIN(MIN(13600,TRUNC(0.75*SUMIF($D$12:$D$1442,$D1316,U$12:U$1442),2)+SUMIF($D$12:$D1316,$D1316,AJ$12:AJ1316))-SUMIF($D$12:$D1315,$D1316,W$12:W1315)-SUMIF($D$12:$D$1442,$D1316,V$12:V$1442),AJ1316)),"")</f>
        <v/>
      </c>
      <c r="X1316" s="246" t="str">
        <f aca="false">IF(T1316&lt;&gt;"",1000-SUMIF($D$12:$D1315,$D1316,X$12:X1315),"")</f>
        <v/>
      </c>
      <c r="Y1316" s="272"/>
      <c r="Z1316" s="273"/>
      <c r="AA1316" s="273"/>
      <c r="AB1316" s="252" t="str">
        <f aca="false">IF(K1316&lt;&gt;"",ROUND(Y1316,2)+ROUND(Z1316,2)+ROUND(AA1316,2),"")</f>
        <v/>
      </c>
      <c r="AC1316" s="274"/>
      <c r="AD1316" s="273"/>
      <c r="AE1316" s="273"/>
      <c r="AF1316" s="275" t="str">
        <f aca="false">IF(P1316&lt;&gt;"",ROUND(AC1316,2)+ROUND(AD1316,2)+ROUND(AE1316,2),"")</f>
        <v/>
      </c>
      <c r="AG1316" s="274"/>
      <c r="AH1316" s="273"/>
      <c r="AI1316" s="273"/>
      <c r="AJ1316" s="275" t="str">
        <f aca="false">IF(U1316&lt;&gt;"",ROUND(AG1316,2)+ROUND(AH1316,2)+ROUND(AI1316,2),"")</f>
        <v/>
      </c>
      <c r="AK1316" s="255"/>
      <c r="AL1316" s="255"/>
      <c r="AM1316" s="256"/>
      <c r="AN1316" s="257"/>
      <c r="AO1316" s="258" t="str">
        <f aca="false">IF(D1316&lt;&gt;"",IF(COUNTIF($D$12:$D1316,$D1316)&gt;1,0,IF(SUM(L1316,Q1316,V1316)&gt;0,IF(AND(T1316="",OR(O1316&lt;&gt;"",J1316&lt;&gt;"")),IF(O1316&lt;&gt;"",O1316,IF(J1316&lt;&gt;"",J1316,0)),IF(AND(O1316&lt;&gt;"",J1316&lt;&gt;"",O1316=J1316),O1316,T1316)),0)),"")</f>
        <v/>
      </c>
      <c r="AP1316" s="258" t="str">
        <f aca="false">IF(D1316&lt;&gt;"",IF(COUNTIF($D$12:$D1316,$D1316)&gt;1,0,IF(SUM(M1316,R1316,W1316)&gt;0,IF(AND(T1316="",OR(O1316&lt;&gt;"",J1316&lt;&gt;"")),IF(O1316&lt;&gt;"",O1316,IF(J1316&lt;&gt;"",J1316,0)),IF(AND(O1316&lt;&gt;"",J1316&lt;&gt;"",O1316=J1316),O1316,T1316)),0)),"")</f>
        <v/>
      </c>
      <c r="AQ1316" s="258" t="str">
        <f aca="false">IF(D1316&lt;&gt;"",IF(COUNTIF($D$12:$D1316,$D1316)&gt;1,0,IF(SUM(N1316,S1316,X1316)&gt;0,IF(AND(T1316="",OR(O1316&lt;&gt;"",J1316&lt;&gt;"")),IF(O1316&lt;&gt;"",O1316,IF(J1316&lt;&gt;"",J1316,0)),IF(AND(O1316&lt;&gt;"",J1316&lt;&gt;"",O1316=J1316),O1316,T1316)),0)),"")</f>
        <v/>
      </c>
      <c r="AR1316" s="257" t="str">
        <f aca="false">IF(D1316&lt;&gt;"",IF(J1316="OZP12",L1316,0),"")</f>
        <v/>
      </c>
      <c r="AS1316" s="257" t="str">
        <f aca="false">IF(D1316&lt;&gt;"",IF(O1316="OZP12",Q1316,0),"")</f>
        <v/>
      </c>
      <c r="AT1316" s="257" t="str">
        <f aca="false">IF(D1316&lt;&gt;"",IF(T1316="OZP12",V1316,0),"")</f>
        <v/>
      </c>
      <c r="AU1316" s="257" t="str">
        <f aca="false">IF(D1316&lt;&gt;"",IF(J1316="TZP",L1316,0),"")</f>
        <v/>
      </c>
      <c r="AV1316" s="257" t="str">
        <f aca="false">IF(D1316&lt;&gt;"",IF(O1316="TZP",Q1316,0),"")</f>
        <v/>
      </c>
      <c r="AW1316" s="257" t="str">
        <f aca="false">IF(D1316&lt;&gt;"",IF(T1316="TZP",V1316,0),"")</f>
        <v/>
      </c>
      <c r="AX1316" s="257" t="str">
        <f aca="false">IF(D1316&lt;&gt;"",IF(J1316="OZZ",L1316,0),"")</f>
        <v/>
      </c>
      <c r="AY1316" s="257" t="str">
        <f aca="false">IF(D1316&lt;&gt;"",IF(O1316="OZZ",Q1316,0),"")</f>
        <v/>
      </c>
      <c r="AZ1316" s="257" t="str">
        <f aca="false">IF(D1316&lt;&gt;"",IF(T1316="OZZ",V1316,0),"")</f>
        <v/>
      </c>
      <c r="BA1316" s="260"/>
      <c r="BB1316" s="257" t="str">
        <f aca="false">IF(D1316&lt;&gt;"",IF(ISERROR(FIND("/",D1316)),0,1),"")</f>
        <v/>
      </c>
      <c r="BC1316" s="257" t="str">
        <f aca="false">IF(D1316&lt;&gt;"",IF(BB1316*1=0,D1316,CONCATENATE(MID(D1316,1,FIND("/",D1316,1)-1),MID(D1316,FIND("/",D1316,1)+1,LEN(D1316)))),"")</f>
        <v/>
      </c>
      <c r="BD1316" s="286"/>
      <c r="BE1316" s="257" t="str">
        <f aca="false">IF(D1316&lt;&gt;"",IF(J1316="OZP12",M1316,0),"")</f>
        <v/>
      </c>
      <c r="BF1316" s="257" t="str">
        <f aca="false">IF(D1316&lt;&gt;"",IF(O1316="OZP12",R1316,0),"")</f>
        <v/>
      </c>
      <c r="BG1316" s="257" t="str">
        <f aca="false">IF(D1316&lt;&gt;"",IF(T1316="OZP12",W1316,0),"")</f>
        <v/>
      </c>
      <c r="BH1316" s="257" t="str">
        <f aca="false">IF(D1316&lt;&gt;"",IF(J1316="TZP",M1316,0),"")</f>
        <v/>
      </c>
      <c r="BI1316" s="257" t="str">
        <f aca="false">IF(D1316&lt;&gt;"",IF(O1316="TZP",R1316,0),"")</f>
        <v/>
      </c>
      <c r="BJ1316" s="257" t="str">
        <f aca="false">IF(D1316&lt;&gt;"",IF(T1316="TZP",W1316,0),"")</f>
        <v/>
      </c>
    </row>
    <row r="1317" s="261" customFormat="true" ht="18.75" hidden="false" customHeight="true" outlineLevel="0" collapsed="false">
      <c r="A1317" s="262" t="n">
        <f aca="false">A1316+1</f>
        <v>1305</v>
      </c>
      <c r="B1317" s="263"/>
      <c r="C1317" s="263"/>
      <c r="D1317" s="263"/>
      <c r="E1317" s="266"/>
      <c r="F1317" s="266"/>
      <c r="G1317" s="267"/>
      <c r="H1317" s="278"/>
      <c r="I1317" s="281"/>
      <c r="J1317" s="268"/>
      <c r="K1317" s="269"/>
      <c r="L1317" s="244" t="str">
        <f aca="false">IF(AND(K1317&lt;&gt;"",J1317&lt;&gt;""),MIN(IF(OR(J1317="OZZ",J1317="ZZ"),5000,13600),TRUNC(0.75*SUMIF($D$12:$D1317,$D1317,K$12:K1317),2))-SUMIF($D$12:$D1316,$D1317,L$12:L1316),"")</f>
        <v/>
      </c>
      <c r="M1317" s="270" t="str">
        <f aca="false">IF(AND(K1317&lt;&gt;"",J1317&lt;&gt;"",AB1317&lt;&gt;""),IF(OR(J1317="OZZ",J1317="ZZ"),0-SUMIF($D$12:$D1316,$D1317,M$12:M1316),MIN(MIN(13600,TRUNC(0.75*SUMIF($D$12:$D$1442,$D1317,K$12:K$1442),2)+SUMIF($D$12:$D1317,$D1317,AB$12:AB1317))-SUMIF($D$12:$D1316,$D1317,M$12:M1316)-SUMIF($D$12:$D$1442,$D1317,L$12:L$1442),AB1317)),"")</f>
        <v/>
      </c>
      <c r="N1317" s="246" t="str">
        <f aca="false">IF(J1317&lt;&gt;"",1000-SUMIF($D$12:$D1316,$D1317,N$12:N1316),"")</f>
        <v/>
      </c>
      <c r="O1317" s="268"/>
      <c r="P1317" s="269"/>
      <c r="Q1317" s="244" t="str">
        <f aca="false">IF(AND(P1317&lt;&gt;"",O1317&lt;&gt;""),MIN(IF(OR(O1317="OZZ",O1317="ZZ"),5000,13600),TRUNC(0.75*SUMIF($D$12:$D1317,$D1317,P$12:P1317),2))-SUMIF($D$12:$D1316,$D1317,Q$12:Q1316),"")</f>
        <v/>
      </c>
      <c r="R1317" s="270" t="str">
        <f aca="false">IF(AND(P1317&lt;&gt;"",O1317&lt;&gt;"",AF1317&lt;&gt;""),IF(OR(O1317="OZZ",O1317="ZZ"),0-SUMIF($D$12:$D1316,$D1317,R$12:R1316),MIN(MIN(13600,TRUNC(0.75*SUMIF($D$12:$D$1442,$D1317,P$12:P$1442),2)+SUMIF($D$12:$D1317,$D1317,AF$12:AF1317))-SUMIF($D$12:$D1316,$D1317,R$12:R1316)-SUMIF($D$12:$D$1442,$D1317,Q$12:Q$1442),AF1317)),"")</f>
        <v/>
      </c>
      <c r="S1317" s="246" t="str">
        <f aca="false">IF(O1317&lt;&gt;"",1000-SUMIF($D$12:$D1316,$D1317,S$12:S1316),"")</f>
        <v/>
      </c>
      <c r="T1317" s="268"/>
      <c r="U1317" s="269"/>
      <c r="V1317" s="244" t="str">
        <f aca="false">IF(AND(U1317&lt;&gt;"",T1317&lt;&gt;""),MIN(IF(OR(T1317="OZZ",T1317="ZZ"),5000,13600),TRUNC(0.75*SUMIF($D$12:$D1317,$D1317,U$12:U1317),2))-SUMIF($D$12:$D1316,$D1317,V$12:V1316),"")</f>
        <v/>
      </c>
      <c r="W1317" s="248" t="str">
        <f aca="false">IF(AND(U1317&lt;&gt;"",T1317&lt;&gt;"",AJ1317&lt;&gt;""),IF(OR(T1317="OZZ",T1317="ZZ"),0-SUMIF($D$12:$D1316,$D1317,W$12:W1316),MIN(MIN(13600,TRUNC(0.75*SUMIF($D$12:$D$1442,$D1317,U$12:U$1442),2)+SUMIF($D$12:$D1317,$D1317,AJ$12:AJ1317))-SUMIF($D$12:$D1316,$D1317,W$12:W1316)-SUMIF($D$12:$D$1442,$D1317,V$12:V$1442),AJ1317)),"")</f>
        <v/>
      </c>
      <c r="X1317" s="246" t="str">
        <f aca="false">IF(T1317&lt;&gt;"",1000-SUMIF($D$12:$D1316,$D1317,X$12:X1316),"")</f>
        <v/>
      </c>
      <c r="Y1317" s="272"/>
      <c r="Z1317" s="273"/>
      <c r="AA1317" s="273"/>
      <c r="AB1317" s="252" t="str">
        <f aca="false">IF(K1317&lt;&gt;"",ROUND(Y1317,2)+ROUND(Z1317,2)+ROUND(AA1317,2),"")</f>
        <v/>
      </c>
      <c r="AC1317" s="274"/>
      <c r="AD1317" s="273"/>
      <c r="AE1317" s="273"/>
      <c r="AF1317" s="275" t="str">
        <f aca="false">IF(P1317&lt;&gt;"",ROUND(AC1317,2)+ROUND(AD1317,2)+ROUND(AE1317,2),"")</f>
        <v/>
      </c>
      <c r="AG1317" s="274"/>
      <c r="AH1317" s="273"/>
      <c r="AI1317" s="273"/>
      <c r="AJ1317" s="275" t="str">
        <f aca="false">IF(U1317&lt;&gt;"",ROUND(AG1317,2)+ROUND(AH1317,2)+ROUND(AI1317,2),"")</f>
        <v/>
      </c>
      <c r="AK1317" s="255"/>
      <c r="AL1317" s="255"/>
      <c r="AM1317" s="256"/>
      <c r="AN1317" s="257"/>
      <c r="AO1317" s="258" t="str">
        <f aca="false">IF(D1317&lt;&gt;"",IF(COUNTIF($D$12:$D1317,$D1317)&gt;1,0,IF(SUM(L1317,Q1317,V1317)&gt;0,IF(AND(T1317="",OR(O1317&lt;&gt;"",J1317&lt;&gt;"")),IF(O1317&lt;&gt;"",O1317,IF(J1317&lt;&gt;"",J1317,0)),IF(AND(O1317&lt;&gt;"",J1317&lt;&gt;"",O1317=J1317),O1317,T1317)),0)),"")</f>
        <v/>
      </c>
      <c r="AP1317" s="258" t="str">
        <f aca="false">IF(D1317&lt;&gt;"",IF(COUNTIF($D$12:$D1317,$D1317)&gt;1,0,IF(SUM(M1317,R1317,W1317)&gt;0,IF(AND(T1317="",OR(O1317&lt;&gt;"",J1317&lt;&gt;"")),IF(O1317&lt;&gt;"",O1317,IF(J1317&lt;&gt;"",J1317,0)),IF(AND(O1317&lt;&gt;"",J1317&lt;&gt;"",O1317=J1317),O1317,T1317)),0)),"")</f>
        <v/>
      </c>
      <c r="AQ1317" s="258" t="str">
        <f aca="false">IF(D1317&lt;&gt;"",IF(COUNTIF($D$12:$D1317,$D1317)&gt;1,0,IF(SUM(N1317,S1317,X1317)&gt;0,IF(AND(T1317="",OR(O1317&lt;&gt;"",J1317&lt;&gt;"")),IF(O1317&lt;&gt;"",O1317,IF(J1317&lt;&gt;"",J1317,0)),IF(AND(O1317&lt;&gt;"",J1317&lt;&gt;"",O1317=J1317),O1317,T1317)),0)),"")</f>
        <v/>
      </c>
      <c r="AR1317" s="257" t="str">
        <f aca="false">IF(D1317&lt;&gt;"",IF(J1317="OZP12",L1317,0),"")</f>
        <v/>
      </c>
      <c r="AS1317" s="257" t="str">
        <f aca="false">IF(D1317&lt;&gt;"",IF(O1317="OZP12",Q1317,0),"")</f>
        <v/>
      </c>
      <c r="AT1317" s="257" t="str">
        <f aca="false">IF(D1317&lt;&gt;"",IF(T1317="OZP12",V1317,0),"")</f>
        <v/>
      </c>
      <c r="AU1317" s="257" t="str">
        <f aca="false">IF(D1317&lt;&gt;"",IF(J1317="TZP",L1317,0),"")</f>
        <v/>
      </c>
      <c r="AV1317" s="257" t="str">
        <f aca="false">IF(D1317&lt;&gt;"",IF(O1317="TZP",Q1317,0),"")</f>
        <v/>
      </c>
      <c r="AW1317" s="257" t="str">
        <f aca="false">IF(D1317&lt;&gt;"",IF(T1317="TZP",V1317,0),"")</f>
        <v/>
      </c>
      <c r="AX1317" s="257" t="str">
        <f aca="false">IF(D1317&lt;&gt;"",IF(J1317="OZZ",L1317,0),"")</f>
        <v/>
      </c>
      <c r="AY1317" s="257" t="str">
        <f aca="false">IF(D1317&lt;&gt;"",IF(O1317="OZZ",Q1317,0),"")</f>
        <v/>
      </c>
      <c r="AZ1317" s="257" t="str">
        <f aca="false">IF(D1317&lt;&gt;"",IF(T1317="OZZ",V1317,0),"")</f>
        <v/>
      </c>
      <c r="BA1317" s="260"/>
      <c r="BB1317" s="257" t="str">
        <f aca="false">IF(D1317&lt;&gt;"",IF(ISERROR(FIND("/",D1317)),0,1),"")</f>
        <v/>
      </c>
      <c r="BC1317" s="257" t="str">
        <f aca="false">IF(D1317&lt;&gt;"",IF(BB1317*1=0,D1317,CONCATENATE(MID(D1317,1,FIND("/",D1317,1)-1),MID(D1317,FIND("/",D1317,1)+1,LEN(D1317)))),"")</f>
        <v/>
      </c>
      <c r="BD1317" s="286"/>
      <c r="BE1317" s="257" t="str">
        <f aca="false">IF(D1317&lt;&gt;"",IF(J1317="OZP12",M1317,0),"")</f>
        <v/>
      </c>
      <c r="BF1317" s="257" t="str">
        <f aca="false">IF(D1317&lt;&gt;"",IF(O1317="OZP12",R1317,0),"")</f>
        <v/>
      </c>
      <c r="BG1317" s="257" t="str">
        <f aca="false">IF(D1317&lt;&gt;"",IF(T1317="OZP12",W1317,0),"")</f>
        <v/>
      </c>
      <c r="BH1317" s="257" t="str">
        <f aca="false">IF(D1317&lt;&gt;"",IF(J1317="TZP",M1317,0),"")</f>
        <v/>
      </c>
      <c r="BI1317" s="257" t="str">
        <f aca="false">IF(D1317&lt;&gt;"",IF(O1317="TZP",R1317,0),"")</f>
        <v/>
      </c>
      <c r="BJ1317" s="257" t="str">
        <f aca="false">IF(D1317&lt;&gt;"",IF(T1317="TZP",W1317,0),"")</f>
        <v/>
      </c>
    </row>
    <row r="1318" s="261" customFormat="true" ht="18.75" hidden="false" customHeight="true" outlineLevel="0" collapsed="false">
      <c r="A1318" s="262" t="n">
        <f aca="false">A1317+1</f>
        <v>1306</v>
      </c>
      <c r="B1318" s="263"/>
      <c r="C1318" s="263"/>
      <c r="D1318" s="263"/>
      <c r="E1318" s="266"/>
      <c r="F1318" s="266"/>
      <c r="G1318" s="267"/>
      <c r="H1318" s="278"/>
      <c r="I1318" s="281"/>
      <c r="J1318" s="268"/>
      <c r="K1318" s="269"/>
      <c r="L1318" s="244" t="str">
        <f aca="false">IF(AND(K1318&lt;&gt;"",J1318&lt;&gt;""),MIN(IF(OR(J1318="OZZ",J1318="ZZ"),5000,13600),TRUNC(0.75*SUMIF($D$12:$D1318,$D1318,K$12:K1318),2))-SUMIF($D$12:$D1317,$D1318,L$12:L1317),"")</f>
        <v/>
      </c>
      <c r="M1318" s="270" t="str">
        <f aca="false">IF(AND(K1318&lt;&gt;"",J1318&lt;&gt;"",AB1318&lt;&gt;""),IF(OR(J1318="OZZ",J1318="ZZ"),0-SUMIF($D$12:$D1317,$D1318,M$12:M1317),MIN(MIN(13600,TRUNC(0.75*SUMIF($D$12:$D$1442,$D1318,K$12:K$1442),2)+SUMIF($D$12:$D1318,$D1318,AB$12:AB1318))-SUMIF($D$12:$D1317,$D1318,M$12:M1317)-SUMIF($D$12:$D$1442,$D1318,L$12:L$1442),AB1318)),"")</f>
        <v/>
      </c>
      <c r="N1318" s="246" t="str">
        <f aca="false">IF(J1318&lt;&gt;"",1000-SUMIF($D$12:$D1317,$D1318,N$12:N1317),"")</f>
        <v/>
      </c>
      <c r="O1318" s="268"/>
      <c r="P1318" s="269"/>
      <c r="Q1318" s="244" t="str">
        <f aca="false">IF(AND(P1318&lt;&gt;"",O1318&lt;&gt;""),MIN(IF(OR(O1318="OZZ",O1318="ZZ"),5000,13600),TRUNC(0.75*SUMIF($D$12:$D1318,$D1318,P$12:P1318),2))-SUMIF($D$12:$D1317,$D1318,Q$12:Q1317),"")</f>
        <v/>
      </c>
      <c r="R1318" s="270" t="str">
        <f aca="false">IF(AND(P1318&lt;&gt;"",O1318&lt;&gt;"",AF1318&lt;&gt;""),IF(OR(O1318="OZZ",O1318="ZZ"),0-SUMIF($D$12:$D1317,$D1318,R$12:R1317),MIN(MIN(13600,TRUNC(0.75*SUMIF($D$12:$D$1442,$D1318,P$12:P$1442),2)+SUMIF($D$12:$D1318,$D1318,AF$12:AF1318))-SUMIF($D$12:$D1317,$D1318,R$12:R1317)-SUMIF($D$12:$D$1442,$D1318,Q$12:Q$1442),AF1318)),"")</f>
        <v/>
      </c>
      <c r="S1318" s="246" t="str">
        <f aca="false">IF(O1318&lt;&gt;"",1000-SUMIF($D$12:$D1317,$D1318,S$12:S1317),"")</f>
        <v/>
      </c>
      <c r="T1318" s="268"/>
      <c r="U1318" s="269"/>
      <c r="V1318" s="244" t="str">
        <f aca="false">IF(AND(U1318&lt;&gt;"",T1318&lt;&gt;""),MIN(IF(OR(T1318="OZZ",T1318="ZZ"),5000,13600),TRUNC(0.75*SUMIF($D$12:$D1318,$D1318,U$12:U1318),2))-SUMIF($D$12:$D1317,$D1318,V$12:V1317),"")</f>
        <v/>
      </c>
      <c r="W1318" s="248" t="str">
        <f aca="false">IF(AND(U1318&lt;&gt;"",T1318&lt;&gt;"",AJ1318&lt;&gt;""),IF(OR(T1318="OZZ",T1318="ZZ"),0-SUMIF($D$12:$D1317,$D1318,W$12:W1317),MIN(MIN(13600,TRUNC(0.75*SUMIF($D$12:$D$1442,$D1318,U$12:U$1442),2)+SUMIF($D$12:$D1318,$D1318,AJ$12:AJ1318))-SUMIF($D$12:$D1317,$D1318,W$12:W1317)-SUMIF($D$12:$D$1442,$D1318,V$12:V$1442),AJ1318)),"")</f>
        <v/>
      </c>
      <c r="X1318" s="246" t="str">
        <f aca="false">IF(T1318&lt;&gt;"",1000-SUMIF($D$12:$D1317,$D1318,X$12:X1317),"")</f>
        <v/>
      </c>
      <c r="Y1318" s="272"/>
      <c r="Z1318" s="273"/>
      <c r="AA1318" s="273"/>
      <c r="AB1318" s="252" t="str">
        <f aca="false">IF(K1318&lt;&gt;"",ROUND(Y1318,2)+ROUND(Z1318,2)+ROUND(AA1318,2),"")</f>
        <v/>
      </c>
      <c r="AC1318" s="274"/>
      <c r="AD1318" s="273"/>
      <c r="AE1318" s="273"/>
      <c r="AF1318" s="275" t="str">
        <f aca="false">IF(P1318&lt;&gt;"",ROUND(AC1318,2)+ROUND(AD1318,2)+ROUND(AE1318,2),"")</f>
        <v/>
      </c>
      <c r="AG1318" s="274"/>
      <c r="AH1318" s="273"/>
      <c r="AI1318" s="273"/>
      <c r="AJ1318" s="275" t="str">
        <f aca="false">IF(U1318&lt;&gt;"",ROUND(AG1318,2)+ROUND(AH1318,2)+ROUND(AI1318,2),"")</f>
        <v/>
      </c>
      <c r="AK1318" s="255"/>
      <c r="AL1318" s="255"/>
      <c r="AM1318" s="256"/>
      <c r="AN1318" s="257"/>
      <c r="AO1318" s="258" t="str">
        <f aca="false">IF(D1318&lt;&gt;"",IF(COUNTIF($D$12:$D1318,$D1318)&gt;1,0,IF(SUM(L1318,Q1318,V1318)&gt;0,IF(AND(T1318="",OR(O1318&lt;&gt;"",J1318&lt;&gt;"")),IF(O1318&lt;&gt;"",O1318,IF(J1318&lt;&gt;"",J1318,0)),IF(AND(O1318&lt;&gt;"",J1318&lt;&gt;"",O1318=J1318),O1318,T1318)),0)),"")</f>
        <v/>
      </c>
      <c r="AP1318" s="258" t="str">
        <f aca="false">IF(D1318&lt;&gt;"",IF(COUNTIF($D$12:$D1318,$D1318)&gt;1,0,IF(SUM(M1318,R1318,W1318)&gt;0,IF(AND(T1318="",OR(O1318&lt;&gt;"",J1318&lt;&gt;"")),IF(O1318&lt;&gt;"",O1318,IF(J1318&lt;&gt;"",J1318,0)),IF(AND(O1318&lt;&gt;"",J1318&lt;&gt;"",O1318=J1318),O1318,T1318)),0)),"")</f>
        <v/>
      </c>
      <c r="AQ1318" s="258" t="str">
        <f aca="false">IF(D1318&lt;&gt;"",IF(COUNTIF($D$12:$D1318,$D1318)&gt;1,0,IF(SUM(N1318,S1318,X1318)&gt;0,IF(AND(T1318="",OR(O1318&lt;&gt;"",J1318&lt;&gt;"")),IF(O1318&lt;&gt;"",O1318,IF(J1318&lt;&gt;"",J1318,0)),IF(AND(O1318&lt;&gt;"",J1318&lt;&gt;"",O1318=J1318),O1318,T1318)),0)),"")</f>
        <v/>
      </c>
      <c r="AR1318" s="257" t="str">
        <f aca="false">IF(D1318&lt;&gt;"",IF(J1318="OZP12",L1318,0),"")</f>
        <v/>
      </c>
      <c r="AS1318" s="257" t="str">
        <f aca="false">IF(D1318&lt;&gt;"",IF(O1318="OZP12",Q1318,0),"")</f>
        <v/>
      </c>
      <c r="AT1318" s="257" t="str">
        <f aca="false">IF(D1318&lt;&gt;"",IF(T1318="OZP12",V1318,0),"")</f>
        <v/>
      </c>
      <c r="AU1318" s="257" t="str">
        <f aca="false">IF(D1318&lt;&gt;"",IF(J1318="TZP",L1318,0),"")</f>
        <v/>
      </c>
      <c r="AV1318" s="257" t="str">
        <f aca="false">IF(D1318&lt;&gt;"",IF(O1318="TZP",Q1318,0),"")</f>
        <v/>
      </c>
      <c r="AW1318" s="257" t="str">
        <f aca="false">IF(D1318&lt;&gt;"",IF(T1318="TZP",V1318,0),"")</f>
        <v/>
      </c>
      <c r="AX1318" s="257" t="str">
        <f aca="false">IF(D1318&lt;&gt;"",IF(J1318="OZZ",L1318,0),"")</f>
        <v/>
      </c>
      <c r="AY1318" s="257" t="str">
        <f aca="false">IF(D1318&lt;&gt;"",IF(O1318="OZZ",Q1318,0),"")</f>
        <v/>
      </c>
      <c r="AZ1318" s="257" t="str">
        <f aca="false">IF(D1318&lt;&gt;"",IF(T1318="OZZ",V1318,0),"")</f>
        <v/>
      </c>
      <c r="BA1318" s="260"/>
      <c r="BB1318" s="257" t="str">
        <f aca="false">IF(D1318&lt;&gt;"",IF(ISERROR(FIND("/",D1318)),0,1),"")</f>
        <v/>
      </c>
      <c r="BC1318" s="257" t="str">
        <f aca="false">IF(D1318&lt;&gt;"",IF(BB1318*1=0,D1318,CONCATENATE(MID(D1318,1,FIND("/",D1318,1)-1),MID(D1318,FIND("/",D1318,1)+1,LEN(D1318)))),"")</f>
        <v/>
      </c>
      <c r="BD1318" s="286"/>
      <c r="BE1318" s="257" t="str">
        <f aca="false">IF(D1318&lt;&gt;"",IF(J1318="OZP12",M1318,0),"")</f>
        <v/>
      </c>
      <c r="BF1318" s="257" t="str">
        <f aca="false">IF(D1318&lt;&gt;"",IF(O1318="OZP12",R1318,0),"")</f>
        <v/>
      </c>
      <c r="BG1318" s="257" t="str">
        <f aca="false">IF(D1318&lt;&gt;"",IF(T1318="OZP12",W1318,0),"")</f>
        <v/>
      </c>
      <c r="BH1318" s="257" t="str">
        <f aca="false">IF(D1318&lt;&gt;"",IF(J1318="TZP",M1318,0),"")</f>
        <v/>
      </c>
      <c r="BI1318" s="257" t="str">
        <f aca="false">IF(D1318&lt;&gt;"",IF(O1318="TZP",R1318,0),"")</f>
        <v/>
      </c>
      <c r="BJ1318" s="257" t="str">
        <f aca="false">IF(D1318&lt;&gt;"",IF(T1318="TZP",W1318,0),"")</f>
        <v/>
      </c>
    </row>
    <row r="1319" s="261" customFormat="true" ht="18.75" hidden="false" customHeight="true" outlineLevel="0" collapsed="false">
      <c r="A1319" s="262" t="n">
        <f aca="false">A1318+1</f>
        <v>1307</v>
      </c>
      <c r="B1319" s="263"/>
      <c r="C1319" s="263"/>
      <c r="D1319" s="263"/>
      <c r="E1319" s="266"/>
      <c r="F1319" s="266"/>
      <c r="G1319" s="267"/>
      <c r="H1319" s="278"/>
      <c r="I1319" s="281"/>
      <c r="J1319" s="268"/>
      <c r="K1319" s="269"/>
      <c r="L1319" s="244" t="str">
        <f aca="false">IF(AND(K1319&lt;&gt;"",J1319&lt;&gt;""),MIN(IF(OR(J1319="OZZ",J1319="ZZ"),5000,13600),TRUNC(0.75*SUMIF($D$12:$D1319,$D1319,K$12:K1319),2))-SUMIF($D$12:$D1318,$D1319,L$12:L1318),"")</f>
        <v/>
      </c>
      <c r="M1319" s="270" t="str">
        <f aca="false">IF(AND(K1319&lt;&gt;"",J1319&lt;&gt;"",AB1319&lt;&gt;""),IF(OR(J1319="OZZ",J1319="ZZ"),0-SUMIF($D$12:$D1318,$D1319,M$12:M1318),MIN(MIN(13600,TRUNC(0.75*SUMIF($D$12:$D$1442,$D1319,K$12:K$1442),2)+SUMIF($D$12:$D1319,$D1319,AB$12:AB1319))-SUMIF($D$12:$D1318,$D1319,M$12:M1318)-SUMIF($D$12:$D$1442,$D1319,L$12:L$1442),AB1319)),"")</f>
        <v/>
      </c>
      <c r="N1319" s="246" t="str">
        <f aca="false">IF(J1319&lt;&gt;"",1000-SUMIF($D$12:$D1318,$D1319,N$12:N1318),"")</f>
        <v/>
      </c>
      <c r="O1319" s="268"/>
      <c r="P1319" s="269"/>
      <c r="Q1319" s="244" t="str">
        <f aca="false">IF(AND(P1319&lt;&gt;"",O1319&lt;&gt;""),MIN(IF(OR(O1319="OZZ",O1319="ZZ"),5000,13600),TRUNC(0.75*SUMIF($D$12:$D1319,$D1319,P$12:P1319),2))-SUMIF($D$12:$D1318,$D1319,Q$12:Q1318),"")</f>
        <v/>
      </c>
      <c r="R1319" s="270" t="str">
        <f aca="false">IF(AND(P1319&lt;&gt;"",O1319&lt;&gt;"",AF1319&lt;&gt;""),IF(OR(O1319="OZZ",O1319="ZZ"),0-SUMIF($D$12:$D1318,$D1319,R$12:R1318),MIN(MIN(13600,TRUNC(0.75*SUMIF($D$12:$D$1442,$D1319,P$12:P$1442),2)+SUMIF($D$12:$D1319,$D1319,AF$12:AF1319))-SUMIF($D$12:$D1318,$D1319,R$12:R1318)-SUMIF($D$12:$D$1442,$D1319,Q$12:Q$1442),AF1319)),"")</f>
        <v/>
      </c>
      <c r="S1319" s="246" t="str">
        <f aca="false">IF(O1319&lt;&gt;"",1000-SUMIF($D$12:$D1318,$D1319,S$12:S1318),"")</f>
        <v/>
      </c>
      <c r="T1319" s="268"/>
      <c r="U1319" s="269"/>
      <c r="V1319" s="244" t="str">
        <f aca="false">IF(AND(U1319&lt;&gt;"",T1319&lt;&gt;""),MIN(IF(OR(T1319="OZZ",T1319="ZZ"),5000,13600),TRUNC(0.75*SUMIF($D$12:$D1319,$D1319,U$12:U1319),2))-SUMIF($D$12:$D1318,$D1319,V$12:V1318),"")</f>
        <v/>
      </c>
      <c r="W1319" s="248" t="str">
        <f aca="false">IF(AND(U1319&lt;&gt;"",T1319&lt;&gt;"",AJ1319&lt;&gt;""),IF(OR(T1319="OZZ",T1319="ZZ"),0-SUMIF($D$12:$D1318,$D1319,W$12:W1318),MIN(MIN(13600,TRUNC(0.75*SUMIF($D$12:$D$1442,$D1319,U$12:U$1442),2)+SUMIF($D$12:$D1319,$D1319,AJ$12:AJ1319))-SUMIF($D$12:$D1318,$D1319,W$12:W1318)-SUMIF($D$12:$D$1442,$D1319,V$12:V$1442),AJ1319)),"")</f>
        <v/>
      </c>
      <c r="X1319" s="246" t="str">
        <f aca="false">IF(T1319&lt;&gt;"",1000-SUMIF($D$12:$D1318,$D1319,X$12:X1318),"")</f>
        <v/>
      </c>
      <c r="Y1319" s="272"/>
      <c r="Z1319" s="273"/>
      <c r="AA1319" s="273"/>
      <c r="AB1319" s="252" t="str">
        <f aca="false">IF(K1319&lt;&gt;"",ROUND(Y1319,2)+ROUND(Z1319,2)+ROUND(AA1319,2),"")</f>
        <v/>
      </c>
      <c r="AC1319" s="274"/>
      <c r="AD1319" s="273"/>
      <c r="AE1319" s="273"/>
      <c r="AF1319" s="275" t="str">
        <f aca="false">IF(P1319&lt;&gt;"",ROUND(AC1319,2)+ROUND(AD1319,2)+ROUND(AE1319,2),"")</f>
        <v/>
      </c>
      <c r="AG1319" s="274"/>
      <c r="AH1319" s="273"/>
      <c r="AI1319" s="273"/>
      <c r="AJ1319" s="275" t="str">
        <f aca="false">IF(U1319&lt;&gt;"",ROUND(AG1319,2)+ROUND(AH1319,2)+ROUND(AI1319,2),"")</f>
        <v/>
      </c>
      <c r="AK1319" s="255"/>
      <c r="AL1319" s="255"/>
      <c r="AM1319" s="256"/>
      <c r="AN1319" s="257"/>
      <c r="AO1319" s="258" t="str">
        <f aca="false">IF(D1319&lt;&gt;"",IF(COUNTIF($D$12:$D1319,$D1319)&gt;1,0,IF(SUM(L1319,Q1319,V1319)&gt;0,IF(AND(T1319="",OR(O1319&lt;&gt;"",J1319&lt;&gt;"")),IF(O1319&lt;&gt;"",O1319,IF(J1319&lt;&gt;"",J1319,0)),IF(AND(O1319&lt;&gt;"",J1319&lt;&gt;"",O1319=J1319),O1319,T1319)),0)),"")</f>
        <v/>
      </c>
      <c r="AP1319" s="258" t="str">
        <f aca="false">IF(D1319&lt;&gt;"",IF(COUNTIF($D$12:$D1319,$D1319)&gt;1,0,IF(SUM(M1319,R1319,W1319)&gt;0,IF(AND(T1319="",OR(O1319&lt;&gt;"",J1319&lt;&gt;"")),IF(O1319&lt;&gt;"",O1319,IF(J1319&lt;&gt;"",J1319,0)),IF(AND(O1319&lt;&gt;"",J1319&lt;&gt;"",O1319=J1319),O1319,T1319)),0)),"")</f>
        <v/>
      </c>
      <c r="AQ1319" s="258" t="str">
        <f aca="false">IF(D1319&lt;&gt;"",IF(COUNTIF($D$12:$D1319,$D1319)&gt;1,0,IF(SUM(N1319,S1319,X1319)&gt;0,IF(AND(T1319="",OR(O1319&lt;&gt;"",J1319&lt;&gt;"")),IF(O1319&lt;&gt;"",O1319,IF(J1319&lt;&gt;"",J1319,0)),IF(AND(O1319&lt;&gt;"",J1319&lt;&gt;"",O1319=J1319),O1319,T1319)),0)),"")</f>
        <v/>
      </c>
      <c r="AR1319" s="257" t="str">
        <f aca="false">IF(D1319&lt;&gt;"",IF(J1319="OZP12",L1319,0),"")</f>
        <v/>
      </c>
      <c r="AS1319" s="257" t="str">
        <f aca="false">IF(D1319&lt;&gt;"",IF(O1319="OZP12",Q1319,0),"")</f>
        <v/>
      </c>
      <c r="AT1319" s="257" t="str">
        <f aca="false">IF(D1319&lt;&gt;"",IF(T1319="OZP12",V1319,0),"")</f>
        <v/>
      </c>
      <c r="AU1319" s="257" t="str">
        <f aca="false">IF(D1319&lt;&gt;"",IF(J1319="TZP",L1319,0),"")</f>
        <v/>
      </c>
      <c r="AV1319" s="257" t="str">
        <f aca="false">IF(D1319&lt;&gt;"",IF(O1319="TZP",Q1319,0),"")</f>
        <v/>
      </c>
      <c r="AW1319" s="257" t="str">
        <f aca="false">IF(D1319&lt;&gt;"",IF(T1319="TZP",V1319,0),"")</f>
        <v/>
      </c>
      <c r="AX1319" s="257" t="str">
        <f aca="false">IF(D1319&lt;&gt;"",IF(J1319="OZZ",L1319,0),"")</f>
        <v/>
      </c>
      <c r="AY1319" s="257" t="str">
        <f aca="false">IF(D1319&lt;&gt;"",IF(O1319="OZZ",Q1319,0),"")</f>
        <v/>
      </c>
      <c r="AZ1319" s="257" t="str">
        <f aca="false">IF(D1319&lt;&gt;"",IF(T1319="OZZ",V1319,0),"")</f>
        <v/>
      </c>
      <c r="BA1319" s="260"/>
      <c r="BB1319" s="257" t="str">
        <f aca="false">IF(D1319&lt;&gt;"",IF(ISERROR(FIND("/",D1319)),0,1),"")</f>
        <v/>
      </c>
      <c r="BC1319" s="257" t="str">
        <f aca="false">IF(D1319&lt;&gt;"",IF(BB1319*1=0,D1319,CONCATENATE(MID(D1319,1,FIND("/",D1319,1)-1),MID(D1319,FIND("/",D1319,1)+1,LEN(D1319)))),"")</f>
        <v/>
      </c>
      <c r="BD1319" s="286"/>
      <c r="BE1319" s="257" t="str">
        <f aca="false">IF(D1319&lt;&gt;"",IF(J1319="OZP12",M1319,0),"")</f>
        <v/>
      </c>
      <c r="BF1319" s="257" t="str">
        <f aca="false">IF(D1319&lt;&gt;"",IF(O1319="OZP12",R1319,0),"")</f>
        <v/>
      </c>
      <c r="BG1319" s="257" t="str">
        <f aca="false">IF(D1319&lt;&gt;"",IF(T1319="OZP12",W1319,0),"")</f>
        <v/>
      </c>
      <c r="BH1319" s="257" t="str">
        <f aca="false">IF(D1319&lt;&gt;"",IF(J1319="TZP",M1319,0),"")</f>
        <v/>
      </c>
      <c r="BI1319" s="257" t="str">
        <f aca="false">IF(D1319&lt;&gt;"",IF(O1319="TZP",R1319,0),"")</f>
        <v/>
      </c>
      <c r="BJ1319" s="257" t="str">
        <f aca="false">IF(D1319&lt;&gt;"",IF(T1319="TZP",W1319,0),"")</f>
        <v/>
      </c>
    </row>
    <row r="1320" s="261" customFormat="true" ht="18.75" hidden="false" customHeight="true" outlineLevel="0" collapsed="false">
      <c r="A1320" s="262" t="n">
        <f aca="false">A1319+1</f>
        <v>1308</v>
      </c>
      <c r="B1320" s="263"/>
      <c r="C1320" s="263"/>
      <c r="D1320" s="263"/>
      <c r="E1320" s="266"/>
      <c r="F1320" s="266"/>
      <c r="G1320" s="267"/>
      <c r="H1320" s="278"/>
      <c r="I1320" s="281"/>
      <c r="J1320" s="268"/>
      <c r="K1320" s="269"/>
      <c r="L1320" s="244" t="str">
        <f aca="false">IF(AND(K1320&lt;&gt;"",J1320&lt;&gt;""),MIN(IF(OR(J1320="OZZ",J1320="ZZ"),5000,13600),TRUNC(0.75*SUMIF($D$12:$D1320,$D1320,K$12:K1320),2))-SUMIF($D$12:$D1319,$D1320,L$12:L1319),"")</f>
        <v/>
      </c>
      <c r="M1320" s="270" t="str">
        <f aca="false">IF(AND(K1320&lt;&gt;"",J1320&lt;&gt;"",AB1320&lt;&gt;""),IF(OR(J1320="OZZ",J1320="ZZ"),0-SUMIF($D$12:$D1319,$D1320,M$12:M1319),MIN(MIN(13600,TRUNC(0.75*SUMIF($D$12:$D$1442,$D1320,K$12:K$1442),2)+SUMIF($D$12:$D1320,$D1320,AB$12:AB1320))-SUMIF($D$12:$D1319,$D1320,M$12:M1319)-SUMIF($D$12:$D$1442,$D1320,L$12:L$1442),AB1320)),"")</f>
        <v/>
      </c>
      <c r="N1320" s="246" t="str">
        <f aca="false">IF(J1320&lt;&gt;"",1000-SUMIF($D$12:$D1319,$D1320,N$12:N1319),"")</f>
        <v/>
      </c>
      <c r="O1320" s="268"/>
      <c r="P1320" s="269"/>
      <c r="Q1320" s="244" t="str">
        <f aca="false">IF(AND(P1320&lt;&gt;"",O1320&lt;&gt;""),MIN(IF(OR(O1320="OZZ",O1320="ZZ"),5000,13600),TRUNC(0.75*SUMIF($D$12:$D1320,$D1320,P$12:P1320),2))-SUMIF($D$12:$D1319,$D1320,Q$12:Q1319),"")</f>
        <v/>
      </c>
      <c r="R1320" s="270" t="str">
        <f aca="false">IF(AND(P1320&lt;&gt;"",O1320&lt;&gt;"",AF1320&lt;&gt;""),IF(OR(O1320="OZZ",O1320="ZZ"),0-SUMIF($D$12:$D1319,$D1320,R$12:R1319),MIN(MIN(13600,TRUNC(0.75*SUMIF($D$12:$D$1442,$D1320,P$12:P$1442),2)+SUMIF($D$12:$D1320,$D1320,AF$12:AF1320))-SUMIF($D$12:$D1319,$D1320,R$12:R1319)-SUMIF($D$12:$D$1442,$D1320,Q$12:Q$1442),AF1320)),"")</f>
        <v/>
      </c>
      <c r="S1320" s="246" t="str">
        <f aca="false">IF(O1320&lt;&gt;"",1000-SUMIF($D$12:$D1319,$D1320,S$12:S1319),"")</f>
        <v/>
      </c>
      <c r="T1320" s="268"/>
      <c r="U1320" s="269"/>
      <c r="V1320" s="244" t="str">
        <f aca="false">IF(AND(U1320&lt;&gt;"",T1320&lt;&gt;""),MIN(IF(OR(T1320="OZZ",T1320="ZZ"),5000,13600),TRUNC(0.75*SUMIF($D$12:$D1320,$D1320,U$12:U1320),2))-SUMIF($D$12:$D1319,$D1320,V$12:V1319),"")</f>
        <v/>
      </c>
      <c r="W1320" s="248" t="str">
        <f aca="false">IF(AND(U1320&lt;&gt;"",T1320&lt;&gt;"",AJ1320&lt;&gt;""),IF(OR(T1320="OZZ",T1320="ZZ"),0-SUMIF($D$12:$D1319,$D1320,W$12:W1319),MIN(MIN(13600,TRUNC(0.75*SUMIF($D$12:$D$1442,$D1320,U$12:U$1442),2)+SUMIF($D$12:$D1320,$D1320,AJ$12:AJ1320))-SUMIF($D$12:$D1319,$D1320,W$12:W1319)-SUMIF($D$12:$D$1442,$D1320,V$12:V$1442),AJ1320)),"")</f>
        <v/>
      </c>
      <c r="X1320" s="246" t="str">
        <f aca="false">IF(T1320&lt;&gt;"",1000-SUMIF($D$12:$D1319,$D1320,X$12:X1319),"")</f>
        <v/>
      </c>
      <c r="Y1320" s="272"/>
      <c r="Z1320" s="273"/>
      <c r="AA1320" s="273"/>
      <c r="AB1320" s="252" t="str">
        <f aca="false">IF(K1320&lt;&gt;"",ROUND(Y1320,2)+ROUND(Z1320,2)+ROUND(AA1320,2),"")</f>
        <v/>
      </c>
      <c r="AC1320" s="274"/>
      <c r="AD1320" s="273"/>
      <c r="AE1320" s="273"/>
      <c r="AF1320" s="275" t="str">
        <f aca="false">IF(P1320&lt;&gt;"",ROUND(AC1320,2)+ROUND(AD1320,2)+ROUND(AE1320,2),"")</f>
        <v/>
      </c>
      <c r="AG1320" s="274"/>
      <c r="AH1320" s="273"/>
      <c r="AI1320" s="273"/>
      <c r="AJ1320" s="275" t="str">
        <f aca="false">IF(U1320&lt;&gt;"",ROUND(AG1320,2)+ROUND(AH1320,2)+ROUND(AI1320,2),"")</f>
        <v/>
      </c>
      <c r="AK1320" s="255"/>
      <c r="AL1320" s="255"/>
      <c r="AM1320" s="256"/>
      <c r="AN1320" s="257"/>
      <c r="AO1320" s="258" t="str">
        <f aca="false">IF(D1320&lt;&gt;"",IF(COUNTIF($D$12:$D1320,$D1320)&gt;1,0,IF(SUM(L1320,Q1320,V1320)&gt;0,IF(AND(T1320="",OR(O1320&lt;&gt;"",J1320&lt;&gt;"")),IF(O1320&lt;&gt;"",O1320,IF(J1320&lt;&gt;"",J1320,0)),IF(AND(O1320&lt;&gt;"",J1320&lt;&gt;"",O1320=J1320),O1320,T1320)),0)),"")</f>
        <v/>
      </c>
      <c r="AP1320" s="258" t="str">
        <f aca="false">IF(D1320&lt;&gt;"",IF(COUNTIF($D$12:$D1320,$D1320)&gt;1,0,IF(SUM(M1320,R1320,W1320)&gt;0,IF(AND(T1320="",OR(O1320&lt;&gt;"",J1320&lt;&gt;"")),IF(O1320&lt;&gt;"",O1320,IF(J1320&lt;&gt;"",J1320,0)),IF(AND(O1320&lt;&gt;"",J1320&lt;&gt;"",O1320=J1320),O1320,T1320)),0)),"")</f>
        <v/>
      </c>
      <c r="AQ1320" s="258" t="str">
        <f aca="false">IF(D1320&lt;&gt;"",IF(COUNTIF($D$12:$D1320,$D1320)&gt;1,0,IF(SUM(N1320,S1320,X1320)&gt;0,IF(AND(T1320="",OR(O1320&lt;&gt;"",J1320&lt;&gt;"")),IF(O1320&lt;&gt;"",O1320,IF(J1320&lt;&gt;"",J1320,0)),IF(AND(O1320&lt;&gt;"",J1320&lt;&gt;"",O1320=J1320),O1320,T1320)),0)),"")</f>
        <v/>
      </c>
      <c r="AR1320" s="257" t="str">
        <f aca="false">IF(D1320&lt;&gt;"",IF(J1320="OZP12",L1320,0),"")</f>
        <v/>
      </c>
      <c r="AS1320" s="257" t="str">
        <f aca="false">IF(D1320&lt;&gt;"",IF(O1320="OZP12",Q1320,0),"")</f>
        <v/>
      </c>
      <c r="AT1320" s="257" t="str">
        <f aca="false">IF(D1320&lt;&gt;"",IF(T1320="OZP12",V1320,0),"")</f>
        <v/>
      </c>
      <c r="AU1320" s="257" t="str">
        <f aca="false">IF(D1320&lt;&gt;"",IF(J1320="TZP",L1320,0),"")</f>
        <v/>
      </c>
      <c r="AV1320" s="257" t="str">
        <f aca="false">IF(D1320&lt;&gt;"",IF(O1320="TZP",Q1320,0),"")</f>
        <v/>
      </c>
      <c r="AW1320" s="257" t="str">
        <f aca="false">IF(D1320&lt;&gt;"",IF(T1320="TZP",V1320,0),"")</f>
        <v/>
      </c>
      <c r="AX1320" s="257" t="str">
        <f aca="false">IF(D1320&lt;&gt;"",IF(J1320="OZZ",L1320,0),"")</f>
        <v/>
      </c>
      <c r="AY1320" s="257" t="str">
        <f aca="false">IF(D1320&lt;&gt;"",IF(O1320="OZZ",Q1320,0),"")</f>
        <v/>
      </c>
      <c r="AZ1320" s="257" t="str">
        <f aca="false">IF(D1320&lt;&gt;"",IF(T1320="OZZ",V1320,0),"")</f>
        <v/>
      </c>
      <c r="BA1320" s="260"/>
      <c r="BB1320" s="257" t="str">
        <f aca="false">IF(D1320&lt;&gt;"",IF(ISERROR(FIND("/",D1320)),0,1),"")</f>
        <v/>
      </c>
      <c r="BC1320" s="257" t="str">
        <f aca="false">IF(D1320&lt;&gt;"",IF(BB1320*1=0,D1320,CONCATENATE(MID(D1320,1,FIND("/",D1320,1)-1),MID(D1320,FIND("/",D1320,1)+1,LEN(D1320)))),"")</f>
        <v/>
      </c>
      <c r="BD1320" s="286"/>
      <c r="BE1320" s="257" t="str">
        <f aca="false">IF(D1320&lt;&gt;"",IF(J1320="OZP12",M1320,0),"")</f>
        <v/>
      </c>
      <c r="BF1320" s="257" t="str">
        <f aca="false">IF(D1320&lt;&gt;"",IF(O1320="OZP12",R1320,0),"")</f>
        <v/>
      </c>
      <c r="BG1320" s="257" t="str">
        <f aca="false">IF(D1320&lt;&gt;"",IF(T1320="OZP12",W1320,0),"")</f>
        <v/>
      </c>
      <c r="BH1320" s="257" t="str">
        <f aca="false">IF(D1320&lt;&gt;"",IF(J1320="TZP",M1320,0),"")</f>
        <v/>
      </c>
      <c r="BI1320" s="257" t="str">
        <f aca="false">IF(D1320&lt;&gt;"",IF(O1320="TZP",R1320,0),"")</f>
        <v/>
      </c>
      <c r="BJ1320" s="257" t="str">
        <f aca="false">IF(D1320&lt;&gt;"",IF(T1320="TZP",W1320,0),"")</f>
        <v/>
      </c>
    </row>
    <row r="1321" s="261" customFormat="true" ht="18.75" hidden="false" customHeight="true" outlineLevel="0" collapsed="false">
      <c r="A1321" s="262" t="n">
        <f aca="false">A1320+1</f>
        <v>1309</v>
      </c>
      <c r="B1321" s="263"/>
      <c r="C1321" s="263"/>
      <c r="D1321" s="263"/>
      <c r="E1321" s="266"/>
      <c r="F1321" s="266"/>
      <c r="G1321" s="267"/>
      <c r="H1321" s="278"/>
      <c r="I1321" s="281"/>
      <c r="J1321" s="268"/>
      <c r="K1321" s="269"/>
      <c r="L1321" s="244" t="str">
        <f aca="false">IF(AND(K1321&lt;&gt;"",J1321&lt;&gt;""),MIN(IF(OR(J1321="OZZ",J1321="ZZ"),5000,13600),TRUNC(0.75*SUMIF($D$12:$D1321,$D1321,K$12:K1321),2))-SUMIF($D$12:$D1320,$D1321,L$12:L1320),"")</f>
        <v/>
      </c>
      <c r="M1321" s="270" t="str">
        <f aca="false">IF(AND(K1321&lt;&gt;"",J1321&lt;&gt;"",AB1321&lt;&gt;""),IF(OR(J1321="OZZ",J1321="ZZ"),0-SUMIF($D$12:$D1320,$D1321,M$12:M1320),MIN(MIN(13600,TRUNC(0.75*SUMIF($D$12:$D$1442,$D1321,K$12:K$1442),2)+SUMIF($D$12:$D1321,$D1321,AB$12:AB1321))-SUMIF($D$12:$D1320,$D1321,M$12:M1320)-SUMIF($D$12:$D$1442,$D1321,L$12:L$1442),AB1321)),"")</f>
        <v/>
      </c>
      <c r="N1321" s="246" t="str">
        <f aca="false">IF(J1321&lt;&gt;"",1000-SUMIF($D$12:$D1320,$D1321,N$12:N1320),"")</f>
        <v/>
      </c>
      <c r="O1321" s="268"/>
      <c r="P1321" s="269"/>
      <c r="Q1321" s="244" t="str">
        <f aca="false">IF(AND(P1321&lt;&gt;"",O1321&lt;&gt;""),MIN(IF(OR(O1321="OZZ",O1321="ZZ"),5000,13600),TRUNC(0.75*SUMIF($D$12:$D1321,$D1321,P$12:P1321),2))-SUMIF($D$12:$D1320,$D1321,Q$12:Q1320),"")</f>
        <v/>
      </c>
      <c r="R1321" s="270" t="str">
        <f aca="false">IF(AND(P1321&lt;&gt;"",O1321&lt;&gt;"",AF1321&lt;&gt;""),IF(OR(O1321="OZZ",O1321="ZZ"),0-SUMIF($D$12:$D1320,$D1321,R$12:R1320),MIN(MIN(13600,TRUNC(0.75*SUMIF($D$12:$D$1442,$D1321,P$12:P$1442),2)+SUMIF($D$12:$D1321,$D1321,AF$12:AF1321))-SUMIF($D$12:$D1320,$D1321,R$12:R1320)-SUMIF($D$12:$D$1442,$D1321,Q$12:Q$1442),AF1321)),"")</f>
        <v/>
      </c>
      <c r="S1321" s="246" t="str">
        <f aca="false">IF(O1321&lt;&gt;"",1000-SUMIF($D$12:$D1320,$D1321,S$12:S1320),"")</f>
        <v/>
      </c>
      <c r="T1321" s="268"/>
      <c r="U1321" s="269"/>
      <c r="V1321" s="244" t="str">
        <f aca="false">IF(AND(U1321&lt;&gt;"",T1321&lt;&gt;""),MIN(IF(OR(T1321="OZZ",T1321="ZZ"),5000,13600),TRUNC(0.75*SUMIF($D$12:$D1321,$D1321,U$12:U1321),2))-SUMIF($D$12:$D1320,$D1321,V$12:V1320),"")</f>
        <v/>
      </c>
      <c r="W1321" s="248" t="str">
        <f aca="false">IF(AND(U1321&lt;&gt;"",T1321&lt;&gt;"",AJ1321&lt;&gt;""),IF(OR(T1321="OZZ",T1321="ZZ"),0-SUMIF($D$12:$D1320,$D1321,W$12:W1320),MIN(MIN(13600,TRUNC(0.75*SUMIF($D$12:$D$1442,$D1321,U$12:U$1442),2)+SUMIF($D$12:$D1321,$D1321,AJ$12:AJ1321))-SUMIF($D$12:$D1320,$D1321,W$12:W1320)-SUMIF($D$12:$D$1442,$D1321,V$12:V$1442),AJ1321)),"")</f>
        <v/>
      </c>
      <c r="X1321" s="246" t="str">
        <f aca="false">IF(T1321&lt;&gt;"",1000-SUMIF($D$12:$D1320,$D1321,X$12:X1320),"")</f>
        <v/>
      </c>
      <c r="Y1321" s="272"/>
      <c r="Z1321" s="273"/>
      <c r="AA1321" s="273"/>
      <c r="AB1321" s="252" t="str">
        <f aca="false">IF(K1321&lt;&gt;"",ROUND(Y1321,2)+ROUND(Z1321,2)+ROUND(AA1321,2),"")</f>
        <v/>
      </c>
      <c r="AC1321" s="274"/>
      <c r="AD1321" s="273"/>
      <c r="AE1321" s="273"/>
      <c r="AF1321" s="275" t="str">
        <f aca="false">IF(P1321&lt;&gt;"",ROUND(AC1321,2)+ROUND(AD1321,2)+ROUND(AE1321,2),"")</f>
        <v/>
      </c>
      <c r="AG1321" s="274"/>
      <c r="AH1321" s="273"/>
      <c r="AI1321" s="273"/>
      <c r="AJ1321" s="275" t="str">
        <f aca="false">IF(U1321&lt;&gt;"",ROUND(AG1321,2)+ROUND(AH1321,2)+ROUND(AI1321,2),"")</f>
        <v/>
      </c>
      <c r="AK1321" s="255"/>
      <c r="AL1321" s="255"/>
      <c r="AM1321" s="256"/>
      <c r="AN1321" s="257"/>
      <c r="AO1321" s="258" t="str">
        <f aca="false">IF(D1321&lt;&gt;"",IF(COUNTIF($D$12:$D1321,$D1321)&gt;1,0,IF(SUM(L1321,Q1321,V1321)&gt;0,IF(AND(T1321="",OR(O1321&lt;&gt;"",J1321&lt;&gt;"")),IF(O1321&lt;&gt;"",O1321,IF(J1321&lt;&gt;"",J1321,0)),IF(AND(O1321&lt;&gt;"",J1321&lt;&gt;"",O1321=J1321),O1321,T1321)),0)),"")</f>
        <v/>
      </c>
      <c r="AP1321" s="258" t="str">
        <f aca="false">IF(D1321&lt;&gt;"",IF(COUNTIF($D$12:$D1321,$D1321)&gt;1,0,IF(SUM(M1321,R1321,W1321)&gt;0,IF(AND(T1321="",OR(O1321&lt;&gt;"",J1321&lt;&gt;"")),IF(O1321&lt;&gt;"",O1321,IF(J1321&lt;&gt;"",J1321,0)),IF(AND(O1321&lt;&gt;"",J1321&lt;&gt;"",O1321=J1321),O1321,T1321)),0)),"")</f>
        <v/>
      </c>
      <c r="AQ1321" s="258" t="str">
        <f aca="false">IF(D1321&lt;&gt;"",IF(COUNTIF($D$12:$D1321,$D1321)&gt;1,0,IF(SUM(N1321,S1321,X1321)&gt;0,IF(AND(T1321="",OR(O1321&lt;&gt;"",J1321&lt;&gt;"")),IF(O1321&lt;&gt;"",O1321,IF(J1321&lt;&gt;"",J1321,0)),IF(AND(O1321&lt;&gt;"",J1321&lt;&gt;"",O1321=J1321),O1321,T1321)),0)),"")</f>
        <v/>
      </c>
      <c r="AR1321" s="257" t="str">
        <f aca="false">IF(D1321&lt;&gt;"",IF(J1321="OZP12",L1321,0),"")</f>
        <v/>
      </c>
      <c r="AS1321" s="257" t="str">
        <f aca="false">IF(D1321&lt;&gt;"",IF(O1321="OZP12",Q1321,0),"")</f>
        <v/>
      </c>
      <c r="AT1321" s="257" t="str">
        <f aca="false">IF(D1321&lt;&gt;"",IF(T1321="OZP12",V1321,0),"")</f>
        <v/>
      </c>
      <c r="AU1321" s="257" t="str">
        <f aca="false">IF(D1321&lt;&gt;"",IF(J1321="TZP",L1321,0),"")</f>
        <v/>
      </c>
      <c r="AV1321" s="257" t="str">
        <f aca="false">IF(D1321&lt;&gt;"",IF(O1321="TZP",Q1321,0),"")</f>
        <v/>
      </c>
      <c r="AW1321" s="257" t="str">
        <f aca="false">IF(D1321&lt;&gt;"",IF(T1321="TZP",V1321,0),"")</f>
        <v/>
      </c>
      <c r="AX1321" s="257" t="str">
        <f aca="false">IF(D1321&lt;&gt;"",IF(J1321="OZZ",L1321,0),"")</f>
        <v/>
      </c>
      <c r="AY1321" s="257" t="str">
        <f aca="false">IF(D1321&lt;&gt;"",IF(O1321="OZZ",Q1321,0),"")</f>
        <v/>
      </c>
      <c r="AZ1321" s="257" t="str">
        <f aca="false">IF(D1321&lt;&gt;"",IF(T1321="OZZ",V1321,0),"")</f>
        <v/>
      </c>
      <c r="BA1321" s="260"/>
      <c r="BB1321" s="257" t="str">
        <f aca="false">IF(D1321&lt;&gt;"",IF(ISERROR(FIND("/",D1321)),0,1),"")</f>
        <v/>
      </c>
      <c r="BC1321" s="257" t="str">
        <f aca="false">IF(D1321&lt;&gt;"",IF(BB1321*1=0,D1321,CONCATENATE(MID(D1321,1,FIND("/",D1321,1)-1),MID(D1321,FIND("/",D1321,1)+1,LEN(D1321)))),"")</f>
        <v/>
      </c>
      <c r="BD1321" s="286"/>
      <c r="BE1321" s="257" t="str">
        <f aca="false">IF(D1321&lt;&gt;"",IF(J1321="OZP12",M1321,0),"")</f>
        <v/>
      </c>
      <c r="BF1321" s="257" t="str">
        <f aca="false">IF(D1321&lt;&gt;"",IF(O1321="OZP12",R1321,0),"")</f>
        <v/>
      </c>
      <c r="BG1321" s="257" t="str">
        <f aca="false">IF(D1321&lt;&gt;"",IF(T1321="OZP12",W1321,0),"")</f>
        <v/>
      </c>
      <c r="BH1321" s="257" t="str">
        <f aca="false">IF(D1321&lt;&gt;"",IF(J1321="TZP",M1321,0),"")</f>
        <v/>
      </c>
      <c r="BI1321" s="257" t="str">
        <f aca="false">IF(D1321&lt;&gt;"",IF(O1321="TZP",R1321,0),"")</f>
        <v/>
      </c>
      <c r="BJ1321" s="257" t="str">
        <f aca="false">IF(D1321&lt;&gt;"",IF(T1321="TZP",W1321,0),"")</f>
        <v/>
      </c>
    </row>
    <row r="1322" s="261" customFormat="true" ht="18.75" hidden="false" customHeight="true" outlineLevel="0" collapsed="false">
      <c r="A1322" s="262" t="n">
        <f aca="false">A1321+1</f>
        <v>1310</v>
      </c>
      <c r="B1322" s="263"/>
      <c r="C1322" s="263"/>
      <c r="D1322" s="263"/>
      <c r="E1322" s="266"/>
      <c r="F1322" s="266"/>
      <c r="G1322" s="267"/>
      <c r="H1322" s="278"/>
      <c r="I1322" s="281"/>
      <c r="J1322" s="268"/>
      <c r="K1322" s="269"/>
      <c r="L1322" s="244" t="str">
        <f aca="false">IF(AND(K1322&lt;&gt;"",J1322&lt;&gt;""),MIN(IF(OR(J1322="OZZ",J1322="ZZ"),5000,13600),TRUNC(0.75*SUMIF($D$12:$D1322,$D1322,K$12:K1322),2))-SUMIF($D$12:$D1321,$D1322,L$12:L1321),"")</f>
        <v/>
      </c>
      <c r="M1322" s="270" t="str">
        <f aca="false">IF(AND(K1322&lt;&gt;"",J1322&lt;&gt;"",AB1322&lt;&gt;""),IF(OR(J1322="OZZ",J1322="ZZ"),0-SUMIF($D$12:$D1321,$D1322,M$12:M1321),MIN(MIN(13600,TRUNC(0.75*SUMIF($D$12:$D$1442,$D1322,K$12:K$1442),2)+SUMIF($D$12:$D1322,$D1322,AB$12:AB1322))-SUMIF($D$12:$D1321,$D1322,M$12:M1321)-SUMIF($D$12:$D$1442,$D1322,L$12:L$1442),AB1322)),"")</f>
        <v/>
      </c>
      <c r="N1322" s="246" t="str">
        <f aca="false">IF(J1322&lt;&gt;"",1000-SUMIF($D$12:$D1321,$D1322,N$12:N1321),"")</f>
        <v/>
      </c>
      <c r="O1322" s="268"/>
      <c r="P1322" s="269"/>
      <c r="Q1322" s="244" t="str">
        <f aca="false">IF(AND(P1322&lt;&gt;"",O1322&lt;&gt;""),MIN(IF(OR(O1322="OZZ",O1322="ZZ"),5000,13600),TRUNC(0.75*SUMIF($D$12:$D1322,$D1322,P$12:P1322),2))-SUMIF($D$12:$D1321,$D1322,Q$12:Q1321),"")</f>
        <v/>
      </c>
      <c r="R1322" s="270" t="str">
        <f aca="false">IF(AND(P1322&lt;&gt;"",O1322&lt;&gt;"",AF1322&lt;&gt;""),IF(OR(O1322="OZZ",O1322="ZZ"),0-SUMIF($D$12:$D1321,$D1322,R$12:R1321),MIN(MIN(13600,TRUNC(0.75*SUMIF($D$12:$D$1442,$D1322,P$12:P$1442),2)+SUMIF($D$12:$D1322,$D1322,AF$12:AF1322))-SUMIF($D$12:$D1321,$D1322,R$12:R1321)-SUMIF($D$12:$D$1442,$D1322,Q$12:Q$1442),AF1322)),"")</f>
        <v/>
      </c>
      <c r="S1322" s="246" t="str">
        <f aca="false">IF(O1322&lt;&gt;"",1000-SUMIF($D$12:$D1321,$D1322,S$12:S1321),"")</f>
        <v/>
      </c>
      <c r="T1322" s="268"/>
      <c r="U1322" s="269"/>
      <c r="V1322" s="244" t="str">
        <f aca="false">IF(AND(U1322&lt;&gt;"",T1322&lt;&gt;""),MIN(IF(OR(T1322="OZZ",T1322="ZZ"),5000,13600),TRUNC(0.75*SUMIF($D$12:$D1322,$D1322,U$12:U1322),2))-SUMIF($D$12:$D1321,$D1322,V$12:V1321),"")</f>
        <v/>
      </c>
      <c r="W1322" s="248" t="str">
        <f aca="false">IF(AND(U1322&lt;&gt;"",T1322&lt;&gt;"",AJ1322&lt;&gt;""),IF(OR(T1322="OZZ",T1322="ZZ"),0-SUMIF($D$12:$D1321,$D1322,W$12:W1321),MIN(MIN(13600,TRUNC(0.75*SUMIF($D$12:$D$1442,$D1322,U$12:U$1442),2)+SUMIF($D$12:$D1322,$D1322,AJ$12:AJ1322))-SUMIF($D$12:$D1321,$D1322,W$12:W1321)-SUMIF($D$12:$D$1442,$D1322,V$12:V$1442),AJ1322)),"")</f>
        <v/>
      </c>
      <c r="X1322" s="246" t="str">
        <f aca="false">IF(T1322&lt;&gt;"",1000-SUMIF($D$12:$D1321,$D1322,X$12:X1321),"")</f>
        <v/>
      </c>
      <c r="Y1322" s="272"/>
      <c r="Z1322" s="273"/>
      <c r="AA1322" s="273"/>
      <c r="AB1322" s="252" t="str">
        <f aca="false">IF(K1322&lt;&gt;"",ROUND(Y1322,2)+ROUND(Z1322,2)+ROUND(AA1322,2),"")</f>
        <v/>
      </c>
      <c r="AC1322" s="274"/>
      <c r="AD1322" s="273"/>
      <c r="AE1322" s="273"/>
      <c r="AF1322" s="275" t="str">
        <f aca="false">IF(P1322&lt;&gt;"",ROUND(AC1322,2)+ROUND(AD1322,2)+ROUND(AE1322,2),"")</f>
        <v/>
      </c>
      <c r="AG1322" s="274"/>
      <c r="AH1322" s="273"/>
      <c r="AI1322" s="273"/>
      <c r="AJ1322" s="275" t="str">
        <f aca="false">IF(U1322&lt;&gt;"",ROUND(AG1322,2)+ROUND(AH1322,2)+ROUND(AI1322,2),"")</f>
        <v/>
      </c>
      <c r="AK1322" s="255"/>
      <c r="AL1322" s="255"/>
      <c r="AM1322" s="256"/>
      <c r="AN1322" s="257"/>
      <c r="AO1322" s="258" t="str">
        <f aca="false">IF(D1322&lt;&gt;"",IF(COUNTIF($D$12:$D1322,$D1322)&gt;1,0,IF(SUM(L1322,Q1322,V1322)&gt;0,IF(AND(T1322="",OR(O1322&lt;&gt;"",J1322&lt;&gt;"")),IF(O1322&lt;&gt;"",O1322,IF(J1322&lt;&gt;"",J1322,0)),IF(AND(O1322&lt;&gt;"",J1322&lt;&gt;"",O1322=J1322),O1322,T1322)),0)),"")</f>
        <v/>
      </c>
      <c r="AP1322" s="258" t="str">
        <f aca="false">IF(D1322&lt;&gt;"",IF(COUNTIF($D$12:$D1322,$D1322)&gt;1,0,IF(SUM(M1322,R1322,W1322)&gt;0,IF(AND(T1322="",OR(O1322&lt;&gt;"",J1322&lt;&gt;"")),IF(O1322&lt;&gt;"",O1322,IF(J1322&lt;&gt;"",J1322,0)),IF(AND(O1322&lt;&gt;"",J1322&lt;&gt;"",O1322=J1322),O1322,T1322)),0)),"")</f>
        <v/>
      </c>
      <c r="AQ1322" s="258" t="str">
        <f aca="false">IF(D1322&lt;&gt;"",IF(COUNTIF($D$12:$D1322,$D1322)&gt;1,0,IF(SUM(N1322,S1322,X1322)&gt;0,IF(AND(T1322="",OR(O1322&lt;&gt;"",J1322&lt;&gt;"")),IF(O1322&lt;&gt;"",O1322,IF(J1322&lt;&gt;"",J1322,0)),IF(AND(O1322&lt;&gt;"",J1322&lt;&gt;"",O1322=J1322),O1322,T1322)),0)),"")</f>
        <v/>
      </c>
      <c r="AR1322" s="257" t="str">
        <f aca="false">IF(D1322&lt;&gt;"",IF(J1322="OZP12",L1322,0),"")</f>
        <v/>
      </c>
      <c r="AS1322" s="257" t="str">
        <f aca="false">IF(D1322&lt;&gt;"",IF(O1322="OZP12",Q1322,0),"")</f>
        <v/>
      </c>
      <c r="AT1322" s="257" t="str">
        <f aca="false">IF(D1322&lt;&gt;"",IF(T1322="OZP12",V1322,0),"")</f>
        <v/>
      </c>
      <c r="AU1322" s="257" t="str">
        <f aca="false">IF(D1322&lt;&gt;"",IF(J1322="TZP",L1322,0),"")</f>
        <v/>
      </c>
      <c r="AV1322" s="257" t="str">
        <f aca="false">IF(D1322&lt;&gt;"",IF(O1322="TZP",Q1322,0),"")</f>
        <v/>
      </c>
      <c r="AW1322" s="257" t="str">
        <f aca="false">IF(D1322&lt;&gt;"",IF(T1322="TZP",V1322,0),"")</f>
        <v/>
      </c>
      <c r="AX1322" s="257" t="str">
        <f aca="false">IF(D1322&lt;&gt;"",IF(J1322="OZZ",L1322,0),"")</f>
        <v/>
      </c>
      <c r="AY1322" s="257" t="str">
        <f aca="false">IF(D1322&lt;&gt;"",IF(O1322="OZZ",Q1322,0),"")</f>
        <v/>
      </c>
      <c r="AZ1322" s="257" t="str">
        <f aca="false">IF(D1322&lt;&gt;"",IF(T1322="OZZ",V1322,0),"")</f>
        <v/>
      </c>
      <c r="BA1322" s="260"/>
      <c r="BB1322" s="257" t="str">
        <f aca="false">IF(D1322&lt;&gt;"",IF(ISERROR(FIND("/",D1322)),0,1),"")</f>
        <v/>
      </c>
      <c r="BC1322" s="257" t="str">
        <f aca="false">IF(D1322&lt;&gt;"",IF(BB1322*1=0,D1322,CONCATENATE(MID(D1322,1,FIND("/",D1322,1)-1),MID(D1322,FIND("/",D1322,1)+1,LEN(D1322)))),"")</f>
        <v/>
      </c>
      <c r="BD1322" s="286"/>
      <c r="BE1322" s="257" t="str">
        <f aca="false">IF(D1322&lt;&gt;"",IF(J1322="OZP12",M1322,0),"")</f>
        <v/>
      </c>
      <c r="BF1322" s="257" t="str">
        <f aca="false">IF(D1322&lt;&gt;"",IF(O1322="OZP12",R1322,0),"")</f>
        <v/>
      </c>
      <c r="BG1322" s="257" t="str">
        <f aca="false">IF(D1322&lt;&gt;"",IF(T1322="OZP12",W1322,0),"")</f>
        <v/>
      </c>
      <c r="BH1322" s="257" t="str">
        <f aca="false">IF(D1322&lt;&gt;"",IF(J1322="TZP",M1322,0),"")</f>
        <v/>
      </c>
      <c r="BI1322" s="257" t="str">
        <f aca="false">IF(D1322&lt;&gt;"",IF(O1322="TZP",R1322,0),"")</f>
        <v/>
      </c>
      <c r="BJ1322" s="257" t="str">
        <f aca="false">IF(D1322&lt;&gt;"",IF(T1322="TZP",W1322,0),"")</f>
        <v/>
      </c>
    </row>
    <row r="1323" s="261" customFormat="true" ht="18.75" hidden="false" customHeight="true" outlineLevel="0" collapsed="false">
      <c r="A1323" s="262" t="n">
        <f aca="false">A1322+1</f>
        <v>1311</v>
      </c>
      <c r="B1323" s="263"/>
      <c r="C1323" s="263"/>
      <c r="D1323" s="263"/>
      <c r="E1323" s="266"/>
      <c r="F1323" s="266"/>
      <c r="G1323" s="267"/>
      <c r="H1323" s="278"/>
      <c r="I1323" s="281"/>
      <c r="J1323" s="268"/>
      <c r="K1323" s="269"/>
      <c r="L1323" s="244" t="str">
        <f aca="false">IF(AND(K1323&lt;&gt;"",J1323&lt;&gt;""),MIN(IF(OR(J1323="OZZ",J1323="ZZ"),5000,13600),TRUNC(0.75*SUMIF($D$12:$D1323,$D1323,K$12:K1323),2))-SUMIF($D$12:$D1322,$D1323,L$12:L1322),"")</f>
        <v/>
      </c>
      <c r="M1323" s="270" t="str">
        <f aca="false">IF(AND(K1323&lt;&gt;"",J1323&lt;&gt;"",AB1323&lt;&gt;""),IF(OR(J1323="OZZ",J1323="ZZ"),0-SUMIF($D$12:$D1322,$D1323,M$12:M1322),MIN(MIN(13600,TRUNC(0.75*SUMIF($D$12:$D$1442,$D1323,K$12:K$1442),2)+SUMIF($D$12:$D1323,$D1323,AB$12:AB1323))-SUMIF($D$12:$D1322,$D1323,M$12:M1322)-SUMIF($D$12:$D$1442,$D1323,L$12:L$1442),AB1323)),"")</f>
        <v/>
      </c>
      <c r="N1323" s="246" t="str">
        <f aca="false">IF(J1323&lt;&gt;"",1000-SUMIF($D$12:$D1322,$D1323,N$12:N1322),"")</f>
        <v/>
      </c>
      <c r="O1323" s="268"/>
      <c r="P1323" s="269"/>
      <c r="Q1323" s="244" t="str">
        <f aca="false">IF(AND(P1323&lt;&gt;"",O1323&lt;&gt;""),MIN(IF(OR(O1323="OZZ",O1323="ZZ"),5000,13600),TRUNC(0.75*SUMIF($D$12:$D1323,$D1323,P$12:P1323),2))-SUMIF($D$12:$D1322,$D1323,Q$12:Q1322),"")</f>
        <v/>
      </c>
      <c r="R1323" s="270" t="str">
        <f aca="false">IF(AND(P1323&lt;&gt;"",O1323&lt;&gt;"",AF1323&lt;&gt;""),IF(OR(O1323="OZZ",O1323="ZZ"),0-SUMIF($D$12:$D1322,$D1323,R$12:R1322),MIN(MIN(13600,TRUNC(0.75*SUMIF($D$12:$D$1442,$D1323,P$12:P$1442),2)+SUMIF($D$12:$D1323,$D1323,AF$12:AF1323))-SUMIF($D$12:$D1322,$D1323,R$12:R1322)-SUMIF($D$12:$D$1442,$D1323,Q$12:Q$1442),AF1323)),"")</f>
        <v/>
      </c>
      <c r="S1323" s="246" t="str">
        <f aca="false">IF(O1323&lt;&gt;"",1000-SUMIF($D$12:$D1322,$D1323,S$12:S1322),"")</f>
        <v/>
      </c>
      <c r="T1323" s="268"/>
      <c r="U1323" s="269"/>
      <c r="V1323" s="244" t="str">
        <f aca="false">IF(AND(U1323&lt;&gt;"",T1323&lt;&gt;""),MIN(IF(OR(T1323="OZZ",T1323="ZZ"),5000,13600),TRUNC(0.75*SUMIF($D$12:$D1323,$D1323,U$12:U1323),2))-SUMIF($D$12:$D1322,$D1323,V$12:V1322),"")</f>
        <v/>
      </c>
      <c r="W1323" s="248" t="str">
        <f aca="false">IF(AND(U1323&lt;&gt;"",T1323&lt;&gt;"",AJ1323&lt;&gt;""),IF(OR(T1323="OZZ",T1323="ZZ"),0-SUMIF($D$12:$D1322,$D1323,W$12:W1322),MIN(MIN(13600,TRUNC(0.75*SUMIF($D$12:$D$1442,$D1323,U$12:U$1442),2)+SUMIF($D$12:$D1323,$D1323,AJ$12:AJ1323))-SUMIF($D$12:$D1322,$D1323,W$12:W1322)-SUMIF($D$12:$D$1442,$D1323,V$12:V$1442),AJ1323)),"")</f>
        <v/>
      </c>
      <c r="X1323" s="246" t="str">
        <f aca="false">IF(T1323&lt;&gt;"",1000-SUMIF($D$12:$D1322,$D1323,X$12:X1322),"")</f>
        <v/>
      </c>
      <c r="Y1323" s="272"/>
      <c r="Z1323" s="273"/>
      <c r="AA1323" s="273"/>
      <c r="AB1323" s="252" t="str">
        <f aca="false">IF(K1323&lt;&gt;"",ROUND(Y1323,2)+ROUND(Z1323,2)+ROUND(AA1323,2),"")</f>
        <v/>
      </c>
      <c r="AC1323" s="274"/>
      <c r="AD1323" s="273"/>
      <c r="AE1323" s="273"/>
      <c r="AF1323" s="275" t="str">
        <f aca="false">IF(P1323&lt;&gt;"",ROUND(AC1323,2)+ROUND(AD1323,2)+ROUND(AE1323,2),"")</f>
        <v/>
      </c>
      <c r="AG1323" s="274"/>
      <c r="AH1323" s="273"/>
      <c r="AI1323" s="273"/>
      <c r="AJ1323" s="275" t="str">
        <f aca="false">IF(U1323&lt;&gt;"",ROUND(AG1323,2)+ROUND(AH1323,2)+ROUND(AI1323,2),"")</f>
        <v/>
      </c>
      <c r="AK1323" s="255"/>
      <c r="AL1323" s="255"/>
      <c r="AM1323" s="256"/>
      <c r="AN1323" s="257"/>
      <c r="AO1323" s="258" t="str">
        <f aca="false">IF(D1323&lt;&gt;"",IF(COUNTIF($D$12:$D1323,$D1323)&gt;1,0,IF(SUM(L1323,Q1323,V1323)&gt;0,IF(AND(T1323="",OR(O1323&lt;&gt;"",J1323&lt;&gt;"")),IF(O1323&lt;&gt;"",O1323,IF(J1323&lt;&gt;"",J1323,0)),IF(AND(O1323&lt;&gt;"",J1323&lt;&gt;"",O1323=J1323),O1323,T1323)),0)),"")</f>
        <v/>
      </c>
      <c r="AP1323" s="258" t="str">
        <f aca="false">IF(D1323&lt;&gt;"",IF(COUNTIF($D$12:$D1323,$D1323)&gt;1,0,IF(SUM(M1323,R1323,W1323)&gt;0,IF(AND(T1323="",OR(O1323&lt;&gt;"",J1323&lt;&gt;"")),IF(O1323&lt;&gt;"",O1323,IF(J1323&lt;&gt;"",J1323,0)),IF(AND(O1323&lt;&gt;"",J1323&lt;&gt;"",O1323=J1323),O1323,T1323)),0)),"")</f>
        <v/>
      </c>
      <c r="AQ1323" s="258" t="str">
        <f aca="false">IF(D1323&lt;&gt;"",IF(COUNTIF($D$12:$D1323,$D1323)&gt;1,0,IF(SUM(N1323,S1323,X1323)&gt;0,IF(AND(T1323="",OR(O1323&lt;&gt;"",J1323&lt;&gt;"")),IF(O1323&lt;&gt;"",O1323,IF(J1323&lt;&gt;"",J1323,0)),IF(AND(O1323&lt;&gt;"",J1323&lt;&gt;"",O1323=J1323),O1323,T1323)),0)),"")</f>
        <v/>
      </c>
      <c r="AR1323" s="257" t="str">
        <f aca="false">IF(D1323&lt;&gt;"",IF(J1323="OZP12",L1323,0),"")</f>
        <v/>
      </c>
      <c r="AS1323" s="257" t="str">
        <f aca="false">IF(D1323&lt;&gt;"",IF(O1323="OZP12",Q1323,0),"")</f>
        <v/>
      </c>
      <c r="AT1323" s="257" t="str">
        <f aca="false">IF(D1323&lt;&gt;"",IF(T1323="OZP12",V1323,0),"")</f>
        <v/>
      </c>
      <c r="AU1323" s="257" t="str">
        <f aca="false">IF(D1323&lt;&gt;"",IF(J1323="TZP",L1323,0),"")</f>
        <v/>
      </c>
      <c r="AV1323" s="257" t="str">
        <f aca="false">IF(D1323&lt;&gt;"",IF(O1323="TZP",Q1323,0),"")</f>
        <v/>
      </c>
      <c r="AW1323" s="257" t="str">
        <f aca="false">IF(D1323&lt;&gt;"",IF(T1323="TZP",V1323,0),"")</f>
        <v/>
      </c>
      <c r="AX1323" s="257" t="str">
        <f aca="false">IF(D1323&lt;&gt;"",IF(J1323="OZZ",L1323,0),"")</f>
        <v/>
      </c>
      <c r="AY1323" s="257" t="str">
        <f aca="false">IF(D1323&lt;&gt;"",IF(O1323="OZZ",Q1323,0),"")</f>
        <v/>
      </c>
      <c r="AZ1323" s="257" t="str">
        <f aca="false">IF(D1323&lt;&gt;"",IF(T1323="OZZ",V1323,0),"")</f>
        <v/>
      </c>
      <c r="BA1323" s="260"/>
      <c r="BB1323" s="257" t="str">
        <f aca="false">IF(D1323&lt;&gt;"",IF(ISERROR(FIND("/",D1323)),0,1),"")</f>
        <v/>
      </c>
      <c r="BC1323" s="257" t="str">
        <f aca="false">IF(D1323&lt;&gt;"",IF(BB1323*1=0,D1323,CONCATENATE(MID(D1323,1,FIND("/",D1323,1)-1),MID(D1323,FIND("/",D1323,1)+1,LEN(D1323)))),"")</f>
        <v/>
      </c>
      <c r="BD1323" s="286"/>
      <c r="BE1323" s="257" t="str">
        <f aca="false">IF(D1323&lt;&gt;"",IF(J1323="OZP12",M1323,0),"")</f>
        <v/>
      </c>
      <c r="BF1323" s="257" t="str">
        <f aca="false">IF(D1323&lt;&gt;"",IF(O1323="OZP12",R1323,0),"")</f>
        <v/>
      </c>
      <c r="BG1323" s="257" t="str">
        <f aca="false">IF(D1323&lt;&gt;"",IF(T1323="OZP12",W1323,0),"")</f>
        <v/>
      </c>
      <c r="BH1323" s="257" t="str">
        <f aca="false">IF(D1323&lt;&gt;"",IF(J1323="TZP",M1323,0),"")</f>
        <v/>
      </c>
      <c r="BI1323" s="257" t="str">
        <f aca="false">IF(D1323&lt;&gt;"",IF(O1323="TZP",R1323,0),"")</f>
        <v/>
      </c>
      <c r="BJ1323" s="257" t="str">
        <f aca="false">IF(D1323&lt;&gt;"",IF(T1323="TZP",W1323,0),"")</f>
        <v/>
      </c>
    </row>
    <row r="1324" s="261" customFormat="true" ht="18.75" hidden="false" customHeight="true" outlineLevel="0" collapsed="false">
      <c r="A1324" s="262" t="n">
        <f aca="false">A1323+1</f>
        <v>1312</v>
      </c>
      <c r="B1324" s="263"/>
      <c r="C1324" s="263"/>
      <c r="D1324" s="263"/>
      <c r="E1324" s="266"/>
      <c r="F1324" s="266"/>
      <c r="G1324" s="267"/>
      <c r="H1324" s="278"/>
      <c r="I1324" s="281"/>
      <c r="J1324" s="268"/>
      <c r="K1324" s="269"/>
      <c r="L1324" s="244" t="str">
        <f aca="false">IF(AND(K1324&lt;&gt;"",J1324&lt;&gt;""),MIN(IF(OR(J1324="OZZ",J1324="ZZ"),5000,13600),TRUNC(0.75*SUMIF($D$12:$D1324,$D1324,K$12:K1324),2))-SUMIF($D$12:$D1323,$D1324,L$12:L1323),"")</f>
        <v/>
      </c>
      <c r="M1324" s="270" t="str">
        <f aca="false">IF(AND(K1324&lt;&gt;"",J1324&lt;&gt;"",AB1324&lt;&gt;""),IF(OR(J1324="OZZ",J1324="ZZ"),0-SUMIF($D$12:$D1323,$D1324,M$12:M1323),MIN(MIN(13600,TRUNC(0.75*SUMIF($D$12:$D$1442,$D1324,K$12:K$1442),2)+SUMIF($D$12:$D1324,$D1324,AB$12:AB1324))-SUMIF($D$12:$D1323,$D1324,M$12:M1323)-SUMIF($D$12:$D$1442,$D1324,L$12:L$1442),AB1324)),"")</f>
        <v/>
      </c>
      <c r="N1324" s="246" t="str">
        <f aca="false">IF(J1324&lt;&gt;"",1000-SUMIF($D$12:$D1323,$D1324,N$12:N1323),"")</f>
        <v/>
      </c>
      <c r="O1324" s="268"/>
      <c r="P1324" s="269"/>
      <c r="Q1324" s="244" t="str">
        <f aca="false">IF(AND(P1324&lt;&gt;"",O1324&lt;&gt;""),MIN(IF(OR(O1324="OZZ",O1324="ZZ"),5000,13600),TRUNC(0.75*SUMIF($D$12:$D1324,$D1324,P$12:P1324),2))-SUMIF($D$12:$D1323,$D1324,Q$12:Q1323),"")</f>
        <v/>
      </c>
      <c r="R1324" s="270" t="str">
        <f aca="false">IF(AND(P1324&lt;&gt;"",O1324&lt;&gt;"",AF1324&lt;&gt;""),IF(OR(O1324="OZZ",O1324="ZZ"),0-SUMIF($D$12:$D1323,$D1324,R$12:R1323),MIN(MIN(13600,TRUNC(0.75*SUMIF($D$12:$D$1442,$D1324,P$12:P$1442),2)+SUMIF($D$12:$D1324,$D1324,AF$12:AF1324))-SUMIF($D$12:$D1323,$D1324,R$12:R1323)-SUMIF($D$12:$D$1442,$D1324,Q$12:Q$1442),AF1324)),"")</f>
        <v/>
      </c>
      <c r="S1324" s="246" t="str">
        <f aca="false">IF(O1324&lt;&gt;"",1000-SUMIF($D$12:$D1323,$D1324,S$12:S1323),"")</f>
        <v/>
      </c>
      <c r="T1324" s="268"/>
      <c r="U1324" s="269"/>
      <c r="V1324" s="244" t="str">
        <f aca="false">IF(AND(U1324&lt;&gt;"",T1324&lt;&gt;""),MIN(IF(OR(T1324="OZZ",T1324="ZZ"),5000,13600),TRUNC(0.75*SUMIF($D$12:$D1324,$D1324,U$12:U1324),2))-SUMIF($D$12:$D1323,$D1324,V$12:V1323),"")</f>
        <v/>
      </c>
      <c r="W1324" s="248" t="str">
        <f aca="false">IF(AND(U1324&lt;&gt;"",T1324&lt;&gt;"",AJ1324&lt;&gt;""),IF(OR(T1324="OZZ",T1324="ZZ"),0-SUMIF($D$12:$D1323,$D1324,W$12:W1323),MIN(MIN(13600,TRUNC(0.75*SUMIF($D$12:$D$1442,$D1324,U$12:U$1442),2)+SUMIF($D$12:$D1324,$D1324,AJ$12:AJ1324))-SUMIF($D$12:$D1323,$D1324,W$12:W1323)-SUMIF($D$12:$D$1442,$D1324,V$12:V$1442),AJ1324)),"")</f>
        <v/>
      </c>
      <c r="X1324" s="246" t="str">
        <f aca="false">IF(T1324&lt;&gt;"",1000-SUMIF($D$12:$D1323,$D1324,X$12:X1323),"")</f>
        <v/>
      </c>
      <c r="Y1324" s="272"/>
      <c r="Z1324" s="273"/>
      <c r="AA1324" s="273"/>
      <c r="AB1324" s="252" t="str">
        <f aca="false">IF(K1324&lt;&gt;"",ROUND(Y1324,2)+ROUND(Z1324,2)+ROUND(AA1324,2),"")</f>
        <v/>
      </c>
      <c r="AC1324" s="274"/>
      <c r="AD1324" s="273"/>
      <c r="AE1324" s="273"/>
      <c r="AF1324" s="275" t="str">
        <f aca="false">IF(P1324&lt;&gt;"",ROUND(AC1324,2)+ROUND(AD1324,2)+ROUND(AE1324,2),"")</f>
        <v/>
      </c>
      <c r="AG1324" s="274"/>
      <c r="AH1324" s="273"/>
      <c r="AI1324" s="273"/>
      <c r="AJ1324" s="275" t="str">
        <f aca="false">IF(U1324&lt;&gt;"",ROUND(AG1324,2)+ROUND(AH1324,2)+ROUND(AI1324,2),"")</f>
        <v/>
      </c>
      <c r="AK1324" s="255"/>
      <c r="AL1324" s="255"/>
      <c r="AM1324" s="256"/>
      <c r="AN1324" s="257"/>
      <c r="AO1324" s="258" t="str">
        <f aca="false">IF(D1324&lt;&gt;"",IF(COUNTIF($D$12:$D1324,$D1324)&gt;1,0,IF(SUM(L1324,Q1324,V1324)&gt;0,IF(AND(T1324="",OR(O1324&lt;&gt;"",J1324&lt;&gt;"")),IF(O1324&lt;&gt;"",O1324,IF(J1324&lt;&gt;"",J1324,0)),IF(AND(O1324&lt;&gt;"",J1324&lt;&gt;"",O1324=J1324),O1324,T1324)),0)),"")</f>
        <v/>
      </c>
      <c r="AP1324" s="258" t="str">
        <f aca="false">IF(D1324&lt;&gt;"",IF(COUNTIF($D$12:$D1324,$D1324)&gt;1,0,IF(SUM(M1324,R1324,W1324)&gt;0,IF(AND(T1324="",OR(O1324&lt;&gt;"",J1324&lt;&gt;"")),IF(O1324&lt;&gt;"",O1324,IF(J1324&lt;&gt;"",J1324,0)),IF(AND(O1324&lt;&gt;"",J1324&lt;&gt;"",O1324=J1324),O1324,T1324)),0)),"")</f>
        <v/>
      </c>
      <c r="AQ1324" s="258" t="str">
        <f aca="false">IF(D1324&lt;&gt;"",IF(COUNTIF($D$12:$D1324,$D1324)&gt;1,0,IF(SUM(N1324,S1324,X1324)&gt;0,IF(AND(T1324="",OR(O1324&lt;&gt;"",J1324&lt;&gt;"")),IF(O1324&lt;&gt;"",O1324,IF(J1324&lt;&gt;"",J1324,0)),IF(AND(O1324&lt;&gt;"",J1324&lt;&gt;"",O1324=J1324),O1324,T1324)),0)),"")</f>
        <v/>
      </c>
      <c r="AR1324" s="257" t="str">
        <f aca="false">IF(D1324&lt;&gt;"",IF(J1324="OZP12",L1324,0),"")</f>
        <v/>
      </c>
      <c r="AS1324" s="257" t="str">
        <f aca="false">IF(D1324&lt;&gt;"",IF(O1324="OZP12",Q1324,0),"")</f>
        <v/>
      </c>
      <c r="AT1324" s="257" t="str">
        <f aca="false">IF(D1324&lt;&gt;"",IF(T1324="OZP12",V1324,0),"")</f>
        <v/>
      </c>
      <c r="AU1324" s="257" t="str">
        <f aca="false">IF(D1324&lt;&gt;"",IF(J1324="TZP",L1324,0),"")</f>
        <v/>
      </c>
      <c r="AV1324" s="257" t="str">
        <f aca="false">IF(D1324&lt;&gt;"",IF(O1324="TZP",Q1324,0),"")</f>
        <v/>
      </c>
      <c r="AW1324" s="257" t="str">
        <f aca="false">IF(D1324&lt;&gt;"",IF(T1324="TZP",V1324,0),"")</f>
        <v/>
      </c>
      <c r="AX1324" s="257" t="str">
        <f aca="false">IF(D1324&lt;&gt;"",IF(J1324="OZZ",L1324,0),"")</f>
        <v/>
      </c>
      <c r="AY1324" s="257" t="str">
        <f aca="false">IF(D1324&lt;&gt;"",IF(O1324="OZZ",Q1324,0),"")</f>
        <v/>
      </c>
      <c r="AZ1324" s="257" t="str">
        <f aca="false">IF(D1324&lt;&gt;"",IF(T1324="OZZ",V1324,0),"")</f>
        <v/>
      </c>
      <c r="BA1324" s="260"/>
      <c r="BB1324" s="257" t="str">
        <f aca="false">IF(D1324&lt;&gt;"",IF(ISERROR(FIND("/",D1324)),0,1),"")</f>
        <v/>
      </c>
      <c r="BC1324" s="257" t="str">
        <f aca="false">IF(D1324&lt;&gt;"",IF(BB1324*1=0,D1324,CONCATENATE(MID(D1324,1,FIND("/",D1324,1)-1),MID(D1324,FIND("/",D1324,1)+1,LEN(D1324)))),"")</f>
        <v/>
      </c>
      <c r="BD1324" s="286"/>
      <c r="BE1324" s="257" t="str">
        <f aca="false">IF(D1324&lt;&gt;"",IF(J1324="OZP12",M1324,0),"")</f>
        <v/>
      </c>
      <c r="BF1324" s="257" t="str">
        <f aca="false">IF(D1324&lt;&gt;"",IF(O1324="OZP12",R1324,0),"")</f>
        <v/>
      </c>
      <c r="BG1324" s="257" t="str">
        <f aca="false">IF(D1324&lt;&gt;"",IF(T1324="OZP12",W1324,0),"")</f>
        <v/>
      </c>
      <c r="BH1324" s="257" t="str">
        <f aca="false">IF(D1324&lt;&gt;"",IF(J1324="TZP",M1324,0),"")</f>
        <v/>
      </c>
      <c r="BI1324" s="257" t="str">
        <f aca="false">IF(D1324&lt;&gt;"",IF(O1324="TZP",R1324,0),"")</f>
        <v/>
      </c>
      <c r="BJ1324" s="257" t="str">
        <f aca="false">IF(D1324&lt;&gt;"",IF(T1324="TZP",W1324,0),"")</f>
        <v/>
      </c>
    </row>
    <row r="1325" s="261" customFormat="true" ht="18.75" hidden="false" customHeight="true" outlineLevel="0" collapsed="false">
      <c r="A1325" s="262" t="n">
        <f aca="false">A1324+1</f>
        <v>1313</v>
      </c>
      <c r="B1325" s="263"/>
      <c r="C1325" s="263"/>
      <c r="D1325" s="263"/>
      <c r="E1325" s="266"/>
      <c r="F1325" s="266"/>
      <c r="G1325" s="267"/>
      <c r="H1325" s="278"/>
      <c r="I1325" s="281"/>
      <c r="J1325" s="268"/>
      <c r="K1325" s="269"/>
      <c r="L1325" s="244" t="str">
        <f aca="false">IF(AND(K1325&lt;&gt;"",J1325&lt;&gt;""),MIN(IF(OR(J1325="OZZ",J1325="ZZ"),5000,13600),TRUNC(0.75*SUMIF($D$12:$D1325,$D1325,K$12:K1325),2))-SUMIF($D$12:$D1324,$D1325,L$12:L1324),"")</f>
        <v/>
      </c>
      <c r="M1325" s="270" t="str">
        <f aca="false">IF(AND(K1325&lt;&gt;"",J1325&lt;&gt;"",AB1325&lt;&gt;""),IF(OR(J1325="OZZ",J1325="ZZ"),0-SUMIF($D$12:$D1324,$D1325,M$12:M1324),MIN(MIN(13600,TRUNC(0.75*SUMIF($D$12:$D$1442,$D1325,K$12:K$1442),2)+SUMIF($D$12:$D1325,$D1325,AB$12:AB1325))-SUMIF($D$12:$D1324,$D1325,M$12:M1324)-SUMIF($D$12:$D$1442,$D1325,L$12:L$1442),AB1325)),"")</f>
        <v/>
      </c>
      <c r="N1325" s="246" t="str">
        <f aca="false">IF(J1325&lt;&gt;"",1000-SUMIF($D$12:$D1324,$D1325,N$12:N1324),"")</f>
        <v/>
      </c>
      <c r="O1325" s="268"/>
      <c r="P1325" s="269"/>
      <c r="Q1325" s="244" t="str">
        <f aca="false">IF(AND(P1325&lt;&gt;"",O1325&lt;&gt;""),MIN(IF(OR(O1325="OZZ",O1325="ZZ"),5000,13600),TRUNC(0.75*SUMIF($D$12:$D1325,$D1325,P$12:P1325),2))-SUMIF($D$12:$D1324,$D1325,Q$12:Q1324),"")</f>
        <v/>
      </c>
      <c r="R1325" s="270" t="str">
        <f aca="false">IF(AND(P1325&lt;&gt;"",O1325&lt;&gt;"",AF1325&lt;&gt;""),IF(OR(O1325="OZZ",O1325="ZZ"),0-SUMIF($D$12:$D1324,$D1325,R$12:R1324),MIN(MIN(13600,TRUNC(0.75*SUMIF($D$12:$D$1442,$D1325,P$12:P$1442),2)+SUMIF($D$12:$D1325,$D1325,AF$12:AF1325))-SUMIF($D$12:$D1324,$D1325,R$12:R1324)-SUMIF($D$12:$D$1442,$D1325,Q$12:Q$1442),AF1325)),"")</f>
        <v/>
      </c>
      <c r="S1325" s="246" t="str">
        <f aca="false">IF(O1325&lt;&gt;"",1000-SUMIF($D$12:$D1324,$D1325,S$12:S1324),"")</f>
        <v/>
      </c>
      <c r="T1325" s="268"/>
      <c r="U1325" s="269"/>
      <c r="V1325" s="244" t="str">
        <f aca="false">IF(AND(U1325&lt;&gt;"",T1325&lt;&gt;""),MIN(IF(OR(T1325="OZZ",T1325="ZZ"),5000,13600),TRUNC(0.75*SUMIF($D$12:$D1325,$D1325,U$12:U1325),2))-SUMIF($D$12:$D1324,$D1325,V$12:V1324),"")</f>
        <v/>
      </c>
      <c r="W1325" s="248" t="str">
        <f aca="false">IF(AND(U1325&lt;&gt;"",T1325&lt;&gt;"",AJ1325&lt;&gt;""),IF(OR(T1325="OZZ",T1325="ZZ"),0-SUMIF($D$12:$D1324,$D1325,W$12:W1324),MIN(MIN(13600,TRUNC(0.75*SUMIF($D$12:$D$1442,$D1325,U$12:U$1442),2)+SUMIF($D$12:$D1325,$D1325,AJ$12:AJ1325))-SUMIF($D$12:$D1324,$D1325,W$12:W1324)-SUMIF($D$12:$D$1442,$D1325,V$12:V$1442),AJ1325)),"")</f>
        <v/>
      </c>
      <c r="X1325" s="246" t="str">
        <f aca="false">IF(T1325&lt;&gt;"",1000-SUMIF($D$12:$D1324,$D1325,X$12:X1324),"")</f>
        <v/>
      </c>
      <c r="Y1325" s="272"/>
      <c r="Z1325" s="273"/>
      <c r="AA1325" s="273"/>
      <c r="AB1325" s="252" t="str">
        <f aca="false">IF(K1325&lt;&gt;"",ROUND(Y1325,2)+ROUND(Z1325,2)+ROUND(AA1325,2),"")</f>
        <v/>
      </c>
      <c r="AC1325" s="274"/>
      <c r="AD1325" s="273"/>
      <c r="AE1325" s="273"/>
      <c r="AF1325" s="275" t="str">
        <f aca="false">IF(P1325&lt;&gt;"",ROUND(AC1325,2)+ROUND(AD1325,2)+ROUND(AE1325,2),"")</f>
        <v/>
      </c>
      <c r="AG1325" s="274"/>
      <c r="AH1325" s="273"/>
      <c r="AI1325" s="273"/>
      <c r="AJ1325" s="275" t="str">
        <f aca="false">IF(U1325&lt;&gt;"",ROUND(AG1325,2)+ROUND(AH1325,2)+ROUND(AI1325,2),"")</f>
        <v/>
      </c>
      <c r="AK1325" s="255"/>
      <c r="AL1325" s="255"/>
      <c r="AM1325" s="256"/>
      <c r="AN1325" s="257"/>
      <c r="AO1325" s="258" t="str">
        <f aca="false">IF(D1325&lt;&gt;"",IF(COUNTIF($D$12:$D1325,$D1325)&gt;1,0,IF(SUM(L1325,Q1325,V1325)&gt;0,IF(AND(T1325="",OR(O1325&lt;&gt;"",J1325&lt;&gt;"")),IF(O1325&lt;&gt;"",O1325,IF(J1325&lt;&gt;"",J1325,0)),IF(AND(O1325&lt;&gt;"",J1325&lt;&gt;"",O1325=J1325),O1325,T1325)),0)),"")</f>
        <v/>
      </c>
      <c r="AP1325" s="258" t="str">
        <f aca="false">IF(D1325&lt;&gt;"",IF(COUNTIF($D$12:$D1325,$D1325)&gt;1,0,IF(SUM(M1325,R1325,W1325)&gt;0,IF(AND(T1325="",OR(O1325&lt;&gt;"",J1325&lt;&gt;"")),IF(O1325&lt;&gt;"",O1325,IF(J1325&lt;&gt;"",J1325,0)),IF(AND(O1325&lt;&gt;"",J1325&lt;&gt;"",O1325=J1325),O1325,T1325)),0)),"")</f>
        <v/>
      </c>
      <c r="AQ1325" s="258" t="str">
        <f aca="false">IF(D1325&lt;&gt;"",IF(COUNTIF($D$12:$D1325,$D1325)&gt;1,0,IF(SUM(N1325,S1325,X1325)&gt;0,IF(AND(T1325="",OR(O1325&lt;&gt;"",J1325&lt;&gt;"")),IF(O1325&lt;&gt;"",O1325,IF(J1325&lt;&gt;"",J1325,0)),IF(AND(O1325&lt;&gt;"",J1325&lt;&gt;"",O1325=J1325),O1325,T1325)),0)),"")</f>
        <v/>
      </c>
      <c r="AR1325" s="257" t="str">
        <f aca="false">IF(D1325&lt;&gt;"",IF(J1325="OZP12",L1325,0),"")</f>
        <v/>
      </c>
      <c r="AS1325" s="257" t="str">
        <f aca="false">IF(D1325&lt;&gt;"",IF(O1325="OZP12",Q1325,0),"")</f>
        <v/>
      </c>
      <c r="AT1325" s="257" t="str">
        <f aca="false">IF(D1325&lt;&gt;"",IF(T1325="OZP12",V1325,0),"")</f>
        <v/>
      </c>
      <c r="AU1325" s="257" t="str">
        <f aca="false">IF(D1325&lt;&gt;"",IF(J1325="TZP",L1325,0),"")</f>
        <v/>
      </c>
      <c r="AV1325" s="257" t="str">
        <f aca="false">IF(D1325&lt;&gt;"",IF(O1325="TZP",Q1325,0),"")</f>
        <v/>
      </c>
      <c r="AW1325" s="257" t="str">
        <f aca="false">IF(D1325&lt;&gt;"",IF(T1325="TZP",V1325,0),"")</f>
        <v/>
      </c>
      <c r="AX1325" s="257" t="str">
        <f aca="false">IF(D1325&lt;&gt;"",IF(J1325="OZZ",L1325,0),"")</f>
        <v/>
      </c>
      <c r="AY1325" s="257" t="str">
        <f aca="false">IF(D1325&lt;&gt;"",IF(O1325="OZZ",Q1325,0),"")</f>
        <v/>
      </c>
      <c r="AZ1325" s="257" t="str">
        <f aca="false">IF(D1325&lt;&gt;"",IF(T1325="OZZ",V1325,0),"")</f>
        <v/>
      </c>
      <c r="BA1325" s="260"/>
      <c r="BB1325" s="257" t="str">
        <f aca="false">IF(D1325&lt;&gt;"",IF(ISERROR(FIND("/",D1325)),0,1),"")</f>
        <v/>
      </c>
      <c r="BC1325" s="257" t="str">
        <f aca="false">IF(D1325&lt;&gt;"",IF(BB1325*1=0,D1325,CONCATENATE(MID(D1325,1,FIND("/",D1325,1)-1),MID(D1325,FIND("/",D1325,1)+1,LEN(D1325)))),"")</f>
        <v/>
      </c>
      <c r="BD1325" s="286"/>
      <c r="BE1325" s="257" t="str">
        <f aca="false">IF(D1325&lt;&gt;"",IF(J1325="OZP12",M1325,0),"")</f>
        <v/>
      </c>
      <c r="BF1325" s="257" t="str">
        <f aca="false">IF(D1325&lt;&gt;"",IF(O1325="OZP12",R1325,0),"")</f>
        <v/>
      </c>
      <c r="BG1325" s="257" t="str">
        <f aca="false">IF(D1325&lt;&gt;"",IF(T1325="OZP12",W1325,0),"")</f>
        <v/>
      </c>
      <c r="BH1325" s="257" t="str">
        <f aca="false">IF(D1325&lt;&gt;"",IF(J1325="TZP",M1325,0),"")</f>
        <v/>
      </c>
      <c r="BI1325" s="257" t="str">
        <f aca="false">IF(D1325&lt;&gt;"",IF(O1325="TZP",R1325,0),"")</f>
        <v/>
      </c>
      <c r="BJ1325" s="257" t="str">
        <f aca="false">IF(D1325&lt;&gt;"",IF(T1325="TZP",W1325,0),"")</f>
        <v/>
      </c>
    </row>
    <row r="1326" s="261" customFormat="true" ht="18.75" hidden="false" customHeight="true" outlineLevel="0" collapsed="false">
      <c r="A1326" s="262" t="n">
        <f aca="false">A1325+1</f>
        <v>1314</v>
      </c>
      <c r="B1326" s="263"/>
      <c r="C1326" s="263"/>
      <c r="D1326" s="263"/>
      <c r="E1326" s="266"/>
      <c r="F1326" s="266"/>
      <c r="G1326" s="267"/>
      <c r="H1326" s="278"/>
      <c r="I1326" s="281"/>
      <c r="J1326" s="268"/>
      <c r="K1326" s="269"/>
      <c r="L1326" s="244" t="str">
        <f aca="false">IF(AND(K1326&lt;&gt;"",J1326&lt;&gt;""),MIN(IF(OR(J1326="OZZ",J1326="ZZ"),5000,13600),TRUNC(0.75*SUMIF($D$12:$D1326,$D1326,K$12:K1326),2))-SUMIF($D$12:$D1325,$D1326,L$12:L1325),"")</f>
        <v/>
      </c>
      <c r="M1326" s="270" t="str">
        <f aca="false">IF(AND(K1326&lt;&gt;"",J1326&lt;&gt;"",AB1326&lt;&gt;""),IF(OR(J1326="OZZ",J1326="ZZ"),0-SUMIF($D$12:$D1325,$D1326,M$12:M1325),MIN(MIN(13600,TRUNC(0.75*SUMIF($D$12:$D$1442,$D1326,K$12:K$1442),2)+SUMIF($D$12:$D1326,$D1326,AB$12:AB1326))-SUMIF($D$12:$D1325,$D1326,M$12:M1325)-SUMIF($D$12:$D$1442,$D1326,L$12:L$1442),AB1326)),"")</f>
        <v/>
      </c>
      <c r="N1326" s="246" t="str">
        <f aca="false">IF(J1326&lt;&gt;"",1000-SUMIF($D$12:$D1325,$D1326,N$12:N1325),"")</f>
        <v/>
      </c>
      <c r="O1326" s="268"/>
      <c r="P1326" s="269"/>
      <c r="Q1326" s="244" t="str">
        <f aca="false">IF(AND(P1326&lt;&gt;"",O1326&lt;&gt;""),MIN(IF(OR(O1326="OZZ",O1326="ZZ"),5000,13600),TRUNC(0.75*SUMIF($D$12:$D1326,$D1326,P$12:P1326),2))-SUMIF($D$12:$D1325,$D1326,Q$12:Q1325),"")</f>
        <v/>
      </c>
      <c r="R1326" s="270" t="str">
        <f aca="false">IF(AND(P1326&lt;&gt;"",O1326&lt;&gt;"",AF1326&lt;&gt;""),IF(OR(O1326="OZZ",O1326="ZZ"),0-SUMIF($D$12:$D1325,$D1326,R$12:R1325),MIN(MIN(13600,TRUNC(0.75*SUMIF($D$12:$D$1442,$D1326,P$12:P$1442),2)+SUMIF($D$12:$D1326,$D1326,AF$12:AF1326))-SUMIF($D$12:$D1325,$D1326,R$12:R1325)-SUMIF($D$12:$D$1442,$D1326,Q$12:Q$1442),AF1326)),"")</f>
        <v/>
      </c>
      <c r="S1326" s="246" t="str">
        <f aca="false">IF(O1326&lt;&gt;"",1000-SUMIF($D$12:$D1325,$D1326,S$12:S1325),"")</f>
        <v/>
      </c>
      <c r="T1326" s="268"/>
      <c r="U1326" s="269"/>
      <c r="V1326" s="244" t="str">
        <f aca="false">IF(AND(U1326&lt;&gt;"",T1326&lt;&gt;""),MIN(IF(OR(T1326="OZZ",T1326="ZZ"),5000,13600),TRUNC(0.75*SUMIF($D$12:$D1326,$D1326,U$12:U1326),2))-SUMIF($D$12:$D1325,$D1326,V$12:V1325),"")</f>
        <v/>
      </c>
      <c r="W1326" s="248" t="str">
        <f aca="false">IF(AND(U1326&lt;&gt;"",T1326&lt;&gt;"",AJ1326&lt;&gt;""),IF(OR(T1326="OZZ",T1326="ZZ"),0-SUMIF($D$12:$D1325,$D1326,W$12:W1325),MIN(MIN(13600,TRUNC(0.75*SUMIF($D$12:$D$1442,$D1326,U$12:U$1442),2)+SUMIF($D$12:$D1326,$D1326,AJ$12:AJ1326))-SUMIF($D$12:$D1325,$D1326,W$12:W1325)-SUMIF($D$12:$D$1442,$D1326,V$12:V$1442),AJ1326)),"")</f>
        <v/>
      </c>
      <c r="X1326" s="246" t="str">
        <f aca="false">IF(T1326&lt;&gt;"",1000-SUMIF($D$12:$D1325,$D1326,X$12:X1325),"")</f>
        <v/>
      </c>
      <c r="Y1326" s="272"/>
      <c r="Z1326" s="273"/>
      <c r="AA1326" s="273"/>
      <c r="AB1326" s="252" t="str">
        <f aca="false">IF(K1326&lt;&gt;"",ROUND(Y1326,2)+ROUND(Z1326,2)+ROUND(AA1326,2),"")</f>
        <v/>
      </c>
      <c r="AC1326" s="274"/>
      <c r="AD1326" s="273"/>
      <c r="AE1326" s="273"/>
      <c r="AF1326" s="275" t="str">
        <f aca="false">IF(P1326&lt;&gt;"",ROUND(AC1326,2)+ROUND(AD1326,2)+ROUND(AE1326,2),"")</f>
        <v/>
      </c>
      <c r="AG1326" s="274"/>
      <c r="AH1326" s="273"/>
      <c r="AI1326" s="273"/>
      <c r="AJ1326" s="275" t="str">
        <f aca="false">IF(U1326&lt;&gt;"",ROUND(AG1326,2)+ROUND(AH1326,2)+ROUND(AI1326,2),"")</f>
        <v/>
      </c>
      <c r="AK1326" s="255"/>
      <c r="AL1326" s="255"/>
      <c r="AM1326" s="256"/>
      <c r="AN1326" s="257"/>
      <c r="AO1326" s="258" t="str">
        <f aca="false">IF(D1326&lt;&gt;"",IF(COUNTIF($D$12:$D1326,$D1326)&gt;1,0,IF(SUM(L1326,Q1326,V1326)&gt;0,IF(AND(T1326="",OR(O1326&lt;&gt;"",J1326&lt;&gt;"")),IF(O1326&lt;&gt;"",O1326,IF(J1326&lt;&gt;"",J1326,0)),IF(AND(O1326&lt;&gt;"",J1326&lt;&gt;"",O1326=J1326),O1326,T1326)),0)),"")</f>
        <v/>
      </c>
      <c r="AP1326" s="258" t="str">
        <f aca="false">IF(D1326&lt;&gt;"",IF(COUNTIF($D$12:$D1326,$D1326)&gt;1,0,IF(SUM(M1326,R1326,W1326)&gt;0,IF(AND(T1326="",OR(O1326&lt;&gt;"",J1326&lt;&gt;"")),IF(O1326&lt;&gt;"",O1326,IF(J1326&lt;&gt;"",J1326,0)),IF(AND(O1326&lt;&gt;"",J1326&lt;&gt;"",O1326=J1326),O1326,T1326)),0)),"")</f>
        <v/>
      </c>
      <c r="AQ1326" s="258" t="str">
        <f aca="false">IF(D1326&lt;&gt;"",IF(COUNTIF($D$12:$D1326,$D1326)&gt;1,0,IF(SUM(N1326,S1326,X1326)&gt;0,IF(AND(T1326="",OR(O1326&lt;&gt;"",J1326&lt;&gt;"")),IF(O1326&lt;&gt;"",O1326,IF(J1326&lt;&gt;"",J1326,0)),IF(AND(O1326&lt;&gt;"",J1326&lt;&gt;"",O1326=J1326),O1326,T1326)),0)),"")</f>
        <v/>
      </c>
      <c r="AR1326" s="257" t="str">
        <f aca="false">IF(D1326&lt;&gt;"",IF(J1326="OZP12",L1326,0),"")</f>
        <v/>
      </c>
      <c r="AS1326" s="257" t="str">
        <f aca="false">IF(D1326&lt;&gt;"",IF(O1326="OZP12",Q1326,0),"")</f>
        <v/>
      </c>
      <c r="AT1326" s="257" t="str">
        <f aca="false">IF(D1326&lt;&gt;"",IF(T1326="OZP12",V1326,0),"")</f>
        <v/>
      </c>
      <c r="AU1326" s="257" t="str">
        <f aca="false">IF(D1326&lt;&gt;"",IF(J1326="TZP",L1326,0),"")</f>
        <v/>
      </c>
      <c r="AV1326" s="257" t="str">
        <f aca="false">IF(D1326&lt;&gt;"",IF(O1326="TZP",Q1326,0),"")</f>
        <v/>
      </c>
      <c r="AW1326" s="257" t="str">
        <f aca="false">IF(D1326&lt;&gt;"",IF(T1326="TZP",V1326,0),"")</f>
        <v/>
      </c>
      <c r="AX1326" s="257" t="str">
        <f aca="false">IF(D1326&lt;&gt;"",IF(J1326="OZZ",L1326,0),"")</f>
        <v/>
      </c>
      <c r="AY1326" s="257" t="str">
        <f aca="false">IF(D1326&lt;&gt;"",IF(O1326="OZZ",Q1326,0),"")</f>
        <v/>
      </c>
      <c r="AZ1326" s="257" t="str">
        <f aca="false">IF(D1326&lt;&gt;"",IF(T1326="OZZ",V1326,0),"")</f>
        <v/>
      </c>
      <c r="BA1326" s="260"/>
      <c r="BB1326" s="257" t="str">
        <f aca="false">IF(D1326&lt;&gt;"",IF(ISERROR(FIND("/",D1326)),0,1),"")</f>
        <v/>
      </c>
      <c r="BC1326" s="257" t="str">
        <f aca="false">IF(D1326&lt;&gt;"",IF(BB1326*1=0,D1326,CONCATENATE(MID(D1326,1,FIND("/",D1326,1)-1),MID(D1326,FIND("/",D1326,1)+1,LEN(D1326)))),"")</f>
        <v/>
      </c>
      <c r="BD1326" s="286"/>
      <c r="BE1326" s="257" t="str">
        <f aca="false">IF(D1326&lt;&gt;"",IF(J1326="OZP12",M1326,0),"")</f>
        <v/>
      </c>
      <c r="BF1326" s="257" t="str">
        <f aca="false">IF(D1326&lt;&gt;"",IF(O1326="OZP12",R1326,0),"")</f>
        <v/>
      </c>
      <c r="BG1326" s="257" t="str">
        <f aca="false">IF(D1326&lt;&gt;"",IF(T1326="OZP12",W1326,0),"")</f>
        <v/>
      </c>
      <c r="BH1326" s="257" t="str">
        <f aca="false">IF(D1326&lt;&gt;"",IF(J1326="TZP",M1326,0),"")</f>
        <v/>
      </c>
      <c r="BI1326" s="257" t="str">
        <f aca="false">IF(D1326&lt;&gt;"",IF(O1326="TZP",R1326,0),"")</f>
        <v/>
      </c>
      <c r="BJ1326" s="257" t="str">
        <f aca="false">IF(D1326&lt;&gt;"",IF(T1326="TZP",W1326,0),"")</f>
        <v/>
      </c>
    </row>
    <row r="1327" s="261" customFormat="true" ht="18.75" hidden="false" customHeight="true" outlineLevel="0" collapsed="false">
      <c r="A1327" s="262" t="n">
        <f aca="false">A1326+1</f>
        <v>1315</v>
      </c>
      <c r="B1327" s="263"/>
      <c r="C1327" s="263"/>
      <c r="D1327" s="263"/>
      <c r="E1327" s="266"/>
      <c r="F1327" s="266"/>
      <c r="G1327" s="267"/>
      <c r="H1327" s="278"/>
      <c r="I1327" s="281"/>
      <c r="J1327" s="268"/>
      <c r="K1327" s="269"/>
      <c r="L1327" s="244" t="str">
        <f aca="false">IF(AND(K1327&lt;&gt;"",J1327&lt;&gt;""),MIN(IF(OR(J1327="OZZ",J1327="ZZ"),5000,13600),TRUNC(0.75*SUMIF($D$12:$D1327,$D1327,K$12:K1327),2))-SUMIF($D$12:$D1326,$D1327,L$12:L1326),"")</f>
        <v/>
      </c>
      <c r="M1327" s="270" t="str">
        <f aca="false">IF(AND(K1327&lt;&gt;"",J1327&lt;&gt;"",AB1327&lt;&gt;""),IF(OR(J1327="OZZ",J1327="ZZ"),0-SUMIF($D$12:$D1326,$D1327,M$12:M1326),MIN(MIN(13600,TRUNC(0.75*SUMIF($D$12:$D$1442,$D1327,K$12:K$1442),2)+SUMIF($D$12:$D1327,$D1327,AB$12:AB1327))-SUMIF($D$12:$D1326,$D1327,M$12:M1326)-SUMIF($D$12:$D$1442,$D1327,L$12:L$1442),AB1327)),"")</f>
        <v/>
      </c>
      <c r="N1327" s="246" t="str">
        <f aca="false">IF(J1327&lt;&gt;"",1000-SUMIF($D$12:$D1326,$D1327,N$12:N1326),"")</f>
        <v/>
      </c>
      <c r="O1327" s="268"/>
      <c r="P1327" s="269"/>
      <c r="Q1327" s="244" t="str">
        <f aca="false">IF(AND(P1327&lt;&gt;"",O1327&lt;&gt;""),MIN(IF(OR(O1327="OZZ",O1327="ZZ"),5000,13600),TRUNC(0.75*SUMIF($D$12:$D1327,$D1327,P$12:P1327),2))-SUMIF($D$12:$D1326,$D1327,Q$12:Q1326),"")</f>
        <v/>
      </c>
      <c r="R1327" s="270" t="str">
        <f aca="false">IF(AND(P1327&lt;&gt;"",O1327&lt;&gt;"",AF1327&lt;&gt;""),IF(OR(O1327="OZZ",O1327="ZZ"),0-SUMIF($D$12:$D1326,$D1327,R$12:R1326),MIN(MIN(13600,TRUNC(0.75*SUMIF($D$12:$D$1442,$D1327,P$12:P$1442),2)+SUMIF($D$12:$D1327,$D1327,AF$12:AF1327))-SUMIF($D$12:$D1326,$D1327,R$12:R1326)-SUMIF($D$12:$D$1442,$D1327,Q$12:Q$1442),AF1327)),"")</f>
        <v/>
      </c>
      <c r="S1327" s="246" t="str">
        <f aca="false">IF(O1327&lt;&gt;"",1000-SUMIF($D$12:$D1326,$D1327,S$12:S1326),"")</f>
        <v/>
      </c>
      <c r="T1327" s="268"/>
      <c r="U1327" s="269"/>
      <c r="V1327" s="244" t="str">
        <f aca="false">IF(AND(U1327&lt;&gt;"",T1327&lt;&gt;""),MIN(IF(OR(T1327="OZZ",T1327="ZZ"),5000,13600),TRUNC(0.75*SUMIF($D$12:$D1327,$D1327,U$12:U1327),2))-SUMIF($D$12:$D1326,$D1327,V$12:V1326),"")</f>
        <v/>
      </c>
      <c r="W1327" s="248" t="str">
        <f aca="false">IF(AND(U1327&lt;&gt;"",T1327&lt;&gt;"",AJ1327&lt;&gt;""),IF(OR(T1327="OZZ",T1327="ZZ"),0-SUMIF($D$12:$D1326,$D1327,W$12:W1326),MIN(MIN(13600,TRUNC(0.75*SUMIF($D$12:$D$1442,$D1327,U$12:U$1442),2)+SUMIF($D$12:$D1327,$D1327,AJ$12:AJ1327))-SUMIF($D$12:$D1326,$D1327,W$12:W1326)-SUMIF($D$12:$D$1442,$D1327,V$12:V$1442),AJ1327)),"")</f>
        <v/>
      </c>
      <c r="X1327" s="246" t="str">
        <f aca="false">IF(T1327&lt;&gt;"",1000-SUMIF($D$12:$D1326,$D1327,X$12:X1326),"")</f>
        <v/>
      </c>
      <c r="Y1327" s="272"/>
      <c r="Z1327" s="273"/>
      <c r="AA1327" s="273"/>
      <c r="AB1327" s="252" t="str">
        <f aca="false">IF(K1327&lt;&gt;"",ROUND(Y1327,2)+ROUND(Z1327,2)+ROUND(AA1327,2),"")</f>
        <v/>
      </c>
      <c r="AC1327" s="274"/>
      <c r="AD1327" s="273"/>
      <c r="AE1327" s="273"/>
      <c r="AF1327" s="275" t="str">
        <f aca="false">IF(P1327&lt;&gt;"",ROUND(AC1327,2)+ROUND(AD1327,2)+ROUND(AE1327,2),"")</f>
        <v/>
      </c>
      <c r="AG1327" s="274"/>
      <c r="AH1327" s="273"/>
      <c r="AI1327" s="273"/>
      <c r="AJ1327" s="275" t="str">
        <f aca="false">IF(U1327&lt;&gt;"",ROUND(AG1327,2)+ROUND(AH1327,2)+ROUND(AI1327,2),"")</f>
        <v/>
      </c>
      <c r="AK1327" s="255"/>
      <c r="AL1327" s="255"/>
      <c r="AM1327" s="256"/>
      <c r="AN1327" s="257"/>
      <c r="AO1327" s="258" t="str">
        <f aca="false">IF(D1327&lt;&gt;"",IF(COUNTIF($D$12:$D1327,$D1327)&gt;1,0,IF(SUM(L1327,Q1327,V1327)&gt;0,IF(AND(T1327="",OR(O1327&lt;&gt;"",J1327&lt;&gt;"")),IF(O1327&lt;&gt;"",O1327,IF(J1327&lt;&gt;"",J1327,0)),IF(AND(O1327&lt;&gt;"",J1327&lt;&gt;"",O1327=J1327),O1327,T1327)),0)),"")</f>
        <v/>
      </c>
      <c r="AP1327" s="258" t="str">
        <f aca="false">IF(D1327&lt;&gt;"",IF(COUNTIF($D$12:$D1327,$D1327)&gt;1,0,IF(SUM(M1327,R1327,W1327)&gt;0,IF(AND(T1327="",OR(O1327&lt;&gt;"",J1327&lt;&gt;"")),IF(O1327&lt;&gt;"",O1327,IF(J1327&lt;&gt;"",J1327,0)),IF(AND(O1327&lt;&gt;"",J1327&lt;&gt;"",O1327=J1327),O1327,T1327)),0)),"")</f>
        <v/>
      </c>
      <c r="AQ1327" s="258" t="str">
        <f aca="false">IF(D1327&lt;&gt;"",IF(COUNTIF($D$12:$D1327,$D1327)&gt;1,0,IF(SUM(N1327,S1327,X1327)&gt;0,IF(AND(T1327="",OR(O1327&lt;&gt;"",J1327&lt;&gt;"")),IF(O1327&lt;&gt;"",O1327,IF(J1327&lt;&gt;"",J1327,0)),IF(AND(O1327&lt;&gt;"",J1327&lt;&gt;"",O1327=J1327),O1327,T1327)),0)),"")</f>
        <v/>
      </c>
      <c r="AR1327" s="257" t="str">
        <f aca="false">IF(D1327&lt;&gt;"",IF(J1327="OZP12",L1327,0),"")</f>
        <v/>
      </c>
      <c r="AS1327" s="257" t="str">
        <f aca="false">IF(D1327&lt;&gt;"",IF(O1327="OZP12",Q1327,0),"")</f>
        <v/>
      </c>
      <c r="AT1327" s="257" t="str">
        <f aca="false">IF(D1327&lt;&gt;"",IF(T1327="OZP12",V1327,0),"")</f>
        <v/>
      </c>
      <c r="AU1327" s="257" t="str">
        <f aca="false">IF(D1327&lt;&gt;"",IF(J1327="TZP",L1327,0),"")</f>
        <v/>
      </c>
      <c r="AV1327" s="257" t="str">
        <f aca="false">IF(D1327&lt;&gt;"",IF(O1327="TZP",Q1327,0),"")</f>
        <v/>
      </c>
      <c r="AW1327" s="257" t="str">
        <f aca="false">IF(D1327&lt;&gt;"",IF(T1327="TZP",V1327,0),"")</f>
        <v/>
      </c>
      <c r="AX1327" s="257" t="str">
        <f aca="false">IF(D1327&lt;&gt;"",IF(J1327="OZZ",L1327,0),"")</f>
        <v/>
      </c>
      <c r="AY1327" s="257" t="str">
        <f aca="false">IF(D1327&lt;&gt;"",IF(O1327="OZZ",Q1327,0),"")</f>
        <v/>
      </c>
      <c r="AZ1327" s="257" t="str">
        <f aca="false">IF(D1327&lt;&gt;"",IF(T1327="OZZ",V1327,0),"")</f>
        <v/>
      </c>
      <c r="BA1327" s="260"/>
      <c r="BB1327" s="257" t="str">
        <f aca="false">IF(D1327&lt;&gt;"",IF(ISERROR(FIND("/",D1327)),0,1),"")</f>
        <v/>
      </c>
      <c r="BC1327" s="257" t="str">
        <f aca="false">IF(D1327&lt;&gt;"",IF(BB1327*1=0,D1327,CONCATENATE(MID(D1327,1,FIND("/",D1327,1)-1),MID(D1327,FIND("/",D1327,1)+1,LEN(D1327)))),"")</f>
        <v/>
      </c>
      <c r="BD1327" s="286"/>
      <c r="BE1327" s="257" t="str">
        <f aca="false">IF(D1327&lt;&gt;"",IF(J1327="OZP12",M1327,0),"")</f>
        <v/>
      </c>
      <c r="BF1327" s="257" t="str">
        <f aca="false">IF(D1327&lt;&gt;"",IF(O1327="OZP12",R1327,0),"")</f>
        <v/>
      </c>
      <c r="BG1327" s="257" t="str">
        <f aca="false">IF(D1327&lt;&gt;"",IF(T1327="OZP12",W1327,0),"")</f>
        <v/>
      </c>
      <c r="BH1327" s="257" t="str">
        <f aca="false">IF(D1327&lt;&gt;"",IF(J1327="TZP",M1327,0),"")</f>
        <v/>
      </c>
      <c r="BI1327" s="257" t="str">
        <f aca="false">IF(D1327&lt;&gt;"",IF(O1327="TZP",R1327,0),"")</f>
        <v/>
      </c>
      <c r="BJ1327" s="257" t="str">
        <f aca="false">IF(D1327&lt;&gt;"",IF(T1327="TZP",W1327,0),"")</f>
        <v/>
      </c>
    </row>
    <row r="1328" s="261" customFormat="true" ht="18.75" hidden="false" customHeight="true" outlineLevel="0" collapsed="false">
      <c r="A1328" s="262" t="n">
        <f aca="false">A1327+1</f>
        <v>1316</v>
      </c>
      <c r="B1328" s="263"/>
      <c r="C1328" s="263"/>
      <c r="D1328" s="263"/>
      <c r="E1328" s="266"/>
      <c r="F1328" s="266"/>
      <c r="G1328" s="267"/>
      <c r="H1328" s="278"/>
      <c r="I1328" s="281"/>
      <c r="J1328" s="268"/>
      <c r="K1328" s="269"/>
      <c r="L1328" s="244" t="str">
        <f aca="false">IF(AND(K1328&lt;&gt;"",J1328&lt;&gt;""),MIN(IF(OR(J1328="OZZ",J1328="ZZ"),5000,13600),TRUNC(0.75*SUMIF($D$12:$D1328,$D1328,K$12:K1328),2))-SUMIF($D$12:$D1327,$D1328,L$12:L1327),"")</f>
        <v/>
      </c>
      <c r="M1328" s="270" t="str">
        <f aca="false">IF(AND(K1328&lt;&gt;"",J1328&lt;&gt;"",AB1328&lt;&gt;""),IF(OR(J1328="OZZ",J1328="ZZ"),0-SUMIF($D$12:$D1327,$D1328,M$12:M1327),MIN(MIN(13600,TRUNC(0.75*SUMIF($D$12:$D$1442,$D1328,K$12:K$1442),2)+SUMIF($D$12:$D1328,$D1328,AB$12:AB1328))-SUMIF($D$12:$D1327,$D1328,M$12:M1327)-SUMIF($D$12:$D$1442,$D1328,L$12:L$1442),AB1328)),"")</f>
        <v/>
      </c>
      <c r="N1328" s="246" t="str">
        <f aca="false">IF(J1328&lt;&gt;"",1000-SUMIF($D$12:$D1327,$D1328,N$12:N1327),"")</f>
        <v/>
      </c>
      <c r="O1328" s="268"/>
      <c r="P1328" s="269"/>
      <c r="Q1328" s="244" t="str">
        <f aca="false">IF(AND(P1328&lt;&gt;"",O1328&lt;&gt;""),MIN(IF(OR(O1328="OZZ",O1328="ZZ"),5000,13600),TRUNC(0.75*SUMIF($D$12:$D1328,$D1328,P$12:P1328),2))-SUMIF($D$12:$D1327,$D1328,Q$12:Q1327),"")</f>
        <v/>
      </c>
      <c r="R1328" s="270" t="str">
        <f aca="false">IF(AND(P1328&lt;&gt;"",O1328&lt;&gt;"",AF1328&lt;&gt;""),IF(OR(O1328="OZZ",O1328="ZZ"),0-SUMIF($D$12:$D1327,$D1328,R$12:R1327),MIN(MIN(13600,TRUNC(0.75*SUMIF($D$12:$D$1442,$D1328,P$12:P$1442),2)+SUMIF($D$12:$D1328,$D1328,AF$12:AF1328))-SUMIF($D$12:$D1327,$D1328,R$12:R1327)-SUMIF($D$12:$D$1442,$D1328,Q$12:Q$1442),AF1328)),"")</f>
        <v/>
      </c>
      <c r="S1328" s="246" t="str">
        <f aca="false">IF(O1328&lt;&gt;"",1000-SUMIF($D$12:$D1327,$D1328,S$12:S1327),"")</f>
        <v/>
      </c>
      <c r="T1328" s="268"/>
      <c r="U1328" s="269"/>
      <c r="V1328" s="244" t="str">
        <f aca="false">IF(AND(U1328&lt;&gt;"",T1328&lt;&gt;""),MIN(IF(OR(T1328="OZZ",T1328="ZZ"),5000,13600),TRUNC(0.75*SUMIF($D$12:$D1328,$D1328,U$12:U1328),2))-SUMIF($D$12:$D1327,$D1328,V$12:V1327),"")</f>
        <v/>
      </c>
      <c r="W1328" s="248" t="str">
        <f aca="false">IF(AND(U1328&lt;&gt;"",T1328&lt;&gt;"",AJ1328&lt;&gt;""),IF(OR(T1328="OZZ",T1328="ZZ"),0-SUMIF($D$12:$D1327,$D1328,W$12:W1327),MIN(MIN(13600,TRUNC(0.75*SUMIF($D$12:$D$1442,$D1328,U$12:U$1442),2)+SUMIF($D$12:$D1328,$D1328,AJ$12:AJ1328))-SUMIF($D$12:$D1327,$D1328,W$12:W1327)-SUMIF($D$12:$D$1442,$D1328,V$12:V$1442),AJ1328)),"")</f>
        <v/>
      </c>
      <c r="X1328" s="246" t="str">
        <f aca="false">IF(T1328&lt;&gt;"",1000-SUMIF($D$12:$D1327,$D1328,X$12:X1327),"")</f>
        <v/>
      </c>
      <c r="Y1328" s="272"/>
      <c r="Z1328" s="273"/>
      <c r="AA1328" s="273"/>
      <c r="AB1328" s="252" t="str">
        <f aca="false">IF(K1328&lt;&gt;"",ROUND(Y1328,2)+ROUND(Z1328,2)+ROUND(AA1328,2),"")</f>
        <v/>
      </c>
      <c r="AC1328" s="274"/>
      <c r="AD1328" s="273"/>
      <c r="AE1328" s="273"/>
      <c r="AF1328" s="275" t="str">
        <f aca="false">IF(P1328&lt;&gt;"",ROUND(AC1328,2)+ROUND(AD1328,2)+ROUND(AE1328,2),"")</f>
        <v/>
      </c>
      <c r="AG1328" s="274"/>
      <c r="AH1328" s="273"/>
      <c r="AI1328" s="273"/>
      <c r="AJ1328" s="275" t="str">
        <f aca="false">IF(U1328&lt;&gt;"",ROUND(AG1328,2)+ROUND(AH1328,2)+ROUND(AI1328,2),"")</f>
        <v/>
      </c>
      <c r="AK1328" s="255"/>
      <c r="AL1328" s="255"/>
      <c r="AM1328" s="256"/>
      <c r="AN1328" s="257"/>
      <c r="AO1328" s="258" t="str">
        <f aca="false">IF(D1328&lt;&gt;"",IF(COUNTIF($D$12:$D1328,$D1328)&gt;1,0,IF(SUM(L1328,Q1328,V1328)&gt;0,IF(AND(T1328="",OR(O1328&lt;&gt;"",J1328&lt;&gt;"")),IF(O1328&lt;&gt;"",O1328,IF(J1328&lt;&gt;"",J1328,0)),IF(AND(O1328&lt;&gt;"",J1328&lt;&gt;"",O1328=J1328),O1328,T1328)),0)),"")</f>
        <v/>
      </c>
      <c r="AP1328" s="258" t="str">
        <f aca="false">IF(D1328&lt;&gt;"",IF(COUNTIF($D$12:$D1328,$D1328)&gt;1,0,IF(SUM(M1328,R1328,W1328)&gt;0,IF(AND(T1328="",OR(O1328&lt;&gt;"",J1328&lt;&gt;"")),IF(O1328&lt;&gt;"",O1328,IF(J1328&lt;&gt;"",J1328,0)),IF(AND(O1328&lt;&gt;"",J1328&lt;&gt;"",O1328=J1328),O1328,T1328)),0)),"")</f>
        <v/>
      </c>
      <c r="AQ1328" s="258" t="str">
        <f aca="false">IF(D1328&lt;&gt;"",IF(COUNTIF($D$12:$D1328,$D1328)&gt;1,0,IF(SUM(N1328,S1328,X1328)&gt;0,IF(AND(T1328="",OR(O1328&lt;&gt;"",J1328&lt;&gt;"")),IF(O1328&lt;&gt;"",O1328,IF(J1328&lt;&gt;"",J1328,0)),IF(AND(O1328&lt;&gt;"",J1328&lt;&gt;"",O1328=J1328),O1328,T1328)),0)),"")</f>
        <v/>
      </c>
      <c r="AR1328" s="257" t="str">
        <f aca="false">IF(D1328&lt;&gt;"",IF(J1328="OZP12",L1328,0),"")</f>
        <v/>
      </c>
      <c r="AS1328" s="257" t="str">
        <f aca="false">IF(D1328&lt;&gt;"",IF(O1328="OZP12",Q1328,0),"")</f>
        <v/>
      </c>
      <c r="AT1328" s="257" t="str">
        <f aca="false">IF(D1328&lt;&gt;"",IF(T1328="OZP12",V1328,0),"")</f>
        <v/>
      </c>
      <c r="AU1328" s="257" t="str">
        <f aca="false">IF(D1328&lt;&gt;"",IF(J1328="TZP",L1328,0),"")</f>
        <v/>
      </c>
      <c r="AV1328" s="257" t="str">
        <f aca="false">IF(D1328&lt;&gt;"",IF(O1328="TZP",Q1328,0),"")</f>
        <v/>
      </c>
      <c r="AW1328" s="257" t="str">
        <f aca="false">IF(D1328&lt;&gt;"",IF(T1328="TZP",V1328,0),"")</f>
        <v/>
      </c>
      <c r="AX1328" s="257" t="str">
        <f aca="false">IF(D1328&lt;&gt;"",IF(J1328="OZZ",L1328,0),"")</f>
        <v/>
      </c>
      <c r="AY1328" s="257" t="str">
        <f aca="false">IF(D1328&lt;&gt;"",IF(O1328="OZZ",Q1328,0),"")</f>
        <v/>
      </c>
      <c r="AZ1328" s="257" t="str">
        <f aca="false">IF(D1328&lt;&gt;"",IF(T1328="OZZ",V1328,0),"")</f>
        <v/>
      </c>
      <c r="BA1328" s="260"/>
      <c r="BB1328" s="257" t="str">
        <f aca="false">IF(D1328&lt;&gt;"",IF(ISERROR(FIND("/",D1328)),0,1),"")</f>
        <v/>
      </c>
      <c r="BC1328" s="257" t="str">
        <f aca="false">IF(D1328&lt;&gt;"",IF(BB1328*1=0,D1328,CONCATENATE(MID(D1328,1,FIND("/",D1328,1)-1),MID(D1328,FIND("/",D1328,1)+1,LEN(D1328)))),"")</f>
        <v/>
      </c>
      <c r="BD1328" s="286"/>
      <c r="BE1328" s="257" t="str">
        <f aca="false">IF(D1328&lt;&gt;"",IF(J1328="OZP12",M1328,0),"")</f>
        <v/>
      </c>
      <c r="BF1328" s="257" t="str">
        <f aca="false">IF(D1328&lt;&gt;"",IF(O1328="OZP12",R1328,0),"")</f>
        <v/>
      </c>
      <c r="BG1328" s="257" t="str">
        <f aca="false">IF(D1328&lt;&gt;"",IF(T1328="OZP12",W1328,0),"")</f>
        <v/>
      </c>
      <c r="BH1328" s="257" t="str">
        <f aca="false">IF(D1328&lt;&gt;"",IF(J1328="TZP",M1328,0),"")</f>
        <v/>
      </c>
      <c r="BI1328" s="257" t="str">
        <f aca="false">IF(D1328&lt;&gt;"",IF(O1328="TZP",R1328,0),"")</f>
        <v/>
      </c>
      <c r="BJ1328" s="257" t="str">
        <f aca="false">IF(D1328&lt;&gt;"",IF(T1328="TZP",W1328,0),"")</f>
        <v/>
      </c>
    </row>
    <row r="1329" s="261" customFormat="true" ht="18.75" hidden="false" customHeight="true" outlineLevel="0" collapsed="false">
      <c r="A1329" s="262" t="n">
        <f aca="false">A1328+1</f>
        <v>1317</v>
      </c>
      <c r="B1329" s="263"/>
      <c r="C1329" s="263"/>
      <c r="D1329" s="263"/>
      <c r="E1329" s="266"/>
      <c r="F1329" s="266"/>
      <c r="G1329" s="267"/>
      <c r="H1329" s="278"/>
      <c r="I1329" s="281"/>
      <c r="J1329" s="268"/>
      <c r="K1329" s="269"/>
      <c r="L1329" s="244" t="str">
        <f aca="false">IF(AND(K1329&lt;&gt;"",J1329&lt;&gt;""),MIN(IF(OR(J1329="OZZ",J1329="ZZ"),5000,13600),TRUNC(0.75*SUMIF($D$12:$D1329,$D1329,K$12:K1329),2))-SUMIF($D$12:$D1328,$D1329,L$12:L1328),"")</f>
        <v/>
      </c>
      <c r="M1329" s="270" t="str">
        <f aca="false">IF(AND(K1329&lt;&gt;"",J1329&lt;&gt;"",AB1329&lt;&gt;""),IF(OR(J1329="OZZ",J1329="ZZ"),0-SUMIF($D$12:$D1328,$D1329,M$12:M1328),MIN(MIN(13600,TRUNC(0.75*SUMIF($D$12:$D$1442,$D1329,K$12:K$1442),2)+SUMIF($D$12:$D1329,$D1329,AB$12:AB1329))-SUMIF($D$12:$D1328,$D1329,M$12:M1328)-SUMIF($D$12:$D$1442,$D1329,L$12:L$1442),AB1329)),"")</f>
        <v/>
      </c>
      <c r="N1329" s="246" t="str">
        <f aca="false">IF(J1329&lt;&gt;"",1000-SUMIF($D$12:$D1328,$D1329,N$12:N1328),"")</f>
        <v/>
      </c>
      <c r="O1329" s="268"/>
      <c r="P1329" s="269"/>
      <c r="Q1329" s="244" t="str">
        <f aca="false">IF(AND(P1329&lt;&gt;"",O1329&lt;&gt;""),MIN(IF(OR(O1329="OZZ",O1329="ZZ"),5000,13600),TRUNC(0.75*SUMIF($D$12:$D1329,$D1329,P$12:P1329),2))-SUMIF($D$12:$D1328,$D1329,Q$12:Q1328),"")</f>
        <v/>
      </c>
      <c r="R1329" s="270" t="str">
        <f aca="false">IF(AND(P1329&lt;&gt;"",O1329&lt;&gt;"",AF1329&lt;&gt;""),IF(OR(O1329="OZZ",O1329="ZZ"),0-SUMIF($D$12:$D1328,$D1329,R$12:R1328),MIN(MIN(13600,TRUNC(0.75*SUMIF($D$12:$D$1442,$D1329,P$12:P$1442),2)+SUMIF($D$12:$D1329,$D1329,AF$12:AF1329))-SUMIF($D$12:$D1328,$D1329,R$12:R1328)-SUMIF($D$12:$D$1442,$D1329,Q$12:Q$1442),AF1329)),"")</f>
        <v/>
      </c>
      <c r="S1329" s="246" t="str">
        <f aca="false">IF(O1329&lt;&gt;"",1000-SUMIF($D$12:$D1328,$D1329,S$12:S1328),"")</f>
        <v/>
      </c>
      <c r="T1329" s="268"/>
      <c r="U1329" s="269"/>
      <c r="V1329" s="244" t="str">
        <f aca="false">IF(AND(U1329&lt;&gt;"",T1329&lt;&gt;""),MIN(IF(OR(T1329="OZZ",T1329="ZZ"),5000,13600),TRUNC(0.75*SUMIF($D$12:$D1329,$D1329,U$12:U1329),2))-SUMIF($D$12:$D1328,$D1329,V$12:V1328),"")</f>
        <v/>
      </c>
      <c r="W1329" s="248" t="str">
        <f aca="false">IF(AND(U1329&lt;&gt;"",T1329&lt;&gt;"",AJ1329&lt;&gt;""),IF(OR(T1329="OZZ",T1329="ZZ"),0-SUMIF($D$12:$D1328,$D1329,W$12:W1328),MIN(MIN(13600,TRUNC(0.75*SUMIF($D$12:$D$1442,$D1329,U$12:U$1442),2)+SUMIF($D$12:$D1329,$D1329,AJ$12:AJ1329))-SUMIF($D$12:$D1328,$D1329,W$12:W1328)-SUMIF($D$12:$D$1442,$D1329,V$12:V$1442),AJ1329)),"")</f>
        <v/>
      </c>
      <c r="X1329" s="246" t="str">
        <f aca="false">IF(T1329&lt;&gt;"",1000-SUMIF($D$12:$D1328,$D1329,X$12:X1328),"")</f>
        <v/>
      </c>
      <c r="Y1329" s="272"/>
      <c r="Z1329" s="273"/>
      <c r="AA1329" s="273"/>
      <c r="AB1329" s="252" t="str">
        <f aca="false">IF(K1329&lt;&gt;"",ROUND(Y1329,2)+ROUND(Z1329,2)+ROUND(AA1329,2),"")</f>
        <v/>
      </c>
      <c r="AC1329" s="274"/>
      <c r="AD1329" s="273"/>
      <c r="AE1329" s="273"/>
      <c r="AF1329" s="275" t="str">
        <f aca="false">IF(P1329&lt;&gt;"",ROUND(AC1329,2)+ROUND(AD1329,2)+ROUND(AE1329,2),"")</f>
        <v/>
      </c>
      <c r="AG1329" s="274"/>
      <c r="AH1329" s="273"/>
      <c r="AI1329" s="273"/>
      <c r="AJ1329" s="275" t="str">
        <f aca="false">IF(U1329&lt;&gt;"",ROUND(AG1329,2)+ROUND(AH1329,2)+ROUND(AI1329,2),"")</f>
        <v/>
      </c>
      <c r="AK1329" s="255"/>
      <c r="AL1329" s="255"/>
      <c r="AM1329" s="256"/>
      <c r="AN1329" s="257"/>
      <c r="AO1329" s="258" t="str">
        <f aca="false">IF(D1329&lt;&gt;"",IF(COUNTIF($D$12:$D1329,$D1329)&gt;1,0,IF(SUM(L1329,Q1329,V1329)&gt;0,IF(AND(T1329="",OR(O1329&lt;&gt;"",J1329&lt;&gt;"")),IF(O1329&lt;&gt;"",O1329,IF(J1329&lt;&gt;"",J1329,0)),IF(AND(O1329&lt;&gt;"",J1329&lt;&gt;"",O1329=J1329),O1329,T1329)),0)),"")</f>
        <v/>
      </c>
      <c r="AP1329" s="258" t="str">
        <f aca="false">IF(D1329&lt;&gt;"",IF(COUNTIF($D$12:$D1329,$D1329)&gt;1,0,IF(SUM(M1329,R1329,W1329)&gt;0,IF(AND(T1329="",OR(O1329&lt;&gt;"",J1329&lt;&gt;"")),IF(O1329&lt;&gt;"",O1329,IF(J1329&lt;&gt;"",J1329,0)),IF(AND(O1329&lt;&gt;"",J1329&lt;&gt;"",O1329=J1329),O1329,T1329)),0)),"")</f>
        <v/>
      </c>
      <c r="AQ1329" s="258" t="str">
        <f aca="false">IF(D1329&lt;&gt;"",IF(COUNTIF($D$12:$D1329,$D1329)&gt;1,0,IF(SUM(N1329,S1329,X1329)&gt;0,IF(AND(T1329="",OR(O1329&lt;&gt;"",J1329&lt;&gt;"")),IF(O1329&lt;&gt;"",O1329,IF(J1329&lt;&gt;"",J1329,0)),IF(AND(O1329&lt;&gt;"",J1329&lt;&gt;"",O1329=J1329),O1329,T1329)),0)),"")</f>
        <v/>
      </c>
      <c r="AR1329" s="257" t="str">
        <f aca="false">IF(D1329&lt;&gt;"",IF(J1329="OZP12",L1329,0),"")</f>
        <v/>
      </c>
      <c r="AS1329" s="257" t="str">
        <f aca="false">IF(D1329&lt;&gt;"",IF(O1329="OZP12",Q1329,0),"")</f>
        <v/>
      </c>
      <c r="AT1329" s="257" t="str">
        <f aca="false">IF(D1329&lt;&gt;"",IF(T1329="OZP12",V1329,0),"")</f>
        <v/>
      </c>
      <c r="AU1329" s="257" t="str">
        <f aca="false">IF(D1329&lt;&gt;"",IF(J1329="TZP",L1329,0),"")</f>
        <v/>
      </c>
      <c r="AV1329" s="257" t="str">
        <f aca="false">IF(D1329&lt;&gt;"",IF(O1329="TZP",Q1329,0),"")</f>
        <v/>
      </c>
      <c r="AW1329" s="257" t="str">
        <f aca="false">IF(D1329&lt;&gt;"",IF(T1329="TZP",V1329,0),"")</f>
        <v/>
      </c>
      <c r="AX1329" s="257" t="str">
        <f aca="false">IF(D1329&lt;&gt;"",IF(J1329="OZZ",L1329,0),"")</f>
        <v/>
      </c>
      <c r="AY1329" s="257" t="str">
        <f aca="false">IF(D1329&lt;&gt;"",IF(O1329="OZZ",Q1329,0),"")</f>
        <v/>
      </c>
      <c r="AZ1329" s="257" t="str">
        <f aca="false">IF(D1329&lt;&gt;"",IF(T1329="OZZ",V1329,0),"")</f>
        <v/>
      </c>
      <c r="BA1329" s="260"/>
      <c r="BB1329" s="257" t="str">
        <f aca="false">IF(D1329&lt;&gt;"",IF(ISERROR(FIND("/",D1329)),0,1),"")</f>
        <v/>
      </c>
      <c r="BC1329" s="257" t="str">
        <f aca="false">IF(D1329&lt;&gt;"",IF(BB1329*1=0,D1329,CONCATENATE(MID(D1329,1,FIND("/",D1329,1)-1),MID(D1329,FIND("/",D1329,1)+1,LEN(D1329)))),"")</f>
        <v/>
      </c>
      <c r="BD1329" s="286"/>
      <c r="BE1329" s="257" t="str">
        <f aca="false">IF(D1329&lt;&gt;"",IF(J1329="OZP12",M1329,0),"")</f>
        <v/>
      </c>
      <c r="BF1329" s="257" t="str">
        <f aca="false">IF(D1329&lt;&gt;"",IF(O1329="OZP12",R1329,0),"")</f>
        <v/>
      </c>
      <c r="BG1329" s="257" t="str">
        <f aca="false">IF(D1329&lt;&gt;"",IF(T1329="OZP12",W1329,0),"")</f>
        <v/>
      </c>
      <c r="BH1329" s="257" t="str">
        <f aca="false">IF(D1329&lt;&gt;"",IF(J1329="TZP",M1329,0),"")</f>
        <v/>
      </c>
      <c r="BI1329" s="257" t="str">
        <f aca="false">IF(D1329&lt;&gt;"",IF(O1329="TZP",R1329,0),"")</f>
        <v/>
      </c>
      <c r="BJ1329" s="257" t="str">
        <f aca="false">IF(D1329&lt;&gt;"",IF(T1329="TZP",W1329,0),"")</f>
        <v/>
      </c>
    </row>
    <row r="1330" s="261" customFormat="true" ht="18.75" hidden="false" customHeight="true" outlineLevel="0" collapsed="false">
      <c r="A1330" s="262" t="n">
        <f aca="false">A1329+1</f>
        <v>1318</v>
      </c>
      <c r="B1330" s="263"/>
      <c r="C1330" s="263"/>
      <c r="D1330" s="263"/>
      <c r="E1330" s="266"/>
      <c r="F1330" s="266"/>
      <c r="G1330" s="267"/>
      <c r="H1330" s="278"/>
      <c r="I1330" s="281"/>
      <c r="J1330" s="268"/>
      <c r="K1330" s="269"/>
      <c r="L1330" s="244" t="str">
        <f aca="false">IF(AND(K1330&lt;&gt;"",J1330&lt;&gt;""),MIN(IF(OR(J1330="OZZ",J1330="ZZ"),5000,13600),TRUNC(0.75*SUMIF($D$12:$D1330,$D1330,K$12:K1330),2))-SUMIF($D$12:$D1329,$D1330,L$12:L1329),"")</f>
        <v/>
      </c>
      <c r="M1330" s="270" t="str">
        <f aca="false">IF(AND(K1330&lt;&gt;"",J1330&lt;&gt;"",AB1330&lt;&gt;""),IF(OR(J1330="OZZ",J1330="ZZ"),0-SUMIF($D$12:$D1329,$D1330,M$12:M1329),MIN(MIN(13600,TRUNC(0.75*SUMIF($D$12:$D$1442,$D1330,K$12:K$1442),2)+SUMIF($D$12:$D1330,$D1330,AB$12:AB1330))-SUMIF($D$12:$D1329,$D1330,M$12:M1329)-SUMIF($D$12:$D$1442,$D1330,L$12:L$1442),AB1330)),"")</f>
        <v/>
      </c>
      <c r="N1330" s="246" t="str">
        <f aca="false">IF(J1330&lt;&gt;"",1000-SUMIF($D$12:$D1329,$D1330,N$12:N1329),"")</f>
        <v/>
      </c>
      <c r="O1330" s="268"/>
      <c r="P1330" s="269"/>
      <c r="Q1330" s="244" t="str">
        <f aca="false">IF(AND(P1330&lt;&gt;"",O1330&lt;&gt;""),MIN(IF(OR(O1330="OZZ",O1330="ZZ"),5000,13600),TRUNC(0.75*SUMIF($D$12:$D1330,$D1330,P$12:P1330),2))-SUMIF($D$12:$D1329,$D1330,Q$12:Q1329),"")</f>
        <v/>
      </c>
      <c r="R1330" s="270" t="str">
        <f aca="false">IF(AND(P1330&lt;&gt;"",O1330&lt;&gt;"",AF1330&lt;&gt;""),IF(OR(O1330="OZZ",O1330="ZZ"),0-SUMIF($D$12:$D1329,$D1330,R$12:R1329),MIN(MIN(13600,TRUNC(0.75*SUMIF($D$12:$D$1442,$D1330,P$12:P$1442),2)+SUMIF($D$12:$D1330,$D1330,AF$12:AF1330))-SUMIF($D$12:$D1329,$D1330,R$12:R1329)-SUMIF($D$12:$D$1442,$D1330,Q$12:Q$1442),AF1330)),"")</f>
        <v/>
      </c>
      <c r="S1330" s="246" t="str">
        <f aca="false">IF(O1330&lt;&gt;"",1000-SUMIF($D$12:$D1329,$D1330,S$12:S1329),"")</f>
        <v/>
      </c>
      <c r="T1330" s="268"/>
      <c r="U1330" s="269"/>
      <c r="V1330" s="244" t="str">
        <f aca="false">IF(AND(U1330&lt;&gt;"",T1330&lt;&gt;""),MIN(IF(OR(T1330="OZZ",T1330="ZZ"),5000,13600),TRUNC(0.75*SUMIF($D$12:$D1330,$D1330,U$12:U1330),2))-SUMIF($D$12:$D1329,$D1330,V$12:V1329),"")</f>
        <v/>
      </c>
      <c r="W1330" s="248" t="str">
        <f aca="false">IF(AND(U1330&lt;&gt;"",T1330&lt;&gt;"",AJ1330&lt;&gt;""),IF(OR(T1330="OZZ",T1330="ZZ"),0-SUMIF($D$12:$D1329,$D1330,W$12:W1329),MIN(MIN(13600,TRUNC(0.75*SUMIF($D$12:$D$1442,$D1330,U$12:U$1442),2)+SUMIF($D$12:$D1330,$D1330,AJ$12:AJ1330))-SUMIF($D$12:$D1329,$D1330,W$12:W1329)-SUMIF($D$12:$D$1442,$D1330,V$12:V$1442),AJ1330)),"")</f>
        <v/>
      </c>
      <c r="X1330" s="246" t="str">
        <f aca="false">IF(T1330&lt;&gt;"",1000-SUMIF($D$12:$D1329,$D1330,X$12:X1329),"")</f>
        <v/>
      </c>
      <c r="Y1330" s="272"/>
      <c r="Z1330" s="273"/>
      <c r="AA1330" s="273"/>
      <c r="AB1330" s="252" t="str">
        <f aca="false">IF(K1330&lt;&gt;"",ROUND(Y1330,2)+ROUND(Z1330,2)+ROUND(AA1330,2),"")</f>
        <v/>
      </c>
      <c r="AC1330" s="274"/>
      <c r="AD1330" s="273"/>
      <c r="AE1330" s="273"/>
      <c r="AF1330" s="275" t="str">
        <f aca="false">IF(P1330&lt;&gt;"",ROUND(AC1330,2)+ROUND(AD1330,2)+ROUND(AE1330,2),"")</f>
        <v/>
      </c>
      <c r="AG1330" s="274"/>
      <c r="AH1330" s="273"/>
      <c r="AI1330" s="273"/>
      <c r="AJ1330" s="275" t="str">
        <f aca="false">IF(U1330&lt;&gt;"",ROUND(AG1330,2)+ROUND(AH1330,2)+ROUND(AI1330,2),"")</f>
        <v/>
      </c>
      <c r="AK1330" s="255"/>
      <c r="AL1330" s="255"/>
      <c r="AM1330" s="256"/>
      <c r="AN1330" s="257"/>
      <c r="AO1330" s="258" t="str">
        <f aca="false">IF(D1330&lt;&gt;"",IF(COUNTIF($D$12:$D1330,$D1330)&gt;1,0,IF(SUM(L1330,Q1330,V1330)&gt;0,IF(AND(T1330="",OR(O1330&lt;&gt;"",J1330&lt;&gt;"")),IF(O1330&lt;&gt;"",O1330,IF(J1330&lt;&gt;"",J1330,0)),IF(AND(O1330&lt;&gt;"",J1330&lt;&gt;"",O1330=J1330),O1330,T1330)),0)),"")</f>
        <v/>
      </c>
      <c r="AP1330" s="258" t="str">
        <f aca="false">IF(D1330&lt;&gt;"",IF(COUNTIF($D$12:$D1330,$D1330)&gt;1,0,IF(SUM(M1330,R1330,W1330)&gt;0,IF(AND(T1330="",OR(O1330&lt;&gt;"",J1330&lt;&gt;"")),IF(O1330&lt;&gt;"",O1330,IF(J1330&lt;&gt;"",J1330,0)),IF(AND(O1330&lt;&gt;"",J1330&lt;&gt;"",O1330=J1330),O1330,T1330)),0)),"")</f>
        <v/>
      </c>
      <c r="AQ1330" s="258" t="str">
        <f aca="false">IF(D1330&lt;&gt;"",IF(COUNTIF($D$12:$D1330,$D1330)&gt;1,0,IF(SUM(N1330,S1330,X1330)&gt;0,IF(AND(T1330="",OR(O1330&lt;&gt;"",J1330&lt;&gt;"")),IF(O1330&lt;&gt;"",O1330,IF(J1330&lt;&gt;"",J1330,0)),IF(AND(O1330&lt;&gt;"",J1330&lt;&gt;"",O1330=J1330),O1330,T1330)),0)),"")</f>
        <v/>
      </c>
      <c r="AR1330" s="257" t="str">
        <f aca="false">IF(D1330&lt;&gt;"",IF(J1330="OZP12",L1330,0),"")</f>
        <v/>
      </c>
      <c r="AS1330" s="257" t="str">
        <f aca="false">IF(D1330&lt;&gt;"",IF(O1330="OZP12",Q1330,0),"")</f>
        <v/>
      </c>
      <c r="AT1330" s="257" t="str">
        <f aca="false">IF(D1330&lt;&gt;"",IF(T1330="OZP12",V1330,0),"")</f>
        <v/>
      </c>
      <c r="AU1330" s="257" t="str">
        <f aca="false">IF(D1330&lt;&gt;"",IF(J1330="TZP",L1330,0),"")</f>
        <v/>
      </c>
      <c r="AV1330" s="257" t="str">
        <f aca="false">IF(D1330&lt;&gt;"",IF(O1330="TZP",Q1330,0),"")</f>
        <v/>
      </c>
      <c r="AW1330" s="257" t="str">
        <f aca="false">IF(D1330&lt;&gt;"",IF(T1330="TZP",V1330,0),"")</f>
        <v/>
      </c>
      <c r="AX1330" s="257" t="str">
        <f aca="false">IF(D1330&lt;&gt;"",IF(J1330="OZZ",L1330,0),"")</f>
        <v/>
      </c>
      <c r="AY1330" s="257" t="str">
        <f aca="false">IF(D1330&lt;&gt;"",IF(O1330="OZZ",Q1330,0),"")</f>
        <v/>
      </c>
      <c r="AZ1330" s="257" t="str">
        <f aca="false">IF(D1330&lt;&gt;"",IF(T1330="OZZ",V1330,0),"")</f>
        <v/>
      </c>
      <c r="BA1330" s="260"/>
      <c r="BB1330" s="257" t="str">
        <f aca="false">IF(D1330&lt;&gt;"",IF(ISERROR(FIND("/",D1330)),0,1),"")</f>
        <v/>
      </c>
      <c r="BC1330" s="257" t="str">
        <f aca="false">IF(D1330&lt;&gt;"",IF(BB1330*1=0,D1330,CONCATENATE(MID(D1330,1,FIND("/",D1330,1)-1),MID(D1330,FIND("/",D1330,1)+1,LEN(D1330)))),"")</f>
        <v/>
      </c>
      <c r="BD1330" s="286"/>
      <c r="BE1330" s="257" t="str">
        <f aca="false">IF(D1330&lt;&gt;"",IF(J1330="OZP12",M1330,0),"")</f>
        <v/>
      </c>
      <c r="BF1330" s="257" t="str">
        <f aca="false">IF(D1330&lt;&gt;"",IF(O1330="OZP12",R1330,0),"")</f>
        <v/>
      </c>
      <c r="BG1330" s="257" t="str">
        <f aca="false">IF(D1330&lt;&gt;"",IF(T1330="OZP12",W1330,0),"")</f>
        <v/>
      </c>
      <c r="BH1330" s="257" t="str">
        <f aca="false">IF(D1330&lt;&gt;"",IF(J1330="TZP",M1330,0),"")</f>
        <v/>
      </c>
      <c r="BI1330" s="257" t="str">
        <f aca="false">IF(D1330&lt;&gt;"",IF(O1330="TZP",R1330,0),"")</f>
        <v/>
      </c>
      <c r="BJ1330" s="257" t="str">
        <f aca="false">IF(D1330&lt;&gt;"",IF(T1330="TZP",W1330,0),"")</f>
        <v/>
      </c>
    </row>
    <row r="1331" s="261" customFormat="true" ht="18.75" hidden="false" customHeight="true" outlineLevel="0" collapsed="false">
      <c r="A1331" s="262" t="n">
        <f aca="false">A1330+1</f>
        <v>1319</v>
      </c>
      <c r="B1331" s="263"/>
      <c r="C1331" s="263"/>
      <c r="D1331" s="263"/>
      <c r="E1331" s="266"/>
      <c r="F1331" s="266"/>
      <c r="G1331" s="267"/>
      <c r="H1331" s="278"/>
      <c r="I1331" s="281"/>
      <c r="J1331" s="268"/>
      <c r="K1331" s="269"/>
      <c r="L1331" s="244" t="str">
        <f aca="false">IF(AND(K1331&lt;&gt;"",J1331&lt;&gt;""),MIN(IF(OR(J1331="OZZ",J1331="ZZ"),5000,13600),TRUNC(0.75*SUMIF($D$12:$D1331,$D1331,K$12:K1331),2))-SUMIF($D$12:$D1330,$D1331,L$12:L1330),"")</f>
        <v/>
      </c>
      <c r="M1331" s="270" t="str">
        <f aca="false">IF(AND(K1331&lt;&gt;"",J1331&lt;&gt;"",AB1331&lt;&gt;""),IF(OR(J1331="OZZ",J1331="ZZ"),0-SUMIF($D$12:$D1330,$D1331,M$12:M1330),MIN(MIN(13600,TRUNC(0.75*SUMIF($D$12:$D$1442,$D1331,K$12:K$1442),2)+SUMIF($D$12:$D1331,$D1331,AB$12:AB1331))-SUMIF($D$12:$D1330,$D1331,M$12:M1330)-SUMIF($D$12:$D$1442,$D1331,L$12:L$1442),AB1331)),"")</f>
        <v/>
      </c>
      <c r="N1331" s="246" t="str">
        <f aca="false">IF(J1331&lt;&gt;"",1000-SUMIF($D$12:$D1330,$D1331,N$12:N1330),"")</f>
        <v/>
      </c>
      <c r="O1331" s="268"/>
      <c r="P1331" s="269"/>
      <c r="Q1331" s="244" t="str">
        <f aca="false">IF(AND(P1331&lt;&gt;"",O1331&lt;&gt;""),MIN(IF(OR(O1331="OZZ",O1331="ZZ"),5000,13600),TRUNC(0.75*SUMIF($D$12:$D1331,$D1331,P$12:P1331),2))-SUMIF($D$12:$D1330,$D1331,Q$12:Q1330),"")</f>
        <v/>
      </c>
      <c r="R1331" s="270" t="str">
        <f aca="false">IF(AND(P1331&lt;&gt;"",O1331&lt;&gt;"",AF1331&lt;&gt;""),IF(OR(O1331="OZZ",O1331="ZZ"),0-SUMIF($D$12:$D1330,$D1331,R$12:R1330),MIN(MIN(13600,TRUNC(0.75*SUMIF($D$12:$D$1442,$D1331,P$12:P$1442),2)+SUMIF($D$12:$D1331,$D1331,AF$12:AF1331))-SUMIF($D$12:$D1330,$D1331,R$12:R1330)-SUMIF($D$12:$D$1442,$D1331,Q$12:Q$1442),AF1331)),"")</f>
        <v/>
      </c>
      <c r="S1331" s="246" t="str">
        <f aca="false">IF(O1331&lt;&gt;"",1000-SUMIF($D$12:$D1330,$D1331,S$12:S1330),"")</f>
        <v/>
      </c>
      <c r="T1331" s="268"/>
      <c r="U1331" s="269"/>
      <c r="V1331" s="244" t="str">
        <f aca="false">IF(AND(U1331&lt;&gt;"",T1331&lt;&gt;""),MIN(IF(OR(T1331="OZZ",T1331="ZZ"),5000,13600),TRUNC(0.75*SUMIF($D$12:$D1331,$D1331,U$12:U1331),2))-SUMIF($D$12:$D1330,$D1331,V$12:V1330),"")</f>
        <v/>
      </c>
      <c r="W1331" s="248" t="str">
        <f aca="false">IF(AND(U1331&lt;&gt;"",T1331&lt;&gt;"",AJ1331&lt;&gt;""),IF(OR(T1331="OZZ",T1331="ZZ"),0-SUMIF($D$12:$D1330,$D1331,W$12:W1330),MIN(MIN(13600,TRUNC(0.75*SUMIF($D$12:$D$1442,$D1331,U$12:U$1442),2)+SUMIF($D$12:$D1331,$D1331,AJ$12:AJ1331))-SUMIF($D$12:$D1330,$D1331,W$12:W1330)-SUMIF($D$12:$D$1442,$D1331,V$12:V$1442),AJ1331)),"")</f>
        <v/>
      </c>
      <c r="X1331" s="246" t="str">
        <f aca="false">IF(T1331&lt;&gt;"",1000-SUMIF($D$12:$D1330,$D1331,X$12:X1330),"")</f>
        <v/>
      </c>
      <c r="Y1331" s="272"/>
      <c r="Z1331" s="273"/>
      <c r="AA1331" s="273"/>
      <c r="AB1331" s="252" t="str">
        <f aca="false">IF(K1331&lt;&gt;"",ROUND(Y1331,2)+ROUND(Z1331,2)+ROUND(AA1331,2),"")</f>
        <v/>
      </c>
      <c r="AC1331" s="274"/>
      <c r="AD1331" s="273"/>
      <c r="AE1331" s="273"/>
      <c r="AF1331" s="275" t="str">
        <f aca="false">IF(P1331&lt;&gt;"",ROUND(AC1331,2)+ROUND(AD1331,2)+ROUND(AE1331,2),"")</f>
        <v/>
      </c>
      <c r="AG1331" s="274"/>
      <c r="AH1331" s="273"/>
      <c r="AI1331" s="273"/>
      <c r="AJ1331" s="275" t="str">
        <f aca="false">IF(U1331&lt;&gt;"",ROUND(AG1331,2)+ROUND(AH1331,2)+ROUND(AI1331,2),"")</f>
        <v/>
      </c>
      <c r="AK1331" s="255"/>
      <c r="AL1331" s="255"/>
      <c r="AM1331" s="256"/>
      <c r="AN1331" s="257"/>
      <c r="AO1331" s="258" t="str">
        <f aca="false">IF(D1331&lt;&gt;"",IF(COUNTIF($D$12:$D1331,$D1331)&gt;1,0,IF(SUM(L1331,Q1331,V1331)&gt;0,IF(AND(T1331="",OR(O1331&lt;&gt;"",J1331&lt;&gt;"")),IF(O1331&lt;&gt;"",O1331,IF(J1331&lt;&gt;"",J1331,0)),IF(AND(O1331&lt;&gt;"",J1331&lt;&gt;"",O1331=J1331),O1331,T1331)),0)),"")</f>
        <v/>
      </c>
      <c r="AP1331" s="258" t="str">
        <f aca="false">IF(D1331&lt;&gt;"",IF(COUNTIF($D$12:$D1331,$D1331)&gt;1,0,IF(SUM(M1331,R1331,W1331)&gt;0,IF(AND(T1331="",OR(O1331&lt;&gt;"",J1331&lt;&gt;"")),IF(O1331&lt;&gt;"",O1331,IF(J1331&lt;&gt;"",J1331,0)),IF(AND(O1331&lt;&gt;"",J1331&lt;&gt;"",O1331=J1331),O1331,T1331)),0)),"")</f>
        <v/>
      </c>
      <c r="AQ1331" s="258" t="str">
        <f aca="false">IF(D1331&lt;&gt;"",IF(COUNTIF($D$12:$D1331,$D1331)&gt;1,0,IF(SUM(N1331,S1331,X1331)&gt;0,IF(AND(T1331="",OR(O1331&lt;&gt;"",J1331&lt;&gt;"")),IF(O1331&lt;&gt;"",O1331,IF(J1331&lt;&gt;"",J1331,0)),IF(AND(O1331&lt;&gt;"",J1331&lt;&gt;"",O1331=J1331),O1331,T1331)),0)),"")</f>
        <v/>
      </c>
      <c r="AR1331" s="257" t="str">
        <f aca="false">IF(D1331&lt;&gt;"",IF(J1331="OZP12",L1331,0),"")</f>
        <v/>
      </c>
      <c r="AS1331" s="257" t="str">
        <f aca="false">IF(D1331&lt;&gt;"",IF(O1331="OZP12",Q1331,0),"")</f>
        <v/>
      </c>
      <c r="AT1331" s="257" t="str">
        <f aca="false">IF(D1331&lt;&gt;"",IF(T1331="OZP12",V1331,0),"")</f>
        <v/>
      </c>
      <c r="AU1331" s="257" t="str">
        <f aca="false">IF(D1331&lt;&gt;"",IF(J1331="TZP",L1331,0),"")</f>
        <v/>
      </c>
      <c r="AV1331" s="257" t="str">
        <f aca="false">IF(D1331&lt;&gt;"",IF(O1331="TZP",Q1331,0),"")</f>
        <v/>
      </c>
      <c r="AW1331" s="257" t="str">
        <f aca="false">IF(D1331&lt;&gt;"",IF(T1331="TZP",V1331,0),"")</f>
        <v/>
      </c>
      <c r="AX1331" s="257" t="str">
        <f aca="false">IF(D1331&lt;&gt;"",IF(J1331="OZZ",L1331,0),"")</f>
        <v/>
      </c>
      <c r="AY1331" s="257" t="str">
        <f aca="false">IF(D1331&lt;&gt;"",IF(O1331="OZZ",Q1331,0),"")</f>
        <v/>
      </c>
      <c r="AZ1331" s="257" t="str">
        <f aca="false">IF(D1331&lt;&gt;"",IF(T1331="OZZ",V1331,0),"")</f>
        <v/>
      </c>
      <c r="BA1331" s="260"/>
      <c r="BB1331" s="257" t="str">
        <f aca="false">IF(D1331&lt;&gt;"",IF(ISERROR(FIND("/",D1331)),0,1),"")</f>
        <v/>
      </c>
      <c r="BC1331" s="257" t="str">
        <f aca="false">IF(D1331&lt;&gt;"",IF(BB1331*1=0,D1331,CONCATENATE(MID(D1331,1,FIND("/",D1331,1)-1),MID(D1331,FIND("/",D1331,1)+1,LEN(D1331)))),"")</f>
        <v/>
      </c>
      <c r="BD1331" s="286"/>
      <c r="BE1331" s="257" t="str">
        <f aca="false">IF(D1331&lt;&gt;"",IF(J1331="OZP12",M1331,0),"")</f>
        <v/>
      </c>
      <c r="BF1331" s="257" t="str">
        <f aca="false">IF(D1331&lt;&gt;"",IF(O1331="OZP12",R1331,0),"")</f>
        <v/>
      </c>
      <c r="BG1331" s="257" t="str">
        <f aca="false">IF(D1331&lt;&gt;"",IF(T1331="OZP12",W1331,0),"")</f>
        <v/>
      </c>
      <c r="BH1331" s="257" t="str">
        <f aca="false">IF(D1331&lt;&gt;"",IF(J1331="TZP",M1331,0),"")</f>
        <v/>
      </c>
      <c r="BI1331" s="257" t="str">
        <f aca="false">IF(D1331&lt;&gt;"",IF(O1331="TZP",R1331,0),"")</f>
        <v/>
      </c>
      <c r="BJ1331" s="257" t="str">
        <f aca="false">IF(D1331&lt;&gt;"",IF(T1331="TZP",W1331,0),"")</f>
        <v/>
      </c>
    </row>
    <row r="1332" s="261" customFormat="true" ht="18.75" hidden="false" customHeight="true" outlineLevel="0" collapsed="false">
      <c r="A1332" s="262" t="n">
        <f aca="false">A1331+1</f>
        <v>1320</v>
      </c>
      <c r="B1332" s="263"/>
      <c r="C1332" s="263"/>
      <c r="D1332" s="263"/>
      <c r="E1332" s="266"/>
      <c r="F1332" s="266"/>
      <c r="G1332" s="267"/>
      <c r="H1332" s="278"/>
      <c r="I1332" s="281"/>
      <c r="J1332" s="268"/>
      <c r="K1332" s="269"/>
      <c r="L1332" s="244" t="str">
        <f aca="false">IF(AND(K1332&lt;&gt;"",J1332&lt;&gt;""),MIN(IF(OR(J1332="OZZ",J1332="ZZ"),5000,13600),TRUNC(0.75*SUMIF($D$12:$D1332,$D1332,K$12:K1332),2))-SUMIF($D$12:$D1331,$D1332,L$12:L1331),"")</f>
        <v/>
      </c>
      <c r="M1332" s="270" t="str">
        <f aca="false">IF(AND(K1332&lt;&gt;"",J1332&lt;&gt;"",AB1332&lt;&gt;""),IF(OR(J1332="OZZ",J1332="ZZ"),0-SUMIF($D$12:$D1331,$D1332,M$12:M1331),MIN(MIN(13600,TRUNC(0.75*SUMIF($D$12:$D$1442,$D1332,K$12:K$1442),2)+SUMIF($D$12:$D1332,$D1332,AB$12:AB1332))-SUMIF($D$12:$D1331,$D1332,M$12:M1331)-SUMIF($D$12:$D$1442,$D1332,L$12:L$1442),AB1332)),"")</f>
        <v/>
      </c>
      <c r="N1332" s="246" t="str">
        <f aca="false">IF(J1332&lt;&gt;"",1000-SUMIF($D$12:$D1331,$D1332,N$12:N1331),"")</f>
        <v/>
      </c>
      <c r="O1332" s="268"/>
      <c r="P1332" s="269"/>
      <c r="Q1332" s="244" t="str">
        <f aca="false">IF(AND(P1332&lt;&gt;"",O1332&lt;&gt;""),MIN(IF(OR(O1332="OZZ",O1332="ZZ"),5000,13600),TRUNC(0.75*SUMIF($D$12:$D1332,$D1332,P$12:P1332),2))-SUMIF($D$12:$D1331,$D1332,Q$12:Q1331),"")</f>
        <v/>
      </c>
      <c r="R1332" s="270" t="str">
        <f aca="false">IF(AND(P1332&lt;&gt;"",O1332&lt;&gt;"",AF1332&lt;&gt;""),IF(OR(O1332="OZZ",O1332="ZZ"),0-SUMIF($D$12:$D1331,$D1332,R$12:R1331),MIN(MIN(13600,TRUNC(0.75*SUMIF($D$12:$D$1442,$D1332,P$12:P$1442),2)+SUMIF($D$12:$D1332,$D1332,AF$12:AF1332))-SUMIF($D$12:$D1331,$D1332,R$12:R1331)-SUMIF($D$12:$D$1442,$D1332,Q$12:Q$1442),AF1332)),"")</f>
        <v/>
      </c>
      <c r="S1332" s="246" t="str">
        <f aca="false">IF(O1332&lt;&gt;"",1000-SUMIF($D$12:$D1331,$D1332,S$12:S1331),"")</f>
        <v/>
      </c>
      <c r="T1332" s="268"/>
      <c r="U1332" s="269"/>
      <c r="V1332" s="244" t="str">
        <f aca="false">IF(AND(U1332&lt;&gt;"",T1332&lt;&gt;""),MIN(IF(OR(T1332="OZZ",T1332="ZZ"),5000,13600),TRUNC(0.75*SUMIF($D$12:$D1332,$D1332,U$12:U1332),2))-SUMIF($D$12:$D1331,$D1332,V$12:V1331),"")</f>
        <v/>
      </c>
      <c r="W1332" s="248" t="str">
        <f aca="false">IF(AND(U1332&lt;&gt;"",T1332&lt;&gt;"",AJ1332&lt;&gt;""),IF(OR(T1332="OZZ",T1332="ZZ"),0-SUMIF($D$12:$D1331,$D1332,W$12:W1331),MIN(MIN(13600,TRUNC(0.75*SUMIF($D$12:$D$1442,$D1332,U$12:U$1442),2)+SUMIF($D$12:$D1332,$D1332,AJ$12:AJ1332))-SUMIF($D$12:$D1331,$D1332,W$12:W1331)-SUMIF($D$12:$D$1442,$D1332,V$12:V$1442),AJ1332)),"")</f>
        <v/>
      </c>
      <c r="X1332" s="246" t="str">
        <f aca="false">IF(T1332&lt;&gt;"",1000-SUMIF($D$12:$D1331,$D1332,X$12:X1331),"")</f>
        <v/>
      </c>
      <c r="Y1332" s="272"/>
      <c r="Z1332" s="273"/>
      <c r="AA1332" s="273"/>
      <c r="AB1332" s="252" t="str">
        <f aca="false">IF(K1332&lt;&gt;"",ROUND(Y1332,2)+ROUND(Z1332,2)+ROUND(AA1332,2),"")</f>
        <v/>
      </c>
      <c r="AC1332" s="274"/>
      <c r="AD1332" s="273"/>
      <c r="AE1332" s="273"/>
      <c r="AF1332" s="275" t="str">
        <f aca="false">IF(P1332&lt;&gt;"",ROUND(AC1332,2)+ROUND(AD1332,2)+ROUND(AE1332,2),"")</f>
        <v/>
      </c>
      <c r="AG1332" s="274"/>
      <c r="AH1332" s="273"/>
      <c r="AI1332" s="273"/>
      <c r="AJ1332" s="275" t="str">
        <f aca="false">IF(U1332&lt;&gt;"",ROUND(AG1332,2)+ROUND(AH1332,2)+ROUND(AI1332,2),"")</f>
        <v/>
      </c>
      <c r="AK1332" s="255"/>
      <c r="AL1332" s="255"/>
      <c r="AM1332" s="256"/>
      <c r="AN1332" s="257"/>
      <c r="AO1332" s="258" t="str">
        <f aca="false">IF(D1332&lt;&gt;"",IF(COUNTIF($D$12:$D1332,$D1332)&gt;1,0,IF(SUM(L1332,Q1332,V1332)&gt;0,IF(AND(T1332="",OR(O1332&lt;&gt;"",J1332&lt;&gt;"")),IF(O1332&lt;&gt;"",O1332,IF(J1332&lt;&gt;"",J1332,0)),IF(AND(O1332&lt;&gt;"",J1332&lt;&gt;"",O1332=J1332),O1332,T1332)),0)),"")</f>
        <v/>
      </c>
      <c r="AP1332" s="258" t="str">
        <f aca="false">IF(D1332&lt;&gt;"",IF(COUNTIF($D$12:$D1332,$D1332)&gt;1,0,IF(SUM(M1332,R1332,W1332)&gt;0,IF(AND(T1332="",OR(O1332&lt;&gt;"",J1332&lt;&gt;"")),IF(O1332&lt;&gt;"",O1332,IF(J1332&lt;&gt;"",J1332,0)),IF(AND(O1332&lt;&gt;"",J1332&lt;&gt;"",O1332=J1332),O1332,T1332)),0)),"")</f>
        <v/>
      </c>
      <c r="AQ1332" s="258" t="str">
        <f aca="false">IF(D1332&lt;&gt;"",IF(COUNTIF($D$12:$D1332,$D1332)&gt;1,0,IF(SUM(N1332,S1332,X1332)&gt;0,IF(AND(T1332="",OR(O1332&lt;&gt;"",J1332&lt;&gt;"")),IF(O1332&lt;&gt;"",O1332,IF(J1332&lt;&gt;"",J1332,0)),IF(AND(O1332&lt;&gt;"",J1332&lt;&gt;"",O1332=J1332),O1332,T1332)),0)),"")</f>
        <v/>
      </c>
      <c r="AR1332" s="257" t="str">
        <f aca="false">IF(D1332&lt;&gt;"",IF(J1332="OZP12",L1332,0),"")</f>
        <v/>
      </c>
      <c r="AS1332" s="257" t="str">
        <f aca="false">IF(D1332&lt;&gt;"",IF(O1332="OZP12",Q1332,0),"")</f>
        <v/>
      </c>
      <c r="AT1332" s="257" t="str">
        <f aca="false">IF(D1332&lt;&gt;"",IF(T1332="OZP12",V1332,0),"")</f>
        <v/>
      </c>
      <c r="AU1332" s="257" t="str">
        <f aca="false">IF(D1332&lt;&gt;"",IF(J1332="TZP",L1332,0),"")</f>
        <v/>
      </c>
      <c r="AV1332" s="257" t="str">
        <f aca="false">IF(D1332&lt;&gt;"",IF(O1332="TZP",Q1332,0),"")</f>
        <v/>
      </c>
      <c r="AW1332" s="257" t="str">
        <f aca="false">IF(D1332&lt;&gt;"",IF(T1332="TZP",V1332,0),"")</f>
        <v/>
      </c>
      <c r="AX1332" s="257" t="str">
        <f aca="false">IF(D1332&lt;&gt;"",IF(J1332="OZZ",L1332,0),"")</f>
        <v/>
      </c>
      <c r="AY1332" s="257" t="str">
        <f aca="false">IF(D1332&lt;&gt;"",IF(O1332="OZZ",Q1332,0),"")</f>
        <v/>
      </c>
      <c r="AZ1332" s="257" t="str">
        <f aca="false">IF(D1332&lt;&gt;"",IF(T1332="OZZ",V1332,0),"")</f>
        <v/>
      </c>
      <c r="BA1332" s="260"/>
      <c r="BB1332" s="257" t="str">
        <f aca="false">IF(D1332&lt;&gt;"",IF(ISERROR(FIND("/",D1332)),0,1),"")</f>
        <v/>
      </c>
      <c r="BC1332" s="257" t="str">
        <f aca="false">IF(D1332&lt;&gt;"",IF(BB1332*1=0,D1332,CONCATENATE(MID(D1332,1,FIND("/",D1332,1)-1),MID(D1332,FIND("/",D1332,1)+1,LEN(D1332)))),"")</f>
        <v/>
      </c>
      <c r="BD1332" s="286"/>
      <c r="BE1332" s="257" t="str">
        <f aca="false">IF(D1332&lt;&gt;"",IF(J1332="OZP12",M1332,0),"")</f>
        <v/>
      </c>
      <c r="BF1332" s="257" t="str">
        <f aca="false">IF(D1332&lt;&gt;"",IF(O1332="OZP12",R1332,0),"")</f>
        <v/>
      </c>
      <c r="BG1332" s="257" t="str">
        <f aca="false">IF(D1332&lt;&gt;"",IF(T1332="OZP12",W1332,0),"")</f>
        <v/>
      </c>
      <c r="BH1332" s="257" t="str">
        <f aca="false">IF(D1332&lt;&gt;"",IF(J1332="TZP",M1332,0),"")</f>
        <v/>
      </c>
      <c r="BI1332" s="257" t="str">
        <f aca="false">IF(D1332&lt;&gt;"",IF(O1332="TZP",R1332,0),"")</f>
        <v/>
      </c>
      <c r="BJ1332" s="257" t="str">
        <f aca="false">IF(D1332&lt;&gt;"",IF(T1332="TZP",W1332,0),"")</f>
        <v/>
      </c>
    </row>
    <row r="1333" s="261" customFormat="true" ht="18.75" hidden="false" customHeight="true" outlineLevel="0" collapsed="false">
      <c r="A1333" s="262" t="n">
        <f aca="false">A1332+1</f>
        <v>1321</v>
      </c>
      <c r="B1333" s="263"/>
      <c r="C1333" s="263"/>
      <c r="D1333" s="263"/>
      <c r="E1333" s="266"/>
      <c r="F1333" s="266"/>
      <c r="G1333" s="267"/>
      <c r="H1333" s="278"/>
      <c r="I1333" s="281"/>
      <c r="J1333" s="268"/>
      <c r="K1333" s="269"/>
      <c r="L1333" s="244" t="str">
        <f aca="false">IF(AND(K1333&lt;&gt;"",J1333&lt;&gt;""),MIN(IF(OR(J1333="OZZ",J1333="ZZ"),5000,13600),TRUNC(0.75*SUMIF($D$12:$D1333,$D1333,K$12:K1333),2))-SUMIF($D$12:$D1332,$D1333,L$12:L1332),"")</f>
        <v/>
      </c>
      <c r="M1333" s="270" t="str">
        <f aca="false">IF(AND(K1333&lt;&gt;"",J1333&lt;&gt;"",AB1333&lt;&gt;""),IF(OR(J1333="OZZ",J1333="ZZ"),0-SUMIF($D$12:$D1332,$D1333,M$12:M1332),MIN(MIN(13600,TRUNC(0.75*SUMIF($D$12:$D$1442,$D1333,K$12:K$1442),2)+SUMIF($D$12:$D1333,$D1333,AB$12:AB1333))-SUMIF($D$12:$D1332,$D1333,M$12:M1332)-SUMIF($D$12:$D$1442,$D1333,L$12:L$1442),AB1333)),"")</f>
        <v/>
      </c>
      <c r="N1333" s="246" t="str">
        <f aca="false">IF(J1333&lt;&gt;"",1000-SUMIF($D$12:$D1332,$D1333,N$12:N1332),"")</f>
        <v/>
      </c>
      <c r="O1333" s="268"/>
      <c r="P1333" s="269"/>
      <c r="Q1333" s="244" t="str">
        <f aca="false">IF(AND(P1333&lt;&gt;"",O1333&lt;&gt;""),MIN(IF(OR(O1333="OZZ",O1333="ZZ"),5000,13600),TRUNC(0.75*SUMIF($D$12:$D1333,$D1333,P$12:P1333),2))-SUMIF($D$12:$D1332,$D1333,Q$12:Q1332),"")</f>
        <v/>
      </c>
      <c r="R1333" s="270" t="str">
        <f aca="false">IF(AND(P1333&lt;&gt;"",O1333&lt;&gt;"",AF1333&lt;&gt;""),IF(OR(O1333="OZZ",O1333="ZZ"),0-SUMIF($D$12:$D1332,$D1333,R$12:R1332),MIN(MIN(13600,TRUNC(0.75*SUMIF($D$12:$D$1442,$D1333,P$12:P$1442),2)+SUMIF($D$12:$D1333,$D1333,AF$12:AF1333))-SUMIF($D$12:$D1332,$D1333,R$12:R1332)-SUMIF($D$12:$D$1442,$D1333,Q$12:Q$1442),AF1333)),"")</f>
        <v/>
      </c>
      <c r="S1333" s="246" t="str">
        <f aca="false">IF(O1333&lt;&gt;"",1000-SUMIF($D$12:$D1332,$D1333,S$12:S1332),"")</f>
        <v/>
      </c>
      <c r="T1333" s="268"/>
      <c r="U1333" s="269"/>
      <c r="V1333" s="244" t="str">
        <f aca="false">IF(AND(U1333&lt;&gt;"",T1333&lt;&gt;""),MIN(IF(OR(T1333="OZZ",T1333="ZZ"),5000,13600),TRUNC(0.75*SUMIF($D$12:$D1333,$D1333,U$12:U1333),2))-SUMIF($D$12:$D1332,$D1333,V$12:V1332),"")</f>
        <v/>
      </c>
      <c r="W1333" s="248" t="str">
        <f aca="false">IF(AND(U1333&lt;&gt;"",T1333&lt;&gt;"",AJ1333&lt;&gt;""),IF(OR(T1333="OZZ",T1333="ZZ"),0-SUMIF($D$12:$D1332,$D1333,W$12:W1332),MIN(MIN(13600,TRUNC(0.75*SUMIF($D$12:$D$1442,$D1333,U$12:U$1442),2)+SUMIF($D$12:$D1333,$D1333,AJ$12:AJ1333))-SUMIF($D$12:$D1332,$D1333,W$12:W1332)-SUMIF($D$12:$D$1442,$D1333,V$12:V$1442),AJ1333)),"")</f>
        <v/>
      </c>
      <c r="X1333" s="246" t="str">
        <f aca="false">IF(T1333&lt;&gt;"",1000-SUMIF($D$12:$D1332,$D1333,X$12:X1332),"")</f>
        <v/>
      </c>
      <c r="Y1333" s="272"/>
      <c r="Z1333" s="273"/>
      <c r="AA1333" s="273"/>
      <c r="AB1333" s="252" t="str">
        <f aca="false">IF(K1333&lt;&gt;"",ROUND(Y1333,2)+ROUND(Z1333,2)+ROUND(AA1333,2),"")</f>
        <v/>
      </c>
      <c r="AC1333" s="274"/>
      <c r="AD1333" s="273"/>
      <c r="AE1333" s="273"/>
      <c r="AF1333" s="275" t="str">
        <f aca="false">IF(P1333&lt;&gt;"",ROUND(AC1333,2)+ROUND(AD1333,2)+ROUND(AE1333,2),"")</f>
        <v/>
      </c>
      <c r="AG1333" s="274"/>
      <c r="AH1333" s="273"/>
      <c r="AI1333" s="273"/>
      <c r="AJ1333" s="275" t="str">
        <f aca="false">IF(U1333&lt;&gt;"",ROUND(AG1333,2)+ROUND(AH1333,2)+ROUND(AI1333,2),"")</f>
        <v/>
      </c>
      <c r="AK1333" s="255"/>
      <c r="AL1333" s="255"/>
      <c r="AM1333" s="256"/>
      <c r="AN1333" s="257"/>
      <c r="AO1333" s="258" t="str">
        <f aca="false">IF(D1333&lt;&gt;"",IF(COUNTIF($D$12:$D1333,$D1333)&gt;1,0,IF(SUM(L1333,Q1333,V1333)&gt;0,IF(AND(T1333="",OR(O1333&lt;&gt;"",J1333&lt;&gt;"")),IF(O1333&lt;&gt;"",O1333,IF(J1333&lt;&gt;"",J1333,0)),IF(AND(O1333&lt;&gt;"",J1333&lt;&gt;"",O1333=J1333),O1333,T1333)),0)),"")</f>
        <v/>
      </c>
      <c r="AP1333" s="258" t="str">
        <f aca="false">IF(D1333&lt;&gt;"",IF(COUNTIF($D$12:$D1333,$D1333)&gt;1,0,IF(SUM(M1333,R1333,W1333)&gt;0,IF(AND(T1333="",OR(O1333&lt;&gt;"",J1333&lt;&gt;"")),IF(O1333&lt;&gt;"",O1333,IF(J1333&lt;&gt;"",J1333,0)),IF(AND(O1333&lt;&gt;"",J1333&lt;&gt;"",O1333=J1333),O1333,T1333)),0)),"")</f>
        <v/>
      </c>
      <c r="AQ1333" s="258" t="str">
        <f aca="false">IF(D1333&lt;&gt;"",IF(COUNTIF($D$12:$D1333,$D1333)&gt;1,0,IF(SUM(N1333,S1333,X1333)&gt;0,IF(AND(T1333="",OR(O1333&lt;&gt;"",J1333&lt;&gt;"")),IF(O1333&lt;&gt;"",O1333,IF(J1333&lt;&gt;"",J1333,0)),IF(AND(O1333&lt;&gt;"",J1333&lt;&gt;"",O1333=J1333),O1333,T1333)),0)),"")</f>
        <v/>
      </c>
      <c r="AR1333" s="257" t="str">
        <f aca="false">IF(D1333&lt;&gt;"",IF(J1333="OZP12",L1333,0),"")</f>
        <v/>
      </c>
      <c r="AS1333" s="257" t="str">
        <f aca="false">IF(D1333&lt;&gt;"",IF(O1333="OZP12",Q1333,0),"")</f>
        <v/>
      </c>
      <c r="AT1333" s="257" t="str">
        <f aca="false">IF(D1333&lt;&gt;"",IF(T1333="OZP12",V1333,0),"")</f>
        <v/>
      </c>
      <c r="AU1333" s="257" t="str">
        <f aca="false">IF(D1333&lt;&gt;"",IF(J1333="TZP",L1333,0),"")</f>
        <v/>
      </c>
      <c r="AV1333" s="257" t="str">
        <f aca="false">IF(D1333&lt;&gt;"",IF(O1333="TZP",Q1333,0),"")</f>
        <v/>
      </c>
      <c r="AW1333" s="257" t="str">
        <f aca="false">IF(D1333&lt;&gt;"",IF(T1333="TZP",V1333,0),"")</f>
        <v/>
      </c>
      <c r="AX1333" s="257" t="str">
        <f aca="false">IF(D1333&lt;&gt;"",IF(J1333="OZZ",L1333,0),"")</f>
        <v/>
      </c>
      <c r="AY1333" s="257" t="str">
        <f aca="false">IF(D1333&lt;&gt;"",IF(O1333="OZZ",Q1333,0),"")</f>
        <v/>
      </c>
      <c r="AZ1333" s="257" t="str">
        <f aca="false">IF(D1333&lt;&gt;"",IF(T1333="OZZ",V1333,0),"")</f>
        <v/>
      </c>
      <c r="BA1333" s="260"/>
      <c r="BB1333" s="257" t="str">
        <f aca="false">IF(D1333&lt;&gt;"",IF(ISERROR(FIND("/",D1333)),0,1),"")</f>
        <v/>
      </c>
      <c r="BC1333" s="257" t="str">
        <f aca="false">IF(D1333&lt;&gt;"",IF(BB1333*1=0,D1333,CONCATENATE(MID(D1333,1,FIND("/",D1333,1)-1),MID(D1333,FIND("/",D1333,1)+1,LEN(D1333)))),"")</f>
        <v/>
      </c>
      <c r="BD1333" s="286"/>
      <c r="BE1333" s="257" t="str">
        <f aca="false">IF(D1333&lt;&gt;"",IF(J1333="OZP12",M1333,0),"")</f>
        <v/>
      </c>
      <c r="BF1333" s="257" t="str">
        <f aca="false">IF(D1333&lt;&gt;"",IF(O1333="OZP12",R1333,0),"")</f>
        <v/>
      </c>
      <c r="BG1333" s="257" t="str">
        <f aca="false">IF(D1333&lt;&gt;"",IF(T1333="OZP12",W1333,0),"")</f>
        <v/>
      </c>
      <c r="BH1333" s="257" t="str">
        <f aca="false">IF(D1333&lt;&gt;"",IF(J1333="TZP",M1333,0),"")</f>
        <v/>
      </c>
      <c r="BI1333" s="257" t="str">
        <f aca="false">IF(D1333&lt;&gt;"",IF(O1333="TZP",R1333,0),"")</f>
        <v/>
      </c>
      <c r="BJ1333" s="257" t="str">
        <f aca="false">IF(D1333&lt;&gt;"",IF(T1333="TZP",W1333,0),"")</f>
        <v/>
      </c>
    </row>
    <row r="1334" s="261" customFormat="true" ht="18.75" hidden="false" customHeight="true" outlineLevel="0" collapsed="false">
      <c r="A1334" s="262" t="n">
        <f aca="false">A1333+1</f>
        <v>1322</v>
      </c>
      <c r="B1334" s="263"/>
      <c r="C1334" s="263"/>
      <c r="D1334" s="263"/>
      <c r="E1334" s="266"/>
      <c r="F1334" s="266"/>
      <c r="G1334" s="267"/>
      <c r="H1334" s="278"/>
      <c r="I1334" s="281"/>
      <c r="J1334" s="268"/>
      <c r="K1334" s="269"/>
      <c r="L1334" s="244" t="str">
        <f aca="false">IF(AND(K1334&lt;&gt;"",J1334&lt;&gt;""),MIN(IF(OR(J1334="OZZ",J1334="ZZ"),5000,13600),TRUNC(0.75*SUMIF($D$12:$D1334,$D1334,K$12:K1334),2))-SUMIF($D$12:$D1333,$D1334,L$12:L1333),"")</f>
        <v/>
      </c>
      <c r="M1334" s="270" t="str">
        <f aca="false">IF(AND(K1334&lt;&gt;"",J1334&lt;&gt;"",AB1334&lt;&gt;""),IF(OR(J1334="OZZ",J1334="ZZ"),0-SUMIF($D$12:$D1333,$D1334,M$12:M1333),MIN(MIN(13600,TRUNC(0.75*SUMIF($D$12:$D$1442,$D1334,K$12:K$1442),2)+SUMIF($D$12:$D1334,$D1334,AB$12:AB1334))-SUMIF($D$12:$D1333,$D1334,M$12:M1333)-SUMIF($D$12:$D$1442,$D1334,L$12:L$1442),AB1334)),"")</f>
        <v/>
      </c>
      <c r="N1334" s="246" t="str">
        <f aca="false">IF(J1334&lt;&gt;"",1000-SUMIF($D$12:$D1333,$D1334,N$12:N1333),"")</f>
        <v/>
      </c>
      <c r="O1334" s="268"/>
      <c r="P1334" s="269"/>
      <c r="Q1334" s="244" t="str">
        <f aca="false">IF(AND(P1334&lt;&gt;"",O1334&lt;&gt;""),MIN(IF(OR(O1334="OZZ",O1334="ZZ"),5000,13600),TRUNC(0.75*SUMIF($D$12:$D1334,$D1334,P$12:P1334),2))-SUMIF($D$12:$D1333,$D1334,Q$12:Q1333),"")</f>
        <v/>
      </c>
      <c r="R1334" s="270" t="str">
        <f aca="false">IF(AND(P1334&lt;&gt;"",O1334&lt;&gt;"",AF1334&lt;&gt;""),IF(OR(O1334="OZZ",O1334="ZZ"),0-SUMIF($D$12:$D1333,$D1334,R$12:R1333),MIN(MIN(13600,TRUNC(0.75*SUMIF($D$12:$D$1442,$D1334,P$12:P$1442),2)+SUMIF($D$12:$D1334,$D1334,AF$12:AF1334))-SUMIF($D$12:$D1333,$D1334,R$12:R1333)-SUMIF($D$12:$D$1442,$D1334,Q$12:Q$1442),AF1334)),"")</f>
        <v/>
      </c>
      <c r="S1334" s="246" t="str">
        <f aca="false">IF(O1334&lt;&gt;"",1000-SUMIF($D$12:$D1333,$D1334,S$12:S1333),"")</f>
        <v/>
      </c>
      <c r="T1334" s="268"/>
      <c r="U1334" s="269"/>
      <c r="V1334" s="244" t="str">
        <f aca="false">IF(AND(U1334&lt;&gt;"",T1334&lt;&gt;""),MIN(IF(OR(T1334="OZZ",T1334="ZZ"),5000,13600),TRUNC(0.75*SUMIF($D$12:$D1334,$D1334,U$12:U1334),2))-SUMIF($D$12:$D1333,$D1334,V$12:V1333),"")</f>
        <v/>
      </c>
      <c r="W1334" s="248" t="str">
        <f aca="false">IF(AND(U1334&lt;&gt;"",T1334&lt;&gt;"",AJ1334&lt;&gt;""),IF(OR(T1334="OZZ",T1334="ZZ"),0-SUMIF($D$12:$D1333,$D1334,W$12:W1333),MIN(MIN(13600,TRUNC(0.75*SUMIF($D$12:$D$1442,$D1334,U$12:U$1442),2)+SUMIF($D$12:$D1334,$D1334,AJ$12:AJ1334))-SUMIF($D$12:$D1333,$D1334,W$12:W1333)-SUMIF($D$12:$D$1442,$D1334,V$12:V$1442),AJ1334)),"")</f>
        <v/>
      </c>
      <c r="X1334" s="246" t="str">
        <f aca="false">IF(T1334&lt;&gt;"",1000-SUMIF($D$12:$D1333,$D1334,X$12:X1333),"")</f>
        <v/>
      </c>
      <c r="Y1334" s="272"/>
      <c r="Z1334" s="273"/>
      <c r="AA1334" s="273"/>
      <c r="AB1334" s="252" t="str">
        <f aca="false">IF(K1334&lt;&gt;"",ROUND(Y1334,2)+ROUND(Z1334,2)+ROUND(AA1334,2),"")</f>
        <v/>
      </c>
      <c r="AC1334" s="274"/>
      <c r="AD1334" s="273"/>
      <c r="AE1334" s="273"/>
      <c r="AF1334" s="275" t="str">
        <f aca="false">IF(P1334&lt;&gt;"",ROUND(AC1334,2)+ROUND(AD1334,2)+ROUND(AE1334,2),"")</f>
        <v/>
      </c>
      <c r="AG1334" s="274"/>
      <c r="AH1334" s="273"/>
      <c r="AI1334" s="273"/>
      <c r="AJ1334" s="275" t="str">
        <f aca="false">IF(U1334&lt;&gt;"",ROUND(AG1334,2)+ROUND(AH1334,2)+ROUND(AI1334,2),"")</f>
        <v/>
      </c>
      <c r="AK1334" s="255"/>
      <c r="AL1334" s="255"/>
      <c r="AM1334" s="256"/>
      <c r="AN1334" s="257"/>
      <c r="AO1334" s="258" t="str">
        <f aca="false">IF(D1334&lt;&gt;"",IF(COUNTIF($D$12:$D1334,$D1334)&gt;1,0,IF(SUM(L1334,Q1334,V1334)&gt;0,IF(AND(T1334="",OR(O1334&lt;&gt;"",J1334&lt;&gt;"")),IF(O1334&lt;&gt;"",O1334,IF(J1334&lt;&gt;"",J1334,0)),IF(AND(O1334&lt;&gt;"",J1334&lt;&gt;"",O1334=J1334),O1334,T1334)),0)),"")</f>
        <v/>
      </c>
      <c r="AP1334" s="258" t="str">
        <f aca="false">IF(D1334&lt;&gt;"",IF(COUNTIF($D$12:$D1334,$D1334)&gt;1,0,IF(SUM(M1334,R1334,W1334)&gt;0,IF(AND(T1334="",OR(O1334&lt;&gt;"",J1334&lt;&gt;"")),IF(O1334&lt;&gt;"",O1334,IF(J1334&lt;&gt;"",J1334,0)),IF(AND(O1334&lt;&gt;"",J1334&lt;&gt;"",O1334=J1334),O1334,T1334)),0)),"")</f>
        <v/>
      </c>
      <c r="AQ1334" s="258" t="str">
        <f aca="false">IF(D1334&lt;&gt;"",IF(COUNTIF($D$12:$D1334,$D1334)&gt;1,0,IF(SUM(N1334,S1334,X1334)&gt;0,IF(AND(T1334="",OR(O1334&lt;&gt;"",J1334&lt;&gt;"")),IF(O1334&lt;&gt;"",O1334,IF(J1334&lt;&gt;"",J1334,0)),IF(AND(O1334&lt;&gt;"",J1334&lt;&gt;"",O1334=J1334),O1334,T1334)),0)),"")</f>
        <v/>
      </c>
      <c r="AR1334" s="257" t="str">
        <f aca="false">IF(D1334&lt;&gt;"",IF(J1334="OZP12",L1334,0),"")</f>
        <v/>
      </c>
      <c r="AS1334" s="257" t="str">
        <f aca="false">IF(D1334&lt;&gt;"",IF(O1334="OZP12",Q1334,0),"")</f>
        <v/>
      </c>
      <c r="AT1334" s="257" t="str">
        <f aca="false">IF(D1334&lt;&gt;"",IF(T1334="OZP12",V1334,0),"")</f>
        <v/>
      </c>
      <c r="AU1334" s="257" t="str">
        <f aca="false">IF(D1334&lt;&gt;"",IF(J1334="TZP",L1334,0),"")</f>
        <v/>
      </c>
      <c r="AV1334" s="257" t="str">
        <f aca="false">IF(D1334&lt;&gt;"",IF(O1334="TZP",Q1334,0),"")</f>
        <v/>
      </c>
      <c r="AW1334" s="257" t="str">
        <f aca="false">IF(D1334&lt;&gt;"",IF(T1334="TZP",V1334,0),"")</f>
        <v/>
      </c>
      <c r="AX1334" s="257" t="str">
        <f aca="false">IF(D1334&lt;&gt;"",IF(J1334="OZZ",L1334,0),"")</f>
        <v/>
      </c>
      <c r="AY1334" s="257" t="str">
        <f aca="false">IF(D1334&lt;&gt;"",IF(O1334="OZZ",Q1334,0),"")</f>
        <v/>
      </c>
      <c r="AZ1334" s="257" t="str">
        <f aca="false">IF(D1334&lt;&gt;"",IF(T1334="OZZ",V1334,0),"")</f>
        <v/>
      </c>
      <c r="BA1334" s="260"/>
      <c r="BB1334" s="257" t="str">
        <f aca="false">IF(D1334&lt;&gt;"",IF(ISERROR(FIND("/",D1334)),0,1),"")</f>
        <v/>
      </c>
      <c r="BC1334" s="257" t="str">
        <f aca="false">IF(D1334&lt;&gt;"",IF(BB1334*1=0,D1334,CONCATENATE(MID(D1334,1,FIND("/",D1334,1)-1),MID(D1334,FIND("/",D1334,1)+1,LEN(D1334)))),"")</f>
        <v/>
      </c>
      <c r="BD1334" s="286"/>
      <c r="BE1334" s="257" t="str">
        <f aca="false">IF(D1334&lt;&gt;"",IF(J1334="OZP12",M1334,0),"")</f>
        <v/>
      </c>
      <c r="BF1334" s="257" t="str">
        <f aca="false">IF(D1334&lt;&gt;"",IF(O1334="OZP12",R1334,0),"")</f>
        <v/>
      </c>
      <c r="BG1334" s="257" t="str">
        <f aca="false">IF(D1334&lt;&gt;"",IF(T1334="OZP12",W1334,0),"")</f>
        <v/>
      </c>
      <c r="BH1334" s="257" t="str">
        <f aca="false">IF(D1334&lt;&gt;"",IF(J1334="TZP",M1334,0),"")</f>
        <v/>
      </c>
      <c r="BI1334" s="257" t="str">
        <f aca="false">IF(D1334&lt;&gt;"",IF(O1334="TZP",R1334,0),"")</f>
        <v/>
      </c>
      <c r="BJ1334" s="257" t="str">
        <f aca="false">IF(D1334&lt;&gt;"",IF(T1334="TZP",W1334,0),"")</f>
        <v/>
      </c>
    </row>
    <row r="1335" s="261" customFormat="true" ht="18.75" hidden="false" customHeight="true" outlineLevel="0" collapsed="false">
      <c r="A1335" s="262" t="n">
        <f aca="false">A1334+1</f>
        <v>1323</v>
      </c>
      <c r="B1335" s="263"/>
      <c r="C1335" s="263"/>
      <c r="D1335" s="263"/>
      <c r="E1335" s="266"/>
      <c r="F1335" s="266"/>
      <c r="G1335" s="267"/>
      <c r="H1335" s="278"/>
      <c r="I1335" s="281"/>
      <c r="J1335" s="268"/>
      <c r="K1335" s="269"/>
      <c r="L1335" s="244" t="str">
        <f aca="false">IF(AND(K1335&lt;&gt;"",J1335&lt;&gt;""),MIN(IF(OR(J1335="OZZ",J1335="ZZ"),5000,13600),TRUNC(0.75*SUMIF($D$12:$D1335,$D1335,K$12:K1335),2))-SUMIF($D$12:$D1334,$D1335,L$12:L1334),"")</f>
        <v/>
      </c>
      <c r="M1335" s="270" t="str">
        <f aca="false">IF(AND(K1335&lt;&gt;"",J1335&lt;&gt;"",AB1335&lt;&gt;""),IF(OR(J1335="OZZ",J1335="ZZ"),0-SUMIF($D$12:$D1334,$D1335,M$12:M1334),MIN(MIN(13600,TRUNC(0.75*SUMIF($D$12:$D$1442,$D1335,K$12:K$1442),2)+SUMIF($D$12:$D1335,$D1335,AB$12:AB1335))-SUMIF($D$12:$D1334,$D1335,M$12:M1334)-SUMIF($D$12:$D$1442,$D1335,L$12:L$1442),AB1335)),"")</f>
        <v/>
      </c>
      <c r="N1335" s="246" t="str">
        <f aca="false">IF(J1335&lt;&gt;"",1000-SUMIF($D$12:$D1334,$D1335,N$12:N1334),"")</f>
        <v/>
      </c>
      <c r="O1335" s="268"/>
      <c r="P1335" s="269"/>
      <c r="Q1335" s="244" t="str">
        <f aca="false">IF(AND(P1335&lt;&gt;"",O1335&lt;&gt;""),MIN(IF(OR(O1335="OZZ",O1335="ZZ"),5000,13600),TRUNC(0.75*SUMIF($D$12:$D1335,$D1335,P$12:P1335),2))-SUMIF($D$12:$D1334,$D1335,Q$12:Q1334),"")</f>
        <v/>
      </c>
      <c r="R1335" s="270" t="str">
        <f aca="false">IF(AND(P1335&lt;&gt;"",O1335&lt;&gt;"",AF1335&lt;&gt;""),IF(OR(O1335="OZZ",O1335="ZZ"),0-SUMIF($D$12:$D1334,$D1335,R$12:R1334),MIN(MIN(13600,TRUNC(0.75*SUMIF($D$12:$D$1442,$D1335,P$12:P$1442),2)+SUMIF($D$12:$D1335,$D1335,AF$12:AF1335))-SUMIF($D$12:$D1334,$D1335,R$12:R1334)-SUMIF($D$12:$D$1442,$D1335,Q$12:Q$1442),AF1335)),"")</f>
        <v/>
      </c>
      <c r="S1335" s="246" t="str">
        <f aca="false">IF(O1335&lt;&gt;"",1000-SUMIF($D$12:$D1334,$D1335,S$12:S1334),"")</f>
        <v/>
      </c>
      <c r="T1335" s="268"/>
      <c r="U1335" s="269"/>
      <c r="V1335" s="244" t="str">
        <f aca="false">IF(AND(U1335&lt;&gt;"",T1335&lt;&gt;""),MIN(IF(OR(T1335="OZZ",T1335="ZZ"),5000,13600),TRUNC(0.75*SUMIF($D$12:$D1335,$D1335,U$12:U1335),2))-SUMIF($D$12:$D1334,$D1335,V$12:V1334),"")</f>
        <v/>
      </c>
      <c r="W1335" s="248" t="str">
        <f aca="false">IF(AND(U1335&lt;&gt;"",T1335&lt;&gt;"",AJ1335&lt;&gt;""),IF(OR(T1335="OZZ",T1335="ZZ"),0-SUMIF($D$12:$D1334,$D1335,W$12:W1334),MIN(MIN(13600,TRUNC(0.75*SUMIF($D$12:$D$1442,$D1335,U$12:U$1442),2)+SUMIF($D$12:$D1335,$D1335,AJ$12:AJ1335))-SUMIF($D$12:$D1334,$D1335,W$12:W1334)-SUMIF($D$12:$D$1442,$D1335,V$12:V$1442),AJ1335)),"")</f>
        <v/>
      </c>
      <c r="X1335" s="246" t="str">
        <f aca="false">IF(T1335&lt;&gt;"",1000-SUMIF($D$12:$D1334,$D1335,X$12:X1334),"")</f>
        <v/>
      </c>
      <c r="Y1335" s="272"/>
      <c r="Z1335" s="273"/>
      <c r="AA1335" s="273"/>
      <c r="AB1335" s="252" t="str">
        <f aca="false">IF(K1335&lt;&gt;"",ROUND(Y1335,2)+ROUND(Z1335,2)+ROUND(AA1335,2),"")</f>
        <v/>
      </c>
      <c r="AC1335" s="274"/>
      <c r="AD1335" s="273"/>
      <c r="AE1335" s="273"/>
      <c r="AF1335" s="275" t="str">
        <f aca="false">IF(P1335&lt;&gt;"",ROUND(AC1335,2)+ROUND(AD1335,2)+ROUND(AE1335,2),"")</f>
        <v/>
      </c>
      <c r="AG1335" s="274"/>
      <c r="AH1335" s="273"/>
      <c r="AI1335" s="273"/>
      <c r="AJ1335" s="275" t="str">
        <f aca="false">IF(U1335&lt;&gt;"",ROUND(AG1335,2)+ROUND(AH1335,2)+ROUND(AI1335,2),"")</f>
        <v/>
      </c>
      <c r="AK1335" s="255"/>
      <c r="AL1335" s="255"/>
      <c r="AM1335" s="256"/>
      <c r="AN1335" s="257"/>
      <c r="AO1335" s="258" t="str">
        <f aca="false">IF(D1335&lt;&gt;"",IF(COUNTIF($D$12:$D1335,$D1335)&gt;1,0,IF(SUM(L1335,Q1335,V1335)&gt;0,IF(AND(T1335="",OR(O1335&lt;&gt;"",J1335&lt;&gt;"")),IF(O1335&lt;&gt;"",O1335,IF(J1335&lt;&gt;"",J1335,0)),IF(AND(O1335&lt;&gt;"",J1335&lt;&gt;"",O1335=J1335),O1335,T1335)),0)),"")</f>
        <v/>
      </c>
      <c r="AP1335" s="258" t="str">
        <f aca="false">IF(D1335&lt;&gt;"",IF(COUNTIF($D$12:$D1335,$D1335)&gt;1,0,IF(SUM(M1335,R1335,W1335)&gt;0,IF(AND(T1335="",OR(O1335&lt;&gt;"",J1335&lt;&gt;"")),IF(O1335&lt;&gt;"",O1335,IF(J1335&lt;&gt;"",J1335,0)),IF(AND(O1335&lt;&gt;"",J1335&lt;&gt;"",O1335=J1335),O1335,T1335)),0)),"")</f>
        <v/>
      </c>
      <c r="AQ1335" s="258" t="str">
        <f aca="false">IF(D1335&lt;&gt;"",IF(COUNTIF($D$12:$D1335,$D1335)&gt;1,0,IF(SUM(N1335,S1335,X1335)&gt;0,IF(AND(T1335="",OR(O1335&lt;&gt;"",J1335&lt;&gt;"")),IF(O1335&lt;&gt;"",O1335,IF(J1335&lt;&gt;"",J1335,0)),IF(AND(O1335&lt;&gt;"",J1335&lt;&gt;"",O1335=J1335),O1335,T1335)),0)),"")</f>
        <v/>
      </c>
      <c r="AR1335" s="257" t="str">
        <f aca="false">IF(D1335&lt;&gt;"",IF(J1335="OZP12",L1335,0),"")</f>
        <v/>
      </c>
      <c r="AS1335" s="257" t="str">
        <f aca="false">IF(D1335&lt;&gt;"",IF(O1335="OZP12",Q1335,0),"")</f>
        <v/>
      </c>
      <c r="AT1335" s="257" t="str">
        <f aca="false">IF(D1335&lt;&gt;"",IF(T1335="OZP12",V1335,0),"")</f>
        <v/>
      </c>
      <c r="AU1335" s="257" t="str">
        <f aca="false">IF(D1335&lt;&gt;"",IF(J1335="TZP",L1335,0),"")</f>
        <v/>
      </c>
      <c r="AV1335" s="257" t="str">
        <f aca="false">IF(D1335&lt;&gt;"",IF(O1335="TZP",Q1335,0),"")</f>
        <v/>
      </c>
      <c r="AW1335" s="257" t="str">
        <f aca="false">IF(D1335&lt;&gt;"",IF(T1335="TZP",V1335,0),"")</f>
        <v/>
      </c>
      <c r="AX1335" s="257" t="str">
        <f aca="false">IF(D1335&lt;&gt;"",IF(J1335="OZZ",L1335,0),"")</f>
        <v/>
      </c>
      <c r="AY1335" s="257" t="str">
        <f aca="false">IF(D1335&lt;&gt;"",IF(O1335="OZZ",Q1335,0),"")</f>
        <v/>
      </c>
      <c r="AZ1335" s="257" t="str">
        <f aca="false">IF(D1335&lt;&gt;"",IF(T1335="OZZ",V1335,0),"")</f>
        <v/>
      </c>
      <c r="BA1335" s="260"/>
      <c r="BB1335" s="257" t="str">
        <f aca="false">IF(D1335&lt;&gt;"",IF(ISERROR(FIND("/",D1335)),0,1),"")</f>
        <v/>
      </c>
      <c r="BC1335" s="257" t="str">
        <f aca="false">IF(D1335&lt;&gt;"",IF(BB1335*1=0,D1335,CONCATENATE(MID(D1335,1,FIND("/",D1335,1)-1),MID(D1335,FIND("/",D1335,1)+1,LEN(D1335)))),"")</f>
        <v/>
      </c>
      <c r="BD1335" s="286"/>
      <c r="BE1335" s="257" t="str">
        <f aca="false">IF(D1335&lt;&gt;"",IF(J1335="OZP12",M1335,0),"")</f>
        <v/>
      </c>
      <c r="BF1335" s="257" t="str">
        <f aca="false">IF(D1335&lt;&gt;"",IF(O1335="OZP12",R1335,0),"")</f>
        <v/>
      </c>
      <c r="BG1335" s="257" t="str">
        <f aca="false">IF(D1335&lt;&gt;"",IF(T1335="OZP12",W1335,0),"")</f>
        <v/>
      </c>
      <c r="BH1335" s="257" t="str">
        <f aca="false">IF(D1335&lt;&gt;"",IF(J1335="TZP",M1335,0),"")</f>
        <v/>
      </c>
      <c r="BI1335" s="257" t="str">
        <f aca="false">IF(D1335&lt;&gt;"",IF(O1335="TZP",R1335,0),"")</f>
        <v/>
      </c>
      <c r="BJ1335" s="257" t="str">
        <f aca="false">IF(D1335&lt;&gt;"",IF(T1335="TZP",W1335,0),"")</f>
        <v/>
      </c>
    </row>
    <row r="1336" s="261" customFormat="true" ht="18.75" hidden="false" customHeight="true" outlineLevel="0" collapsed="false">
      <c r="A1336" s="262" t="n">
        <f aca="false">A1335+1</f>
        <v>1324</v>
      </c>
      <c r="B1336" s="263"/>
      <c r="C1336" s="263"/>
      <c r="D1336" s="263"/>
      <c r="E1336" s="266"/>
      <c r="F1336" s="266"/>
      <c r="G1336" s="267"/>
      <c r="H1336" s="278"/>
      <c r="I1336" s="281"/>
      <c r="J1336" s="268"/>
      <c r="K1336" s="269"/>
      <c r="L1336" s="244" t="str">
        <f aca="false">IF(AND(K1336&lt;&gt;"",J1336&lt;&gt;""),MIN(IF(OR(J1336="OZZ",J1336="ZZ"),5000,13600),TRUNC(0.75*SUMIF($D$12:$D1336,$D1336,K$12:K1336),2))-SUMIF($D$12:$D1335,$D1336,L$12:L1335),"")</f>
        <v/>
      </c>
      <c r="M1336" s="270" t="str">
        <f aca="false">IF(AND(K1336&lt;&gt;"",J1336&lt;&gt;"",AB1336&lt;&gt;""),IF(OR(J1336="OZZ",J1336="ZZ"),0-SUMIF($D$12:$D1335,$D1336,M$12:M1335),MIN(MIN(13600,TRUNC(0.75*SUMIF($D$12:$D$1442,$D1336,K$12:K$1442),2)+SUMIF($D$12:$D1336,$D1336,AB$12:AB1336))-SUMIF($D$12:$D1335,$D1336,M$12:M1335)-SUMIF($D$12:$D$1442,$D1336,L$12:L$1442),AB1336)),"")</f>
        <v/>
      </c>
      <c r="N1336" s="246" t="str">
        <f aca="false">IF(J1336&lt;&gt;"",1000-SUMIF($D$12:$D1335,$D1336,N$12:N1335),"")</f>
        <v/>
      </c>
      <c r="O1336" s="268"/>
      <c r="P1336" s="269"/>
      <c r="Q1336" s="244" t="str">
        <f aca="false">IF(AND(P1336&lt;&gt;"",O1336&lt;&gt;""),MIN(IF(OR(O1336="OZZ",O1336="ZZ"),5000,13600),TRUNC(0.75*SUMIF($D$12:$D1336,$D1336,P$12:P1336),2))-SUMIF($D$12:$D1335,$D1336,Q$12:Q1335),"")</f>
        <v/>
      </c>
      <c r="R1336" s="270" t="str">
        <f aca="false">IF(AND(P1336&lt;&gt;"",O1336&lt;&gt;"",AF1336&lt;&gt;""),IF(OR(O1336="OZZ",O1336="ZZ"),0-SUMIF($D$12:$D1335,$D1336,R$12:R1335),MIN(MIN(13600,TRUNC(0.75*SUMIF($D$12:$D$1442,$D1336,P$12:P$1442),2)+SUMIF($D$12:$D1336,$D1336,AF$12:AF1336))-SUMIF($D$12:$D1335,$D1336,R$12:R1335)-SUMIF($D$12:$D$1442,$D1336,Q$12:Q$1442),AF1336)),"")</f>
        <v/>
      </c>
      <c r="S1336" s="246" t="str">
        <f aca="false">IF(O1336&lt;&gt;"",1000-SUMIF($D$12:$D1335,$D1336,S$12:S1335),"")</f>
        <v/>
      </c>
      <c r="T1336" s="268"/>
      <c r="U1336" s="269"/>
      <c r="V1336" s="244" t="str">
        <f aca="false">IF(AND(U1336&lt;&gt;"",T1336&lt;&gt;""),MIN(IF(OR(T1336="OZZ",T1336="ZZ"),5000,13600),TRUNC(0.75*SUMIF($D$12:$D1336,$D1336,U$12:U1336),2))-SUMIF($D$12:$D1335,$D1336,V$12:V1335),"")</f>
        <v/>
      </c>
      <c r="W1336" s="248" t="str">
        <f aca="false">IF(AND(U1336&lt;&gt;"",T1336&lt;&gt;"",AJ1336&lt;&gt;""),IF(OR(T1336="OZZ",T1336="ZZ"),0-SUMIF($D$12:$D1335,$D1336,W$12:W1335),MIN(MIN(13600,TRUNC(0.75*SUMIF($D$12:$D$1442,$D1336,U$12:U$1442),2)+SUMIF($D$12:$D1336,$D1336,AJ$12:AJ1336))-SUMIF($D$12:$D1335,$D1336,W$12:W1335)-SUMIF($D$12:$D$1442,$D1336,V$12:V$1442),AJ1336)),"")</f>
        <v/>
      </c>
      <c r="X1336" s="246" t="str">
        <f aca="false">IF(T1336&lt;&gt;"",1000-SUMIF($D$12:$D1335,$D1336,X$12:X1335),"")</f>
        <v/>
      </c>
      <c r="Y1336" s="272"/>
      <c r="Z1336" s="273"/>
      <c r="AA1336" s="273"/>
      <c r="AB1336" s="252" t="str">
        <f aca="false">IF(K1336&lt;&gt;"",ROUND(Y1336,2)+ROUND(Z1336,2)+ROUND(AA1336,2),"")</f>
        <v/>
      </c>
      <c r="AC1336" s="274"/>
      <c r="AD1336" s="273"/>
      <c r="AE1336" s="273"/>
      <c r="AF1336" s="275" t="str">
        <f aca="false">IF(P1336&lt;&gt;"",ROUND(AC1336,2)+ROUND(AD1336,2)+ROUND(AE1336,2),"")</f>
        <v/>
      </c>
      <c r="AG1336" s="274"/>
      <c r="AH1336" s="273"/>
      <c r="AI1336" s="273"/>
      <c r="AJ1336" s="275" t="str">
        <f aca="false">IF(U1336&lt;&gt;"",ROUND(AG1336,2)+ROUND(AH1336,2)+ROUND(AI1336,2),"")</f>
        <v/>
      </c>
      <c r="AK1336" s="255"/>
      <c r="AL1336" s="255"/>
      <c r="AM1336" s="256"/>
      <c r="AN1336" s="257"/>
      <c r="AO1336" s="258" t="str">
        <f aca="false">IF(D1336&lt;&gt;"",IF(COUNTIF($D$12:$D1336,$D1336)&gt;1,0,IF(SUM(L1336,Q1336,V1336)&gt;0,IF(AND(T1336="",OR(O1336&lt;&gt;"",J1336&lt;&gt;"")),IF(O1336&lt;&gt;"",O1336,IF(J1336&lt;&gt;"",J1336,0)),IF(AND(O1336&lt;&gt;"",J1336&lt;&gt;"",O1336=J1336),O1336,T1336)),0)),"")</f>
        <v/>
      </c>
      <c r="AP1336" s="258" t="str">
        <f aca="false">IF(D1336&lt;&gt;"",IF(COUNTIF($D$12:$D1336,$D1336)&gt;1,0,IF(SUM(M1336,R1336,W1336)&gt;0,IF(AND(T1336="",OR(O1336&lt;&gt;"",J1336&lt;&gt;"")),IF(O1336&lt;&gt;"",O1336,IF(J1336&lt;&gt;"",J1336,0)),IF(AND(O1336&lt;&gt;"",J1336&lt;&gt;"",O1336=J1336),O1336,T1336)),0)),"")</f>
        <v/>
      </c>
      <c r="AQ1336" s="258" t="str">
        <f aca="false">IF(D1336&lt;&gt;"",IF(COUNTIF($D$12:$D1336,$D1336)&gt;1,0,IF(SUM(N1336,S1336,X1336)&gt;0,IF(AND(T1336="",OR(O1336&lt;&gt;"",J1336&lt;&gt;"")),IF(O1336&lt;&gt;"",O1336,IF(J1336&lt;&gt;"",J1336,0)),IF(AND(O1336&lt;&gt;"",J1336&lt;&gt;"",O1336=J1336),O1336,T1336)),0)),"")</f>
        <v/>
      </c>
      <c r="AR1336" s="257" t="str">
        <f aca="false">IF(D1336&lt;&gt;"",IF(J1336="OZP12",L1336,0),"")</f>
        <v/>
      </c>
      <c r="AS1336" s="257" t="str">
        <f aca="false">IF(D1336&lt;&gt;"",IF(O1336="OZP12",Q1336,0),"")</f>
        <v/>
      </c>
      <c r="AT1336" s="257" t="str">
        <f aca="false">IF(D1336&lt;&gt;"",IF(T1336="OZP12",V1336,0),"")</f>
        <v/>
      </c>
      <c r="AU1336" s="257" t="str">
        <f aca="false">IF(D1336&lt;&gt;"",IF(J1336="TZP",L1336,0),"")</f>
        <v/>
      </c>
      <c r="AV1336" s="257" t="str">
        <f aca="false">IF(D1336&lt;&gt;"",IF(O1336="TZP",Q1336,0),"")</f>
        <v/>
      </c>
      <c r="AW1336" s="257" t="str">
        <f aca="false">IF(D1336&lt;&gt;"",IF(T1336="TZP",V1336,0),"")</f>
        <v/>
      </c>
      <c r="AX1336" s="257" t="str">
        <f aca="false">IF(D1336&lt;&gt;"",IF(J1336="OZZ",L1336,0),"")</f>
        <v/>
      </c>
      <c r="AY1336" s="257" t="str">
        <f aca="false">IF(D1336&lt;&gt;"",IF(O1336="OZZ",Q1336,0),"")</f>
        <v/>
      </c>
      <c r="AZ1336" s="257" t="str">
        <f aca="false">IF(D1336&lt;&gt;"",IF(T1336="OZZ",V1336,0),"")</f>
        <v/>
      </c>
      <c r="BA1336" s="260"/>
      <c r="BB1336" s="257" t="str">
        <f aca="false">IF(D1336&lt;&gt;"",IF(ISERROR(FIND("/",D1336)),0,1),"")</f>
        <v/>
      </c>
      <c r="BC1336" s="257" t="str">
        <f aca="false">IF(D1336&lt;&gt;"",IF(BB1336*1=0,D1336,CONCATENATE(MID(D1336,1,FIND("/",D1336,1)-1),MID(D1336,FIND("/",D1336,1)+1,LEN(D1336)))),"")</f>
        <v/>
      </c>
      <c r="BD1336" s="286"/>
      <c r="BE1336" s="257" t="str">
        <f aca="false">IF(D1336&lt;&gt;"",IF(J1336="OZP12",M1336,0),"")</f>
        <v/>
      </c>
      <c r="BF1336" s="257" t="str">
        <f aca="false">IF(D1336&lt;&gt;"",IF(O1336="OZP12",R1336,0),"")</f>
        <v/>
      </c>
      <c r="BG1336" s="257" t="str">
        <f aca="false">IF(D1336&lt;&gt;"",IF(T1336="OZP12",W1336,0),"")</f>
        <v/>
      </c>
      <c r="BH1336" s="257" t="str">
        <f aca="false">IF(D1336&lt;&gt;"",IF(J1336="TZP",M1336,0),"")</f>
        <v/>
      </c>
      <c r="BI1336" s="257" t="str">
        <f aca="false">IF(D1336&lt;&gt;"",IF(O1336="TZP",R1336,0),"")</f>
        <v/>
      </c>
      <c r="BJ1336" s="257" t="str">
        <f aca="false">IF(D1336&lt;&gt;"",IF(T1336="TZP",W1336,0),"")</f>
        <v/>
      </c>
    </row>
    <row r="1337" s="261" customFormat="true" ht="18.75" hidden="false" customHeight="true" outlineLevel="0" collapsed="false">
      <c r="A1337" s="262" t="n">
        <f aca="false">A1336+1</f>
        <v>1325</v>
      </c>
      <c r="B1337" s="263"/>
      <c r="C1337" s="263"/>
      <c r="D1337" s="263"/>
      <c r="E1337" s="266"/>
      <c r="F1337" s="266"/>
      <c r="G1337" s="267"/>
      <c r="H1337" s="278"/>
      <c r="I1337" s="281"/>
      <c r="J1337" s="268"/>
      <c r="K1337" s="269"/>
      <c r="L1337" s="244" t="str">
        <f aca="false">IF(AND(K1337&lt;&gt;"",J1337&lt;&gt;""),MIN(IF(OR(J1337="OZZ",J1337="ZZ"),5000,13600),TRUNC(0.75*SUMIF($D$12:$D1337,$D1337,K$12:K1337),2))-SUMIF($D$12:$D1336,$D1337,L$12:L1336),"")</f>
        <v/>
      </c>
      <c r="M1337" s="270" t="str">
        <f aca="false">IF(AND(K1337&lt;&gt;"",J1337&lt;&gt;"",AB1337&lt;&gt;""),IF(OR(J1337="OZZ",J1337="ZZ"),0-SUMIF($D$12:$D1336,$D1337,M$12:M1336),MIN(MIN(13600,TRUNC(0.75*SUMIF($D$12:$D$1442,$D1337,K$12:K$1442),2)+SUMIF($D$12:$D1337,$D1337,AB$12:AB1337))-SUMIF($D$12:$D1336,$D1337,M$12:M1336)-SUMIF($D$12:$D$1442,$D1337,L$12:L$1442),AB1337)),"")</f>
        <v/>
      </c>
      <c r="N1337" s="246" t="str">
        <f aca="false">IF(J1337&lt;&gt;"",1000-SUMIF($D$12:$D1336,$D1337,N$12:N1336),"")</f>
        <v/>
      </c>
      <c r="O1337" s="268"/>
      <c r="P1337" s="269"/>
      <c r="Q1337" s="244" t="str">
        <f aca="false">IF(AND(P1337&lt;&gt;"",O1337&lt;&gt;""),MIN(IF(OR(O1337="OZZ",O1337="ZZ"),5000,13600),TRUNC(0.75*SUMIF($D$12:$D1337,$D1337,P$12:P1337),2))-SUMIF($D$12:$D1336,$D1337,Q$12:Q1336),"")</f>
        <v/>
      </c>
      <c r="R1337" s="270" t="str">
        <f aca="false">IF(AND(P1337&lt;&gt;"",O1337&lt;&gt;"",AF1337&lt;&gt;""),IF(OR(O1337="OZZ",O1337="ZZ"),0-SUMIF($D$12:$D1336,$D1337,R$12:R1336),MIN(MIN(13600,TRUNC(0.75*SUMIF($D$12:$D$1442,$D1337,P$12:P$1442),2)+SUMIF($D$12:$D1337,$D1337,AF$12:AF1337))-SUMIF($D$12:$D1336,$D1337,R$12:R1336)-SUMIF($D$12:$D$1442,$D1337,Q$12:Q$1442),AF1337)),"")</f>
        <v/>
      </c>
      <c r="S1337" s="246" t="str">
        <f aca="false">IF(O1337&lt;&gt;"",1000-SUMIF($D$12:$D1336,$D1337,S$12:S1336),"")</f>
        <v/>
      </c>
      <c r="T1337" s="268"/>
      <c r="U1337" s="269"/>
      <c r="V1337" s="244" t="str">
        <f aca="false">IF(AND(U1337&lt;&gt;"",T1337&lt;&gt;""),MIN(IF(OR(T1337="OZZ",T1337="ZZ"),5000,13600),TRUNC(0.75*SUMIF($D$12:$D1337,$D1337,U$12:U1337),2))-SUMIF($D$12:$D1336,$D1337,V$12:V1336),"")</f>
        <v/>
      </c>
      <c r="W1337" s="248" t="str">
        <f aca="false">IF(AND(U1337&lt;&gt;"",T1337&lt;&gt;"",AJ1337&lt;&gt;""),IF(OR(T1337="OZZ",T1337="ZZ"),0-SUMIF($D$12:$D1336,$D1337,W$12:W1336),MIN(MIN(13600,TRUNC(0.75*SUMIF($D$12:$D$1442,$D1337,U$12:U$1442),2)+SUMIF($D$12:$D1337,$D1337,AJ$12:AJ1337))-SUMIF($D$12:$D1336,$D1337,W$12:W1336)-SUMIF($D$12:$D$1442,$D1337,V$12:V$1442),AJ1337)),"")</f>
        <v/>
      </c>
      <c r="X1337" s="246" t="str">
        <f aca="false">IF(T1337&lt;&gt;"",1000-SUMIF($D$12:$D1336,$D1337,X$12:X1336),"")</f>
        <v/>
      </c>
      <c r="Y1337" s="272"/>
      <c r="Z1337" s="273"/>
      <c r="AA1337" s="273"/>
      <c r="AB1337" s="252" t="str">
        <f aca="false">IF(K1337&lt;&gt;"",ROUND(Y1337,2)+ROUND(Z1337,2)+ROUND(AA1337,2),"")</f>
        <v/>
      </c>
      <c r="AC1337" s="274"/>
      <c r="AD1337" s="273"/>
      <c r="AE1337" s="273"/>
      <c r="AF1337" s="275" t="str">
        <f aca="false">IF(P1337&lt;&gt;"",ROUND(AC1337,2)+ROUND(AD1337,2)+ROUND(AE1337,2),"")</f>
        <v/>
      </c>
      <c r="AG1337" s="274"/>
      <c r="AH1337" s="273"/>
      <c r="AI1337" s="273"/>
      <c r="AJ1337" s="275" t="str">
        <f aca="false">IF(U1337&lt;&gt;"",ROUND(AG1337,2)+ROUND(AH1337,2)+ROUND(AI1337,2),"")</f>
        <v/>
      </c>
      <c r="AK1337" s="255"/>
      <c r="AL1337" s="255"/>
      <c r="AM1337" s="256"/>
      <c r="AN1337" s="257"/>
      <c r="AO1337" s="258" t="str">
        <f aca="false">IF(D1337&lt;&gt;"",IF(COUNTIF($D$12:$D1337,$D1337)&gt;1,0,IF(SUM(L1337,Q1337,V1337)&gt;0,IF(AND(T1337="",OR(O1337&lt;&gt;"",J1337&lt;&gt;"")),IF(O1337&lt;&gt;"",O1337,IF(J1337&lt;&gt;"",J1337,0)),IF(AND(O1337&lt;&gt;"",J1337&lt;&gt;"",O1337=J1337),O1337,T1337)),0)),"")</f>
        <v/>
      </c>
      <c r="AP1337" s="258" t="str">
        <f aca="false">IF(D1337&lt;&gt;"",IF(COUNTIF($D$12:$D1337,$D1337)&gt;1,0,IF(SUM(M1337,R1337,W1337)&gt;0,IF(AND(T1337="",OR(O1337&lt;&gt;"",J1337&lt;&gt;"")),IF(O1337&lt;&gt;"",O1337,IF(J1337&lt;&gt;"",J1337,0)),IF(AND(O1337&lt;&gt;"",J1337&lt;&gt;"",O1337=J1337),O1337,T1337)),0)),"")</f>
        <v/>
      </c>
      <c r="AQ1337" s="258" t="str">
        <f aca="false">IF(D1337&lt;&gt;"",IF(COUNTIF($D$12:$D1337,$D1337)&gt;1,0,IF(SUM(N1337,S1337,X1337)&gt;0,IF(AND(T1337="",OR(O1337&lt;&gt;"",J1337&lt;&gt;"")),IF(O1337&lt;&gt;"",O1337,IF(J1337&lt;&gt;"",J1337,0)),IF(AND(O1337&lt;&gt;"",J1337&lt;&gt;"",O1337=J1337),O1337,T1337)),0)),"")</f>
        <v/>
      </c>
      <c r="AR1337" s="257" t="str">
        <f aca="false">IF(D1337&lt;&gt;"",IF(J1337="OZP12",L1337,0),"")</f>
        <v/>
      </c>
      <c r="AS1337" s="257" t="str">
        <f aca="false">IF(D1337&lt;&gt;"",IF(O1337="OZP12",Q1337,0),"")</f>
        <v/>
      </c>
      <c r="AT1337" s="257" t="str">
        <f aca="false">IF(D1337&lt;&gt;"",IF(T1337="OZP12",V1337,0),"")</f>
        <v/>
      </c>
      <c r="AU1337" s="257" t="str">
        <f aca="false">IF(D1337&lt;&gt;"",IF(J1337="TZP",L1337,0),"")</f>
        <v/>
      </c>
      <c r="AV1337" s="257" t="str">
        <f aca="false">IF(D1337&lt;&gt;"",IF(O1337="TZP",Q1337,0),"")</f>
        <v/>
      </c>
      <c r="AW1337" s="257" t="str">
        <f aca="false">IF(D1337&lt;&gt;"",IF(T1337="TZP",V1337,0),"")</f>
        <v/>
      </c>
      <c r="AX1337" s="257" t="str">
        <f aca="false">IF(D1337&lt;&gt;"",IF(J1337="OZZ",L1337,0),"")</f>
        <v/>
      </c>
      <c r="AY1337" s="257" t="str">
        <f aca="false">IF(D1337&lt;&gt;"",IF(O1337="OZZ",Q1337,0),"")</f>
        <v/>
      </c>
      <c r="AZ1337" s="257" t="str">
        <f aca="false">IF(D1337&lt;&gt;"",IF(T1337="OZZ",V1337,0),"")</f>
        <v/>
      </c>
      <c r="BA1337" s="260"/>
      <c r="BB1337" s="257" t="str">
        <f aca="false">IF(D1337&lt;&gt;"",IF(ISERROR(FIND("/",D1337)),0,1),"")</f>
        <v/>
      </c>
      <c r="BC1337" s="257" t="str">
        <f aca="false">IF(D1337&lt;&gt;"",IF(BB1337*1=0,D1337,CONCATENATE(MID(D1337,1,FIND("/",D1337,1)-1),MID(D1337,FIND("/",D1337,1)+1,LEN(D1337)))),"")</f>
        <v/>
      </c>
      <c r="BD1337" s="286"/>
      <c r="BE1337" s="257" t="str">
        <f aca="false">IF(D1337&lt;&gt;"",IF(J1337="OZP12",M1337,0),"")</f>
        <v/>
      </c>
      <c r="BF1337" s="257" t="str">
        <f aca="false">IF(D1337&lt;&gt;"",IF(O1337="OZP12",R1337,0),"")</f>
        <v/>
      </c>
      <c r="BG1337" s="257" t="str">
        <f aca="false">IF(D1337&lt;&gt;"",IF(T1337="OZP12",W1337,0),"")</f>
        <v/>
      </c>
      <c r="BH1337" s="257" t="str">
        <f aca="false">IF(D1337&lt;&gt;"",IF(J1337="TZP",M1337,0),"")</f>
        <v/>
      </c>
      <c r="BI1337" s="257" t="str">
        <f aca="false">IF(D1337&lt;&gt;"",IF(O1337="TZP",R1337,0),"")</f>
        <v/>
      </c>
      <c r="BJ1337" s="257" t="str">
        <f aca="false">IF(D1337&lt;&gt;"",IF(T1337="TZP",W1337,0),"")</f>
        <v/>
      </c>
    </row>
    <row r="1338" s="261" customFormat="true" ht="18.75" hidden="false" customHeight="true" outlineLevel="0" collapsed="false">
      <c r="A1338" s="262" t="n">
        <f aca="false">A1337+1</f>
        <v>1326</v>
      </c>
      <c r="B1338" s="263"/>
      <c r="C1338" s="263"/>
      <c r="D1338" s="263"/>
      <c r="E1338" s="266"/>
      <c r="F1338" s="266"/>
      <c r="G1338" s="267"/>
      <c r="H1338" s="278"/>
      <c r="I1338" s="281"/>
      <c r="J1338" s="268"/>
      <c r="K1338" s="269"/>
      <c r="L1338" s="244" t="str">
        <f aca="false">IF(AND(K1338&lt;&gt;"",J1338&lt;&gt;""),MIN(IF(OR(J1338="OZZ",J1338="ZZ"),5000,13600),TRUNC(0.75*SUMIF($D$12:$D1338,$D1338,K$12:K1338),2))-SUMIF($D$12:$D1337,$D1338,L$12:L1337),"")</f>
        <v/>
      </c>
      <c r="M1338" s="270" t="str">
        <f aca="false">IF(AND(K1338&lt;&gt;"",J1338&lt;&gt;"",AB1338&lt;&gt;""),IF(OR(J1338="OZZ",J1338="ZZ"),0-SUMIF($D$12:$D1337,$D1338,M$12:M1337),MIN(MIN(13600,TRUNC(0.75*SUMIF($D$12:$D$1442,$D1338,K$12:K$1442),2)+SUMIF($D$12:$D1338,$D1338,AB$12:AB1338))-SUMIF($D$12:$D1337,$D1338,M$12:M1337)-SUMIF($D$12:$D$1442,$D1338,L$12:L$1442),AB1338)),"")</f>
        <v/>
      </c>
      <c r="N1338" s="246" t="str">
        <f aca="false">IF(J1338&lt;&gt;"",1000-SUMIF($D$12:$D1337,$D1338,N$12:N1337),"")</f>
        <v/>
      </c>
      <c r="O1338" s="268"/>
      <c r="P1338" s="269"/>
      <c r="Q1338" s="244" t="str">
        <f aca="false">IF(AND(P1338&lt;&gt;"",O1338&lt;&gt;""),MIN(IF(OR(O1338="OZZ",O1338="ZZ"),5000,13600),TRUNC(0.75*SUMIF($D$12:$D1338,$D1338,P$12:P1338),2))-SUMIF($D$12:$D1337,$D1338,Q$12:Q1337),"")</f>
        <v/>
      </c>
      <c r="R1338" s="270" t="str">
        <f aca="false">IF(AND(P1338&lt;&gt;"",O1338&lt;&gt;"",AF1338&lt;&gt;""),IF(OR(O1338="OZZ",O1338="ZZ"),0-SUMIF($D$12:$D1337,$D1338,R$12:R1337),MIN(MIN(13600,TRUNC(0.75*SUMIF($D$12:$D$1442,$D1338,P$12:P$1442),2)+SUMIF($D$12:$D1338,$D1338,AF$12:AF1338))-SUMIF($D$12:$D1337,$D1338,R$12:R1337)-SUMIF($D$12:$D$1442,$D1338,Q$12:Q$1442),AF1338)),"")</f>
        <v/>
      </c>
      <c r="S1338" s="246" t="str">
        <f aca="false">IF(O1338&lt;&gt;"",1000-SUMIF($D$12:$D1337,$D1338,S$12:S1337),"")</f>
        <v/>
      </c>
      <c r="T1338" s="268"/>
      <c r="U1338" s="269"/>
      <c r="V1338" s="244" t="str">
        <f aca="false">IF(AND(U1338&lt;&gt;"",T1338&lt;&gt;""),MIN(IF(OR(T1338="OZZ",T1338="ZZ"),5000,13600),TRUNC(0.75*SUMIF($D$12:$D1338,$D1338,U$12:U1338),2))-SUMIF($D$12:$D1337,$D1338,V$12:V1337),"")</f>
        <v/>
      </c>
      <c r="W1338" s="248" t="str">
        <f aca="false">IF(AND(U1338&lt;&gt;"",T1338&lt;&gt;"",AJ1338&lt;&gt;""),IF(OR(T1338="OZZ",T1338="ZZ"),0-SUMIF($D$12:$D1337,$D1338,W$12:W1337),MIN(MIN(13600,TRUNC(0.75*SUMIF($D$12:$D$1442,$D1338,U$12:U$1442),2)+SUMIF($D$12:$D1338,$D1338,AJ$12:AJ1338))-SUMIF($D$12:$D1337,$D1338,W$12:W1337)-SUMIF($D$12:$D$1442,$D1338,V$12:V$1442),AJ1338)),"")</f>
        <v/>
      </c>
      <c r="X1338" s="246" t="str">
        <f aca="false">IF(T1338&lt;&gt;"",1000-SUMIF($D$12:$D1337,$D1338,X$12:X1337),"")</f>
        <v/>
      </c>
      <c r="Y1338" s="272"/>
      <c r="Z1338" s="273"/>
      <c r="AA1338" s="273"/>
      <c r="AB1338" s="252" t="str">
        <f aca="false">IF(K1338&lt;&gt;"",ROUND(Y1338,2)+ROUND(Z1338,2)+ROUND(AA1338,2),"")</f>
        <v/>
      </c>
      <c r="AC1338" s="274"/>
      <c r="AD1338" s="273"/>
      <c r="AE1338" s="273"/>
      <c r="AF1338" s="275" t="str">
        <f aca="false">IF(P1338&lt;&gt;"",ROUND(AC1338,2)+ROUND(AD1338,2)+ROUND(AE1338,2),"")</f>
        <v/>
      </c>
      <c r="AG1338" s="274"/>
      <c r="AH1338" s="273"/>
      <c r="AI1338" s="273"/>
      <c r="AJ1338" s="275" t="str">
        <f aca="false">IF(U1338&lt;&gt;"",ROUND(AG1338,2)+ROUND(AH1338,2)+ROUND(AI1338,2),"")</f>
        <v/>
      </c>
      <c r="AK1338" s="255"/>
      <c r="AL1338" s="255"/>
      <c r="AM1338" s="256"/>
      <c r="AN1338" s="257"/>
      <c r="AO1338" s="258" t="str">
        <f aca="false">IF(D1338&lt;&gt;"",IF(COUNTIF($D$12:$D1338,$D1338)&gt;1,0,IF(SUM(L1338,Q1338,V1338)&gt;0,IF(AND(T1338="",OR(O1338&lt;&gt;"",J1338&lt;&gt;"")),IF(O1338&lt;&gt;"",O1338,IF(J1338&lt;&gt;"",J1338,0)),IF(AND(O1338&lt;&gt;"",J1338&lt;&gt;"",O1338=J1338),O1338,T1338)),0)),"")</f>
        <v/>
      </c>
      <c r="AP1338" s="258" t="str">
        <f aca="false">IF(D1338&lt;&gt;"",IF(COUNTIF($D$12:$D1338,$D1338)&gt;1,0,IF(SUM(M1338,R1338,W1338)&gt;0,IF(AND(T1338="",OR(O1338&lt;&gt;"",J1338&lt;&gt;"")),IF(O1338&lt;&gt;"",O1338,IF(J1338&lt;&gt;"",J1338,0)),IF(AND(O1338&lt;&gt;"",J1338&lt;&gt;"",O1338=J1338),O1338,T1338)),0)),"")</f>
        <v/>
      </c>
      <c r="AQ1338" s="258" t="str">
        <f aca="false">IF(D1338&lt;&gt;"",IF(COUNTIF($D$12:$D1338,$D1338)&gt;1,0,IF(SUM(N1338,S1338,X1338)&gt;0,IF(AND(T1338="",OR(O1338&lt;&gt;"",J1338&lt;&gt;"")),IF(O1338&lt;&gt;"",O1338,IF(J1338&lt;&gt;"",J1338,0)),IF(AND(O1338&lt;&gt;"",J1338&lt;&gt;"",O1338=J1338),O1338,T1338)),0)),"")</f>
        <v/>
      </c>
      <c r="AR1338" s="257" t="str">
        <f aca="false">IF(D1338&lt;&gt;"",IF(J1338="OZP12",L1338,0),"")</f>
        <v/>
      </c>
      <c r="AS1338" s="257" t="str">
        <f aca="false">IF(D1338&lt;&gt;"",IF(O1338="OZP12",Q1338,0),"")</f>
        <v/>
      </c>
      <c r="AT1338" s="257" t="str">
        <f aca="false">IF(D1338&lt;&gt;"",IF(T1338="OZP12",V1338,0),"")</f>
        <v/>
      </c>
      <c r="AU1338" s="257" t="str">
        <f aca="false">IF(D1338&lt;&gt;"",IF(J1338="TZP",L1338,0),"")</f>
        <v/>
      </c>
      <c r="AV1338" s="257" t="str">
        <f aca="false">IF(D1338&lt;&gt;"",IF(O1338="TZP",Q1338,0),"")</f>
        <v/>
      </c>
      <c r="AW1338" s="257" t="str">
        <f aca="false">IF(D1338&lt;&gt;"",IF(T1338="TZP",V1338,0),"")</f>
        <v/>
      </c>
      <c r="AX1338" s="257" t="str">
        <f aca="false">IF(D1338&lt;&gt;"",IF(J1338="OZZ",L1338,0),"")</f>
        <v/>
      </c>
      <c r="AY1338" s="257" t="str">
        <f aca="false">IF(D1338&lt;&gt;"",IF(O1338="OZZ",Q1338,0),"")</f>
        <v/>
      </c>
      <c r="AZ1338" s="257" t="str">
        <f aca="false">IF(D1338&lt;&gt;"",IF(T1338="OZZ",V1338,0),"")</f>
        <v/>
      </c>
      <c r="BA1338" s="260"/>
      <c r="BB1338" s="257" t="str">
        <f aca="false">IF(D1338&lt;&gt;"",IF(ISERROR(FIND("/",D1338)),0,1),"")</f>
        <v/>
      </c>
      <c r="BC1338" s="257" t="str">
        <f aca="false">IF(D1338&lt;&gt;"",IF(BB1338*1=0,D1338,CONCATENATE(MID(D1338,1,FIND("/",D1338,1)-1),MID(D1338,FIND("/",D1338,1)+1,LEN(D1338)))),"")</f>
        <v/>
      </c>
      <c r="BD1338" s="286"/>
      <c r="BE1338" s="257" t="str">
        <f aca="false">IF(D1338&lt;&gt;"",IF(J1338="OZP12",M1338,0),"")</f>
        <v/>
      </c>
      <c r="BF1338" s="257" t="str">
        <f aca="false">IF(D1338&lt;&gt;"",IF(O1338="OZP12",R1338,0),"")</f>
        <v/>
      </c>
      <c r="BG1338" s="257" t="str">
        <f aca="false">IF(D1338&lt;&gt;"",IF(T1338="OZP12",W1338,0),"")</f>
        <v/>
      </c>
      <c r="BH1338" s="257" t="str">
        <f aca="false">IF(D1338&lt;&gt;"",IF(J1338="TZP",M1338,0),"")</f>
        <v/>
      </c>
      <c r="BI1338" s="257" t="str">
        <f aca="false">IF(D1338&lt;&gt;"",IF(O1338="TZP",R1338,0),"")</f>
        <v/>
      </c>
      <c r="BJ1338" s="257" t="str">
        <f aca="false">IF(D1338&lt;&gt;"",IF(T1338="TZP",W1338,0),"")</f>
        <v/>
      </c>
    </row>
    <row r="1339" s="261" customFormat="true" ht="18.75" hidden="false" customHeight="true" outlineLevel="0" collapsed="false">
      <c r="A1339" s="262" t="n">
        <f aca="false">A1338+1</f>
        <v>1327</v>
      </c>
      <c r="B1339" s="263"/>
      <c r="C1339" s="263"/>
      <c r="D1339" s="263"/>
      <c r="E1339" s="266"/>
      <c r="F1339" s="266"/>
      <c r="G1339" s="267"/>
      <c r="H1339" s="278"/>
      <c r="I1339" s="281"/>
      <c r="J1339" s="268"/>
      <c r="K1339" s="269"/>
      <c r="L1339" s="244" t="str">
        <f aca="false">IF(AND(K1339&lt;&gt;"",J1339&lt;&gt;""),MIN(IF(OR(J1339="OZZ",J1339="ZZ"),5000,13600),TRUNC(0.75*SUMIF($D$12:$D1339,$D1339,K$12:K1339),2))-SUMIF($D$12:$D1338,$D1339,L$12:L1338),"")</f>
        <v/>
      </c>
      <c r="M1339" s="270" t="str">
        <f aca="false">IF(AND(K1339&lt;&gt;"",J1339&lt;&gt;"",AB1339&lt;&gt;""),IF(OR(J1339="OZZ",J1339="ZZ"),0-SUMIF($D$12:$D1338,$D1339,M$12:M1338),MIN(MIN(13600,TRUNC(0.75*SUMIF($D$12:$D$1442,$D1339,K$12:K$1442),2)+SUMIF($D$12:$D1339,$D1339,AB$12:AB1339))-SUMIF($D$12:$D1338,$D1339,M$12:M1338)-SUMIF($D$12:$D$1442,$D1339,L$12:L$1442),AB1339)),"")</f>
        <v/>
      </c>
      <c r="N1339" s="246" t="str">
        <f aca="false">IF(J1339&lt;&gt;"",1000-SUMIF($D$12:$D1338,$D1339,N$12:N1338),"")</f>
        <v/>
      </c>
      <c r="O1339" s="268"/>
      <c r="P1339" s="269"/>
      <c r="Q1339" s="244" t="str">
        <f aca="false">IF(AND(P1339&lt;&gt;"",O1339&lt;&gt;""),MIN(IF(OR(O1339="OZZ",O1339="ZZ"),5000,13600),TRUNC(0.75*SUMIF($D$12:$D1339,$D1339,P$12:P1339),2))-SUMIF($D$12:$D1338,$D1339,Q$12:Q1338),"")</f>
        <v/>
      </c>
      <c r="R1339" s="270" t="str">
        <f aca="false">IF(AND(P1339&lt;&gt;"",O1339&lt;&gt;"",AF1339&lt;&gt;""),IF(OR(O1339="OZZ",O1339="ZZ"),0-SUMIF($D$12:$D1338,$D1339,R$12:R1338),MIN(MIN(13600,TRUNC(0.75*SUMIF($D$12:$D$1442,$D1339,P$12:P$1442),2)+SUMIF($D$12:$D1339,$D1339,AF$12:AF1339))-SUMIF($D$12:$D1338,$D1339,R$12:R1338)-SUMIF($D$12:$D$1442,$D1339,Q$12:Q$1442),AF1339)),"")</f>
        <v/>
      </c>
      <c r="S1339" s="246" t="str">
        <f aca="false">IF(O1339&lt;&gt;"",1000-SUMIF($D$12:$D1338,$D1339,S$12:S1338),"")</f>
        <v/>
      </c>
      <c r="T1339" s="268"/>
      <c r="U1339" s="269"/>
      <c r="V1339" s="244" t="str">
        <f aca="false">IF(AND(U1339&lt;&gt;"",T1339&lt;&gt;""),MIN(IF(OR(T1339="OZZ",T1339="ZZ"),5000,13600),TRUNC(0.75*SUMIF($D$12:$D1339,$D1339,U$12:U1339),2))-SUMIF($D$12:$D1338,$D1339,V$12:V1338),"")</f>
        <v/>
      </c>
      <c r="W1339" s="248" t="str">
        <f aca="false">IF(AND(U1339&lt;&gt;"",T1339&lt;&gt;"",AJ1339&lt;&gt;""),IF(OR(T1339="OZZ",T1339="ZZ"),0-SUMIF($D$12:$D1338,$D1339,W$12:W1338),MIN(MIN(13600,TRUNC(0.75*SUMIF($D$12:$D$1442,$D1339,U$12:U$1442),2)+SUMIF($D$12:$D1339,$D1339,AJ$12:AJ1339))-SUMIF($D$12:$D1338,$D1339,W$12:W1338)-SUMIF($D$12:$D$1442,$D1339,V$12:V$1442),AJ1339)),"")</f>
        <v/>
      </c>
      <c r="X1339" s="246" t="str">
        <f aca="false">IF(T1339&lt;&gt;"",1000-SUMIF($D$12:$D1338,$D1339,X$12:X1338),"")</f>
        <v/>
      </c>
      <c r="Y1339" s="272"/>
      <c r="Z1339" s="273"/>
      <c r="AA1339" s="273"/>
      <c r="AB1339" s="252" t="str">
        <f aca="false">IF(K1339&lt;&gt;"",ROUND(Y1339,2)+ROUND(Z1339,2)+ROUND(AA1339,2),"")</f>
        <v/>
      </c>
      <c r="AC1339" s="274"/>
      <c r="AD1339" s="273"/>
      <c r="AE1339" s="273"/>
      <c r="AF1339" s="275" t="str">
        <f aca="false">IF(P1339&lt;&gt;"",ROUND(AC1339,2)+ROUND(AD1339,2)+ROUND(AE1339,2),"")</f>
        <v/>
      </c>
      <c r="AG1339" s="274"/>
      <c r="AH1339" s="273"/>
      <c r="AI1339" s="273"/>
      <c r="AJ1339" s="275" t="str">
        <f aca="false">IF(U1339&lt;&gt;"",ROUND(AG1339,2)+ROUND(AH1339,2)+ROUND(AI1339,2),"")</f>
        <v/>
      </c>
      <c r="AK1339" s="255"/>
      <c r="AL1339" s="255"/>
      <c r="AM1339" s="256"/>
      <c r="AN1339" s="257"/>
      <c r="AO1339" s="258" t="str">
        <f aca="false">IF(D1339&lt;&gt;"",IF(COUNTIF($D$12:$D1339,$D1339)&gt;1,0,IF(SUM(L1339,Q1339,V1339)&gt;0,IF(AND(T1339="",OR(O1339&lt;&gt;"",J1339&lt;&gt;"")),IF(O1339&lt;&gt;"",O1339,IF(J1339&lt;&gt;"",J1339,0)),IF(AND(O1339&lt;&gt;"",J1339&lt;&gt;"",O1339=J1339),O1339,T1339)),0)),"")</f>
        <v/>
      </c>
      <c r="AP1339" s="258" t="str">
        <f aca="false">IF(D1339&lt;&gt;"",IF(COUNTIF($D$12:$D1339,$D1339)&gt;1,0,IF(SUM(M1339,R1339,W1339)&gt;0,IF(AND(T1339="",OR(O1339&lt;&gt;"",J1339&lt;&gt;"")),IF(O1339&lt;&gt;"",O1339,IF(J1339&lt;&gt;"",J1339,0)),IF(AND(O1339&lt;&gt;"",J1339&lt;&gt;"",O1339=J1339),O1339,T1339)),0)),"")</f>
        <v/>
      </c>
      <c r="AQ1339" s="258" t="str">
        <f aca="false">IF(D1339&lt;&gt;"",IF(COUNTIF($D$12:$D1339,$D1339)&gt;1,0,IF(SUM(N1339,S1339,X1339)&gt;0,IF(AND(T1339="",OR(O1339&lt;&gt;"",J1339&lt;&gt;"")),IF(O1339&lt;&gt;"",O1339,IF(J1339&lt;&gt;"",J1339,0)),IF(AND(O1339&lt;&gt;"",J1339&lt;&gt;"",O1339=J1339),O1339,T1339)),0)),"")</f>
        <v/>
      </c>
      <c r="AR1339" s="257" t="str">
        <f aca="false">IF(D1339&lt;&gt;"",IF(J1339="OZP12",L1339,0),"")</f>
        <v/>
      </c>
      <c r="AS1339" s="257" t="str">
        <f aca="false">IF(D1339&lt;&gt;"",IF(O1339="OZP12",Q1339,0),"")</f>
        <v/>
      </c>
      <c r="AT1339" s="257" t="str">
        <f aca="false">IF(D1339&lt;&gt;"",IF(T1339="OZP12",V1339,0),"")</f>
        <v/>
      </c>
      <c r="AU1339" s="257" t="str">
        <f aca="false">IF(D1339&lt;&gt;"",IF(J1339="TZP",L1339,0),"")</f>
        <v/>
      </c>
      <c r="AV1339" s="257" t="str">
        <f aca="false">IF(D1339&lt;&gt;"",IF(O1339="TZP",Q1339,0),"")</f>
        <v/>
      </c>
      <c r="AW1339" s="257" t="str">
        <f aca="false">IF(D1339&lt;&gt;"",IF(T1339="TZP",V1339,0),"")</f>
        <v/>
      </c>
      <c r="AX1339" s="257" t="str">
        <f aca="false">IF(D1339&lt;&gt;"",IF(J1339="OZZ",L1339,0),"")</f>
        <v/>
      </c>
      <c r="AY1339" s="257" t="str">
        <f aca="false">IF(D1339&lt;&gt;"",IF(O1339="OZZ",Q1339,0),"")</f>
        <v/>
      </c>
      <c r="AZ1339" s="257" t="str">
        <f aca="false">IF(D1339&lt;&gt;"",IF(T1339="OZZ",V1339,0),"")</f>
        <v/>
      </c>
      <c r="BA1339" s="260"/>
      <c r="BB1339" s="257" t="str">
        <f aca="false">IF(D1339&lt;&gt;"",IF(ISERROR(FIND("/",D1339)),0,1),"")</f>
        <v/>
      </c>
      <c r="BC1339" s="257" t="str">
        <f aca="false">IF(D1339&lt;&gt;"",IF(BB1339*1=0,D1339,CONCATENATE(MID(D1339,1,FIND("/",D1339,1)-1),MID(D1339,FIND("/",D1339,1)+1,LEN(D1339)))),"")</f>
        <v/>
      </c>
      <c r="BD1339" s="286"/>
      <c r="BE1339" s="257" t="str">
        <f aca="false">IF(D1339&lt;&gt;"",IF(J1339="OZP12",M1339,0),"")</f>
        <v/>
      </c>
      <c r="BF1339" s="257" t="str">
        <f aca="false">IF(D1339&lt;&gt;"",IF(O1339="OZP12",R1339,0),"")</f>
        <v/>
      </c>
      <c r="BG1339" s="257" t="str">
        <f aca="false">IF(D1339&lt;&gt;"",IF(T1339="OZP12",W1339,0),"")</f>
        <v/>
      </c>
      <c r="BH1339" s="257" t="str">
        <f aca="false">IF(D1339&lt;&gt;"",IF(J1339="TZP",M1339,0),"")</f>
        <v/>
      </c>
      <c r="BI1339" s="257" t="str">
        <f aca="false">IF(D1339&lt;&gt;"",IF(O1339="TZP",R1339,0),"")</f>
        <v/>
      </c>
      <c r="BJ1339" s="257" t="str">
        <f aca="false">IF(D1339&lt;&gt;"",IF(T1339="TZP",W1339,0),"")</f>
        <v/>
      </c>
    </row>
    <row r="1340" s="261" customFormat="true" ht="18.75" hidden="false" customHeight="true" outlineLevel="0" collapsed="false">
      <c r="A1340" s="262" t="n">
        <f aca="false">A1339+1</f>
        <v>1328</v>
      </c>
      <c r="B1340" s="263"/>
      <c r="C1340" s="263"/>
      <c r="D1340" s="263"/>
      <c r="E1340" s="266"/>
      <c r="F1340" s="266"/>
      <c r="G1340" s="267"/>
      <c r="H1340" s="278"/>
      <c r="I1340" s="281"/>
      <c r="J1340" s="268"/>
      <c r="K1340" s="269"/>
      <c r="L1340" s="244" t="str">
        <f aca="false">IF(AND(K1340&lt;&gt;"",J1340&lt;&gt;""),MIN(IF(OR(J1340="OZZ",J1340="ZZ"),5000,13600),TRUNC(0.75*SUMIF($D$12:$D1340,$D1340,K$12:K1340),2))-SUMIF($D$12:$D1339,$D1340,L$12:L1339),"")</f>
        <v/>
      </c>
      <c r="M1340" s="270" t="str">
        <f aca="false">IF(AND(K1340&lt;&gt;"",J1340&lt;&gt;"",AB1340&lt;&gt;""),IF(OR(J1340="OZZ",J1340="ZZ"),0-SUMIF($D$12:$D1339,$D1340,M$12:M1339),MIN(MIN(13600,TRUNC(0.75*SUMIF($D$12:$D$1442,$D1340,K$12:K$1442),2)+SUMIF($D$12:$D1340,$D1340,AB$12:AB1340))-SUMIF($D$12:$D1339,$D1340,M$12:M1339)-SUMIF($D$12:$D$1442,$D1340,L$12:L$1442),AB1340)),"")</f>
        <v/>
      </c>
      <c r="N1340" s="246" t="str">
        <f aca="false">IF(J1340&lt;&gt;"",1000-SUMIF($D$12:$D1339,$D1340,N$12:N1339),"")</f>
        <v/>
      </c>
      <c r="O1340" s="268"/>
      <c r="P1340" s="269"/>
      <c r="Q1340" s="244" t="str">
        <f aca="false">IF(AND(P1340&lt;&gt;"",O1340&lt;&gt;""),MIN(IF(OR(O1340="OZZ",O1340="ZZ"),5000,13600),TRUNC(0.75*SUMIF($D$12:$D1340,$D1340,P$12:P1340),2))-SUMIF($D$12:$D1339,$D1340,Q$12:Q1339),"")</f>
        <v/>
      </c>
      <c r="R1340" s="270" t="str">
        <f aca="false">IF(AND(P1340&lt;&gt;"",O1340&lt;&gt;"",AF1340&lt;&gt;""),IF(OR(O1340="OZZ",O1340="ZZ"),0-SUMIF($D$12:$D1339,$D1340,R$12:R1339),MIN(MIN(13600,TRUNC(0.75*SUMIF($D$12:$D$1442,$D1340,P$12:P$1442),2)+SUMIF($D$12:$D1340,$D1340,AF$12:AF1340))-SUMIF($D$12:$D1339,$D1340,R$12:R1339)-SUMIF($D$12:$D$1442,$D1340,Q$12:Q$1442),AF1340)),"")</f>
        <v/>
      </c>
      <c r="S1340" s="246" t="str">
        <f aca="false">IF(O1340&lt;&gt;"",1000-SUMIF($D$12:$D1339,$D1340,S$12:S1339),"")</f>
        <v/>
      </c>
      <c r="T1340" s="268"/>
      <c r="U1340" s="269"/>
      <c r="V1340" s="244" t="str">
        <f aca="false">IF(AND(U1340&lt;&gt;"",T1340&lt;&gt;""),MIN(IF(OR(T1340="OZZ",T1340="ZZ"),5000,13600),TRUNC(0.75*SUMIF($D$12:$D1340,$D1340,U$12:U1340),2))-SUMIF($D$12:$D1339,$D1340,V$12:V1339),"")</f>
        <v/>
      </c>
      <c r="W1340" s="248" t="str">
        <f aca="false">IF(AND(U1340&lt;&gt;"",T1340&lt;&gt;"",AJ1340&lt;&gt;""),IF(OR(T1340="OZZ",T1340="ZZ"),0-SUMIF($D$12:$D1339,$D1340,W$12:W1339),MIN(MIN(13600,TRUNC(0.75*SUMIF($D$12:$D$1442,$D1340,U$12:U$1442),2)+SUMIF($D$12:$D1340,$D1340,AJ$12:AJ1340))-SUMIF($D$12:$D1339,$D1340,W$12:W1339)-SUMIF($D$12:$D$1442,$D1340,V$12:V$1442),AJ1340)),"")</f>
        <v/>
      </c>
      <c r="X1340" s="246" t="str">
        <f aca="false">IF(T1340&lt;&gt;"",1000-SUMIF($D$12:$D1339,$D1340,X$12:X1339),"")</f>
        <v/>
      </c>
      <c r="Y1340" s="272"/>
      <c r="Z1340" s="273"/>
      <c r="AA1340" s="273"/>
      <c r="AB1340" s="252" t="str">
        <f aca="false">IF(K1340&lt;&gt;"",ROUND(Y1340,2)+ROUND(Z1340,2)+ROUND(AA1340,2),"")</f>
        <v/>
      </c>
      <c r="AC1340" s="274"/>
      <c r="AD1340" s="273"/>
      <c r="AE1340" s="273"/>
      <c r="AF1340" s="275" t="str">
        <f aca="false">IF(P1340&lt;&gt;"",ROUND(AC1340,2)+ROUND(AD1340,2)+ROUND(AE1340,2),"")</f>
        <v/>
      </c>
      <c r="AG1340" s="274"/>
      <c r="AH1340" s="273"/>
      <c r="AI1340" s="273"/>
      <c r="AJ1340" s="275" t="str">
        <f aca="false">IF(U1340&lt;&gt;"",ROUND(AG1340,2)+ROUND(AH1340,2)+ROUND(AI1340,2),"")</f>
        <v/>
      </c>
      <c r="AK1340" s="255"/>
      <c r="AL1340" s="255"/>
      <c r="AM1340" s="256"/>
      <c r="AN1340" s="257"/>
      <c r="AO1340" s="258" t="str">
        <f aca="false">IF(D1340&lt;&gt;"",IF(COUNTIF($D$12:$D1340,$D1340)&gt;1,0,IF(SUM(L1340,Q1340,V1340)&gt;0,IF(AND(T1340="",OR(O1340&lt;&gt;"",J1340&lt;&gt;"")),IF(O1340&lt;&gt;"",O1340,IF(J1340&lt;&gt;"",J1340,0)),IF(AND(O1340&lt;&gt;"",J1340&lt;&gt;"",O1340=J1340),O1340,T1340)),0)),"")</f>
        <v/>
      </c>
      <c r="AP1340" s="258" t="str">
        <f aca="false">IF(D1340&lt;&gt;"",IF(COUNTIF($D$12:$D1340,$D1340)&gt;1,0,IF(SUM(M1340,R1340,W1340)&gt;0,IF(AND(T1340="",OR(O1340&lt;&gt;"",J1340&lt;&gt;"")),IF(O1340&lt;&gt;"",O1340,IF(J1340&lt;&gt;"",J1340,0)),IF(AND(O1340&lt;&gt;"",J1340&lt;&gt;"",O1340=J1340),O1340,T1340)),0)),"")</f>
        <v/>
      </c>
      <c r="AQ1340" s="258" t="str">
        <f aca="false">IF(D1340&lt;&gt;"",IF(COUNTIF($D$12:$D1340,$D1340)&gt;1,0,IF(SUM(N1340,S1340,X1340)&gt;0,IF(AND(T1340="",OR(O1340&lt;&gt;"",J1340&lt;&gt;"")),IF(O1340&lt;&gt;"",O1340,IF(J1340&lt;&gt;"",J1340,0)),IF(AND(O1340&lt;&gt;"",J1340&lt;&gt;"",O1340=J1340),O1340,T1340)),0)),"")</f>
        <v/>
      </c>
      <c r="AR1340" s="257" t="str">
        <f aca="false">IF(D1340&lt;&gt;"",IF(J1340="OZP12",L1340,0),"")</f>
        <v/>
      </c>
      <c r="AS1340" s="257" t="str">
        <f aca="false">IF(D1340&lt;&gt;"",IF(O1340="OZP12",Q1340,0),"")</f>
        <v/>
      </c>
      <c r="AT1340" s="257" t="str">
        <f aca="false">IF(D1340&lt;&gt;"",IF(T1340="OZP12",V1340,0),"")</f>
        <v/>
      </c>
      <c r="AU1340" s="257" t="str">
        <f aca="false">IF(D1340&lt;&gt;"",IF(J1340="TZP",L1340,0),"")</f>
        <v/>
      </c>
      <c r="AV1340" s="257" t="str">
        <f aca="false">IF(D1340&lt;&gt;"",IF(O1340="TZP",Q1340,0),"")</f>
        <v/>
      </c>
      <c r="AW1340" s="257" t="str">
        <f aca="false">IF(D1340&lt;&gt;"",IF(T1340="TZP",V1340,0),"")</f>
        <v/>
      </c>
      <c r="AX1340" s="257" t="str">
        <f aca="false">IF(D1340&lt;&gt;"",IF(J1340="OZZ",L1340,0),"")</f>
        <v/>
      </c>
      <c r="AY1340" s="257" t="str">
        <f aca="false">IF(D1340&lt;&gt;"",IF(O1340="OZZ",Q1340,0),"")</f>
        <v/>
      </c>
      <c r="AZ1340" s="257" t="str">
        <f aca="false">IF(D1340&lt;&gt;"",IF(T1340="OZZ",V1340,0),"")</f>
        <v/>
      </c>
      <c r="BA1340" s="260"/>
      <c r="BB1340" s="257" t="str">
        <f aca="false">IF(D1340&lt;&gt;"",IF(ISERROR(FIND("/",D1340)),0,1),"")</f>
        <v/>
      </c>
      <c r="BC1340" s="257" t="str">
        <f aca="false">IF(D1340&lt;&gt;"",IF(BB1340*1=0,D1340,CONCATENATE(MID(D1340,1,FIND("/",D1340,1)-1),MID(D1340,FIND("/",D1340,1)+1,LEN(D1340)))),"")</f>
        <v/>
      </c>
      <c r="BD1340" s="286"/>
      <c r="BE1340" s="257" t="str">
        <f aca="false">IF(D1340&lt;&gt;"",IF(J1340="OZP12",M1340,0),"")</f>
        <v/>
      </c>
      <c r="BF1340" s="257" t="str">
        <f aca="false">IF(D1340&lt;&gt;"",IF(O1340="OZP12",R1340,0),"")</f>
        <v/>
      </c>
      <c r="BG1340" s="257" t="str">
        <f aca="false">IF(D1340&lt;&gt;"",IF(T1340="OZP12",W1340,0),"")</f>
        <v/>
      </c>
      <c r="BH1340" s="257" t="str">
        <f aca="false">IF(D1340&lt;&gt;"",IF(J1340="TZP",M1340,0),"")</f>
        <v/>
      </c>
      <c r="BI1340" s="257" t="str">
        <f aca="false">IF(D1340&lt;&gt;"",IF(O1340="TZP",R1340,0),"")</f>
        <v/>
      </c>
      <c r="BJ1340" s="257" t="str">
        <f aca="false">IF(D1340&lt;&gt;"",IF(T1340="TZP",W1340,0),"")</f>
        <v/>
      </c>
    </row>
    <row r="1341" s="261" customFormat="true" ht="18.75" hidden="false" customHeight="true" outlineLevel="0" collapsed="false">
      <c r="A1341" s="262" t="n">
        <f aca="false">A1340+1</f>
        <v>1329</v>
      </c>
      <c r="B1341" s="263"/>
      <c r="C1341" s="263"/>
      <c r="D1341" s="263"/>
      <c r="E1341" s="266"/>
      <c r="F1341" s="266"/>
      <c r="G1341" s="267"/>
      <c r="H1341" s="278"/>
      <c r="I1341" s="281"/>
      <c r="J1341" s="268"/>
      <c r="K1341" s="269"/>
      <c r="L1341" s="244" t="str">
        <f aca="false">IF(AND(K1341&lt;&gt;"",J1341&lt;&gt;""),MIN(IF(OR(J1341="OZZ",J1341="ZZ"),5000,13600),TRUNC(0.75*SUMIF($D$12:$D1341,$D1341,K$12:K1341),2))-SUMIF($D$12:$D1340,$D1341,L$12:L1340),"")</f>
        <v/>
      </c>
      <c r="M1341" s="270" t="str">
        <f aca="false">IF(AND(K1341&lt;&gt;"",J1341&lt;&gt;"",AB1341&lt;&gt;""),IF(OR(J1341="OZZ",J1341="ZZ"),0-SUMIF($D$12:$D1340,$D1341,M$12:M1340),MIN(MIN(13600,TRUNC(0.75*SUMIF($D$12:$D$1442,$D1341,K$12:K$1442),2)+SUMIF($D$12:$D1341,$D1341,AB$12:AB1341))-SUMIF($D$12:$D1340,$D1341,M$12:M1340)-SUMIF($D$12:$D$1442,$D1341,L$12:L$1442),AB1341)),"")</f>
        <v/>
      </c>
      <c r="N1341" s="246" t="str">
        <f aca="false">IF(J1341&lt;&gt;"",1000-SUMIF($D$12:$D1340,$D1341,N$12:N1340),"")</f>
        <v/>
      </c>
      <c r="O1341" s="268"/>
      <c r="P1341" s="269"/>
      <c r="Q1341" s="244" t="str">
        <f aca="false">IF(AND(P1341&lt;&gt;"",O1341&lt;&gt;""),MIN(IF(OR(O1341="OZZ",O1341="ZZ"),5000,13600),TRUNC(0.75*SUMIF($D$12:$D1341,$D1341,P$12:P1341),2))-SUMIF($D$12:$D1340,$D1341,Q$12:Q1340),"")</f>
        <v/>
      </c>
      <c r="R1341" s="270" t="str">
        <f aca="false">IF(AND(P1341&lt;&gt;"",O1341&lt;&gt;"",AF1341&lt;&gt;""),IF(OR(O1341="OZZ",O1341="ZZ"),0-SUMIF($D$12:$D1340,$D1341,R$12:R1340),MIN(MIN(13600,TRUNC(0.75*SUMIF($D$12:$D$1442,$D1341,P$12:P$1442),2)+SUMIF($D$12:$D1341,$D1341,AF$12:AF1341))-SUMIF($D$12:$D1340,$D1341,R$12:R1340)-SUMIF($D$12:$D$1442,$D1341,Q$12:Q$1442),AF1341)),"")</f>
        <v/>
      </c>
      <c r="S1341" s="246" t="str">
        <f aca="false">IF(O1341&lt;&gt;"",1000-SUMIF($D$12:$D1340,$D1341,S$12:S1340),"")</f>
        <v/>
      </c>
      <c r="T1341" s="268"/>
      <c r="U1341" s="269"/>
      <c r="V1341" s="244" t="str">
        <f aca="false">IF(AND(U1341&lt;&gt;"",T1341&lt;&gt;""),MIN(IF(OR(T1341="OZZ",T1341="ZZ"),5000,13600),TRUNC(0.75*SUMIF($D$12:$D1341,$D1341,U$12:U1341),2))-SUMIF($D$12:$D1340,$D1341,V$12:V1340),"")</f>
        <v/>
      </c>
      <c r="W1341" s="248" t="str">
        <f aca="false">IF(AND(U1341&lt;&gt;"",T1341&lt;&gt;"",AJ1341&lt;&gt;""),IF(OR(T1341="OZZ",T1341="ZZ"),0-SUMIF($D$12:$D1340,$D1341,W$12:W1340),MIN(MIN(13600,TRUNC(0.75*SUMIF($D$12:$D$1442,$D1341,U$12:U$1442),2)+SUMIF($D$12:$D1341,$D1341,AJ$12:AJ1341))-SUMIF($D$12:$D1340,$D1341,W$12:W1340)-SUMIF($D$12:$D$1442,$D1341,V$12:V$1442),AJ1341)),"")</f>
        <v/>
      </c>
      <c r="X1341" s="246" t="str">
        <f aca="false">IF(T1341&lt;&gt;"",1000-SUMIF($D$12:$D1340,$D1341,X$12:X1340),"")</f>
        <v/>
      </c>
      <c r="Y1341" s="272"/>
      <c r="Z1341" s="273"/>
      <c r="AA1341" s="273"/>
      <c r="AB1341" s="252" t="str">
        <f aca="false">IF(K1341&lt;&gt;"",ROUND(Y1341,2)+ROUND(Z1341,2)+ROUND(AA1341,2),"")</f>
        <v/>
      </c>
      <c r="AC1341" s="274"/>
      <c r="AD1341" s="273"/>
      <c r="AE1341" s="273"/>
      <c r="AF1341" s="275" t="str">
        <f aca="false">IF(P1341&lt;&gt;"",ROUND(AC1341,2)+ROUND(AD1341,2)+ROUND(AE1341,2),"")</f>
        <v/>
      </c>
      <c r="AG1341" s="274"/>
      <c r="AH1341" s="273"/>
      <c r="AI1341" s="273"/>
      <c r="AJ1341" s="275" t="str">
        <f aca="false">IF(U1341&lt;&gt;"",ROUND(AG1341,2)+ROUND(AH1341,2)+ROUND(AI1341,2),"")</f>
        <v/>
      </c>
      <c r="AK1341" s="255"/>
      <c r="AL1341" s="255"/>
      <c r="AM1341" s="256"/>
      <c r="AN1341" s="257"/>
      <c r="AO1341" s="258" t="str">
        <f aca="false">IF(D1341&lt;&gt;"",IF(COUNTIF($D$12:$D1341,$D1341)&gt;1,0,IF(SUM(L1341,Q1341,V1341)&gt;0,IF(AND(T1341="",OR(O1341&lt;&gt;"",J1341&lt;&gt;"")),IF(O1341&lt;&gt;"",O1341,IF(J1341&lt;&gt;"",J1341,0)),IF(AND(O1341&lt;&gt;"",J1341&lt;&gt;"",O1341=J1341),O1341,T1341)),0)),"")</f>
        <v/>
      </c>
      <c r="AP1341" s="258" t="str">
        <f aca="false">IF(D1341&lt;&gt;"",IF(COUNTIF($D$12:$D1341,$D1341)&gt;1,0,IF(SUM(M1341,R1341,W1341)&gt;0,IF(AND(T1341="",OR(O1341&lt;&gt;"",J1341&lt;&gt;"")),IF(O1341&lt;&gt;"",O1341,IF(J1341&lt;&gt;"",J1341,0)),IF(AND(O1341&lt;&gt;"",J1341&lt;&gt;"",O1341=J1341),O1341,T1341)),0)),"")</f>
        <v/>
      </c>
      <c r="AQ1341" s="258" t="str">
        <f aca="false">IF(D1341&lt;&gt;"",IF(COUNTIF($D$12:$D1341,$D1341)&gt;1,0,IF(SUM(N1341,S1341,X1341)&gt;0,IF(AND(T1341="",OR(O1341&lt;&gt;"",J1341&lt;&gt;"")),IF(O1341&lt;&gt;"",O1341,IF(J1341&lt;&gt;"",J1341,0)),IF(AND(O1341&lt;&gt;"",J1341&lt;&gt;"",O1341=J1341),O1341,T1341)),0)),"")</f>
        <v/>
      </c>
      <c r="AR1341" s="257" t="str">
        <f aca="false">IF(D1341&lt;&gt;"",IF(J1341="OZP12",L1341,0),"")</f>
        <v/>
      </c>
      <c r="AS1341" s="257" t="str">
        <f aca="false">IF(D1341&lt;&gt;"",IF(O1341="OZP12",Q1341,0),"")</f>
        <v/>
      </c>
      <c r="AT1341" s="257" t="str">
        <f aca="false">IF(D1341&lt;&gt;"",IF(T1341="OZP12",V1341,0),"")</f>
        <v/>
      </c>
      <c r="AU1341" s="257" t="str">
        <f aca="false">IF(D1341&lt;&gt;"",IF(J1341="TZP",L1341,0),"")</f>
        <v/>
      </c>
      <c r="AV1341" s="257" t="str">
        <f aca="false">IF(D1341&lt;&gt;"",IF(O1341="TZP",Q1341,0),"")</f>
        <v/>
      </c>
      <c r="AW1341" s="257" t="str">
        <f aca="false">IF(D1341&lt;&gt;"",IF(T1341="TZP",V1341,0),"")</f>
        <v/>
      </c>
      <c r="AX1341" s="257" t="str">
        <f aca="false">IF(D1341&lt;&gt;"",IF(J1341="OZZ",L1341,0),"")</f>
        <v/>
      </c>
      <c r="AY1341" s="257" t="str">
        <f aca="false">IF(D1341&lt;&gt;"",IF(O1341="OZZ",Q1341,0),"")</f>
        <v/>
      </c>
      <c r="AZ1341" s="257" t="str">
        <f aca="false">IF(D1341&lt;&gt;"",IF(T1341="OZZ",V1341,0),"")</f>
        <v/>
      </c>
      <c r="BA1341" s="260"/>
      <c r="BB1341" s="257" t="str">
        <f aca="false">IF(D1341&lt;&gt;"",IF(ISERROR(FIND("/",D1341)),0,1),"")</f>
        <v/>
      </c>
      <c r="BC1341" s="257" t="str">
        <f aca="false">IF(D1341&lt;&gt;"",IF(BB1341*1=0,D1341,CONCATENATE(MID(D1341,1,FIND("/",D1341,1)-1),MID(D1341,FIND("/",D1341,1)+1,LEN(D1341)))),"")</f>
        <v/>
      </c>
      <c r="BD1341" s="286"/>
      <c r="BE1341" s="257" t="str">
        <f aca="false">IF(D1341&lt;&gt;"",IF(J1341="OZP12",M1341,0),"")</f>
        <v/>
      </c>
      <c r="BF1341" s="257" t="str">
        <f aca="false">IF(D1341&lt;&gt;"",IF(O1341="OZP12",R1341,0),"")</f>
        <v/>
      </c>
      <c r="BG1341" s="257" t="str">
        <f aca="false">IF(D1341&lt;&gt;"",IF(T1341="OZP12",W1341,0),"")</f>
        <v/>
      </c>
      <c r="BH1341" s="257" t="str">
        <f aca="false">IF(D1341&lt;&gt;"",IF(J1341="TZP",M1341,0),"")</f>
        <v/>
      </c>
      <c r="BI1341" s="257" t="str">
        <f aca="false">IF(D1341&lt;&gt;"",IF(O1341="TZP",R1341,0),"")</f>
        <v/>
      </c>
      <c r="BJ1341" s="257" t="str">
        <f aca="false">IF(D1341&lt;&gt;"",IF(T1341="TZP",W1341,0),"")</f>
        <v/>
      </c>
    </row>
    <row r="1342" s="261" customFormat="true" ht="18.75" hidden="false" customHeight="true" outlineLevel="0" collapsed="false">
      <c r="A1342" s="262" t="n">
        <f aca="false">A1341+1</f>
        <v>1330</v>
      </c>
      <c r="B1342" s="263"/>
      <c r="C1342" s="263"/>
      <c r="D1342" s="263"/>
      <c r="E1342" s="266"/>
      <c r="F1342" s="266"/>
      <c r="G1342" s="267"/>
      <c r="H1342" s="278"/>
      <c r="I1342" s="281"/>
      <c r="J1342" s="268"/>
      <c r="K1342" s="269"/>
      <c r="L1342" s="244" t="str">
        <f aca="false">IF(AND(K1342&lt;&gt;"",J1342&lt;&gt;""),MIN(IF(OR(J1342="OZZ",J1342="ZZ"),5000,13600),TRUNC(0.75*SUMIF($D$12:$D1342,$D1342,K$12:K1342),2))-SUMIF($D$12:$D1341,$D1342,L$12:L1341),"")</f>
        <v/>
      </c>
      <c r="M1342" s="270" t="str">
        <f aca="false">IF(AND(K1342&lt;&gt;"",J1342&lt;&gt;"",AB1342&lt;&gt;""),IF(OR(J1342="OZZ",J1342="ZZ"),0-SUMIF($D$12:$D1341,$D1342,M$12:M1341),MIN(MIN(13600,TRUNC(0.75*SUMIF($D$12:$D$1442,$D1342,K$12:K$1442),2)+SUMIF($D$12:$D1342,$D1342,AB$12:AB1342))-SUMIF($D$12:$D1341,$D1342,M$12:M1341)-SUMIF($D$12:$D$1442,$D1342,L$12:L$1442),AB1342)),"")</f>
        <v/>
      </c>
      <c r="N1342" s="246" t="str">
        <f aca="false">IF(J1342&lt;&gt;"",1000-SUMIF($D$12:$D1341,$D1342,N$12:N1341),"")</f>
        <v/>
      </c>
      <c r="O1342" s="268"/>
      <c r="P1342" s="269"/>
      <c r="Q1342" s="244" t="str">
        <f aca="false">IF(AND(P1342&lt;&gt;"",O1342&lt;&gt;""),MIN(IF(OR(O1342="OZZ",O1342="ZZ"),5000,13600),TRUNC(0.75*SUMIF($D$12:$D1342,$D1342,P$12:P1342),2))-SUMIF($D$12:$D1341,$D1342,Q$12:Q1341),"")</f>
        <v/>
      </c>
      <c r="R1342" s="270" t="str">
        <f aca="false">IF(AND(P1342&lt;&gt;"",O1342&lt;&gt;"",AF1342&lt;&gt;""),IF(OR(O1342="OZZ",O1342="ZZ"),0-SUMIF($D$12:$D1341,$D1342,R$12:R1341),MIN(MIN(13600,TRUNC(0.75*SUMIF($D$12:$D$1442,$D1342,P$12:P$1442),2)+SUMIF($D$12:$D1342,$D1342,AF$12:AF1342))-SUMIF($D$12:$D1341,$D1342,R$12:R1341)-SUMIF($D$12:$D$1442,$D1342,Q$12:Q$1442),AF1342)),"")</f>
        <v/>
      </c>
      <c r="S1342" s="246" t="str">
        <f aca="false">IF(O1342&lt;&gt;"",1000-SUMIF($D$12:$D1341,$D1342,S$12:S1341),"")</f>
        <v/>
      </c>
      <c r="T1342" s="268"/>
      <c r="U1342" s="269"/>
      <c r="V1342" s="244" t="str">
        <f aca="false">IF(AND(U1342&lt;&gt;"",T1342&lt;&gt;""),MIN(IF(OR(T1342="OZZ",T1342="ZZ"),5000,13600),TRUNC(0.75*SUMIF($D$12:$D1342,$D1342,U$12:U1342),2))-SUMIF($D$12:$D1341,$D1342,V$12:V1341),"")</f>
        <v/>
      </c>
      <c r="W1342" s="248" t="str">
        <f aca="false">IF(AND(U1342&lt;&gt;"",T1342&lt;&gt;"",AJ1342&lt;&gt;""),IF(OR(T1342="OZZ",T1342="ZZ"),0-SUMIF($D$12:$D1341,$D1342,W$12:W1341),MIN(MIN(13600,TRUNC(0.75*SUMIF($D$12:$D$1442,$D1342,U$12:U$1442),2)+SUMIF($D$12:$D1342,$D1342,AJ$12:AJ1342))-SUMIF($D$12:$D1341,$D1342,W$12:W1341)-SUMIF($D$12:$D$1442,$D1342,V$12:V$1442),AJ1342)),"")</f>
        <v/>
      </c>
      <c r="X1342" s="246" t="str">
        <f aca="false">IF(T1342&lt;&gt;"",1000-SUMIF($D$12:$D1341,$D1342,X$12:X1341),"")</f>
        <v/>
      </c>
      <c r="Y1342" s="272"/>
      <c r="Z1342" s="273"/>
      <c r="AA1342" s="273"/>
      <c r="AB1342" s="252" t="str">
        <f aca="false">IF(K1342&lt;&gt;"",ROUND(Y1342,2)+ROUND(Z1342,2)+ROUND(AA1342,2),"")</f>
        <v/>
      </c>
      <c r="AC1342" s="274"/>
      <c r="AD1342" s="273"/>
      <c r="AE1342" s="273"/>
      <c r="AF1342" s="275" t="str">
        <f aca="false">IF(P1342&lt;&gt;"",ROUND(AC1342,2)+ROUND(AD1342,2)+ROUND(AE1342,2),"")</f>
        <v/>
      </c>
      <c r="AG1342" s="274"/>
      <c r="AH1342" s="273"/>
      <c r="AI1342" s="273"/>
      <c r="AJ1342" s="275" t="str">
        <f aca="false">IF(U1342&lt;&gt;"",ROUND(AG1342,2)+ROUND(AH1342,2)+ROUND(AI1342,2),"")</f>
        <v/>
      </c>
      <c r="AK1342" s="255"/>
      <c r="AL1342" s="255"/>
      <c r="AM1342" s="256"/>
      <c r="AN1342" s="257"/>
      <c r="AO1342" s="258" t="str">
        <f aca="false">IF(D1342&lt;&gt;"",IF(COUNTIF($D$12:$D1342,$D1342)&gt;1,0,IF(SUM(L1342,Q1342,V1342)&gt;0,IF(AND(T1342="",OR(O1342&lt;&gt;"",J1342&lt;&gt;"")),IF(O1342&lt;&gt;"",O1342,IF(J1342&lt;&gt;"",J1342,0)),IF(AND(O1342&lt;&gt;"",J1342&lt;&gt;"",O1342=J1342),O1342,T1342)),0)),"")</f>
        <v/>
      </c>
      <c r="AP1342" s="258" t="str">
        <f aca="false">IF(D1342&lt;&gt;"",IF(COUNTIF($D$12:$D1342,$D1342)&gt;1,0,IF(SUM(M1342,R1342,W1342)&gt;0,IF(AND(T1342="",OR(O1342&lt;&gt;"",J1342&lt;&gt;"")),IF(O1342&lt;&gt;"",O1342,IF(J1342&lt;&gt;"",J1342,0)),IF(AND(O1342&lt;&gt;"",J1342&lt;&gt;"",O1342=J1342),O1342,T1342)),0)),"")</f>
        <v/>
      </c>
      <c r="AQ1342" s="258" t="str">
        <f aca="false">IF(D1342&lt;&gt;"",IF(COUNTIF($D$12:$D1342,$D1342)&gt;1,0,IF(SUM(N1342,S1342,X1342)&gt;0,IF(AND(T1342="",OR(O1342&lt;&gt;"",J1342&lt;&gt;"")),IF(O1342&lt;&gt;"",O1342,IF(J1342&lt;&gt;"",J1342,0)),IF(AND(O1342&lt;&gt;"",J1342&lt;&gt;"",O1342=J1342),O1342,T1342)),0)),"")</f>
        <v/>
      </c>
      <c r="AR1342" s="257" t="str">
        <f aca="false">IF(D1342&lt;&gt;"",IF(J1342="OZP12",L1342,0),"")</f>
        <v/>
      </c>
      <c r="AS1342" s="257" t="str">
        <f aca="false">IF(D1342&lt;&gt;"",IF(O1342="OZP12",Q1342,0),"")</f>
        <v/>
      </c>
      <c r="AT1342" s="257" t="str">
        <f aca="false">IF(D1342&lt;&gt;"",IF(T1342="OZP12",V1342,0),"")</f>
        <v/>
      </c>
      <c r="AU1342" s="257" t="str">
        <f aca="false">IF(D1342&lt;&gt;"",IF(J1342="TZP",L1342,0),"")</f>
        <v/>
      </c>
      <c r="AV1342" s="257" t="str">
        <f aca="false">IF(D1342&lt;&gt;"",IF(O1342="TZP",Q1342,0),"")</f>
        <v/>
      </c>
      <c r="AW1342" s="257" t="str">
        <f aca="false">IF(D1342&lt;&gt;"",IF(T1342="TZP",V1342,0),"")</f>
        <v/>
      </c>
      <c r="AX1342" s="257" t="str">
        <f aca="false">IF(D1342&lt;&gt;"",IF(J1342="OZZ",L1342,0),"")</f>
        <v/>
      </c>
      <c r="AY1342" s="257" t="str">
        <f aca="false">IF(D1342&lt;&gt;"",IF(O1342="OZZ",Q1342,0),"")</f>
        <v/>
      </c>
      <c r="AZ1342" s="257" t="str">
        <f aca="false">IF(D1342&lt;&gt;"",IF(T1342="OZZ",V1342,0),"")</f>
        <v/>
      </c>
      <c r="BA1342" s="260"/>
      <c r="BB1342" s="257" t="str">
        <f aca="false">IF(D1342&lt;&gt;"",IF(ISERROR(FIND("/",D1342)),0,1),"")</f>
        <v/>
      </c>
      <c r="BC1342" s="257" t="str">
        <f aca="false">IF(D1342&lt;&gt;"",IF(BB1342*1=0,D1342,CONCATENATE(MID(D1342,1,FIND("/",D1342,1)-1),MID(D1342,FIND("/",D1342,1)+1,LEN(D1342)))),"")</f>
        <v/>
      </c>
      <c r="BD1342" s="286"/>
      <c r="BE1342" s="257" t="str">
        <f aca="false">IF(D1342&lt;&gt;"",IF(J1342="OZP12",M1342,0),"")</f>
        <v/>
      </c>
      <c r="BF1342" s="257" t="str">
        <f aca="false">IF(D1342&lt;&gt;"",IF(O1342="OZP12",R1342,0),"")</f>
        <v/>
      </c>
      <c r="BG1342" s="257" t="str">
        <f aca="false">IF(D1342&lt;&gt;"",IF(T1342="OZP12",W1342,0),"")</f>
        <v/>
      </c>
      <c r="BH1342" s="257" t="str">
        <f aca="false">IF(D1342&lt;&gt;"",IF(J1342="TZP",M1342,0),"")</f>
        <v/>
      </c>
      <c r="BI1342" s="257" t="str">
        <f aca="false">IF(D1342&lt;&gt;"",IF(O1342="TZP",R1342,0),"")</f>
        <v/>
      </c>
      <c r="BJ1342" s="257" t="str">
        <f aca="false">IF(D1342&lt;&gt;"",IF(T1342="TZP",W1342,0),"")</f>
        <v/>
      </c>
    </row>
    <row r="1343" s="261" customFormat="true" ht="18.75" hidden="false" customHeight="true" outlineLevel="0" collapsed="false">
      <c r="A1343" s="262" t="n">
        <f aca="false">A1342+1</f>
        <v>1331</v>
      </c>
      <c r="B1343" s="263"/>
      <c r="C1343" s="263"/>
      <c r="D1343" s="263"/>
      <c r="E1343" s="266"/>
      <c r="F1343" s="266"/>
      <c r="G1343" s="267"/>
      <c r="H1343" s="278"/>
      <c r="I1343" s="281"/>
      <c r="J1343" s="268"/>
      <c r="K1343" s="269"/>
      <c r="L1343" s="244" t="str">
        <f aca="false">IF(AND(K1343&lt;&gt;"",J1343&lt;&gt;""),MIN(IF(OR(J1343="OZZ",J1343="ZZ"),5000,13600),TRUNC(0.75*SUMIF($D$12:$D1343,$D1343,K$12:K1343),2))-SUMIF($D$12:$D1342,$D1343,L$12:L1342),"")</f>
        <v/>
      </c>
      <c r="M1343" s="270" t="str">
        <f aca="false">IF(AND(K1343&lt;&gt;"",J1343&lt;&gt;"",AB1343&lt;&gt;""),IF(OR(J1343="OZZ",J1343="ZZ"),0-SUMIF($D$12:$D1342,$D1343,M$12:M1342),MIN(MIN(13600,TRUNC(0.75*SUMIF($D$12:$D$1442,$D1343,K$12:K$1442),2)+SUMIF($D$12:$D1343,$D1343,AB$12:AB1343))-SUMIF($D$12:$D1342,$D1343,M$12:M1342)-SUMIF($D$12:$D$1442,$D1343,L$12:L$1442),AB1343)),"")</f>
        <v/>
      </c>
      <c r="N1343" s="246" t="str">
        <f aca="false">IF(J1343&lt;&gt;"",1000-SUMIF($D$12:$D1342,$D1343,N$12:N1342),"")</f>
        <v/>
      </c>
      <c r="O1343" s="268"/>
      <c r="P1343" s="269"/>
      <c r="Q1343" s="244" t="str">
        <f aca="false">IF(AND(P1343&lt;&gt;"",O1343&lt;&gt;""),MIN(IF(OR(O1343="OZZ",O1343="ZZ"),5000,13600),TRUNC(0.75*SUMIF($D$12:$D1343,$D1343,P$12:P1343),2))-SUMIF($D$12:$D1342,$D1343,Q$12:Q1342),"")</f>
        <v/>
      </c>
      <c r="R1343" s="270" t="str">
        <f aca="false">IF(AND(P1343&lt;&gt;"",O1343&lt;&gt;"",AF1343&lt;&gt;""),IF(OR(O1343="OZZ",O1343="ZZ"),0-SUMIF($D$12:$D1342,$D1343,R$12:R1342),MIN(MIN(13600,TRUNC(0.75*SUMIF($D$12:$D$1442,$D1343,P$12:P$1442),2)+SUMIF($D$12:$D1343,$D1343,AF$12:AF1343))-SUMIF($D$12:$D1342,$D1343,R$12:R1342)-SUMIF($D$12:$D$1442,$D1343,Q$12:Q$1442),AF1343)),"")</f>
        <v/>
      </c>
      <c r="S1343" s="246" t="str">
        <f aca="false">IF(O1343&lt;&gt;"",1000-SUMIF($D$12:$D1342,$D1343,S$12:S1342),"")</f>
        <v/>
      </c>
      <c r="T1343" s="268"/>
      <c r="U1343" s="269"/>
      <c r="V1343" s="244" t="str">
        <f aca="false">IF(AND(U1343&lt;&gt;"",T1343&lt;&gt;""),MIN(IF(OR(T1343="OZZ",T1343="ZZ"),5000,13600),TRUNC(0.75*SUMIF($D$12:$D1343,$D1343,U$12:U1343),2))-SUMIF($D$12:$D1342,$D1343,V$12:V1342),"")</f>
        <v/>
      </c>
      <c r="W1343" s="248" t="str">
        <f aca="false">IF(AND(U1343&lt;&gt;"",T1343&lt;&gt;"",AJ1343&lt;&gt;""),IF(OR(T1343="OZZ",T1343="ZZ"),0-SUMIF($D$12:$D1342,$D1343,W$12:W1342),MIN(MIN(13600,TRUNC(0.75*SUMIF($D$12:$D$1442,$D1343,U$12:U$1442),2)+SUMIF($D$12:$D1343,$D1343,AJ$12:AJ1343))-SUMIF($D$12:$D1342,$D1343,W$12:W1342)-SUMIF($D$12:$D$1442,$D1343,V$12:V$1442),AJ1343)),"")</f>
        <v/>
      </c>
      <c r="X1343" s="246" t="str">
        <f aca="false">IF(T1343&lt;&gt;"",1000-SUMIF($D$12:$D1342,$D1343,X$12:X1342),"")</f>
        <v/>
      </c>
      <c r="Y1343" s="272"/>
      <c r="Z1343" s="273"/>
      <c r="AA1343" s="273"/>
      <c r="AB1343" s="252" t="str">
        <f aca="false">IF(K1343&lt;&gt;"",ROUND(Y1343,2)+ROUND(Z1343,2)+ROUND(AA1343,2),"")</f>
        <v/>
      </c>
      <c r="AC1343" s="274"/>
      <c r="AD1343" s="273"/>
      <c r="AE1343" s="273"/>
      <c r="AF1343" s="275" t="str">
        <f aca="false">IF(P1343&lt;&gt;"",ROUND(AC1343,2)+ROUND(AD1343,2)+ROUND(AE1343,2),"")</f>
        <v/>
      </c>
      <c r="AG1343" s="274"/>
      <c r="AH1343" s="273"/>
      <c r="AI1343" s="273"/>
      <c r="AJ1343" s="275" t="str">
        <f aca="false">IF(U1343&lt;&gt;"",ROUND(AG1343,2)+ROUND(AH1343,2)+ROUND(AI1343,2),"")</f>
        <v/>
      </c>
      <c r="AK1343" s="255"/>
      <c r="AL1343" s="255"/>
      <c r="AM1343" s="256"/>
      <c r="AN1343" s="257"/>
      <c r="AO1343" s="258" t="str">
        <f aca="false">IF(D1343&lt;&gt;"",IF(COUNTIF($D$12:$D1343,$D1343)&gt;1,0,IF(SUM(L1343,Q1343,V1343)&gt;0,IF(AND(T1343="",OR(O1343&lt;&gt;"",J1343&lt;&gt;"")),IF(O1343&lt;&gt;"",O1343,IF(J1343&lt;&gt;"",J1343,0)),IF(AND(O1343&lt;&gt;"",J1343&lt;&gt;"",O1343=J1343),O1343,T1343)),0)),"")</f>
        <v/>
      </c>
      <c r="AP1343" s="258" t="str">
        <f aca="false">IF(D1343&lt;&gt;"",IF(COUNTIF($D$12:$D1343,$D1343)&gt;1,0,IF(SUM(M1343,R1343,W1343)&gt;0,IF(AND(T1343="",OR(O1343&lt;&gt;"",J1343&lt;&gt;"")),IF(O1343&lt;&gt;"",O1343,IF(J1343&lt;&gt;"",J1343,0)),IF(AND(O1343&lt;&gt;"",J1343&lt;&gt;"",O1343=J1343),O1343,T1343)),0)),"")</f>
        <v/>
      </c>
      <c r="AQ1343" s="258" t="str">
        <f aca="false">IF(D1343&lt;&gt;"",IF(COUNTIF($D$12:$D1343,$D1343)&gt;1,0,IF(SUM(N1343,S1343,X1343)&gt;0,IF(AND(T1343="",OR(O1343&lt;&gt;"",J1343&lt;&gt;"")),IF(O1343&lt;&gt;"",O1343,IF(J1343&lt;&gt;"",J1343,0)),IF(AND(O1343&lt;&gt;"",J1343&lt;&gt;"",O1343=J1343),O1343,T1343)),0)),"")</f>
        <v/>
      </c>
      <c r="AR1343" s="257" t="str">
        <f aca="false">IF(D1343&lt;&gt;"",IF(J1343="OZP12",L1343,0),"")</f>
        <v/>
      </c>
      <c r="AS1343" s="257" t="str">
        <f aca="false">IF(D1343&lt;&gt;"",IF(O1343="OZP12",Q1343,0),"")</f>
        <v/>
      </c>
      <c r="AT1343" s="257" t="str">
        <f aca="false">IF(D1343&lt;&gt;"",IF(T1343="OZP12",V1343,0),"")</f>
        <v/>
      </c>
      <c r="AU1343" s="257" t="str">
        <f aca="false">IF(D1343&lt;&gt;"",IF(J1343="TZP",L1343,0),"")</f>
        <v/>
      </c>
      <c r="AV1343" s="257" t="str">
        <f aca="false">IF(D1343&lt;&gt;"",IF(O1343="TZP",Q1343,0),"")</f>
        <v/>
      </c>
      <c r="AW1343" s="257" t="str">
        <f aca="false">IF(D1343&lt;&gt;"",IF(T1343="TZP",V1343,0),"")</f>
        <v/>
      </c>
      <c r="AX1343" s="257" t="str">
        <f aca="false">IF(D1343&lt;&gt;"",IF(J1343="OZZ",L1343,0),"")</f>
        <v/>
      </c>
      <c r="AY1343" s="257" t="str">
        <f aca="false">IF(D1343&lt;&gt;"",IF(O1343="OZZ",Q1343,0),"")</f>
        <v/>
      </c>
      <c r="AZ1343" s="257" t="str">
        <f aca="false">IF(D1343&lt;&gt;"",IF(T1343="OZZ",V1343,0),"")</f>
        <v/>
      </c>
      <c r="BA1343" s="260"/>
      <c r="BB1343" s="257" t="str">
        <f aca="false">IF(D1343&lt;&gt;"",IF(ISERROR(FIND("/",D1343)),0,1),"")</f>
        <v/>
      </c>
      <c r="BC1343" s="257" t="str">
        <f aca="false">IF(D1343&lt;&gt;"",IF(BB1343*1=0,D1343,CONCATENATE(MID(D1343,1,FIND("/",D1343,1)-1),MID(D1343,FIND("/",D1343,1)+1,LEN(D1343)))),"")</f>
        <v/>
      </c>
      <c r="BD1343" s="286"/>
      <c r="BE1343" s="257" t="str">
        <f aca="false">IF(D1343&lt;&gt;"",IF(J1343="OZP12",M1343,0),"")</f>
        <v/>
      </c>
      <c r="BF1343" s="257" t="str">
        <f aca="false">IF(D1343&lt;&gt;"",IF(O1343="OZP12",R1343,0),"")</f>
        <v/>
      </c>
      <c r="BG1343" s="257" t="str">
        <f aca="false">IF(D1343&lt;&gt;"",IF(T1343="OZP12",W1343,0),"")</f>
        <v/>
      </c>
      <c r="BH1343" s="257" t="str">
        <f aca="false">IF(D1343&lt;&gt;"",IF(J1343="TZP",M1343,0),"")</f>
        <v/>
      </c>
      <c r="BI1343" s="257" t="str">
        <f aca="false">IF(D1343&lt;&gt;"",IF(O1343="TZP",R1343,0),"")</f>
        <v/>
      </c>
      <c r="BJ1343" s="257" t="str">
        <f aca="false">IF(D1343&lt;&gt;"",IF(T1343="TZP",W1343,0),"")</f>
        <v/>
      </c>
    </row>
    <row r="1344" s="261" customFormat="true" ht="18.75" hidden="false" customHeight="true" outlineLevel="0" collapsed="false">
      <c r="A1344" s="262" t="n">
        <f aca="false">A1343+1</f>
        <v>1332</v>
      </c>
      <c r="B1344" s="263"/>
      <c r="C1344" s="263"/>
      <c r="D1344" s="263"/>
      <c r="E1344" s="266"/>
      <c r="F1344" s="266"/>
      <c r="G1344" s="267"/>
      <c r="H1344" s="278"/>
      <c r="I1344" s="281"/>
      <c r="J1344" s="268"/>
      <c r="K1344" s="269"/>
      <c r="L1344" s="244" t="str">
        <f aca="false">IF(AND(K1344&lt;&gt;"",J1344&lt;&gt;""),MIN(IF(OR(J1344="OZZ",J1344="ZZ"),5000,13600),TRUNC(0.75*SUMIF($D$12:$D1344,$D1344,K$12:K1344),2))-SUMIF($D$12:$D1343,$D1344,L$12:L1343),"")</f>
        <v/>
      </c>
      <c r="M1344" s="270" t="str">
        <f aca="false">IF(AND(K1344&lt;&gt;"",J1344&lt;&gt;"",AB1344&lt;&gt;""),IF(OR(J1344="OZZ",J1344="ZZ"),0-SUMIF($D$12:$D1343,$D1344,M$12:M1343),MIN(MIN(13600,TRUNC(0.75*SUMIF($D$12:$D$1442,$D1344,K$12:K$1442),2)+SUMIF($D$12:$D1344,$D1344,AB$12:AB1344))-SUMIF($D$12:$D1343,$D1344,M$12:M1343)-SUMIF($D$12:$D$1442,$D1344,L$12:L$1442),AB1344)),"")</f>
        <v/>
      </c>
      <c r="N1344" s="246" t="str">
        <f aca="false">IF(J1344&lt;&gt;"",1000-SUMIF($D$12:$D1343,$D1344,N$12:N1343),"")</f>
        <v/>
      </c>
      <c r="O1344" s="268"/>
      <c r="P1344" s="269"/>
      <c r="Q1344" s="244" t="str">
        <f aca="false">IF(AND(P1344&lt;&gt;"",O1344&lt;&gt;""),MIN(IF(OR(O1344="OZZ",O1344="ZZ"),5000,13600),TRUNC(0.75*SUMIF($D$12:$D1344,$D1344,P$12:P1344),2))-SUMIF($D$12:$D1343,$D1344,Q$12:Q1343),"")</f>
        <v/>
      </c>
      <c r="R1344" s="270" t="str">
        <f aca="false">IF(AND(P1344&lt;&gt;"",O1344&lt;&gt;"",AF1344&lt;&gt;""),IF(OR(O1344="OZZ",O1344="ZZ"),0-SUMIF($D$12:$D1343,$D1344,R$12:R1343),MIN(MIN(13600,TRUNC(0.75*SUMIF($D$12:$D$1442,$D1344,P$12:P$1442),2)+SUMIF($D$12:$D1344,$D1344,AF$12:AF1344))-SUMIF($D$12:$D1343,$D1344,R$12:R1343)-SUMIF($D$12:$D$1442,$D1344,Q$12:Q$1442),AF1344)),"")</f>
        <v/>
      </c>
      <c r="S1344" s="246" t="str">
        <f aca="false">IF(O1344&lt;&gt;"",1000-SUMIF($D$12:$D1343,$D1344,S$12:S1343),"")</f>
        <v/>
      </c>
      <c r="T1344" s="268"/>
      <c r="U1344" s="269"/>
      <c r="V1344" s="244" t="str">
        <f aca="false">IF(AND(U1344&lt;&gt;"",T1344&lt;&gt;""),MIN(IF(OR(T1344="OZZ",T1344="ZZ"),5000,13600),TRUNC(0.75*SUMIF($D$12:$D1344,$D1344,U$12:U1344),2))-SUMIF($D$12:$D1343,$D1344,V$12:V1343),"")</f>
        <v/>
      </c>
      <c r="W1344" s="248" t="str">
        <f aca="false">IF(AND(U1344&lt;&gt;"",T1344&lt;&gt;"",AJ1344&lt;&gt;""),IF(OR(T1344="OZZ",T1344="ZZ"),0-SUMIF($D$12:$D1343,$D1344,W$12:W1343),MIN(MIN(13600,TRUNC(0.75*SUMIF($D$12:$D$1442,$D1344,U$12:U$1442),2)+SUMIF($D$12:$D1344,$D1344,AJ$12:AJ1344))-SUMIF($D$12:$D1343,$D1344,W$12:W1343)-SUMIF($D$12:$D$1442,$D1344,V$12:V$1442),AJ1344)),"")</f>
        <v/>
      </c>
      <c r="X1344" s="246" t="str">
        <f aca="false">IF(T1344&lt;&gt;"",1000-SUMIF($D$12:$D1343,$D1344,X$12:X1343),"")</f>
        <v/>
      </c>
      <c r="Y1344" s="272"/>
      <c r="Z1344" s="273"/>
      <c r="AA1344" s="273"/>
      <c r="AB1344" s="252" t="str">
        <f aca="false">IF(K1344&lt;&gt;"",ROUND(Y1344,2)+ROUND(Z1344,2)+ROUND(AA1344,2),"")</f>
        <v/>
      </c>
      <c r="AC1344" s="274"/>
      <c r="AD1344" s="273"/>
      <c r="AE1344" s="273"/>
      <c r="AF1344" s="275" t="str">
        <f aca="false">IF(P1344&lt;&gt;"",ROUND(AC1344,2)+ROUND(AD1344,2)+ROUND(AE1344,2),"")</f>
        <v/>
      </c>
      <c r="AG1344" s="274"/>
      <c r="AH1344" s="273"/>
      <c r="AI1344" s="273"/>
      <c r="AJ1344" s="275" t="str">
        <f aca="false">IF(U1344&lt;&gt;"",ROUND(AG1344,2)+ROUND(AH1344,2)+ROUND(AI1344,2),"")</f>
        <v/>
      </c>
      <c r="AK1344" s="255"/>
      <c r="AL1344" s="255"/>
      <c r="AM1344" s="256"/>
      <c r="AN1344" s="257"/>
      <c r="AO1344" s="258" t="str">
        <f aca="false">IF(D1344&lt;&gt;"",IF(COUNTIF($D$12:$D1344,$D1344)&gt;1,0,IF(SUM(L1344,Q1344,V1344)&gt;0,IF(AND(T1344="",OR(O1344&lt;&gt;"",J1344&lt;&gt;"")),IF(O1344&lt;&gt;"",O1344,IF(J1344&lt;&gt;"",J1344,0)),IF(AND(O1344&lt;&gt;"",J1344&lt;&gt;"",O1344=J1344),O1344,T1344)),0)),"")</f>
        <v/>
      </c>
      <c r="AP1344" s="258" t="str">
        <f aca="false">IF(D1344&lt;&gt;"",IF(COUNTIF($D$12:$D1344,$D1344)&gt;1,0,IF(SUM(M1344,R1344,W1344)&gt;0,IF(AND(T1344="",OR(O1344&lt;&gt;"",J1344&lt;&gt;"")),IF(O1344&lt;&gt;"",O1344,IF(J1344&lt;&gt;"",J1344,0)),IF(AND(O1344&lt;&gt;"",J1344&lt;&gt;"",O1344=J1344),O1344,T1344)),0)),"")</f>
        <v/>
      </c>
      <c r="AQ1344" s="258" t="str">
        <f aca="false">IF(D1344&lt;&gt;"",IF(COUNTIF($D$12:$D1344,$D1344)&gt;1,0,IF(SUM(N1344,S1344,X1344)&gt;0,IF(AND(T1344="",OR(O1344&lt;&gt;"",J1344&lt;&gt;"")),IF(O1344&lt;&gt;"",O1344,IF(J1344&lt;&gt;"",J1344,0)),IF(AND(O1344&lt;&gt;"",J1344&lt;&gt;"",O1344=J1344),O1344,T1344)),0)),"")</f>
        <v/>
      </c>
      <c r="AR1344" s="257" t="str">
        <f aca="false">IF(D1344&lt;&gt;"",IF(J1344="OZP12",L1344,0),"")</f>
        <v/>
      </c>
      <c r="AS1344" s="257" t="str">
        <f aca="false">IF(D1344&lt;&gt;"",IF(O1344="OZP12",Q1344,0),"")</f>
        <v/>
      </c>
      <c r="AT1344" s="257" t="str">
        <f aca="false">IF(D1344&lt;&gt;"",IF(T1344="OZP12",V1344,0),"")</f>
        <v/>
      </c>
      <c r="AU1344" s="257" t="str">
        <f aca="false">IF(D1344&lt;&gt;"",IF(J1344="TZP",L1344,0),"")</f>
        <v/>
      </c>
      <c r="AV1344" s="257" t="str">
        <f aca="false">IF(D1344&lt;&gt;"",IF(O1344="TZP",Q1344,0),"")</f>
        <v/>
      </c>
      <c r="AW1344" s="257" t="str">
        <f aca="false">IF(D1344&lt;&gt;"",IF(T1344="TZP",V1344,0),"")</f>
        <v/>
      </c>
      <c r="AX1344" s="257" t="str">
        <f aca="false">IF(D1344&lt;&gt;"",IF(J1344="OZZ",L1344,0),"")</f>
        <v/>
      </c>
      <c r="AY1344" s="257" t="str">
        <f aca="false">IF(D1344&lt;&gt;"",IF(O1344="OZZ",Q1344,0),"")</f>
        <v/>
      </c>
      <c r="AZ1344" s="257" t="str">
        <f aca="false">IF(D1344&lt;&gt;"",IF(T1344="OZZ",V1344,0),"")</f>
        <v/>
      </c>
      <c r="BA1344" s="260"/>
      <c r="BB1344" s="257" t="str">
        <f aca="false">IF(D1344&lt;&gt;"",IF(ISERROR(FIND("/",D1344)),0,1),"")</f>
        <v/>
      </c>
      <c r="BC1344" s="257" t="str">
        <f aca="false">IF(D1344&lt;&gt;"",IF(BB1344*1=0,D1344,CONCATENATE(MID(D1344,1,FIND("/",D1344,1)-1),MID(D1344,FIND("/",D1344,1)+1,LEN(D1344)))),"")</f>
        <v/>
      </c>
      <c r="BD1344" s="286"/>
      <c r="BE1344" s="257" t="str">
        <f aca="false">IF(D1344&lt;&gt;"",IF(J1344="OZP12",M1344,0),"")</f>
        <v/>
      </c>
      <c r="BF1344" s="257" t="str">
        <f aca="false">IF(D1344&lt;&gt;"",IF(O1344="OZP12",R1344,0),"")</f>
        <v/>
      </c>
      <c r="BG1344" s="257" t="str">
        <f aca="false">IF(D1344&lt;&gt;"",IF(T1344="OZP12",W1344,0),"")</f>
        <v/>
      </c>
      <c r="BH1344" s="257" t="str">
        <f aca="false">IF(D1344&lt;&gt;"",IF(J1344="TZP",M1344,0),"")</f>
        <v/>
      </c>
      <c r="BI1344" s="257" t="str">
        <f aca="false">IF(D1344&lt;&gt;"",IF(O1344="TZP",R1344,0),"")</f>
        <v/>
      </c>
      <c r="BJ1344" s="257" t="str">
        <f aca="false">IF(D1344&lt;&gt;"",IF(T1344="TZP",W1344,0),"")</f>
        <v/>
      </c>
    </row>
    <row r="1345" s="261" customFormat="true" ht="18.75" hidden="false" customHeight="true" outlineLevel="0" collapsed="false">
      <c r="A1345" s="262" t="n">
        <f aca="false">A1344+1</f>
        <v>1333</v>
      </c>
      <c r="B1345" s="263"/>
      <c r="C1345" s="263"/>
      <c r="D1345" s="263"/>
      <c r="E1345" s="266"/>
      <c r="F1345" s="266"/>
      <c r="G1345" s="267"/>
      <c r="H1345" s="278"/>
      <c r="I1345" s="281"/>
      <c r="J1345" s="268"/>
      <c r="K1345" s="269"/>
      <c r="L1345" s="244" t="str">
        <f aca="false">IF(AND(K1345&lt;&gt;"",J1345&lt;&gt;""),MIN(IF(OR(J1345="OZZ",J1345="ZZ"),5000,13600),TRUNC(0.75*SUMIF($D$12:$D1345,$D1345,K$12:K1345),2))-SUMIF($D$12:$D1344,$D1345,L$12:L1344),"")</f>
        <v/>
      </c>
      <c r="M1345" s="270" t="str">
        <f aca="false">IF(AND(K1345&lt;&gt;"",J1345&lt;&gt;"",AB1345&lt;&gt;""),IF(OR(J1345="OZZ",J1345="ZZ"),0-SUMIF($D$12:$D1344,$D1345,M$12:M1344),MIN(MIN(13600,TRUNC(0.75*SUMIF($D$12:$D$1442,$D1345,K$12:K$1442),2)+SUMIF($D$12:$D1345,$D1345,AB$12:AB1345))-SUMIF($D$12:$D1344,$D1345,M$12:M1344)-SUMIF($D$12:$D$1442,$D1345,L$12:L$1442),AB1345)),"")</f>
        <v/>
      </c>
      <c r="N1345" s="246" t="str">
        <f aca="false">IF(J1345&lt;&gt;"",1000-SUMIF($D$12:$D1344,$D1345,N$12:N1344),"")</f>
        <v/>
      </c>
      <c r="O1345" s="268"/>
      <c r="P1345" s="269"/>
      <c r="Q1345" s="244" t="str">
        <f aca="false">IF(AND(P1345&lt;&gt;"",O1345&lt;&gt;""),MIN(IF(OR(O1345="OZZ",O1345="ZZ"),5000,13600),TRUNC(0.75*SUMIF($D$12:$D1345,$D1345,P$12:P1345),2))-SUMIF($D$12:$D1344,$D1345,Q$12:Q1344),"")</f>
        <v/>
      </c>
      <c r="R1345" s="270" t="str">
        <f aca="false">IF(AND(P1345&lt;&gt;"",O1345&lt;&gt;"",AF1345&lt;&gt;""),IF(OR(O1345="OZZ",O1345="ZZ"),0-SUMIF($D$12:$D1344,$D1345,R$12:R1344),MIN(MIN(13600,TRUNC(0.75*SUMIF($D$12:$D$1442,$D1345,P$12:P$1442),2)+SUMIF($D$12:$D1345,$D1345,AF$12:AF1345))-SUMIF($D$12:$D1344,$D1345,R$12:R1344)-SUMIF($D$12:$D$1442,$D1345,Q$12:Q$1442),AF1345)),"")</f>
        <v/>
      </c>
      <c r="S1345" s="246" t="str">
        <f aca="false">IF(O1345&lt;&gt;"",1000-SUMIF($D$12:$D1344,$D1345,S$12:S1344),"")</f>
        <v/>
      </c>
      <c r="T1345" s="268"/>
      <c r="U1345" s="269"/>
      <c r="V1345" s="244" t="str">
        <f aca="false">IF(AND(U1345&lt;&gt;"",T1345&lt;&gt;""),MIN(IF(OR(T1345="OZZ",T1345="ZZ"),5000,13600),TRUNC(0.75*SUMIF($D$12:$D1345,$D1345,U$12:U1345),2))-SUMIF($D$12:$D1344,$D1345,V$12:V1344),"")</f>
        <v/>
      </c>
      <c r="W1345" s="248" t="str">
        <f aca="false">IF(AND(U1345&lt;&gt;"",T1345&lt;&gt;"",AJ1345&lt;&gt;""),IF(OR(T1345="OZZ",T1345="ZZ"),0-SUMIF($D$12:$D1344,$D1345,W$12:W1344),MIN(MIN(13600,TRUNC(0.75*SUMIF($D$12:$D$1442,$D1345,U$12:U$1442),2)+SUMIF($D$12:$D1345,$D1345,AJ$12:AJ1345))-SUMIF($D$12:$D1344,$D1345,W$12:W1344)-SUMIF($D$12:$D$1442,$D1345,V$12:V$1442),AJ1345)),"")</f>
        <v/>
      </c>
      <c r="X1345" s="246" t="str">
        <f aca="false">IF(T1345&lt;&gt;"",1000-SUMIF($D$12:$D1344,$D1345,X$12:X1344),"")</f>
        <v/>
      </c>
      <c r="Y1345" s="272"/>
      <c r="Z1345" s="273"/>
      <c r="AA1345" s="273"/>
      <c r="AB1345" s="252" t="str">
        <f aca="false">IF(K1345&lt;&gt;"",ROUND(Y1345,2)+ROUND(Z1345,2)+ROUND(AA1345,2),"")</f>
        <v/>
      </c>
      <c r="AC1345" s="274"/>
      <c r="AD1345" s="273"/>
      <c r="AE1345" s="273"/>
      <c r="AF1345" s="275" t="str">
        <f aca="false">IF(P1345&lt;&gt;"",ROUND(AC1345,2)+ROUND(AD1345,2)+ROUND(AE1345,2),"")</f>
        <v/>
      </c>
      <c r="AG1345" s="274"/>
      <c r="AH1345" s="273"/>
      <c r="AI1345" s="273"/>
      <c r="AJ1345" s="275" t="str">
        <f aca="false">IF(U1345&lt;&gt;"",ROUND(AG1345,2)+ROUND(AH1345,2)+ROUND(AI1345,2),"")</f>
        <v/>
      </c>
      <c r="AK1345" s="255"/>
      <c r="AL1345" s="255"/>
      <c r="AM1345" s="256"/>
      <c r="AN1345" s="257"/>
      <c r="AO1345" s="258" t="str">
        <f aca="false">IF(D1345&lt;&gt;"",IF(COUNTIF($D$12:$D1345,$D1345)&gt;1,0,IF(SUM(L1345,Q1345,V1345)&gt;0,IF(AND(T1345="",OR(O1345&lt;&gt;"",J1345&lt;&gt;"")),IF(O1345&lt;&gt;"",O1345,IF(J1345&lt;&gt;"",J1345,0)),IF(AND(O1345&lt;&gt;"",J1345&lt;&gt;"",O1345=J1345),O1345,T1345)),0)),"")</f>
        <v/>
      </c>
      <c r="AP1345" s="258" t="str">
        <f aca="false">IF(D1345&lt;&gt;"",IF(COUNTIF($D$12:$D1345,$D1345)&gt;1,0,IF(SUM(M1345,R1345,W1345)&gt;0,IF(AND(T1345="",OR(O1345&lt;&gt;"",J1345&lt;&gt;"")),IF(O1345&lt;&gt;"",O1345,IF(J1345&lt;&gt;"",J1345,0)),IF(AND(O1345&lt;&gt;"",J1345&lt;&gt;"",O1345=J1345),O1345,T1345)),0)),"")</f>
        <v/>
      </c>
      <c r="AQ1345" s="258" t="str">
        <f aca="false">IF(D1345&lt;&gt;"",IF(COUNTIF($D$12:$D1345,$D1345)&gt;1,0,IF(SUM(N1345,S1345,X1345)&gt;0,IF(AND(T1345="",OR(O1345&lt;&gt;"",J1345&lt;&gt;"")),IF(O1345&lt;&gt;"",O1345,IF(J1345&lt;&gt;"",J1345,0)),IF(AND(O1345&lt;&gt;"",J1345&lt;&gt;"",O1345=J1345),O1345,T1345)),0)),"")</f>
        <v/>
      </c>
      <c r="AR1345" s="257" t="str">
        <f aca="false">IF(D1345&lt;&gt;"",IF(J1345="OZP12",L1345,0),"")</f>
        <v/>
      </c>
      <c r="AS1345" s="257" t="str">
        <f aca="false">IF(D1345&lt;&gt;"",IF(O1345="OZP12",Q1345,0),"")</f>
        <v/>
      </c>
      <c r="AT1345" s="257" t="str">
        <f aca="false">IF(D1345&lt;&gt;"",IF(T1345="OZP12",V1345,0),"")</f>
        <v/>
      </c>
      <c r="AU1345" s="257" t="str">
        <f aca="false">IF(D1345&lt;&gt;"",IF(J1345="TZP",L1345,0),"")</f>
        <v/>
      </c>
      <c r="AV1345" s="257" t="str">
        <f aca="false">IF(D1345&lt;&gt;"",IF(O1345="TZP",Q1345,0),"")</f>
        <v/>
      </c>
      <c r="AW1345" s="257" t="str">
        <f aca="false">IF(D1345&lt;&gt;"",IF(T1345="TZP",V1345,0),"")</f>
        <v/>
      </c>
      <c r="AX1345" s="257" t="str">
        <f aca="false">IF(D1345&lt;&gt;"",IF(J1345="OZZ",L1345,0),"")</f>
        <v/>
      </c>
      <c r="AY1345" s="257" t="str">
        <f aca="false">IF(D1345&lt;&gt;"",IF(O1345="OZZ",Q1345,0),"")</f>
        <v/>
      </c>
      <c r="AZ1345" s="257" t="str">
        <f aca="false">IF(D1345&lt;&gt;"",IF(T1345="OZZ",V1345,0),"")</f>
        <v/>
      </c>
      <c r="BA1345" s="260"/>
      <c r="BB1345" s="257" t="str">
        <f aca="false">IF(D1345&lt;&gt;"",IF(ISERROR(FIND("/",D1345)),0,1),"")</f>
        <v/>
      </c>
      <c r="BC1345" s="257" t="str">
        <f aca="false">IF(D1345&lt;&gt;"",IF(BB1345*1=0,D1345,CONCATENATE(MID(D1345,1,FIND("/",D1345,1)-1),MID(D1345,FIND("/",D1345,1)+1,LEN(D1345)))),"")</f>
        <v/>
      </c>
      <c r="BD1345" s="286"/>
      <c r="BE1345" s="257" t="str">
        <f aca="false">IF(D1345&lt;&gt;"",IF(J1345="OZP12",M1345,0),"")</f>
        <v/>
      </c>
      <c r="BF1345" s="257" t="str">
        <f aca="false">IF(D1345&lt;&gt;"",IF(O1345="OZP12",R1345,0),"")</f>
        <v/>
      </c>
      <c r="BG1345" s="257" t="str">
        <f aca="false">IF(D1345&lt;&gt;"",IF(T1345="OZP12",W1345,0),"")</f>
        <v/>
      </c>
      <c r="BH1345" s="257" t="str">
        <f aca="false">IF(D1345&lt;&gt;"",IF(J1345="TZP",M1345,0),"")</f>
        <v/>
      </c>
      <c r="BI1345" s="257" t="str">
        <f aca="false">IF(D1345&lt;&gt;"",IF(O1345="TZP",R1345,0),"")</f>
        <v/>
      </c>
      <c r="BJ1345" s="257" t="str">
        <f aca="false">IF(D1345&lt;&gt;"",IF(T1345="TZP",W1345,0),"")</f>
        <v/>
      </c>
    </row>
    <row r="1346" s="261" customFormat="true" ht="18.75" hidden="false" customHeight="true" outlineLevel="0" collapsed="false">
      <c r="A1346" s="262" t="n">
        <f aca="false">A1345+1</f>
        <v>1334</v>
      </c>
      <c r="B1346" s="263"/>
      <c r="C1346" s="263"/>
      <c r="D1346" s="263"/>
      <c r="E1346" s="266"/>
      <c r="F1346" s="266"/>
      <c r="G1346" s="267"/>
      <c r="H1346" s="278"/>
      <c r="I1346" s="281"/>
      <c r="J1346" s="268"/>
      <c r="K1346" s="269"/>
      <c r="L1346" s="244" t="str">
        <f aca="false">IF(AND(K1346&lt;&gt;"",J1346&lt;&gt;""),MIN(IF(OR(J1346="OZZ",J1346="ZZ"),5000,13600),TRUNC(0.75*SUMIF($D$12:$D1346,$D1346,K$12:K1346),2))-SUMIF($D$12:$D1345,$D1346,L$12:L1345),"")</f>
        <v/>
      </c>
      <c r="M1346" s="270" t="str">
        <f aca="false">IF(AND(K1346&lt;&gt;"",J1346&lt;&gt;"",AB1346&lt;&gt;""),IF(OR(J1346="OZZ",J1346="ZZ"),0-SUMIF($D$12:$D1345,$D1346,M$12:M1345),MIN(MIN(13600,TRUNC(0.75*SUMIF($D$12:$D$1442,$D1346,K$12:K$1442),2)+SUMIF($D$12:$D1346,$D1346,AB$12:AB1346))-SUMIF($D$12:$D1345,$D1346,M$12:M1345)-SUMIF($D$12:$D$1442,$D1346,L$12:L$1442),AB1346)),"")</f>
        <v/>
      </c>
      <c r="N1346" s="246" t="str">
        <f aca="false">IF(J1346&lt;&gt;"",1000-SUMIF($D$12:$D1345,$D1346,N$12:N1345),"")</f>
        <v/>
      </c>
      <c r="O1346" s="268"/>
      <c r="P1346" s="269"/>
      <c r="Q1346" s="244" t="str">
        <f aca="false">IF(AND(P1346&lt;&gt;"",O1346&lt;&gt;""),MIN(IF(OR(O1346="OZZ",O1346="ZZ"),5000,13600),TRUNC(0.75*SUMIF($D$12:$D1346,$D1346,P$12:P1346),2))-SUMIF($D$12:$D1345,$D1346,Q$12:Q1345),"")</f>
        <v/>
      </c>
      <c r="R1346" s="270" t="str">
        <f aca="false">IF(AND(P1346&lt;&gt;"",O1346&lt;&gt;"",AF1346&lt;&gt;""),IF(OR(O1346="OZZ",O1346="ZZ"),0-SUMIF($D$12:$D1345,$D1346,R$12:R1345),MIN(MIN(13600,TRUNC(0.75*SUMIF($D$12:$D$1442,$D1346,P$12:P$1442),2)+SUMIF($D$12:$D1346,$D1346,AF$12:AF1346))-SUMIF($D$12:$D1345,$D1346,R$12:R1345)-SUMIF($D$12:$D$1442,$D1346,Q$12:Q$1442),AF1346)),"")</f>
        <v/>
      </c>
      <c r="S1346" s="246" t="str">
        <f aca="false">IF(O1346&lt;&gt;"",1000-SUMIF($D$12:$D1345,$D1346,S$12:S1345),"")</f>
        <v/>
      </c>
      <c r="T1346" s="268"/>
      <c r="U1346" s="269"/>
      <c r="V1346" s="244" t="str">
        <f aca="false">IF(AND(U1346&lt;&gt;"",T1346&lt;&gt;""),MIN(IF(OR(T1346="OZZ",T1346="ZZ"),5000,13600),TRUNC(0.75*SUMIF($D$12:$D1346,$D1346,U$12:U1346),2))-SUMIF($D$12:$D1345,$D1346,V$12:V1345),"")</f>
        <v/>
      </c>
      <c r="W1346" s="248" t="str">
        <f aca="false">IF(AND(U1346&lt;&gt;"",T1346&lt;&gt;"",AJ1346&lt;&gt;""),IF(OR(T1346="OZZ",T1346="ZZ"),0-SUMIF($D$12:$D1345,$D1346,W$12:W1345),MIN(MIN(13600,TRUNC(0.75*SUMIF($D$12:$D$1442,$D1346,U$12:U$1442),2)+SUMIF($D$12:$D1346,$D1346,AJ$12:AJ1346))-SUMIF($D$12:$D1345,$D1346,W$12:W1345)-SUMIF($D$12:$D$1442,$D1346,V$12:V$1442),AJ1346)),"")</f>
        <v/>
      </c>
      <c r="X1346" s="246" t="str">
        <f aca="false">IF(T1346&lt;&gt;"",1000-SUMIF($D$12:$D1345,$D1346,X$12:X1345),"")</f>
        <v/>
      </c>
      <c r="Y1346" s="272"/>
      <c r="Z1346" s="273"/>
      <c r="AA1346" s="273"/>
      <c r="AB1346" s="252" t="str">
        <f aca="false">IF(K1346&lt;&gt;"",ROUND(Y1346,2)+ROUND(Z1346,2)+ROUND(AA1346,2),"")</f>
        <v/>
      </c>
      <c r="AC1346" s="274"/>
      <c r="AD1346" s="273"/>
      <c r="AE1346" s="273"/>
      <c r="AF1346" s="275" t="str">
        <f aca="false">IF(P1346&lt;&gt;"",ROUND(AC1346,2)+ROUND(AD1346,2)+ROUND(AE1346,2),"")</f>
        <v/>
      </c>
      <c r="AG1346" s="274"/>
      <c r="AH1346" s="273"/>
      <c r="AI1346" s="273"/>
      <c r="AJ1346" s="275" t="str">
        <f aca="false">IF(U1346&lt;&gt;"",ROUND(AG1346,2)+ROUND(AH1346,2)+ROUND(AI1346,2),"")</f>
        <v/>
      </c>
      <c r="AK1346" s="255"/>
      <c r="AL1346" s="255"/>
      <c r="AM1346" s="256"/>
      <c r="AN1346" s="257"/>
      <c r="AO1346" s="258" t="str">
        <f aca="false">IF(D1346&lt;&gt;"",IF(COUNTIF($D$12:$D1346,$D1346)&gt;1,0,IF(SUM(L1346,Q1346,V1346)&gt;0,IF(AND(T1346="",OR(O1346&lt;&gt;"",J1346&lt;&gt;"")),IF(O1346&lt;&gt;"",O1346,IF(J1346&lt;&gt;"",J1346,0)),IF(AND(O1346&lt;&gt;"",J1346&lt;&gt;"",O1346=J1346),O1346,T1346)),0)),"")</f>
        <v/>
      </c>
      <c r="AP1346" s="258" t="str">
        <f aca="false">IF(D1346&lt;&gt;"",IF(COUNTIF($D$12:$D1346,$D1346)&gt;1,0,IF(SUM(M1346,R1346,W1346)&gt;0,IF(AND(T1346="",OR(O1346&lt;&gt;"",J1346&lt;&gt;"")),IF(O1346&lt;&gt;"",O1346,IF(J1346&lt;&gt;"",J1346,0)),IF(AND(O1346&lt;&gt;"",J1346&lt;&gt;"",O1346=J1346),O1346,T1346)),0)),"")</f>
        <v/>
      </c>
      <c r="AQ1346" s="258" t="str">
        <f aca="false">IF(D1346&lt;&gt;"",IF(COUNTIF($D$12:$D1346,$D1346)&gt;1,0,IF(SUM(N1346,S1346,X1346)&gt;0,IF(AND(T1346="",OR(O1346&lt;&gt;"",J1346&lt;&gt;"")),IF(O1346&lt;&gt;"",O1346,IF(J1346&lt;&gt;"",J1346,0)),IF(AND(O1346&lt;&gt;"",J1346&lt;&gt;"",O1346=J1346),O1346,T1346)),0)),"")</f>
        <v/>
      </c>
      <c r="AR1346" s="257" t="str">
        <f aca="false">IF(D1346&lt;&gt;"",IF(J1346="OZP12",L1346,0),"")</f>
        <v/>
      </c>
      <c r="AS1346" s="257" t="str">
        <f aca="false">IF(D1346&lt;&gt;"",IF(O1346="OZP12",Q1346,0),"")</f>
        <v/>
      </c>
      <c r="AT1346" s="257" t="str">
        <f aca="false">IF(D1346&lt;&gt;"",IF(T1346="OZP12",V1346,0),"")</f>
        <v/>
      </c>
      <c r="AU1346" s="257" t="str">
        <f aca="false">IF(D1346&lt;&gt;"",IF(J1346="TZP",L1346,0),"")</f>
        <v/>
      </c>
      <c r="AV1346" s="257" t="str">
        <f aca="false">IF(D1346&lt;&gt;"",IF(O1346="TZP",Q1346,0),"")</f>
        <v/>
      </c>
      <c r="AW1346" s="257" t="str">
        <f aca="false">IF(D1346&lt;&gt;"",IF(T1346="TZP",V1346,0),"")</f>
        <v/>
      </c>
      <c r="AX1346" s="257" t="str">
        <f aca="false">IF(D1346&lt;&gt;"",IF(J1346="OZZ",L1346,0),"")</f>
        <v/>
      </c>
      <c r="AY1346" s="257" t="str">
        <f aca="false">IF(D1346&lt;&gt;"",IF(O1346="OZZ",Q1346,0),"")</f>
        <v/>
      </c>
      <c r="AZ1346" s="257" t="str">
        <f aca="false">IF(D1346&lt;&gt;"",IF(T1346="OZZ",V1346,0),"")</f>
        <v/>
      </c>
      <c r="BA1346" s="260"/>
      <c r="BB1346" s="257" t="str">
        <f aca="false">IF(D1346&lt;&gt;"",IF(ISERROR(FIND("/",D1346)),0,1),"")</f>
        <v/>
      </c>
      <c r="BC1346" s="257" t="str">
        <f aca="false">IF(D1346&lt;&gt;"",IF(BB1346*1=0,D1346,CONCATENATE(MID(D1346,1,FIND("/",D1346,1)-1),MID(D1346,FIND("/",D1346,1)+1,LEN(D1346)))),"")</f>
        <v/>
      </c>
      <c r="BD1346" s="286"/>
      <c r="BE1346" s="257" t="str">
        <f aca="false">IF(D1346&lt;&gt;"",IF(J1346="OZP12",M1346,0),"")</f>
        <v/>
      </c>
      <c r="BF1346" s="257" t="str">
        <f aca="false">IF(D1346&lt;&gt;"",IF(O1346="OZP12",R1346,0),"")</f>
        <v/>
      </c>
      <c r="BG1346" s="257" t="str">
        <f aca="false">IF(D1346&lt;&gt;"",IF(T1346="OZP12",W1346,0),"")</f>
        <v/>
      </c>
      <c r="BH1346" s="257" t="str">
        <f aca="false">IF(D1346&lt;&gt;"",IF(J1346="TZP",M1346,0),"")</f>
        <v/>
      </c>
      <c r="BI1346" s="257" t="str">
        <f aca="false">IF(D1346&lt;&gt;"",IF(O1346="TZP",R1346,0),"")</f>
        <v/>
      </c>
      <c r="BJ1346" s="257" t="str">
        <f aca="false">IF(D1346&lt;&gt;"",IF(T1346="TZP",W1346,0),"")</f>
        <v/>
      </c>
    </row>
    <row r="1347" s="261" customFormat="true" ht="18.75" hidden="false" customHeight="true" outlineLevel="0" collapsed="false">
      <c r="A1347" s="262" t="n">
        <f aca="false">A1346+1</f>
        <v>1335</v>
      </c>
      <c r="B1347" s="263"/>
      <c r="C1347" s="263"/>
      <c r="D1347" s="263"/>
      <c r="E1347" s="266"/>
      <c r="F1347" s="266"/>
      <c r="G1347" s="267"/>
      <c r="H1347" s="278"/>
      <c r="I1347" s="281"/>
      <c r="J1347" s="268"/>
      <c r="K1347" s="269"/>
      <c r="L1347" s="244" t="str">
        <f aca="false">IF(AND(K1347&lt;&gt;"",J1347&lt;&gt;""),MIN(IF(OR(J1347="OZZ",J1347="ZZ"),5000,13600),TRUNC(0.75*SUMIF($D$12:$D1347,$D1347,K$12:K1347),2))-SUMIF($D$12:$D1346,$D1347,L$12:L1346),"")</f>
        <v/>
      </c>
      <c r="M1347" s="270" t="str">
        <f aca="false">IF(AND(K1347&lt;&gt;"",J1347&lt;&gt;"",AB1347&lt;&gt;""),IF(OR(J1347="OZZ",J1347="ZZ"),0-SUMIF($D$12:$D1346,$D1347,M$12:M1346),MIN(MIN(13600,TRUNC(0.75*SUMIF($D$12:$D$1442,$D1347,K$12:K$1442),2)+SUMIF($D$12:$D1347,$D1347,AB$12:AB1347))-SUMIF($D$12:$D1346,$D1347,M$12:M1346)-SUMIF($D$12:$D$1442,$D1347,L$12:L$1442),AB1347)),"")</f>
        <v/>
      </c>
      <c r="N1347" s="246" t="str">
        <f aca="false">IF(J1347&lt;&gt;"",1000-SUMIF($D$12:$D1346,$D1347,N$12:N1346),"")</f>
        <v/>
      </c>
      <c r="O1347" s="268"/>
      <c r="P1347" s="269"/>
      <c r="Q1347" s="244" t="str">
        <f aca="false">IF(AND(P1347&lt;&gt;"",O1347&lt;&gt;""),MIN(IF(OR(O1347="OZZ",O1347="ZZ"),5000,13600),TRUNC(0.75*SUMIF($D$12:$D1347,$D1347,P$12:P1347),2))-SUMIF($D$12:$D1346,$D1347,Q$12:Q1346),"")</f>
        <v/>
      </c>
      <c r="R1347" s="270" t="str">
        <f aca="false">IF(AND(P1347&lt;&gt;"",O1347&lt;&gt;"",AF1347&lt;&gt;""),IF(OR(O1347="OZZ",O1347="ZZ"),0-SUMIF($D$12:$D1346,$D1347,R$12:R1346),MIN(MIN(13600,TRUNC(0.75*SUMIF($D$12:$D$1442,$D1347,P$12:P$1442),2)+SUMIF($D$12:$D1347,$D1347,AF$12:AF1347))-SUMIF($D$12:$D1346,$D1347,R$12:R1346)-SUMIF($D$12:$D$1442,$D1347,Q$12:Q$1442),AF1347)),"")</f>
        <v/>
      </c>
      <c r="S1347" s="246" t="str">
        <f aca="false">IF(O1347&lt;&gt;"",1000-SUMIF($D$12:$D1346,$D1347,S$12:S1346),"")</f>
        <v/>
      </c>
      <c r="T1347" s="268"/>
      <c r="U1347" s="269"/>
      <c r="V1347" s="244" t="str">
        <f aca="false">IF(AND(U1347&lt;&gt;"",T1347&lt;&gt;""),MIN(IF(OR(T1347="OZZ",T1347="ZZ"),5000,13600),TRUNC(0.75*SUMIF($D$12:$D1347,$D1347,U$12:U1347),2))-SUMIF($D$12:$D1346,$D1347,V$12:V1346),"")</f>
        <v/>
      </c>
      <c r="W1347" s="248" t="str">
        <f aca="false">IF(AND(U1347&lt;&gt;"",T1347&lt;&gt;"",AJ1347&lt;&gt;""),IF(OR(T1347="OZZ",T1347="ZZ"),0-SUMIF($D$12:$D1346,$D1347,W$12:W1346),MIN(MIN(13600,TRUNC(0.75*SUMIF($D$12:$D$1442,$D1347,U$12:U$1442),2)+SUMIF($D$12:$D1347,$D1347,AJ$12:AJ1347))-SUMIF($D$12:$D1346,$D1347,W$12:W1346)-SUMIF($D$12:$D$1442,$D1347,V$12:V$1442),AJ1347)),"")</f>
        <v/>
      </c>
      <c r="X1347" s="246" t="str">
        <f aca="false">IF(T1347&lt;&gt;"",1000-SUMIF($D$12:$D1346,$D1347,X$12:X1346),"")</f>
        <v/>
      </c>
      <c r="Y1347" s="272"/>
      <c r="Z1347" s="273"/>
      <c r="AA1347" s="273"/>
      <c r="AB1347" s="252" t="str">
        <f aca="false">IF(K1347&lt;&gt;"",ROUND(Y1347,2)+ROUND(Z1347,2)+ROUND(AA1347,2),"")</f>
        <v/>
      </c>
      <c r="AC1347" s="274"/>
      <c r="AD1347" s="273"/>
      <c r="AE1347" s="273"/>
      <c r="AF1347" s="275" t="str">
        <f aca="false">IF(P1347&lt;&gt;"",ROUND(AC1347,2)+ROUND(AD1347,2)+ROUND(AE1347,2),"")</f>
        <v/>
      </c>
      <c r="AG1347" s="274"/>
      <c r="AH1347" s="273"/>
      <c r="AI1347" s="273"/>
      <c r="AJ1347" s="275" t="str">
        <f aca="false">IF(U1347&lt;&gt;"",ROUND(AG1347,2)+ROUND(AH1347,2)+ROUND(AI1347,2),"")</f>
        <v/>
      </c>
      <c r="AK1347" s="255"/>
      <c r="AL1347" s="255"/>
      <c r="AM1347" s="256"/>
      <c r="AN1347" s="257"/>
      <c r="AO1347" s="258" t="str">
        <f aca="false">IF(D1347&lt;&gt;"",IF(COUNTIF($D$12:$D1347,$D1347)&gt;1,0,IF(SUM(L1347,Q1347,V1347)&gt;0,IF(AND(T1347="",OR(O1347&lt;&gt;"",J1347&lt;&gt;"")),IF(O1347&lt;&gt;"",O1347,IF(J1347&lt;&gt;"",J1347,0)),IF(AND(O1347&lt;&gt;"",J1347&lt;&gt;"",O1347=J1347),O1347,T1347)),0)),"")</f>
        <v/>
      </c>
      <c r="AP1347" s="258" t="str">
        <f aca="false">IF(D1347&lt;&gt;"",IF(COUNTIF($D$12:$D1347,$D1347)&gt;1,0,IF(SUM(M1347,R1347,W1347)&gt;0,IF(AND(T1347="",OR(O1347&lt;&gt;"",J1347&lt;&gt;"")),IF(O1347&lt;&gt;"",O1347,IF(J1347&lt;&gt;"",J1347,0)),IF(AND(O1347&lt;&gt;"",J1347&lt;&gt;"",O1347=J1347),O1347,T1347)),0)),"")</f>
        <v/>
      </c>
      <c r="AQ1347" s="258" t="str">
        <f aca="false">IF(D1347&lt;&gt;"",IF(COUNTIF($D$12:$D1347,$D1347)&gt;1,0,IF(SUM(N1347,S1347,X1347)&gt;0,IF(AND(T1347="",OR(O1347&lt;&gt;"",J1347&lt;&gt;"")),IF(O1347&lt;&gt;"",O1347,IF(J1347&lt;&gt;"",J1347,0)),IF(AND(O1347&lt;&gt;"",J1347&lt;&gt;"",O1347=J1347),O1347,T1347)),0)),"")</f>
        <v/>
      </c>
      <c r="AR1347" s="257" t="str">
        <f aca="false">IF(D1347&lt;&gt;"",IF(J1347="OZP12",L1347,0),"")</f>
        <v/>
      </c>
      <c r="AS1347" s="257" t="str">
        <f aca="false">IF(D1347&lt;&gt;"",IF(O1347="OZP12",Q1347,0),"")</f>
        <v/>
      </c>
      <c r="AT1347" s="257" t="str">
        <f aca="false">IF(D1347&lt;&gt;"",IF(T1347="OZP12",V1347,0),"")</f>
        <v/>
      </c>
      <c r="AU1347" s="257" t="str">
        <f aca="false">IF(D1347&lt;&gt;"",IF(J1347="TZP",L1347,0),"")</f>
        <v/>
      </c>
      <c r="AV1347" s="257" t="str">
        <f aca="false">IF(D1347&lt;&gt;"",IF(O1347="TZP",Q1347,0),"")</f>
        <v/>
      </c>
      <c r="AW1347" s="257" t="str">
        <f aca="false">IF(D1347&lt;&gt;"",IF(T1347="TZP",V1347,0),"")</f>
        <v/>
      </c>
      <c r="AX1347" s="257" t="str">
        <f aca="false">IF(D1347&lt;&gt;"",IF(J1347="OZZ",L1347,0),"")</f>
        <v/>
      </c>
      <c r="AY1347" s="257" t="str">
        <f aca="false">IF(D1347&lt;&gt;"",IF(O1347="OZZ",Q1347,0),"")</f>
        <v/>
      </c>
      <c r="AZ1347" s="257" t="str">
        <f aca="false">IF(D1347&lt;&gt;"",IF(T1347="OZZ",V1347,0),"")</f>
        <v/>
      </c>
      <c r="BA1347" s="260"/>
      <c r="BB1347" s="257" t="str">
        <f aca="false">IF(D1347&lt;&gt;"",IF(ISERROR(FIND("/",D1347)),0,1),"")</f>
        <v/>
      </c>
      <c r="BC1347" s="257" t="str">
        <f aca="false">IF(D1347&lt;&gt;"",IF(BB1347*1=0,D1347,CONCATENATE(MID(D1347,1,FIND("/",D1347,1)-1),MID(D1347,FIND("/",D1347,1)+1,LEN(D1347)))),"")</f>
        <v/>
      </c>
      <c r="BD1347" s="286"/>
      <c r="BE1347" s="257" t="str">
        <f aca="false">IF(D1347&lt;&gt;"",IF(J1347="OZP12",M1347,0),"")</f>
        <v/>
      </c>
      <c r="BF1347" s="257" t="str">
        <f aca="false">IF(D1347&lt;&gt;"",IF(O1347="OZP12",R1347,0),"")</f>
        <v/>
      </c>
      <c r="BG1347" s="257" t="str">
        <f aca="false">IF(D1347&lt;&gt;"",IF(T1347="OZP12",W1347,0),"")</f>
        <v/>
      </c>
      <c r="BH1347" s="257" t="str">
        <f aca="false">IF(D1347&lt;&gt;"",IF(J1347="TZP",M1347,0),"")</f>
        <v/>
      </c>
      <c r="BI1347" s="257" t="str">
        <f aca="false">IF(D1347&lt;&gt;"",IF(O1347="TZP",R1347,0),"")</f>
        <v/>
      </c>
      <c r="BJ1347" s="257" t="str">
        <f aca="false">IF(D1347&lt;&gt;"",IF(T1347="TZP",W1347,0),"")</f>
        <v/>
      </c>
    </row>
    <row r="1348" s="261" customFormat="true" ht="18.75" hidden="false" customHeight="true" outlineLevel="0" collapsed="false">
      <c r="A1348" s="262" t="n">
        <f aca="false">A1347+1</f>
        <v>1336</v>
      </c>
      <c r="B1348" s="263"/>
      <c r="C1348" s="263"/>
      <c r="D1348" s="263"/>
      <c r="E1348" s="266"/>
      <c r="F1348" s="266"/>
      <c r="G1348" s="267"/>
      <c r="H1348" s="278"/>
      <c r="I1348" s="281"/>
      <c r="J1348" s="268"/>
      <c r="K1348" s="269"/>
      <c r="L1348" s="244" t="str">
        <f aca="false">IF(AND(K1348&lt;&gt;"",J1348&lt;&gt;""),MIN(IF(OR(J1348="OZZ",J1348="ZZ"),5000,13600),TRUNC(0.75*SUMIF($D$12:$D1348,$D1348,K$12:K1348),2))-SUMIF($D$12:$D1347,$D1348,L$12:L1347),"")</f>
        <v/>
      </c>
      <c r="M1348" s="270" t="str">
        <f aca="false">IF(AND(K1348&lt;&gt;"",J1348&lt;&gt;"",AB1348&lt;&gt;""),IF(OR(J1348="OZZ",J1348="ZZ"),0-SUMIF($D$12:$D1347,$D1348,M$12:M1347),MIN(MIN(13600,TRUNC(0.75*SUMIF($D$12:$D$1442,$D1348,K$12:K$1442),2)+SUMIF($D$12:$D1348,$D1348,AB$12:AB1348))-SUMIF($D$12:$D1347,$D1348,M$12:M1347)-SUMIF($D$12:$D$1442,$D1348,L$12:L$1442),AB1348)),"")</f>
        <v/>
      </c>
      <c r="N1348" s="246" t="str">
        <f aca="false">IF(J1348&lt;&gt;"",1000-SUMIF($D$12:$D1347,$D1348,N$12:N1347),"")</f>
        <v/>
      </c>
      <c r="O1348" s="268"/>
      <c r="P1348" s="269"/>
      <c r="Q1348" s="244" t="str">
        <f aca="false">IF(AND(P1348&lt;&gt;"",O1348&lt;&gt;""),MIN(IF(OR(O1348="OZZ",O1348="ZZ"),5000,13600),TRUNC(0.75*SUMIF($D$12:$D1348,$D1348,P$12:P1348),2))-SUMIF($D$12:$D1347,$D1348,Q$12:Q1347),"")</f>
        <v/>
      </c>
      <c r="R1348" s="270" t="str">
        <f aca="false">IF(AND(P1348&lt;&gt;"",O1348&lt;&gt;"",AF1348&lt;&gt;""),IF(OR(O1348="OZZ",O1348="ZZ"),0-SUMIF($D$12:$D1347,$D1348,R$12:R1347),MIN(MIN(13600,TRUNC(0.75*SUMIF($D$12:$D$1442,$D1348,P$12:P$1442),2)+SUMIF($D$12:$D1348,$D1348,AF$12:AF1348))-SUMIF($D$12:$D1347,$D1348,R$12:R1347)-SUMIF($D$12:$D$1442,$D1348,Q$12:Q$1442),AF1348)),"")</f>
        <v/>
      </c>
      <c r="S1348" s="246" t="str">
        <f aca="false">IF(O1348&lt;&gt;"",1000-SUMIF($D$12:$D1347,$D1348,S$12:S1347),"")</f>
        <v/>
      </c>
      <c r="T1348" s="268"/>
      <c r="U1348" s="269"/>
      <c r="V1348" s="244" t="str">
        <f aca="false">IF(AND(U1348&lt;&gt;"",T1348&lt;&gt;""),MIN(IF(OR(T1348="OZZ",T1348="ZZ"),5000,13600),TRUNC(0.75*SUMIF($D$12:$D1348,$D1348,U$12:U1348),2))-SUMIF($D$12:$D1347,$D1348,V$12:V1347),"")</f>
        <v/>
      </c>
      <c r="W1348" s="248" t="str">
        <f aca="false">IF(AND(U1348&lt;&gt;"",T1348&lt;&gt;"",AJ1348&lt;&gt;""),IF(OR(T1348="OZZ",T1348="ZZ"),0-SUMIF($D$12:$D1347,$D1348,W$12:W1347),MIN(MIN(13600,TRUNC(0.75*SUMIF($D$12:$D$1442,$D1348,U$12:U$1442),2)+SUMIF($D$12:$D1348,$D1348,AJ$12:AJ1348))-SUMIF($D$12:$D1347,$D1348,W$12:W1347)-SUMIF($D$12:$D$1442,$D1348,V$12:V$1442),AJ1348)),"")</f>
        <v/>
      </c>
      <c r="X1348" s="246" t="str">
        <f aca="false">IF(T1348&lt;&gt;"",1000-SUMIF($D$12:$D1347,$D1348,X$12:X1347),"")</f>
        <v/>
      </c>
      <c r="Y1348" s="272"/>
      <c r="Z1348" s="273"/>
      <c r="AA1348" s="273"/>
      <c r="AB1348" s="252" t="str">
        <f aca="false">IF(K1348&lt;&gt;"",ROUND(Y1348,2)+ROUND(Z1348,2)+ROUND(AA1348,2),"")</f>
        <v/>
      </c>
      <c r="AC1348" s="274"/>
      <c r="AD1348" s="273"/>
      <c r="AE1348" s="273"/>
      <c r="AF1348" s="275" t="str">
        <f aca="false">IF(P1348&lt;&gt;"",ROUND(AC1348,2)+ROUND(AD1348,2)+ROUND(AE1348,2),"")</f>
        <v/>
      </c>
      <c r="AG1348" s="274"/>
      <c r="AH1348" s="273"/>
      <c r="AI1348" s="273"/>
      <c r="AJ1348" s="275" t="str">
        <f aca="false">IF(U1348&lt;&gt;"",ROUND(AG1348,2)+ROUND(AH1348,2)+ROUND(AI1348,2),"")</f>
        <v/>
      </c>
      <c r="AK1348" s="255"/>
      <c r="AL1348" s="255"/>
      <c r="AM1348" s="256"/>
      <c r="AN1348" s="257"/>
      <c r="AO1348" s="258" t="str">
        <f aca="false">IF(D1348&lt;&gt;"",IF(COUNTIF($D$12:$D1348,$D1348)&gt;1,0,IF(SUM(L1348,Q1348,V1348)&gt;0,IF(AND(T1348="",OR(O1348&lt;&gt;"",J1348&lt;&gt;"")),IF(O1348&lt;&gt;"",O1348,IF(J1348&lt;&gt;"",J1348,0)),IF(AND(O1348&lt;&gt;"",J1348&lt;&gt;"",O1348=J1348),O1348,T1348)),0)),"")</f>
        <v/>
      </c>
      <c r="AP1348" s="258" t="str">
        <f aca="false">IF(D1348&lt;&gt;"",IF(COUNTIF($D$12:$D1348,$D1348)&gt;1,0,IF(SUM(M1348,R1348,W1348)&gt;0,IF(AND(T1348="",OR(O1348&lt;&gt;"",J1348&lt;&gt;"")),IF(O1348&lt;&gt;"",O1348,IF(J1348&lt;&gt;"",J1348,0)),IF(AND(O1348&lt;&gt;"",J1348&lt;&gt;"",O1348=J1348),O1348,T1348)),0)),"")</f>
        <v/>
      </c>
      <c r="AQ1348" s="258" t="str">
        <f aca="false">IF(D1348&lt;&gt;"",IF(COUNTIF($D$12:$D1348,$D1348)&gt;1,0,IF(SUM(N1348,S1348,X1348)&gt;0,IF(AND(T1348="",OR(O1348&lt;&gt;"",J1348&lt;&gt;"")),IF(O1348&lt;&gt;"",O1348,IF(J1348&lt;&gt;"",J1348,0)),IF(AND(O1348&lt;&gt;"",J1348&lt;&gt;"",O1348=J1348),O1348,T1348)),0)),"")</f>
        <v/>
      </c>
      <c r="AR1348" s="257" t="str">
        <f aca="false">IF(D1348&lt;&gt;"",IF(J1348="OZP12",L1348,0),"")</f>
        <v/>
      </c>
      <c r="AS1348" s="257" t="str">
        <f aca="false">IF(D1348&lt;&gt;"",IF(O1348="OZP12",Q1348,0),"")</f>
        <v/>
      </c>
      <c r="AT1348" s="257" t="str">
        <f aca="false">IF(D1348&lt;&gt;"",IF(T1348="OZP12",V1348,0),"")</f>
        <v/>
      </c>
      <c r="AU1348" s="257" t="str">
        <f aca="false">IF(D1348&lt;&gt;"",IF(J1348="TZP",L1348,0),"")</f>
        <v/>
      </c>
      <c r="AV1348" s="257" t="str">
        <f aca="false">IF(D1348&lt;&gt;"",IF(O1348="TZP",Q1348,0),"")</f>
        <v/>
      </c>
      <c r="AW1348" s="257" t="str">
        <f aca="false">IF(D1348&lt;&gt;"",IF(T1348="TZP",V1348,0),"")</f>
        <v/>
      </c>
      <c r="AX1348" s="257" t="str">
        <f aca="false">IF(D1348&lt;&gt;"",IF(J1348="OZZ",L1348,0),"")</f>
        <v/>
      </c>
      <c r="AY1348" s="257" t="str">
        <f aca="false">IF(D1348&lt;&gt;"",IF(O1348="OZZ",Q1348,0),"")</f>
        <v/>
      </c>
      <c r="AZ1348" s="257" t="str">
        <f aca="false">IF(D1348&lt;&gt;"",IF(T1348="OZZ",V1348,0),"")</f>
        <v/>
      </c>
      <c r="BA1348" s="260"/>
      <c r="BB1348" s="257" t="str">
        <f aca="false">IF(D1348&lt;&gt;"",IF(ISERROR(FIND("/",D1348)),0,1),"")</f>
        <v/>
      </c>
      <c r="BC1348" s="257" t="str">
        <f aca="false">IF(D1348&lt;&gt;"",IF(BB1348*1=0,D1348,CONCATENATE(MID(D1348,1,FIND("/",D1348,1)-1),MID(D1348,FIND("/",D1348,1)+1,LEN(D1348)))),"")</f>
        <v/>
      </c>
      <c r="BD1348" s="286"/>
      <c r="BE1348" s="257" t="str">
        <f aca="false">IF(D1348&lt;&gt;"",IF(J1348="OZP12",M1348,0),"")</f>
        <v/>
      </c>
      <c r="BF1348" s="257" t="str">
        <f aca="false">IF(D1348&lt;&gt;"",IF(O1348="OZP12",R1348,0),"")</f>
        <v/>
      </c>
      <c r="BG1348" s="257" t="str">
        <f aca="false">IF(D1348&lt;&gt;"",IF(T1348="OZP12",W1348,0),"")</f>
        <v/>
      </c>
      <c r="BH1348" s="257" t="str">
        <f aca="false">IF(D1348&lt;&gt;"",IF(J1348="TZP",M1348,0),"")</f>
        <v/>
      </c>
      <c r="BI1348" s="257" t="str">
        <f aca="false">IF(D1348&lt;&gt;"",IF(O1348="TZP",R1348,0),"")</f>
        <v/>
      </c>
      <c r="BJ1348" s="257" t="str">
        <f aca="false">IF(D1348&lt;&gt;"",IF(T1348="TZP",W1348,0),"")</f>
        <v/>
      </c>
    </row>
    <row r="1349" s="261" customFormat="true" ht="18.75" hidden="false" customHeight="true" outlineLevel="0" collapsed="false">
      <c r="A1349" s="262" t="n">
        <f aca="false">A1348+1</f>
        <v>1337</v>
      </c>
      <c r="B1349" s="263"/>
      <c r="C1349" s="263"/>
      <c r="D1349" s="263"/>
      <c r="E1349" s="266"/>
      <c r="F1349" s="266"/>
      <c r="G1349" s="267"/>
      <c r="H1349" s="278"/>
      <c r="I1349" s="281"/>
      <c r="J1349" s="268"/>
      <c r="K1349" s="269"/>
      <c r="L1349" s="244" t="str">
        <f aca="false">IF(AND(K1349&lt;&gt;"",J1349&lt;&gt;""),MIN(IF(OR(J1349="OZZ",J1349="ZZ"),5000,13600),TRUNC(0.75*SUMIF($D$12:$D1349,$D1349,K$12:K1349),2))-SUMIF($D$12:$D1348,$D1349,L$12:L1348),"")</f>
        <v/>
      </c>
      <c r="M1349" s="270" t="str">
        <f aca="false">IF(AND(K1349&lt;&gt;"",J1349&lt;&gt;"",AB1349&lt;&gt;""),IF(OR(J1349="OZZ",J1349="ZZ"),0-SUMIF($D$12:$D1348,$D1349,M$12:M1348),MIN(MIN(13600,TRUNC(0.75*SUMIF($D$12:$D$1442,$D1349,K$12:K$1442),2)+SUMIF($D$12:$D1349,$D1349,AB$12:AB1349))-SUMIF($D$12:$D1348,$D1349,M$12:M1348)-SUMIF($D$12:$D$1442,$D1349,L$12:L$1442),AB1349)),"")</f>
        <v/>
      </c>
      <c r="N1349" s="246" t="str">
        <f aca="false">IF(J1349&lt;&gt;"",1000-SUMIF($D$12:$D1348,$D1349,N$12:N1348),"")</f>
        <v/>
      </c>
      <c r="O1349" s="268"/>
      <c r="P1349" s="269"/>
      <c r="Q1349" s="244" t="str">
        <f aca="false">IF(AND(P1349&lt;&gt;"",O1349&lt;&gt;""),MIN(IF(OR(O1349="OZZ",O1349="ZZ"),5000,13600),TRUNC(0.75*SUMIF($D$12:$D1349,$D1349,P$12:P1349),2))-SUMIF($D$12:$D1348,$D1349,Q$12:Q1348),"")</f>
        <v/>
      </c>
      <c r="R1349" s="270" t="str">
        <f aca="false">IF(AND(P1349&lt;&gt;"",O1349&lt;&gt;"",AF1349&lt;&gt;""),IF(OR(O1349="OZZ",O1349="ZZ"),0-SUMIF($D$12:$D1348,$D1349,R$12:R1348),MIN(MIN(13600,TRUNC(0.75*SUMIF($D$12:$D$1442,$D1349,P$12:P$1442),2)+SUMIF($D$12:$D1349,$D1349,AF$12:AF1349))-SUMIF($D$12:$D1348,$D1349,R$12:R1348)-SUMIF($D$12:$D$1442,$D1349,Q$12:Q$1442),AF1349)),"")</f>
        <v/>
      </c>
      <c r="S1349" s="246" t="str">
        <f aca="false">IF(O1349&lt;&gt;"",1000-SUMIF($D$12:$D1348,$D1349,S$12:S1348),"")</f>
        <v/>
      </c>
      <c r="T1349" s="268"/>
      <c r="U1349" s="269"/>
      <c r="V1349" s="244" t="str">
        <f aca="false">IF(AND(U1349&lt;&gt;"",T1349&lt;&gt;""),MIN(IF(OR(T1349="OZZ",T1349="ZZ"),5000,13600),TRUNC(0.75*SUMIF($D$12:$D1349,$D1349,U$12:U1349),2))-SUMIF($D$12:$D1348,$D1349,V$12:V1348),"")</f>
        <v/>
      </c>
      <c r="W1349" s="248" t="str">
        <f aca="false">IF(AND(U1349&lt;&gt;"",T1349&lt;&gt;"",AJ1349&lt;&gt;""),IF(OR(T1349="OZZ",T1349="ZZ"),0-SUMIF($D$12:$D1348,$D1349,W$12:W1348),MIN(MIN(13600,TRUNC(0.75*SUMIF($D$12:$D$1442,$D1349,U$12:U$1442),2)+SUMIF($D$12:$D1349,$D1349,AJ$12:AJ1349))-SUMIF($D$12:$D1348,$D1349,W$12:W1348)-SUMIF($D$12:$D$1442,$D1349,V$12:V$1442),AJ1349)),"")</f>
        <v/>
      </c>
      <c r="X1349" s="246" t="str">
        <f aca="false">IF(T1349&lt;&gt;"",1000-SUMIF($D$12:$D1348,$D1349,X$12:X1348),"")</f>
        <v/>
      </c>
      <c r="Y1349" s="272"/>
      <c r="Z1349" s="273"/>
      <c r="AA1349" s="273"/>
      <c r="AB1349" s="252" t="str">
        <f aca="false">IF(K1349&lt;&gt;"",ROUND(Y1349,2)+ROUND(Z1349,2)+ROUND(AA1349,2),"")</f>
        <v/>
      </c>
      <c r="AC1349" s="274"/>
      <c r="AD1349" s="273"/>
      <c r="AE1349" s="273"/>
      <c r="AF1349" s="275" t="str">
        <f aca="false">IF(P1349&lt;&gt;"",ROUND(AC1349,2)+ROUND(AD1349,2)+ROUND(AE1349,2),"")</f>
        <v/>
      </c>
      <c r="AG1349" s="274"/>
      <c r="AH1349" s="273"/>
      <c r="AI1349" s="273"/>
      <c r="AJ1349" s="275" t="str">
        <f aca="false">IF(U1349&lt;&gt;"",ROUND(AG1349,2)+ROUND(AH1349,2)+ROUND(AI1349,2),"")</f>
        <v/>
      </c>
      <c r="AK1349" s="255"/>
      <c r="AL1349" s="255"/>
      <c r="AM1349" s="256"/>
      <c r="AN1349" s="257"/>
      <c r="AO1349" s="258" t="str">
        <f aca="false">IF(D1349&lt;&gt;"",IF(COUNTIF($D$12:$D1349,$D1349)&gt;1,0,IF(SUM(L1349,Q1349,V1349)&gt;0,IF(AND(T1349="",OR(O1349&lt;&gt;"",J1349&lt;&gt;"")),IF(O1349&lt;&gt;"",O1349,IF(J1349&lt;&gt;"",J1349,0)),IF(AND(O1349&lt;&gt;"",J1349&lt;&gt;"",O1349=J1349),O1349,T1349)),0)),"")</f>
        <v/>
      </c>
      <c r="AP1349" s="258" t="str">
        <f aca="false">IF(D1349&lt;&gt;"",IF(COUNTIF($D$12:$D1349,$D1349)&gt;1,0,IF(SUM(M1349,R1349,W1349)&gt;0,IF(AND(T1349="",OR(O1349&lt;&gt;"",J1349&lt;&gt;"")),IF(O1349&lt;&gt;"",O1349,IF(J1349&lt;&gt;"",J1349,0)),IF(AND(O1349&lt;&gt;"",J1349&lt;&gt;"",O1349=J1349),O1349,T1349)),0)),"")</f>
        <v/>
      </c>
      <c r="AQ1349" s="258" t="str">
        <f aca="false">IF(D1349&lt;&gt;"",IF(COUNTIF($D$12:$D1349,$D1349)&gt;1,0,IF(SUM(N1349,S1349,X1349)&gt;0,IF(AND(T1349="",OR(O1349&lt;&gt;"",J1349&lt;&gt;"")),IF(O1349&lt;&gt;"",O1349,IF(J1349&lt;&gt;"",J1349,0)),IF(AND(O1349&lt;&gt;"",J1349&lt;&gt;"",O1349=J1349),O1349,T1349)),0)),"")</f>
        <v/>
      </c>
      <c r="AR1349" s="257" t="str">
        <f aca="false">IF(D1349&lt;&gt;"",IF(J1349="OZP12",L1349,0),"")</f>
        <v/>
      </c>
      <c r="AS1349" s="257" t="str">
        <f aca="false">IF(D1349&lt;&gt;"",IF(O1349="OZP12",Q1349,0),"")</f>
        <v/>
      </c>
      <c r="AT1349" s="257" t="str">
        <f aca="false">IF(D1349&lt;&gt;"",IF(T1349="OZP12",V1349,0),"")</f>
        <v/>
      </c>
      <c r="AU1349" s="257" t="str">
        <f aca="false">IF(D1349&lt;&gt;"",IF(J1349="TZP",L1349,0),"")</f>
        <v/>
      </c>
      <c r="AV1349" s="257" t="str">
        <f aca="false">IF(D1349&lt;&gt;"",IF(O1349="TZP",Q1349,0),"")</f>
        <v/>
      </c>
      <c r="AW1349" s="257" t="str">
        <f aca="false">IF(D1349&lt;&gt;"",IF(T1349="TZP",V1349,0),"")</f>
        <v/>
      </c>
      <c r="AX1349" s="257" t="str">
        <f aca="false">IF(D1349&lt;&gt;"",IF(J1349="OZZ",L1349,0),"")</f>
        <v/>
      </c>
      <c r="AY1349" s="257" t="str">
        <f aca="false">IF(D1349&lt;&gt;"",IF(O1349="OZZ",Q1349,0),"")</f>
        <v/>
      </c>
      <c r="AZ1349" s="257" t="str">
        <f aca="false">IF(D1349&lt;&gt;"",IF(T1349="OZZ",V1349,0),"")</f>
        <v/>
      </c>
      <c r="BA1349" s="260"/>
      <c r="BB1349" s="257" t="str">
        <f aca="false">IF(D1349&lt;&gt;"",IF(ISERROR(FIND("/",D1349)),0,1),"")</f>
        <v/>
      </c>
      <c r="BC1349" s="257" t="str">
        <f aca="false">IF(D1349&lt;&gt;"",IF(BB1349*1=0,D1349,CONCATENATE(MID(D1349,1,FIND("/",D1349,1)-1),MID(D1349,FIND("/",D1349,1)+1,LEN(D1349)))),"")</f>
        <v/>
      </c>
      <c r="BD1349" s="286"/>
      <c r="BE1349" s="257" t="str">
        <f aca="false">IF(D1349&lt;&gt;"",IF(J1349="OZP12",M1349,0),"")</f>
        <v/>
      </c>
      <c r="BF1349" s="257" t="str">
        <f aca="false">IF(D1349&lt;&gt;"",IF(O1349="OZP12",R1349,0),"")</f>
        <v/>
      </c>
      <c r="BG1349" s="257" t="str">
        <f aca="false">IF(D1349&lt;&gt;"",IF(T1349="OZP12",W1349,0),"")</f>
        <v/>
      </c>
      <c r="BH1349" s="257" t="str">
        <f aca="false">IF(D1349&lt;&gt;"",IF(J1349="TZP",M1349,0),"")</f>
        <v/>
      </c>
      <c r="BI1349" s="257" t="str">
        <f aca="false">IF(D1349&lt;&gt;"",IF(O1349="TZP",R1349,0),"")</f>
        <v/>
      </c>
      <c r="BJ1349" s="257" t="str">
        <f aca="false">IF(D1349&lt;&gt;"",IF(T1349="TZP",W1349,0),"")</f>
        <v/>
      </c>
    </row>
    <row r="1350" s="261" customFormat="true" ht="18.75" hidden="false" customHeight="true" outlineLevel="0" collapsed="false">
      <c r="A1350" s="262" t="n">
        <f aca="false">A1349+1</f>
        <v>1338</v>
      </c>
      <c r="B1350" s="263"/>
      <c r="C1350" s="263"/>
      <c r="D1350" s="263"/>
      <c r="E1350" s="266"/>
      <c r="F1350" s="266"/>
      <c r="G1350" s="267"/>
      <c r="H1350" s="278"/>
      <c r="I1350" s="281"/>
      <c r="J1350" s="268"/>
      <c r="K1350" s="269"/>
      <c r="L1350" s="244" t="str">
        <f aca="false">IF(AND(K1350&lt;&gt;"",J1350&lt;&gt;""),MIN(IF(OR(J1350="OZZ",J1350="ZZ"),5000,13600),TRUNC(0.75*SUMIF($D$12:$D1350,$D1350,K$12:K1350),2))-SUMIF($D$12:$D1349,$D1350,L$12:L1349),"")</f>
        <v/>
      </c>
      <c r="M1350" s="270" t="str">
        <f aca="false">IF(AND(K1350&lt;&gt;"",J1350&lt;&gt;"",AB1350&lt;&gt;""),IF(OR(J1350="OZZ",J1350="ZZ"),0-SUMIF($D$12:$D1349,$D1350,M$12:M1349),MIN(MIN(13600,TRUNC(0.75*SUMIF($D$12:$D$1442,$D1350,K$12:K$1442),2)+SUMIF($D$12:$D1350,$D1350,AB$12:AB1350))-SUMIF($D$12:$D1349,$D1350,M$12:M1349)-SUMIF($D$12:$D$1442,$D1350,L$12:L$1442),AB1350)),"")</f>
        <v/>
      </c>
      <c r="N1350" s="246" t="str">
        <f aca="false">IF(J1350&lt;&gt;"",1000-SUMIF($D$12:$D1349,$D1350,N$12:N1349),"")</f>
        <v/>
      </c>
      <c r="O1350" s="268"/>
      <c r="P1350" s="269"/>
      <c r="Q1350" s="244" t="str">
        <f aca="false">IF(AND(P1350&lt;&gt;"",O1350&lt;&gt;""),MIN(IF(OR(O1350="OZZ",O1350="ZZ"),5000,13600),TRUNC(0.75*SUMIF($D$12:$D1350,$D1350,P$12:P1350),2))-SUMIF($D$12:$D1349,$D1350,Q$12:Q1349),"")</f>
        <v/>
      </c>
      <c r="R1350" s="270" t="str">
        <f aca="false">IF(AND(P1350&lt;&gt;"",O1350&lt;&gt;"",AF1350&lt;&gt;""),IF(OR(O1350="OZZ",O1350="ZZ"),0-SUMIF($D$12:$D1349,$D1350,R$12:R1349),MIN(MIN(13600,TRUNC(0.75*SUMIF($D$12:$D$1442,$D1350,P$12:P$1442),2)+SUMIF($D$12:$D1350,$D1350,AF$12:AF1350))-SUMIF($D$12:$D1349,$D1350,R$12:R1349)-SUMIF($D$12:$D$1442,$D1350,Q$12:Q$1442),AF1350)),"")</f>
        <v/>
      </c>
      <c r="S1350" s="246" t="str">
        <f aca="false">IF(O1350&lt;&gt;"",1000-SUMIF($D$12:$D1349,$D1350,S$12:S1349),"")</f>
        <v/>
      </c>
      <c r="T1350" s="268"/>
      <c r="U1350" s="269"/>
      <c r="V1350" s="244" t="str">
        <f aca="false">IF(AND(U1350&lt;&gt;"",T1350&lt;&gt;""),MIN(IF(OR(T1350="OZZ",T1350="ZZ"),5000,13600),TRUNC(0.75*SUMIF($D$12:$D1350,$D1350,U$12:U1350),2))-SUMIF($D$12:$D1349,$D1350,V$12:V1349),"")</f>
        <v/>
      </c>
      <c r="W1350" s="248" t="str">
        <f aca="false">IF(AND(U1350&lt;&gt;"",T1350&lt;&gt;"",AJ1350&lt;&gt;""),IF(OR(T1350="OZZ",T1350="ZZ"),0-SUMIF($D$12:$D1349,$D1350,W$12:W1349),MIN(MIN(13600,TRUNC(0.75*SUMIF($D$12:$D$1442,$D1350,U$12:U$1442),2)+SUMIF($D$12:$D1350,$D1350,AJ$12:AJ1350))-SUMIF($D$12:$D1349,$D1350,W$12:W1349)-SUMIF($D$12:$D$1442,$D1350,V$12:V$1442),AJ1350)),"")</f>
        <v/>
      </c>
      <c r="X1350" s="246" t="str">
        <f aca="false">IF(T1350&lt;&gt;"",1000-SUMIF($D$12:$D1349,$D1350,X$12:X1349),"")</f>
        <v/>
      </c>
      <c r="Y1350" s="272"/>
      <c r="Z1350" s="273"/>
      <c r="AA1350" s="273"/>
      <c r="AB1350" s="252" t="str">
        <f aca="false">IF(K1350&lt;&gt;"",ROUND(Y1350,2)+ROUND(Z1350,2)+ROUND(AA1350,2),"")</f>
        <v/>
      </c>
      <c r="AC1350" s="274"/>
      <c r="AD1350" s="273"/>
      <c r="AE1350" s="273"/>
      <c r="AF1350" s="275" t="str">
        <f aca="false">IF(P1350&lt;&gt;"",ROUND(AC1350,2)+ROUND(AD1350,2)+ROUND(AE1350,2),"")</f>
        <v/>
      </c>
      <c r="AG1350" s="274"/>
      <c r="AH1350" s="273"/>
      <c r="AI1350" s="273"/>
      <c r="AJ1350" s="275" t="str">
        <f aca="false">IF(U1350&lt;&gt;"",ROUND(AG1350,2)+ROUND(AH1350,2)+ROUND(AI1350,2),"")</f>
        <v/>
      </c>
      <c r="AK1350" s="255"/>
      <c r="AL1350" s="255"/>
      <c r="AM1350" s="256"/>
      <c r="AN1350" s="257"/>
      <c r="AO1350" s="258" t="str">
        <f aca="false">IF(D1350&lt;&gt;"",IF(COUNTIF($D$12:$D1350,$D1350)&gt;1,0,IF(SUM(L1350,Q1350,V1350)&gt;0,IF(AND(T1350="",OR(O1350&lt;&gt;"",J1350&lt;&gt;"")),IF(O1350&lt;&gt;"",O1350,IF(J1350&lt;&gt;"",J1350,0)),IF(AND(O1350&lt;&gt;"",J1350&lt;&gt;"",O1350=J1350),O1350,T1350)),0)),"")</f>
        <v/>
      </c>
      <c r="AP1350" s="258" t="str">
        <f aca="false">IF(D1350&lt;&gt;"",IF(COUNTIF($D$12:$D1350,$D1350)&gt;1,0,IF(SUM(M1350,R1350,W1350)&gt;0,IF(AND(T1350="",OR(O1350&lt;&gt;"",J1350&lt;&gt;"")),IF(O1350&lt;&gt;"",O1350,IF(J1350&lt;&gt;"",J1350,0)),IF(AND(O1350&lt;&gt;"",J1350&lt;&gt;"",O1350=J1350),O1350,T1350)),0)),"")</f>
        <v/>
      </c>
      <c r="AQ1350" s="258" t="str">
        <f aca="false">IF(D1350&lt;&gt;"",IF(COUNTIF($D$12:$D1350,$D1350)&gt;1,0,IF(SUM(N1350,S1350,X1350)&gt;0,IF(AND(T1350="",OR(O1350&lt;&gt;"",J1350&lt;&gt;"")),IF(O1350&lt;&gt;"",O1350,IF(J1350&lt;&gt;"",J1350,0)),IF(AND(O1350&lt;&gt;"",J1350&lt;&gt;"",O1350=J1350),O1350,T1350)),0)),"")</f>
        <v/>
      </c>
      <c r="AR1350" s="257" t="str">
        <f aca="false">IF(D1350&lt;&gt;"",IF(J1350="OZP12",L1350,0),"")</f>
        <v/>
      </c>
      <c r="AS1350" s="257" t="str">
        <f aca="false">IF(D1350&lt;&gt;"",IF(O1350="OZP12",Q1350,0),"")</f>
        <v/>
      </c>
      <c r="AT1350" s="257" t="str">
        <f aca="false">IF(D1350&lt;&gt;"",IF(T1350="OZP12",V1350,0),"")</f>
        <v/>
      </c>
      <c r="AU1350" s="257" t="str">
        <f aca="false">IF(D1350&lt;&gt;"",IF(J1350="TZP",L1350,0),"")</f>
        <v/>
      </c>
      <c r="AV1350" s="257" t="str">
        <f aca="false">IF(D1350&lt;&gt;"",IF(O1350="TZP",Q1350,0),"")</f>
        <v/>
      </c>
      <c r="AW1350" s="257" t="str">
        <f aca="false">IF(D1350&lt;&gt;"",IF(T1350="TZP",V1350,0),"")</f>
        <v/>
      </c>
      <c r="AX1350" s="257" t="str">
        <f aca="false">IF(D1350&lt;&gt;"",IF(J1350="OZZ",L1350,0),"")</f>
        <v/>
      </c>
      <c r="AY1350" s="257" t="str">
        <f aca="false">IF(D1350&lt;&gt;"",IF(O1350="OZZ",Q1350,0),"")</f>
        <v/>
      </c>
      <c r="AZ1350" s="257" t="str">
        <f aca="false">IF(D1350&lt;&gt;"",IF(T1350="OZZ",V1350,0),"")</f>
        <v/>
      </c>
      <c r="BA1350" s="260"/>
      <c r="BB1350" s="257" t="str">
        <f aca="false">IF(D1350&lt;&gt;"",IF(ISERROR(FIND("/",D1350)),0,1),"")</f>
        <v/>
      </c>
      <c r="BC1350" s="257" t="str">
        <f aca="false">IF(D1350&lt;&gt;"",IF(BB1350*1=0,D1350,CONCATENATE(MID(D1350,1,FIND("/",D1350,1)-1),MID(D1350,FIND("/",D1350,1)+1,LEN(D1350)))),"")</f>
        <v/>
      </c>
      <c r="BD1350" s="286"/>
      <c r="BE1350" s="257" t="str">
        <f aca="false">IF(D1350&lt;&gt;"",IF(J1350="OZP12",M1350,0),"")</f>
        <v/>
      </c>
      <c r="BF1350" s="257" t="str">
        <f aca="false">IF(D1350&lt;&gt;"",IF(O1350="OZP12",R1350,0),"")</f>
        <v/>
      </c>
      <c r="BG1350" s="257" t="str">
        <f aca="false">IF(D1350&lt;&gt;"",IF(T1350="OZP12",W1350,0),"")</f>
        <v/>
      </c>
      <c r="BH1350" s="257" t="str">
        <f aca="false">IF(D1350&lt;&gt;"",IF(J1350="TZP",M1350,0),"")</f>
        <v/>
      </c>
      <c r="BI1350" s="257" t="str">
        <f aca="false">IF(D1350&lt;&gt;"",IF(O1350="TZP",R1350,0),"")</f>
        <v/>
      </c>
      <c r="BJ1350" s="257" t="str">
        <f aca="false">IF(D1350&lt;&gt;"",IF(T1350="TZP",W1350,0),"")</f>
        <v/>
      </c>
    </row>
    <row r="1351" s="261" customFormat="true" ht="18.75" hidden="false" customHeight="true" outlineLevel="0" collapsed="false">
      <c r="A1351" s="262" t="n">
        <f aca="false">A1350+1</f>
        <v>1339</v>
      </c>
      <c r="B1351" s="263"/>
      <c r="C1351" s="263"/>
      <c r="D1351" s="263"/>
      <c r="E1351" s="266"/>
      <c r="F1351" s="266"/>
      <c r="G1351" s="267"/>
      <c r="H1351" s="278"/>
      <c r="I1351" s="281"/>
      <c r="J1351" s="268"/>
      <c r="K1351" s="269"/>
      <c r="L1351" s="244" t="str">
        <f aca="false">IF(AND(K1351&lt;&gt;"",J1351&lt;&gt;""),MIN(IF(OR(J1351="OZZ",J1351="ZZ"),5000,13600),TRUNC(0.75*SUMIF($D$12:$D1351,$D1351,K$12:K1351),2))-SUMIF($D$12:$D1350,$D1351,L$12:L1350),"")</f>
        <v/>
      </c>
      <c r="M1351" s="270" t="str">
        <f aca="false">IF(AND(K1351&lt;&gt;"",J1351&lt;&gt;"",AB1351&lt;&gt;""),IF(OR(J1351="OZZ",J1351="ZZ"),0-SUMIF($D$12:$D1350,$D1351,M$12:M1350),MIN(MIN(13600,TRUNC(0.75*SUMIF($D$12:$D$1442,$D1351,K$12:K$1442),2)+SUMIF($D$12:$D1351,$D1351,AB$12:AB1351))-SUMIF($D$12:$D1350,$D1351,M$12:M1350)-SUMIF($D$12:$D$1442,$D1351,L$12:L$1442),AB1351)),"")</f>
        <v/>
      </c>
      <c r="N1351" s="246" t="str">
        <f aca="false">IF(J1351&lt;&gt;"",1000-SUMIF($D$12:$D1350,$D1351,N$12:N1350),"")</f>
        <v/>
      </c>
      <c r="O1351" s="268"/>
      <c r="P1351" s="269"/>
      <c r="Q1351" s="244" t="str">
        <f aca="false">IF(AND(P1351&lt;&gt;"",O1351&lt;&gt;""),MIN(IF(OR(O1351="OZZ",O1351="ZZ"),5000,13600),TRUNC(0.75*SUMIF($D$12:$D1351,$D1351,P$12:P1351),2))-SUMIF($D$12:$D1350,$D1351,Q$12:Q1350),"")</f>
        <v/>
      </c>
      <c r="R1351" s="270" t="str">
        <f aca="false">IF(AND(P1351&lt;&gt;"",O1351&lt;&gt;"",AF1351&lt;&gt;""),IF(OR(O1351="OZZ",O1351="ZZ"),0-SUMIF($D$12:$D1350,$D1351,R$12:R1350),MIN(MIN(13600,TRUNC(0.75*SUMIF($D$12:$D$1442,$D1351,P$12:P$1442),2)+SUMIF($D$12:$D1351,$D1351,AF$12:AF1351))-SUMIF($D$12:$D1350,$D1351,R$12:R1350)-SUMIF($D$12:$D$1442,$D1351,Q$12:Q$1442),AF1351)),"")</f>
        <v/>
      </c>
      <c r="S1351" s="246" t="str">
        <f aca="false">IF(O1351&lt;&gt;"",1000-SUMIF($D$12:$D1350,$D1351,S$12:S1350),"")</f>
        <v/>
      </c>
      <c r="T1351" s="268"/>
      <c r="U1351" s="269"/>
      <c r="V1351" s="244" t="str">
        <f aca="false">IF(AND(U1351&lt;&gt;"",T1351&lt;&gt;""),MIN(IF(OR(T1351="OZZ",T1351="ZZ"),5000,13600),TRUNC(0.75*SUMIF($D$12:$D1351,$D1351,U$12:U1351),2))-SUMIF($D$12:$D1350,$D1351,V$12:V1350),"")</f>
        <v/>
      </c>
      <c r="W1351" s="248" t="str">
        <f aca="false">IF(AND(U1351&lt;&gt;"",T1351&lt;&gt;"",AJ1351&lt;&gt;""),IF(OR(T1351="OZZ",T1351="ZZ"),0-SUMIF($D$12:$D1350,$D1351,W$12:W1350),MIN(MIN(13600,TRUNC(0.75*SUMIF($D$12:$D$1442,$D1351,U$12:U$1442),2)+SUMIF($D$12:$D1351,$D1351,AJ$12:AJ1351))-SUMIF($D$12:$D1350,$D1351,W$12:W1350)-SUMIF($D$12:$D$1442,$D1351,V$12:V$1442),AJ1351)),"")</f>
        <v/>
      </c>
      <c r="X1351" s="246" t="str">
        <f aca="false">IF(T1351&lt;&gt;"",1000-SUMIF($D$12:$D1350,$D1351,X$12:X1350),"")</f>
        <v/>
      </c>
      <c r="Y1351" s="272"/>
      <c r="Z1351" s="273"/>
      <c r="AA1351" s="273"/>
      <c r="AB1351" s="252" t="str">
        <f aca="false">IF(K1351&lt;&gt;"",ROUND(Y1351,2)+ROUND(Z1351,2)+ROUND(AA1351,2),"")</f>
        <v/>
      </c>
      <c r="AC1351" s="274"/>
      <c r="AD1351" s="273"/>
      <c r="AE1351" s="273"/>
      <c r="AF1351" s="275" t="str">
        <f aca="false">IF(P1351&lt;&gt;"",ROUND(AC1351,2)+ROUND(AD1351,2)+ROUND(AE1351,2),"")</f>
        <v/>
      </c>
      <c r="AG1351" s="274"/>
      <c r="AH1351" s="273"/>
      <c r="AI1351" s="273"/>
      <c r="AJ1351" s="275" t="str">
        <f aca="false">IF(U1351&lt;&gt;"",ROUND(AG1351,2)+ROUND(AH1351,2)+ROUND(AI1351,2),"")</f>
        <v/>
      </c>
      <c r="AK1351" s="255"/>
      <c r="AL1351" s="255"/>
      <c r="AM1351" s="256"/>
      <c r="AN1351" s="257"/>
      <c r="AO1351" s="258" t="str">
        <f aca="false">IF(D1351&lt;&gt;"",IF(COUNTIF($D$12:$D1351,$D1351)&gt;1,0,IF(SUM(L1351,Q1351,V1351)&gt;0,IF(AND(T1351="",OR(O1351&lt;&gt;"",J1351&lt;&gt;"")),IF(O1351&lt;&gt;"",O1351,IF(J1351&lt;&gt;"",J1351,0)),IF(AND(O1351&lt;&gt;"",J1351&lt;&gt;"",O1351=J1351),O1351,T1351)),0)),"")</f>
        <v/>
      </c>
      <c r="AP1351" s="258" t="str">
        <f aca="false">IF(D1351&lt;&gt;"",IF(COUNTIF($D$12:$D1351,$D1351)&gt;1,0,IF(SUM(M1351,R1351,W1351)&gt;0,IF(AND(T1351="",OR(O1351&lt;&gt;"",J1351&lt;&gt;"")),IF(O1351&lt;&gt;"",O1351,IF(J1351&lt;&gt;"",J1351,0)),IF(AND(O1351&lt;&gt;"",J1351&lt;&gt;"",O1351=J1351),O1351,T1351)),0)),"")</f>
        <v/>
      </c>
      <c r="AQ1351" s="258" t="str">
        <f aca="false">IF(D1351&lt;&gt;"",IF(COUNTIF($D$12:$D1351,$D1351)&gt;1,0,IF(SUM(N1351,S1351,X1351)&gt;0,IF(AND(T1351="",OR(O1351&lt;&gt;"",J1351&lt;&gt;"")),IF(O1351&lt;&gt;"",O1351,IF(J1351&lt;&gt;"",J1351,0)),IF(AND(O1351&lt;&gt;"",J1351&lt;&gt;"",O1351=J1351),O1351,T1351)),0)),"")</f>
        <v/>
      </c>
      <c r="AR1351" s="257" t="str">
        <f aca="false">IF(D1351&lt;&gt;"",IF(J1351="OZP12",L1351,0),"")</f>
        <v/>
      </c>
      <c r="AS1351" s="257" t="str">
        <f aca="false">IF(D1351&lt;&gt;"",IF(O1351="OZP12",Q1351,0),"")</f>
        <v/>
      </c>
      <c r="AT1351" s="257" t="str">
        <f aca="false">IF(D1351&lt;&gt;"",IF(T1351="OZP12",V1351,0),"")</f>
        <v/>
      </c>
      <c r="AU1351" s="257" t="str">
        <f aca="false">IF(D1351&lt;&gt;"",IF(J1351="TZP",L1351,0),"")</f>
        <v/>
      </c>
      <c r="AV1351" s="257" t="str">
        <f aca="false">IF(D1351&lt;&gt;"",IF(O1351="TZP",Q1351,0),"")</f>
        <v/>
      </c>
      <c r="AW1351" s="257" t="str">
        <f aca="false">IF(D1351&lt;&gt;"",IF(T1351="TZP",V1351,0),"")</f>
        <v/>
      </c>
      <c r="AX1351" s="257" t="str">
        <f aca="false">IF(D1351&lt;&gt;"",IF(J1351="OZZ",L1351,0),"")</f>
        <v/>
      </c>
      <c r="AY1351" s="257" t="str">
        <f aca="false">IF(D1351&lt;&gt;"",IF(O1351="OZZ",Q1351,0),"")</f>
        <v/>
      </c>
      <c r="AZ1351" s="257" t="str">
        <f aca="false">IF(D1351&lt;&gt;"",IF(T1351="OZZ",V1351,0),"")</f>
        <v/>
      </c>
      <c r="BA1351" s="260"/>
      <c r="BB1351" s="257" t="str">
        <f aca="false">IF(D1351&lt;&gt;"",IF(ISERROR(FIND("/",D1351)),0,1),"")</f>
        <v/>
      </c>
      <c r="BC1351" s="257" t="str">
        <f aca="false">IF(D1351&lt;&gt;"",IF(BB1351*1=0,D1351,CONCATENATE(MID(D1351,1,FIND("/",D1351,1)-1),MID(D1351,FIND("/",D1351,1)+1,LEN(D1351)))),"")</f>
        <v/>
      </c>
      <c r="BD1351" s="286"/>
      <c r="BE1351" s="257" t="str">
        <f aca="false">IF(D1351&lt;&gt;"",IF(J1351="OZP12",M1351,0),"")</f>
        <v/>
      </c>
      <c r="BF1351" s="257" t="str">
        <f aca="false">IF(D1351&lt;&gt;"",IF(O1351="OZP12",R1351,0),"")</f>
        <v/>
      </c>
      <c r="BG1351" s="257" t="str">
        <f aca="false">IF(D1351&lt;&gt;"",IF(T1351="OZP12",W1351,0),"")</f>
        <v/>
      </c>
      <c r="BH1351" s="257" t="str">
        <f aca="false">IF(D1351&lt;&gt;"",IF(J1351="TZP",M1351,0),"")</f>
        <v/>
      </c>
      <c r="BI1351" s="257" t="str">
        <f aca="false">IF(D1351&lt;&gt;"",IF(O1351="TZP",R1351,0),"")</f>
        <v/>
      </c>
      <c r="BJ1351" s="257" t="str">
        <f aca="false">IF(D1351&lt;&gt;"",IF(T1351="TZP",W1351,0),"")</f>
        <v/>
      </c>
    </row>
    <row r="1352" s="261" customFormat="true" ht="18.75" hidden="false" customHeight="true" outlineLevel="0" collapsed="false">
      <c r="A1352" s="262" t="n">
        <f aca="false">A1351+1</f>
        <v>1340</v>
      </c>
      <c r="B1352" s="263"/>
      <c r="C1352" s="263"/>
      <c r="D1352" s="263"/>
      <c r="E1352" s="266"/>
      <c r="F1352" s="266"/>
      <c r="G1352" s="267"/>
      <c r="H1352" s="278"/>
      <c r="I1352" s="281"/>
      <c r="J1352" s="268"/>
      <c r="K1352" s="269"/>
      <c r="L1352" s="244" t="str">
        <f aca="false">IF(AND(K1352&lt;&gt;"",J1352&lt;&gt;""),MIN(IF(OR(J1352="OZZ",J1352="ZZ"),5000,13600),TRUNC(0.75*SUMIF($D$12:$D1352,$D1352,K$12:K1352),2))-SUMIF($D$12:$D1351,$D1352,L$12:L1351),"")</f>
        <v/>
      </c>
      <c r="M1352" s="270" t="str">
        <f aca="false">IF(AND(K1352&lt;&gt;"",J1352&lt;&gt;"",AB1352&lt;&gt;""),IF(OR(J1352="OZZ",J1352="ZZ"),0-SUMIF($D$12:$D1351,$D1352,M$12:M1351),MIN(MIN(13600,TRUNC(0.75*SUMIF($D$12:$D$1442,$D1352,K$12:K$1442),2)+SUMIF($D$12:$D1352,$D1352,AB$12:AB1352))-SUMIF($D$12:$D1351,$D1352,M$12:M1351)-SUMIF($D$12:$D$1442,$D1352,L$12:L$1442),AB1352)),"")</f>
        <v/>
      </c>
      <c r="N1352" s="246" t="str">
        <f aca="false">IF(J1352&lt;&gt;"",1000-SUMIF($D$12:$D1351,$D1352,N$12:N1351),"")</f>
        <v/>
      </c>
      <c r="O1352" s="268"/>
      <c r="P1352" s="269"/>
      <c r="Q1352" s="244" t="str">
        <f aca="false">IF(AND(P1352&lt;&gt;"",O1352&lt;&gt;""),MIN(IF(OR(O1352="OZZ",O1352="ZZ"),5000,13600),TRUNC(0.75*SUMIF($D$12:$D1352,$D1352,P$12:P1352),2))-SUMIF($D$12:$D1351,$D1352,Q$12:Q1351),"")</f>
        <v/>
      </c>
      <c r="R1352" s="270" t="str">
        <f aca="false">IF(AND(P1352&lt;&gt;"",O1352&lt;&gt;"",AF1352&lt;&gt;""),IF(OR(O1352="OZZ",O1352="ZZ"),0-SUMIF($D$12:$D1351,$D1352,R$12:R1351),MIN(MIN(13600,TRUNC(0.75*SUMIF($D$12:$D$1442,$D1352,P$12:P$1442),2)+SUMIF($D$12:$D1352,$D1352,AF$12:AF1352))-SUMIF($D$12:$D1351,$D1352,R$12:R1351)-SUMIF($D$12:$D$1442,$D1352,Q$12:Q$1442),AF1352)),"")</f>
        <v/>
      </c>
      <c r="S1352" s="246" t="str">
        <f aca="false">IF(O1352&lt;&gt;"",1000-SUMIF($D$12:$D1351,$D1352,S$12:S1351),"")</f>
        <v/>
      </c>
      <c r="T1352" s="268"/>
      <c r="U1352" s="269"/>
      <c r="V1352" s="244" t="str">
        <f aca="false">IF(AND(U1352&lt;&gt;"",T1352&lt;&gt;""),MIN(IF(OR(T1352="OZZ",T1352="ZZ"),5000,13600),TRUNC(0.75*SUMIF($D$12:$D1352,$D1352,U$12:U1352),2))-SUMIF($D$12:$D1351,$D1352,V$12:V1351),"")</f>
        <v/>
      </c>
      <c r="W1352" s="248" t="str">
        <f aca="false">IF(AND(U1352&lt;&gt;"",T1352&lt;&gt;"",AJ1352&lt;&gt;""),IF(OR(T1352="OZZ",T1352="ZZ"),0-SUMIF($D$12:$D1351,$D1352,W$12:W1351),MIN(MIN(13600,TRUNC(0.75*SUMIF($D$12:$D$1442,$D1352,U$12:U$1442),2)+SUMIF($D$12:$D1352,$D1352,AJ$12:AJ1352))-SUMIF($D$12:$D1351,$D1352,W$12:W1351)-SUMIF($D$12:$D$1442,$D1352,V$12:V$1442),AJ1352)),"")</f>
        <v/>
      </c>
      <c r="X1352" s="246" t="str">
        <f aca="false">IF(T1352&lt;&gt;"",1000-SUMIF($D$12:$D1351,$D1352,X$12:X1351),"")</f>
        <v/>
      </c>
      <c r="Y1352" s="272"/>
      <c r="Z1352" s="273"/>
      <c r="AA1352" s="273"/>
      <c r="AB1352" s="252" t="str">
        <f aca="false">IF(K1352&lt;&gt;"",ROUND(Y1352,2)+ROUND(Z1352,2)+ROUND(AA1352,2),"")</f>
        <v/>
      </c>
      <c r="AC1352" s="274"/>
      <c r="AD1352" s="273"/>
      <c r="AE1352" s="273"/>
      <c r="AF1352" s="275" t="str">
        <f aca="false">IF(P1352&lt;&gt;"",ROUND(AC1352,2)+ROUND(AD1352,2)+ROUND(AE1352,2),"")</f>
        <v/>
      </c>
      <c r="AG1352" s="274"/>
      <c r="AH1352" s="273"/>
      <c r="AI1352" s="273"/>
      <c r="AJ1352" s="275" t="str">
        <f aca="false">IF(U1352&lt;&gt;"",ROUND(AG1352,2)+ROUND(AH1352,2)+ROUND(AI1352,2),"")</f>
        <v/>
      </c>
      <c r="AK1352" s="255"/>
      <c r="AL1352" s="255"/>
      <c r="AM1352" s="256"/>
      <c r="AN1352" s="257"/>
      <c r="AO1352" s="258" t="str">
        <f aca="false">IF(D1352&lt;&gt;"",IF(COUNTIF($D$12:$D1352,$D1352)&gt;1,0,IF(SUM(L1352,Q1352,V1352)&gt;0,IF(AND(T1352="",OR(O1352&lt;&gt;"",J1352&lt;&gt;"")),IF(O1352&lt;&gt;"",O1352,IF(J1352&lt;&gt;"",J1352,0)),IF(AND(O1352&lt;&gt;"",J1352&lt;&gt;"",O1352=J1352),O1352,T1352)),0)),"")</f>
        <v/>
      </c>
      <c r="AP1352" s="258" t="str">
        <f aca="false">IF(D1352&lt;&gt;"",IF(COUNTIF($D$12:$D1352,$D1352)&gt;1,0,IF(SUM(M1352,R1352,W1352)&gt;0,IF(AND(T1352="",OR(O1352&lt;&gt;"",J1352&lt;&gt;"")),IF(O1352&lt;&gt;"",O1352,IF(J1352&lt;&gt;"",J1352,0)),IF(AND(O1352&lt;&gt;"",J1352&lt;&gt;"",O1352=J1352),O1352,T1352)),0)),"")</f>
        <v/>
      </c>
      <c r="AQ1352" s="258" t="str">
        <f aca="false">IF(D1352&lt;&gt;"",IF(COUNTIF($D$12:$D1352,$D1352)&gt;1,0,IF(SUM(N1352,S1352,X1352)&gt;0,IF(AND(T1352="",OR(O1352&lt;&gt;"",J1352&lt;&gt;"")),IF(O1352&lt;&gt;"",O1352,IF(J1352&lt;&gt;"",J1352,0)),IF(AND(O1352&lt;&gt;"",J1352&lt;&gt;"",O1352=J1352),O1352,T1352)),0)),"")</f>
        <v/>
      </c>
      <c r="AR1352" s="257" t="str">
        <f aca="false">IF(D1352&lt;&gt;"",IF(J1352="OZP12",L1352,0),"")</f>
        <v/>
      </c>
      <c r="AS1352" s="257" t="str">
        <f aca="false">IF(D1352&lt;&gt;"",IF(O1352="OZP12",Q1352,0),"")</f>
        <v/>
      </c>
      <c r="AT1352" s="257" t="str">
        <f aca="false">IF(D1352&lt;&gt;"",IF(T1352="OZP12",V1352,0),"")</f>
        <v/>
      </c>
      <c r="AU1352" s="257" t="str">
        <f aca="false">IF(D1352&lt;&gt;"",IF(J1352="TZP",L1352,0),"")</f>
        <v/>
      </c>
      <c r="AV1352" s="257" t="str">
        <f aca="false">IF(D1352&lt;&gt;"",IF(O1352="TZP",Q1352,0),"")</f>
        <v/>
      </c>
      <c r="AW1352" s="257" t="str">
        <f aca="false">IF(D1352&lt;&gt;"",IF(T1352="TZP",V1352,0),"")</f>
        <v/>
      </c>
      <c r="AX1352" s="257" t="str">
        <f aca="false">IF(D1352&lt;&gt;"",IF(J1352="OZZ",L1352,0),"")</f>
        <v/>
      </c>
      <c r="AY1352" s="257" t="str">
        <f aca="false">IF(D1352&lt;&gt;"",IF(O1352="OZZ",Q1352,0),"")</f>
        <v/>
      </c>
      <c r="AZ1352" s="257" t="str">
        <f aca="false">IF(D1352&lt;&gt;"",IF(T1352="OZZ",V1352,0),"")</f>
        <v/>
      </c>
      <c r="BA1352" s="260"/>
      <c r="BB1352" s="257" t="str">
        <f aca="false">IF(D1352&lt;&gt;"",IF(ISERROR(FIND("/",D1352)),0,1),"")</f>
        <v/>
      </c>
      <c r="BC1352" s="257" t="str">
        <f aca="false">IF(D1352&lt;&gt;"",IF(BB1352*1=0,D1352,CONCATENATE(MID(D1352,1,FIND("/",D1352,1)-1),MID(D1352,FIND("/",D1352,1)+1,LEN(D1352)))),"")</f>
        <v/>
      </c>
      <c r="BD1352" s="286"/>
      <c r="BE1352" s="257" t="str">
        <f aca="false">IF(D1352&lt;&gt;"",IF(J1352="OZP12",M1352,0),"")</f>
        <v/>
      </c>
      <c r="BF1352" s="257" t="str">
        <f aca="false">IF(D1352&lt;&gt;"",IF(O1352="OZP12",R1352,0),"")</f>
        <v/>
      </c>
      <c r="BG1352" s="257" t="str">
        <f aca="false">IF(D1352&lt;&gt;"",IF(T1352="OZP12",W1352,0),"")</f>
        <v/>
      </c>
      <c r="BH1352" s="257" t="str">
        <f aca="false">IF(D1352&lt;&gt;"",IF(J1352="TZP",M1352,0),"")</f>
        <v/>
      </c>
      <c r="BI1352" s="257" t="str">
        <f aca="false">IF(D1352&lt;&gt;"",IF(O1352="TZP",R1352,0),"")</f>
        <v/>
      </c>
      <c r="BJ1352" s="257" t="str">
        <f aca="false">IF(D1352&lt;&gt;"",IF(T1352="TZP",W1352,0),"")</f>
        <v/>
      </c>
    </row>
    <row r="1353" s="261" customFormat="true" ht="18.75" hidden="false" customHeight="true" outlineLevel="0" collapsed="false">
      <c r="A1353" s="262" t="n">
        <f aca="false">A1352+1</f>
        <v>1341</v>
      </c>
      <c r="B1353" s="263"/>
      <c r="C1353" s="263"/>
      <c r="D1353" s="263"/>
      <c r="E1353" s="266"/>
      <c r="F1353" s="266"/>
      <c r="G1353" s="267"/>
      <c r="H1353" s="278"/>
      <c r="I1353" s="281"/>
      <c r="J1353" s="268"/>
      <c r="K1353" s="269"/>
      <c r="L1353" s="244" t="str">
        <f aca="false">IF(AND(K1353&lt;&gt;"",J1353&lt;&gt;""),MIN(IF(OR(J1353="OZZ",J1353="ZZ"),5000,13600),TRUNC(0.75*SUMIF($D$12:$D1353,$D1353,K$12:K1353),2))-SUMIF($D$12:$D1352,$D1353,L$12:L1352),"")</f>
        <v/>
      </c>
      <c r="M1353" s="270" t="str">
        <f aca="false">IF(AND(K1353&lt;&gt;"",J1353&lt;&gt;"",AB1353&lt;&gt;""),IF(OR(J1353="OZZ",J1353="ZZ"),0-SUMIF($D$12:$D1352,$D1353,M$12:M1352),MIN(MIN(13600,TRUNC(0.75*SUMIF($D$12:$D$1442,$D1353,K$12:K$1442),2)+SUMIF($D$12:$D1353,$D1353,AB$12:AB1353))-SUMIF($D$12:$D1352,$D1353,M$12:M1352)-SUMIF($D$12:$D$1442,$D1353,L$12:L$1442),AB1353)),"")</f>
        <v/>
      </c>
      <c r="N1353" s="246" t="str">
        <f aca="false">IF(J1353&lt;&gt;"",1000-SUMIF($D$12:$D1352,$D1353,N$12:N1352),"")</f>
        <v/>
      </c>
      <c r="O1353" s="268"/>
      <c r="P1353" s="269"/>
      <c r="Q1353" s="244" t="str">
        <f aca="false">IF(AND(P1353&lt;&gt;"",O1353&lt;&gt;""),MIN(IF(OR(O1353="OZZ",O1353="ZZ"),5000,13600),TRUNC(0.75*SUMIF($D$12:$D1353,$D1353,P$12:P1353),2))-SUMIF($D$12:$D1352,$D1353,Q$12:Q1352),"")</f>
        <v/>
      </c>
      <c r="R1353" s="270" t="str">
        <f aca="false">IF(AND(P1353&lt;&gt;"",O1353&lt;&gt;"",AF1353&lt;&gt;""),IF(OR(O1353="OZZ",O1353="ZZ"),0-SUMIF($D$12:$D1352,$D1353,R$12:R1352),MIN(MIN(13600,TRUNC(0.75*SUMIF($D$12:$D$1442,$D1353,P$12:P$1442),2)+SUMIF($D$12:$D1353,$D1353,AF$12:AF1353))-SUMIF($D$12:$D1352,$D1353,R$12:R1352)-SUMIF($D$12:$D$1442,$D1353,Q$12:Q$1442),AF1353)),"")</f>
        <v/>
      </c>
      <c r="S1353" s="246" t="str">
        <f aca="false">IF(O1353&lt;&gt;"",1000-SUMIF($D$12:$D1352,$D1353,S$12:S1352),"")</f>
        <v/>
      </c>
      <c r="T1353" s="268"/>
      <c r="U1353" s="269"/>
      <c r="V1353" s="244" t="str">
        <f aca="false">IF(AND(U1353&lt;&gt;"",T1353&lt;&gt;""),MIN(IF(OR(T1353="OZZ",T1353="ZZ"),5000,13600),TRUNC(0.75*SUMIF($D$12:$D1353,$D1353,U$12:U1353),2))-SUMIF($D$12:$D1352,$D1353,V$12:V1352),"")</f>
        <v/>
      </c>
      <c r="W1353" s="248" t="str">
        <f aca="false">IF(AND(U1353&lt;&gt;"",T1353&lt;&gt;"",AJ1353&lt;&gt;""),IF(OR(T1353="OZZ",T1353="ZZ"),0-SUMIF($D$12:$D1352,$D1353,W$12:W1352),MIN(MIN(13600,TRUNC(0.75*SUMIF($D$12:$D$1442,$D1353,U$12:U$1442),2)+SUMIF($D$12:$D1353,$D1353,AJ$12:AJ1353))-SUMIF($D$12:$D1352,$D1353,W$12:W1352)-SUMIF($D$12:$D$1442,$D1353,V$12:V$1442),AJ1353)),"")</f>
        <v/>
      </c>
      <c r="X1353" s="246" t="str">
        <f aca="false">IF(T1353&lt;&gt;"",1000-SUMIF($D$12:$D1352,$D1353,X$12:X1352),"")</f>
        <v/>
      </c>
      <c r="Y1353" s="272"/>
      <c r="Z1353" s="273"/>
      <c r="AA1353" s="273"/>
      <c r="AB1353" s="252" t="str">
        <f aca="false">IF(K1353&lt;&gt;"",ROUND(Y1353,2)+ROUND(Z1353,2)+ROUND(AA1353,2),"")</f>
        <v/>
      </c>
      <c r="AC1353" s="274"/>
      <c r="AD1353" s="273"/>
      <c r="AE1353" s="273"/>
      <c r="AF1353" s="275" t="str">
        <f aca="false">IF(P1353&lt;&gt;"",ROUND(AC1353,2)+ROUND(AD1353,2)+ROUND(AE1353,2),"")</f>
        <v/>
      </c>
      <c r="AG1353" s="274"/>
      <c r="AH1353" s="273"/>
      <c r="AI1353" s="273"/>
      <c r="AJ1353" s="275" t="str">
        <f aca="false">IF(U1353&lt;&gt;"",ROUND(AG1353,2)+ROUND(AH1353,2)+ROUND(AI1353,2),"")</f>
        <v/>
      </c>
      <c r="AK1353" s="255"/>
      <c r="AL1353" s="255"/>
      <c r="AM1353" s="256"/>
      <c r="AN1353" s="257"/>
      <c r="AO1353" s="258" t="str">
        <f aca="false">IF(D1353&lt;&gt;"",IF(COUNTIF($D$12:$D1353,$D1353)&gt;1,0,IF(SUM(L1353,Q1353,V1353)&gt;0,IF(AND(T1353="",OR(O1353&lt;&gt;"",J1353&lt;&gt;"")),IF(O1353&lt;&gt;"",O1353,IF(J1353&lt;&gt;"",J1353,0)),IF(AND(O1353&lt;&gt;"",J1353&lt;&gt;"",O1353=J1353),O1353,T1353)),0)),"")</f>
        <v/>
      </c>
      <c r="AP1353" s="258" t="str">
        <f aca="false">IF(D1353&lt;&gt;"",IF(COUNTIF($D$12:$D1353,$D1353)&gt;1,0,IF(SUM(M1353,R1353,W1353)&gt;0,IF(AND(T1353="",OR(O1353&lt;&gt;"",J1353&lt;&gt;"")),IF(O1353&lt;&gt;"",O1353,IF(J1353&lt;&gt;"",J1353,0)),IF(AND(O1353&lt;&gt;"",J1353&lt;&gt;"",O1353=J1353),O1353,T1353)),0)),"")</f>
        <v/>
      </c>
      <c r="AQ1353" s="258" t="str">
        <f aca="false">IF(D1353&lt;&gt;"",IF(COUNTIF($D$12:$D1353,$D1353)&gt;1,0,IF(SUM(N1353,S1353,X1353)&gt;0,IF(AND(T1353="",OR(O1353&lt;&gt;"",J1353&lt;&gt;"")),IF(O1353&lt;&gt;"",O1353,IF(J1353&lt;&gt;"",J1353,0)),IF(AND(O1353&lt;&gt;"",J1353&lt;&gt;"",O1353=J1353),O1353,T1353)),0)),"")</f>
        <v/>
      </c>
      <c r="AR1353" s="257" t="str">
        <f aca="false">IF(D1353&lt;&gt;"",IF(J1353="OZP12",L1353,0),"")</f>
        <v/>
      </c>
      <c r="AS1353" s="257" t="str">
        <f aca="false">IF(D1353&lt;&gt;"",IF(O1353="OZP12",Q1353,0),"")</f>
        <v/>
      </c>
      <c r="AT1353" s="257" t="str">
        <f aca="false">IF(D1353&lt;&gt;"",IF(T1353="OZP12",V1353,0),"")</f>
        <v/>
      </c>
      <c r="AU1353" s="257" t="str">
        <f aca="false">IF(D1353&lt;&gt;"",IF(J1353="TZP",L1353,0),"")</f>
        <v/>
      </c>
      <c r="AV1353" s="257" t="str">
        <f aca="false">IF(D1353&lt;&gt;"",IF(O1353="TZP",Q1353,0),"")</f>
        <v/>
      </c>
      <c r="AW1353" s="257" t="str">
        <f aca="false">IF(D1353&lt;&gt;"",IF(T1353="TZP",V1353,0),"")</f>
        <v/>
      </c>
      <c r="AX1353" s="257" t="str">
        <f aca="false">IF(D1353&lt;&gt;"",IF(J1353="OZZ",L1353,0),"")</f>
        <v/>
      </c>
      <c r="AY1353" s="257" t="str">
        <f aca="false">IF(D1353&lt;&gt;"",IF(O1353="OZZ",Q1353,0),"")</f>
        <v/>
      </c>
      <c r="AZ1353" s="257" t="str">
        <f aca="false">IF(D1353&lt;&gt;"",IF(T1353="OZZ",V1353,0),"")</f>
        <v/>
      </c>
      <c r="BA1353" s="260"/>
      <c r="BB1353" s="257" t="str">
        <f aca="false">IF(D1353&lt;&gt;"",IF(ISERROR(FIND("/",D1353)),0,1),"")</f>
        <v/>
      </c>
      <c r="BC1353" s="257" t="str">
        <f aca="false">IF(D1353&lt;&gt;"",IF(BB1353*1=0,D1353,CONCATENATE(MID(D1353,1,FIND("/",D1353,1)-1),MID(D1353,FIND("/",D1353,1)+1,LEN(D1353)))),"")</f>
        <v/>
      </c>
      <c r="BD1353" s="286"/>
      <c r="BE1353" s="257" t="str">
        <f aca="false">IF(D1353&lt;&gt;"",IF(J1353="OZP12",M1353,0),"")</f>
        <v/>
      </c>
      <c r="BF1353" s="257" t="str">
        <f aca="false">IF(D1353&lt;&gt;"",IF(O1353="OZP12",R1353,0),"")</f>
        <v/>
      </c>
      <c r="BG1353" s="257" t="str">
        <f aca="false">IF(D1353&lt;&gt;"",IF(T1353="OZP12",W1353,0),"")</f>
        <v/>
      </c>
      <c r="BH1353" s="257" t="str">
        <f aca="false">IF(D1353&lt;&gt;"",IF(J1353="TZP",M1353,0),"")</f>
        <v/>
      </c>
      <c r="BI1353" s="257" t="str">
        <f aca="false">IF(D1353&lt;&gt;"",IF(O1353="TZP",R1353,0),"")</f>
        <v/>
      </c>
      <c r="BJ1353" s="257" t="str">
        <f aca="false">IF(D1353&lt;&gt;"",IF(T1353="TZP",W1353,0),"")</f>
        <v/>
      </c>
    </row>
    <row r="1354" s="261" customFormat="true" ht="18.75" hidden="false" customHeight="true" outlineLevel="0" collapsed="false">
      <c r="A1354" s="262" t="n">
        <f aca="false">A1353+1</f>
        <v>1342</v>
      </c>
      <c r="B1354" s="263"/>
      <c r="C1354" s="263"/>
      <c r="D1354" s="263"/>
      <c r="E1354" s="266"/>
      <c r="F1354" s="266"/>
      <c r="G1354" s="267"/>
      <c r="H1354" s="278"/>
      <c r="I1354" s="281"/>
      <c r="J1354" s="268"/>
      <c r="K1354" s="269"/>
      <c r="L1354" s="244" t="str">
        <f aca="false">IF(AND(K1354&lt;&gt;"",J1354&lt;&gt;""),MIN(IF(OR(J1354="OZZ",J1354="ZZ"),5000,13600),TRUNC(0.75*SUMIF($D$12:$D1354,$D1354,K$12:K1354),2))-SUMIF($D$12:$D1353,$D1354,L$12:L1353),"")</f>
        <v/>
      </c>
      <c r="M1354" s="270" t="str">
        <f aca="false">IF(AND(K1354&lt;&gt;"",J1354&lt;&gt;"",AB1354&lt;&gt;""),IF(OR(J1354="OZZ",J1354="ZZ"),0-SUMIF($D$12:$D1353,$D1354,M$12:M1353),MIN(MIN(13600,TRUNC(0.75*SUMIF($D$12:$D$1442,$D1354,K$12:K$1442),2)+SUMIF($D$12:$D1354,$D1354,AB$12:AB1354))-SUMIF($D$12:$D1353,$D1354,M$12:M1353)-SUMIF($D$12:$D$1442,$D1354,L$12:L$1442),AB1354)),"")</f>
        <v/>
      </c>
      <c r="N1354" s="246" t="str">
        <f aca="false">IF(J1354&lt;&gt;"",1000-SUMIF($D$12:$D1353,$D1354,N$12:N1353),"")</f>
        <v/>
      </c>
      <c r="O1354" s="268"/>
      <c r="P1354" s="269"/>
      <c r="Q1354" s="244" t="str">
        <f aca="false">IF(AND(P1354&lt;&gt;"",O1354&lt;&gt;""),MIN(IF(OR(O1354="OZZ",O1354="ZZ"),5000,13600),TRUNC(0.75*SUMIF($D$12:$D1354,$D1354,P$12:P1354),2))-SUMIF($D$12:$D1353,$D1354,Q$12:Q1353),"")</f>
        <v/>
      </c>
      <c r="R1354" s="270" t="str">
        <f aca="false">IF(AND(P1354&lt;&gt;"",O1354&lt;&gt;"",AF1354&lt;&gt;""),IF(OR(O1354="OZZ",O1354="ZZ"),0-SUMIF($D$12:$D1353,$D1354,R$12:R1353),MIN(MIN(13600,TRUNC(0.75*SUMIF($D$12:$D$1442,$D1354,P$12:P$1442),2)+SUMIF($D$12:$D1354,$D1354,AF$12:AF1354))-SUMIF($D$12:$D1353,$D1354,R$12:R1353)-SUMIF($D$12:$D$1442,$D1354,Q$12:Q$1442),AF1354)),"")</f>
        <v/>
      </c>
      <c r="S1354" s="246" t="str">
        <f aca="false">IF(O1354&lt;&gt;"",1000-SUMIF($D$12:$D1353,$D1354,S$12:S1353),"")</f>
        <v/>
      </c>
      <c r="T1354" s="268"/>
      <c r="U1354" s="269"/>
      <c r="V1354" s="244" t="str">
        <f aca="false">IF(AND(U1354&lt;&gt;"",T1354&lt;&gt;""),MIN(IF(OR(T1354="OZZ",T1354="ZZ"),5000,13600),TRUNC(0.75*SUMIF($D$12:$D1354,$D1354,U$12:U1354),2))-SUMIF($D$12:$D1353,$D1354,V$12:V1353),"")</f>
        <v/>
      </c>
      <c r="W1354" s="248" t="str">
        <f aca="false">IF(AND(U1354&lt;&gt;"",T1354&lt;&gt;"",AJ1354&lt;&gt;""),IF(OR(T1354="OZZ",T1354="ZZ"),0-SUMIF($D$12:$D1353,$D1354,W$12:W1353),MIN(MIN(13600,TRUNC(0.75*SUMIF($D$12:$D$1442,$D1354,U$12:U$1442),2)+SUMIF($D$12:$D1354,$D1354,AJ$12:AJ1354))-SUMIF($D$12:$D1353,$D1354,W$12:W1353)-SUMIF($D$12:$D$1442,$D1354,V$12:V$1442),AJ1354)),"")</f>
        <v/>
      </c>
      <c r="X1354" s="246" t="str">
        <f aca="false">IF(T1354&lt;&gt;"",1000-SUMIF($D$12:$D1353,$D1354,X$12:X1353),"")</f>
        <v/>
      </c>
      <c r="Y1354" s="272"/>
      <c r="Z1354" s="273"/>
      <c r="AA1354" s="273"/>
      <c r="AB1354" s="252" t="str">
        <f aca="false">IF(K1354&lt;&gt;"",ROUND(Y1354,2)+ROUND(Z1354,2)+ROUND(AA1354,2),"")</f>
        <v/>
      </c>
      <c r="AC1354" s="274"/>
      <c r="AD1354" s="273"/>
      <c r="AE1354" s="273"/>
      <c r="AF1354" s="275" t="str">
        <f aca="false">IF(P1354&lt;&gt;"",ROUND(AC1354,2)+ROUND(AD1354,2)+ROUND(AE1354,2),"")</f>
        <v/>
      </c>
      <c r="AG1354" s="274"/>
      <c r="AH1354" s="273"/>
      <c r="AI1354" s="273"/>
      <c r="AJ1354" s="275" t="str">
        <f aca="false">IF(U1354&lt;&gt;"",ROUND(AG1354,2)+ROUND(AH1354,2)+ROUND(AI1354,2),"")</f>
        <v/>
      </c>
      <c r="AK1354" s="255"/>
      <c r="AL1354" s="255"/>
      <c r="AM1354" s="256"/>
      <c r="AN1354" s="257"/>
      <c r="AO1354" s="258" t="str">
        <f aca="false">IF(D1354&lt;&gt;"",IF(COUNTIF($D$12:$D1354,$D1354)&gt;1,0,IF(SUM(L1354,Q1354,V1354)&gt;0,IF(AND(T1354="",OR(O1354&lt;&gt;"",J1354&lt;&gt;"")),IF(O1354&lt;&gt;"",O1354,IF(J1354&lt;&gt;"",J1354,0)),IF(AND(O1354&lt;&gt;"",J1354&lt;&gt;"",O1354=J1354),O1354,T1354)),0)),"")</f>
        <v/>
      </c>
      <c r="AP1354" s="258" t="str">
        <f aca="false">IF(D1354&lt;&gt;"",IF(COUNTIF($D$12:$D1354,$D1354)&gt;1,0,IF(SUM(M1354,R1354,W1354)&gt;0,IF(AND(T1354="",OR(O1354&lt;&gt;"",J1354&lt;&gt;"")),IF(O1354&lt;&gt;"",O1354,IF(J1354&lt;&gt;"",J1354,0)),IF(AND(O1354&lt;&gt;"",J1354&lt;&gt;"",O1354=J1354),O1354,T1354)),0)),"")</f>
        <v/>
      </c>
      <c r="AQ1354" s="258" t="str">
        <f aca="false">IF(D1354&lt;&gt;"",IF(COUNTIF($D$12:$D1354,$D1354)&gt;1,0,IF(SUM(N1354,S1354,X1354)&gt;0,IF(AND(T1354="",OR(O1354&lt;&gt;"",J1354&lt;&gt;"")),IF(O1354&lt;&gt;"",O1354,IF(J1354&lt;&gt;"",J1354,0)),IF(AND(O1354&lt;&gt;"",J1354&lt;&gt;"",O1354=J1354),O1354,T1354)),0)),"")</f>
        <v/>
      </c>
      <c r="AR1354" s="257" t="str">
        <f aca="false">IF(D1354&lt;&gt;"",IF(J1354="OZP12",L1354,0),"")</f>
        <v/>
      </c>
      <c r="AS1354" s="257" t="str">
        <f aca="false">IF(D1354&lt;&gt;"",IF(O1354="OZP12",Q1354,0),"")</f>
        <v/>
      </c>
      <c r="AT1354" s="257" t="str">
        <f aca="false">IF(D1354&lt;&gt;"",IF(T1354="OZP12",V1354,0),"")</f>
        <v/>
      </c>
      <c r="AU1354" s="257" t="str">
        <f aca="false">IF(D1354&lt;&gt;"",IF(J1354="TZP",L1354,0),"")</f>
        <v/>
      </c>
      <c r="AV1354" s="257" t="str">
        <f aca="false">IF(D1354&lt;&gt;"",IF(O1354="TZP",Q1354,0),"")</f>
        <v/>
      </c>
      <c r="AW1354" s="257" t="str">
        <f aca="false">IF(D1354&lt;&gt;"",IF(T1354="TZP",V1354,0),"")</f>
        <v/>
      </c>
      <c r="AX1354" s="257" t="str">
        <f aca="false">IF(D1354&lt;&gt;"",IF(J1354="OZZ",L1354,0),"")</f>
        <v/>
      </c>
      <c r="AY1354" s="257" t="str">
        <f aca="false">IF(D1354&lt;&gt;"",IF(O1354="OZZ",Q1354,0),"")</f>
        <v/>
      </c>
      <c r="AZ1354" s="257" t="str">
        <f aca="false">IF(D1354&lt;&gt;"",IF(T1354="OZZ",V1354,0),"")</f>
        <v/>
      </c>
      <c r="BA1354" s="260"/>
      <c r="BB1354" s="257" t="str">
        <f aca="false">IF(D1354&lt;&gt;"",IF(ISERROR(FIND("/",D1354)),0,1),"")</f>
        <v/>
      </c>
      <c r="BC1354" s="257" t="str">
        <f aca="false">IF(D1354&lt;&gt;"",IF(BB1354*1=0,D1354,CONCATENATE(MID(D1354,1,FIND("/",D1354,1)-1),MID(D1354,FIND("/",D1354,1)+1,LEN(D1354)))),"")</f>
        <v/>
      </c>
      <c r="BD1354" s="286"/>
      <c r="BE1354" s="257" t="str">
        <f aca="false">IF(D1354&lt;&gt;"",IF(J1354="OZP12",M1354,0),"")</f>
        <v/>
      </c>
      <c r="BF1354" s="257" t="str">
        <f aca="false">IF(D1354&lt;&gt;"",IF(O1354="OZP12",R1354,0),"")</f>
        <v/>
      </c>
      <c r="BG1354" s="257" t="str">
        <f aca="false">IF(D1354&lt;&gt;"",IF(T1354="OZP12",W1354,0),"")</f>
        <v/>
      </c>
      <c r="BH1354" s="257" t="str">
        <f aca="false">IF(D1354&lt;&gt;"",IF(J1354="TZP",M1354,0),"")</f>
        <v/>
      </c>
      <c r="BI1354" s="257" t="str">
        <f aca="false">IF(D1354&lt;&gt;"",IF(O1354="TZP",R1354,0),"")</f>
        <v/>
      </c>
      <c r="BJ1354" s="257" t="str">
        <f aca="false">IF(D1354&lt;&gt;"",IF(T1354="TZP",W1354,0),"")</f>
        <v/>
      </c>
    </row>
    <row r="1355" s="261" customFormat="true" ht="18.75" hidden="false" customHeight="true" outlineLevel="0" collapsed="false">
      <c r="A1355" s="262" t="n">
        <f aca="false">A1354+1</f>
        <v>1343</v>
      </c>
      <c r="B1355" s="263"/>
      <c r="C1355" s="263"/>
      <c r="D1355" s="263"/>
      <c r="E1355" s="266"/>
      <c r="F1355" s="266"/>
      <c r="G1355" s="267"/>
      <c r="H1355" s="278"/>
      <c r="I1355" s="281"/>
      <c r="J1355" s="268"/>
      <c r="K1355" s="269"/>
      <c r="L1355" s="244" t="str">
        <f aca="false">IF(AND(K1355&lt;&gt;"",J1355&lt;&gt;""),MIN(IF(OR(J1355="OZZ",J1355="ZZ"),5000,13600),TRUNC(0.75*SUMIF($D$12:$D1355,$D1355,K$12:K1355),2))-SUMIF($D$12:$D1354,$D1355,L$12:L1354),"")</f>
        <v/>
      </c>
      <c r="M1355" s="270" t="str">
        <f aca="false">IF(AND(K1355&lt;&gt;"",J1355&lt;&gt;"",AB1355&lt;&gt;""),IF(OR(J1355="OZZ",J1355="ZZ"),0-SUMIF($D$12:$D1354,$D1355,M$12:M1354),MIN(MIN(13600,TRUNC(0.75*SUMIF($D$12:$D$1442,$D1355,K$12:K$1442),2)+SUMIF($D$12:$D1355,$D1355,AB$12:AB1355))-SUMIF($D$12:$D1354,$D1355,M$12:M1354)-SUMIF($D$12:$D$1442,$D1355,L$12:L$1442),AB1355)),"")</f>
        <v/>
      </c>
      <c r="N1355" s="246" t="str">
        <f aca="false">IF(J1355&lt;&gt;"",1000-SUMIF($D$12:$D1354,$D1355,N$12:N1354),"")</f>
        <v/>
      </c>
      <c r="O1355" s="268"/>
      <c r="P1355" s="269"/>
      <c r="Q1355" s="244" t="str">
        <f aca="false">IF(AND(P1355&lt;&gt;"",O1355&lt;&gt;""),MIN(IF(OR(O1355="OZZ",O1355="ZZ"),5000,13600),TRUNC(0.75*SUMIF($D$12:$D1355,$D1355,P$12:P1355),2))-SUMIF($D$12:$D1354,$D1355,Q$12:Q1354),"")</f>
        <v/>
      </c>
      <c r="R1355" s="270" t="str">
        <f aca="false">IF(AND(P1355&lt;&gt;"",O1355&lt;&gt;"",AF1355&lt;&gt;""),IF(OR(O1355="OZZ",O1355="ZZ"),0-SUMIF($D$12:$D1354,$D1355,R$12:R1354),MIN(MIN(13600,TRUNC(0.75*SUMIF($D$12:$D$1442,$D1355,P$12:P$1442),2)+SUMIF($D$12:$D1355,$D1355,AF$12:AF1355))-SUMIF($D$12:$D1354,$D1355,R$12:R1354)-SUMIF($D$12:$D$1442,$D1355,Q$12:Q$1442),AF1355)),"")</f>
        <v/>
      </c>
      <c r="S1355" s="246" t="str">
        <f aca="false">IF(O1355&lt;&gt;"",1000-SUMIF($D$12:$D1354,$D1355,S$12:S1354),"")</f>
        <v/>
      </c>
      <c r="T1355" s="268"/>
      <c r="U1355" s="269"/>
      <c r="V1355" s="244" t="str">
        <f aca="false">IF(AND(U1355&lt;&gt;"",T1355&lt;&gt;""),MIN(IF(OR(T1355="OZZ",T1355="ZZ"),5000,13600),TRUNC(0.75*SUMIF($D$12:$D1355,$D1355,U$12:U1355),2))-SUMIF($D$12:$D1354,$D1355,V$12:V1354),"")</f>
        <v/>
      </c>
      <c r="W1355" s="248" t="str">
        <f aca="false">IF(AND(U1355&lt;&gt;"",T1355&lt;&gt;"",AJ1355&lt;&gt;""),IF(OR(T1355="OZZ",T1355="ZZ"),0-SUMIF($D$12:$D1354,$D1355,W$12:W1354),MIN(MIN(13600,TRUNC(0.75*SUMIF($D$12:$D$1442,$D1355,U$12:U$1442),2)+SUMIF($D$12:$D1355,$D1355,AJ$12:AJ1355))-SUMIF($D$12:$D1354,$D1355,W$12:W1354)-SUMIF($D$12:$D$1442,$D1355,V$12:V$1442),AJ1355)),"")</f>
        <v/>
      </c>
      <c r="X1355" s="246" t="str">
        <f aca="false">IF(T1355&lt;&gt;"",1000-SUMIF($D$12:$D1354,$D1355,X$12:X1354),"")</f>
        <v/>
      </c>
      <c r="Y1355" s="272"/>
      <c r="Z1355" s="273"/>
      <c r="AA1355" s="273"/>
      <c r="AB1355" s="252" t="str">
        <f aca="false">IF(K1355&lt;&gt;"",ROUND(Y1355,2)+ROUND(Z1355,2)+ROUND(AA1355,2),"")</f>
        <v/>
      </c>
      <c r="AC1355" s="274"/>
      <c r="AD1355" s="273"/>
      <c r="AE1355" s="273"/>
      <c r="AF1355" s="275" t="str">
        <f aca="false">IF(P1355&lt;&gt;"",ROUND(AC1355,2)+ROUND(AD1355,2)+ROUND(AE1355,2),"")</f>
        <v/>
      </c>
      <c r="AG1355" s="274"/>
      <c r="AH1355" s="273"/>
      <c r="AI1355" s="273"/>
      <c r="AJ1355" s="275" t="str">
        <f aca="false">IF(U1355&lt;&gt;"",ROUND(AG1355,2)+ROUND(AH1355,2)+ROUND(AI1355,2),"")</f>
        <v/>
      </c>
      <c r="AK1355" s="255"/>
      <c r="AL1355" s="255"/>
      <c r="AM1355" s="256"/>
      <c r="AN1355" s="257"/>
      <c r="AO1355" s="258" t="str">
        <f aca="false">IF(D1355&lt;&gt;"",IF(COUNTIF($D$12:$D1355,$D1355)&gt;1,0,IF(SUM(L1355,Q1355,V1355)&gt;0,IF(AND(T1355="",OR(O1355&lt;&gt;"",J1355&lt;&gt;"")),IF(O1355&lt;&gt;"",O1355,IF(J1355&lt;&gt;"",J1355,0)),IF(AND(O1355&lt;&gt;"",J1355&lt;&gt;"",O1355=J1355),O1355,T1355)),0)),"")</f>
        <v/>
      </c>
      <c r="AP1355" s="258" t="str">
        <f aca="false">IF(D1355&lt;&gt;"",IF(COUNTIF($D$12:$D1355,$D1355)&gt;1,0,IF(SUM(M1355,R1355,W1355)&gt;0,IF(AND(T1355="",OR(O1355&lt;&gt;"",J1355&lt;&gt;"")),IF(O1355&lt;&gt;"",O1355,IF(J1355&lt;&gt;"",J1355,0)),IF(AND(O1355&lt;&gt;"",J1355&lt;&gt;"",O1355=J1355),O1355,T1355)),0)),"")</f>
        <v/>
      </c>
      <c r="AQ1355" s="258" t="str">
        <f aca="false">IF(D1355&lt;&gt;"",IF(COUNTIF($D$12:$D1355,$D1355)&gt;1,0,IF(SUM(N1355,S1355,X1355)&gt;0,IF(AND(T1355="",OR(O1355&lt;&gt;"",J1355&lt;&gt;"")),IF(O1355&lt;&gt;"",O1355,IF(J1355&lt;&gt;"",J1355,0)),IF(AND(O1355&lt;&gt;"",J1355&lt;&gt;"",O1355=J1355),O1355,T1355)),0)),"")</f>
        <v/>
      </c>
      <c r="AR1355" s="257" t="str">
        <f aca="false">IF(D1355&lt;&gt;"",IF(J1355="OZP12",L1355,0),"")</f>
        <v/>
      </c>
      <c r="AS1355" s="257" t="str">
        <f aca="false">IF(D1355&lt;&gt;"",IF(O1355="OZP12",Q1355,0),"")</f>
        <v/>
      </c>
      <c r="AT1355" s="257" t="str">
        <f aca="false">IF(D1355&lt;&gt;"",IF(T1355="OZP12",V1355,0),"")</f>
        <v/>
      </c>
      <c r="AU1355" s="257" t="str">
        <f aca="false">IF(D1355&lt;&gt;"",IF(J1355="TZP",L1355,0),"")</f>
        <v/>
      </c>
      <c r="AV1355" s="257" t="str">
        <f aca="false">IF(D1355&lt;&gt;"",IF(O1355="TZP",Q1355,0),"")</f>
        <v/>
      </c>
      <c r="AW1355" s="257" t="str">
        <f aca="false">IF(D1355&lt;&gt;"",IF(T1355="TZP",V1355,0),"")</f>
        <v/>
      </c>
      <c r="AX1355" s="257" t="str">
        <f aca="false">IF(D1355&lt;&gt;"",IF(J1355="OZZ",L1355,0),"")</f>
        <v/>
      </c>
      <c r="AY1355" s="257" t="str">
        <f aca="false">IF(D1355&lt;&gt;"",IF(O1355="OZZ",Q1355,0),"")</f>
        <v/>
      </c>
      <c r="AZ1355" s="257" t="str">
        <f aca="false">IF(D1355&lt;&gt;"",IF(T1355="OZZ",V1355,0),"")</f>
        <v/>
      </c>
      <c r="BA1355" s="260"/>
      <c r="BB1355" s="257" t="str">
        <f aca="false">IF(D1355&lt;&gt;"",IF(ISERROR(FIND("/",D1355)),0,1),"")</f>
        <v/>
      </c>
      <c r="BC1355" s="257" t="str">
        <f aca="false">IF(D1355&lt;&gt;"",IF(BB1355*1=0,D1355,CONCATENATE(MID(D1355,1,FIND("/",D1355,1)-1),MID(D1355,FIND("/",D1355,1)+1,LEN(D1355)))),"")</f>
        <v/>
      </c>
      <c r="BD1355" s="286"/>
      <c r="BE1355" s="257" t="str">
        <f aca="false">IF(D1355&lt;&gt;"",IF(J1355="OZP12",M1355,0),"")</f>
        <v/>
      </c>
      <c r="BF1355" s="257" t="str">
        <f aca="false">IF(D1355&lt;&gt;"",IF(O1355="OZP12",R1355,0),"")</f>
        <v/>
      </c>
      <c r="BG1355" s="257" t="str">
        <f aca="false">IF(D1355&lt;&gt;"",IF(T1355="OZP12",W1355,0),"")</f>
        <v/>
      </c>
      <c r="BH1355" s="257" t="str">
        <f aca="false">IF(D1355&lt;&gt;"",IF(J1355="TZP",M1355,0),"")</f>
        <v/>
      </c>
      <c r="BI1355" s="257" t="str">
        <f aca="false">IF(D1355&lt;&gt;"",IF(O1355="TZP",R1355,0),"")</f>
        <v/>
      </c>
      <c r="BJ1355" s="257" t="str">
        <f aca="false">IF(D1355&lt;&gt;"",IF(T1355="TZP",W1355,0),"")</f>
        <v/>
      </c>
    </row>
    <row r="1356" s="261" customFormat="true" ht="18.75" hidden="false" customHeight="true" outlineLevel="0" collapsed="false">
      <c r="A1356" s="262" t="n">
        <f aca="false">A1355+1</f>
        <v>1344</v>
      </c>
      <c r="B1356" s="263"/>
      <c r="C1356" s="263"/>
      <c r="D1356" s="263"/>
      <c r="E1356" s="266"/>
      <c r="F1356" s="266"/>
      <c r="G1356" s="267"/>
      <c r="H1356" s="278"/>
      <c r="I1356" s="281"/>
      <c r="J1356" s="268"/>
      <c r="K1356" s="269"/>
      <c r="L1356" s="244" t="str">
        <f aca="false">IF(AND(K1356&lt;&gt;"",J1356&lt;&gt;""),MIN(IF(OR(J1356="OZZ",J1356="ZZ"),5000,13600),TRUNC(0.75*SUMIF($D$12:$D1356,$D1356,K$12:K1356),2))-SUMIF($D$12:$D1355,$D1356,L$12:L1355),"")</f>
        <v/>
      </c>
      <c r="M1356" s="270" t="str">
        <f aca="false">IF(AND(K1356&lt;&gt;"",J1356&lt;&gt;"",AB1356&lt;&gt;""),IF(OR(J1356="OZZ",J1356="ZZ"),0-SUMIF($D$12:$D1355,$D1356,M$12:M1355),MIN(MIN(13600,TRUNC(0.75*SUMIF($D$12:$D$1442,$D1356,K$12:K$1442),2)+SUMIF($D$12:$D1356,$D1356,AB$12:AB1356))-SUMIF($D$12:$D1355,$D1356,M$12:M1355)-SUMIF($D$12:$D$1442,$D1356,L$12:L$1442),AB1356)),"")</f>
        <v/>
      </c>
      <c r="N1356" s="246" t="str">
        <f aca="false">IF(J1356&lt;&gt;"",1000-SUMIF($D$12:$D1355,$D1356,N$12:N1355),"")</f>
        <v/>
      </c>
      <c r="O1356" s="268"/>
      <c r="P1356" s="269"/>
      <c r="Q1356" s="244" t="str">
        <f aca="false">IF(AND(P1356&lt;&gt;"",O1356&lt;&gt;""),MIN(IF(OR(O1356="OZZ",O1356="ZZ"),5000,13600),TRUNC(0.75*SUMIF($D$12:$D1356,$D1356,P$12:P1356),2))-SUMIF($D$12:$D1355,$D1356,Q$12:Q1355),"")</f>
        <v/>
      </c>
      <c r="R1356" s="270" t="str">
        <f aca="false">IF(AND(P1356&lt;&gt;"",O1356&lt;&gt;"",AF1356&lt;&gt;""),IF(OR(O1356="OZZ",O1356="ZZ"),0-SUMIF($D$12:$D1355,$D1356,R$12:R1355),MIN(MIN(13600,TRUNC(0.75*SUMIF($D$12:$D$1442,$D1356,P$12:P$1442),2)+SUMIF($D$12:$D1356,$D1356,AF$12:AF1356))-SUMIF($D$12:$D1355,$D1356,R$12:R1355)-SUMIF($D$12:$D$1442,$D1356,Q$12:Q$1442),AF1356)),"")</f>
        <v/>
      </c>
      <c r="S1356" s="246" t="str">
        <f aca="false">IF(O1356&lt;&gt;"",1000-SUMIF($D$12:$D1355,$D1356,S$12:S1355),"")</f>
        <v/>
      </c>
      <c r="T1356" s="268"/>
      <c r="U1356" s="269"/>
      <c r="V1356" s="244" t="str">
        <f aca="false">IF(AND(U1356&lt;&gt;"",T1356&lt;&gt;""),MIN(IF(OR(T1356="OZZ",T1356="ZZ"),5000,13600),TRUNC(0.75*SUMIF($D$12:$D1356,$D1356,U$12:U1356),2))-SUMIF($D$12:$D1355,$D1356,V$12:V1355),"")</f>
        <v/>
      </c>
      <c r="W1356" s="248" t="str">
        <f aca="false">IF(AND(U1356&lt;&gt;"",T1356&lt;&gt;"",AJ1356&lt;&gt;""),IF(OR(T1356="OZZ",T1356="ZZ"),0-SUMIF($D$12:$D1355,$D1356,W$12:W1355),MIN(MIN(13600,TRUNC(0.75*SUMIF($D$12:$D$1442,$D1356,U$12:U$1442),2)+SUMIF($D$12:$D1356,$D1356,AJ$12:AJ1356))-SUMIF($D$12:$D1355,$D1356,W$12:W1355)-SUMIF($D$12:$D$1442,$D1356,V$12:V$1442),AJ1356)),"")</f>
        <v/>
      </c>
      <c r="X1356" s="246" t="str">
        <f aca="false">IF(T1356&lt;&gt;"",1000-SUMIF($D$12:$D1355,$D1356,X$12:X1355),"")</f>
        <v/>
      </c>
      <c r="Y1356" s="272"/>
      <c r="Z1356" s="273"/>
      <c r="AA1356" s="273"/>
      <c r="AB1356" s="252" t="str">
        <f aca="false">IF(K1356&lt;&gt;"",ROUND(Y1356,2)+ROUND(Z1356,2)+ROUND(AA1356,2),"")</f>
        <v/>
      </c>
      <c r="AC1356" s="274"/>
      <c r="AD1356" s="273"/>
      <c r="AE1356" s="273"/>
      <c r="AF1356" s="275" t="str">
        <f aca="false">IF(P1356&lt;&gt;"",ROUND(AC1356,2)+ROUND(AD1356,2)+ROUND(AE1356,2),"")</f>
        <v/>
      </c>
      <c r="AG1356" s="274"/>
      <c r="AH1356" s="273"/>
      <c r="AI1356" s="273"/>
      <c r="AJ1356" s="275" t="str">
        <f aca="false">IF(U1356&lt;&gt;"",ROUND(AG1356,2)+ROUND(AH1356,2)+ROUND(AI1356,2),"")</f>
        <v/>
      </c>
      <c r="AK1356" s="255"/>
      <c r="AL1356" s="255"/>
      <c r="AM1356" s="256"/>
      <c r="AN1356" s="257"/>
      <c r="AO1356" s="258" t="str">
        <f aca="false">IF(D1356&lt;&gt;"",IF(COUNTIF($D$12:$D1356,$D1356)&gt;1,0,IF(SUM(L1356,Q1356,V1356)&gt;0,IF(AND(T1356="",OR(O1356&lt;&gt;"",J1356&lt;&gt;"")),IF(O1356&lt;&gt;"",O1356,IF(J1356&lt;&gt;"",J1356,0)),IF(AND(O1356&lt;&gt;"",J1356&lt;&gt;"",O1356=J1356),O1356,T1356)),0)),"")</f>
        <v/>
      </c>
      <c r="AP1356" s="258" t="str">
        <f aca="false">IF(D1356&lt;&gt;"",IF(COUNTIF($D$12:$D1356,$D1356)&gt;1,0,IF(SUM(M1356,R1356,W1356)&gt;0,IF(AND(T1356="",OR(O1356&lt;&gt;"",J1356&lt;&gt;"")),IF(O1356&lt;&gt;"",O1356,IF(J1356&lt;&gt;"",J1356,0)),IF(AND(O1356&lt;&gt;"",J1356&lt;&gt;"",O1356=J1356),O1356,T1356)),0)),"")</f>
        <v/>
      </c>
      <c r="AQ1356" s="258" t="str">
        <f aca="false">IF(D1356&lt;&gt;"",IF(COUNTIF($D$12:$D1356,$D1356)&gt;1,0,IF(SUM(N1356,S1356,X1356)&gt;0,IF(AND(T1356="",OR(O1356&lt;&gt;"",J1356&lt;&gt;"")),IF(O1356&lt;&gt;"",O1356,IF(J1356&lt;&gt;"",J1356,0)),IF(AND(O1356&lt;&gt;"",J1356&lt;&gt;"",O1356=J1356),O1356,T1356)),0)),"")</f>
        <v/>
      </c>
      <c r="AR1356" s="257" t="str">
        <f aca="false">IF(D1356&lt;&gt;"",IF(J1356="OZP12",L1356,0),"")</f>
        <v/>
      </c>
      <c r="AS1356" s="257" t="str">
        <f aca="false">IF(D1356&lt;&gt;"",IF(O1356="OZP12",Q1356,0),"")</f>
        <v/>
      </c>
      <c r="AT1356" s="257" t="str">
        <f aca="false">IF(D1356&lt;&gt;"",IF(T1356="OZP12",V1356,0),"")</f>
        <v/>
      </c>
      <c r="AU1356" s="257" t="str">
        <f aca="false">IF(D1356&lt;&gt;"",IF(J1356="TZP",L1356,0),"")</f>
        <v/>
      </c>
      <c r="AV1356" s="257" t="str">
        <f aca="false">IF(D1356&lt;&gt;"",IF(O1356="TZP",Q1356,0),"")</f>
        <v/>
      </c>
      <c r="AW1356" s="257" t="str">
        <f aca="false">IF(D1356&lt;&gt;"",IF(T1356="TZP",V1356,0),"")</f>
        <v/>
      </c>
      <c r="AX1356" s="257" t="str">
        <f aca="false">IF(D1356&lt;&gt;"",IF(J1356="OZZ",L1356,0),"")</f>
        <v/>
      </c>
      <c r="AY1356" s="257" t="str">
        <f aca="false">IF(D1356&lt;&gt;"",IF(O1356="OZZ",Q1356,0),"")</f>
        <v/>
      </c>
      <c r="AZ1356" s="257" t="str">
        <f aca="false">IF(D1356&lt;&gt;"",IF(T1356="OZZ",V1356,0),"")</f>
        <v/>
      </c>
      <c r="BA1356" s="260"/>
      <c r="BB1356" s="257" t="str">
        <f aca="false">IF(D1356&lt;&gt;"",IF(ISERROR(FIND("/",D1356)),0,1),"")</f>
        <v/>
      </c>
      <c r="BC1356" s="257" t="str">
        <f aca="false">IF(D1356&lt;&gt;"",IF(BB1356*1=0,D1356,CONCATENATE(MID(D1356,1,FIND("/",D1356,1)-1),MID(D1356,FIND("/",D1356,1)+1,LEN(D1356)))),"")</f>
        <v/>
      </c>
      <c r="BD1356" s="286"/>
      <c r="BE1356" s="257" t="str">
        <f aca="false">IF(D1356&lt;&gt;"",IF(J1356="OZP12",M1356,0),"")</f>
        <v/>
      </c>
      <c r="BF1356" s="257" t="str">
        <f aca="false">IF(D1356&lt;&gt;"",IF(O1356="OZP12",R1356,0),"")</f>
        <v/>
      </c>
      <c r="BG1356" s="257" t="str">
        <f aca="false">IF(D1356&lt;&gt;"",IF(T1356="OZP12",W1356,0),"")</f>
        <v/>
      </c>
      <c r="BH1356" s="257" t="str">
        <f aca="false">IF(D1356&lt;&gt;"",IF(J1356="TZP",M1356,0),"")</f>
        <v/>
      </c>
      <c r="BI1356" s="257" t="str">
        <f aca="false">IF(D1356&lt;&gt;"",IF(O1356="TZP",R1356,0),"")</f>
        <v/>
      </c>
      <c r="BJ1356" s="257" t="str">
        <f aca="false">IF(D1356&lt;&gt;"",IF(T1356="TZP",W1356,0),"")</f>
        <v/>
      </c>
    </row>
    <row r="1357" s="261" customFormat="true" ht="18.75" hidden="false" customHeight="true" outlineLevel="0" collapsed="false">
      <c r="A1357" s="262" t="n">
        <f aca="false">A1356+1</f>
        <v>1345</v>
      </c>
      <c r="B1357" s="263"/>
      <c r="C1357" s="263"/>
      <c r="D1357" s="263"/>
      <c r="E1357" s="266"/>
      <c r="F1357" s="266"/>
      <c r="G1357" s="267"/>
      <c r="H1357" s="278"/>
      <c r="I1357" s="281"/>
      <c r="J1357" s="268"/>
      <c r="K1357" s="269"/>
      <c r="L1357" s="244" t="str">
        <f aca="false">IF(AND(K1357&lt;&gt;"",J1357&lt;&gt;""),MIN(IF(OR(J1357="OZZ",J1357="ZZ"),5000,13600),TRUNC(0.75*SUMIF($D$12:$D1357,$D1357,K$12:K1357),2))-SUMIF($D$12:$D1356,$D1357,L$12:L1356),"")</f>
        <v/>
      </c>
      <c r="M1357" s="270" t="str">
        <f aca="false">IF(AND(K1357&lt;&gt;"",J1357&lt;&gt;"",AB1357&lt;&gt;""),IF(OR(J1357="OZZ",J1357="ZZ"),0-SUMIF($D$12:$D1356,$D1357,M$12:M1356),MIN(MIN(13600,TRUNC(0.75*SUMIF($D$12:$D$1442,$D1357,K$12:K$1442),2)+SUMIF($D$12:$D1357,$D1357,AB$12:AB1357))-SUMIF($D$12:$D1356,$D1357,M$12:M1356)-SUMIF($D$12:$D$1442,$D1357,L$12:L$1442),AB1357)),"")</f>
        <v/>
      </c>
      <c r="N1357" s="246" t="str">
        <f aca="false">IF(J1357&lt;&gt;"",1000-SUMIF($D$12:$D1356,$D1357,N$12:N1356),"")</f>
        <v/>
      </c>
      <c r="O1357" s="268"/>
      <c r="P1357" s="269"/>
      <c r="Q1357" s="244" t="str">
        <f aca="false">IF(AND(P1357&lt;&gt;"",O1357&lt;&gt;""),MIN(IF(OR(O1357="OZZ",O1357="ZZ"),5000,13600),TRUNC(0.75*SUMIF($D$12:$D1357,$D1357,P$12:P1357),2))-SUMIF($D$12:$D1356,$D1357,Q$12:Q1356),"")</f>
        <v/>
      </c>
      <c r="R1357" s="270" t="str">
        <f aca="false">IF(AND(P1357&lt;&gt;"",O1357&lt;&gt;"",AF1357&lt;&gt;""),IF(OR(O1357="OZZ",O1357="ZZ"),0-SUMIF($D$12:$D1356,$D1357,R$12:R1356),MIN(MIN(13600,TRUNC(0.75*SUMIF($D$12:$D$1442,$D1357,P$12:P$1442),2)+SUMIF($D$12:$D1357,$D1357,AF$12:AF1357))-SUMIF($D$12:$D1356,$D1357,R$12:R1356)-SUMIF($D$12:$D$1442,$D1357,Q$12:Q$1442),AF1357)),"")</f>
        <v/>
      </c>
      <c r="S1357" s="246" t="str">
        <f aca="false">IF(O1357&lt;&gt;"",1000-SUMIF($D$12:$D1356,$D1357,S$12:S1356),"")</f>
        <v/>
      </c>
      <c r="T1357" s="268"/>
      <c r="U1357" s="269"/>
      <c r="V1357" s="244" t="str">
        <f aca="false">IF(AND(U1357&lt;&gt;"",T1357&lt;&gt;""),MIN(IF(OR(T1357="OZZ",T1357="ZZ"),5000,13600),TRUNC(0.75*SUMIF($D$12:$D1357,$D1357,U$12:U1357),2))-SUMIF($D$12:$D1356,$D1357,V$12:V1356),"")</f>
        <v/>
      </c>
      <c r="W1357" s="248" t="str">
        <f aca="false">IF(AND(U1357&lt;&gt;"",T1357&lt;&gt;"",AJ1357&lt;&gt;""),IF(OR(T1357="OZZ",T1357="ZZ"),0-SUMIF($D$12:$D1356,$D1357,W$12:W1356),MIN(MIN(13600,TRUNC(0.75*SUMIF($D$12:$D$1442,$D1357,U$12:U$1442),2)+SUMIF($D$12:$D1357,$D1357,AJ$12:AJ1357))-SUMIF($D$12:$D1356,$D1357,W$12:W1356)-SUMIF($D$12:$D$1442,$D1357,V$12:V$1442),AJ1357)),"")</f>
        <v/>
      </c>
      <c r="X1357" s="246" t="str">
        <f aca="false">IF(T1357&lt;&gt;"",1000-SUMIF($D$12:$D1356,$D1357,X$12:X1356),"")</f>
        <v/>
      </c>
      <c r="Y1357" s="272"/>
      <c r="Z1357" s="273"/>
      <c r="AA1357" s="273"/>
      <c r="AB1357" s="252" t="str">
        <f aca="false">IF(K1357&lt;&gt;"",ROUND(Y1357,2)+ROUND(Z1357,2)+ROUND(AA1357,2),"")</f>
        <v/>
      </c>
      <c r="AC1357" s="274"/>
      <c r="AD1357" s="273"/>
      <c r="AE1357" s="273"/>
      <c r="AF1357" s="275" t="str">
        <f aca="false">IF(P1357&lt;&gt;"",ROUND(AC1357,2)+ROUND(AD1357,2)+ROUND(AE1357,2),"")</f>
        <v/>
      </c>
      <c r="AG1357" s="274"/>
      <c r="AH1357" s="273"/>
      <c r="AI1357" s="273"/>
      <c r="AJ1357" s="275" t="str">
        <f aca="false">IF(U1357&lt;&gt;"",ROUND(AG1357,2)+ROUND(AH1357,2)+ROUND(AI1357,2),"")</f>
        <v/>
      </c>
      <c r="AK1357" s="255"/>
      <c r="AL1357" s="255"/>
      <c r="AM1357" s="256"/>
      <c r="AN1357" s="257"/>
      <c r="AO1357" s="258" t="str">
        <f aca="false">IF(D1357&lt;&gt;"",IF(COUNTIF($D$12:$D1357,$D1357)&gt;1,0,IF(SUM(L1357,Q1357,V1357)&gt;0,IF(AND(T1357="",OR(O1357&lt;&gt;"",J1357&lt;&gt;"")),IF(O1357&lt;&gt;"",O1357,IF(J1357&lt;&gt;"",J1357,0)),IF(AND(O1357&lt;&gt;"",J1357&lt;&gt;"",O1357=J1357),O1357,T1357)),0)),"")</f>
        <v/>
      </c>
      <c r="AP1357" s="258" t="str">
        <f aca="false">IF(D1357&lt;&gt;"",IF(COUNTIF($D$12:$D1357,$D1357)&gt;1,0,IF(SUM(M1357,R1357,W1357)&gt;0,IF(AND(T1357="",OR(O1357&lt;&gt;"",J1357&lt;&gt;"")),IF(O1357&lt;&gt;"",O1357,IF(J1357&lt;&gt;"",J1357,0)),IF(AND(O1357&lt;&gt;"",J1357&lt;&gt;"",O1357=J1357),O1357,T1357)),0)),"")</f>
        <v/>
      </c>
      <c r="AQ1357" s="258" t="str">
        <f aca="false">IF(D1357&lt;&gt;"",IF(COUNTIF($D$12:$D1357,$D1357)&gt;1,0,IF(SUM(N1357,S1357,X1357)&gt;0,IF(AND(T1357="",OR(O1357&lt;&gt;"",J1357&lt;&gt;"")),IF(O1357&lt;&gt;"",O1357,IF(J1357&lt;&gt;"",J1357,0)),IF(AND(O1357&lt;&gt;"",J1357&lt;&gt;"",O1357=J1357),O1357,T1357)),0)),"")</f>
        <v/>
      </c>
      <c r="AR1357" s="257" t="str">
        <f aca="false">IF(D1357&lt;&gt;"",IF(J1357="OZP12",L1357,0),"")</f>
        <v/>
      </c>
      <c r="AS1357" s="257" t="str">
        <f aca="false">IF(D1357&lt;&gt;"",IF(O1357="OZP12",Q1357,0),"")</f>
        <v/>
      </c>
      <c r="AT1357" s="257" t="str">
        <f aca="false">IF(D1357&lt;&gt;"",IF(T1357="OZP12",V1357,0),"")</f>
        <v/>
      </c>
      <c r="AU1357" s="257" t="str">
        <f aca="false">IF(D1357&lt;&gt;"",IF(J1357="TZP",L1357,0),"")</f>
        <v/>
      </c>
      <c r="AV1357" s="257" t="str">
        <f aca="false">IF(D1357&lt;&gt;"",IF(O1357="TZP",Q1357,0),"")</f>
        <v/>
      </c>
      <c r="AW1357" s="257" t="str">
        <f aca="false">IF(D1357&lt;&gt;"",IF(T1357="TZP",V1357,0),"")</f>
        <v/>
      </c>
      <c r="AX1357" s="257" t="str">
        <f aca="false">IF(D1357&lt;&gt;"",IF(J1357="OZZ",L1357,0),"")</f>
        <v/>
      </c>
      <c r="AY1357" s="257" t="str">
        <f aca="false">IF(D1357&lt;&gt;"",IF(O1357="OZZ",Q1357,0),"")</f>
        <v/>
      </c>
      <c r="AZ1357" s="257" t="str">
        <f aca="false">IF(D1357&lt;&gt;"",IF(T1357="OZZ",V1357,0),"")</f>
        <v/>
      </c>
      <c r="BA1357" s="260"/>
      <c r="BB1357" s="257" t="str">
        <f aca="false">IF(D1357&lt;&gt;"",IF(ISERROR(FIND("/",D1357)),0,1),"")</f>
        <v/>
      </c>
      <c r="BC1357" s="257" t="str">
        <f aca="false">IF(D1357&lt;&gt;"",IF(BB1357*1=0,D1357,CONCATENATE(MID(D1357,1,FIND("/",D1357,1)-1),MID(D1357,FIND("/",D1357,1)+1,LEN(D1357)))),"")</f>
        <v/>
      </c>
      <c r="BD1357" s="286"/>
      <c r="BE1357" s="257" t="str">
        <f aca="false">IF(D1357&lt;&gt;"",IF(J1357="OZP12",M1357,0),"")</f>
        <v/>
      </c>
      <c r="BF1357" s="257" t="str">
        <f aca="false">IF(D1357&lt;&gt;"",IF(O1357="OZP12",R1357,0),"")</f>
        <v/>
      </c>
      <c r="BG1357" s="257" t="str">
        <f aca="false">IF(D1357&lt;&gt;"",IF(T1357="OZP12",W1357,0),"")</f>
        <v/>
      </c>
      <c r="BH1357" s="257" t="str">
        <f aca="false">IF(D1357&lt;&gt;"",IF(J1357="TZP",M1357,0),"")</f>
        <v/>
      </c>
      <c r="BI1357" s="257" t="str">
        <f aca="false">IF(D1357&lt;&gt;"",IF(O1357="TZP",R1357,0),"")</f>
        <v/>
      </c>
      <c r="BJ1357" s="257" t="str">
        <f aca="false">IF(D1357&lt;&gt;"",IF(T1357="TZP",W1357,0),"")</f>
        <v/>
      </c>
    </row>
    <row r="1358" s="261" customFormat="true" ht="18.75" hidden="false" customHeight="true" outlineLevel="0" collapsed="false">
      <c r="A1358" s="262" t="n">
        <f aca="false">A1357+1</f>
        <v>1346</v>
      </c>
      <c r="B1358" s="263"/>
      <c r="C1358" s="263"/>
      <c r="D1358" s="263"/>
      <c r="E1358" s="266"/>
      <c r="F1358" s="266"/>
      <c r="G1358" s="267"/>
      <c r="H1358" s="278"/>
      <c r="I1358" s="281"/>
      <c r="J1358" s="268"/>
      <c r="K1358" s="269"/>
      <c r="L1358" s="244" t="str">
        <f aca="false">IF(AND(K1358&lt;&gt;"",J1358&lt;&gt;""),MIN(IF(OR(J1358="OZZ",J1358="ZZ"),5000,13600),TRUNC(0.75*SUMIF($D$12:$D1358,$D1358,K$12:K1358),2))-SUMIF($D$12:$D1357,$D1358,L$12:L1357),"")</f>
        <v/>
      </c>
      <c r="M1358" s="270" t="str">
        <f aca="false">IF(AND(K1358&lt;&gt;"",J1358&lt;&gt;"",AB1358&lt;&gt;""),IF(OR(J1358="OZZ",J1358="ZZ"),0-SUMIF($D$12:$D1357,$D1358,M$12:M1357),MIN(MIN(13600,TRUNC(0.75*SUMIF($D$12:$D$1442,$D1358,K$12:K$1442),2)+SUMIF($D$12:$D1358,$D1358,AB$12:AB1358))-SUMIF($D$12:$D1357,$D1358,M$12:M1357)-SUMIF($D$12:$D$1442,$D1358,L$12:L$1442),AB1358)),"")</f>
        <v/>
      </c>
      <c r="N1358" s="246" t="str">
        <f aca="false">IF(J1358&lt;&gt;"",1000-SUMIF($D$12:$D1357,$D1358,N$12:N1357),"")</f>
        <v/>
      </c>
      <c r="O1358" s="268"/>
      <c r="P1358" s="269"/>
      <c r="Q1358" s="244" t="str">
        <f aca="false">IF(AND(P1358&lt;&gt;"",O1358&lt;&gt;""),MIN(IF(OR(O1358="OZZ",O1358="ZZ"),5000,13600),TRUNC(0.75*SUMIF($D$12:$D1358,$D1358,P$12:P1358),2))-SUMIF($D$12:$D1357,$D1358,Q$12:Q1357),"")</f>
        <v/>
      </c>
      <c r="R1358" s="270" t="str">
        <f aca="false">IF(AND(P1358&lt;&gt;"",O1358&lt;&gt;"",AF1358&lt;&gt;""),IF(OR(O1358="OZZ",O1358="ZZ"),0-SUMIF($D$12:$D1357,$D1358,R$12:R1357),MIN(MIN(13600,TRUNC(0.75*SUMIF($D$12:$D$1442,$D1358,P$12:P$1442),2)+SUMIF($D$12:$D1358,$D1358,AF$12:AF1358))-SUMIF($D$12:$D1357,$D1358,R$12:R1357)-SUMIF($D$12:$D$1442,$D1358,Q$12:Q$1442),AF1358)),"")</f>
        <v/>
      </c>
      <c r="S1358" s="246" t="str">
        <f aca="false">IF(O1358&lt;&gt;"",1000-SUMIF($D$12:$D1357,$D1358,S$12:S1357),"")</f>
        <v/>
      </c>
      <c r="T1358" s="268"/>
      <c r="U1358" s="269"/>
      <c r="V1358" s="244" t="str">
        <f aca="false">IF(AND(U1358&lt;&gt;"",T1358&lt;&gt;""),MIN(IF(OR(T1358="OZZ",T1358="ZZ"),5000,13600),TRUNC(0.75*SUMIF($D$12:$D1358,$D1358,U$12:U1358),2))-SUMIF($D$12:$D1357,$D1358,V$12:V1357),"")</f>
        <v/>
      </c>
      <c r="W1358" s="248" t="str">
        <f aca="false">IF(AND(U1358&lt;&gt;"",T1358&lt;&gt;"",AJ1358&lt;&gt;""),IF(OR(T1358="OZZ",T1358="ZZ"),0-SUMIF($D$12:$D1357,$D1358,W$12:W1357),MIN(MIN(13600,TRUNC(0.75*SUMIF($D$12:$D$1442,$D1358,U$12:U$1442),2)+SUMIF($D$12:$D1358,$D1358,AJ$12:AJ1358))-SUMIF($D$12:$D1357,$D1358,W$12:W1357)-SUMIF($D$12:$D$1442,$D1358,V$12:V$1442),AJ1358)),"")</f>
        <v/>
      </c>
      <c r="X1358" s="246" t="str">
        <f aca="false">IF(T1358&lt;&gt;"",1000-SUMIF($D$12:$D1357,$D1358,X$12:X1357),"")</f>
        <v/>
      </c>
      <c r="Y1358" s="272"/>
      <c r="Z1358" s="273"/>
      <c r="AA1358" s="273"/>
      <c r="AB1358" s="252" t="str">
        <f aca="false">IF(K1358&lt;&gt;"",ROUND(Y1358,2)+ROUND(Z1358,2)+ROUND(AA1358,2),"")</f>
        <v/>
      </c>
      <c r="AC1358" s="274"/>
      <c r="AD1358" s="273"/>
      <c r="AE1358" s="273"/>
      <c r="AF1358" s="275" t="str">
        <f aca="false">IF(P1358&lt;&gt;"",ROUND(AC1358,2)+ROUND(AD1358,2)+ROUND(AE1358,2),"")</f>
        <v/>
      </c>
      <c r="AG1358" s="274"/>
      <c r="AH1358" s="273"/>
      <c r="AI1358" s="273"/>
      <c r="AJ1358" s="275" t="str">
        <f aca="false">IF(U1358&lt;&gt;"",ROUND(AG1358,2)+ROUND(AH1358,2)+ROUND(AI1358,2),"")</f>
        <v/>
      </c>
      <c r="AK1358" s="255"/>
      <c r="AL1358" s="255"/>
      <c r="AM1358" s="256"/>
      <c r="AN1358" s="257"/>
      <c r="AO1358" s="258" t="str">
        <f aca="false">IF(D1358&lt;&gt;"",IF(COUNTIF($D$12:$D1358,$D1358)&gt;1,0,IF(SUM(L1358,Q1358,V1358)&gt;0,IF(AND(T1358="",OR(O1358&lt;&gt;"",J1358&lt;&gt;"")),IF(O1358&lt;&gt;"",O1358,IF(J1358&lt;&gt;"",J1358,0)),IF(AND(O1358&lt;&gt;"",J1358&lt;&gt;"",O1358=J1358),O1358,T1358)),0)),"")</f>
        <v/>
      </c>
      <c r="AP1358" s="258" t="str">
        <f aca="false">IF(D1358&lt;&gt;"",IF(COUNTIF($D$12:$D1358,$D1358)&gt;1,0,IF(SUM(M1358,R1358,W1358)&gt;0,IF(AND(T1358="",OR(O1358&lt;&gt;"",J1358&lt;&gt;"")),IF(O1358&lt;&gt;"",O1358,IF(J1358&lt;&gt;"",J1358,0)),IF(AND(O1358&lt;&gt;"",J1358&lt;&gt;"",O1358=J1358),O1358,T1358)),0)),"")</f>
        <v/>
      </c>
      <c r="AQ1358" s="258" t="str">
        <f aca="false">IF(D1358&lt;&gt;"",IF(COUNTIF($D$12:$D1358,$D1358)&gt;1,0,IF(SUM(N1358,S1358,X1358)&gt;0,IF(AND(T1358="",OR(O1358&lt;&gt;"",J1358&lt;&gt;"")),IF(O1358&lt;&gt;"",O1358,IF(J1358&lt;&gt;"",J1358,0)),IF(AND(O1358&lt;&gt;"",J1358&lt;&gt;"",O1358=J1358),O1358,T1358)),0)),"")</f>
        <v/>
      </c>
      <c r="AR1358" s="257" t="str">
        <f aca="false">IF(D1358&lt;&gt;"",IF(J1358="OZP12",L1358,0),"")</f>
        <v/>
      </c>
      <c r="AS1358" s="257" t="str">
        <f aca="false">IF(D1358&lt;&gt;"",IF(O1358="OZP12",Q1358,0),"")</f>
        <v/>
      </c>
      <c r="AT1358" s="257" t="str">
        <f aca="false">IF(D1358&lt;&gt;"",IF(T1358="OZP12",V1358,0),"")</f>
        <v/>
      </c>
      <c r="AU1358" s="257" t="str">
        <f aca="false">IF(D1358&lt;&gt;"",IF(J1358="TZP",L1358,0),"")</f>
        <v/>
      </c>
      <c r="AV1358" s="257" t="str">
        <f aca="false">IF(D1358&lt;&gt;"",IF(O1358="TZP",Q1358,0),"")</f>
        <v/>
      </c>
      <c r="AW1358" s="257" t="str">
        <f aca="false">IF(D1358&lt;&gt;"",IF(T1358="TZP",V1358,0),"")</f>
        <v/>
      </c>
      <c r="AX1358" s="257" t="str">
        <f aca="false">IF(D1358&lt;&gt;"",IF(J1358="OZZ",L1358,0),"")</f>
        <v/>
      </c>
      <c r="AY1358" s="257" t="str">
        <f aca="false">IF(D1358&lt;&gt;"",IF(O1358="OZZ",Q1358,0),"")</f>
        <v/>
      </c>
      <c r="AZ1358" s="257" t="str">
        <f aca="false">IF(D1358&lt;&gt;"",IF(T1358="OZZ",V1358,0),"")</f>
        <v/>
      </c>
      <c r="BA1358" s="260"/>
      <c r="BB1358" s="257" t="str">
        <f aca="false">IF(D1358&lt;&gt;"",IF(ISERROR(FIND("/",D1358)),0,1),"")</f>
        <v/>
      </c>
      <c r="BC1358" s="257" t="str">
        <f aca="false">IF(D1358&lt;&gt;"",IF(BB1358*1=0,D1358,CONCATENATE(MID(D1358,1,FIND("/",D1358,1)-1),MID(D1358,FIND("/",D1358,1)+1,LEN(D1358)))),"")</f>
        <v/>
      </c>
      <c r="BD1358" s="286"/>
      <c r="BE1358" s="257" t="str">
        <f aca="false">IF(D1358&lt;&gt;"",IF(J1358="OZP12",M1358,0),"")</f>
        <v/>
      </c>
      <c r="BF1358" s="257" t="str">
        <f aca="false">IF(D1358&lt;&gt;"",IF(O1358="OZP12",R1358,0),"")</f>
        <v/>
      </c>
      <c r="BG1358" s="257" t="str">
        <f aca="false">IF(D1358&lt;&gt;"",IF(T1358="OZP12",W1358,0),"")</f>
        <v/>
      </c>
      <c r="BH1358" s="257" t="str">
        <f aca="false">IF(D1358&lt;&gt;"",IF(J1358="TZP",M1358,0),"")</f>
        <v/>
      </c>
      <c r="BI1358" s="257" t="str">
        <f aca="false">IF(D1358&lt;&gt;"",IF(O1358="TZP",R1358,0),"")</f>
        <v/>
      </c>
      <c r="BJ1358" s="257" t="str">
        <f aca="false">IF(D1358&lt;&gt;"",IF(T1358="TZP",W1358,0),"")</f>
        <v/>
      </c>
    </row>
    <row r="1359" s="261" customFormat="true" ht="18.75" hidden="false" customHeight="true" outlineLevel="0" collapsed="false">
      <c r="A1359" s="262" t="n">
        <f aca="false">A1358+1</f>
        <v>1347</v>
      </c>
      <c r="B1359" s="263"/>
      <c r="C1359" s="263"/>
      <c r="D1359" s="263"/>
      <c r="E1359" s="266"/>
      <c r="F1359" s="266"/>
      <c r="G1359" s="267"/>
      <c r="H1359" s="278"/>
      <c r="I1359" s="281"/>
      <c r="J1359" s="268"/>
      <c r="K1359" s="269"/>
      <c r="L1359" s="244" t="str">
        <f aca="false">IF(AND(K1359&lt;&gt;"",J1359&lt;&gt;""),MIN(IF(OR(J1359="OZZ",J1359="ZZ"),5000,13600),TRUNC(0.75*SUMIF($D$12:$D1359,$D1359,K$12:K1359),2))-SUMIF($D$12:$D1358,$D1359,L$12:L1358),"")</f>
        <v/>
      </c>
      <c r="M1359" s="270" t="str">
        <f aca="false">IF(AND(K1359&lt;&gt;"",J1359&lt;&gt;"",AB1359&lt;&gt;""),IF(OR(J1359="OZZ",J1359="ZZ"),0-SUMIF($D$12:$D1358,$D1359,M$12:M1358),MIN(MIN(13600,TRUNC(0.75*SUMIF($D$12:$D$1442,$D1359,K$12:K$1442),2)+SUMIF($D$12:$D1359,$D1359,AB$12:AB1359))-SUMIF($D$12:$D1358,$D1359,M$12:M1358)-SUMIF($D$12:$D$1442,$D1359,L$12:L$1442),AB1359)),"")</f>
        <v/>
      </c>
      <c r="N1359" s="246" t="str">
        <f aca="false">IF(J1359&lt;&gt;"",1000-SUMIF($D$12:$D1358,$D1359,N$12:N1358),"")</f>
        <v/>
      </c>
      <c r="O1359" s="268"/>
      <c r="P1359" s="269"/>
      <c r="Q1359" s="244" t="str">
        <f aca="false">IF(AND(P1359&lt;&gt;"",O1359&lt;&gt;""),MIN(IF(OR(O1359="OZZ",O1359="ZZ"),5000,13600),TRUNC(0.75*SUMIF($D$12:$D1359,$D1359,P$12:P1359),2))-SUMIF($D$12:$D1358,$D1359,Q$12:Q1358),"")</f>
        <v/>
      </c>
      <c r="R1359" s="270" t="str">
        <f aca="false">IF(AND(P1359&lt;&gt;"",O1359&lt;&gt;"",AF1359&lt;&gt;""),IF(OR(O1359="OZZ",O1359="ZZ"),0-SUMIF($D$12:$D1358,$D1359,R$12:R1358),MIN(MIN(13600,TRUNC(0.75*SUMIF($D$12:$D$1442,$D1359,P$12:P$1442),2)+SUMIF($D$12:$D1359,$D1359,AF$12:AF1359))-SUMIF($D$12:$D1358,$D1359,R$12:R1358)-SUMIF($D$12:$D$1442,$D1359,Q$12:Q$1442),AF1359)),"")</f>
        <v/>
      </c>
      <c r="S1359" s="246" t="str">
        <f aca="false">IF(O1359&lt;&gt;"",1000-SUMIF($D$12:$D1358,$D1359,S$12:S1358),"")</f>
        <v/>
      </c>
      <c r="T1359" s="268"/>
      <c r="U1359" s="269"/>
      <c r="V1359" s="244" t="str">
        <f aca="false">IF(AND(U1359&lt;&gt;"",T1359&lt;&gt;""),MIN(IF(OR(T1359="OZZ",T1359="ZZ"),5000,13600),TRUNC(0.75*SUMIF($D$12:$D1359,$D1359,U$12:U1359),2))-SUMIF($D$12:$D1358,$D1359,V$12:V1358),"")</f>
        <v/>
      </c>
      <c r="W1359" s="248" t="str">
        <f aca="false">IF(AND(U1359&lt;&gt;"",T1359&lt;&gt;"",AJ1359&lt;&gt;""),IF(OR(T1359="OZZ",T1359="ZZ"),0-SUMIF($D$12:$D1358,$D1359,W$12:W1358),MIN(MIN(13600,TRUNC(0.75*SUMIF($D$12:$D$1442,$D1359,U$12:U$1442),2)+SUMIF($D$12:$D1359,$D1359,AJ$12:AJ1359))-SUMIF($D$12:$D1358,$D1359,W$12:W1358)-SUMIF($D$12:$D$1442,$D1359,V$12:V$1442),AJ1359)),"")</f>
        <v/>
      </c>
      <c r="X1359" s="246" t="str">
        <f aca="false">IF(T1359&lt;&gt;"",1000-SUMIF($D$12:$D1358,$D1359,X$12:X1358),"")</f>
        <v/>
      </c>
      <c r="Y1359" s="272"/>
      <c r="Z1359" s="273"/>
      <c r="AA1359" s="273"/>
      <c r="AB1359" s="252" t="str">
        <f aca="false">IF(K1359&lt;&gt;"",ROUND(Y1359,2)+ROUND(Z1359,2)+ROUND(AA1359,2),"")</f>
        <v/>
      </c>
      <c r="AC1359" s="274"/>
      <c r="AD1359" s="273"/>
      <c r="AE1359" s="273"/>
      <c r="AF1359" s="275" t="str">
        <f aca="false">IF(P1359&lt;&gt;"",ROUND(AC1359,2)+ROUND(AD1359,2)+ROUND(AE1359,2),"")</f>
        <v/>
      </c>
      <c r="AG1359" s="274"/>
      <c r="AH1359" s="273"/>
      <c r="AI1359" s="273"/>
      <c r="AJ1359" s="275" t="str">
        <f aca="false">IF(U1359&lt;&gt;"",ROUND(AG1359,2)+ROUND(AH1359,2)+ROUND(AI1359,2),"")</f>
        <v/>
      </c>
      <c r="AK1359" s="255"/>
      <c r="AL1359" s="255"/>
      <c r="AM1359" s="256"/>
      <c r="AN1359" s="257"/>
      <c r="AO1359" s="258" t="str">
        <f aca="false">IF(D1359&lt;&gt;"",IF(COUNTIF($D$12:$D1359,$D1359)&gt;1,0,IF(SUM(L1359,Q1359,V1359)&gt;0,IF(AND(T1359="",OR(O1359&lt;&gt;"",J1359&lt;&gt;"")),IF(O1359&lt;&gt;"",O1359,IF(J1359&lt;&gt;"",J1359,0)),IF(AND(O1359&lt;&gt;"",J1359&lt;&gt;"",O1359=J1359),O1359,T1359)),0)),"")</f>
        <v/>
      </c>
      <c r="AP1359" s="258" t="str">
        <f aca="false">IF(D1359&lt;&gt;"",IF(COUNTIF($D$12:$D1359,$D1359)&gt;1,0,IF(SUM(M1359,R1359,W1359)&gt;0,IF(AND(T1359="",OR(O1359&lt;&gt;"",J1359&lt;&gt;"")),IF(O1359&lt;&gt;"",O1359,IF(J1359&lt;&gt;"",J1359,0)),IF(AND(O1359&lt;&gt;"",J1359&lt;&gt;"",O1359=J1359),O1359,T1359)),0)),"")</f>
        <v/>
      </c>
      <c r="AQ1359" s="258" t="str">
        <f aca="false">IF(D1359&lt;&gt;"",IF(COUNTIF($D$12:$D1359,$D1359)&gt;1,0,IF(SUM(N1359,S1359,X1359)&gt;0,IF(AND(T1359="",OR(O1359&lt;&gt;"",J1359&lt;&gt;"")),IF(O1359&lt;&gt;"",O1359,IF(J1359&lt;&gt;"",J1359,0)),IF(AND(O1359&lt;&gt;"",J1359&lt;&gt;"",O1359=J1359),O1359,T1359)),0)),"")</f>
        <v/>
      </c>
      <c r="AR1359" s="257" t="str">
        <f aca="false">IF(D1359&lt;&gt;"",IF(J1359="OZP12",L1359,0),"")</f>
        <v/>
      </c>
      <c r="AS1359" s="257" t="str">
        <f aca="false">IF(D1359&lt;&gt;"",IF(O1359="OZP12",Q1359,0),"")</f>
        <v/>
      </c>
      <c r="AT1359" s="257" t="str">
        <f aca="false">IF(D1359&lt;&gt;"",IF(T1359="OZP12",V1359,0),"")</f>
        <v/>
      </c>
      <c r="AU1359" s="257" t="str">
        <f aca="false">IF(D1359&lt;&gt;"",IF(J1359="TZP",L1359,0),"")</f>
        <v/>
      </c>
      <c r="AV1359" s="257" t="str">
        <f aca="false">IF(D1359&lt;&gt;"",IF(O1359="TZP",Q1359,0),"")</f>
        <v/>
      </c>
      <c r="AW1359" s="257" t="str">
        <f aca="false">IF(D1359&lt;&gt;"",IF(T1359="TZP",V1359,0),"")</f>
        <v/>
      </c>
      <c r="AX1359" s="257" t="str">
        <f aca="false">IF(D1359&lt;&gt;"",IF(J1359="OZZ",L1359,0),"")</f>
        <v/>
      </c>
      <c r="AY1359" s="257" t="str">
        <f aca="false">IF(D1359&lt;&gt;"",IF(O1359="OZZ",Q1359,0),"")</f>
        <v/>
      </c>
      <c r="AZ1359" s="257" t="str">
        <f aca="false">IF(D1359&lt;&gt;"",IF(T1359="OZZ",V1359,0),"")</f>
        <v/>
      </c>
      <c r="BA1359" s="260"/>
      <c r="BB1359" s="257" t="str">
        <f aca="false">IF(D1359&lt;&gt;"",IF(ISERROR(FIND("/",D1359)),0,1),"")</f>
        <v/>
      </c>
      <c r="BC1359" s="257" t="str">
        <f aca="false">IF(D1359&lt;&gt;"",IF(BB1359*1=0,D1359,CONCATENATE(MID(D1359,1,FIND("/",D1359,1)-1),MID(D1359,FIND("/",D1359,1)+1,LEN(D1359)))),"")</f>
        <v/>
      </c>
      <c r="BD1359" s="286"/>
      <c r="BE1359" s="257" t="str">
        <f aca="false">IF(D1359&lt;&gt;"",IF(J1359="OZP12",M1359,0),"")</f>
        <v/>
      </c>
      <c r="BF1359" s="257" t="str">
        <f aca="false">IF(D1359&lt;&gt;"",IF(O1359="OZP12",R1359,0),"")</f>
        <v/>
      </c>
      <c r="BG1359" s="257" t="str">
        <f aca="false">IF(D1359&lt;&gt;"",IF(T1359="OZP12",W1359,0),"")</f>
        <v/>
      </c>
      <c r="BH1359" s="257" t="str">
        <f aca="false">IF(D1359&lt;&gt;"",IF(J1359="TZP",M1359,0),"")</f>
        <v/>
      </c>
      <c r="BI1359" s="257" t="str">
        <f aca="false">IF(D1359&lt;&gt;"",IF(O1359="TZP",R1359,0),"")</f>
        <v/>
      </c>
      <c r="BJ1359" s="257" t="str">
        <f aca="false">IF(D1359&lt;&gt;"",IF(T1359="TZP",W1359,0),"")</f>
        <v/>
      </c>
    </row>
    <row r="1360" s="261" customFormat="true" ht="18.75" hidden="false" customHeight="true" outlineLevel="0" collapsed="false">
      <c r="A1360" s="262" t="n">
        <f aca="false">A1359+1</f>
        <v>1348</v>
      </c>
      <c r="B1360" s="263"/>
      <c r="C1360" s="263"/>
      <c r="D1360" s="263"/>
      <c r="E1360" s="266"/>
      <c r="F1360" s="266"/>
      <c r="G1360" s="267"/>
      <c r="H1360" s="278"/>
      <c r="I1360" s="281"/>
      <c r="J1360" s="268"/>
      <c r="K1360" s="269"/>
      <c r="L1360" s="244" t="str">
        <f aca="false">IF(AND(K1360&lt;&gt;"",J1360&lt;&gt;""),MIN(IF(OR(J1360="OZZ",J1360="ZZ"),5000,13600),TRUNC(0.75*SUMIF($D$12:$D1360,$D1360,K$12:K1360),2))-SUMIF($D$12:$D1359,$D1360,L$12:L1359),"")</f>
        <v/>
      </c>
      <c r="M1360" s="270" t="str">
        <f aca="false">IF(AND(K1360&lt;&gt;"",J1360&lt;&gt;"",AB1360&lt;&gt;""),IF(OR(J1360="OZZ",J1360="ZZ"),0-SUMIF($D$12:$D1359,$D1360,M$12:M1359),MIN(MIN(13600,TRUNC(0.75*SUMIF($D$12:$D$1442,$D1360,K$12:K$1442),2)+SUMIF($D$12:$D1360,$D1360,AB$12:AB1360))-SUMIF($D$12:$D1359,$D1360,M$12:M1359)-SUMIF($D$12:$D$1442,$D1360,L$12:L$1442),AB1360)),"")</f>
        <v/>
      </c>
      <c r="N1360" s="246" t="str">
        <f aca="false">IF(J1360&lt;&gt;"",1000-SUMIF($D$12:$D1359,$D1360,N$12:N1359),"")</f>
        <v/>
      </c>
      <c r="O1360" s="268"/>
      <c r="P1360" s="269"/>
      <c r="Q1360" s="244" t="str">
        <f aca="false">IF(AND(P1360&lt;&gt;"",O1360&lt;&gt;""),MIN(IF(OR(O1360="OZZ",O1360="ZZ"),5000,13600),TRUNC(0.75*SUMIF($D$12:$D1360,$D1360,P$12:P1360),2))-SUMIF($D$12:$D1359,$D1360,Q$12:Q1359),"")</f>
        <v/>
      </c>
      <c r="R1360" s="270" t="str">
        <f aca="false">IF(AND(P1360&lt;&gt;"",O1360&lt;&gt;"",AF1360&lt;&gt;""),IF(OR(O1360="OZZ",O1360="ZZ"),0-SUMIF($D$12:$D1359,$D1360,R$12:R1359),MIN(MIN(13600,TRUNC(0.75*SUMIF($D$12:$D$1442,$D1360,P$12:P$1442),2)+SUMIF($D$12:$D1360,$D1360,AF$12:AF1360))-SUMIF($D$12:$D1359,$D1360,R$12:R1359)-SUMIF($D$12:$D$1442,$D1360,Q$12:Q$1442),AF1360)),"")</f>
        <v/>
      </c>
      <c r="S1360" s="246" t="str">
        <f aca="false">IF(O1360&lt;&gt;"",1000-SUMIF($D$12:$D1359,$D1360,S$12:S1359),"")</f>
        <v/>
      </c>
      <c r="T1360" s="268"/>
      <c r="U1360" s="269"/>
      <c r="V1360" s="244" t="str">
        <f aca="false">IF(AND(U1360&lt;&gt;"",T1360&lt;&gt;""),MIN(IF(OR(T1360="OZZ",T1360="ZZ"),5000,13600),TRUNC(0.75*SUMIF($D$12:$D1360,$D1360,U$12:U1360),2))-SUMIF($D$12:$D1359,$D1360,V$12:V1359),"")</f>
        <v/>
      </c>
      <c r="W1360" s="248" t="str">
        <f aca="false">IF(AND(U1360&lt;&gt;"",T1360&lt;&gt;"",AJ1360&lt;&gt;""),IF(OR(T1360="OZZ",T1360="ZZ"),0-SUMIF($D$12:$D1359,$D1360,W$12:W1359),MIN(MIN(13600,TRUNC(0.75*SUMIF($D$12:$D$1442,$D1360,U$12:U$1442),2)+SUMIF($D$12:$D1360,$D1360,AJ$12:AJ1360))-SUMIF($D$12:$D1359,$D1360,W$12:W1359)-SUMIF($D$12:$D$1442,$D1360,V$12:V$1442),AJ1360)),"")</f>
        <v/>
      </c>
      <c r="X1360" s="246" t="str">
        <f aca="false">IF(T1360&lt;&gt;"",1000-SUMIF($D$12:$D1359,$D1360,X$12:X1359),"")</f>
        <v/>
      </c>
      <c r="Y1360" s="272"/>
      <c r="Z1360" s="273"/>
      <c r="AA1360" s="273"/>
      <c r="AB1360" s="252" t="str">
        <f aca="false">IF(K1360&lt;&gt;"",ROUND(Y1360,2)+ROUND(Z1360,2)+ROUND(AA1360,2),"")</f>
        <v/>
      </c>
      <c r="AC1360" s="274"/>
      <c r="AD1360" s="273"/>
      <c r="AE1360" s="273"/>
      <c r="AF1360" s="275" t="str">
        <f aca="false">IF(P1360&lt;&gt;"",ROUND(AC1360,2)+ROUND(AD1360,2)+ROUND(AE1360,2),"")</f>
        <v/>
      </c>
      <c r="AG1360" s="274"/>
      <c r="AH1360" s="273"/>
      <c r="AI1360" s="273"/>
      <c r="AJ1360" s="275" t="str">
        <f aca="false">IF(U1360&lt;&gt;"",ROUND(AG1360,2)+ROUND(AH1360,2)+ROUND(AI1360,2),"")</f>
        <v/>
      </c>
      <c r="AK1360" s="255"/>
      <c r="AL1360" s="255"/>
      <c r="AM1360" s="256"/>
      <c r="AN1360" s="257"/>
      <c r="AO1360" s="258" t="str">
        <f aca="false">IF(D1360&lt;&gt;"",IF(COUNTIF($D$12:$D1360,$D1360)&gt;1,0,IF(SUM(L1360,Q1360,V1360)&gt;0,IF(AND(T1360="",OR(O1360&lt;&gt;"",J1360&lt;&gt;"")),IF(O1360&lt;&gt;"",O1360,IF(J1360&lt;&gt;"",J1360,0)),IF(AND(O1360&lt;&gt;"",J1360&lt;&gt;"",O1360=J1360),O1360,T1360)),0)),"")</f>
        <v/>
      </c>
      <c r="AP1360" s="258" t="str">
        <f aca="false">IF(D1360&lt;&gt;"",IF(COUNTIF($D$12:$D1360,$D1360)&gt;1,0,IF(SUM(M1360,R1360,W1360)&gt;0,IF(AND(T1360="",OR(O1360&lt;&gt;"",J1360&lt;&gt;"")),IF(O1360&lt;&gt;"",O1360,IF(J1360&lt;&gt;"",J1360,0)),IF(AND(O1360&lt;&gt;"",J1360&lt;&gt;"",O1360=J1360),O1360,T1360)),0)),"")</f>
        <v/>
      </c>
      <c r="AQ1360" s="258" t="str">
        <f aca="false">IF(D1360&lt;&gt;"",IF(COUNTIF($D$12:$D1360,$D1360)&gt;1,0,IF(SUM(N1360,S1360,X1360)&gt;0,IF(AND(T1360="",OR(O1360&lt;&gt;"",J1360&lt;&gt;"")),IF(O1360&lt;&gt;"",O1360,IF(J1360&lt;&gt;"",J1360,0)),IF(AND(O1360&lt;&gt;"",J1360&lt;&gt;"",O1360=J1360),O1360,T1360)),0)),"")</f>
        <v/>
      </c>
      <c r="AR1360" s="257" t="str">
        <f aca="false">IF(D1360&lt;&gt;"",IF(J1360="OZP12",L1360,0),"")</f>
        <v/>
      </c>
      <c r="AS1360" s="257" t="str">
        <f aca="false">IF(D1360&lt;&gt;"",IF(O1360="OZP12",Q1360,0),"")</f>
        <v/>
      </c>
      <c r="AT1360" s="257" t="str">
        <f aca="false">IF(D1360&lt;&gt;"",IF(T1360="OZP12",V1360,0),"")</f>
        <v/>
      </c>
      <c r="AU1360" s="257" t="str">
        <f aca="false">IF(D1360&lt;&gt;"",IF(J1360="TZP",L1360,0),"")</f>
        <v/>
      </c>
      <c r="AV1360" s="257" t="str">
        <f aca="false">IF(D1360&lt;&gt;"",IF(O1360="TZP",Q1360,0),"")</f>
        <v/>
      </c>
      <c r="AW1360" s="257" t="str">
        <f aca="false">IF(D1360&lt;&gt;"",IF(T1360="TZP",V1360,0),"")</f>
        <v/>
      </c>
      <c r="AX1360" s="257" t="str">
        <f aca="false">IF(D1360&lt;&gt;"",IF(J1360="OZZ",L1360,0),"")</f>
        <v/>
      </c>
      <c r="AY1360" s="257" t="str">
        <f aca="false">IF(D1360&lt;&gt;"",IF(O1360="OZZ",Q1360,0),"")</f>
        <v/>
      </c>
      <c r="AZ1360" s="257" t="str">
        <f aca="false">IF(D1360&lt;&gt;"",IF(T1360="OZZ",V1360,0),"")</f>
        <v/>
      </c>
      <c r="BA1360" s="260"/>
      <c r="BB1360" s="257" t="str">
        <f aca="false">IF(D1360&lt;&gt;"",IF(ISERROR(FIND("/",D1360)),0,1),"")</f>
        <v/>
      </c>
      <c r="BC1360" s="257" t="str">
        <f aca="false">IF(D1360&lt;&gt;"",IF(BB1360*1=0,D1360,CONCATENATE(MID(D1360,1,FIND("/",D1360,1)-1),MID(D1360,FIND("/",D1360,1)+1,LEN(D1360)))),"")</f>
        <v/>
      </c>
      <c r="BD1360" s="286"/>
      <c r="BE1360" s="257" t="str">
        <f aca="false">IF(D1360&lt;&gt;"",IF(J1360="OZP12",M1360,0),"")</f>
        <v/>
      </c>
      <c r="BF1360" s="257" t="str">
        <f aca="false">IF(D1360&lt;&gt;"",IF(O1360="OZP12",R1360,0),"")</f>
        <v/>
      </c>
      <c r="BG1360" s="257" t="str">
        <f aca="false">IF(D1360&lt;&gt;"",IF(T1360="OZP12",W1360,0),"")</f>
        <v/>
      </c>
      <c r="BH1360" s="257" t="str">
        <f aca="false">IF(D1360&lt;&gt;"",IF(J1360="TZP",M1360,0),"")</f>
        <v/>
      </c>
      <c r="BI1360" s="257" t="str">
        <f aca="false">IF(D1360&lt;&gt;"",IF(O1360="TZP",R1360,0),"")</f>
        <v/>
      </c>
      <c r="BJ1360" s="257" t="str">
        <f aca="false">IF(D1360&lt;&gt;"",IF(T1360="TZP",W1360,0),"")</f>
        <v/>
      </c>
    </row>
    <row r="1361" s="261" customFormat="true" ht="18.75" hidden="false" customHeight="true" outlineLevel="0" collapsed="false">
      <c r="A1361" s="262" t="n">
        <f aca="false">A1360+1</f>
        <v>1349</v>
      </c>
      <c r="B1361" s="263"/>
      <c r="C1361" s="263"/>
      <c r="D1361" s="263"/>
      <c r="E1361" s="266"/>
      <c r="F1361" s="266"/>
      <c r="G1361" s="267"/>
      <c r="H1361" s="278"/>
      <c r="I1361" s="281"/>
      <c r="J1361" s="268"/>
      <c r="K1361" s="269"/>
      <c r="L1361" s="244" t="str">
        <f aca="false">IF(AND(K1361&lt;&gt;"",J1361&lt;&gt;""),MIN(IF(OR(J1361="OZZ",J1361="ZZ"),5000,13600),TRUNC(0.75*SUMIF($D$12:$D1361,$D1361,K$12:K1361),2))-SUMIF($D$12:$D1360,$D1361,L$12:L1360),"")</f>
        <v/>
      </c>
      <c r="M1361" s="270" t="str">
        <f aca="false">IF(AND(K1361&lt;&gt;"",J1361&lt;&gt;"",AB1361&lt;&gt;""),IF(OR(J1361="OZZ",J1361="ZZ"),0-SUMIF($D$12:$D1360,$D1361,M$12:M1360),MIN(MIN(13600,TRUNC(0.75*SUMIF($D$12:$D$1442,$D1361,K$12:K$1442),2)+SUMIF($D$12:$D1361,$D1361,AB$12:AB1361))-SUMIF($D$12:$D1360,$D1361,M$12:M1360)-SUMIF($D$12:$D$1442,$D1361,L$12:L$1442),AB1361)),"")</f>
        <v/>
      </c>
      <c r="N1361" s="246" t="str">
        <f aca="false">IF(J1361&lt;&gt;"",1000-SUMIF($D$12:$D1360,$D1361,N$12:N1360),"")</f>
        <v/>
      </c>
      <c r="O1361" s="268"/>
      <c r="P1361" s="269"/>
      <c r="Q1361" s="244" t="str">
        <f aca="false">IF(AND(P1361&lt;&gt;"",O1361&lt;&gt;""),MIN(IF(OR(O1361="OZZ",O1361="ZZ"),5000,13600),TRUNC(0.75*SUMIF($D$12:$D1361,$D1361,P$12:P1361),2))-SUMIF($D$12:$D1360,$D1361,Q$12:Q1360),"")</f>
        <v/>
      </c>
      <c r="R1361" s="270" t="str">
        <f aca="false">IF(AND(P1361&lt;&gt;"",O1361&lt;&gt;"",AF1361&lt;&gt;""),IF(OR(O1361="OZZ",O1361="ZZ"),0-SUMIF($D$12:$D1360,$D1361,R$12:R1360),MIN(MIN(13600,TRUNC(0.75*SUMIF($D$12:$D$1442,$D1361,P$12:P$1442),2)+SUMIF($D$12:$D1361,$D1361,AF$12:AF1361))-SUMIF($D$12:$D1360,$D1361,R$12:R1360)-SUMIF($D$12:$D$1442,$D1361,Q$12:Q$1442),AF1361)),"")</f>
        <v/>
      </c>
      <c r="S1361" s="246" t="str">
        <f aca="false">IF(O1361&lt;&gt;"",1000-SUMIF($D$12:$D1360,$D1361,S$12:S1360),"")</f>
        <v/>
      </c>
      <c r="T1361" s="268"/>
      <c r="U1361" s="269"/>
      <c r="V1361" s="244" t="str">
        <f aca="false">IF(AND(U1361&lt;&gt;"",T1361&lt;&gt;""),MIN(IF(OR(T1361="OZZ",T1361="ZZ"),5000,13600),TRUNC(0.75*SUMIF($D$12:$D1361,$D1361,U$12:U1361),2))-SUMIF($D$12:$D1360,$D1361,V$12:V1360),"")</f>
        <v/>
      </c>
      <c r="W1361" s="248" t="str">
        <f aca="false">IF(AND(U1361&lt;&gt;"",T1361&lt;&gt;"",AJ1361&lt;&gt;""),IF(OR(T1361="OZZ",T1361="ZZ"),0-SUMIF($D$12:$D1360,$D1361,W$12:W1360),MIN(MIN(13600,TRUNC(0.75*SUMIF($D$12:$D$1442,$D1361,U$12:U$1442),2)+SUMIF($D$12:$D1361,$D1361,AJ$12:AJ1361))-SUMIF($D$12:$D1360,$D1361,W$12:W1360)-SUMIF($D$12:$D$1442,$D1361,V$12:V$1442),AJ1361)),"")</f>
        <v/>
      </c>
      <c r="X1361" s="246" t="str">
        <f aca="false">IF(T1361&lt;&gt;"",1000-SUMIF($D$12:$D1360,$D1361,X$12:X1360),"")</f>
        <v/>
      </c>
      <c r="Y1361" s="272"/>
      <c r="Z1361" s="273"/>
      <c r="AA1361" s="273"/>
      <c r="AB1361" s="252" t="str">
        <f aca="false">IF(K1361&lt;&gt;"",ROUND(Y1361,2)+ROUND(Z1361,2)+ROUND(AA1361,2),"")</f>
        <v/>
      </c>
      <c r="AC1361" s="274"/>
      <c r="AD1361" s="273"/>
      <c r="AE1361" s="273"/>
      <c r="AF1361" s="275" t="str">
        <f aca="false">IF(P1361&lt;&gt;"",ROUND(AC1361,2)+ROUND(AD1361,2)+ROUND(AE1361,2),"")</f>
        <v/>
      </c>
      <c r="AG1361" s="274"/>
      <c r="AH1361" s="273"/>
      <c r="AI1361" s="273"/>
      <c r="AJ1361" s="275" t="str">
        <f aca="false">IF(U1361&lt;&gt;"",ROUND(AG1361,2)+ROUND(AH1361,2)+ROUND(AI1361,2),"")</f>
        <v/>
      </c>
      <c r="AK1361" s="255"/>
      <c r="AL1361" s="255"/>
      <c r="AM1361" s="256"/>
      <c r="AN1361" s="257"/>
      <c r="AO1361" s="258" t="str">
        <f aca="false">IF(D1361&lt;&gt;"",IF(COUNTIF($D$12:$D1361,$D1361)&gt;1,0,IF(SUM(L1361,Q1361,V1361)&gt;0,IF(AND(T1361="",OR(O1361&lt;&gt;"",J1361&lt;&gt;"")),IF(O1361&lt;&gt;"",O1361,IF(J1361&lt;&gt;"",J1361,0)),IF(AND(O1361&lt;&gt;"",J1361&lt;&gt;"",O1361=J1361),O1361,T1361)),0)),"")</f>
        <v/>
      </c>
      <c r="AP1361" s="258" t="str">
        <f aca="false">IF(D1361&lt;&gt;"",IF(COUNTIF($D$12:$D1361,$D1361)&gt;1,0,IF(SUM(M1361,R1361,W1361)&gt;0,IF(AND(T1361="",OR(O1361&lt;&gt;"",J1361&lt;&gt;"")),IF(O1361&lt;&gt;"",O1361,IF(J1361&lt;&gt;"",J1361,0)),IF(AND(O1361&lt;&gt;"",J1361&lt;&gt;"",O1361=J1361),O1361,T1361)),0)),"")</f>
        <v/>
      </c>
      <c r="AQ1361" s="258" t="str">
        <f aca="false">IF(D1361&lt;&gt;"",IF(COUNTIF($D$12:$D1361,$D1361)&gt;1,0,IF(SUM(N1361,S1361,X1361)&gt;0,IF(AND(T1361="",OR(O1361&lt;&gt;"",J1361&lt;&gt;"")),IF(O1361&lt;&gt;"",O1361,IF(J1361&lt;&gt;"",J1361,0)),IF(AND(O1361&lt;&gt;"",J1361&lt;&gt;"",O1361=J1361),O1361,T1361)),0)),"")</f>
        <v/>
      </c>
      <c r="AR1361" s="257" t="str">
        <f aca="false">IF(D1361&lt;&gt;"",IF(J1361="OZP12",L1361,0),"")</f>
        <v/>
      </c>
      <c r="AS1361" s="257" t="str">
        <f aca="false">IF(D1361&lt;&gt;"",IF(O1361="OZP12",Q1361,0),"")</f>
        <v/>
      </c>
      <c r="AT1361" s="257" t="str">
        <f aca="false">IF(D1361&lt;&gt;"",IF(T1361="OZP12",V1361,0),"")</f>
        <v/>
      </c>
      <c r="AU1361" s="257" t="str">
        <f aca="false">IF(D1361&lt;&gt;"",IF(J1361="TZP",L1361,0),"")</f>
        <v/>
      </c>
      <c r="AV1361" s="257" t="str">
        <f aca="false">IF(D1361&lt;&gt;"",IF(O1361="TZP",Q1361,0),"")</f>
        <v/>
      </c>
      <c r="AW1361" s="257" t="str">
        <f aca="false">IF(D1361&lt;&gt;"",IF(T1361="TZP",V1361,0),"")</f>
        <v/>
      </c>
      <c r="AX1361" s="257" t="str">
        <f aca="false">IF(D1361&lt;&gt;"",IF(J1361="OZZ",L1361,0),"")</f>
        <v/>
      </c>
      <c r="AY1361" s="257" t="str">
        <f aca="false">IF(D1361&lt;&gt;"",IF(O1361="OZZ",Q1361,0),"")</f>
        <v/>
      </c>
      <c r="AZ1361" s="257" t="str">
        <f aca="false">IF(D1361&lt;&gt;"",IF(T1361="OZZ",V1361,0),"")</f>
        <v/>
      </c>
      <c r="BA1361" s="260"/>
      <c r="BB1361" s="257" t="str">
        <f aca="false">IF(D1361&lt;&gt;"",IF(ISERROR(FIND("/",D1361)),0,1),"")</f>
        <v/>
      </c>
      <c r="BC1361" s="257" t="str">
        <f aca="false">IF(D1361&lt;&gt;"",IF(BB1361*1=0,D1361,CONCATENATE(MID(D1361,1,FIND("/",D1361,1)-1),MID(D1361,FIND("/",D1361,1)+1,LEN(D1361)))),"")</f>
        <v/>
      </c>
      <c r="BD1361" s="286"/>
      <c r="BE1361" s="257" t="str">
        <f aca="false">IF(D1361&lt;&gt;"",IF(J1361="OZP12",M1361,0),"")</f>
        <v/>
      </c>
      <c r="BF1361" s="257" t="str">
        <f aca="false">IF(D1361&lt;&gt;"",IF(O1361="OZP12",R1361,0),"")</f>
        <v/>
      </c>
      <c r="BG1361" s="257" t="str">
        <f aca="false">IF(D1361&lt;&gt;"",IF(T1361="OZP12",W1361,0),"")</f>
        <v/>
      </c>
      <c r="BH1361" s="257" t="str">
        <f aca="false">IF(D1361&lt;&gt;"",IF(J1361="TZP",M1361,0),"")</f>
        <v/>
      </c>
      <c r="BI1361" s="257" t="str">
        <f aca="false">IF(D1361&lt;&gt;"",IF(O1361="TZP",R1361,0),"")</f>
        <v/>
      </c>
      <c r="BJ1361" s="257" t="str">
        <f aca="false">IF(D1361&lt;&gt;"",IF(T1361="TZP",W1361,0),"")</f>
        <v/>
      </c>
    </row>
    <row r="1362" s="261" customFormat="true" ht="18.75" hidden="false" customHeight="true" outlineLevel="0" collapsed="false">
      <c r="A1362" s="262" t="n">
        <f aca="false">A1361+1</f>
        <v>1350</v>
      </c>
      <c r="B1362" s="263"/>
      <c r="C1362" s="263"/>
      <c r="D1362" s="263"/>
      <c r="E1362" s="266"/>
      <c r="F1362" s="266"/>
      <c r="G1362" s="267"/>
      <c r="H1362" s="278"/>
      <c r="I1362" s="281"/>
      <c r="J1362" s="268"/>
      <c r="K1362" s="269"/>
      <c r="L1362" s="244" t="str">
        <f aca="false">IF(AND(K1362&lt;&gt;"",J1362&lt;&gt;""),MIN(IF(OR(J1362="OZZ",J1362="ZZ"),5000,13600),TRUNC(0.75*SUMIF($D$12:$D1362,$D1362,K$12:K1362),2))-SUMIF($D$12:$D1361,$D1362,L$12:L1361),"")</f>
        <v/>
      </c>
      <c r="M1362" s="270" t="str">
        <f aca="false">IF(AND(K1362&lt;&gt;"",J1362&lt;&gt;"",AB1362&lt;&gt;""),IF(OR(J1362="OZZ",J1362="ZZ"),0-SUMIF($D$12:$D1361,$D1362,M$12:M1361),MIN(MIN(13600,TRUNC(0.75*SUMIF($D$12:$D$1442,$D1362,K$12:K$1442),2)+SUMIF($D$12:$D1362,$D1362,AB$12:AB1362))-SUMIF($D$12:$D1361,$D1362,M$12:M1361)-SUMIF($D$12:$D$1442,$D1362,L$12:L$1442),AB1362)),"")</f>
        <v/>
      </c>
      <c r="N1362" s="246" t="str">
        <f aca="false">IF(J1362&lt;&gt;"",1000-SUMIF($D$12:$D1361,$D1362,N$12:N1361),"")</f>
        <v/>
      </c>
      <c r="O1362" s="268"/>
      <c r="P1362" s="269"/>
      <c r="Q1362" s="244" t="str">
        <f aca="false">IF(AND(P1362&lt;&gt;"",O1362&lt;&gt;""),MIN(IF(OR(O1362="OZZ",O1362="ZZ"),5000,13600),TRUNC(0.75*SUMIF($D$12:$D1362,$D1362,P$12:P1362),2))-SUMIF($D$12:$D1361,$D1362,Q$12:Q1361),"")</f>
        <v/>
      </c>
      <c r="R1362" s="270" t="str">
        <f aca="false">IF(AND(P1362&lt;&gt;"",O1362&lt;&gt;"",AF1362&lt;&gt;""),IF(OR(O1362="OZZ",O1362="ZZ"),0-SUMIF($D$12:$D1361,$D1362,R$12:R1361),MIN(MIN(13600,TRUNC(0.75*SUMIF($D$12:$D$1442,$D1362,P$12:P$1442),2)+SUMIF($D$12:$D1362,$D1362,AF$12:AF1362))-SUMIF($D$12:$D1361,$D1362,R$12:R1361)-SUMIF($D$12:$D$1442,$D1362,Q$12:Q$1442),AF1362)),"")</f>
        <v/>
      </c>
      <c r="S1362" s="246" t="str">
        <f aca="false">IF(O1362&lt;&gt;"",1000-SUMIF($D$12:$D1361,$D1362,S$12:S1361),"")</f>
        <v/>
      </c>
      <c r="T1362" s="268"/>
      <c r="U1362" s="269"/>
      <c r="V1362" s="244" t="str">
        <f aca="false">IF(AND(U1362&lt;&gt;"",T1362&lt;&gt;""),MIN(IF(OR(T1362="OZZ",T1362="ZZ"),5000,13600),TRUNC(0.75*SUMIF($D$12:$D1362,$D1362,U$12:U1362),2))-SUMIF($D$12:$D1361,$D1362,V$12:V1361),"")</f>
        <v/>
      </c>
      <c r="W1362" s="248" t="str">
        <f aca="false">IF(AND(U1362&lt;&gt;"",T1362&lt;&gt;"",AJ1362&lt;&gt;""),IF(OR(T1362="OZZ",T1362="ZZ"),0-SUMIF($D$12:$D1361,$D1362,W$12:W1361),MIN(MIN(13600,TRUNC(0.75*SUMIF($D$12:$D$1442,$D1362,U$12:U$1442),2)+SUMIF($D$12:$D1362,$D1362,AJ$12:AJ1362))-SUMIF($D$12:$D1361,$D1362,W$12:W1361)-SUMIF($D$12:$D$1442,$D1362,V$12:V$1442),AJ1362)),"")</f>
        <v/>
      </c>
      <c r="X1362" s="246" t="str">
        <f aca="false">IF(T1362&lt;&gt;"",1000-SUMIF($D$12:$D1361,$D1362,X$12:X1361),"")</f>
        <v/>
      </c>
      <c r="Y1362" s="272"/>
      <c r="Z1362" s="273"/>
      <c r="AA1362" s="273"/>
      <c r="AB1362" s="252" t="str">
        <f aca="false">IF(K1362&lt;&gt;"",ROUND(Y1362,2)+ROUND(Z1362,2)+ROUND(AA1362,2),"")</f>
        <v/>
      </c>
      <c r="AC1362" s="274"/>
      <c r="AD1362" s="273"/>
      <c r="AE1362" s="273"/>
      <c r="AF1362" s="275" t="str">
        <f aca="false">IF(P1362&lt;&gt;"",ROUND(AC1362,2)+ROUND(AD1362,2)+ROUND(AE1362,2),"")</f>
        <v/>
      </c>
      <c r="AG1362" s="274"/>
      <c r="AH1362" s="273"/>
      <c r="AI1362" s="273"/>
      <c r="AJ1362" s="275" t="str">
        <f aca="false">IF(U1362&lt;&gt;"",ROUND(AG1362,2)+ROUND(AH1362,2)+ROUND(AI1362,2),"")</f>
        <v/>
      </c>
      <c r="AK1362" s="255"/>
      <c r="AL1362" s="255"/>
      <c r="AM1362" s="256"/>
      <c r="AN1362" s="257"/>
      <c r="AO1362" s="258" t="str">
        <f aca="false">IF(D1362&lt;&gt;"",IF(COUNTIF($D$12:$D1362,$D1362)&gt;1,0,IF(SUM(L1362,Q1362,V1362)&gt;0,IF(AND(T1362="",OR(O1362&lt;&gt;"",J1362&lt;&gt;"")),IF(O1362&lt;&gt;"",O1362,IF(J1362&lt;&gt;"",J1362,0)),IF(AND(O1362&lt;&gt;"",J1362&lt;&gt;"",O1362=J1362),O1362,T1362)),0)),"")</f>
        <v/>
      </c>
      <c r="AP1362" s="258" t="str">
        <f aca="false">IF(D1362&lt;&gt;"",IF(COUNTIF($D$12:$D1362,$D1362)&gt;1,0,IF(SUM(M1362,R1362,W1362)&gt;0,IF(AND(T1362="",OR(O1362&lt;&gt;"",J1362&lt;&gt;"")),IF(O1362&lt;&gt;"",O1362,IF(J1362&lt;&gt;"",J1362,0)),IF(AND(O1362&lt;&gt;"",J1362&lt;&gt;"",O1362=J1362),O1362,T1362)),0)),"")</f>
        <v/>
      </c>
      <c r="AQ1362" s="258" t="str">
        <f aca="false">IF(D1362&lt;&gt;"",IF(COUNTIF($D$12:$D1362,$D1362)&gt;1,0,IF(SUM(N1362,S1362,X1362)&gt;0,IF(AND(T1362="",OR(O1362&lt;&gt;"",J1362&lt;&gt;"")),IF(O1362&lt;&gt;"",O1362,IF(J1362&lt;&gt;"",J1362,0)),IF(AND(O1362&lt;&gt;"",J1362&lt;&gt;"",O1362=J1362),O1362,T1362)),0)),"")</f>
        <v/>
      </c>
      <c r="AR1362" s="257" t="str">
        <f aca="false">IF(D1362&lt;&gt;"",IF(J1362="OZP12",L1362,0),"")</f>
        <v/>
      </c>
      <c r="AS1362" s="257" t="str">
        <f aca="false">IF(D1362&lt;&gt;"",IF(O1362="OZP12",Q1362,0),"")</f>
        <v/>
      </c>
      <c r="AT1362" s="257" t="str">
        <f aca="false">IF(D1362&lt;&gt;"",IF(T1362="OZP12",V1362,0),"")</f>
        <v/>
      </c>
      <c r="AU1362" s="257" t="str">
        <f aca="false">IF(D1362&lt;&gt;"",IF(J1362="TZP",L1362,0),"")</f>
        <v/>
      </c>
      <c r="AV1362" s="257" t="str">
        <f aca="false">IF(D1362&lt;&gt;"",IF(O1362="TZP",Q1362,0),"")</f>
        <v/>
      </c>
      <c r="AW1362" s="257" t="str">
        <f aca="false">IF(D1362&lt;&gt;"",IF(T1362="TZP",V1362,0),"")</f>
        <v/>
      </c>
      <c r="AX1362" s="257" t="str">
        <f aca="false">IF(D1362&lt;&gt;"",IF(J1362="OZZ",L1362,0),"")</f>
        <v/>
      </c>
      <c r="AY1362" s="257" t="str">
        <f aca="false">IF(D1362&lt;&gt;"",IF(O1362="OZZ",Q1362,0),"")</f>
        <v/>
      </c>
      <c r="AZ1362" s="257" t="str">
        <f aca="false">IF(D1362&lt;&gt;"",IF(T1362="OZZ",V1362,0),"")</f>
        <v/>
      </c>
      <c r="BA1362" s="260"/>
      <c r="BB1362" s="257" t="str">
        <f aca="false">IF(D1362&lt;&gt;"",IF(ISERROR(FIND("/",D1362)),0,1),"")</f>
        <v/>
      </c>
      <c r="BC1362" s="257" t="str">
        <f aca="false">IF(D1362&lt;&gt;"",IF(BB1362*1=0,D1362,CONCATENATE(MID(D1362,1,FIND("/",D1362,1)-1),MID(D1362,FIND("/",D1362,1)+1,LEN(D1362)))),"")</f>
        <v/>
      </c>
      <c r="BD1362" s="286"/>
      <c r="BE1362" s="257" t="str">
        <f aca="false">IF(D1362&lt;&gt;"",IF(J1362="OZP12",M1362,0),"")</f>
        <v/>
      </c>
      <c r="BF1362" s="257" t="str">
        <f aca="false">IF(D1362&lt;&gt;"",IF(O1362="OZP12",R1362,0),"")</f>
        <v/>
      </c>
      <c r="BG1362" s="257" t="str">
        <f aca="false">IF(D1362&lt;&gt;"",IF(T1362="OZP12",W1362,0),"")</f>
        <v/>
      </c>
      <c r="BH1362" s="257" t="str">
        <f aca="false">IF(D1362&lt;&gt;"",IF(J1362="TZP",M1362,0),"")</f>
        <v/>
      </c>
      <c r="BI1362" s="257" t="str">
        <f aca="false">IF(D1362&lt;&gt;"",IF(O1362="TZP",R1362,0),"")</f>
        <v/>
      </c>
      <c r="BJ1362" s="257" t="str">
        <f aca="false">IF(D1362&lt;&gt;"",IF(T1362="TZP",W1362,0),"")</f>
        <v/>
      </c>
    </row>
    <row r="1363" s="261" customFormat="true" ht="18.75" hidden="false" customHeight="true" outlineLevel="0" collapsed="false">
      <c r="A1363" s="262" t="n">
        <f aca="false">A1362+1</f>
        <v>1351</v>
      </c>
      <c r="B1363" s="263"/>
      <c r="C1363" s="263"/>
      <c r="D1363" s="263"/>
      <c r="E1363" s="266"/>
      <c r="F1363" s="266"/>
      <c r="G1363" s="267"/>
      <c r="H1363" s="278"/>
      <c r="I1363" s="281"/>
      <c r="J1363" s="268"/>
      <c r="K1363" s="269"/>
      <c r="L1363" s="244" t="str">
        <f aca="false">IF(AND(K1363&lt;&gt;"",J1363&lt;&gt;""),MIN(IF(OR(J1363="OZZ",J1363="ZZ"),5000,13600),TRUNC(0.75*SUMIF($D$12:$D1363,$D1363,K$12:K1363),2))-SUMIF($D$12:$D1362,$D1363,L$12:L1362),"")</f>
        <v/>
      </c>
      <c r="M1363" s="270" t="str">
        <f aca="false">IF(AND(K1363&lt;&gt;"",J1363&lt;&gt;"",AB1363&lt;&gt;""),IF(OR(J1363="OZZ",J1363="ZZ"),0-SUMIF($D$12:$D1362,$D1363,M$12:M1362),MIN(MIN(13600,TRUNC(0.75*SUMIF($D$12:$D$1442,$D1363,K$12:K$1442),2)+SUMIF($D$12:$D1363,$D1363,AB$12:AB1363))-SUMIF($D$12:$D1362,$D1363,M$12:M1362)-SUMIF($D$12:$D$1442,$D1363,L$12:L$1442),AB1363)),"")</f>
        <v/>
      </c>
      <c r="N1363" s="246" t="str">
        <f aca="false">IF(J1363&lt;&gt;"",1000-SUMIF($D$12:$D1362,$D1363,N$12:N1362),"")</f>
        <v/>
      </c>
      <c r="O1363" s="268"/>
      <c r="P1363" s="269"/>
      <c r="Q1363" s="244" t="str">
        <f aca="false">IF(AND(P1363&lt;&gt;"",O1363&lt;&gt;""),MIN(IF(OR(O1363="OZZ",O1363="ZZ"),5000,13600),TRUNC(0.75*SUMIF($D$12:$D1363,$D1363,P$12:P1363),2))-SUMIF($D$12:$D1362,$D1363,Q$12:Q1362),"")</f>
        <v/>
      </c>
      <c r="R1363" s="270" t="str">
        <f aca="false">IF(AND(P1363&lt;&gt;"",O1363&lt;&gt;"",AF1363&lt;&gt;""),IF(OR(O1363="OZZ",O1363="ZZ"),0-SUMIF($D$12:$D1362,$D1363,R$12:R1362),MIN(MIN(13600,TRUNC(0.75*SUMIF($D$12:$D$1442,$D1363,P$12:P$1442),2)+SUMIF($D$12:$D1363,$D1363,AF$12:AF1363))-SUMIF($D$12:$D1362,$D1363,R$12:R1362)-SUMIF($D$12:$D$1442,$D1363,Q$12:Q$1442),AF1363)),"")</f>
        <v/>
      </c>
      <c r="S1363" s="246" t="str">
        <f aca="false">IF(O1363&lt;&gt;"",1000-SUMIF($D$12:$D1362,$D1363,S$12:S1362),"")</f>
        <v/>
      </c>
      <c r="T1363" s="268"/>
      <c r="U1363" s="269"/>
      <c r="V1363" s="244" t="str">
        <f aca="false">IF(AND(U1363&lt;&gt;"",T1363&lt;&gt;""),MIN(IF(OR(T1363="OZZ",T1363="ZZ"),5000,13600),TRUNC(0.75*SUMIF($D$12:$D1363,$D1363,U$12:U1363),2))-SUMIF($D$12:$D1362,$D1363,V$12:V1362),"")</f>
        <v/>
      </c>
      <c r="W1363" s="248" t="str">
        <f aca="false">IF(AND(U1363&lt;&gt;"",T1363&lt;&gt;"",AJ1363&lt;&gt;""),IF(OR(T1363="OZZ",T1363="ZZ"),0-SUMIF($D$12:$D1362,$D1363,W$12:W1362),MIN(MIN(13600,TRUNC(0.75*SUMIF($D$12:$D$1442,$D1363,U$12:U$1442),2)+SUMIF($D$12:$D1363,$D1363,AJ$12:AJ1363))-SUMIF($D$12:$D1362,$D1363,W$12:W1362)-SUMIF($D$12:$D$1442,$D1363,V$12:V$1442),AJ1363)),"")</f>
        <v/>
      </c>
      <c r="X1363" s="246" t="str">
        <f aca="false">IF(T1363&lt;&gt;"",1000-SUMIF($D$12:$D1362,$D1363,X$12:X1362),"")</f>
        <v/>
      </c>
      <c r="Y1363" s="272"/>
      <c r="Z1363" s="273"/>
      <c r="AA1363" s="273"/>
      <c r="AB1363" s="252" t="str">
        <f aca="false">IF(K1363&lt;&gt;"",ROUND(Y1363,2)+ROUND(Z1363,2)+ROUND(AA1363,2),"")</f>
        <v/>
      </c>
      <c r="AC1363" s="274"/>
      <c r="AD1363" s="273"/>
      <c r="AE1363" s="273"/>
      <c r="AF1363" s="275" t="str">
        <f aca="false">IF(P1363&lt;&gt;"",ROUND(AC1363,2)+ROUND(AD1363,2)+ROUND(AE1363,2),"")</f>
        <v/>
      </c>
      <c r="AG1363" s="274"/>
      <c r="AH1363" s="273"/>
      <c r="AI1363" s="273"/>
      <c r="AJ1363" s="275" t="str">
        <f aca="false">IF(U1363&lt;&gt;"",ROUND(AG1363,2)+ROUND(AH1363,2)+ROUND(AI1363,2),"")</f>
        <v/>
      </c>
      <c r="AK1363" s="255"/>
      <c r="AL1363" s="255"/>
      <c r="AM1363" s="256"/>
      <c r="AN1363" s="257"/>
      <c r="AO1363" s="258" t="str">
        <f aca="false">IF(D1363&lt;&gt;"",IF(COUNTIF($D$12:$D1363,$D1363)&gt;1,0,IF(SUM(L1363,Q1363,V1363)&gt;0,IF(AND(T1363="",OR(O1363&lt;&gt;"",J1363&lt;&gt;"")),IF(O1363&lt;&gt;"",O1363,IF(J1363&lt;&gt;"",J1363,0)),IF(AND(O1363&lt;&gt;"",J1363&lt;&gt;"",O1363=J1363),O1363,T1363)),0)),"")</f>
        <v/>
      </c>
      <c r="AP1363" s="258" t="str">
        <f aca="false">IF(D1363&lt;&gt;"",IF(COUNTIF($D$12:$D1363,$D1363)&gt;1,0,IF(SUM(M1363,R1363,W1363)&gt;0,IF(AND(T1363="",OR(O1363&lt;&gt;"",J1363&lt;&gt;"")),IF(O1363&lt;&gt;"",O1363,IF(J1363&lt;&gt;"",J1363,0)),IF(AND(O1363&lt;&gt;"",J1363&lt;&gt;"",O1363=J1363),O1363,T1363)),0)),"")</f>
        <v/>
      </c>
      <c r="AQ1363" s="258" t="str">
        <f aca="false">IF(D1363&lt;&gt;"",IF(COUNTIF($D$12:$D1363,$D1363)&gt;1,0,IF(SUM(N1363,S1363,X1363)&gt;0,IF(AND(T1363="",OR(O1363&lt;&gt;"",J1363&lt;&gt;"")),IF(O1363&lt;&gt;"",O1363,IF(J1363&lt;&gt;"",J1363,0)),IF(AND(O1363&lt;&gt;"",J1363&lt;&gt;"",O1363=J1363),O1363,T1363)),0)),"")</f>
        <v/>
      </c>
      <c r="AR1363" s="257" t="str">
        <f aca="false">IF(D1363&lt;&gt;"",IF(J1363="OZP12",L1363,0),"")</f>
        <v/>
      </c>
      <c r="AS1363" s="257" t="str">
        <f aca="false">IF(D1363&lt;&gt;"",IF(O1363="OZP12",Q1363,0),"")</f>
        <v/>
      </c>
      <c r="AT1363" s="257" t="str">
        <f aca="false">IF(D1363&lt;&gt;"",IF(T1363="OZP12",V1363,0),"")</f>
        <v/>
      </c>
      <c r="AU1363" s="257" t="str">
        <f aca="false">IF(D1363&lt;&gt;"",IF(J1363="TZP",L1363,0),"")</f>
        <v/>
      </c>
      <c r="AV1363" s="257" t="str">
        <f aca="false">IF(D1363&lt;&gt;"",IF(O1363="TZP",Q1363,0),"")</f>
        <v/>
      </c>
      <c r="AW1363" s="257" t="str">
        <f aca="false">IF(D1363&lt;&gt;"",IF(T1363="TZP",V1363,0),"")</f>
        <v/>
      </c>
      <c r="AX1363" s="257" t="str">
        <f aca="false">IF(D1363&lt;&gt;"",IF(J1363="OZZ",L1363,0),"")</f>
        <v/>
      </c>
      <c r="AY1363" s="257" t="str">
        <f aca="false">IF(D1363&lt;&gt;"",IF(O1363="OZZ",Q1363,0),"")</f>
        <v/>
      </c>
      <c r="AZ1363" s="257" t="str">
        <f aca="false">IF(D1363&lt;&gt;"",IF(T1363="OZZ",V1363,0),"")</f>
        <v/>
      </c>
      <c r="BA1363" s="260"/>
      <c r="BB1363" s="257" t="str">
        <f aca="false">IF(D1363&lt;&gt;"",IF(ISERROR(FIND("/",D1363)),0,1),"")</f>
        <v/>
      </c>
      <c r="BC1363" s="257" t="str">
        <f aca="false">IF(D1363&lt;&gt;"",IF(BB1363*1=0,D1363,CONCATENATE(MID(D1363,1,FIND("/",D1363,1)-1),MID(D1363,FIND("/",D1363,1)+1,LEN(D1363)))),"")</f>
        <v/>
      </c>
      <c r="BD1363" s="286"/>
      <c r="BE1363" s="257" t="str">
        <f aca="false">IF(D1363&lt;&gt;"",IF(J1363="OZP12",M1363,0),"")</f>
        <v/>
      </c>
      <c r="BF1363" s="257" t="str">
        <f aca="false">IF(D1363&lt;&gt;"",IF(O1363="OZP12",R1363,0),"")</f>
        <v/>
      </c>
      <c r="BG1363" s="257" t="str">
        <f aca="false">IF(D1363&lt;&gt;"",IF(T1363="OZP12",W1363,0),"")</f>
        <v/>
      </c>
      <c r="BH1363" s="257" t="str">
        <f aca="false">IF(D1363&lt;&gt;"",IF(J1363="TZP",M1363,0),"")</f>
        <v/>
      </c>
      <c r="BI1363" s="257" t="str">
        <f aca="false">IF(D1363&lt;&gt;"",IF(O1363="TZP",R1363,0),"")</f>
        <v/>
      </c>
      <c r="BJ1363" s="257" t="str">
        <f aca="false">IF(D1363&lt;&gt;"",IF(T1363="TZP",W1363,0),"")</f>
        <v/>
      </c>
    </row>
    <row r="1364" s="261" customFormat="true" ht="18.75" hidden="false" customHeight="true" outlineLevel="0" collapsed="false">
      <c r="A1364" s="262" t="n">
        <f aca="false">A1363+1</f>
        <v>1352</v>
      </c>
      <c r="B1364" s="263"/>
      <c r="C1364" s="263"/>
      <c r="D1364" s="263"/>
      <c r="E1364" s="266"/>
      <c r="F1364" s="266"/>
      <c r="G1364" s="267"/>
      <c r="H1364" s="278"/>
      <c r="I1364" s="281"/>
      <c r="J1364" s="268"/>
      <c r="K1364" s="269"/>
      <c r="L1364" s="244" t="str">
        <f aca="false">IF(AND(K1364&lt;&gt;"",J1364&lt;&gt;""),MIN(IF(OR(J1364="OZZ",J1364="ZZ"),5000,13600),TRUNC(0.75*SUMIF($D$12:$D1364,$D1364,K$12:K1364),2))-SUMIF($D$12:$D1363,$D1364,L$12:L1363),"")</f>
        <v/>
      </c>
      <c r="M1364" s="270" t="str">
        <f aca="false">IF(AND(K1364&lt;&gt;"",J1364&lt;&gt;"",AB1364&lt;&gt;""),IF(OR(J1364="OZZ",J1364="ZZ"),0-SUMIF($D$12:$D1363,$D1364,M$12:M1363),MIN(MIN(13600,TRUNC(0.75*SUMIF($D$12:$D$1442,$D1364,K$12:K$1442),2)+SUMIF($D$12:$D1364,$D1364,AB$12:AB1364))-SUMIF($D$12:$D1363,$D1364,M$12:M1363)-SUMIF($D$12:$D$1442,$D1364,L$12:L$1442),AB1364)),"")</f>
        <v/>
      </c>
      <c r="N1364" s="246" t="str">
        <f aca="false">IF(J1364&lt;&gt;"",1000-SUMIF($D$12:$D1363,$D1364,N$12:N1363),"")</f>
        <v/>
      </c>
      <c r="O1364" s="268"/>
      <c r="P1364" s="269"/>
      <c r="Q1364" s="244" t="str">
        <f aca="false">IF(AND(P1364&lt;&gt;"",O1364&lt;&gt;""),MIN(IF(OR(O1364="OZZ",O1364="ZZ"),5000,13600),TRUNC(0.75*SUMIF($D$12:$D1364,$D1364,P$12:P1364),2))-SUMIF($D$12:$D1363,$D1364,Q$12:Q1363),"")</f>
        <v/>
      </c>
      <c r="R1364" s="270" t="str">
        <f aca="false">IF(AND(P1364&lt;&gt;"",O1364&lt;&gt;"",AF1364&lt;&gt;""),IF(OR(O1364="OZZ",O1364="ZZ"),0-SUMIF($D$12:$D1363,$D1364,R$12:R1363),MIN(MIN(13600,TRUNC(0.75*SUMIF($D$12:$D$1442,$D1364,P$12:P$1442),2)+SUMIF($D$12:$D1364,$D1364,AF$12:AF1364))-SUMIF($D$12:$D1363,$D1364,R$12:R1363)-SUMIF($D$12:$D$1442,$D1364,Q$12:Q$1442),AF1364)),"")</f>
        <v/>
      </c>
      <c r="S1364" s="246" t="str">
        <f aca="false">IF(O1364&lt;&gt;"",1000-SUMIF($D$12:$D1363,$D1364,S$12:S1363),"")</f>
        <v/>
      </c>
      <c r="T1364" s="268"/>
      <c r="U1364" s="269"/>
      <c r="V1364" s="244" t="str">
        <f aca="false">IF(AND(U1364&lt;&gt;"",T1364&lt;&gt;""),MIN(IF(OR(T1364="OZZ",T1364="ZZ"),5000,13600),TRUNC(0.75*SUMIF($D$12:$D1364,$D1364,U$12:U1364),2))-SUMIF($D$12:$D1363,$D1364,V$12:V1363),"")</f>
        <v/>
      </c>
      <c r="W1364" s="248" t="str">
        <f aca="false">IF(AND(U1364&lt;&gt;"",T1364&lt;&gt;"",AJ1364&lt;&gt;""),IF(OR(T1364="OZZ",T1364="ZZ"),0-SUMIF($D$12:$D1363,$D1364,W$12:W1363),MIN(MIN(13600,TRUNC(0.75*SUMIF($D$12:$D$1442,$D1364,U$12:U$1442),2)+SUMIF($D$12:$D1364,$D1364,AJ$12:AJ1364))-SUMIF($D$12:$D1363,$D1364,W$12:W1363)-SUMIF($D$12:$D$1442,$D1364,V$12:V$1442),AJ1364)),"")</f>
        <v/>
      </c>
      <c r="X1364" s="246" t="str">
        <f aca="false">IF(T1364&lt;&gt;"",1000-SUMIF($D$12:$D1363,$D1364,X$12:X1363),"")</f>
        <v/>
      </c>
      <c r="Y1364" s="272"/>
      <c r="Z1364" s="273"/>
      <c r="AA1364" s="273"/>
      <c r="AB1364" s="252" t="str">
        <f aca="false">IF(K1364&lt;&gt;"",ROUND(Y1364,2)+ROUND(Z1364,2)+ROUND(AA1364,2),"")</f>
        <v/>
      </c>
      <c r="AC1364" s="274"/>
      <c r="AD1364" s="273"/>
      <c r="AE1364" s="273"/>
      <c r="AF1364" s="275" t="str">
        <f aca="false">IF(P1364&lt;&gt;"",ROUND(AC1364,2)+ROUND(AD1364,2)+ROUND(AE1364,2),"")</f>
        <v/>
      </c>
      <c r="AG1364" s="274"/>
      <c r="AH1364" s="273"/>
      <c r="AI1364" s="273"/>
      <c r="AJ1364" s="275" t="str">
        <f aca="false">IF(U1364&lt;&gt;"",ROUND(AG1364,2)+ROUND(AH1364,2)+ROUND(AI1364,2),"")</f>
        <v/>
      </c>
      <c r="AK1364" s="255"/>
      <c r="AL1364" s="255"/>
      <c r="AM1364" s="256"/>
      <c r="AN1364" s="257"/>
      <c r="AO1364" s="258" t="str">
        <f aca="false">IF(D1364&lt;&gt;"",IF(COUNTIF($D$12:$D1364,$D1364)&gt;1,0,IF(SUM(L1364,Q1364,V1364)&gt;0,IF(AND(T1364="",OR(O1364&lt;&gt;"",J1364&lt;&gt;"")),IF(O1364&lt;&gt;"",O1364,IF(J1364&lt;&gt;"",J1364,0)),IF(AND(O1364&lt;&gt;"",J1364&lt;&gt;"",O1364=J1364),O1364,T1364)),0)),"")</f>
        <v/>
      </c>
      <c r="AP1364" s="258" t="str">
        <f aca="false">IF(D1364&lt;&gt;"",IF(COUNTIF($D$12:$D1364,$D1364)&gt;1,0,IF(SUM(M1364,R1364,W1364)&gt;0,IF(AND(T1364="",OR(O1364&lt;&gt;"",J1364&lt;&gt;"")),IF(O1364&lt;&gt;"",O1364,IF(J1364&lt;&gt;"",J1364,0)),IF(AND(O1364&lt;&gt;"",J1364&lt;&gt;"",O1364=J1364),O1364,T1364)),0)),"")</f>
        <v/>
      </c>
      <c r="AQ1364" s="258" t="str">
        <f aca="false">IF(D1364&lt;&gt;"",IF(COUNTIF($D$12:$D1364,$D1364)&gt;1,0,IF(SUM(N1364,S1364,X1364)&gt;0,IF(AND(T1364="",OR(O1364&lt;&gt;"",J1364&lt;&gt;"")),IF(O1364&lt;&gt;"",O1364,IF(J1364&lt;&gt;"",J1364,0)),IF(AND(O1364&lt;&gt;"",J1364&lt;&gt;"",O1364=J1364),O1364,T1364)),0)),"")</f>
        <v/>
      </c>
      <c r="AR1364" s="257" t="str">
        <f aca="false">IF(D1364&lt;&gt;"",IF(J1364="OZP12",L1364,0),"")</f>
        <v/>
      </c>
      <c r="AS1364" s="257" t="str">
        <f aca="false">IF(D1364&lt;&gt;"",IF(O1364="OZP12",Q1364,0),"")</f>
        <v/>
      </c>
      <c r="AT1364" s="257" t="str">
        <f aca="false">IF(D1364&lt;&gt;"",IF(T1364="OZP12",V1364,0),"")</f>
        <v/>
      </c>
      <c r="AU1364" s="257" t="str">
        <f aca="false">IF(D1364&lt;&gt;"",IF(J1364="TZP",L1364,0),"")</f>
        <v/>
      </c>
      <c r="AV1364" s="257" t="str">
        <f aca="false">IF(D1364&lt;&gt;"",IF(O1364="TZP",Q1364,0),"")</f>
        <v/>
      </c>
      <c r="AW1364" s="257" t="str">
        <f aca="false">IF(D1364&lt;&gt;"",IF(T1364="TZP",V1364,0),"")</f>
        <v/>
      </c>
      <c r="AX1364" s="257" t="str">
        <f aca="false">IF(D1364&lt;&gt;"",IF(J1364="OZZ",L1364,0),"")</f>
        <v/>
      </c>
      <c r="AY1364" s="257" t="str">
        <f aca="false">IF(D1364&lt;&gt;"",IF(O1364="OZZ",Q1364,0),"")</f>
        <v/>
      </c>
      <c r="AZ1364" s="257" t="str">
        <f aca="false">IF(D1364&lt;&gt;"",IF(T1364="OZZ",V1364,0),"")</f>
        <v/>
      </c>
      <c r="BA1364" s="260"/>
      <c r="BB1364" s="257" t="str">
        <f aca="false">IF(D1364&lt;&gt;"",IF(ISERROR(FIND("/",D1364)),0,1),"")</f>
        <v/>
      </c>
      <c r="BC1364" s="257" t="str">
        <f aca="false">IF(D1364&lt;&gt;"",IF(BB1364*1=0,D1364,CONCATENATE(MID(D1364,1,FIND("/",D1364,1)-1),MID(D1364,FIND("/",D1364,1)+1,LEN(D1364)))),"")</f>
        <v/>
      </c>
      <c r="BD1364" s="286"/>
      <c r="BE1364" s="257" t="str">
        <f aca="false">IF(D1364&lt;&gt;"",IF(J1364="OZP12",M1364,0),"")</f>
        <v/>
      </c>
      <c r="BF1364" s="257" t="str">
        <f aca="false">IF(D1364&lt;&gt;"",IF(O1364="OZP12",R1364,0),"")</f>
        <v/>
      </c>
      <c r="BG1364" s="257" t="str">
        <f aca="false">IF(D1364&lt;&gt;"",IF(T1364="OZP12",W1364,0),"")</f>
        <v/>
      </c>
      <c r="BH1364" s="257" t="str">
        <f aca="false">IF(D1364&lt;&gt;"",IF(J1364="TZP",M1364,0),"")</f>
        <v/>
      </c>
      <c r="BI1364" s="257" t="str">
        <f aca="false">IF(D1364&lt;&gt;"",IF(O1364="TZP",R1364,0),"")</f>
        <v/>
      </c>
      <c r="BJ1364" s="257" t="str">
        <f aca="false">IF(D1364&lt;&gt;"",IF(T1364="TZP",W1364,0),"")</f>
        <v/>
      </c>
    </row>
    <row r="1365" s="261" customFormat="true" ht="18.75" hidden="false" customHeight="true" outlineLevel="0" collapsed="false">
      <c r="A1365" s="262" t="n">
        <f aca="false">A1364+1</f>
        <v>1353</v>
      </c>
      <c r="B1365" s="263"/>
      <c r="C1365" s="263"/>
      <c r="D1365" s="263"/>
      <c r="E1365" s="266"/>
      <c r="F1365" s="266"/>
      <c r="G1365" s="267"/>
      <c r="H1365" s="278"/>
      <c r="I1365" s="281"/>
      <c r="J1365" s="268"/>
      <c r="K1365" s="269"/>
      <c r="L1365" s="244" t="str">
        <f aca="false">IF(AND(K1365&lt;&gt;"",J1365&lt;&gt;""),MIN(IF(OR(J1365="OZZ",J1365="ZZ"),5000,13600),TRUNC(0.75*SUMIF($D$12:$D1365,$D1365,K$12:K1365),2))-SUMIF($D$12:$D1364,$D1365,L$12:L1364),"")</f>
        <v/>
      </c>
      <c r="M1365" s="270" t="str">
        <f aca="false">IF(AND(K1365&lt;&gt;"",J1365&lt;&gt;"",AB1365&lt;&gt;""),IF(OR(J1365="OZZ",J1365="ZZ"),0-SUMIF($D$12:$D1364,$D1365,M$12:M1364),MIN(MIN(13600,TRUNC(0.75*SUMIF($D$12:$D$1442,$D1365,K$12:K$1442),2)+SUMIF($D$12:$D1365,$D1365,AB$12:AB1365))-SUMIF($D$12:$D1364,$D1365,M$12:M1364)-SUMIF($D$12:$D$1442,$D1365,L$12:L$1442),AB1365)),"")</f>
        <v/>
      </c>
      <c r="N1365" s="246" t="str">
        <f aca="false">IF(J1365&lt;&gt;"",1000-SUMIF($D$12:$D1364,$D1365,N$12:N1364),"")</f>
        <v/>
      </c>
      <c r="O1365" s="268"/>
      <c r="P1365" s="269"/>
      <c r="Q1365" s="244" t="str">
        <f aca="false">IF(AND(P1365&lt;&gt;"",O1365&lt;&gt;""),MIN(IF(OR(O1365="OZZ",O1365="ZZ"),5000,13600),TRUNC(0.75*SUMIF($D$12:$D1365,$D1365,P$12:P1365),2))-SUMIF($D$12:$D1364,$D1365,Q$12:Q1364),"")</f>
        <v/>
      </c>
      <c r="R1365" s="270" t="str">
        <f aca="false">IF(AND(P1365&lt;&gt;"",O1365&lt;&gt;"",AF1365&lt;&gt;""),IF(OR(O1365="OZZ",O1365="ZZ"),0-SUMIF($D$12:$D1364,$D1365,R$12:R1364),MIN(MIN(13600,TRUNC(0.75*SUMIF($D$12:$D$1442,$D1365,P$12:P$1442),2)+SUMIF($D$12:$D1365,$D1365,AF$12:AF1365))-SUMIF($D$12:$D1364,$D1365,R$12:R1364)-SUMIF($D$12:$D$1442,$D1365,Q$12:Q$1442),AF1365)),"")</f>
        <v/>
      </c>
      <c r="S1365" s="246" t="str">
        <f aca="false">IF(O1365&lt;&gt;"",1000-SUMIF($D$12:$D1364,$D1365,S$12:S1364),"")</f>
        <v/>
      </c>
      <c r="T1365" s="268"/>
      <c r="U1365" s="269"/>
      <c r="V1365" s="244" t="str">
        <f aca="false">IF(AND(U1365&lt;&gt;"",T1365&lt;&gt;""),MIN(IF(OR(T1365="OZZ",T1365="ZZ"),5000,13600),TRUNC(0.75*SUMIF($D$12:$D1365,$D1365,U$12:U1365),2))-SUMIF($D$12:$D1364,$D1365,V$12:V1364),"")</f>
        <v/>
      </c>
      <c r="W1365" s="248" t="str">
        <f aca="false">IF(AND(U1365&lt;&gt;"",T1365&lt;&gt;"",AJ1365&lt;&gt;""),IF(OR(T1365="OZZ",T1365="ZZ"),0-SUMIF($D$12:$D1364,$D1365,W$12:W1364),MIN(MIN(13600,TRUNC(0.75*SUMIF($D$12:$D$1442,$D1365,U$12:U$1442),2)+SUMIF($D$12:$D1365,$D1365,AJ$12:AJ1365))-SUMIF($D$12:$D1364,$D1365,W$12:W1364)-SUMIF($D$12:$D$1442,$D1365,V$12:V$1442),AJ1365)),"")</f>
        <v/>
      </c>
      <c r="X1365" s="246" t="str">
        <f aca="false">IF(T1365&lt;&gt;"",1000-SUMIF($D$12:$D1364,$D1365,X$12:X1364),"")</f>
        <v/>
      </c>
      <c r="Y1365" s="272"/>
      <c r="Z1365" s="273"/>
      <c r="AA1365" s="273"/>
      <c r="AB1365" s="252" t="str">
        <f aca="false">IF(K1365&lt;&gt;"",ROUND(Y1365,2)+ROUND(Z1365,2)+ROUND(AA1365,2),"")</f>
        <v/>
      </c>
      <c r="AC1365" s="274"/>
      <c r="AD1365" s="273"/>
      <c r="AE1365" s="273"/>
      <c r="AF1365" s="275" t="str">
        <f aca="false">IF(P1365&lt;&gt;"",ROUND(AC1365,2)+ROUND(AD1365,2)+ROUND(AE1365,2),"")</f>
        <v/>
      </c>
      <c r="AG1365" s="274"/>
      <c r="AH1365" s="273"/>
      <c r="AI1365" s="273"/>
      <c r="AJ1365" s="275" t="str">
        <f aca="false">IF(U1365&lt;&gt;"",ROUND(AG1365,2)+ROUND(AH1365,2)+ROUND(AI1365,2),"")</f>
        <v/>
      </c>
      <c r="AK1365" s="255"/>
      <c r="AL1365" s="255"/>
      <c r="AM1365" s="256"/>
      <c r="AN1365" s="257"/>
      <c r="AO1365" s="258" t="str">
        <f aca="false">IF(D1365&lt;&gt;"",IF(COUNTIF($D$12:$D1365,$D1365)&gt;1,0,IF(SUM(L1365,Q1365,V1365)&gt;0,IF(AND(T1365="",OR(O1365&lt;&gt;"",J1365&lt;&gt;"")),IF(O1365&lt;&gt;"",O1365,IF(J1365&lt;&gt;"",J1365,0)),IF(AND(O1365&lt;&gt;"",J1365&lt;&gt;"",O1365=J1365),O1365,T1365)),0)),"")</f>
        <v/>
      </c>
      <c r="AP1365" s="258" t="str">
        <f aca="false">IF(D1365&lt;&gt;"",IF(COUNTIF($D$12:$D1365,$D1365)&gt;1,0,IF(SUM(M1365,R1365,W1365)&gt;0,IF(AND(T1365="",OR(O1365&lt;&gt;"",J1365&lt;&gt;"")),IF(O1365&lt;&gt;"",O1365,IF(J1365&lt;&gt;"",J1365,0)),IF(AND(O1365&lt;&gt;"",J1365&lt;&gt;"",O1365=J1365),O1365,T1365)),0)),"")</f>
        <v/>
      </c>
      <c r="AQ1365" s="258" t="str">
        <f aca="false">IF(D1365&lt;&gt;"",IF(COUNTIF($D$12:$D1365,$D1365)&gt;1,0,IF(SUM(N1365,S1365,X1365)&gt;0,IF(AND(T1365="",OR(O1365&lt;&gt;"",J1365&lt;&gt;"")),IF(O1365&lt;&gt;"",O1365,IF(J1365&lt;&gt;"",J1365,0)),IF(AND(O1365&lt;&gt;"",J1365&lt;&gt;"",O1365=J1365),O1365,T1365)),0)),"")</f>
        <v/>
      </c>
      <c r="AR1365" s="257" t="str">
        <f aca="false">IF(D1365&lt;&gt;"",IF(J1365="OZP12",L1365,0),"")</f>
        <v/>
      </c>
      <c r="AS1365" s="257" t="str">
        <f aca="false">IF(D1365&lt;&gt;"",IF(O1365="OZP12",Q1365,0),"")</f>
        <v/>
      </c>
      <c r="AT1365" s="257" t="str">
        <f aca="false">IF(D1365&lt;&gt;"",IF(T1365="OZP12",V1365,0),"")</f>
        <v/>
      </c>
      <c r="AU1365" s="257" t="str">
        <f aca="false">IF(D1365&lt;&gt;"",IF(J1365="TZP",L1365,0),"")</f>
        <v/>
      </c>
      <c r="AV1365" s="257" t="str">
        <f aca="false">IF(D1365&lt;&gt;"",IF(O1365="TZP",Q1365,0),"")</f>
        <v/>
      </c>
      <c r="AW1365" s="257" t="str">
        <f aca="false">IF(D1365&lt;&gt;"",IF(T1365="TZP",V1365,0),"")</f>
        <v/>
      </c>
      <c r="AX1365" s="257" t="str">
        <f aca="false">IF(D1365&lt;&gt;"",IF(J1365="OZZ",L1365,0),"")</f>
        <v/>
      </c>
      <c r="AY1365" s="257" t="str">
        <f aca="false">IF(D1365&lt;&gt;"",IF(O1365="OZZ",Q1365,0),"")</f>
        <v/>
      </c>
      <c r="AZ1365" s="257" t="str">
        <f aca="false">IF(D1365&lt;&gt;"",IF(T1365="OZZ",V1365,0),"")</f>
        <v/>
      </c>
      <c r="BA1365" s="260"/>
      <c r="BB1365" s="257" t="str">
        <f aca="false">IF(D1365&lt;&gt;"",IF(ISERROR(FIND("/",D1365)),0,1),"")</f>
        <v/>
      </c>
      <c r="BC1365" s="257" t="str">
        <f aca="false">IF(D1365&lt;&gt;"",IF(BB1365*1=0,D1365,CONCATENATE(MID(D1365,1,FIND("/",D1365,1)-1),MID(D1365,FIND("/",D1365,1)+1,LEN(D1365)))),"")</f>
        <v/>
      </c>
      <c r="BD1365" s="286"/>
      <c r="BE1365" s="257" t="str">
        <f aca="false">IF(D1365&lt;&gt;"",IF(J1365="OZP12",M1365,0),"")</f>
        <v/>
      </c>
      <c r="BF1365" s="257" t="str">
        <f aca="false">IF(D1365&lt;&gt;"",IF(O1365="OZP12",R1365,0),"")</f>
        <v/>
      </c>
      <c r="BG1365" s="257" t="str">
        <f aca="false">IF(D1365&lt;&gt;"",IF(T1365="OZP12",W1365,0),"")</f>
        <v/>
      </c>
      <c r="BH1365" s="257" t="str">
        <f aca="false">IF(D1365&lt;&gt;"",IF(J1365="TZP",M1365,0),"")</f>
        <v/>
      </c>
      <c r="BI1365" s="257" t="str">
        <f aca="false">IF(D1365&lt;&gt;"",IF(O1365="TZP",R1365,0),"")</f>
        <v/>
      </c>
      <c r="BJ1365" s="257" t="str">
        <f aca="false">IF(D1365&lt;&gt;"",IF(T1365="TZP",W1365,0),"")</f>
        <v/>
      </c>
    </row>
    <row r="1366" s="261" customFormat="true" ht="18.75" hidden="false" customHeight="true" outlineLevel="0" collapsed="false">
      <c r="A1366" s="262" t="n">
        <f aca="false">A1365+1</f>
        <v>1354</v>
      </c>
      <c r="B1366" s="263"/>
      <c r="C1366" s="263"/>
      <c r="D1366" s="263"/>
      <c r="E1366" s="266"/>
      <c r="F1366" s="266"/>
      <c r="G1366" s="267"/>
      <c r="H1366" s="278"/>
      <c r="I1366" s="281"/>
      <c r="J1366" s="268"/>
      <c r="K1366" s="269"/>
      <c r="L1366" s="244" t="str">
        <f aca="false">IF(AND(K1366&lt;&gt;"",J1366&lt;&gt;""),MIN(IF(OR(J1366="OZZ",J1366="ZZ"),5000,13600),TRUNC(0.75*SUMIF($D$12:$D1366,$D1366,K$12:K1366),2))-SUMIF($D$12:$D1365,$D1366,L$12:L1365),"")</f>
        <v/>
      </c>
      <c r="M1366" s="270" t="str">
        <f aca="false">IF(AND(K1366&lt;&gt;"",J1366&lt;&gt;"",AB1366&lt;&gt;""),IF(OR(J1366="OZZ",J1366="ZZ"),0-SUMIF($D$12:$D1365,$D1366,M$12:M1365),MIN(MIN(13600,TRUNC(0.75*SUMIF($D$12:$D$1442,$D1366,K$12:K$1442),2)+SUMIF($D$12:$D1366,$D1366,AB$12:AB1366))-SUMIF($D$12:$D1365,$D1366,M$12:M1365)-SUMIF($D$12:$D$1442,$D1366,L$12:L$1442),AB1366)),"")</f>
        <v/>
      </c>
      <c r="N1366" s="246" t="str">
        <f aca="false">IF(J1366&lt;&gt;"",1000-SUMIF($D$12:$D1365,$D1366,N$12:N1365),"")</f>
        <v/>
      </c>
      <c r="O1366" s="268"/>
      <c r="P1366" s="269"/>
      <c r="Q1366" s="244" t="str">
        <f aca="false">IF(AND(P1366&lt;&gt;"",O1366&lt;&gt;""),MIN(IF(OR(O1366="OZZ",O1366="ZZ"),5000,13600),TRUNC(0.75*SUMIF($D$12:$D1366,$D1366,P$12:P1366),2))-SUMIF($D$12:$D1365,$D1366,Q$12:Q1365),"")</f>
        <v/>
      </c>
      <c r="R1366" s="270" t="str">
        <f aca="false">IF(AND(P1366&lt;&gt;"",O1366&lt;&gt;"",AF1366&lt;&gt;""),IF(OR(O1366="OZZ",O1366="ZZ"),0-SUMIF($D$12:$D1365,$D1366,R$12:R1365),MIN(MIN(13600,TRUNC(0.75*SUMIF($D$12:$D$1442,$D1366,P$12:P$1442),2)+SUMIF($D$12:$D1366,$D1366,AF$12:AF1366))-SUMIF($D$12:$D1365,$D1366,R$12:R1365)-SUMIF($D$12:$D$1442,$D1366,Q$12:Q$1442),AF1366)),"")</f>
        <v/>
      </c>
      <c r="S1366" s="246" t="str">
        <f aca="false">IF(O1366&lt;&gt;"",1000-SUMIF($D$12:$D1365,$D1366,S$12:S1365),"")</f>
        <v/>
      </c>
      <c r="T1366" s="268"/>
      <c r="U1366" s="269"/>
      <c r="V1366" s="244" t="str">
        <f aca="false">IF(AND(U1366&lt;&gt;"",T1366&lt;&gt;""),MIN(IF(OR(T1366="OZZ",T1366="ZZ"),5000,13600),TRUNC(0.75*SUMIF($D$12:$D1366,$D1366,U$12:U1366),2))-SUMIF($D$12:$D1365,$D1366,V$12:V1365),"")</f>
        <v/>
      </c>
      <c r="W1366" s="248" t="str">
        <f aca="false">IF(AND(U1366&lt;&gt;"",T1366&lt;&gt;"",AJ1366&lt;&gt;""),IF(OR(T1366="OZZ",T1366="ZZ"),0-SUMIF($D$12:$D1365,$D1366,W$12:W1365),MIN(MIN(13600,TRUNC(0.75*SUMIF($D$12:$D$1442,$D1366,U$12:U$1442),2)+SUMIF($D$12:$D1366,$D1366,AJ$12:AJ1366))-SUMIF($D$12:$D1365,$D1366,W$12:W1365)-SUMIF($D$12:$D$1442,$D1366,V$12:V$1442),AJ1366)),"")</f>
        <v/>
      </c>
      <c r="X1366" s="246" t="str">
        <f aca="false">IF(T1366&lt;&gt;"",1000-SUMIF($D$12:$D1365,$D1366,X$12:X1365),"")</f>
        <v/>
      </c>
      <c r="Y1366" s="272"/>
      <c r="Z1366" s="273"/>
      <c r="AA1366" s="273"/>
      <c r="AB1366" s="252" t="str">
        <f aca="false">IF(K1366&lt;&gt;"",ROUND(Y1366,2)+ROUND(Z1366,2)+ROUND(AA1366,2),"")</f>
        <v/>
      </c>
      <c r="AC1366" s="274"/>
      <c r="AD1366" s="273"/>
      <c r="AE1366" s="273"/>
      <c r="AF1366" s="275" t="str">
        <f aca="false">IF(P1366&lt;&gt;"",ROUND(AC1366,2)+ROUND(AD1366,2)+ROUND(AE1366,2),"")</f>
        <v/>
      </c>
      <c r="AG1366" s="274"/>
      <c r="AH1366" s="273"/>
      <c r="AI1366" s="273"/>
      <c r="AJ1366" s="275" t="str">
        <f aca="false">IF(U1366&lt;&gt;"",ROUND(AG1366,2)+ROUND(AH1366,2)+ROUND(AI1366,2),"")</f>
        <v/>
      </c>
      <c r="AK1366" s="255"/>
      <c r="AL1366" s="255"/>
      <c r="AM1366" s="256"/>
      <c r="AN1366" s="257"/>
      <c r="AO1366" s="258" t="str">
        <f aca="false">IF(D1366&lt;&gt;"",IF(COUNTIF($D$12:$D1366,$D1366)&gt;1,0,IF(SUM(L1366,Q1366,V1366)&gt;0,IF(AND(T1366="",OR(O1366&lt;&gt;"",J1366&lt;&gt;"")),IF(O1366&lt;&gt;"",O1366,IF(J1366&lt;&gt;"",J1366,0)),IF(AND(O1366&lt;&gt;"",J1366&lt;&gt;"",O1366=J1366),O1366,T1366)),0)),"")</f>
        <v/>
      </c>
      <c r="AP1366" s="258" t="str">
        <f aca="false">IF(D1366&lt;&gt;"",IF(COUNTIF($D$12:$D1366,$D1366)&gt;1,0,IF(SUM(M1366,R1366,W1366)&gt;0,IF(AND(T1366="",OR(O1366&lt;&gt;"",J1366&lt;&gt;"")),IF(O1366&lt;&gt;"",O1366,IF(J1366&lt;&gt;"",J1366,0)),IF(AND(O1366&lt;&gt;"",J1366&lt;&gt;"",O1366=J1366),O1366,T1366)),0)),"")</f>
        <v/>
      </c>
      <c r="AQ1366" s="258" t="str">
        <f aca="false">IF(D1366&lt;&gt;"",IF(COUNTIF($D$12:$D1366,$D1366)&gt;1,0,IF(SUM(N1366,S1366,X1366)&gt;0,IF(AND(T1366="",OR(O1366&lt;&gt;"",J1366&lt;&gt;"")),IF(O1366&lt;&gt;"",O1366,IF(J1366&lt;&gt;"",J1366,0)),IF(AND(O1366&lt;&gt;"",J1366&lt;&gt;"",O1366=J1366),O1366,T1366)),0)),"")</f>
        <v/>
      </c>
      <c r="AR1366" s="257" t="str">
        <f aca="false">IF(D1366&lt;&gt;"",IF(J1366="OZP12",L1366,0),"")</f>
        <v/>
      </c>
      <c r="AS1366" s="257" t="str">
        <f aca="false">IF(D1366&lt;&gt;"",IF(O1366="OZP12",Q1366,0),"")</f>
        <v/>
      </c>
      <c r="AT1366" s="257" t="str">
        <f aca="false">IF(D1366&lt;&gt;"",IF(T1366="OZP12",V1366,0),"")</f>
        <v/>
      </c>
      <c r="AU1366" s="257" t="str">
        <f aca="false">IF(D1366&lt;&gt;"",IF(J1366="TZP",L1366,0),"")</f>
        <v/>
      </c>
      <c r="AV1366" s="257" t="str">
        <f aca="false">IF(D1366&lt;&gt;"",IF(O1366="TZP",Q1366,0),"")</f>
        <v/>
      </c>
      <c r="AW1366" s="257" t="str">
        <f aca="false">IF(D1366&lt;&gt;"",IF(T1366="TZP",V1366,0),"")</f>
        <v/>
      </c>
      <c r="AX1366" s="257" t="str">
        <f aca="false">IF(D1366&lt;&gt;"",IF(J1366="OZZ",L1366,0),"")</f>
        <v/>
      </c>
      <c r="AY1366" s="257" t="str">
        <f aca="false">IF(D1366&lt;&gt;"",IF(O1366="OZZ",Q1366,0),"")</f>
        <v/>
      </c>
      <c r="AZ1366" s="257" t="str">
        <f aca="false">IF(D1366&lt;&gt;"",IF(T1366="OZZ",V1366,0),"")</f>
        <v/>
      </c>
      <c r="BA1366" s="260"/>
      <c r="BB1366" s="257" t="str">
        <f aca="false">IF(D1366&lt;&gt;"",IF(ISERROR(FIND("/",D1366)),0,1),"")</f>
        <v/>
      </c>
      <c r="BC1366" s="257" t="str">
        <f aca="false">IF(D1366&lt;&gt;"",IF(BB1366*1=0,D1366,CONCATENATE(MID(D1366,1,FIND("/",D1366,1)-1),MID(D1366,FIND("/",D1366,1)+1,LEN(D1366)))),"")</f>
        <v/>
      </c>
      <c r="BD1366" s="286"/>
      <c r="BE1366" s="257" t="str">
        <f aca="false">IF(D1366&lt;&gt;"",IF(J1366="OZP12",M1366,0),"")</f>
        <v/>
      </c>
      <c r="BF1366" s="257" t="str">
        <f aca="false">IF(D1366&lt;&gt;"",IF(O1366="OZP12",R1366,0),"")</f>
        <v/>
      </c>
      <c r="BG1366" s="257" t="str">
        <f aca="false">IF(D1366&lt;&gt;"",IF(T1366="OZP12",W1366,0),"")</f>
        <v/>
      </c>
      <c r="BH1366" s="257" t="str">
        <f aca="false">IF(D1366&lt;&gt;"",IF(J1366="TZP",M1366,0),"")</f>
        <v/>
      </c>
      <c r="BI1366" s="257" t="str">
        <f aca="false">IF(D1366&lt;&gt;"",IF(O1366="TZP",R1366,0),"")</f>
        <v/>
      </c>
      <c r="BJ1366" s="257" t="str">
        <f aca="false">IF(D1366&lt;&gt;"",IF(T1366="TZP",W1366,0),"")</f>
        <v/>
      </c>
    </row>
    <row r="1367" s="261" customFormat="true" ht="18.75" hidden="false" customHeight="true" outlineLevel="0" collapsed="false">
      <c r="A1367" s="262" t="n">
        <f aca="false">A1366+1</f>
        <v>1355</v>
      </c>
      <c r="B1367" s="263"/>
      <c r="C1367" s="263"/>
      <c r="D1367" s="263"/>
      <c r="E1367" s="266"/>
      <c r="F1367" s="266"/>
      <c r="G1367" s="267"/>
      <c r="H1367" s="278"/>
      <c r="I1367" s="281"/>
      <c r="J1367" s="268"/>
      <c r="K1367" s="269"/>
      <c r="L1367" s="244" t="str">
        <f aca="false">IF(AND(K1367&lt;&gt;"",J1367&lt;&gt;""),MIN(IF(OR(J1367="OZZ",J1367="ZZ"),5000,13600),TRUNC(0.75*SUMIF($D$12:$D1367,$D1367,K$12:K1367),2))-SUMIF($D$12:$D1366,$D1367,L$12:L1366),"")</f>
        <v/>
      </c>
      <c r="M1367" s="270" t="str">
        <f aca="false">IF(AND(K1367&lt;&gt;"",J1367&lt;&gt;"",AB1367&lt;&gt;""),IF(OR(J1367="OZZ",J1367="ZZ"),0-SUMIF($D$12:$D1366,$D1367,M$12:M1366),MIN(MIN(13600,TRUNC(0.75*SUMIF($D$12:$D$1442,$D1367,K$12:K$1442),2)+SUMIF($D$12:$D1367,$D1367,AB$12:AB1367))-SUMIF($D$12:$D1366,$D1367,M$12:M1366)-SUMIF($D$12:$D$1442,$D1367,L$12:L$1442),AB1367)),"")</f>
        <v/>
      </c>
      <c r="N1367" s="246" t="str">
        <f aca="false">IF(J1367&lt;&gt;"",1000-SUMIF($D$12:$D1366,$D1367,N$12:N1366),"")</f>
        <v/>
      </c>
      <c r="O1367" s="268"/>
      <c r="P1367" s="269"/>
      <c r="Q1367" s="244" t="str">
        <f aca="false">IF(AND(P1367&lt;&gt;"",O1367&lt;&gt;""),MIN(IF(OR(O1367="OZZ",O1367="ZZ"),5000,13600),TRUNC(0.75*SUMIF($D$12:$D1367,$D1367,P$12:P1367),2))-SUMIF($D$12:$D1366,$D1367,Q$12:Q1366),"")</f>
        <v/>
      </c>
      <c r="R1367" s="270" t="str">
        <f aca="false">IF(AND(P1367&lt;&gt;"",O1367&lt;&gt;"",AF1367&lt;&gt;""),IF(OR(O1367="OZZ",O1367="ZZ"),0-SUMIF($D$12:$D1366,$D1367,R$12:R1366),MIN(MIN(13600,TRUNC(0.75*SUMIF($D$12:$D$1442,$D1367,P$12:P$1442),2)+SUMIF($D$12:$D1367,$D1367,AF$12:AF1367))-SUMIF($D$12:$D1366,$D1367,R$12:R1366)-SUMIF($D$12:$D$1442,$D1367,Q$12:Q$1442),AF1367)),"")</f>
        <v/>
      </c>
      <c r="S1367" s="246" t="str">
        <f aca="false">IF(O1367&lt;&gt;"",1000-SUMIF($D$12:$D1366,$D1367,S$12:S1366),"")</f>
        <v/>
      </c>
      <c r="T1367" s="268"/>
      <c r="U1367" s="269"/>
      <c r="V1367" s="244" t="str">
        <f aca="false">IF(AND(U1367&lt;&gt;"",T1367&lt;&gt;""),MIN(IF(OR(T1367="OZZ",T1367="ZZ"),5000,13600),TRUNC(0.75*SUMIF($D$12:$D1367,$D1367,U$12:U1367),2))-SUMIF($D$12:$D1366,$D1367,V$12:V1366),"")</f>
        <v/>
      </c>
      <c r="W1367" s="248" t="str">
        <f aca="false">IF(AND(U1367&lt;&gt;"",T1367&lt;&gt;"",AJ1367&lt;&gt;""),IF(OR(T1367="OZZ",T1367="ZZ"),0-SUMIF($D$12:$D1366,$D1367,W$12:W1366),MIN(MIN(13600,TRUNC(0.75*SUMIF($D$12:$D$1442,$D1367,U$12:U$1442),2)+SUMIF($D$12:$D1367,$D1367,AJ$12:AJ1367))-SUMIF($D$12:$D1366,$D1367,W$12:W1366)-SUMIF($D$12:$D$1442,$D1367,V$12:V$1442),AJ1367)),"")</f>
        <v/>
      </c>
      <c r="X1367" s="246" t="str">
        <f aca="false">IF(T1367&lt;&gt;"",1000-SUMIF($D$12:$D1366,$D1367,X$12:X1366),"")</f>
        <v/>
      </c>
      <c r="Y1367" s="272"/>
      <c r="Z1367" s="273"/>
      <c r="AA1367" s="273"/>
      <c r="AB1367" s="252" t="str">
        <f aca="false">IF(K1367&lt;&gt;"",ROUND(Y1367,2)+ROUND(Z1367,2)+ROUND(AA1367,2),"")</f>
        <v/>
      </c>
      <c r="AC1367" s="274"/>
      <c r="AD1367" s="273"/>
      <c r="AE1367" s="273"/>
      <c r="AF1367" s="275" t="str">
        <f aca="false">IF(P1367&lt;&gt;"",ROUND(AC1367,2)+ROUND(AD1367,2)+ROUND(AE1367,2),"")</f>
        <v/>
      </c>
      <c r="AG1367" s="274"/>
      <c r="AH1367" s="273"/>
      <c r="AI1367" s="273"/>
      <c r="AJ1367" s="275" t="str">
        <f aca="false">IF(U1367&lt;&gt;"",ROUND(AG1367,2)+ROUND(AH1367,2)+ROUND(AI1367,2),"")</f>
        <v/>
      </c>
      <c r="AK1367" s="255"/>
      <c r="AL1367" s="255"/>
      <c r="AM1367" s="256"/>
      <c r="AN1367" s="257"/>
      <c r="AO1367" s="258" t="str">
        <f aca="false">IF(D1367&lt;&gt;"",IF(COUNTIF($D$12:$D1367,$D1367)&gt;1,0,IF(SUM(L1367,Q1367,V1367)&gt;0,IF(AND(T1367="",OR(O1367&lt;&gt;"",J1367&lt;&gt;"")),IF(O1367&lt;&gt;"",O1367,IF(J1367&lt;&gt;"",J1367,0)),IF(AND(O1367&lt;&gt;"",J1367&lt;&gt;"",O1367=J1367),O1367,T1367)),0)),"")</f>
        <v/>
      </c>
      <c r="AP1367" s="258" t="str">
        <f aca="false">IF(D1367&lt;&gt;"",IF(COUNTIF($D$12:$D1367,$D1367)&gt;1,0,IF(SUM(M1367,R1367,W1367)&gt;0,IF(AND(T1367="",OR(O1367&lt;&gt;"",J1367&lt;&gt;"")),IF(O1367&lt;&gt;"",O1367,IF(J1367&lt;&gt;"",J1367,0)),IF(AND(O1367&lt;&gt;"",J1367&lt;&gt;"",O1367=J1367),O1367,T1367)),0)),"")</f>
        <v/>
      </c>
      <c r="AQ1367" s="258" t="str">
        <f aca="false">IF(D1367&lt;&gt;"",IF(COUNTIF($D$12:$D1367,$D1367)&gt;1,0,IF(SUM(N1367,S1367,X1367)&gt;0,IF(AND(T1367="",OR(O1367&lt;&gt;"",J1367&lt;&gt;"")),IF(O1367&lt;&gt;"",O1367,IF(J1367&lt;&gt;"",J1367,0)),IF(AND(O1367&lt;&gt;"",J1367&lt;&gt;"",O1367=J1367),O1367,T1367)),0)),"")</f>
        <v/>
      </c>
      <c r="AR1367" s="257" t="str">
        <f aca="false">IF(D1367&lt;&gt;"",IF(J1367="OZP12",L1367,0),"")</f>
        <v/>
      </c>
      <c r="AS1367" s="257" t="str">
        <f aca="false">IF(D1367&lt;&gt;"",IF(O1367="OZP12",Q1367,0),"")</f>
        <v/>
      </c>
      <c r="AT1367" s="257" t="str">
        <f aca="false">IF(D1367&lt;&gt;"",IF(T1367="OZP12",V1367,0),"")</f>
        <v/>
      </c>
      <c r="AU1367" s="257" t="str">
        <f aca="false">IF(D1367&lt;&gt;"",IF(J1367="TZP",L1367,0),"")</f>
        <v/>
      </c>
      <c r="AV1367" s="257" t="str">
        <f aca="false">IF(D1367&lt;&gt;"",IF(O1367="TZP",Q1367,0),"")</f>
        <v/>
      </c>
      <c r="AW1367" s="257" t="str">
        <f aca="false">IF(D1367&lt;&gt;"",IF(T1367="TZP",V1367,0),"")</f>
        <v/>
      </c>
      <c r="AX1367" s="257" t="str">
        <f aca="false">IF(D1367&lt;&gt;"",IF(J1367="OZZ",L1367,0),"")</f>
        <v/>
      </c>
      <c r="AY1367" s="257" t="str">
        <f aca="false">IF(D1367&lt;&gt;"",IF(O1367="OZZ",Q1367,0),"")</f>
        <v/>
      </c>
      <c r="AZ1367" s="257" t="str">
        <f aca="false">IF(D1367&lt;&gt;"",IF(T1367="OZZ",V1367,0),"")</f>
        <v/>
      </c>
      <c r="BA1367" s="260"/>
      <c r="BB1367" s="257" t="str">
        <f aca="false">IF(D1367&lt;&gt;"",IF(ISERROR(FIND("/",D1367)),0,1),"")</f>
        <v/>
      </c>
      <c r="BC1367" s="257" t="str">
        <f aca="false">IF(D1367&lt;&gt;"",IF(BB1367*1=0,D1367,CONCATENATE(MID(D1367,1,FIND("/",D1367,1)-1),MID(D1367,FIND("/",D1367,1)+1,LEN(D1367)))),"")</f>
        <v/>
      </c>
      <c r="BD1367" s="286"/>
      <c r="BE1367" s="257" t="str">
        <f aca="false">IF(D1367&lt;&gt;"",IF(J1367="OZP12",M1367,0),"")</f>
        <v/>
      </c>
      <c r="BF1367" s="257" t="str">
        <f aca="false">IF(D1367&lt;&gt;"",IF(O1367="OZP12",R1367,0),"")</f>
        <v/>
      </c>
      <c r="BG1367" s="257" t="str">
        <f aca="false">IF(D1367&lt;&gt;"",IF(T1367="OZP12",W1367,0),"")</f>
        <v/>
      </c>
      <c r="BH1367" s="257" t="str">
        <f aca="false">IF(D1367&lt;&gt;"",IF(J1367="TZP",M1367,0),"")</f>
        <v/>
      </c>
      <c r="BI1367" s="257" t="str">
        <f aca="false">IF(D1367&lt;&gt;"",IF(O1367="TZP",R1367,0),"")</f>
        <v/>
      </c>
      <c r="BJ1367" s="257" t="str">
        <f aca="false">IF(D1367&lt;&gt;"",IF(T1367="TZP",W1367,0),"")</f>
        <v/>
      </c>
    </row>
    <row r="1368" s="261" customFormat="true" ht="18.75" hidden="false" customHeight="true" outlineLevel="0" collapsed="false">
      <c r="A1368" s="262" t="n">
        <f aca="false">A1367+1</f>
        <v>1356</v>
      </c>
      <c r="B1368" s="263"/>
      <c r="C1368" s="263"/>
      <c r="D1368" s="263"/>
      <c r="E1368" s="266"/>
      <c r="F1368" s="266"/>
      <c r="G1368" s="267"/>
      <c r="H1368" s="278"/>
      <c r="I1368" s="281"/>
      <c r="J1368" s="268"/>
      <c r="K1368" s="269"/>
      <c r="L1368" s="244" t="str">
        <f aca="false">IF(AND(K1368&lt;&gt;"",J1368&lt;&gt;""),MIN(IF(OR(J1368="OZZ",J1368="ZZ"),5000,13600),TRUNC(0.75*SUMIF($D$12:$D1368,$D1368,K$12:K1368),2))-SUMIF($D$12:$D1367,$D1368,L$12:L1367),"")</f>
        <v/>
      </c>
      <c r="M1368" s="270" t="str">
        <f aca="false">IF(AND(K1368&lt;&gt;"",J1368&lt;&gt;"",AB1368&lt;&gt;""),IF(OR(J1368="OZZ",J1368="ZZ"),0-SUMIF($D$12:$D1367,$D1368,M$12:M1367),MIN(MIN(13600,TRUNC(0.75*SUMIF($D$12:$D$1442,$D1368,K$12:K$1442),2)+SUMIF($D$12:$D1368,$D1368,AB$12:AB1368))-SUMIF($D$12:$D1367,$D1368,M$12:M1367)-SUMIF($D$12:$D$1442,$D1368,L$12:L$1442),AB1368)),"")</f>
        <v/>
      </c>
      <c r="N1368" s="246" t="str">
        <f aca="false">IF(J1368&lt;&gt;"",1000-SUMIF($D$12:$D1367,$D1368,N$12:N1367),"")</f>
        <v/>
      </c>
      <c r="O1368" s="268"/>
      <c r="P1368" s="269"/>
      <c r="Q1368" s="244" t="str">
        <f aca="false">IF(AND(P1368&lt;&gt;"",O1368&lt;&gt;""),MIN(IF(OR(O1368="OZZ",O1368="ZZ"),5000,13600),TRUNC(0.75*SUMIF($D$12:$D1368,$D1368,P$12:P1368),2))-SUMIF($D$12:$D1367,$D1368,Q$12:Q1367),"")</f>
        <v/>
      </c>
      <c r="R1368" s="270" t="str">
        <f aca="false">IF(AND(P1368&lt;&gt;"",O1368&lt;&gt;"",AF1368&lt;&gt;""),IF(OR(O1368="OZZ",O1368="ZZ"),0-SUMIF($D$12:$D1367,$D1368,R$12:R1367),MIN(MIN(13600,TRUNC(0.75*SUMIF($D$12:$D$1442,$D1368,P$12:P$1442),2)+SUMIF($D$12:$D1368,$D1368,AF$12:AF1368))-SUMIF($D$12:$D1367,$D1368,R$12:R1367)-SUMIF($D$12:$D$1442,$D1368,Q$12:Q$1442),AF1368)),"")</f>
        <v/>
      </c>
      <c r="S1368" s="246" t="str">
        <f aca="false">IF(O1368&lt;&gt;"",1000-SUMIF($D$12:$D1367,$D1368,S$12:S1367),"")</f>
        <v/>
      </c>
      <c r="T1368" s="268"/>
      <c r="U1368" s="269"/>
      <c r="V1368" s="244" t="str">
        <f aca="false">IF(AND(U1368&lt;&gt;"",T1368&lt;&gt;""),MIN(IF(OR(T1368="OZZ",T1368="ZZ"),5000,13600),TRUNC(0.75*SUMIF($D$12:$D1368,$D1368,U$12:U1368),2))-SUMIF($D$12:$D1367,$D1368,V$12:V1367),"")</f>
        <v/>
      </c>
      <c r="W1368" s="248" t="str">
        <f aca="false">IF(AND(U1368&lt;&gt;"",T1368&lt;&gt;"",AJ1368&lt;&gt;""),IF(OR(T1368="OZZ",T1368="ZZ"),0-SUMIF($D$12:$D1367,$D1368,W$12:W1367),MIN(MIN(13600,TRUNC(0.75*SUMIF($D$12:$D$1442,$D1368,U$12:U$1442),2)+SUMIF($D$12:$D1368,$D1368,AJ$12:AJ1368))-SUMIF($D$12:$D1367,$D1368,W$12:W1367)-SUMIF($D$12:$D$1442,$D1368,V$12:V$1442),AJ1368)),"")</f>
        <v/>
      </c>
      <c r="X1368" s="246" t="str">
        <f aca="false">IF(T1368&lt;&gt;"",1000-SUMIF($D$12:$D1367,$D1368,X$12:X1367),"")</f>
        <v/>
      </c>
      <c r="Y1368" s="272"/>
      <c r="Z1368" s="273"/>
      <c r="AA1368" s="273"/>
      <c r="AB1368" s="252" t="str">
        <f aca="false">IF(K1368&lt;&gt;"",ROUND(Y1368,2)+ROUND(Z1368,2)+ROUND(AA1368,2),"")</f>
        <v/>
      </c>
      <c r="AC1368" s="274"/>
      <c r="AD1368" s="273"/>
      <c r="AE1368" s="273"/>
      <c r="AF1368" s="275" t="str">
        <f aca="false">IF(P1368&lt;&gt;"",ROUND(AC1368,2)+ROUND(AD1368,2)+ROUND(AE1368,2),"")</f>
        <v/>
      </c>
      <c r="AG1368" s="274"/>
      <c r="AH1368" s="273"/>
      <c r="AI1368" s="273"/>
      <c r="AJ1368" s="275" t="str">
        <f aca="false">IF(U1368&lt;&gt;"",ROUND(AG1368,2)+ROUND(AH1368,2)+ROUND(AI1368,2),"")</f>
        <v/>
      </c>
      <c r="AK1368" s="255"/>
      <c r="AL1368" s="255"/>
      <c r="AM1368" s="256"/>
      <c r="AN1368" s="257"/>
      <c r="AO1368" s="258" t="str">
        <f aca="false">IF(D1368&lt;&gt;"",IF(COUNTIF($D$12:$D1368,$D1368)&gt;1,0,IF(SUM(L1368,Q1368,V1368)&gt;0,IF(AND(T1368="",OR(O1368&lt;&gt;"",J1368&lt;&gt;"")),IF(O1368&lt;&gt;"",O1368,IF(J1368&lt;&gt;"",J1368,0)),IF(AND(O1368&lt;&gt;"",J1368&lt;&gt;"",O1368=J1368),O1368,T1368)),0)),"")</f>
        <v/>
      </c>
      <c r="AP1368" s="258" t="str">
        <f aca="false">IF(D1368&lt;&gt;"",IF(COUNTIF($D$12:$D1368,$D1368)&gt;1,0,IF(SUM(M1368,R1368,W1368)&gt;0,IF(AND(T1368="",OR(O1368&lt;&gt;"",J1368&lt;&gt;"")),IF(O1368&lt;&gt;"",O1368,IF(J1368&lt;&gt;"",J1368,0)),IF(AND(O1368&lt;&gt;"",J1368&lt;&gt;"",O1368=J1368),O1368,T1368)),0)),"")</f>
        <v/>
      </c>
      <c r="AQ1368" s="258" t="str">
        <f aca="false">IF(D1368&lt;&gt;"",IF(COUNTIF($D$12:$D1368,$D1368)&gt;1,0,IF(SUM(N1368,S1368,X1368)&gt;0,IF(AND(T1368="",OR(O1368&lt;&gt;"",J1368&lt;&gt;"")),IF(O1368&lt;&gt;"",O1368,IF(J1368&lt;&gt;"",J1368,0)),IF(AND(O1368&lt;&gt;"",J1368&lt;&gt;"",O1368=J1368),O1368,T1368)),0)),"")</f>
        <v/>
      </c>
      <c r="AR1368" s="257" t="str">
        <f aca="false">IF(D1368&lt;&gt;"",IF(J1368="OZP12",L1368,0),"")</f>
        <v/>
      </c>
      <c r="AS1368" s="257" t="str">
        <f aca="false">IF(D1368&lt;&gt;"",IF(O1368="OZP12",Q1368,0),"")</f>
        <v/>
      </c>
      <c r="AT1368" s="257" t="str">
        <f aca="false">IF(D1368&lt;&gt;"",IF(T1368="OZP12",V1368,0),"")</f>
        <v/>
      </c>
      <c r="AU1368" s="257" t="str">
        <f aca="false">IF(D1368&lt;&gt;"",IF(J1368="TZP",L1368,0),"")</f>
        <v/>
      </c>
      <c r="AV1368" s="257" t="str">
        <f aca="false">IF(D1368&lt;&gt;"",IF(O1368="TZP",Q1368,0),"")</f>
        <v/>
      </c>
      <c r="AW1368" s="257" t="str">
        <f aca="false">IF(D1368&lt;&gt;"",IF(T1368="TZP",V1368,0),"")</f>
        <v/>
      </c>
      <c r="AX1368" s="257" t="str">
        <f aca="false">IF(D1368&lt;&gt;"",IF(J1368="OZZ",L1368,0),"")</f>
        <v/>
      </c>
      <c r="AY1368" s="257" t="str">
        <f aca="false">IF(D1368&lt;&gt;"",IF(O1368="OZZ",Q1368,0),"")</f>
        <v/>
      </c>
      <c r="AZ1368" s="257" t="str">
        <f aca="false">IF(D1368&lt;&gt;"",IF(T1368="OZZ",V1368,0),"")</f>
        <v/>
      </c>
      <c r="BA1368" s="260"/>
      <c r="BB1368" s="257" t="str">
        <f aca="false">IF(D1368&lt;&gt;"",IF(ISERROR(FIND("/",D1368)),0,1),"")</f>
        <v/>
      </c>
      <c r="BC1368" s="257" t="str">
        <f aca="false">IF(D1368&lt;&gt;"",IF(BB1368*1=0,D1368,CONCATENATE(MID(D1368,1,FIND("/",D1368,1)-1),MID(D1368,FIND("/",D1368,1)+1,LEN(D1368)))),"")</f>
        <v/>
      </c>
      <c r="BD1368" s="286"/>
      <c r="BE1368" s="257" t="str">
        <f aca="false">IF(D1368&lt;&gt;"",IF(J1368="OZP12",M1368,0),"")</f>
        <v/>
      </c>
      <c r="BF1368" s="257" t="str">
        <f aca="false">IF(D1368&lt;&gt;"",IF(O1368="OZP12",R1368,0),"")</f>
        <v/>
      </c>
      <c r="BG1368" s="257" t="str">
        <f aca="false">IF(D1368&lt;&gt;"",IF(T1368="OZP12",W1368,0),"")</f>
        <v/>
      </c>
      <c r="BH1368" s="257" t="str">
        <f aca="false">IF(D1368&lt;&gt;"",IF(J1368="TZP",M1368,0),"")</f>
        <v/>
      </c>
      <c r="BI1368" s="257" t="str">
        <f aca="false">IF(D1368&lt;&gt;"",IF(O1368="TZP",R1368,0),"")</f>
        <v/>
      </c>
      <c r="BJ1368" s="257" t="str">
        <f aca="false">IF(D1368&lt;&gt;"",IF(T1368="TZP",W1368,0),"")</f>
        <v/>
      </c>
    </row>
    <row r="1369" s="261" customFormat="true" ht="18.75" hidden="false" customHeight="true" outlineLevel="0" collapsed="false">
      <c r="A1369" s="262" t="n">
        <f aca="false">A1368+1</f>
        <v>1357</v>
      </c>
      <c r="B1369" s="263"/>
      <c r="C1369" s="263"/>
      <c r="D1369" s="263"/>
      <c r="E1369" s="266"/>
      <c r="F1369" s="266"/>
      <c r="G1369" s="267"/>
      <c r="H1369" s="278"/>
      <c r="I1369" s="281"/>
      <c r="J1369" s="268"/>
      <c r="K1369" s="269"/>
      <c r="L1369" s="244" t="str">
        <f aca="false">IF(AND(K1369&lt;&gt;"",J1369&lt;&gt;""),MIN(IF(OR(J1369="OZZ",J1369="ZZ"),5000,13600),TRUNC(0.75*SUMIF($D$12:$D1369,$D1369,K$12:K1369),2))-SUMIF($D$12:$D1368,$D1369,L$12:L1368),"")</f>
        <v/>
      </c>
      <c r="M1369" s="270" t="str">
        <f aca="false">IF(AND(K1369&lt;&gt;"",J1369&lt;&gt;"",AB1369&lt;&gt;""),IF(OR(J1369="OZZ",J1369="ZZ"),0-SUMIF($D$12:$D1368,$D1369,M$12:M1368),MIN(MIN(13600,TRUNC(0.75*SUMIF($D$12:$D$1442,$D1369,K$12:K$1442),2)+SUMIF($D$12:$D1369,$D1369,AB$12:AB1369))-SUMIF($D$12:$D1368,$D1369,M$12:M1368)-SUMIF($D$12:$D$1442,$D1369,L$12:L$1442),AB1369)),"")</f>
        <v/>
      </c>
      <c r="N1369" s="246" t="str">
        <f aca="false">IF(J1369&lt;&gt;"",1000-SUMIF($D$12:$D1368,$D1369,N$12:N1368),"")</f>
        <v/>
      </c>
      <c r="O1369" s="268"/>
      <c r="P1369" s="269"/>
      <c r="Q1369" s="244" t="str">
        <f aca="false">IF(AND(P1369&lt;&gt;"",O1369&lt;&gt;""),MIN(IF(OR(O1369="OZZ",O1369="ZZ"),5000,13600),TRUNC(0.75*SUMIF($D$12:$D1369,$D1369,P$12:P1369),2))-SUMIF($D$12:$D1368,$D1369,Q$12:Q1368),"")</f>
        <v/>
      </c>
      <c r="R1369" s="270" t="str">
        <f aca="false">IF(AND(P1369&lt;&gt;"",O1369&lt;&gt;"",AF1369&lt;&gt;""),IF(OR(O1369="OZZ",O1369="ZZ"),0-SUMIF($D$12:$D1368,$D1369,R$12:R1368),MIN(MIN(13600,TRUNC(0.75*SUMIF($D$12:$D$1442,$D1369,P$12:P$1442),2)+SUMIF($D$12:$D1369,$D1369,AF$12:AF1369))-SUMIF($D$12:$D1368,$D1369,R$12:R1368)-SUMIF($D$12:$D$1442,$D1369,Q$12:Q$1442),AF1369)),"")</f>
        <v/>
      </c>
      <c r="S1369" s="246" t="str">
        <f aca="false">IF(O1369&lt;&gt;"",1000-SUMIF($D$12:$D1368,$D1369,S$12:S1368),"")</f>
        <v/>
      </c>
      <c r="T1369" s="268"/>
      <c r="U1369" s="269"/>
      <c r="V1369" s="244" t="str">
        <f aca="false">IF(AND(U1369&lt;&gt;"",T1369&lt;&gt;""),MIN(IF(OR(T1369="OZZ",T1369="ZZ"),5000,13600),TRUNC(0.75*SUMIF($D$12:$D1369,$D1369,U$12:U1369),2))-SUMIF($D$12:$D1368,$D1369,V$12:V1368),"")</f>
        <v/>
      </c>
      <c r="W1369" s="248" t="str">
        <f aca="false">IF(AND(U1369&lt;&gt;"",T1369&lt;&gt;"",AJ1369&lt;&gt;""),IF(OR(T1369="OZZ",T1369="ZZ"),0-SUMIF($D$12:$D1368,$D1369,W$12:W1368),MIN(MIN(13600,TRUNC(0.75*SUMIF($D$12:$D$1442,$D1369,U$12:U$1442),2)+SUMIF($D$12:$D1369,$D1369,AJ$12:AJ1369))-SUMIF($D$12:$D1368,$D1369,W$12:W1368)-SUMIF($D$12:$D$1442,$D1369,V$12:V$1442),AJ1369)),"")</f>
        <v/>
      </c>
      <c r="X1369" s="246" t="str">
        <f aca="false">IF(T1369&lt;&gt;"",1000-SUMIF($D$12:$D1368,$D1369,X$12:X1368),"")</f>
        <v/>
      </c>
      <c r="Y1369" s="272"/>
      <c r="Z1369" s="273"/>
      <c r="AA1369" s="273"/>
      <c r="AB1369" s="252" t="str">
        <f aca="false">IF(K1369&lt;&gt;"",ROUND(Y1369,2)+ROUND(Z1369,2)+ROUND(AA1369,2),"")</f>
        <v/>
      </c>
      <c r="AC1369" s="274"/>
      <c r="AD1369" s="273"/>
      <c r="AE1369" s="273"/>
      <c r="AF1369" s="275" t="str">
        <f aca="false">IF(P1369&lt;&gt;"",ROUND(AC1369,2)+ROUND(AD1369,2)+ROUND(AE1369,2),"")</f>
        <v/>
      </c>
      <c r="AG1369" s="274"/>
      <c r="AH1369" s="273"/>
      <c r="AI1369" s="273"/>
      <c r="AJ1369" s="275" t="str">
        <f aca="false">IF(U1369&lt;&gt;"",ROUND(AG1369,2)+ROUND(AH1369,2)+ROUND(AI1369,2),"")</f>
        <v/>
      </c>
      <c r="AK1369" s="255"/>
      <c r="AL1369" s="255"/>
      <c r="AM1369" s="256"/>
      <c r="AN1369" s="257"/>
      <c r="AO1369" s="258" t="str">
        <f aca="false">IF(D1369&lt;&gt;"",IF(COUNTIF($D$12:$D1369,$D1369)&gt;1,0,IF(SUM(L1369,Q1369,V1369)&gt;0,IF(AND(T1369="",OR(O1369&lt;&gt;"",J1369&lt;&gt;"")),IF(O1369&lt;&gt;"",O1369,IF(J1369&lt;&gt;"",J1369,0)),IF(AND(O1369&lt;&gt;"",J1369&lt;&gt;"",O1369=J1369),O1369,T1369)),0)),"")</f>
        <v/>
      </c>
      <c r="AP1369" s="258" t="str">
        <f aca="false">IF(D1369&lt;&gt;"",IF(COUNTIF($D$12:$D1369,$D1369)&gt;1,0,IF(SUM(M1369,R1369,W1369)&gt;0,IF(AND(T1369="",OR(O1369&lt;&gt;"",J1369&lt;&gt;"")),IF(O1369&lt;&gt;"",O1369,IF(J1369&lt;&gt;"",J1369,0)),IF(AND(O1369&lt;&gt;"",J1369&lt;&gt;"",O1369=J1369),O1369,T1369)),0)),"")</f>
        <v/>
      </c>
      <c r="AQ1369" s="258" t="str">
        <f aca="false">IF(D1369&lt;&gt;"",IF(COUNTIF($D$12:$D1369,$D1369)&gt;1,0,IF(SUM(N1369,S1369,X1369)&gt;0,IF(AND(T1369="",OR(O1369&lt;&gt;"",J1369&lt;&gt;"")),IF(O1369&lt;&gt;"",O1369,IF(J1369&lt;&gt;"",J1369,0)),IF(AND(O1369&lt;&gt;"",J1369&lt;&gt;"",O1369=J1369),O1369,T1369)),0)),"")</f>
        <v/>
      </c>
      <c r="AR1369" s="257" t="str">
        <f aca="false">IF(D1369&lt;&gt;"",IF(J1369="OZP12",L1369,0),"")</f>
        <v/>
      </c>
      <c r="AS1369" s="257" t="str">
        <f aca="false">IF(D1369&lt;&gt;"",IF(O1369="OZP12",Q1369,0),"")</f>
        <v/>
      </c>
      <c r="AT1369" s="257" t="str">
        <f aca="false">IF(D1369&lt;&gt;"",IF(T1369="OZP12",V1369,0),"")</f>
        <v/>
      </c>
      <c r="AU1369" s="257" t="str">
        <f aca="false">IF(D1369&lt;&gt;"",IF(J1369="TZP",L1369,0),"")</f>
        <v/>
      </c>
      <c r="AV1369" s="257" t="str">
        <f aca="false">IF(D1369&lt;&gt;"",IF(O1369="TZP",Q1369,0),"")</f>
        <v/>
      </c>
      <c r="AW1369" s="257" t="str">
        <f aca="false">IF(D1369&lt;&gt;"",IF(T1369="TZP",V1369,0),"")</f>
        <v/>
      </c>
      <c r="AX1369" s="257" t="str">
        <f aca="false">IF(D1369&lt;&gt;"",IF(J1369="OZZ",L1369,0),"")</f>
        <v/>
      </c>
      <c r="AY1369" s="257" t="str">
        <f aca="false">IF(D1369&lt;&gt;"",IF(O1369="OZZ",Q1369,0),"")</f>
        <v/>
      </c>
      <c r="AZ1369" s="257" t="str">
        <f aca="false">IF(D1369&lt;&gt;"",IF(T1369="OZZ",V1369,0),"")</f>
        <v/>
      </c>
      <c r="BA1369" s="260"/>
      <c r="BB1369" s="257" t="str">
        <f aca="false">IF(D1369&lt;&gt;"",IF(ISERROR(FIND("/",D1369)),0,1),"")</f>
        <v/>
      </c>
      <c r="BC1369" s="257" t="str">
        <f aca="false">IF(D1369&lt;&gt;"",IF(BB1369*1=0,D1369,CONCATENATE(MID(D1369,1,FIND("/",D1369,1)-1),MID(D1369,FIND("/",D1369,1)+1,LEN(D1369)))),"")</f>
        <v/>
      </c>
      <c r="BD1369" s="286"/>
      <c r="BE1369" s="257" t="str">
        <f aca="false">IF(D1369&lt;&gt;"",IF(J1369="OZP12",M1369,0),"")</f>
        <v/>
      </c>
      <c r="BF1369" s="257" t="str">
        <f aca="false">IF(D1369&lt;&gt;"",IF(O1369="OZP12",R1369,0),"")</f>
        <v/>
      </c>
      <c r="BG1369" s="257" t="str">
        <f aca="false">IF(D1369&lt;&gt;"",IF(T1369="OZP12",W1369,0),"")</f>
        <v/>
      </c>
      <c r="BH1369" s="257" t="str">
        <f aca="false">IF(D1369&lt;&gt;"",IF(J1369="TZP",M1369,0),"")</f>
        <v/>
      </c>
      <c r="BI1369" s="257" t="str">
        <f aca="false">IF(D1369&lt;&gt;"",IF(O1369="TZP",R1369,0),"")</f>
        <v/>
      </c>
      <c r="BJ1369" s="257" t="str">
        <f aca="false">IF(D1369&lt;&gt;"",IF(T1369="TZP",W1369,0),"")</f>
        <v/>
      </c>
    </row>
    <row r="1370" s="261" customFormat="true" ht="18.75" hidden="false" customHeight="true" outlineLevel="0" collapsed="false">
      <c r="A1370" s="262" t="n">
        <f aca="false">A1369+1</f>
        <v>1358</v>
      </c>
      <c r="B1370" s="263"/>
      <c r="C1370" s="263"/>
      <c r="D1370" s="263"/>
      <c r="E1370" s="266"/>
      <c r="F1370" s="266"/>
      <c r="G1370" s="267"/>
      <c r="H1370" s="278"/>
      <c r="I1370" s="281"/>
      <c r="J1370" s="268"/>
      <c r="K1370" s="269"/>
      <c r="L1370" s="244" t="str">
        <f aca="false">IF(AND(K1370&lt;&gt;"",J1370&lt;&gt;""),MIN(IF(OR(J1370="OZZ",J1370="ZZ"),5000,13600),TRUNC(0.75*SUMIF($D$12:$D1370,$D1370,K$12:K1370),2))-SUMIF($D$12:$D1369,$D1370,L$12:L1369),"")</f>
        <v/>
      </c>
      <c r="M1370" s="270" t="str">
        <f aca="false">IF(AND(K1370&lt;&gt;"",J1370&lt;&gt;"",AB1370&lt;&gt;""),IF(OR(J1370="OZZ",J1370="ZZ"),0-SUMIF($D$12:$D1369,$D1370,M$12:M1369),MIN(MIN(13600,TRUNC(0.75*SUMIF($D$12:$D$1442,$D1370,K$12:K$1442),2)+SUMIF($D$12:$D1370,$D1370,AB$12:AB1370))-SUMIF($D$12:$D1369,$D1370,M$12:M1369)-SUMIF($D$12:$D$1442,$D1370,L$12:L$1442),AB1370)),"")</f>
        <v/>
      </c>
      <c r="N1370" s="246" t="str">
        <f aca="false">IF(J1370&lt;&gt;"",1000-SUMIF($D$12:$D1369,$D1370,N$12:N1369),"")</f>
        <v/>
      </c>
      <c r="O1370" s="268"/>
      <c r="P1370" s="269"/>
      <c r="Q1370" s="244" t="str">
        <f aca="false">IF(AND(P1370&lt;&gt;"",O1370&lt;&gt;""),MIN(IF(OR(O1370="OZZ",O1370="ZZ"),5000,13600),TRUNC(0.75*SUMIF($D$12:$D1370,$D1370,P$12:P1370),2))-SUMIF($D$12:$D1369,$D1370,Q$12:Q1369),"")</f>
        <v/>
      </c>
      <c r="R1370" s="270" t="str">
        <f aca="false">IF(AND(P1370&lt;&gt;"",O1370&lt;&gt;"",AF1370&lt;&gt;""),IF(OR(O1370="OZZ",O1370="ZZ"),0-SUMIF($D$12:$D1369,$D1370,R$12:R1369),MIN(MIN(13600,TRUNC(0.75*SUMIF($D$12:$D$1442,$D1370,P$12:P$1442),2)+SUMIF($D$12:$D1370,$D1370,AF$12:AF1370))-SUMIF($D$12:$D1369,$D1370,R$12:R1369)-SUMIF($D$12:$D$1442,$D1370,Q$12:Q$1442),AF1370)),"")</f>
        <v/>
      </c>
      <c r="S1370" s="246" t="str">
        <f aca="false">IF(O1370&lt;&gt;"",1000-SUMIF($D$12:$D1369,$D1370,S$12:S1369),"")</f>
        <v/>
      </c>
      <c r="T1370" s="268"/>
      <c r="U1370" s="269"/>
      <c r="V1370" s="244" t="str">
        <f aca="false">IF(AND(U1370&lt;&gt;"",T1370&lt;&gt;""),MIN(IF(OR(T1370="OZZ",T1370="ZZ"),5000,13600),TRUNC(0.75*SUMIF($D$12:$D1370,$D1370,U$12:U1370),2))-SUMIF($D$12:$D1369,$D1370,V$12:V1369),"")</f>
        <v/>
      </c>
      <c r="W1370" s="248" t="str">
        <f aca="false">IF(AND(U1370&lt;&gt;"",T1370&lt;&gt;"",AJ1370&lt;&gt;""),IF(OR(T1370="OZZ",T1370="ZZ"),0-SUMIF($D$12:$D1369,$D1370,W$12:W1369),MIN(MIN(13600,TRUNC(0.75*SUMIF($D$12:$D$1442,$D1370,U$12:U$1442),2)+SUMIF($D$12:$D1370,$D1370,AJ$12:AJ1370))-SUMIF($D$12:$D1369,$D1370,W$12:W1369)-SUMIF($D$12:$D$1442,$D1370,V$12:V$1442),AJ1370)),"")</f>
        <v/>
      </c>
      <c r="X1370" s="246" t="str">
        <f aca="false">IF(T1370&lt;&gt;"",1000-SUMIF($D$12:$D1369,$D1370,X$12:X1369),"")</f>
        <v/>
      </c>
      <c r="Y1370" s="272"/>
      <c r="Z1370" s="273"/>
      <c r="AA1370" s="273"/>
      <c r="AB1370" s="252" t="str">
        <f aca="false">IF(K1370&lt;&gt;"",ROUND(Y1370,2)+ROUND(Z1370,2)+ROUND(AA1370,2),"")</f>
        <v/>
      </c>
      <c r="AC1370" s="274"/>
      <c r="AD1370" s="273"/>
      <c r="AE1370" s="273"/>
      <c r="AF1370" s="275" t="str">
        <f aca="false">IF(P1370&lt;&gt;"",ROUND(AC1370,2)+ROUND(AD1370,2)+ROUND(AE1370,2),"")</f>
        <v/>
      </c>
      <c r="AG1370" s="274"/>
      <c r="AH1370" s="273"/>
      <c r="AI1370" s="273"/>
      <c r="AJ1370" s="275" t="str">
        <f aca="false">IF(U1370&lt;&gt;"",ROUND(AG1370,2)+ROUND(AH1370,2)+ROUND(AI1370,2),"")</f>
        <v/>
      </c>
      <c r="AK1370" s="255"/>
      <c r="AL1370" s="255"/>
      <c r="AM1370" s="256"/>
      <c r="AN1370" s="257"/>
      <c r="AO1370" s="258" t="str">
        <f aca="false">IF(D1370&lt;&gt;"",IF(COUNTIF($D$12:$D1370,$D1370)&gt;1,0,IF(SUM(L1370,Q1370,V1370)&gt;0,IF(AND(T1370="",OR(O1370&lt;&gt;"",J1370&lt;&gt;"")),IF(O1370&lt;&gt;"",O1370,IF(J1370&lt;&gt;"",J1370,0)),IF(AND(O1370&lt;&gt;"",J1370&lt;&gt;"",O1370=J1370),O1370,T1370)),0)),"")</f>
        <v/>
      </c>
      <c r="AP1370" s="258" t="str">
        <f aca="false">IF(D1370&lt;&gt;"",IF(COUNTIF($D$12:$D1370,$D1370)&gt;1,0,IF(SUM(M1370,R1370,W1370)&gt;0,IF(AND(T1370="",OR(O1370&lt;&gt;"",J1370&lt;&gt;"")),IF(O1370&lt;&gt;"",O1370,IF(J1370&lt;&gt;"",J1370,0)),IF(AND(O1370&lt;&gt;"",J1370&lt;&gt;"",O1370=J1370),O1370,T1370)),0)),"")</f>
        <v/>
      </c>
      <c r="AQ1370" s="258" t="str">
        <f aca="false">IF(D1370&lt;&gt;"",IF(COUNTIF($D$12:$D1370,$D1370)&gt;1,0,IF(SUM(N1370,S1370,X1370)&gt;0,IF(AND(T1370="",OR(O1370&lt;&gt;"",J1370&lt;&gt;"")),IF(O1370&lt;&gt;"",O1370,IF(J1370&lt;&gt;"",J1370,0)),IF(AND(O1370&lt;&gt;"",J1370&lt;&gt;"",O1370=J1370),O1370,T1370)),0)),"")</f>
        <v/>
      </c>
      <c r="AR1370" s="257" t="str">
        <f aca="false">IF(D1370&lt;&gt;"",IF(J1370="OZP12",L1370,0),"")</f>
        <v/>
      </c>
      <c r="AS1370" s="257" t="str">
        <f aca="false">IF(D1370&lt;&gt;"",IF(O1370="OZP12",Q1370,0),"")</f>
        <v/>
      </c>
      <c r="AT1370" s="257" t="str">
        <f aca="false">IF(D1370&lt;&gt;"",IF(T1370="OZP12",V1370,0),"")</f>
        <v/>
      </c>
      <c r="AU1370" s="257" t="str">
        <f aca="false">IF(D1370&lt;&gt;"",IF(J1370="TZP",L1370,0),"")</f>
        <v/>
      </c>
      <c r="AV1370" s="257" t="str">
        <f aca="false">IF(D1370&lt;&gt;"",IF(O1370="TZP",Q1370,0),"")</f>
        <v/>
      </c>
      <c r="AW1370" s="257" t="str">
        <f aca="false">IF(D1370&lt;&gt;"",IF(T1370="TZP",V1370,0),"")</f>
        <v/>
      </c>
      <c r="AX1370" s="257" t="str">
        <f aca="false">IF(D1370&lt;&gt;"",IF(J1370="OZZ",L1370,0),"")</f>
        <v/>
      </c>
      <c r="AY1370" s="257" t="str">
        <f aca="false">IF(D1370&lt;&gt;"",IF(O1370="OZZ",Q1370,0),"")</f>
        <v/>
      </c>
      <c r="AZ1370" s="257" t="str">
        <f aca="false">IF(D1370&lt;&gt;"",IF(T1370="OZZ",V1370,0),"")</f>
        <v/>
      </c>
      <c r="BA1370" s="260"/>
      <c r="BB1370" s="257" t="str">
        <f aca="false">IF(D1370&lt;&gt;"",IF(ISERROR(FIND("/",D1370)),0,1),"")</f>
        <v/>
      </c>
      <c r="BC1370" s="257" t="str">
        <f aca="false">IF(D1370&lt;&gt;"",IF(BB1370*1=0,D1370,CONCATENATE(MID(D1370,1,FIND("/",D1370,1)-1),MID(D1370,FIND("/",D1370,1)+1,LEN(D1370)))),"")</f>
        <v/>
      </c>
      <c r="BD1370" s="286"/>
      <c r="BE1370" s="257" t="str">
        <f aca="false">IF(D1370&lt;&gt;"",IF(J1370="OZP12",M1370,0),"")</f>
        <v/>
      </c>
      <c r="BF1370" s="257" t="str">
        <f aca="false">IF(D1370&lt;&gt;"",IF(O1370="OZP12",R1370,0),"")</f>
        <v/>
      </c>
      <c r="BG1370" s="257" t="str">
        <f aca="false">IF(D1370&lt;&gt;"",IF(T1370="OZP12",W1370,0),"")</f>
        <v/>
      </c>
      <c r="BH1370" s="257" t="str">
        <f aca="false">IF(D1370&lt;&gt;"",IF(J1370="TZP",M1370,0),"")</f>
        <v/>
      </c>
      <c r="BI1370" s="257" t="str">
        <f aca="false">IF(D1370&lt;&gt;"",IF(O1370="TZP",R1370,0),"")</f>
        <v/>
      </c>
      <c r="BJ1370" s="257" t="str">
        <f aca="false">IF(D1370&lt;&gt;"",IF(T1370="TZP",W1370,0),"")</f>
        <v/>
      </c>
    </row>
    <row r="1371" s="261" customFormat="true" ht="18.75" hidden="false" customHeight="true" outlineLevel="0" collapsed="false">
      <c r="A1371" s="262" t="n">
        <f aca="false">A1370+1</f>
        <v>1359</v>
      </c>
      <c r="B1371" s="263"/>
      <c r="C1371" s="263"/>
      <c r="D1371" s="263"/>
      <c r="E1371" s="266"/>
      <c r="F1371" s="266"/>
      <c r="G1371" s="267"/>
      <c r="H1371" s="278"/>
      <c r="I1371" s="281"/>
      <c r="J1371" s="268"/>
      <c r="K1371" s="269"/>
      <c r="L1371" s="244" t="str">
        <f aca="false">IF(AND(K1371&lt;&gt;"",J1371&lt;&gt;""),MIN(IF(OR(J1371="OZZ",J1371="ZZ"),5000,13600),TRUNC(0.75*SUMIF($D$12:$D1371,$D1371,K$12:K1371),2))-SUMIF($D$12:$D1370,$D1371,L$12:L1370),"")</f>
        <v/>
      </c>
      <c r="M1371" s="270" t="str">
        <f aca="false">IF(AND(K1371&lt;&gt;"",J1371&lt;&gt;"",AB1371&lt;&gt;""),IF(OR(J1371="OZZ",J1371="ZZ"),0-SUMIF($D$12:$D1370,$D1371,M$12:M1370),MIN(MIN(13600,TRUNC(0.75*SUMIF($D$12:$D$1442,$D1371,K$12:K$1442),2)+SUMIF($D$12:$D1371,$D1371,AB$12:AB1371))-SUMIF($D$12:$D1370,$D1371,M$12:M1370)-SUMIF($D$12:$D$1442,$D1371,L$12:L$1442),AB1371)),"")</f>
        <v/>
      </c>
      <c r="N1371" s="246" t="str">
        <f aca="false">IF(J1371&lt;&gt;"",1000-SUMIF($D$12:$D1370,$D1371,N$12:N1370),"")</f>
        <v/>
      </c>
      <c r="O1371" s="268"/>
      <c r="P1371" s="269"/>
      <c r="Q1371" s="244" t="str">
        <f aca="false">IF(AND(P1371&lt;&gt;"",O1371&lt;&gt;""),MIN(IF(OR(O1371="OZZ",O1371="ZZ"),5000,13600),TRUNC(0.75*SUMIF($D$12:$D1371,$D1371,P$12:P1371),2))-SUMIF($D$12:$D1370,$D1371,Q$12:Q1370),"")</f>
        <v/>
      </c>
      <c r="R1371" s="270" t="str">
        <f aca="false">IF(AND(P1371&lt;&gt;"",O1371&lt;&gt;"",AF1371&lt;&gt;""),IF(OR(O1371="OZZ",O1371="ZZ"),0-SUMIF($D$12:$D1370,$D1371,R$12:R1370),MIN(MIN(13600,TRUNC(0.75*SUMIF($D$12:$D$1442,$D1371,P$12:P$1442),2)+SUMIF($D$12:$D1371,$D1371,AF$12:AF1371))-SUMIF($D$12:$D1370,$D1371,R$12:R1370)-SUMIF($D$12:$D$1442,$D1371,Q$12:Q$1442),AF1371)),"")</f>
        <v/>
      </c>
      <c r="S1371" s="246" t="str">
        <f aca="false">IF(O1371&lt;&gt;"",1000-SUMIF($D$12:$D1370,$D1371,S$12:S1370),"")</f>
        <v/>
      </c>
      <c r="T1371" s="268"/>
      <c r="U1371" s="269"/>
      <c r="V1371" s="244" t="str">
        <f aca="false">IF(AND(U1371&lt;&gt;"",T1371&lt;&gt;""),MIN(IF(OR(T1371="OZZ",T1371="ZZ"),5000,13600),TRUNC(0.75*SUMIF($D$12:$D1371,$D1371,U$12:U1371),2))-SUMIF($D$12:$D1370,$D1371,V$12:V1370),"")</f>
        <v/>
      </c>
      <c r="W1371" s="248" t="str">
        <f aca="false">IF(AND(U1371&lt;&gt;"",T1371&lt;&gt;"",AJ1371&lt;&gt;""),IF(OR(T1371="OZZ",T1371="ZZ"),0-SUMIF($D$12:$D1370,$D1371,W$12:W1370),MIN(MIN(13600,TRUNC(0.75*SUMIF($D$12:$D$1442,$D1371,U$12:U$1442),2)+SUMIF($D$12:$D1371,$D1371,AJ$12:AJ1371))-SUMIF($D$12:$D1370,$D1371,W$12:W1370)-SUMIF($D$12:$D$1442,$D1371,V$12:V$1442),AJ1371)),"")</f>
        <v/>
      </c>
      <c r="X1371" s="246" t="str">
        <f aca="false">IF(T1371&lt;&gt;"",1000-SUMIF($D$12:$D1370,$D1371,X$12:X1370),"")</f>
        <v/>
      </c>
      <c r="Y1371" s="272"/>
      <c r="Z1371" s="273"/>
      <c r="AA1371" s="273"/>
      <c r="AB1371" s="252" t="str">
        <f aca="false">IF(K1371&lt;&gt;"",ROUND(Y1371,2)+ROUND(Z1371,2)+ROUND(AA1371,2),"")</f>
        <v/>
      </c>
      <c r="AC1371" s="274"/>
      <c r="AD1371" s="273"/>
      <c r="AE1371" s="273"/>
      <c r="AF1371" s="275" t="str">
        <f aca="false">IF(P1371&lt;&gt;"",ROUND(AC1371,2)+ROUND(AD1371,2)+ROUND(AE1371,2),"")</f>
        <v/>
      </c>
      <c r="AG1371" s="274"/>
      <c r="AH1371" s="273"/>
      <c r="AI1371" s="273"/>
      <c r="AJ1371" s="275" t="str">
        <f aca="false">IF(U1371&lt;&gt;"",ROUND(AG1371,2)+ROUND(AH1371,2)+ROUND(AI1371,2),"")</f>
        <v/>
      </c>
      <c r="AK1371" s="255"/>
      <c r="AL1371" s="255"/>
      <c r="AM1371" s="256"/>
      <c r="AN1371" s="257"/>
      <c r="AO1371" s="258" t="str">
        <f aca="false">IF(D1371&lt;&gt;"",IF(COUNTIF($D$12:$D1371,$D1371)&gt;1,0,IF(SUM(L1371,Q1371,V1371)&gt;0,IF(AND(T1371="",OR(O1371&lt;&gt;"",J1371&lt;&gt;"")),IF(O1371&lt;&gt;"",O1371,IF(J1371&lt;&gt;"",J1371,0)),IF(AND(O1371&lt;&gt;"",J1371&lt;&gt;"",O1371=J1371),O1371,T1371)),0)),"")</f>
        <v/>
      </c>
      <c r="AP1371" s="258" t="str">
        <f aca="false">IF(D1371&lt;&gt;"",IF(COUNTIF($D$12:$D1371,$D1371)&gt;1,0,IF(SUM(M1371,R1371,W1371)&gt;0,IF(AND(T1371="",OR(O1371&lt;&gt;"",J1371&lt;&gt;"")),IF(O1371&lt;&gt;"",O1371,IF(J1371&lt;&gt;"",J1371,0)),IF(AND(O1371&lt;&gt;"",J1371&lt;&gt;"",O1371=J1371),O1371,T1371)),0)),"")</f>
        <v/>
      </c>
      <c r="AQ1371" s="258" t="str">
        <f aca="false">IF(D1371&lt;&gt;"",IF(COUNTIF($D$12:$D1371,$D1371)&gt;1,0,IF(SUM(N1371,S1371,X1371)&gt;0,IF(AND(T1371="",OR(O1371&lt;&gt;"",J1371&lt;&gt;"")),IF(O1371&lt;&gt;"",O1371,IF(J1371&lt;&gt;"",J1371,0)),IF(AND(O1371&lt;&gt;"",J1371&lt;&gt;"",O1371=J1371),O1371,T1371)),0)),"")</f>
        <v/>
      </c>
      <c r="AR1371" s="257" t="str">
        <f aca="false">IF(D1371&lt;&gt;"",IF(J1371="OZP12",L1371,0),"")</f>
        <v/>
      </c>
      <c r="AS1371" s="257" t="str">
        <f aca="false">IF(D1371&lt;&gt;"",IF(O1371="OZP12",Q1371,0),"")</f>
        <v/>
      </c>
      <c r="AT1371" s="257" t="str">
        <f aca="false">IF(D1371&lt;&gt;"",IF(T1371="OZP12",V1371,0),"")</f>
        <v/>
      </c>
      <c r="AU1371" s="257" t="str">
        <f aca="false">IF(D1371&lt;&gt;"",IF(J1371="TZP",L1371,0),"")</f>
        <v/>
      </c>
      <c r="AV1371" s="257" t="str">
        <f aca="false">IF(D1371&lt;&gt;"",IF(O1371="TZP",Q1371,0),"")</f>
        <v/>
      </c>
      <c r="AW1371" s="257" t="str">
        <f aca="false">IF(D1371&lt;&gt;"",IF(T1371="TZP",V1371,0),"")</f>
        <v/>
      </c>
      <c r="AX1371" s="257" t="str">
        <f aca="false">IF(D1371&lt;&gt;"",IF(J1371="OZZ",L1371,0),"")</f>
        <v/>
      </c>
      <c r="AY1371" s="257" t="str">
        <f aca="false">IF(D1371&lt;&gt;"",IF(O1371="OZZ",Q1371,0),"")</f>
        <v/>
      </c>
      <c r="AZ1371" s="257" t="str">
        <f aca="false">IF(D1371&lt;&gt;"",IF(T1371="OZZ",V1371,0),"")</f>
        <v/>
      </c>
      <c r="BA1371" s="260"/>
      <c r="BB1371" s="257" t="str">
        <f aca="false">IF(D1371&lt;&gt;"",IF(ISERROR(FIND("/",D1371)),0,1),"")</f>
        <v/>
      </c>
      <c r="BC1371" s="257" t="str">
        <f aca="false">IF(D1371&lt;&gt;"",IF(BB1371*1=0,D1371,CONCATENATE(MID(D1371,1,FIND("/",D1371,1)-1),MID(D1371,FIND("/",D1371,1)+1,LEN(D1371)))),"")</f>
        <v/>
      </c>
      <c r="BD1371" s="286"/>
      <c r="BE1371" s="257" t="str">
        <f aca="false">IF(D1371&lt;&gt;"",IF(J1371="OZP12",M1371,0),"")</f>
        <v/>
      </c>
      <c r="BF1371" s="257" t="str">
        <f aca="false">IF(D1371&lt;&gt;"",IF(O1371="OZP12",R1371,0),"")</f>
        <v/>
      </c>
      <c r="BG1371" s="257" t="str">
        <f aca="false">IF(D1371&lt;&gt;"",IF(T1371="OZP12",W1371,0),"")</f>
        <v/>
      </c>
      <c r="BH1371" s="257" t="str">
        <f aca="false">IF(D1371&lt;&gt;"",IF(J1371="TZP",M1371,0),"")</f>
        <v/>
      </c>
      <c r="BI1371" s="257" t="str">
        <f aca="false">IF(D1371&lt;&gt;"",IF(O1371="TZP",R1371,0),"")</f>
        <v/>
      </c>
      <c r="BJ1371" s="257" t="str">
        <f aca="false">IF(D1371&lt;&gt;"",IF(T1371="TZP",W1371,0),"")</f>
        <v/>
      </c>
    </row>
    <row r="1372" s="261" customFormat="true" ht="18.75" hidden="false" customHeight="true" outlineLevel="0" collapsed="false">
      <c r="A1372" s="262" t="n">
        <f aca="false">A1371+1</f>
        <v>1360</v>
      </c>
      <c r="B1372" s="263"/>
      <c r="C1372" s="263"/>
      <c r="D1372" s="263"/>
      <c r="E1372" s="266"/>
      <c r="F1372" s="266"/>
      <c r="G1372" s="267"/>
      <c r="H1372" s="278"/>
      <c r="I1372" s="281"/>
      <c r="J1372" s="268"/>
      <c r="K1372" s="269"/>
      <c r="L1372" s="244" t="str">
        <f aca="false">IF(AND(K1372&lt;&gt;"",J1372&lt;&gt;""),MIN(IF(OR(J1372="OZZ",J1372="ZZ"),5000,13600),TRUNC(0.75*SUMIF($D$12:$D1372,$D1372,K$12:K1372),2))-SUMIF($D$12:$D1371,$D1372,L$12:L1371),"")</f>
        <v/>
      </c>
      <c r="M1372" s="270" t="str">
        <f aca="false">IF(AND(K1372&lt;&gt;"",J1372&lt;&gt;"",AB1372&lt;&gt;""),IF(OR(J1372="OZZ",J1372="ZZ"),0-SUMIF($D$12:$D1371,$D1372,M$12:M1371),MIN(MIN(13600,TRUNC(0.75*SUMIF($D$12:$D$1442,$D1372,K$12:K$1442),2)+SUMIF($D$12:$D1372,$D1372,AB$12:AB1372))-SUMIF($D$12:$D1371,$D1372,M$12:M1371)-SUMIF($D$12:$D$1442,$D1372,L$12:L$1442),AB1372)),"")</f>
        <v/>
      </c>
      <c r="N1372" s="246" t="str">
        <f aca="false">IF(J1372&lt;&gt;"",1000-SUMIF($D$12:$D1371,$D1372,N$12:N1371),"")</f>
        <v/>
      </c>
      <c r="O1372" s="268"/>
      <c r="P1372" s="269"/>
      <c r="Q1372" s="244" t="str">
        <f aca="false">IF(AND(P1372&lt;&gt;"",O1372&lt;&gt;""),MIN(IF(OR(O1372="OZZ",O1372="ZZ"),5000,13600),TRUNC(0.75*SUMIF($D$12:$D1372,$D1372,P$12:P1372),2))-SUMIF($D$12:$D1371,$D1372,Q$12:Q1371),"")</f>
        <v/>
      </c>
      <c r="R1372" s="270" t="str">
        <f aca="false">IF(AND(P1372&lt;&gt;"",O1372&lt;&gt;"",AF1372&lt;&gt;""),IF(OR(O1372="OZZ",O1372="ZZ"),0-SUMIF($D$12:$D1371,$D1372,R$12:R1371),MIN(MIN(13600,TRUNC(0.75*SUMIF($D$12:$D$1442,$D1372,P$12:P$1442),2)+SUMIF($D$12:$D1372,$D1372,AF$12:AF1372))-SUMIF($D$12:$D1371,$D1372,R$12:R1371)-SUMIF($D$12:$D$1442,$D1372,Q$12:Q$1442),AF1372)),"")</f>
        <v/>
      </c>
      <c r="S1372" s="246" t="str">
        <f aca="false">IF(O1372&lt;&gt;"",1000-SUMIF($D$12:$D1371,$D1372,S$12:S1371),"")</f>
        <v/>
      </c>
      <c r="T1372" s="268"/>
      <c r="U1372" s="269"/>
      <c r="V1372" s="244" t="str">
        <f aca="false">IF(AND(U1372&lt;&gt;"",T1372&lt;&gt;""),MIN(IF(OR(T1372="OZZ",T1372="ZZ"),5000,13600),TRUNC(0.75*SUMIF($D$12:$D1372,$D1372,U$12:U1372),2))-SUMIF($D$12:$D1371,$D1372,V$12:V1371),"")</f>
        <v/>
      </c>
      <c r="W1372" s="248" t="str">
        <f aca="false">IF(AND(U1372&lt;&gt;"",T1372&lt;&gt;"",AJ1372&lt;&gt;""),IF(OR(T1372="OZZ",T1372="ZZ"),0-SUMIF($D$12:$D1371,$D1372,W$12:W1371),MIN(MIN(13600,TRUNC(0.75*SUMIF($D$12:$D$1442,$D1372,U$12:U$1442),2)+SUMIF($D$12:$D1372,$D1372,AJ$12:AJ1372))-SUMIF($D$12:$D1371,$D1372,W$12:W1371)-SUMIF($D$12:$D$1442,$D1372,V$12:V$1442),AJ1372)),"")</f>
        <v/>
      </c>
      <c r="X1372" s="246" t="str">
        <f aca="false">IF(T1372&lt;&gt;"",1000-SUMIF($D$12:$D1371,$D1372,X$12:X1371),"")</f>
        <v/>
      </c>
      <c r="Y1372" s="272"/>
      <c r="Z1372" s="273"/>
      <c r="AA1372" s="273"/>
      <c r="AB1372" s="252" t="str">
        <f aca="false">IF(K1372&lt;&gt;"",ROUND(Y1372,2)+ROUND(Z1372,2)+ROUND(AA1372,2),"")</f>
        <v/>
      </c>
      <c r="AC1372" s="274"/>
      <c r="AD1372" s="273"/>
      <c r="AE1372" s="273"/>
      <c r="AF1372" s="275" t="str">
        <f aca="false">IF(P1372&lt;&gt;"",ROUND(AC1372,2)+ROUND(AD1372,2)+ROUND(AE1372,2),"")</f>
        <v/>
      </c>
      <c r="AG1372" s="274"/>
      <c r="AH1372" s="273"/>
      <c r="AI1372" s="273"/>
      <c r="AJ1372" s="275" t="str">
        <f aca="false">IF(U1372&lt;&gt;"",ROUND(AG1372,2)+ROUND(AH1372,2)+ROUND(AI1372,2),"")</f>
        <v/>
      </c>
      <c r="AK1372" s="255"/>
      <c r="AL1372" s="255"/>
      <c r="AM1372" s="256"/>
      <c r="AN1372" s="257"/>
      <c r="AO1372" s="258" t="str">
        <f aca="false">IF(D1372&lt;&gt;"",IF(COUNTIF($D$12:$D1372,$D1372)&gt;1,0,IF(SUM(L1372,Q1372,V1372)&gt;0,IF(AND(T1372="",OR(O1372&lt;&gt;"",J1372&lt;&gt;"")),IF(O1372&lt;&gt;"",O1372,IF(J1372&lt;&gt;"",J1372,0)),IF(AND(O1372&lt;&gt;"",J1372&lt;&gt;"",O1372=J1372),O1372,T1372)),0)),"")</f>
        <v/>
      </c>
      <c r="AP1372" s="258" t="str">
        <f aca="false">IF(D1372&lt;&gt;"",IF(COUNTIF($D$12:$D1372,$D1372)&gt;1,0,IF(SUM(M1372,R1372,W1372)&gt;0,IF(AND(T1372="",OR(O1372&lt;&gt;"",J1372&lt;&gt;"")),IF(O1372&lt;&gt;"",O1372,IF(J1372&lt;&gt;"",J1372,0)),IF(AND(O1372&lt;&gt;"",J1372&lt;&gt;"",O1372=J1372),O1372,T1372)),0)),"")</f>
        <v/>
      </c>
      <c r="AQ1372" s="258" t="str">
        <f aca="false">IF(D1372&lt;&gt;"",IF(COUNTIF($D$12:$D1372,$D1372)&gt;1,0,IF(SUM(N1372,S1372,X1372)&gt;0,IF(AND(T1372="",OR(O1372&lt;&gt;"",J1372&lt;&gt;"")),IF(O1372&lt;&gt;"",O1372,IF(J1372&lt;&gt;"",J1372,0)),IF(AND(O1372&lt;&gt;"",J1372&lt;&gt;"",O1372=J1372),O1372,T1372)),0)),"")</f>
        <v/>
      </c>
      <c r="AR1372" s="257" t="str">
        <f aca="false">IF(D1372&lt;&gt;"",IF(J1372="OZP12",L1372,0),"")</f>
        <v/>
      </c>
      <c r="AS1372" s="257" t="str">
        <f aca="false">IF(D1372&lt;&gt;"",IF(O1372="OZP12",Q1372,0),"")</f>
        <v/>
      </c>
      <c r="AT1372" s="257" t="str">
        <f aca="false">IF(D1372&lt;&gt;"",IF(T1372="OZP12",V1372,0),"")</f>
        <v/>
      </c>
      <c r="AU1372" s="257" t="str">
        <f aca="false">IF(D1372&lt;&gt;"",IF(J1372="TZP",L1372,0),"")</f>
        <v/>
      </c>
      <c r="AV1372" s="257" t="str">
        <f aca="false">IF(D1372&lt;&gt;"",IF(O1372="TZP",Q1372,0),"")</f>
        <v/>
      </c>
      <c r="AW1372" s="257" t="str">
        <f aca="false">IF(D1372&lt;&gt;"",IF(T1372="TZP",V1372,0),"")</f>
        <v/>
      </c>
      <c r="AX1372" s="257" t="str">
        <f aca="false">IF(D1372&lt;&gt;"",IF(J1372="OZZ",L1372,0),"")</f>
        <v/>
      </c>
      <c r="AY1372" s="257" t="str">
        <f aca="false">IF(D1372&lt;&gt;"",IF(O1372="OZZ",Q1372,0),"")</f>
        <v/>
      </c>
      <c r="AZ1372" s="257" t="str">
        <f aca="false">IF(D1372&lt;&gt;"",IF(T1372="OZZ",V1372,0),"")</f>
        <v/>
      </c>
      <c r="BA1372" s="260"/>
      <c r="BB1372" s="257" t="str">
        <f aca="false">IF(D1372&lt;&gt;"",IF(ISERROR(FIND("/",D1372)),0,1),"")</f>
        <v/>
      </c>
      <c r="BC1372" s="257" t="str">
        <f aca="false">IF(D1372&lt;&gt;"",IF(BB1372*1=0,D1372,CONCATENATE(MID(D1372,1,FIND("/",D1372,1)-1),MID(D1372,FIND("/",D1372,1)+1,LEN(D1372)))),"")</f>
        <v/>
      </c>
      <c r="BD1372" s="286"/>
      <c r="BE1372" s="257" t="str">
        <f aca="false">IF(D1372&lt;&gt;"",IF(J1372="OZP12",M1372,0),"")</f>
        <v/>
      </c>
      <c r="BF1372" s="257" t="str">
        <f aca="false">IF(D1372&lt;&gt;"",IF(O1372="OZP12",R1372,0),"")</f>
        <v/>
      </c>
      <c r="BG1372" s="257" t="str">
        <f aca="false">IF(D1372&lt;&gt;"",IF(T1372="OZP12",W1372,0),"")</f>
        <v/>
      </c>
      <c r="BH1372" s="257" t="str">
        <f aca="false">IF(D1372&lt;&gt;"",IF(J1372="TZP",M1372,0),"")</f>
        <v/>
      </c>
      <c r="BI1372" s="257" t="str">
        <f aca="false">IF(D1372&lt;&gt;"",IF(O1372="TZP",R1372,0),"")</f>
        <v/>
      </c>
      <c r="BJ1372" s="257" t="str">
        <f aca="false">IF(D1372&lt;&gt;"",IF(T1372="TZP",W1372,0),"")</f>
        <v/>
      </c>
    </row>
    <row r="1373" s="261" customFormat="true" ht="18.75" hidden="false" customHeight="true" outlineLevel="0" collapsed="false">
      <c r="A1373" s="262" t="n">
        <f aca="false">A1372+1</f>
        <v>1361</v>
      </c>
      <c r="B1373" s="263"/>
      <c r="C1373" s="263"/>
      <c r="D1373" s="263"/>
      <c r="E1373" s="266"/>
      <c r="F1373" s="266"/>
      <c r="G1373" s="267"/>
      <c r="H1373" s="278"/>
      <c r="I1373" s="281"/>
      <c r="J1373" s="268"/>
      <c r="K1373" s="269"/>
      <c r="L1373" s="244" t="str">
        <f aca="false">IF(AND(K1373&lt;&gt;"",J1373&lt;&gt;""),MIN(IF(OR(J1373="OZZ",J1373="ZZ"),5000,13600),TRUNC(0.75*SUMIF($D$12:$D1373,$D1373,K$12:K1373),2))-SUMIF($D$12:$D1372,$D1373,L$12:L1372),"")</f>
        <v/>
      </c>
      <c r="M1373" s="270" t="str">
        <f aca="false">IF(AND(K1373&lt;&gt;"",J1373&lt;&gt;"",AB1373&lt;&gt;""),IF(OR(J1373="OZZ",J1373="ZZ"),0-SUMIF($D$12:$D1372,$D1373,M$12:M1372),MIN(MIN(13600,TRUNC(0.75*SUMIF($D$12:$D$1442,$D1373,K$12:K$1442),2)+SUMIF($D$12:$D1373,$D1373,AB$12:AB1373))-SUMIF($D$12:$D1372,$D1373,M$12:M1372)-SUMIF($D$12:$D$1442,$D1373,L$12:L$1442),AB1373)),"")</f>
        <v/>
      </c>
      <c r="N1373" s="246" t="str">
        <f aca="false">IF(J1373&lt;&gt;"",1000-SUMIF($D$12:$D1372,$D1373,N$12:N1372),"")</f>
        <v/>
      </c>
      <c r="O1373" s="268"/>
      <c r="P1373" s="269"/>
      <c r="Q1373" s="244" t="str">
        <f aca="false">IF(AND(P1373&lt;&gt;"",O1373&lt;&gt;""),MIN(IF(OR(O1373="OZZ",O1373="ZZ"),5000,13600),TRUNC(0.75*SUMIF($D$12:$D1373,$D1373,P$12:P1373),2))-SUMIF($D$12:$D1372,$D1373,Q$12:Q1372),"")</f>
        <v/>
      </c>
      <c r="R1373" s="270" t="str">
        <f aca="false">IF(AND(P1373&lt;&gt;"",O1373&lt;&gt;"",AF1373&lt;&gt;""),IF(OR(O1373="OZZ",O1373="ZZ"),0-SUMIF($D$12:$D1372,$D1373,R$12:R1372),MIN(MIN(13600,TRUNC(0.75*SUMIF($D$12:$D$1442,$D1373,P$12:P$1442),2)+SUMIF($D$12:$D1373,$D1373,AF$12:AF1373))-SUMIF($D$12:$D1372,$D1373,R$12:R1372)-SUMIF($D$12:$D$1442,$D1373,Q$12:Q$1442),AF1373)),"")</f>
        <v/>
      </c>
      <c r="S1373" s="246" t="str">
        <f aca="false">IF(O1373&lt;&gt;"",1000-SUMIF($D$12:$D1372,$D1373,S$12:S1372),"")</f>
        <v/>
      </c>
      <c r="T1373" s="268"/>
      <c r="U1373" s="269"/>
      <c r="V1373" s="244" t="str">
        <f aca="false">IF(AND(U1373&lt;&gt;"",T1373&lt;&gt;""),MIN(IF(OR(T1373="OZZ",T1373="ZZ"),5000,13600),TRUNC(0.75*SUMIF($D$12:$D1373,$D1373,U$12:U1373),2))-SUMIF($D$12:$D1372,$D1373,V$12:V1372),"")</f>
        <v/>
      </c>
      <c r="W1373" s="248" t="str">
        <f aca="false">IF(AND(U1373&lt;&gt;"",T1373&lt;&gt;"",AJ1373&lt;&gt;""),IF(OR(T1373="OZZ",T1373="ZZ"),0-SUMIF($D$12:$D1372,$D1373,W$12:W1372),MIN(MIN(13600,TRUNC(0.75*SUMIF($D$12:$D$1442,$D1373,U$12:U$1442),2)+SUMIF($D$12:$D1373,$D1373,AJ$12:AJ1373))-SUMIF($D$12:$D1372,$D1373,W$12:W1372)-SUMIF($D$12:$D$1442,$D1373,V$12:V$1442),AJ1373)),"")</f>
        <v/>
      </c>
      <c r="X1373" s="246" t="str">
        <f aca="false">IF(T1373&lt;&gt;"",1000-SUMIF($D$12:$D1372,$D1373,X$12:X1372),"")</f>
        <v/>
      </c>
      <c r="Y1373" s="272"/>
      <c r="Z1373" s="273"/>
      <c r="AA1373" s="273"/>
      <c r="AB1373" s="252" t="str">
        <f aca="false">IF(K1373&lt;&gt;"",ROUND(Y1373,2)+ROUND(Z1373,2)+ROUND(AA1373,2),"")</f>
        <v/>
      </c>
      <c r="AC1373" s="274"/>
      <c r="AD1373" s="273"/>
      <c r="AE1373" s="273"/>
      <c r="AF1373" s="275" t="str">
        <f aca="false">IF(P1373&lt;&gt;"",ROUND(AC1373,2)+ROUND(AD1373,2)+ROUND(AE1373,2),"")</f>
        <v/>
      </c>
      <c r="AG1373" s="274"/>
      <c r="AH1373" s="273"/>
      <c r="AI1373" s="273"/>
      <c r="AJ1373" s="275" t="str">
        <f aca="false">IF(U1373&lt;&gt;"",ROUND(AG1373,2)+ROUND(AH1373,2)+ROUND(AI1373,2),"")</f>
        <v/>
      </c>
      <c r="AK1373" s="255"/>
      <c r="AL1373" s="255"/>
      <c r="AM1373" s="256"/>
      <c r="AN1373" s="257"/>
      <c r="AO1373" s="258" t="str">
        <f aca="false">IF(D1373&lt;&gt;"",IF(COUNTIF($D$12:$D1373,$D1373)&gt;1,0,IF(SUM(L1373,Q1373,V1373)&gt;0,IF(AND(T1373="",OR(O1373&lt;&gt;"",J1373&lt;&gt;"")),IF(O1373&lt;&gt;"",O1373,IF(J1373&lt;&gt;"",J1373,0)),IF(AND(O1373&lt;&gt;"",J1373&lt;&gt;"",O1373=J1373),O1373,T1373)),0)),"")</f>
        <v/>
      </c>
      <c r="AP1373" s="258" t="str">
        <f aca="false">IF(D1373&lt;&gt;"",IF(COUNTIF($D$12:$D1373,$D1373)&gt;1,0,IF(SUM(M1373,R1373,W1373)&gt;0,IF(AND(T1373="",OR(O1373&lt;&gt;"",J1373&lt;&gt;"")),IF(O1373&lt;&gt;"",O1373,IF(J1373&lt;&gt;"",J1373,0)),IF(AND(O1373&lt;&gt;"",J1373&lt;&gt;"",O1373=J1373),O1373,T1373)),0)),"")</f>
        <v/>
      </c>
      <c r="AQ1373" s="258" t="str">
        <f aca="false">IF(D1373&lt;&gt;"",IF(COUNTIF($D$12:$D1373,$D1373)&gt;1,0,IF(SUM(N1373,S1373,X1373)&gt;0,IF(AND(T1373="",OR(O1373&lt;&gt;"",J1373&lt;&gt;"")),IF(O1373&lt;&gt;"",O1373,IF(J1373&lt;&gt;"",J1373,0)),IF(AND(O1373&lt;&gt;"",J1373&lt;&gt;"",O1373=J1373),O1373,T1373)),0)),"")</f>
        <v/>
      </c>
      <c r="AR1373" s="257" t="str">
        <f aca="false">IF(D1373&lt;&gt;"",IF(J1373="OZP12",L1373,0),"")</f>
        <v/>
      </c>
      <c r="AS1373" s="257" t="str">
        <f aca="false">IF(D1373&lt;&gt;"",IF(O1373="OZP12",Q1373,0),"")</f>
        <v/>
      </c>
      <c r="AT1373" s="257" t="str">
        <f aca="false">IF(D1373&lt;&gt;"",IF(T1373="OZP12",V1373,0),"")</f>
        <v/>
      </c>
      <c r="AU1373" s="257" t="str">
        <f aca="false">IF(D1373&lt;&gt;"",IF(J1373="TZP",L1373,0),"")</f>
        <v/>
      </c>
      <c r="AV1373" s="257" t="str">
        <f aca="false">IF(D1373&lt;&gt;"",IF(O1373="TZP",Q1373,0),"")</f>
        <v/>
      </c>
      <c r="AW1373" s="257" t="str">
        <f aca="false">IF(D1373&lt;&gt;"",IF(T1373="TZP",V1373,0),"")</f>
        <v/>
      </c>
      <c r="AX1373" s="257" t="str">
        <f aca="false">IF(D1373&lt;&gt;"",IF(J1373="OZZ",L1373,0),"")</f>
        <v/>
      </c>
      <c r="AY1373" s="257" t="str">
        <f aca="false">IF(D1373&lt;&gt;"",IF(O1373="OZZ",Q1373,0),"")</f>
        <v/>
      </c>
      <c r="AZ1373" s="257" t="str">
        <f aca="false">IF(D1373&lt;&gt;"",IF(T1373="OZZ",V1373,0),"")</f>
        <v/>
      </c>
      <c r="BA1373" s="260"/>
      <c r="BB1373" s="257" t="str">
        <f aca="false">IF(D1373&lt;&gt;"",IF(ISERROR(FIND("/",D1373)),0,1),"")</f>
        <v/>
      </c>
      <c r="BC1373" s="257" t="str">
        <f aca="false">IF(D1373&lt;&gt;"",IF(BB1373*1=0,D1373,CONCATENATE(MID(D1373,1,FIND("/",D1373,1)-1),MID(D1373,FIND("/",D1373,1)+1,LEN(D1373)))),"")</f>
        <v/>
      </c>
      <c r="BD1373" s="286"/>
      <c r="BE1373" s="257" t="str">
        <f aca="false">IF(D1373&lt;&gt;"",IF(J1373="OZP12",M1373,0),"")</f>
        <v/>
      </c>
      <c r="BF1373" s="257" t="str">
        <f aca="false">IF(D1373&lt;&gt;"",IF(O1373="OZP12",R1373,0),"")</f>
        <v/>
      </c>
      <c r="BG1373" s="257" t="str">
        <f aca="false">IF(D1373&lt;&gt;"",IF(T1373="OZP12",W1373,0),"")</f>
        <v/>
      </c>
      <c r="BH1373" s="257" t="str">
        <f aca="false">IF(D1373&lt;&gt;"",IF(J1373="TZP",M1373,0),"")</f>
        <v/>
      </c>
      <c r="BI1373" s="257" t="str">
        <f aca="false">IF(D1373&lt;&gt;"",IF(O1373="TZP",R1373,0),"")</f>
        <v/>
      </c>
      <c r="BJ1373" s="257" t="str">
        <f aca="false">IF(D1373&lt;&gt;"",IF(T1373="TZP",W1373,0),"")</f>
        <v/>
      </c>
    </row>
    <row r="1374" s="261" customFormat="true" ht="18.75" hidden="false" customHeight="true" outlineLevel="0" collapsed="false">
      <c r="A1374" s="262" t="n">
        <f aca="false">A1373+1</f>
        <v>1362</v>
      </c>
      <c r="B1374" s="263"/>
      <c r="C1374" s="263"/>
      <c r="D1374" s="263"/>
      <c r="E1374" s="266"/>
      <c r="F1374" s="266"/>
      <c r="G1374" s="267"/>
      <c r="H1374" s="278"/>
      <c r="I1374" s="281"/>
      <c r="J1374" s="268"/>
      <c r="K1374" s="269"/>
      <c r="L1374" s="244" t="str">
        <f aca="false">IF(AND(K1374&lt;&gt;"",J1374&lt;&gt;""),MIN(IF(OR(J1374="OZZ",J1374="ZZ"),5000,13600),TRUNC(0.75*SUMIF($D$12:$D1374,$D1374,K$12:K1374),2))-SUMIF($D$12:$D1373,$D1374,L$12:L1373),"")</f>
        <v/>
      </c>
      <c r="M1374" s="270" t="str">
        <f aca="false">IF(AND(K1374&lt;&gt;"",J1374&lt;&gt;"",AB1374&lt;&gt;""),IF(OR(J1374="OZZ",J1374="ZZ"),0-SUMIF($D$12:$D1373,$D1374,M$12:M1373),MIN(MIN(13600,TRUNC(0.75*SUMIF($D$12:$D$1442,$D1374,K$12:K$1442),2)+SUMIF($D$12:$D1374,$D1374,AB$12:AB1374))-SUMIF($D$12:$D1373,$D1374,M$12:M1373)-SUMIF($D$12:$D$1442,$D1374,L$12:L$1442),AB1374)),"")</f>
        <v/>
      </c>
      <c r="N1374" s="246" t="str">
        <f aca="false">IF(J1374&lt;&gt;"",1000-SUMIF($D$12:$D1373,$D1374,N$12:N1373),"")</f>
        <v/>
      </c>
      <c r="O1374" s="268"/>
      <c r="P1374" s="269"/>
      <c r="Q1374" s="244" t="str">
        <f aca="false">IF(AND(P1374&lt;&gt;"",O1374&lt;&gt;""),MIN(IF(OR(O1374="OZZ",O1374="ZZ"),5000,13600),TRUNC(0.75*SUMIF($D$12:$D1374,$D1374,P$12:P1374),2))-SUMIF($D$12:$D1373,$D1374,Q$12:Q1373),"")</f>
        <v/>
      </c>
      <c r="R1374" s="270" t="str">
        <f aca="false">IF(AND(P1374&lt;&gt;"",O1374&lt;&gt;"",AF1374&lt;&gt;""),IF(OR(O1374="OZZ",O1374="ZZ"),0-SUMIF($D$12:$D1373,$D1374,R$12:R1373),MIN(MIN(13600,TRUNC(0.75*SUMIF($D$12:$D$1442,$D1374,P$12:P$1442),2)+SUMIF($D$12:$D1374,$D1374,AF$12:AF1374))-SUMIF($D$12:$D1373,$D1374,R$12:R1373)-SUMIF($D$12:$D$1442,$D1374,Q$12:Q$1442),AF1374)),"")</f>
        <v/>
      </c>
      <c r="S1374" s="246" t="str">
        <f aca="false">IF(O1374&lt;&gt;"",1000-SUMIF($D$12:$D1373,$D1374,S$12:S1373),"")</f>
        <v/>
      </c>
      <c r="T1374" s="268"/>
      <c r="U1374" s="269"/>
      <c r="V1374" s="244" t="str">
        <f aca="false">IF(AND(U1374&lt;&gt;"",T1374&lt;&gt;""),MIN(IF(OR(T1374="OZZ",T1374="ZZ"),5000,13600),TRUNC(0.75*SUMIF($D$12:$D1374,$D1374,U$12:U1374),2))-SUMIF($D$12:$D1373,$D1374,V$12:V1373),"")</f>
        <v/>
      </c>
      <c r="W1374" s="248" t="str">
        <f aca="false">IF(AND(U1374&lt;&gt;"",T1374&lt;&gt;"",AJ1374&lt;&gt;""),IF(OR(T1374="OZZ",T1374="ZZ"),0-SUMIF($D$12:$D1373,$D1374,W$12:W1373),MIN(MIN(13600,TRUNC(0.75*SUMIF($D$12:$D$1442,$D1374,U$12:U$1442),2)+SUMIF($D$12:$D1374,$D1374,AJ$12:AJ1374))-SUMIF($D$12:$D1373,$D1374,W$12:W1373)-SUMIF($D$12:$D$1442,$D1374,V$12:V$1442),AJ1374)),"")</f>
        <v/>
      </c>
      <c r="X1374" s="246" t="str">
        <f aca="false">IF(T1374&lt;&gt;"",1000-SUMIF($D$12:$D1373,$D1374,X$12:X1373),"")</f>
        <v/>
      </c>
      <c r="Y1374" s="272"/>
      <c r="Z1374" s="273"/>
      <c r="AA1374" s="273"/>
      <c r="AB1374" s="252" t="str">
        <f aca="false">IF(K1374&lt;&gt;"",ROUND(Y1374,2)+ROUND(Z1374,2)+ROUND(AA1374,2),"")</f>
        <v/>
      </c>
      <c r="AC1374" s="274"/>
      <c r="AD1374" s="273"/>
      <c r="AE1374" s="273"/>
      <c r="AF1374" s="275" t="str">
        <f aca="false">IF(P1374&lt;&gt;"",ROUND(AC1374,2)+ROUND(AD1374,2)+ROUND(AE1374,2),"")</f>
        <v/>
      </c>
      <c r="AG1374" s="274"/>
      <c r="AH1374" s="273"/>
      <c r="AI1374" s="273"/>
      <c r="AJ1374" s="275" t="str">
        <f aca="false">IF(U1374&lt;&gt;"",ROUND(AG1374,2)+ROUND(AH1374,2)+ROUND(AI1374,2),"")</f>
        <v/>
      </c>
      <c r="AK1374" s="255"/>
      <c r="AL1374" s="255"/>
      <c r="AM1374" s="256"/>
      <c r="AN1374" s="257"/>
      <c r="AO1374" s="258" t="str">
        <f aca="false">IF(D1374&lt;&gt;"",IF(COUNTIF($D$12:$D1374,$D1374)&gt;1,0,IF(SUM(L1374,Q1374,V1374)&gt;0,IF(AND(T1374="",OR(O1374&lt;&gt;"",J1374&lt;&gt;"")),IF(O1374&lt;&gt;"",O1374,IF(J1374&lt;&gt;"",J1374,0)),IF(AND(O1374&lt;&gt;"",J1374&lt;&gt;"",O1374=J1374),O1374,T1374)),0)),"")</f>
        <v/>
      </c>
      <c r="AP1374" s="258" t="str">
        <f aca="false">IF(D1374&lt;&gt;"",IF(COUNTIF($D$12:$D1374,$D1374)&gt;1,0,IF(SUM(M1374,R1374,W1374)&gt;0,IF(AND(T1374="",OR(O1374&lt;&gt;"",J1374&lt;&gt;"")),IF(O1374&lt;&gt;"",O1374,IF(J1374&lt;&gt;"",J1374,0)),IF(AND(O1374&lt;&gt;"",J1374&lt;&gt;"",O1374=J1374),O1374,T1374)),0)),"")</f>
        <v/>
      </c>
      <c r="AQ1374" s="258" t="str">
        <f aca="false">IF(D1374&lt;&gt;"",IF(COUNTIF($D$12:$D1374,$D1374)&gt;1,0,IF(SUM(N1374,S1374,X1374)&gt;0,IF(AND(T1374="",OR(O1374&lt;&gt;"",J1374&lt;&gt;"")),IF(O1374&lt;&gt;"",O1374,IF(J1374&lt;&gt;"",J1374,0)),IF(AND(O1374&lt;&gt;"",J1374&lt;&gt;"",O1374=J1374),O1374,T1374)),0)),"")</f>
        <v/>
      </c>
      <c r="AR1374" s="257" t="str">
        <f aca="false">IF(D1374&lt;&gt;"",IF(J1374="OZP12",L1374,0),"")</f>
        <v/>
      </c>
      <c r="AS1374" s="257" t="str">
        <f aca="false">IF(D1374&lt;&gt;"",IF(O1374="OZP12",Q1374,0),"")</f>
        <v/>
      </c>
      <c r="AT1374" s="257" t="str">
        <f aca="false">IF(D1374&lt;&gt;"",IF(T1374="OZP12",V1374,0),"")</f>
        <v/>
      </c>
      <c r="AU1374" s="257" t="str">
        <f aca="false">IF(D1374&lt;&gt;"",IF(J1374="TZP",L1374,0),"")</f>
        <v/>
      </c>
      <c r="AV1374" s="257" t="str">
        <f aca="false">IF(D1374&lt;&gt;"",IF(O1374="TZP",Q1374,0),"")</f>
        <v/>
      </c>
      <c r="AW1374" s="257" t="str">
        <f aca="false">IF(D1374&lt;&gt;"",IF(T1374="TZP",V1374,0),"")</f>
        <v/>
      </c>
      <c r="AX1374" s="257" t="str">
        <f aca="false">IF(D1374&lt;&gt;"",IF(J1374="OZZ",L1374,0),"")</f>
        <v/>
      </c>
      <c r="AY1374" s="257" t="str">
        <f aca="false">IF(D1374&lt;&gt;"",IF(O1374="OZZ",Q1374,0),"")</f>
        <v/>
      </c>
      <c r="AZ1374" s="257" t="str">
        <f aca="false">IF(D1374&lt;&gt;"",IF(T1374="OZZ",V1374,0),"")</f>
        <v/>
      </c>
      <c r="BA1374" s="260"/>
      <c r="BB1374" s="257" t="str">
        <f aca="false">IF(D1374&lt;&gt;"",IF(ISERROR(FIND("/",D1374)),0,1),"")</f>
        <v/>
      </c>
      <c r="BC1374" s="257" t="str">
        <f aca="false">IF(D1374&lt;&gt;"",IF(BB1374*1=0,D1374,CONCATENATE(MID(D1374,1,FIND("/",D1374,1)-1),MID(D1374,FIND("/",D1374,1)+1,LEN(D1374)))),"")</f>
        <v/>
      </c>
      <c r="BD1374" s="286"/>
      <c r="BE1374" s="257" t="str">
        <f aca="false">IF(D1374&lt;&gt;"",IF(J1374="OZP12",M1374,0),"")</f>
        <v/>
      </c>
      <c r="BF1374" s="257" t="str">
        <f aca="false">IF(D1374&lt;&gt;"",IF(O1374="OZP12",R1374,0),"")</f>
        <v/>
      </c>
      <c r="BG1374" s="257" t="str">
        <f aca="false">IF(D1374&lt;&gt;"",IF(T1374="OZP12",W1374,0),"")</f>
        <v/>
      </c>
      <c r="BH1374" s="257" t="str">
        <f aca="false">IF(D1374&lt;&gt;"",IF(J1374="TZP",M1374,0),"")</f>
        <v/>
      </c>
      <c r="BI1374" s="257" t="str">
        <f aca="false">IF(D1374&lt;&gt;"",IF(O1374="TZP",R1374,0),"")</f>
        <v/>
      </c>
      <c r="BJ1374" s="257" t="str">
        <f aca="false">IF(D1374&lt;&gt;"",IF(T1374="TZP",W1374,0),"")</f>
        <v/>
      </c>
    </row>
    <row r="1375" s="261" customFormat="true" ht="18.75" hidden="false" customHeight="true" outlineLevel="0" collapsed="false">
      <c r="A1375" s="262" t="n">
        <f aca="false">A1374+1</f>
        <v>1363</v>
      </c>
      <c r="B1375" s="263"/>
      <c r="C1375" s="263"/>
      <c r="D1375" s="263"/>
      <c r="E1375" s="266"/>
      <c r="F1375" s="266"/>
      <c r="G1375" s="267"/>
      <c r="H1375" s="278"/>
      <c r="I1375" s="281"/>
      <c r="J1375" s="268"/>
      <c r="K1375" s="269"/>
      <c r="L1375" s="244" t="str">
        <f aca="false">IF(AND(K1375&lt;&gt;"",J1375&lt;&gt;""),MIN(IF(OR(J1375="OZZ",J1375="ZZ"),5000,13600),TRUNC(0.75*SUMIF($D$12:$D1375,$D1375,K$12:K1375),2))-SUMIF($D$12:$D1374,$D1375,L$12:L1374),"")</f>
        <v/>
      </c>
      <c r="M1375" s="270" t="str">
        <f aca="false">IF(AND(K1375&lt;&gt;"",J1375&lt;&gt;"",AB1375&lt;&gt;""),IF(OR(J1375="OZZ",J1375="ZZ"),0-SUMIF($D$12:$D1374,$D1375,M$12:M1374),MIN(MIN(13600,TRUNC(0.75*SUMIF($D$12:$D$1442,$D1375,K$12:K$1442),2)+SUMIF($D$12:$D1375,$D1375,AB$12:AB1375))-SUMIF($D$12:$D1374,$D1375,M$12:M1374)-SUMIF($D$12:$D$1442,$D1375,L$12:L$1442),AB1375)),"")</f>
        <v/>
      </c>
      <c r="N1375" s="246" t="str">
        <f aca="false">IF(J1375&lt;&gt;"",1000-SUMIF($D$12:$D1374,$D1375,N$12:N1374),"")</f>
        <v/>
      </c>
      <c r="O1375" s="268"/>
      <c r="P1375" s="269"/>
      <c r="Q1375" s="244" t="str">
        <f aca="false">IF(AND(P1375&lt;&gt;"",O1375&lt;&gt;""),MIN(IF(OR(O1375="OZZ",O1375="ZZ"),5000,13600),TRUNC(0.75*SUMIF($D$12:$D1375,$D1375,P$12:P1375),2))-SUMIF($D$12:$D1374,$D1375,Q$12:Q1374),"")</f>
        <v/>
      </c>
      <c r="R1375" s="270" t="str">
        <f aca="false">IF(AND(P1375&lt;&gt;"",O1375&lt;&gt;"",AF1375&lt;&gt;""),IF(OR(O1375="OZZ",O1375="ZZ"),0-SUMIF($D$12:$D1374,$D1375,R$12:R1374),MIN(MIN(13600,TRUNC(0.75*SUMIF($D$12:$D$1442,$D1375,P$12:P$1442),2)+SUMIF($D$12:$D1375,$D1375,AF$12:AF1375))-SUMIF($D$12:$D1374,$D1375,R$12:R1374)-SUMIF($D$12:$D$1442,$D1375,Q$12:Q$1442),AF1375)),"")</f>
        <v/>
      </c>
      <c r="S1375" s="246" t="str">
        <f aca="false">IF(O1375&lt;&gt;"",1000-SUMIF($D$12:$D1374,$D1375,S$12:S1374),"")</f>
        <v/>
      </c>
      <c r="T1375" s="268"/>
      <c r="U1375" s="269"/>
      <c r="V1375" s="244" t="str">
        <f aca="false">IF(AND(U1375&lt;&gt;"",T1375&lt;&gt;""),MIN(IF(OR(T1375="OZZ",T1375="ZZ"),5000,13600),TRUNC(0.75*SUMIF($D$12:$D1375,$D1375,U$12:U1375),2))-SUMIF($D$12:$D1374,$D1375,V$12:V1374),"")</f>
        <v/>
      </c>
      <c r="W1375" s="248" t="str">
        <f aca="false">IF(AND(U1375&lt;&gt;"",T1375&lt;&gt;"",AJ1375&lt;&gt;""),IF(OR(T1375="OZZ",T1375="ZZ"),0-SUMIF($D$12:$D1374,$D1375,W$12:W1374),MIN(MIN(13600,TRUNC(0.75*SUMIF($D$12:$D$1442,$D1375,U$12:U$1442),2)+SUMIF($D$12:$D1375,$D1375,AJ$12:AJ1375))-SUMIF($D$12:$D1374,$D1375,W$12:W1374)-SUMIF($D$12:$D$1442,$D1375,V$12:V$1442),AJ1375)),"")</f>
        <v/>
      </c>
      <c r="X1375" s="246" t="str">
        <f aca="false">IF(T1375&lt;&gt;"",1000-SUMIF($D$12:$D1374,$D1375,X$12:X1374),"")</f>
        <v/>
      </c>
      <c r="Y1375" s="272"/>
      <c r="Z1375" s="273"/>
      <c r="AA1375" s="273"/>
      <c r="AB1375" s="252" t="str">
        <f aca="false">IF(K1375&lt;&gt;"",ROUND(Y1375,2)+ROUND(Z1375,2)+ROUND(AA1375,2),"")</f>
        <v/>
      </c>
      <c r="AC1375" s="274"/>
      <c r="AD1375" s="273"/>
      <c r="AE1375" s="273"/>
      <c r="AF1375" s="275" t="str">
        <f aca="false">IF(P1375&lt;&gt;"",ROUND(AC1375,2)+ROUND(AD1375,2)+ROUND(AE1375,2),"")</f>
        <v/>
      </c>
      <c r="AG1375" s="274"/>
      <c r="AH1375" s="273"/>
      <c r="AI1375" s="273"/>
      <c r="AJ1375" s="275" t="str">
        <f aca="false">IF(U1375&lt;&gt;"",ROUND(AG1375,2)+ROUND(AH1375,2)+ROUND(AI1375,2),"")</f>
        <v/>
      </c>
      <c r="AK1375" s="255"/>
      <c r="AL1375" s="255"/>
      <c r="AM1375" s="256"/>
      <c r="AN1375" s="257"/>
      <c r="AO1375" s="258" t="str">
        <f aca="false">IF(D1375&lt;&gt;"",IF(COUNTIF($D$12:$D1375,$D1375)&gt;1,0,IF(SUM(L1375,Q1375,V1375)&gt;0,IF(AND(T1375="",OR(O1375&lt;&gt;"",J1375&lt;&gt;"")),IF(O1375&lt;&gt;"",O1375,IF(J1375&lt;&gt;"",J1375,0)),IF(AND(O1375&lt;&gt;"",J1375&lt;&gt;"",O1375=J1375),O1375,T1375)),0)),"")</f>
        <v/>
      </c>
      <c r="AP1375" s="258" t="str">
        <f aca="false">IF(D1375&lt;&gt;"",IF(COUNTIF($D$12:$D1375,$D1375)&gt;1,0,IF(SUM(M1375,R1375,W1375)&gt;0,IF(AND(T1375="",OR(O1375&lt;&gt;"",J1375&lt;&gt;"")),IF(O1375&lt;&gt;"",O1375,IF(J1375&lt;&gt;"",J1375,0)),IF(AND(O1375&lt;&gt;"",J1375&lt;&gt;"",O1375=J1375),O1375,T1375)),0)),"")</f>
        <v/>
      </c>
      <c r="AQ1375" s="258" t="str">
        <f aca="false">IF(D1375&lt;&gt;"",IF(COUNTIF($D$12:$D1375,$D1375)&gt;1,0,IF(SUM(N1375,S1375,X1375)&gt;0,IF(AND(T1375="",OR(O1375&lt;&gt;"",J1375&lt;&gt;"")),IF(O1375&lt;&gt;"",O1375,IF(J1375&lt;&gt;"",J1375,0)),IF(AND(O1375&lt;&gt;"",J1375&lt;&gt;"",O1375=J1375),O1375,T1375)),0)),"")</f>
        <v/>
      </c>
      <c r="AR1375" s="257" t="str">
        <f aca="false">IF(D1375&lt;&gt;"",IF(J1375="OZP12",L1375,0),"")</f>
        <v/>
      </c>
      <c r="AS1375" s="257" t="str">
        <f aca="false">IF(D1375&lt;&gt;"",IF(O1375="OZP12",Q1375,0),"")</f>
        <v/>
      </c>
      <c r="AT1375" s="257" t="str">
        <f aca="false">IF(D1375&lt;&gt;"",IF(T1375="OZP12",V1375,0),"")</f>
        <v/>
      </c>
      <c r="AU1375" s="257" t="str">
        <f aca="false">IF(D1375&lt;&gt;"",IF(J1375="TZP",L1375,0),"")</f>
        <v/>
      </c>
      <c r="AV1375" s="257" t="str">
        <f aca="false">IF(D1375&lt;&gt;"",IF(O1375="TZP",Q1375,0),"")</f>
        <v/>
      </c>
      <c r="AW1375" s="257" t="str">
        <f aca="false">IF(D1375&lt;&gt;"",IF(T1375="TZP",V1375,0),"")</f>
        <v/>
      </c>
      <c r="AX1375" s="257" t="str">
        <f aca="false">IF(D1375&lt;&gt;"",IF(J1375="OZZ",L1375,0),"")</f>
        <v/>
      </c>
      <c r="AY1375" s="257" t="str">
        <f aca="false">IF(D1375&lt;&gt;"",IF(O1375="OZZ",Q1375,0),"")</f>
        <v/>
      </c>
      <c r="AZ1375" s="257" t="str">
        <f aca="false">IF(D1375&lt;&gt;"",IF(T1375="OZZ",V1375,0),"")</f>
        <v/>
      </c>
      <c r="BA1375" s="260"/>
      <c r="BB1375" s="257" t="str">
        <f aca="false">IF(D1375&lt;&gt;"",IF(ISERROR(FIND("/",D1375)),0,1),"")</f>
        <v/>
      </c>
      <c r="BC1375" s="257" t="str">
        <f aca="false">IF(D1375&lt;&gt;"",IF(BB1375*1=0,D1375,CONCATENATE(MID(D1375,1,FIND("/",D1375,1)-1),MID(D1375,FIND("/",D1375,1)+1,LEN(D1375)))),"")</f>
        <v/>
      </c>
      <c r="BD1375" s="286"/>
      <c r="BE1375" s="257" t="str">
        <f aca="false">IF(D1375&lt;&gt;"",IF(J1375="OZP12",M1375,0),"")</f>
        <v/>
      </c>
      <c r="BF1375" s="257" t="str">
        <f aca="false">IF(D1375&lt;&gt;"",IF(O1375="OZP12",R1375,0),"")</f>
        <v/>
      </c>
      <c r="BG1375" s="257" t="str">
        <f aca="false">IF(D1375&lt;&gt;"",IF(T1375="OZP12",W1375,0),"")</f>
        <v/>
      </c>
      <c r="BH1375" s="257" t="str">
        <f aca="false">IF(D1375&lt;&gt;"",IF(J1375="TZP",M1375,0),"")</f>
        <v/>
      </c>
      <c r="BI1375" s="257" t="str">
        <f aca="false">IF(D1375&lt;&gt;"",IF(O1375="TZP",R1375,0),"")</f>
        <v/>
      </c>
      <c r="BJ1375" s="257" t="str">
        <f aca="false">IF(D1375&lt;&gt;"",IF(T1375="TZP",W1375,0),"")</f>
        <v/>
      </c>
    </row>
    <row r="1376" s="261" customFormat="true" ht="18.75" hidden="false" customHeight="true" outlineLevel="0" collapsed="false">
      <c r="A1376" s="262" t="n">
        <f aca="false">A1375+1</f>
        <v>1364</v>
      </c>
      <c r="B1376" s="263"/>
      <c r="C1376" s="263"/>
      <c r="D1376" s="263"/>
      <c r="E1376" s="266"/>
      <c r="F1376" s="266"/>
      <c r="G1376" s="267"/>
      <c r="H1376" s="278"/>
      <c r="I1376" s="281"/>
      <c r="J1376" s="268"/>
      <c r="K1376" s="269"/>
      <c r="L1376" s="244" t="str">
        <f aca="false">IF(AND(K1376&lt;&gt;"",J1376&lt;&gt;""),MIN(IF(OR(J1376="OZZ",J1376="ZZ"),5000,13600),TRUNC(0.75*SUMIF($D$12:$D1376,$D1376,K$12:K1376),2))-SUMIF($D$12:$D1375,$D1376,L$12:L1375),"")</f>
        <v/>
      </c>
      <c r="M1376" s="270" t="str">
        <f aca="false">IF(AND(K1376&lt;&gt;"",J1376&lt;&gt;"",AB1376&lt;&gt;""),IF(OR(J1376="OZZ",J1376="ZZ"),0-SUMIF($D$12:$D1375,$D1376,M$12:M1375),MIN(MIN(13600,TRUNC(0.75*SUMIF($D$12:$D$1442,$D1376,K$12:K$1442),2)+SUMIF($D$12:$D1376,$D1376,AB$12:AB1376))-SUMIF($D$12:$D1375,$D1376,M$12:M1375)-SUMIF($D$12:$D$1442,$D1376,L$12:L$1442),AB1376)),"")</f>
        <v/>
      </c>
      <c r="N1376" s="246" t="str">
        <f aca="false">IF(J1376&lt;&gt;"",1000-SUMIF($D$12:$D1375,$D1376,N$12:N1375),"")</f>
        <v/>
      </c>
      <c r="O1376" s="268"/>
      <c r="P1376" s="269"/>
      <c r="Q1376" s="244" t="str">
        <f aca="false">IF(AND(P1376&lt;&gt;"",O1376&lt;&gt;""),MIN(IF(OR(O1376="OZZ",O1376="ZZ"),5000,13600),TRUNC(0.75*SUMIF($D$12:$D1376,$D1376,P$12:P1376),2))-SUMIF($D$12:$D1375,$D1376,Q$12:Q1375),"")</f>
        <v/>
      </c>
      <c r="R1376" s="270" t="str">
        <f aca="false">IF(AND(P1376&lt;&gt;"",O1376&lt;&gt;"",AF1376&lt;&gt;""),IF(OR(O1376="OZZ",O1376="ZZ"),0-SUMIF($D$12:$D1375,$D1376,R$12:R1375),MIN(MIN(13600,TRUNC(0.75*SUMIF($D$12:$D$1442,$D1376,P$12:P$1442),2)+SUMIF($D$12:$D1376,$D1376,AF$12:AF1376))-SUMIF($D$12:$D1375,$D1376,R$12:R1375)-SUMIF($D$12:$D$1442,$D1376,Q$12:Q$1442),AF1376)),"")</f>
        <v/>
      </c>
      <c r="S1376" s="246" t="str">
        <f aca="false">IF(O1376&lt;&gt;"",1000-SUMIF($D$12:$D1375,$D1376,S$12:S1375),"")</f>
        <v/>
      </c>
      <c r="T1376" s="268"/>
      <c r="U1376" s="269"/>
      <c r="V1376" s="244" t="str">
        <f aca="false">IF(AND(U1376&lt;&gt;"",T1376&lt;&gt;""),MIN(IF(OR(T1376="OZZ",T1376="ZZ"),5000,13600),TRUNC(0.75*SUMIF($D$12:$D1376,$D1376,U$12:U1376),2))-SUMIF($D$12:$D1375,$D1376,V$12:V1375),"")</f>
        <v/>
      </c>
      <c r="W1376" s="248" t="str">
        <f aca="false">IF(AND(U1376&lt;&gt;"",T1376&lt;&gt;"",AJ1376&lt;&gt;""),IF(OR(T1376="OZZ",T1376="ZZ"),0-SUMIF($D$12:$D1375,$D1376,W$12:W1375),MIN(MIN(13600,TRUNC(0.75*SUMIF($D$12:$D$1442,$D1376,U$12:U$1442),2)+SUMIF($D$12:$D1376,$D1376,AJ$12:AJ1376))-SUMIF($D$12:$D1375,$D1376,W$12:W1375)-SUMIF($D$12:$D$1442,$D1376,V$12:V$1442),AJ1376)),"")</f>
        <v/>
      </c>
      <c r="X1376" s="246" t="str">
        <f aca="false">IF(T1376&lt;&gt;"",1000-SUMIF($D$12:$D1375,$D1376,X$12:X1375),"")</f>
        <v/>
      </c>
      <c r="Y1376" s="272"/>
      <c r="Z1376" s="273"/>
      <c r="AA1376" s="273"/>
      <c r="AB1376" s="252" t="str">
        <f aca="false">IF(K1376&lt;&gt;"",ROUND(Y1376,2)+ROUND(Z1376,2)+ROUND(AA1376,2),"")</f>
        <v/>
      </c>
      <c r="AC1376" s="274"/>
      <c r="AD1376" s="273"/>
      <c r="AE1376" s="273"/>
      <c r="AF1376" s="275" t="str">
        <f aca="false">IF(P1376&lt;&gt;"",ROUND(AC1376,2)+ROUND(AD1376,2)+ROUND(AE1376,2),"")</f>
        <v/>
      </c>
      <c r="AG1376" s="274"/>
      <c r="AH1376" s="273"/>
      <c r="AI1376" s="273"/>
      <c r="AJ1376" s="275" t="str">
        <f aca="false">IF(U1376&lt;&gt;"",ROUND(AG1376,2)+ROUND(AH1376,2)+ROUND(AI1376,2),"")</f>
        <v/>
      </c>
      <c r="AK1376" s="255"/>
      <c r="AL1376" s="255"/>
      <c r="AM1376" s="256"/>
      <c r="AN1376" s="257"/>
      <c r="AO1376" s="258" t="str">
        <f aca="false">IF(D1376&lt;&gt;"",IF(COUNTIF($D$12:$D1376,$D1376)&gt;1,0,IF(SUM(L1376,Q1376,V1376)&gt;0,IF(AND(T1376="",OR(O1376&lt;&gt;"",J1376&lt;&gt;"")),IF(O1376&lt;&gt;"",O1376,IF(J1376&lt;&gt;"",J1376,0)),IF(AND(O1376&lt;&gt;"",J1376&lt;&gt;"",O1376=J1376),O1376,T1376)),0)),"")</f>
        <v/>
      </c>
      <c r="AP1376" s="258" t="str">
        <f aca="false">IF(D1376&lt;&gt;"",IF(COUNTIF($D$12:$D1376,$D1376)&gt;1,0,IF(SUM(M1376,R1376,W1376)&gt;0,IF(AND(T1376="",OR(O1376&lt;&gt;"",J1376&lt;&gt;"")),IF(O1376&lt;&gt;"",O1376,IF(J1376&lt;&gt;"",J1376,0)),IF(AND(O1376&lt;&gt;"",J1376&lt;&gt;"",O1376=J1376),O1376,T1376)),0)),"")</f>
        <v/>
      </c>
      <c r="AQ1376" s="258" t="str">
        <f aca="false">IF(D1376&lt;&gt;"",IF(COUNTIF($D$12:$D1376,$D1376)&gt;1,0,IF(SUM(N1376,S1376,X1376)&gt;0,IF(AND(T1376="",OR(O1376&lt;&gt;"",J1376&lt;&gt;"")),IF(O1376&lt;&gt;"",O1376,IF(J1376&lt;&gt;"",J1376,0)),IF(AND(O1376&lt;&gt;"",J1376&lt;&gt;"",O1376=J1376),O1376,T1376)),0)),"")</f>
        <v/>
      </c>
      <c r="AR1376" s="257" t="str">
        <f aca="false">IF(D1376&lt;&gt;"",IF(J1376="OZP12",L1376,0),"")</f>
        <v/>
      </c>
      <c r="AS1376" s="257" t="str">
        <f aca="false">IF(D1376&lt;&gt;"",IF(O1376="OZP12",Q1376,0),"")</f>
        <v/>
      </c>
      <c r="AT1376" s="257" t="str">
        <f aca="false">IF(D1376&lt;&gt;"",IF(T1376="OZP12",V1376,0),"")</f>
        <v/>
      </c>
      <c r="AU1376" s="257" t="str">
        <f aca="false">IF(D1376&lt;&gt;"",IF(J1376="TZP",L1376,0),"")</f>
        <v/>
      </c>
      <c r="AV1376" s="257" t="str">
        <f aca="false">IF(D1376&lt;&gt;"",IF(O1376="TZP",Q1376,0),"")</f>
        <v/>
      </c>
      <c r="AW1376" s="257" t="str">
        <f aca="false">IF(D1376&lt;&gt;"",IF(T1376="TZP",V1376,0),"")</f>
        <v/>
      </c>
      <c r="AX1376" s="257" t="str">
        <f aca="false">IF(D1376&lt;&gt;"",IF(J1376="OZZ",L1376,0),"")</f>
        <v/>
      </c>
      <c r="AY1376" s="257" t="str">
        <f aca="false">IF(D1376&lt;&gt;"",IF(O1376="OZZ",Q1376,0),"")</f>
        <v/>
      </c>
      <c r="AZ1376" s="257" t="str">
        <f aca="false">IF(D1376&lt;&gt;"",IF(T1376="OZZ",V1376,0),"")</f>
        <v/>
      </c>
      <c r="BA1376" s="260"/>
      <c r="BB1376" s="257" t="str">
        <f aca="false">IF(D1376&lt;&gt;"",IF(ISERROR(FIND("/",D1376)),0,1),"")</f>
        <v/>
      </c>
      <c r="BC1376" s="257" t="str">
        <f aca="false">IF(D1376&lt;&gt;"",IF(BB1376*1=0,D1376,CONCATENATE(MID(D1376,1,FIND("/",D1376,1)-1),MID(D1376,FIND("/",D1376,1)+1,LEN(D1376)))),"")</f>
        <v/>
      </c>
      <c r="BD1376" s="286"/>
      <c r="BE1376" s="257" t="str">
        <f aca="false">IF(D1376&lt;&gt;"",IF(J1376="OZP12",M1376,0),"")</f>
        <v/>
      </c>
      <c r="BF1376" s="257" t="str">
        <f aca="false">IF(D1376&lt;&gt;"",IF(O1376="OZP12",R1376,0),"")</f>
        <v/>
      </c>
      <c r="BG1376" s="257" t="str">
        <f aca="false">IF(D1376&lt;&gt;"",IF(T1376="OZP12",W1376,0),"")</f>
        <v/>
      </c>
      <c r="BH1376" s="257" t="str">
        <f aca="false">IF(D1376&lt;&gt;"",IF(J1376="TZP",M1376,0),"")</f>
        <v/>
      </c>
      <c r="BI1376" s="257" t="str">
        <f aca="false">IF(D1376&lt;&gt;"",IF(O1376="TZP",R1376,0),"")</f>
        <v/>
      </c>
      <c r="BJ1376" s="257" t="str">
        <f aca="false">IF(D1376&lt;&gt;"",IF(T1376="TZP",W1376,0),"")</f>
        <v/>
      </c>
    </row>
    <row r="1377" s="261" customFormat="true" ht="18.75" hidden="false" customHeight="true" outlineLevel="0" collapsed="false">
      <c r="A1377" s="262" t="n">
        <f aca="false">A1376+1</f>
        <v>1365</v>
      </c>
      <c r="B1377" s="263"/>
      <c r="C1377" s="263"/>
      <c r="D1377" s="263"/>
      <c r="E1377" s="266"/>
      <c r="F1377" s="266"/>
      <c r="G1377" s="267"/>
      <c r="H1377" s="278"/>
      <c r="I1377" s="281"/>
      <c r="J1377" s="268"/>
      <c r="K1377" s="269"/>
      <c r="L1377" s="244" t="str">
        <f aca="false">IF(AND(K1377&lt;&gt;"",J1377&lt;&gt;""),MIN(IF(OR(J1377="OZZ",J1377="ZZ"),5000,13600),TRUNC(0.75*SUMIF($D$12:$D1377,$D1377,K$12:K1377),2))-SUMIF($D$12:$D1376,$D1377,L$12:L1376),"")</f>
        <v/>
      </c>
      <c r="M1377" s="270" t="str">
        <f aca="false">IF(AND(K1377&lt;&gt;"",J1377&lt;&gt;"",AB1377&lt;&gt;""),IF(OR(J1377="OZZ",J1377="ZZ"),0-SUMIF($D$12:$D1376,$D1377,M$12:M1376),MIN(MIN(13600,TRUNC(0.75*SUMIF($D$12:$D$1442,$D1377,K$12:K$1442),2)+SUMIF($D$12:$D1377,$D1377,AB$12:AB1377))-SUMIF($D$12:$D1376,$D1377,M$12:M1376)-SUMIF($D$12:$D$1442,$D1377,L$12:L$1442),AB1377)),"")</f>
        <v/>
      </c>
      <c r="N1377" s="246" t="str">
        <f aca="false">IF(J1377&lt;&gt;"",1000-SUMIF($D$12:$D1376,$D1377,N$12:N1376),"")</f>
        <v/>
      </c>
      <c r="O1377" s="268"/>
      <c r="P1377" s="269"/>
      <c r="Q1377" s="244" t="str">
        <f aca="false">IF(AND(P1377&lt;&gt;"",O1377&lt;&gt;""),MIN(IF(OR(O1377="OZZ",O1377="ZZ"),5000,13600),TRUNC(0.75*SUMIF($D$12:$D1377,$D1377,P$12:P1377),2))-SUMIF($D$12:$D1376,$D1377,Q$12:Q1376),"")</f>
        <v/>
      </c>
      <c r="R1377" s="270" t="str">
        <f aca="false">IF(AND(P1377&lt;&gt;"",O1377&lt;&gt;"",AF1377&lt;&gt;""),IF(OR(O1377="OZZ",O1377="ZZ"),0-SUMIF($D$12:$D1376,$D1377,R$12:R1376),MIN(MIN(13600,TRUNC(0.75*SUMIF($D$12:$D$1442,$D1377,P$12:P$1442),2)+SUMIF($D$12:$D1377,$D1377,AF$12:AF1377))-SUMIF($D$12:$D1376,$D1377,R$12:R1376)-SUMIF($D$12:$D$1442,$D1377,Q$12:Q$1442),AF1377)),"")</f>
        <v/>
      </c>
      <c r="S1377" s="246" t="str">
        <f aca="false">IF(O1377&lt;&gt;"",1000-SUMIF($D$12:$D1376,$D1377,S$12:S1376),"")</f>
        <v/>
      </c>
      <c r="T1377" s="268"/>
      <c r="U1377" s="269"/>
      <c r="V1377" s="244" t="str">
        <f aca="false">IF(AND(U1377&lt;&gt;"",T1377&lt;&gt;""),MIN(IF(OR(T1377="OZZ",T1377="ZZ"),5000,13600),TRUNC(0.75*SUMIF($D$12:$D1377,$D1377,U$12:U1377),2))-SUMIF($D$12:$D1376,$D1377,V$12:V1376),"")</f>
        <v/>
      </c>
      <c r="W1377" s="248" t="str">
        <f aca="false">IF(AND(U1377&lt;&gt;"",T1377&lt;&gt;"",AJ1377&lt;&gt;""),IF(OR(T1377="OZZ",T1377="ZZ"),0-SUMIF($D$12:$D1376,$D1377,W$12:W1376),MIN(MIN(13600,TRUNC(0.75*SUMIF($D$12:$D$1442,$D1377,U$12:U$1442),2)+SUMIF($D$12:$D1377,$D1377,AJ$12:AJ1377))-SUMIF($D$12:$D1376,$D1377,W$12:W1376)-SUMIF($D$12:$D$1442,$D1377,V$12:V$1442),AJ1377)),"")</f>
        <v/>
      </c>
      <c r="X1377" s="246" t="str">
        <f aca="false">IF(T1377&lt;&gt;"",1000-SUMIF($D$12:$D1376,$D1377,X$12:X1376),"")</f>
        <v/>
      </c>
      <c r="Y1377" s="272"/>
      <c r="Z1377" s="273"/>
      <c r="AA1377" s="273"/>
      <c r="AB1377" s="252" t="str">
        <f aca="false">IF(K1377&lt;&gt;"",ROUND(Y1377,2)+ROUND(Z1377,2)+ROUND(AA1377,2),"")</f>
        <v/>
      </c>
      <c r="AC1377" s="274"/>
      <c r="AD1377" s="273"/>
      <c r="AE1377" s="273"/>
      <c r="AF1377" s="275" t="str">
        <f aca="false">IF(P1377&lt;&gt;"",ROUND(AC1377,2)+ROUND(AD1377,2)+ROUND(AE1377,2),"")</f>
        <v/>
      </c>
      <c r="AG1377" s="274"/>
      <c r="AH1377" s="273"/>
      <c r="AI1377" s="273"/>
      <c r="AJ1377" s="275" t="str">
        <f aca="false">IF(U1377&lt;&gt;"",ROUND(AG1377,2)+ROUND(AH1377,2)+ROUND(AI1377,2),"")</f>
        <v/>
      </c>
      <c r="AK1377" s="255"/>
      <c r="AL1377" s="255"/>
      <c r="AM1377" s="256"/>
      <c r="AN1377" s="257"/>
      <c r="AO1377" s="258" t="str">
        <f aca="false">IF(D1377&lt;&gt;"",IF(COUNTIF($D$12:$D1377,$D1377)&gt;1,0,IF(SUM(L1377,Q1377,V1377)&gt;0,IF(AND(T1377="",OR(O1377&lt;&gt;"",J1377&lt;&gt;"")),IF(O1377&lt;&gt;"",O1377,IF(J1377&lt;&gt;"",J1377,0)),IF(AND(O1377&lt;&gt;"",J1377&lt;&gt;"",O1377=J1377),O1377,T1377)),0)),"")</f>
        <v/>
      </c>
      <c r="AP1377" s="258" t="str">
        <f aca="false">IF(D1377&lt;&gt;"",IF(COUNTIF($D$12:$D1377,$D1377)&gt;1,0,IF(SUM(M1377,R1377,W1377)&gt;0,IF(AND(T1377="",OR(O1377&lt;&gt;"",J1377&lt;&gt;"")),IF(O1377&lt;&gt;"",O1377,IF(J1377&lt;&gt;"",J1377,0)),IF(AND(O1377&lt;&gt;"",J1377&lt;&gt;"",O1377=J1377),O1377,T1377)),0)),"")</f>
        <v/>
      </c>
      <c r="AQ1377" s="258" t="str">
        <f aca="false">IF(D1377&lt;&gt;"",IF(COUNTIF($D$12:$D1377,$D1377)&gt;1,0,IF(SUM(N1377,S1377,X1377)&gt;0,IF(AND(T1377="",OR(O1377&lt;&gt;"",J1377&lt;&gt;"")),IF(O1377&lt;&gt;"",O1377,IF(J1377&lt;&gt;"",J1377,0)),IF(AND(O1377&lt;&gt;"",J1377&lt;&gt;"",O1377=J1377),O1377,T1377)),0)),"")</f>
        <v/>
      </c>
      <c r="AR1377" s="257" t="str">
        <f aca="false">IF(D1377&lt;&gt;"",IF(J1377="OZP12",L1377,0),"")</f>
        <v/>
      </c>
      <c r="AS1377" s="257" t="str">
        <f aca="false">IF(D1377&lt;&gt;"",IF(O1377="OZP12",Q1377,0),"")</f>
        <v/>
      </c>
      <c r="AT1377" s="257" t="str">
        <f aca="false">IF(D1377&lt;&gt;"",IF(T1377="OZP12",V1377,0),"")</f>
        <v/>
      </c>
      <c r="AU1377" s="257" t="str">
        <f aca="false">IF(D1377&lt;&gt;"",IF(J1377="TZP",L1377,0),"")</f>
        <v/>
      </c>
      <c r="AV1377" s="257" t="str">
        <f aca="false">IF(D1377&lt;&gt;"",IF(O1377="TZP",Q1377,0),"")</f>
        <v/>
      </c>
      <c r="AW1377" s="257" t="str">
        <f aca="false">IF(D1377&lt;&gt;"",IF(T1377="TZP",V1377,0),"")</f>
        <v/>
      </c>
      <c r="AX1377" s="257" t="str">
        <f aca="false">IF(D1377&lt;&gt;"",IF(J1377="OZZ",L1377,0),"")</f>
        <v/>
      </c>
      <c r="AY1377" s="257" t="str">
        <f aca="false">IF(D1377&lt;&gt;"",IF(O1377="OZZ",Q1377,0),"")</f>
        <v/>
      </c>
      <c r="AZ1377" s="257" t="str">
        <f aca="false">IF(D1377&lt;&gt;"",IF(T1377="OZZ",V1377,0),"")</f>
        <v/>
      </c>
      <c r="BA1377" s="260"/>
      <c r="BB1377" s="257" t="str">
        <f aca="false">IF(D1377&lt;&gt;"",IF(ISERROR(FIND("/",D1377)),0,1),"")</f>
        <v/>
      </c>
      <c r="BC1377" s="257" t="str">
        <f aca="false">IF(D1377&lt;&gt;"",IF(BB1377*1=0,D1377,CONCATENATE(MID(D1377,1,FIND("/",D1377,1)-1),MID(D1377,FIND("/",D1377,1)+1,LEN(D1377)))),"")</f>
        <v/>
      </c>
      <c r="BD1377" s="286"/>
      <c r="BE1377" s="257" t="str">
        <f aca="false">IF(D1377&lt;&gt;"",IF(J1377="OZP12",M1377,0),"")</f>
        <v/>
      </c>
      <c r="BF1377" s="257" t="str">
        <f aca="false">IF(D1377&lt;&gt;"",IF(O1377="OZP12",R1377,0),"")</f>
        <v/>
      </c>
      <c r="BG1377" s="257" t="str">
        <f aca="false">IF(D1377&lt;&gt;"",IF(T1377="OZP12",W1377,0),"")</f>
        <v/>
      </c>
      <c r="BH1377" s="257" t="str">
        <f aca="false">IF(D1377&lt;&gt;"",IF(J1377="TZP",M1377,0),"")</f>
        <v/>
      </c>
      <c r="BI1377" s="257" t="str">
        <f aca="false">IF(D1377&lt;&gt;"",IF(O1377="TZP",R1377,0),"")</f>
        <v/>
      </c>
      <c r="BJ1377" s="257" t="str">
        <f aca="false">IF(D1377&lt;&gt;"",IF(T1377="TZP",W1377,0),"")</f>
        <v/>
      </c>
    </row>
    <row r="1378" s="261" customFormat="true" ht="18.75" hidden="false" customHeight="true" outlineLevel="0" collapsed="false">
      <c r="A1378" s="262" t="n">
        <f aca="false">A1377+1</f>
        <v>1366</v>
      </c>
      <c r="B1378" s="263"/>
      <c r="C1378" s="263"/>
      <c r="D1378" s="263"/>
      <c r="E1378" s="266"/>
      <c r="F1378" s="266"/>
      <c r="G1378" s="267"/>
      <c r="H1378" s="278"/>
      <c r="I1378" s="281"/>
      <c r="J1378" s="268"/>
      <c r="K1378" s="269"/>
      <c r="L1378" s="244" t="str">
        <f aca="false">IF(AND(K1378&lt;&gt;"",J1378&lt;&gt;""),MIN(IF(OR(J1378="OZZ",J1378="ZZ"),5000,13600),TRUNC(0.75*SUMIF($D$12:$D1378,$D1378,K$12:K1378),2))-SUMIF($D$12:$D1377,$D1378,L$12:L1377),"")</f>
        <v/>
      </c>
      <c r="M1378" s="270" t="str">
        <f aca="false">IF(AND(K1378&lt;&gt;"",J1378&lt;&gt;"",AB1378&lt;&gt;""),IF(OR(J1378="OZZ",J1378="ZZ"),0-SUMIF($D$12:$D1377,$D1378,M$12:M1377),MIN(MIN(13600,TRUNC(0.75*SUMIF($D$12:$D$1442,$D1378,K$12:K$1442),2)+SUMIF($D$12:$D1378,$D1378,AB$12:AB1378))-SUMIF($D$12:$D1377,$D1378,M$12:M1377)-SUMIF($D$12:$D$1442,$D1378,L$12:L$1442),AB1378)),"")</f>
        <v/>
      </c>
      <c r="N1378" s="246" t="str">
        <f aca="false">IF(J1378&lt;&gt;"",1000-SUMIF($D$12:$D1377,$D1378,N$12:N1377),"")</f>
        <v/>
      </c>
      <c r="O1378" s="268"/>
      <c r="P1378" s="269"/>
      <c r="Q1378" s="244" t="str">
        <f aca="false">IF(AND(P1378&lt;&gt;"",O1378&lt;&gt;""),MIN(IF(OR(O1378="OZZ",O1378="ZZ"),5000,13600),TRUNC(0.75*SUMIF($D$12:$D1378,$D1378,P$12:P1378),2))-SUMIF($D$12:$D1377,$D1378,Q$12:Q1377),"")</f>
        <v/>
      </c>
      <c r="R1378" s="270" t="str">
        <f aca="false">IF(AND(P1378&lt;&gt;"",O1378&lt;&gt;"",AF1378&lt;&gt;""),IF(OR(O1378="OZZ",O1378="ZZ"),0-SUMIF($D$12:$D1377,$D1378,R$12:R1377),MIN(MIN(13600,TRUNC(0.75*SUMIF($D$12:$D$1442,$D1378,P$12:P$1442),2)+SUMIF($D$12:$D1378,$D1378,AF$12:AF1378))-SUMIF($D$12:$D1377,$D1378,R$12:R1377)-SUMIF($D$12:$D$1442,$D1378,Q$12:Q$1442),AF1378)),"")</f>
        <v/>
      </c>
      <c r="S1378" s="246" t="str">
        <f aca="false">IF(O1378&lt;&gt;"",1000-SUMIF($D$12:$D1377,$D1378,S$12:S1377),"")</f>
        <v/>
      </c>
      <c r="T1378" s="268"/>
      <c r="U1378" s="269"/>
      <c r="V1378" s="244" t="str">
        <f aca="false">IF(AND(U1378&lt;&gt;"",T1378&lt;&gt;""),MIN(IF(OR(T1378="OZZ",T1378="ZZ"),5000,13600),TRUNC(0.75*SUMIF($D$12:$D1378,$D1378,U$12:U1378),2))-SUMIF($D$12:$D1377,$D1378,V$12:V1377),"")</f>
        <v/>
      </c>
      <c r="W1378" s="248" t="str">
        <f aca="false">IF(AND(U1378&lt;&gt;"",T1378&lt;&gt;"",AJ1378&lt;&gt;""),IF(OR(T1378="OZZ",T1378="ZZ"),0-SUMIF($D$12:$D1377,$D1378,W$12:W1377),MIN(MIN(13600,TRUNC(0.75*SUMIF($D$12:$D$1442,$D1378,U$12:U$1442),2)+SUMIF($D$12:$D1378,$D1378,AJ$12:AJ1378))-SUMIF($D$12:$D1377,$D1378,W$12:W1377)-SUMIF($D$12:$D$1442,$D1378,V$12:V$1442),AJ1378)),"")</f>
        <v/>
      </c>
      <c r="X1378" s="246" t="str">
        <f aca="false">IF(T1378&lt;&gt;"",1000-SUMIF($D$12:$D1377,$D1378,X$12:X1377),"")</f>
        <v/>
      </c>
      <c r="Y1378" s="272"/>
      <c r="Z1378" s="273"/>
      <c r="AA1378" s="273"/>
      <c r="AB1378" s="252" t="str">
        <f aca="false">IF(K1378&lt;&gt;"",ROUND(Y1378,2)+ROUND(Z1378,2)+ROUND(AA1378,2),"")</f>
        <v/>
      </c>
      <c r="AC1378" s="274"/>
      <c r="AD1378" s="273"/>
      <c r="AE1378" s="273"/>
      <c r="AF1378" s="275" t="str">
        <f aca="false">IF(P1378&lt;&gt;"",ROUND(AC1378,2)+ROUND(AD1378,2)+ROUND(AE1378,2),"")</f>
        <v/>
      </c>
      <c r="AG1378" s="274"/>
      <c r="AH1378" s="273"/>
      <c r="AI1378" s="273"/>
      <c r="AJ1378" s="275" t="str">
        <f aca="false">IF(U1378&lt;&gt;"",ROUND(AG1378,2)+ROUND(AH1378,2)+ROUND(AI1378,2),"")</f>
        <v/>
      </c>
      <c r="AK1378" s="255"/>
      <c r="AL1378" s="255"/>
      <c r="AM1378" s="256"/>
      <c r="AN1378" s="257"/>
      <c r="AO1378" s="258" t="str">
        <f aca="false">IF(D1378&lt;&gt;"",IF(COUNTIF($D$12:$D1378,$D1378)&gt;1,0,IF(SUM(L1378,Q1378,V1378)&gt;0,IF(AND(T1378="",OR(O1378&lt;&gt;"",J1378&lt;&gt;"")),IF(O1378&lt;&gt;"",O1378,IF(J1378&lt;&gt;"",J1378,0)),IF(AND(O1378&lt;&gt;"",J1378&lt;&gt;"",O1378=J1378),O1378,T1378)),0)),"")</f>
        <v/>
      </c>
      <c r="AP1378" s="258" t="str">
        <f aca="false">IF(D1378&lt;&gt;"",IF(COUNTIF($D$12:$D1378,$D1378)&gt;1,0,IF(SUM(M1378,R1378,W1378)&gt;0,IF(AND(T1378="",OR(O1378&lt;&gt;"",J1378&lt;&gt;"")),IF(O1378&lt;&gt;"",O1378,IF(J1378&lt;&gt;"",J1378,0)),IF(AND(O1378&lt;&gt;"",J1378&lt;&gt;"",O1378=J1378),O1378,T1378)),0)),"")</f>
        <v/>
      </c>
      <c r="AQ1378" s="258" t="str">
        <f aca="false">IF(D1378&lt;&gt;"",IF(COUNTIF($D$12:$D1378,$D1378)&gt;1,0,IF(SUM(N1378,S1378,X1378)&gt;0,IF(AND(T1378="",OR(O1378&lt;&gt;"",J1378&lt;&gt;"")),IF(O1378&lt;&gt;"",O1378,IF(J1378&lt;&gt;"",J1378,0)),IF(AND(O1378&lt;&gt;"",J1378&lt;&gt;"",O1378=J1378),O1378,T1378)),0)),"")</f>
        <v/>
      </c>
      <c r="AR1378" s="257" t="str">
        <f aca="false">IF(D1378&lt;&gt;"",IF(J1378="OZP12",L1378,0),"")</f>
        <v/>
      </c>
      <c r="AS1378" s="257" t="str">
        <f aca="false">IF(D1378&lt;&gt;"",IF(O1378="OZP12",Q1378,0),"")</f>
        <v/>
      </c>
      <c r="AT1378" s="257" t="str">
        <f aca="false">IF(D1378&lt;&gt;"",IF(T1378="OZP12",V1378,0),"")</f>
        <v/>
      </c>
      <c r="AU1378" s="257" t="str">
        <f aca="false">IF(D1378&lt;&gt;"",IF(J1378="TZP",L1378,0),"")</f>
        <v/>
      </c>
      <c r="AV1378" s="257" t="str">
        <f aca="false">IF(D1378&lt;&gt;"",IF(O1378="TZP",Q1378,0),"")</f>
        <v/>
      </c>
      <c r="AW1378" s="257" t="str">
        <f aca="false">IF(D1378&lt;&gt;"",IF(T1378="TZP",V1378,0),"")</f>
        <v/>
      </c>
      <c r="AX1378" s="257" t="str">
        <f aca="false">IF(D1378&lt;&gt;"",IF(J1378="OZZ",L1378,0),"")</f>
        <v/>
      </c>
      <c r="AY1378" s="257" t="str">
        <f aca="false">IF(D1378&lt;&gt;"",IF(O1378="OZZ",Q1378,0),"")</f>
        <v/>
      </c>
      <c r="AZ1378" s="257" t="str">
        <f aca="false">IF(D1378&lt;&gt;"",IF(T1378="OZZ",V1378,0),"")</f>
        <v/>
      </c>
      <c r="BA1378" s="260"/>
      <c r="BB1378" s="257" t="str">
        <f aca="false">IF(D1378&lt;&gt;"",IF(ISERROR(FIND("/",D1378)),0,1),"")</f>
        <v/>
      </c>
      <c r="BC1378" s="257" t="str">
        <f aca="false">IF(D1378&lt;&gt;"",IF(BB1378*1=0,D1378,CONCATENATE(MID(D1378,1,FIND("/",D1378,1)-1),MID(D1378,FIND("/",D1378,1)+1,LEN(D1378)))),"")</f>
        <v/>
      </c>
      <c r="BD1378" s="286"/>
      <c r="BE1378" s="257" t="str">
        <f aca="false">IF(D1378&lt;&gt;"",IF(J1378="OZP12",M1378,0),"")</f>
        <v/>
      </c>
      <c r="BF1378" s="257" t="str">
        <f aca="false">IF(D1378&lt;&gt;"",IF(O1378="OZP12",R1378,0),"")</f>
        <v/>
      </c>
      <c r="BG1378" s="257" t="str">
        <f aca="false">IF(D1378&lt;&gt;"",IF(T1378="OZP12",W1378,0),"")</f>
        <v/>
      </c>
      <c r="BH1378" s="257" t="str">
        <f aca="false">IF(D1378&lt;&gt;"",IF(J1378="TZP",M1378,0),"")</f>
        <v/>
      </c>
      <c r="BI1378" s="257" t="str">
        <f aca="false">IF(D1378&lt;&gt;"",IF(O1378="TZP",R1378,0),"")</f>
        <v/>
      </c>
      <c r="BJ1378" s="257" t="str">
        <f aca="false">IF(D1378&lt;&gt;"",IF(T1378="TZP",W1378,0),"")</f>
        <v/>
      </c>
    </row>
    <row r="1379" s="261" customFormat="true" ht="18.75" hidden="false" customHeight="true" outlineLevel="0" collapsed="false">
      <c r="A1379" s="262" t="n">
        <f aca="false">A1378+1</f>
        <v>1367</v>
      </c>
      <c r="B1379" s="263"/>
      <c r="C1379" s="263"/>
      <c r="D1379" s="263"/>
      <c r="E1379" s="266"/>
      <c r="F1379" s="266"/>
      <c r="G1379" s="267"/>
      <c r="H1379" s="278"/>
      <c r="I1379" s="281"/>
      <c r="J1379" s="268"/>
      <c r="K1379" s="269"/>
      <c r="L1379" s="244" t="str">
        <f aca="false">IF(AND(K1379&lt;&gt;"",J1379&lt;&gt;""),MIN(IF(OR(J1379="OZZ",J1379="ZZ"),5000,13600),TRUNC(0.75*SUMIF($D$12:$D1379,$D1379,K$12:K1379),2))-SUMIF($D$12:$D1378,$D1379,L$12:L1378),"")</f>
        <v/>
      </c>
      <c r="M1379" s="270" t="str">
        <f aca="false">IF(AND(K1379&lt;&gt;"",J1379&lt;&gt;"",AB1379&lt;&gt;""),IF(OR(J1379="OZZ",J1379="ZZ"),0-SUMIF($D$12:$D1378,$D1379,M$12:M1378),MIN(MIN(13600,TRUNC(0.75*SUMIF($D$12:$D$1442,$D1379,K$12:K$1442),2)+SUMIF($D$12:$D1379,$D1379,AB$12:AB1379))-SUMIF($D$12:$D1378,$D1379,M$12:M1378)-SUMIF($D$12:$D$1442,$D1379,L$12:L$1442),AB1379)),"")</f>
        <v/>
      </c>
      <c r="N1379" s="246" t="str">
        <f aca="false">IF(J1379&lt;&gt;"",1000-SUMIF($D$12:$D1378,$D1379,N$12:N1378),"")</f>
        <v/>
      </c>
      <c r="O1379" s="268"/>
      <c r="P1379" s="269"/>
      <c r="Q1379" s="244" t="str">
        <f aca="false">IF(AND(P1379&lt;&gt;"",O1379&lt;&gt;""),MIN(IF(OR(O1379="OZZ",O1379="ZZ"),5000,13600),TRUNC(0.75*SUMIF($D$12:$D1379,$D1379,P$12:P1379),2))-SUMIF($D$12:$D1378,$D1379,Q$12:Q1378),"")</f>
        <v/>
      </c>
      <c r="R1379" s="270" t="str">
        <f aca="false">IF(AND(P1379&lt;&gt;"",O1379&lt;&gt;"",AF1379&lt;&gt;""),IF(OR(O1379="OZZ",O1379="ZZ"),0-SUMIF($D$12:$D1378,$D1379,R$12:R1378),MIN(MIN(13600,TRUNC(0.75*SUMIF($D$12:$D$1442,$D1379,P$12:P$1442),2)+SUMIF($D$12:$D1379,$D1379,AF$12:AF1379))-SUMIF($D$12:$D1378,$D1379,R$12:R1378)-SUMIF($D$12:$D$1442,$D1379,Q$12:Q$1442),AF1379)),"")</f>
        <v/>
      </c>
      <c r="S1379" s="246" t="str">
        <f aca="false">IF(O1379&lt;&gt;"",1000-SUMIF($D$12:$D1378,$D1379,S$12:S1378),"")</f>
        <v/>
      </c>
      <c r="T1379" s="268"/>
      <c r="U1379" s="269"/>
      <c r="V1379" s="244" t="str">
        <f aca="false">IF(AND(U1379&lt;&gt;"",T1379&lt;&gt;""),MIN(IF(OR(T1379="OZZ",T1379="ZZ"),5000,13600),TRUNC(0.75*SUMIF($D$12:$D1379,$D1379,U$12:U1379),2))-SUMIF($D$12:$D1378,$D1379,V$12:V1378),"")</f>
        <v/>
      </c>
      <c r="W1379" s="248" t="str">
        <f aca="false">IF(AND(U1379&lt;&gt;"",T1379&lt;&gt;"",AJ1379&lt;&gt;""),IF(OR(T1379="OZZ",T1379="ZZ"),0-SUMIF($D$12:$D1378,$D1379,W$12:W1378),MIN(MIN(13600,TRUNC(0.75*SUMIF($D$12:$D$1442,$D1379,U$12:U$1442),2)+SUMIF($D$12:$D1379,$D1379,AJ$12:AJ1379))-SUMIF($D$12:$D1378,$D1379,W$12:W1378)-SUMIF($D$12:$D$1442,$D1379,V$12:V$1442),AJ1379)),"")</f>
        <v/>
      </c>
      <c r="X1379" s="246" t="str">
        <f aca="false">IF(T1379&lt;&gt;"",1000-SUMIF($D$12:$D1378,$D1379,X$12:X1378),"")</f>
        <v/>
      </c>
      <c r="Y1379" s="272"/>
      <c r="Z1379" s="273"/>
      <c r="AA1379" s="273"/>
      <c r="AB1379" s="252" t="str">
        <f aca="false">IF(K1379&lt;&gt;"",ROUND(Y1379,2)+ROUND(Z1379,2)+ROUND(AA1379,2),"")</f>
        <v/>
      </c>
      <c r="AC1379" s="274"/>
      <c r="AD1379" s="273"/>
      <c r="AE1379" s="273"/>
      <c r="AF1379" s="275" t="str">
        <f aca="false">IF(P1379&lt;&gt;"",ROUND(AC1379,2)+ROUND(AD1379,2)+ROUND(AE1379,2),"")</f>
        <v/>
      </c>
      <c r="AG1379" s="274"/>
      <c r="AH1379" s="273"/>
      <c r="AI1379" s="273"/>
      <c r="AJ1379" s="275" t="str">
        <f aca="false">IF(U1379&lt;&gt;"",ROUND(AG1379,2)+ROUND(AH1379,2)+ROUND(AI1379,2),"")</f>
        <v/>
      </c>
      <c r="AK1379" s="255"/>
      <c r="AL1379" s="255"/>
      <c r="AM1379" s="256"/>
      <c r="AN1379" s="257"/>
      <c r="AO1379" s="258" t="str">
        <f aca="false">IF(D1379&lt;&gt;"",IF(COUNTIF($D$12:$D1379,$D1379)&gt;1,0,IF(SUM(L1379,Q1379,V1379)&gt;0,IF(AND(T1379="",OR(O1379&lt;&gt;"",J1379&lt;&gt;"")),IF(O1379&lt;&gt;"",O1379,IF(J1379&lt;&gt;"",J1379,0)),IF(AND(O1379&lt;&gt;"",J1379&lt;&gt;"",O1379=J1379),O1379,T1379)),0)),"")</f>
        <v/>
      </c>
      <c r="AP1379" s="258" t="str">
        <f aca="false">IF(D1379&lt;&gt;"",IF(COUNTIF($D$12:$D1379,$D1379)&gt;1,0,IF(SUM(M1379,R1379,W1379)&gt;0,IF(AND(T1379="",OR(O1379&lt;&gt;"",J1379&lt;&gt;"")),IF(O1379&lt;&gt;"",O1379,IF(J1379&lt;&gt;"",J1379,0)),IF(AND(O1379&lt;&gt;"",J1379&lt;&gt;"",O1379=J1379),O1379,T1379)),0)),"")</f>
        <v/>
      </c>
      <c r="AQ1379" s="258" t="str">
        <f aca="false">IF(D1379&lt;&gt;"",IF(COUNTIF($D$12:$D1379,$D1379)&gt;1,0,IF(SUM(N1379,S1379,X1379)&gt;0,IF(AND(T1379="",OR(O1379&lt;&gt;"",J1379&lt;&gt;"")),IF(O1379&lt;&gt;"",O1379,IF(J1379&lt;&gt;"",J1379,0)),IF(AND(O1379&lt;&gt;"",J1379&lt;&gt;"",O1379=J1379),O1379,T1379)),0)),"")</f>
        <v/>
      </c>
      <c r="AR1379" s="257" t="str">
        <f aca="false">IF(D1379&lt;&gt;"",IF(J1379="OZP12",L1379,0),"")</f>
        <v/>
      </c>
      <c r="AS1379" s="257" t="str">
        <f aca="false">IF(D1379&lt;&gt;"",IF(O1379="OZP12",Q1379,0),"")</f>
        <v/>
      </c>
      <c r="AT1379" s="257" t="str">
        <f aca="false">IF(D1379&lt;&gt;"",IF(T1379="OZP12",V1379,0),"")</f>
        <v/>
      </c>
      <c r="AU1379" s="257" t="str">
        <f aca="false">IF(D1379&lt;&gt;"",IF(J1379="TZP",L1379,0),"")</f>
        <v/>
      </c>
      <c r="AV1379" s="257" t="str">
        <f aca="false">IF(D1379&lt;&gt;"",IF(O1379="TZP",Q1379,0),"")</f>
        <v/>
      </c>
      <c r="AW1379" s="257" t="str">
        <f aca="false">IF(D1379&lt;&gt;"",IF(T1379="TZP",V1379,0),"")</f>
        <v/>
      </c>
      <c r="AX1379" s="257" t="str">
        <f aca="false">IF(D1379&lt;&gt;"",IF(J1379="OZZ",L1379,0),"")</f>
        <v/>
      </c>
      <c r="AY1379" s="257" t="str">
        <f aca="false">IF(D1379&lt;&gt;"",IF(O1379="OZZ",Q1379,0),"")</f>
        <v/>
      </c>
      <c r="AZ1379" s="257" t="str">
        <f aca="false">IF(D1379&lt;&gt;"",IF(T1379="OZZ",V1379,0),"")</f>
        <v/>
      </c>
      <c r="BA1379" s="260"/>
      <c r="BB1379" s="257" t="str">
        <f aca="false">IF(D1379&lt;&gt;"",IF(ISERROR(FIND("/",D1379)),0,1),"")</f>
        <v/>
      </c>
      <c r="BC1379" s="257" t="str">
        <f aca="false">IF(D1379&lt;&gt;"",IF(BB1379*1=0,D1379,CONCATENATE(MID(D1379,1,FIND("/",D1379,1)-1),MID(D1379,FIND("/",D1379,1)+1,LEN(D1379)))),"")</f>
        <v/>
      </c>
      <c r="BD1379" s="286"/>
      <c r="BE1379" s="257" t="str">
        <f aca="false">IF(D1379&lt;&gt;"",IF(J1379="OZP12",M1379,0),"")</f>
        <v/>
      </c>
      <c r="BF1379" s="257" t="str">
        <f aca="false">IF(D1379&lt;&gt;"",IF(O1379="OZP12",R1379,0),"")</f>
        <v/>
      </c>
      <c r="BG1379" s="257" t="str">
        <f aca="false">IF(D1379&lt;&gt;"",IF(T1379="OZP12",W1379,0),"")</f>
        <v/>
      </c>
      <c r="BH1379" s="257" t="str">
        <f aca="false">IF(D1379&lt;&gt;"",IF(J1379="TZP",M1379,0),"")</f>
        <v/>
      </c>
      <c r="BI1379" s="257" t="str">
        <f aca="false">IF(D1379&lt;&gt;"",IF(O1379="TZP",R1379,0),"")</f>
        <v/>
      </c>
      <c r="BJ1379" s="257" t="str">
        <f aca="false">IF(D1379&lt;&gt;"",IF(T1379="TZP",W1379,0),"")</f>
        <v/>
      </c>
    </row>
    <row r="1380" s="261" customFormat="true" ht="18.75" hidden="false" customHeight="true" outlineLevel="0" collapsed="false">
      <c r="A1380" s="262" t="n">
        <f aca="false">A1379+1</f>
        <v>1368</v>
      </c>
      <c r="B1380" s="263"/>
      <c r="C1380" s="263"/>
      <c r="D1380" s="263"/>
      <c r="E1380" s="266"/>
      <c r="F1380" s="266"/>
      <c r="G1380" s="267"/>
      <c r="H1380" s="278"/>
      <c r="I1380" s="281"/>
      <c r="J1380" s="268"/>
      <c r="K1380" s="269"/>
      <c r="L1380" s="244" t="str">
        <f aca="false">IF(AND(K1380&lt;&gt;"",J1380&lt;&gt;""),MIN(IF(OR(J1380="OZZ",J1380="ZZ"),5000,13600),TRUNC(0.75*SUMIF($D$12:$D1380,$D1380,K$12:K1380),2))-SUMIF($D$12:$D1379,$D1380,L$12:L1379),"")</f>
        <v/>
      </c>
      <c r="M1380" s="270" t="str">
        <f aca="false">IF(AND(K1380&lt;&gt;"",J1380&lt;&gt;"",AB1380&lt;&gt;""),IF(OR(J1380="OZZ",J1380="ZZ"),0-SUMIF($D$12:$D1379,$D1380,M$12:M1379),MIN(MIN(13600,TRUNC(0.75*SUMIF($D$12:$D$1442,$D1380,K$12:K$1442),2)+SUMIF($D$12:$D1380,$D1380,AB$12:AB1380))-SUMIF($D$12:$D1379,$D1380,M$12:M1379)-SUMIF($D$12:$D$1442,$D1380,L$12:L$1442),AB1380)),"")</f>
        <v/>
      </c>
      <c r="N1380" s="246" t="str">
        <f aca="false">IF(J1380&lt;&gt;"",1000-SUMIF($D$12:$D1379,$D1380,N$12:N1379),"")</f>
        <v/>
      </c>
      <c r="O1380" s="268"/>
      <c r="P1380" s="269"/>
      <c r="Q1380" s="244" t="str">
        <f aca="false">IF(AND(P1380&lt;&gt;"",O1380&lt;&gt;""),MIN(IF(OR(O1380="OZZ",O1380="ZZ"),5000,13600),TRUNC(0.75*SUMIF($D$12:$D1380,$D1380,P$12:P1380),2))-SUMIF($D$12:$D1379,$D1380,Q$12:Q1379),"")</f>
        <v/>
      </c>
      <c r="R1380" s="270" t="str">
        <f aca="false">IF(AND(P1380&lt;&gt;"",O1380&lt;&gt;"",AF1380&lt;&gt;""),IF(OR(O1380="OZZ",O1380="ZZ"),0-SUMIF($D$12:$D1379,$D1380,R$12:R1379),MIN(MIN(13600,TRUNC(0.75*SUMIF($D$12:$D$1442,$D1380,P$12:P$1442),2)+SUMIF($D$12:$D1380,$D1380,AF$12:AF1380))-SUMIF($D$12:$D1379,$D1380,R$12:R1379)-SUMIF($D$12:$D$1442,$D1380,Q$12:Q$1442),AF1380)),"")</f>
        <v/>
      </c>
      <c r="S1380" s="246" t="str">
        <f aca="false">IF(O1380&lt;&gt;"",1000-SUMIF($D$12:$D1379,$D1380,S$12:S1379),"")</f>
        <v/>
      </c>
      <c r="T1380" s="268"/>
      <c r="U1380" s="269"/>
      <c r="V1380" s="244" t="str">
        <f aca="false">IF(AND(U1380&lt;&gt;"",T1380&lt;&gt;""),MIN(IF(OR(T1380="OZZ",T1380="ZZ"),5000,13600),TRUNC(0.75*SUMIF($D$12:$D1380,$D1380,U$12:U1380),2))-SUMIF($D$12:$D1379,$D1380,V$12:V1379),"")</f>
        <v/>
      </c>
      <c r="W1380" s="248" t="str">
        <f aca="false">IF(AND(U1380&lt;&gt;"",T1380&lt;&gt;"",AJ1380&lt;&gt;""),IF(OR(T1380="OZZ",T1380="ZZ"),0-SUMIF($D$12:$D1379,$D1380,W$12:W1379),MIN(MIN(13600,TRUNC(0.75*SUMIF($D$12:$D$1442,$D1380,U$12:U$1442),2)+SUMIF($D$12:$D1380,$D1380,AJ$12:AJ1380))-SUMIF($D$12:$D1379,$D1380,W$12:W1379)-SUMIF($D$12:$D$1442,$D1380,V$12:V$1442),AJ1380)),"")</f>
        <v/>
      </c>
      <c r="X1380" s="246" t="str">
        <f aca="false">IF(T1380&lt;&gt;"",1000-SUMIF($D$12:$D1379,$D1380,X$12:X1379),"")</f>
        <v/>
      </c>
      <c r="Y1380" s="272"/>
      <c r="Z1380" s="273"/>
      <c r="AA1380" s="273"/>
      <c r="AB1380" s="252" t="str">
        <f aca="false">IF(K1380&lt;&gt;"",ROUND(Y1380,2)+ROUND(Z1380,2)+ROUND(AA1380,2),"")</f>
        <v/>
      </c>
      <c r="AC1380" s="274"/>
      <c r="AD1380" s="273"/>
      <c r="AE1380" s="273"/>
      <c r="AF1380" s="275" t="str">
        <f aca="false">IF(P1380&lt;&gt;"",ROUND(AC1380,2)+ROUND(AD1380,2)+ROUND(AE1380,2),"")</f>
        <v/>
      </c>
      <c r="AG1380" s="274"/>
      <c r="AH1380" s="273"/>
      <c r="AI1380" s="273"/>
      <c r="AJ1380" s="275" t="str">
        <f aca="false">IF(U1380&lt;&gt;"",ROUND(AG1380,2)+ROUND(AH1380,2)+ROUND(AI1380,2),"")</f>
        <v/>
      </c>
      <c r="AK1380" s="255"/>
      <c r="AL1380" s="255"/>
      <c r="AM1380" s="256"/>
      <c r="AN1380" s="257"/>
      <c r="AO1380" s="258" t="str">
        <f aca="false">IF(D1380&lt;&gt;"",IF(COUNTIF($D$12:$D1380,$D1380)&gt;1,0,IF(SUM(L1380,Q1380,V1380)&gt;0,IF(AND(T1380="",OR(O1380&lt;&gt;"",J1380&lt;&gt;"")),IF(O1380&lt;&gt;"",O1380,IF(J1380&lt;&gt;"",J1380,0)),IF(AND(O1380&lt;&gt;"",J1380&lt;&gt;"",O1380=J1380),O1380,T1380)),0)),"")</f>
        <v/>
      </c>
      <c r="AP1380" s="258" t="str">
        <f aca="false">IF(D1380&lt;&gt;"",IF(COUNTIF($D$12:$D1380,$D1380)&gt;1,0,IF(SUM(M1380,R1380,W1380)&gt;0,IF(AND(T1380="",OR(O1380&lt;&gt;"",J1380&lt;&gt;"")),IF(O1380&lt;&gt;"",O1380,IF(J1380&lt;&gt;"",J1380,0)),IF(AND(O1380&lt;&gt;"",J1380&lt;&gt;"",O1380=J1380),O1380,T1380)),0)),"")</f>
        <v/>
      </c>
      <c r="AQ1380" s="258" t="str">
        <f aca="false">IF(D1380&lt;&gt;"",IF(COUNTIF($D$12:$D1380,$D1380)&gt;1,0,IF(SUM(N1380,S1380,X1380)&gt;0,IF(AND(T1380="",OR(O1380&lt;&gt;"",J1380&lt;&gt;"")),IF(O1380&lt;&gt;"",O1380,IF(J1380&lt;&gt;"",J1380,0)),IF(AND(O1380&lt;&gt;"",J1380&lt;&gt;"",O1380=J1380),O1380,T1380)),0)),"")</f>
        <v/>
      </c>
      <c r="AR1380" s="257" t="str">
        <f aca="false">IF(D1380&lt;&gt;"",IF(J1380="OZP12",L1380,0),"")</f>
        <v/>
      </c>
      <c r="AS1380" s="257" t="str">
        <f aca="false">IF(D1380&lt;&gt;"",IF(O1380="OZP12",Q1380,0),"")</f>
        <v/>
      </c>
      <c r="AT1380" s="257" t="str">
        <f aca="false">IF(D1380&lt;&gt;"",IF(T1380="OZP12",V1380,0),"")</f>
        <v/>
      </c>
      <c r="AU1380" s="257" t="str">
        <f aca="false">IF(D1380&lt;&gt;"",IF(J1380="TZP",L1380,0),"")</f>
        <v/>
      </c>
      <c r="AV1380" s="257" t="str">
        <f aca="false">IF(D1380&lt;&gt;"",IF(O1380="TZP",Q1380,0),"")</f>
        <v/>
      </c>
      <c r="AW1380" s="257" t="str">
        <f aca="false">IF(D1380&lt;&gt;"",IF(T1380="TZP",V1380,0),"")</f>
        <v/>
      </c>
      <c r="AX1380" s="257" t="str">
        <f aca="false">IF(D1380&lt;&gt;"",IF(J1380="OZZ",L1380,0),"")</f>
        <v/>
      </c>
      <c r="AY1380" s="257" t="str">
        <f aca="false">IF(D1380&lt;&gt;"",IF(O1380="OZZ",Q1380,0),"")</f>
        <v/>
      </c>
      <c r="AZ1380" s="257" t="str">
        <f aca="false">IF(D1380&lt;&gt;"",IF(T1380="OZZ",V1380,0),"")</f>
        <v/>
      </c>
      <c r="BA1380" s="260"/>
      <c r="BB1380" s="257" t="str">
        <f aca="false">IF(D1380&lt;&gt;"",IF(ISERROR(FIND("/",D1380)),0,1),"")</f>
        <v/>
      </c>
      <c r="BC1380" s="257" t="str">
        <f aca="false">IF(D1380&lt;&gt;"",IF(BB1380*1=0,D1380,CONCATENATE(MID(D1380,1,FIND("/",D1380,1)-1),MID(D1380,FIND("/",D1380,1)+1,LEN(D1380)))),"")</f>
        <v/>
      </c>
      <c r="BD1380" s="286"/>
      <c r="BE1380" s="257" t="str">
        <f aca="false">IF(D1380&lt;&gt;"",IF(J1380="OZP12",M1380,0),"")</f>
        <v/>
      </c>
      <c r="BF1380" s="257" t="str">
        <f aca="false">IF(D1380&lt;&gt;"",IF(O1380="OZP12",R1380,0),"")</f>
        <v/>
      </c>
      <c r="BG1380" s="257" t="str">
        <f aca="false">IF(D1380&lt;&gt;"",IF(T1380="OZP12",W1380,0),"")</f>
        <v/>
      </c>
      <c r="BH1380" s="257" t="str">
        <f aca="false">IF(D1380&lt;&gt;"",IF(J1380="TZP",M1380,0),"")</f>
        <v/>
      </c>
      <c r="BI1380" s="257" t="str">
        <f aca="false">IF(D1380&lt;&gt;"",IF(O1380="TZP",R1380,0),"")</f>
        <v/>
      </c>
      <c r="BJ1380" s="257" t="str">
        <f aca="false">IF(D1380&lt;&gt;"",IF(T1380="TZP",W1380,0),"")</f>
        <v/>
      </c>
    </row>
    <row r="1381" s="261" customFormat="true" ht="18.75" hidden="false" customHeight="true" outlineLevel="0" collapsed="false">
      <c r="A1381" s="262" t="n">
        <f aca="false">A1380+1</f>
        <v>1369</v>
      </c>
      <c r="B1381" s="263"/>
      <c r="C1381" s="263"/>
      <c r="D1381" s="263"/>
      <c r="E1381" s="266"/>
      <c r="F1381" s="266"/>
      <c r="G1381" s="267"/>
      <c r="H1381" s="278"/>
      <c r="I1381" s="281"/>
      <c r="J1381" s="268"/>
      <c r="K1381" s="269"/>
      <c r="L1381" s="244" t="str">
        <f aca="false">IF(AND(K1381&lt;&gt;"",J1381&lt;&gt;""),MIN(IF(OR(J1381="OZZ",J1381="ZZ"),5000,13600),TRUNC(0.75*SUMIF($D$12:$D1381,$D1381,K$12:K1381),2))-SUMIF($D$12:$D1380,$D1381,L$12:L1380),"")</f>
        <v/>
      </c>
      <c r="M1381" s="270" t="str">
        <f aca="false">IF(AND(K1381&lt;&gt;"",J1381&lt;&gt;"",AB1381&lt;&gt;""),IF(OR(J1381="OZZ",J1381="ZZ"),0-SUMIF($D$12:$D1380,$D1381,M$12:M1380),MIN(MIN(13600,TRUNC(0.75*SUMIF($D$12:$D$1442,$D1381,K$12:K$1442),2)+SUMIF($D$12:$D1381,$D1381,AB$12:AB1381))-SUMIF($D$12:$D1380,$D1381,M$12:M1380)-SUMIF($D$12:$D$1442,$D1381,L$12:L$1442),AB1381)),"")</f>
        <v/>
      </c>
      <c r="N1381" s="246" t="str">
        <f aca="false">IF(J1381&lt;&gt;"",1000-SUMIF($D$12:$D1380,$D1381,N$12:N1380),"")</f>
        <v/>
      </c>
      <c r="O1381" s="268"/>
      <c r="P1381" s="269"/>
      <c r="Q1381" s="244" t="str">
        <f aca="false">IF(AND(P1381&lt;&gt;"",O1381&lt;&gt;""),MIN(IF(OR(O1381="OZZ",O1381="ZZ"),5000,13600),TRUNC(0.75*SUMIF($D$12:$D1381,$D1381,P$12:P1381),2))-SUMIF($D$12:$D1380,$D1381,Q$12:Q1380),"")</f>
        <v/>
      </c>
      <c r="R1381" s="270" t="str">
        <f aca="false">IF(AND(P1381&lt;&gt;"",O1381&lt;&gt;"",AF1381&lt;&gt;""),IF(OR(O1381="OZZ",O1381="ZZ"),0-SUMIF($D$12:$D1380,$D1381,R$12:R1380),MIN(MIN(13600,TRUNC(0.75*SUMIF($D$12:$D$1442,$D1381,P$12:P$1442),2)+SUMIF($D$12:$D1381,$D1381,AF$12:AF1381))-SUMIF($D$12:$D1380,$D1381,R$12:R1380)-SUMIF($D$12:$D$1442,$D1381,Q$12:Q$1442),AF1381)),"")</f>
        <v/>
      </c>
      <c r="S1381" s="246" t="str">
        <f aca="false">IF(O1381&lt;&gt;"",1000-SUMIF($D$12:$D1380,$D1381,S$12:S1380),"")</f>
        <v/>
      </c>
      <c r="T1381" s="268"/>
      <c r="U1381" s="269"/>
      <c r="V1381" s="244" t="str">
        <f aca="false">IF(AND(U1381&lt;&gt;"",T1381&lt;&gt;""),MIN(IF(OR(T1381="OZZ",T1381="ZZ"),5000,13600),TRUNC(0.75*SUMIF($D$12:$D1381,$D1381,U$12:U1381),2))-SUMIF($D$12:$D1380,$D1381,V$12:V1380),"")</f>
        <v/>
      </c>
      <c r="W1381" s="248" t="str">
        <f aca="false">IF(AND(U1381&lt;&gt;"",T1381&lt;&gt;"",AJ1381&lt;&gt;""),IF(OR(T1381="OZZ",T1381="ZZ"),0-SUMIF($D$12:$D1380,$D1381,W$12:W1380),MIN(MIN(13600,TRUNC(0.75*SUMIF($D$12:$D$1442,$D1381,U$12:U$1442),2)+SUMIF($D$12:$D1381,$D1381,AJ$12:AJ1381))-SUMIF($D$12:$D1380,$D1381,W$12:W1380)-SUMIF($D$12:$D$1442,$D1381,V$12:V$1442),AJ1381)),"")</f>
        <v/>
      </c>
      <c r="X1381" s="246" t="str">
        <f aca="false">IF(T1381&lt;&gt;"",1000-SUMIF($D$12:$D1380,$D1381,X$12:X1380),"")</f>
        <v/>
      </c>
      <c r="Y1381" s="272"/>
      <c r="Z1381" s="273"/>
      <c r="AA1381" s="273"/>
      <c r="AB1381" s="252" t="str">
        <f aca="false">IF(K1381&lt;&gt;"",ROUND(Y1381,2)+ROUND(Z1381,2)+ROUND(AA1381,2),"")</f>
        <v/>
      </c>
      <c r="AC1381" s="274"/>
      <c r="AD1381" s="273"/>
      <c r="AE1381" s="273"/>
      <c r="AF1381" s="275" t="str">
        <f aca="false">IF(P1381&lt;&gt;"",ROUND(AC1381,2)+ROUND(AD1381,2)+ROUND(AE1381,2),"")</f>
        <v/>
      </c>
      <c r="AG1381" s="274"/>
      <c r="AH1381" s="273"/>
      <c r="AI1381" s="273"/>
      <c r="AJ1381" s="275" t="str">
        <f aca="false">IF(U1381&lt;&gt;"",ROUND(AG1381,2)+ROUND(AH1381,2)+ROUND(AI1381,2),"")</f>
        <v/>
      </c>
      <c r="AK1381" s="255"/>
      <c r="AL1381" s="255"/>
      <c r="AM1381" s="256"/>
      <c r="AN1381" s="257"/>
      <c r="AO1381" s="258" t="str">
        <f aca="false">IF(D1381&lt;&gt;"",IF(COUNTIF($D$12:$D1381,$D1381)&gt;1,0,IF(SUM(L1381,Q1381,V1381)&gt;0,IF(AND(T1381="",OR(O1381&lt;&gt;"",J1381&lt;&gt;"")),IF(O1381&lt;&gt;"",O1381,IF(J1381&lt;&gt;"",J1381,0)),IF(AND(O1381&lt;&gt;"",J1381&lt;&gt;"",O1381=J1381),O1381,T1381)),0)),"")</f>
        <v/>
      </c>
      <c r="AP1381" s="258" t="str">
        <f aca="false">IF(D1381&lt;&gt;"",IF(COUNTIF($D$12:$D1381,$D1381)&gt;1,0,IF(SUM(M1381,R1381,W1381)&gt;0,IF(AND(T1381="",OR(O1381&lt;&gt;"",J1381&lt;&gt;"")),IF(O1381&lt;&gt;"",O1381,IF(J1381&lt;&gt;"",J1381,0)),IF(AND(O1381&lt;&gt;"",J1381&lt;&gt;"",O1381=J1381),O1381,T1381)),0)),"")</f>
        <v/>
      </c>
      <c r="AQ1381" s="258" t="str">
        <f aca="false">IF(D1381&lt;&gt;"",IF(COUNTIF($D$12:$D1381,$D1381)&gt;1,0,IF(SUM(N1381,S1381,X1381)&gt;0,IF(AND(T1381="",OR(O1381&lt;&gt;"",J1381&lt;&gt;"")),IF(O1381&lt;&gt;"",O1381,IF(J1381&lt;&gt;"",J1381,0)),IF(AND(O1381&lt;&gt;"",J1381&lt;&gt;"",O1381=J1381),O1381,T1381)),0)),"")</f>
        <v/>
      </c>
      <c r="AR1381" s="257" t="str">
        <f aca="false">IF(D1381&lt;&gt;"",IF(J1381="OZP12",L1381,0),"")</f>
        <v/>
      </c>
      <c r="AS1381" s="257" t="str">
        <f aca="false">IF(D1381&lt;&gt;"",IF(O1381="OZP12",Q1381,0),"")</f>
        <v/>
      </c>
      <c r="AT1381" s="257" t="str">
        <f aca="false">IF(D1381&lt;&gt;"",IF(T1381="OZP12",V1381,0),"")</f>
        <v/>
      </c>
      <c r="AU1381" s="257" t="str">
        <f aca="false">IF(D1381&lt;&gt;"",IF(J1381="TZP",L1381,0),"")</f>
        <v/>
      </c>
      <c r="AV1381" s="257" t="str">
        <f aca="false">IF(D1381&lt;&gt;"",IF(O1381="TZP",Q1381,0),"")</f>
        <v/>
      </c>
      <c r="AW1381" s="257" t="str">
        <f aca="false">IF(D1381&lt;&gt;"",IF(T1381="TZP",V1381,0),"")</f>
        <v/>
      </c>
      <c r="AX1381" s="257" t="str">
        <f aca="false">IF(D1381&lt;&gt;"",IF(J1381="OZZ",L1381,0),"")</f>
        <v/>
      </c>
      <c r="AY1381" s="257" t="str">
        <f aca="false">IF(D1381&lt;&gt;"",IF(O1381="OZZ",Q1381,0),"")</f>
        <v/>
      </c>
      <c r="AZ1381" s="257" t="str">
        <f aca="false">IF(D1381&lt;&gt;"",IF(T1381="OZZ",V1381,0),"")</f>
        <v/>
      </c>
      <c r="BA1381" s="260"/>
      <c r="BB1381" s="257" t="str">
        <f aca="false">IF(D1381&lt;&gt;"",IF(ISERROR(FIND("/",D1381)),0,1),"")</f>
        <v/>
      </c>
      <c r="BC1381" s="257" t="str">
        <f aca="false">IF(D1381&lt;&gt;"",IF(BB1381*1=0,D1381,CONCATENATE(MID(D1381,1,FIND("/",D1381,1)-1),MID(D1381,FIND("/",D1381,1)+1,LEN(D1381)))),"")</f>
        <v/>
      </c>
      <c r="BD1381" s="286"/>
      <c r="BE1381" s="257" t="str">
        <f aca="false">IF(D1381&lt;&gt;"",IF(J1381="OZP12",M1381,0),"")</f>
        <v/>
      </c>
      <c r="BF1381" s="257" t="str">
        <f aca="false">IF(D1381&lt;&gt;"",IF(O1381="OZP12",R1381,0),"")</f>
        <v/>
      </c>
      <c r="BG1381" s="257" t="str">
        <f aca="false">IF(D1381&lt;&gt;"",IF(T1381="OZP12",W1381,0),"")</f>
        <v/>
      </c>
      <c r="BH1381" s="257" t="str">
        <f aca="false">IF(D1381&lt;&gt;"",IF(J1381="TZP",M1381,0),"")</f>
        <v/>
      </c>
      <c r="BI1381" s="257" t="str">
        <f aca="false">IF(D1381&lt;&gt;"",IF(O1381="TZP",R1381,0),"")</f>
        <v/>
      </c>
      <c r="BJ1381" s="257" t="str">
        <f aca="false">IF(D1381&lt;&gt;"",IF(T1381="TZP",W1381,0),"")</f>
        <v/>
      </c>
    </row>
    <row r="1382" s="261" customFormat="true" ht="18.75" hidden="false" customHeight="true" outlineLevel="0" collapsed="false">
      <c r="A1382" s="262" t="n">
        <f aca="false">A1381+1</f>
        <v>1370</v>
      </c>
      <c r="B1382" s="263"/>
      <c r="C1382" s="263"/>
      <c r="D1382" s="263"/>
      <c r="E1382" s="266"/>
      <c r="F1382" s="266"/>
      <c r="G1382" s="267"/>
      <c r="H1382" s="278"/>
      <c r="I1382" s="281"/>
      <c r="J1382" s="268"/>
      <c r="K1382" s="269"/>
      <c r="L1382" s="244" t="str">
        <f aca="false">IF(AND(K1382&lt;&gt;"",J1382&lt;&gt;""),MIN(IF(OR(J1382="OZZ",J1382="ZZ"),5000,13600),TRUNC(0.75*SUMIF($D$12:$D1382,$D1382,K$12:K1382),2))-SUMIF($D$12:$D1381,$D1382,L$12:L1381),"")</f>
        <v/>
      </c>
      <c r="M1382" s="270" t="str">
        <f aca="false">IF(AND(K1382&lt;&gt;"",J1382&lt;&gt;"",AB1382&lt;&gt;""),IF(OR(J1382="OZZ",J1382="ZZ"),0-SUMIF($D$12:$D1381,$D1382,M$12:M1381),MIN(MIN(13600,TRUNC(0.75*SUMIF($D$12:$D$1442,$D1382,K$12:K$1442),2)+SUMIF($D$12:$D1382,$D1382,AB$12:AB1382))-SUMIF($D$12:$D1381,$D1382,M$12:M1381)-SUMIF($D$12:$D$1442,$D1382,L$12:L$1442),AB1382)),"")</f>
        <v/>
      </c>
      <c r="N1382" s="246" t="str">
        <f aca="false">IF(J1382&lt;&gt;"",1000-SUMIF($D$12:$D1381,$D1382,N$12:N1381),"")</f>
        <v/>
      </c>
      <c r="O1382" s="268"/>
      <c r="P1382" s="269"/>
      <c r="Q1382" s="244" t="str">
        <f aca="false">IF(AND(P1382&lt;&gt;"",O1382&lt;&gt;""),MIN(IF(OR(O1382="OZZ",O1382="ZZ"),5000,13600),TRUNC(0.75*SUMIF($D$12:$D1382,$D1382,P$12:P1382),2))-SUMIF($D$12:$D1381,$D1382,Q$12:Q1381),"")</f>
        <v/>
      </c>
      <c r="R1382" s="270" t="str">
        <f aca="false">IF(AND(P1382&lt;&gt;"",O1382&lt;&gt;"",AF1382&lt;&gt;""),IF(OR(O1382="OZZ",O1382="ZZ"),0-SUMIF($D$12:$D1381,$D1382,R$12:R1381),MIN(MIN(13600,TRUNC(0.75*SUMIF($D$12:$D$1442,$D1382,P$12:P$1442),2)+SUMIF($D$12:$D1382,$D1382,AF$12:AF1382))-SUMIF($D$12:$D1381,$D1382,R$12:R1381)-SUMIF($D$12:$D$1442,$D1382,Q$12:Q$1442),AF1382)),"")</f>
        <v/>
      </c>
      <c r="S1382" s="246" t="str">
        <f aca="false">IF(O1382&lt;&gt;"",1000-SUMIF($D$12:$D1381,$D1382,S$12:S1381),"")</f>
        <v/>
      </c>
      <c r="T1382" s="268"/>
      <c r="U1382" s="269"/>
      <c r="V1382" s="244" t="str">
        <f aca="false">IF(AND(U1382&lt;&gt;"",T1382&lt;&gt;""),MIN(IF(OR(T1382="OZZ",T1382="ZZ"),5000,13600),TRUNC(0.75*SUMIF($D$12:$D1382,$D1382,U$12:U1382),2))-SUMIF($D$12:$D1381,$D1382,V$12:V1381),"")</f>
        <v/>
      </c>
      <c r="W1382" s="248" t="str">
        <f aca="false">IF(AND(U1382&lt;&gt;"",T1382&lt;&gt;"",AJ1382&lt;&gt;""),IF(OR(T1382="OZZ",T1382="ZZ"),0-SUMIF($D$12:$D1381,$D1382,W$12:W1381),MIN(MIN(13600,TRUNC(0.75*SUMIF($D$12:$D$1442,$D1382,U$12:U$1442),2)+SUMIF($D$12:$D1382,$D1382,AJ$12:AJ1382))-SUMIF($D$12:$D1381,$D1382,W$12:W1381)-SUMIF($D$12:$D$1442,$D1382,V$12:V$1442),AJ1382)),"")</f>
        <v/>
      </c>
      <c r="X1382" s="246" t="str">
        <f aca="false">IF(T1382&lt;&gt;"",1000-SUMIF($D$12:$D1381,$D1382,X$12:X1381),"")</f>
        <v/>
      </c>
      <c r="Y1382" s="272"/>
      <c r="Z1382" s="273"/>
      <c r="AA1382" s="273"/>
      <c r="AB1382" s="252" t="str">
        <f aca="false">IF(K1382&lt;&gt;"",ROUND(Y1382,2)+ROUND(Z1382,2)+ROUND(AA1382,2),"")</f>
        <v/>
      </c>
      <c r="AC1382" s="274"/>
      <c r="AD1382" s="273"/>
      <c r="AE1382" s="273"/>
      <c r="AF1382" s="275" t="str">
        <f aca="false">IF(P1382&lt;&gt;"",ROUND(AC1382,2)+ROUND(AD1382,2)+ROUND(AE1382,2),"")</f>
        <v/>
      </c>
      <c r="AG1382" s="274"/>
      <c r="AH1382" s="273"/>
      <c r="AI1382" s="273"/>
      <c r="AJ1382" s="275" t="str">
        <f aca="false">IF(U1382&lt;&gt;"",ROUND(AG1382,2)+ROUND(AH1382,2)+ROUND(AI1382,2),"")</f>
        <v/>
      </c>
      <c r="AK1382" s="255"/>
      <c r="AL1382" s="255"/>
      <c r="AM1382" s="256"/>
      <c r="AN1382" s="257"/>
      <c r="AO1382" s="258" t="str">
        <f aca="false">IF(D1382&lt;&gt;"",IF(COUNTIF($D$12:$D1382,$D1382)&gt;1,0,IF(SUM(L1382,Q1382,V1382)&gt;0,IF(AND(T1382="",OR(O1382&lt;&gt;"",J1382&lt;&gt;"")),IF(O1382&lt;&gt;"",O1382,IF(J1382&lt;&gt;"",J1382,0)),IF(AND(O1382&lt;&gt;"",J1382&lt;&gt;"",O1382=J1382),O1382,T1382)),0)),"")</f>
        <v/>
      </c>
      <c r="AP1382" s="258" t="str">
        <f aca="false">IF(D1382&lt;&gt;"",IF(COUNTIF($D$12:$D1382,$D1382)&gt;1,0,IF(SUM(M1382,R1382,W1382)&gt;0,IF(AND(T1382="",OR(O1382&lt;&gt;"",J1382&lt;&gt;"")),IF(O1382&lt;&gt;"",O1382,IF(J1382&lt;&gt;"",J1382,0)),IF(AND(O1382&lt;&gt;"",J1382&lt;&gt;"",O1382=J1382),O1382,T1382)),0)),"")</f>
        <v/>
      </c>
      <c r="AQ1382" s="258" t="str">
        <f aca="false">IF(D1382&lt;&gt;"",IF(COUNTIF($D$12:$D1382,$D1382)&gt;1,0,IF(SUM(N1382,S1382,X1382)&gt;0,IF(AND(T1382="",OR(O1382&lt;&gt;"",J1382&lt;&gt;"")),IF(O1382&lt;&gt;"",O1382,IF(J1382&lt;&gt;"",J1382,0)),IF(AND(O1382&lt;&gt;"",J1382&lt;&gt;"",O1382=J1382),O1382,T1382)),0)),"")</f>
        <v/>
      </c>
      <c r="AR1382" s="257" t="str">
        <f aca="false">IF(D1382&lt;&gt;"",IF(J1382="OZP12",L1382,0),"")</f>
        <v/>
      </c>
      <c r="AS1382" s="257" t="str">
        <f aca="false">IF(D1382&lt;&gt;"",IF(O1382="OZP12",Q1382,0),"")</f>
        <v/>
      </c>
      <c r="AT1382" s="257" t="str">
        <f aca="false">IF(D1382&lt;&gt;"",IF(T1382="OZP12",V1382,0),"")</f>
        <v/>
      </c>
      <c r="AU1382" s="257" t="str">
        <f aca="false">IF(D1382&lt;&gt;"",IF(J1382="TZP",L1382,0),"")</f>
        <v/>
      </c>
      <c r="AV1382" s="257" t="str">
        <f aca="false">IF(D1382&lt;&gt;"",IF(O1382="TZP",Q1382,0),"")</f>
        <v/>
      </c>
      <c r="AW1382" s="257" t="str">
        <f aca="false">IF(D1382&lt;&gt;"",IF(T1382="TZP",V1382,0),"")</f>
        <v/>
      </c>
      <c r="AX1382" s="257" t="str">
        <f aca="false">IF(D1382&lt;&gt;"",IF(J1382="OZZ",L1382,0),"")</f>
        <v/>
      </c>
      <c r="AY1382" s="257" t="str">
        <f aca="false">IF(D1382&lt;&gt;"",IF(O1382="OZZ",Q1382,0),"")</f>
        <v/>
      </c>
      <c r="AZ1382" s="257" t="str">
        <f aca="false">IF(D1382&lt;&gt;"",IF(T1382="OZZ",V1382,0),"")</f>
        <v/>
      </c>
      <c r="BA1382" s="260"/>
      <c r="BB1382" s="257" t="str">
        <f aca="false">IF(D1382&lt;&gt;"",IF(ISERROR(FIND("/",D1382)),0,1),"")</f>
        <v/>
      </c>
      <c r="BC1382" s="257" t="str">
        <f aca="false">IF(D1382&lt;&gt;"",IF(BB1382*1=0,D1382,CONCATENATE(MID(D1382,1,FIND("/",D1382,1)-1),MID(D1382,FIND("/",D1382,1)+1,LEN(D1382)))),"")</f>
        <v/>
      </c>
      <c r="BD1382" s="286"/>
      <c r="BE1382" s="257" t="str">
        <f aca="false">IF(D1382&lt;&gt;"",IF(J1382="OZP12",M1382,0),"")</f>
        <v/>
      </c>
      <c r="BF1382" s="257" t="str">
        <f aca="false">IF(D1382&lt;&gt;"",IF(O1382="OZP12",R1382,0),"")</f>
        <v/>
      </c>
      <c r="BG1382" s="257" t="str">
        <f aca="false">IF(D1382&lt;&gt;"",IF(T1382="OZP12",W1382,0),"")</f>
        <v/>
      </c>
      <c r="BH1382" s="257" t="str">
        <f aca="false">IF(D1382&lt;&gt;"",IF(J1382="TZP",M1382,0),"")</f>
        <v/>
      </c>
      <c r="BI1382" s="257" t="str">
        <f aca="false">IF(D1382&lt;&gt;"",IF(O1382="TZP",R1382,0),"")</f>
        <v/>
      </c>
      <c r="BJ1382" s="257" t="str">
        <f aca="false">IF(D1382&lt;&gt;"",IF(T1382="TZP",W1382,0),"")</f>
        <v/>
      </c>
    </row>
    <row r="1383" s="261" customFormat="true" ht="18.75" hidden="false" customHeight="true" outlineLevel="0" collapsed="false">
      <c r="A1383" s="262" t="n">
        <f aca="false">A1382+1</f>
        <v>1371</v>
      </c>
      <c r="B1383" s="263"/>
      <c r="C1383" s="263"/>
      <c r="D1383" s="263"/>
      <c r="E1383" s="266"/>
      <c r="F1383" s="266"/>
      <c r="G1383" s="267"/>
      <c r="H1383" s="278"/>
      <c r="I1383" s="281"/>
      <c r="J1383" s="268"/>
      <c r="K1383" s="269"/>
      <c r="L1383" s="244" t="str">
        <f aca="false">IF(AND(K1383&lt;&gt;"",J1383&lt;&gt;""),MIN(IF(OR(J1383="OZZ",J1383="ZZ"),5000,13600),TRUNC(0.75*SUMIF($D$12:$D1383,$D1383,K$12:K1383),2))-SUMIF($D$12:$D1382,$D1383,L$12:L1382),"")</f>
        <v/>
      </c>
      <c r="M1383" s="270" t="str">
        <f aca="false">IF(AND(K1383&lt;&gt;"",J1383&lt;&gt;"",AB1383&lt;&gt;""),IF(OR(J1383="OZZ",J1383="ZZ"),0-SUMIF($D$12:$D1382,$D1383,M$12:M1382),MIN(MIN(13600,TRUNC(0.75*SUMIF($D$12:$D$1442,$D1383,K$12:K$1442),2)+SUMIF($D$12:$D1383,$D1383,AB$12:AB1383))-SUMIF($D$12:$D1382,$D1383,M$12:M1382)-SUMIF($D$12:$D$1442,$D1383,L$12:L$1442),AB1383)),"")</f>
        <v/>
      </c>
      <c r="N1383" s="246" t="str">
        <f aca="false">IF(J1383&lt;&gt;"",1000-SUMIF($D$12:$D1382,$D1383,N$12:N1382),"")</f>
        <v/>
      </c>
      <c r="O1383" s="268"/>
      <c r="P1383" s="269"/>
      <c r="Q1383" s="244" t="str">
        <f aca="false">IF(AND(P1383&lt;&gt;"",O1383&lt;&gt;""),MIN(IF(OR(O1383="OZZ",O1383="ZZ"),5000,13600),TRUNC(0.75*SUMIF($D$12:$D1383,$D1383,P$12:P1383),2))-SUMIF($D$12:$D1382,$D1383,Q$12:Q1382),"")</f>
        <v/>
      </c>
      <c r="R1383" s="270" t="str">
        <f aca="false">IF(AND(P1383&lt;&gt;"",O1383&lt;&gt;"",AF1383&lt;&gt;""),IF(OR(O1383="OZZ",O1383="ZZ"),0-SUMIF($D$12:$D1382,$D1383,R$12:R1382),MIN(MIN(13600,TRUNC(0.75*SUMIF($D$12:$D$1442,$D1383,P$12:P$1442),2)+SUMIF($D$12:$D1383,$D1383,AF$12:AF1383))-SUMIF($D$12:$D1382,$D1383,R$12:R1382)-SUMIF($D$12:$D$1442,$D1383,Q$12:Q$1442),AF1383)),"")</f>
        <v/>
      </c>
      <c r="S1383" s="246" t="str">
        <f aca="false">IF(O1383&lt;&gt;"",1000-SUMIF($D$12:$D1382,$D1383,S$12:S1382),"")</f>
        <v/>
      </c>
      <c r="T1383" s="268"/>
      <c r="U1383" s="269"/>
      <c r="V1383" s="244" t="str">
        <f aca="false">IF(AND(U1383&lt;&gt;"",T1383&lt;&gt;""),MIN(IF(OR(T1383="OZZ",T1383="ZZ"),5000,13600),TRUNC(0.75*SUMIF($D$12:$D1383,$D1383,U$12:U1383),2))-SUMIF($D$12:$D1382,$D1383,V$12:V1382),"")</f>
        <v/>
      </c>
      <c r="W1383" s="248" t="str">
        <f aca="false">IF(AND(U1383&lt;&gt;"",T1383&lt;&gt;"",AJ1383&lt;&gt;""),IF(OR(T1383="OZZ",T1383="ZZ"),0-SUMIF($D$12:$D1382,$D1383,W$12:W1382),MIN(MIN(13600,TRUNC(0.75*SUMIF($D$12:$D$1442,$D1383,U$12:U$1442),2)+SUMIF($D$12:$D1383,$D1383,AJ$12:AJ1383))-SUMIF($D$12:$D1382,$D1383,W$12:W1382)-SUMIF($D$12:$D$1442,$D1383,V$12:V$1442),AJ1383)),"")</f>
        <v/>
      </c>
      <c r="X1383" s="246" t="str">
        <f aca="false">IF(T1383&lt;&gt;"",1000-SUMIF($D$12:$D1382,$D1383,X$12:X1382),"")</f>
        <v/>
      </c>
      <c r="Y1383" s="272"/>
      <c r="Z1383" s="273"/>
      <c r="AA1383" s="273"/>
      <c r="AB1383" s="252" t="str">
        <f aca="false">IF(K1383&lt;&gt;"",ROUND(Y1383,2)+ROUND(Z1383,2)+ROUND(AA1383,2),"")</f>
        <v/>
      </c>
      <c r="AC1383" s="274"/>
      <c r="AD1383" s="273"/>
      <c r="AE1383" s="273"/>
      <c r="AF1383" s="275" t="str">
        <f aca="false">IF(P1383&lt;&gt;"",ROUND(AC1383,2)+ROUND(AD1383,2)+ROUND(AE1383,2),"")</f>
        <v/>
      </c>
      <c r="AG1383" s="274"/>
      <c r="AH1383" s="273"/>
      <c r="AI1383" s="273"/>
      <c r="AJ1383" s="275" t="str">
        <f aca="false">IF(U1383&lt;&gt;"",ROUND(AG1383,2)+ROUND(AH1383,2)+ROUND(AI1383,2),"")</f>
        <v/>
      </c>
      <c r="AK1383" s="255"/>
      <c r="AL1383" s="255"/>
      <c r="AM1383" s="256"/>
      <c r="AN1383" s="257"/>
      <c r="AO1383" s="258" t="str">
        <f aca="false">IF(D1383&lt;&gt;"",IF(COUNTIF($D$12:$D1383,$D1383)&gt;1,0,IF(SUM(L1383,Q1383,V1383)&gt;0,IF(AND(T1383="",OR(O1383&lt;&gt;"",J1383&lt;&gt;"")),IF(O1383&lt;&gt;"",O1383,IF(J1383&lt;&gt;"",J1383,0)),IF(AND(O1383&lt;&gt;"",J1383&lt;&gt;"",O1383=J1383),O1383,T1383)),0)),"")</f>
        <v/>
      </c>
      <c r="AP1383" s="258" t="str">
        <f aca="false">IF(D1383&lt;&gt;"",IF(COUNTIF($D$12:$D1383,$D1383)&gt;1,0,IF(SUM(M1383,R1383,W1383)&gt;0,IF(AND(T1383="",OR(O1383&lt;&gt;"",J1383&lt;&gt;"")),IF(O1383&lt;&gt;"",O1383,IF(J1383&lt;&gt;"",J1383,0)),IF(AND(O1383&lt;&gt;"",J1383&lt;&gt;"",O1383=J1383),O1383,T1383)),0)),"")</f>
        <v/>
      </c>
      <c r="AQ1383" s="258" t="str">
        <f aca="false">IF(D1383&lt;&gt;"",IF(COUNTIF($D$12:$D1383,$D1383)&gt;1,0,IF(SUM(N1383,S1383,X1383)&gt;0,IF(AND(T1383="",OR(O1383&lt;&gt;"",J1383&lt;&gt;"")),IF(O1383&lt;&gt;"",O1383,IF(J1383&lt;&gt;"",J1383,0)),IF(AND(O1383&lt;&gt;"",J1383&lt;&gt;"",O1383=J1383),O1383,T1383)),0)),"")</f>
        <v/>
      </c>
      <c r="AR1383" s="257" t="str">
        <f aca="false">IF(D1383&lt;&gt;"",IF(J1383="OZP12",L1383,0),"")</f>
        <v/>
      </c>
      <c r="AS1383" s="257" t="str">
        <f aca="false">IF(D1383&lt;&gt;"",IF(O1383="OZP12",Q1383,0),"")</f>
        <v/>
      </c>
      <c r="AT1383" s="257" t="str">
        <f aca="false">IF(D1383&lt;&gt;"",IF(T1383="OZP12",V1383,0),"")</f>
        <v/>
      </c>
      <c r="AU1383" s="257" t="str">
        <f aca="false">IF(D1383&lt;&gt;"",IF(J1383="TZP",L1383,0),"")</f>
        <v/>
      </c>
      <c r="AV1383" s="257" t="str">
        <f aca="false">IF(D1383&lt;&gt;"",IF(O1383="TZP",Q1383,0),"")</f>
        <v/>
      </c>
      <c r="AW1383" s="257" t="str">
        <f aca="false">IF(D1383&lt;&gt;"",IF(T1383="TZP",V1383,0),"")</f>
        <v/>
      </c>
      <c r="AX1383" s="257" t="str">
        <f aca="false">IF(D1383&lt;&gt;"",IF(J1383="OZZ",L1383,0),"")</f>
        <v/>
      </c>
      <c r="AY1383" s="257" t="str">
        <f aca="false">IF(D1383&lt;&gt;"",IF(O1383="OZZ",Q1383,0),"")</f>
        <v/>
      </c>
      <c r="AZ1383" s="257" t="str">
        <f aca="false">IF(D1383&lt;&gt;"",IF(T1383="OZZ",V1383,0),"")</f>
        <v/>
      </c>
      <c r="BA1383" s="260"/>
      <c r="BB1383" s="257" t="str">
        <f aca="false">IF(D1383&lt;&gt;"",IF(ISERROR(FIND("/",D1383)),0,1),"")</f>
        <v/>
      </c>
      <c r="BC1383" s="257" t="str">
        <f aca="false">IF(D1383&lt;&gt;"",IF(BB1383*1=0,D1383,CONCATENATE(MID(D1383,1,FIND("/",D1383,1)-1),MID(D1383,FIND("/",D1383,1)+1,LEN(D1383)))),"")</f>
        <v/>
      </c>
      <c r="BD1383" s="286"/>
      <c r="BE1383" s="257" t="str">
        <f aca="false">IF(D1383&lt;&gt;"",IF(J1383="OZP12",M1383,0),"")</f>
        <v/>
      </c>
      <c r="BF1383" s="257" t="str">
        <f aca="false">IF(D1383&lt;&gt;"",IF(O1383="OZP12",R1383,0),"")</f>
        <v/>
      </c>
      <c r="BG1383" s="257" t="str">
        <f aca="false">IF(D1383&lt;&gt;"",IF(T1383="OZP12",W1383,0),"")</f>
        <v/>
      </c>
      <c r="BH1383" s="257" t="str">
        <f aca="false">IF(D1383&lt;&gt;"",IF(J1383="TZP",M1383,0),"")</f>
        <v/>
      </c>
      <c r="BI1383" s="257" t="str">
        <f aca="false">IF(D1383&lt;&gt;"",IF(O1383="TZP",R1383,0),"")</f>
        <v/>
      </c>
      <c r="BJ1383" s="257" t="str">
        <f aca="false">IF(D1383&lt;&gt;"",IF(T1383="TZP",W1383,0),"")</f>
        <v/>
      </c>
    </row>
    <row r="1384" s="261" customFormat="true" ht="18.75" hidden="false" customHeight="true" outlineLevel="0" collapsed="false">
      <c r="A1384" s="262" t="n">
        <f aca="false">A1383+1</f>
        <v>1372</v>
      </c>
      <c r="B1384" s="263"/>
      <c r="C1384" s="263"/>
      <c r="D1384" s="263"/>
      <c r="E1384" s="266"/>
      <c r="F1384" s="266"/>
      <c r="G1384" s="267"/>
      <c r="H1384" s="278"/>
      <c r="I1384" s="281"/>
      <c r="J1384" s="268"/>
      <c r="K1384" s="269"/>
      <c r="L1384" s="244" t="str">
        <f aca="false">IF(AND(K1384&lt;&gt;"",J1384&lt;&gt;""),MIN(IF(OR(J1384="OZZ",J1384="ZZ"),5000,13600),TRUNC(0.75*SUMIF($D$12:$D1384,$D1384,K$12:K1384),2))-SUMIF($D$12:$D1383,$D1384,L$12:L1383),"")</f>
        <v/>
      </c>
      <c r="M1384" s="270" t="str">
        <f aca="false">IF(AND(K1384&lt;&gt;"",J1384&lt;&gt;"",AB1384&lt;&gt;""),IF(OR(J1384="OZZ",J1384="ZZ"),0-SUMIF($D$12:$D1383,$D1384,M$12:M1383),MIN(MIN(13600,TRUNC(0.75*SUMIF($D$12:$D$1442,$D1384,K$12:K$1442),2)+SUMIF($D$12:$D1384,$D1384,AB$12:AB1384))-SUMIF($D$12:$D1383,$D1384,M$12:M1383)-SUMIF($D$12:$D$1442,$D1384,L$12:L$1442),AB1384)),"")</f>
        <v/>
      </c>
      <c r="N1384" s="246" t="str">
        <f aca="false">IF(J1384&lt;&gt;"",1000-SUMIF($D$12:$D1383,$D1384,N$12:N1383),"")</f>
        <v/>
      </c>
      <c r="O1384" s="268"/>
      <c r="P1384" s="269"/>
      <c r="Q1384" s="244" t="str">
        <f aca="false">IF(AND(P1384&lt;&gt;"",O1384&lt;&gt;""),MIN(IF(OR(O1384="OZZ",O1384="ZZ"),5000,13600),TRUNC(0.75*SUMIF($D$12:$D1384,$D1384,P$12:P1384),2))-SUMIF($D$12:$D1383,$D1384,Q$12:Q1383),"")</f>
        <v/>
      </c>
      <c r="R1384" s="270" t="str">
        <f aca="false">IF(AND(P1384&lt;&gt;"",O1384&lt;&gt;"",AF1384&lt;&gt;""),IF(OR(O1384="OZZ",O1384="ZZ"),0-SUMIF($D$12:$D1383,$D1384,R$12:R1383),MIN(MIN(13600,TRUNC(0.75*SUMIF($D$12:$D$1442,$D1384,P$12:P$1442),2)+SUMIF($D$12:$D1384,$D1384,AF$12:AF1384))-SUMIF($D$12:$D1383,$D1384,R$12:R1383)-SUMIF($D$12:$D$1442,$D1384,Q$12:Q$1442),AF1384)),"")</f>
        <v/>
      </c>
      <c r="S1384" s="246" t="str">
        <f aca="false">IF(O1384&lt;&gt;"",1000-SUMIF($D$12:$D1383,$D1384,S$12:S1383),"")</f>
        <v/>
      </c>
      <c r="T1384" s="268"/>
      <c r="U1384" s="269"/>
      <c r="V1384" s="244" t="str">
        <f aca="false">IF(AND(U1384&lt;&gt;"",T1384&lt;&gt;""),MIN(IF(OR(T1384="OZZ",T1384="ZZ"),5000,13600),TRUNC(0.75*SUMIF($D$12:$D1384,$D1384,U$12:U1384),2))-SUMIF($D$12:$D1383,$D1384,V$12:V1383),"")</f>
        <v/>
      </c>
      <c r="W1384" s="248" t="str">
        <f aca="false">IF(AND(U1384&lt;&gt;"",T1384&lt;&gt;"",AJ1384&lt;&gt;""),IF(OR(T1384="OZZ",T1384="ZZ"),0-SUMIF($D$12:$D1383,$D1384,W$12:W1383),MIN(MIN(13600,TRUNC(0.75*SUMIF($D$12:$D$1442,$D1384,U$12:U$1442),2)+SUMIF($D$12:$D1384,$D1384,AJ$12:AJ1384))-SUMIF($D$12:$D1383,$D1384,W$12:W1383)-SUMIF($D$12:$D$1442,$D1384,V$12:V$1442),AJ1384)),"")</f>
        <v/>
      </c>
      <c r="X1384" s="246" t="str">
        <f aca="false">IF(T1384&lt;&gt;"",1000-SUMIF($D$12:$D1383,$D1384,X$12:X1383),"")</f>
        <v/>
      </c>
      <c r="Y1384" s="272"/>
      <c r="Z1384" s="273"/>
      <c r="AA1384" s="273"/>
      <c r="AB1384" s="252" t="str">
        <f aca="false">IF(K1384&lt;&gt;"",ROUND(Y1384,2)+ROUND(Z1384,2)+ROUND(AA1384,2),"")</f>
        <v/>
      </c>
      <c r="AC1384" s="274"/>
      <c r="AD1384" s="273"/>
      <c r="AE1384" s="273"/>
      <c r="AF1384" s="275" t="str">
        <f aca="false">IF(P1384&lt;&gt;"",ROUND(AC1384,2)+ROUND(AD1384,2)+ROUND(AE1384,2),"")</f>
        <v/>
      </c>
      <c r="AG1384" s="274"/>
      <c r="AH1384" s="273"/>
      <c r="AI1384" s="273"/>
      <c r="AJ1384" s="275" t="str">
        <f aca="false">IF(U1384&lt;&gt;"",ROUND(AG1384,2)+ROUND(AH1384,2)+ROUND(AI1384,2),"")</f>
        <v/>
      </c>
      <c r="AK1384" s="255"/>
      <c r="AL1384" s="255"/>
      <c r="AM1384" s="256"/>
      <c r="AN1384" s="257"/>
      <c r="AO1384" s="258" t="str">
        <f aca="false">IF(D1384&lt;&gt;"",IF(COUNTIF($D$12:$D1384,$D1384)&gt;1,0,IF(SUM(L1384,Q1384,V1384)&gt;0,IF(AND(T1384="",OR(O1384&lt;&gt;"",J1384&lt;&gt;"")),IF(O1384&lt;&gt;"",O1384,IF(J1384&lt;&gt;"",J1384,0)),IF(AND(O1384&lt;&gt;"",J1384&lt;&gt;"",O1384=J1384),O1384,T1384)),0)),"")</f>
        <v/>
      </c>
      <c r="AP1384" s="258" t="str">
        <f aca="false">IF(D1384&lt;&gt;"",IF(COUNTIF($D$12:$D1384,$D1384)&gt;1,0,IF(SUM(M1384,R1384,W1384)&gt;0,IF(AND(T1384="",OR(O1384&lt;&gt;"",J1384&lt;&gt;"")),IF(O1384&lt;&gt;"",O1384,IF(J1384&lt;&gt;"",J1384,0)),IF(AND(O1384&lt;&gt;"",J1384&lt;&gt;"",O1384=J1384),O1384,T1384)),0)),"")</f>
        <v/>
      </c>
      <c r="AQ1384" s="258" t="str">
        <f aca="false">IF(D1384&lt;&gt;"",IF(COUNTIF($D$12:$D1384,$D1384)&gt;1,0,IF(SUM(N1384,S1384,X1384)&gt;0,IF(AND(T1384="",OR(O1384&lt;&gt;"",J1384&lt;&gt;"")),IF(O1384&lt;&gt;"",O1384,IF(J1384&lt;&gt;"",J1384,0)),IF(AND(O1384&lt;&gt;"",J1384&lt;&gt;"",O1384=J1384),O1384,T1384)),0)),"")</f>
        <v/>
      </c>
      <c r="AR1384" s="257" t="str">
        <f aca="false">IF(D1384&lt;&gt;"",IF(J1384="OZP12",L1384,0),"")</f>
        <v/>
      </c>
      <c r="AS1384" s="257" t="str">
        <f aca="false">IF(D1384&lt;&gt;"",IF(O1384="OZP12",Q1384,0),"")</f>
        <v/>
      </c>
      <c r="AT1384" s="257" t="str">
        <f aca="false">IF(D1384&lt;&gt;"",IF(T1384="OZP12",V1384,0),"")</f>
        <v/>
      </c>
      <c r="AU1384" s="257" t="str">
        <f aca="false">IF(D1384&lt;&gt;"",IF(J1384="TZP",L1384,0),"")</f>
        <v/>
      </c>
      <c r="AV1384" s="257" t="str">
        <f aca="false">IF(D1384&lt;&gt;"",IF(O1384="TZP",Q1384,0),"")</f>
        <v/>
      </c>
      <c r="AW1384" s="257" t="str">
        <f aca="false">IF(D1384&lt;&gt;"",IF(T1384="TZP",V1384,0),"")</f>
        <v/>
      </c>
      <c r="AX1384" s="257" t="str">
        <f aca="false">IF(D1384&lt;&gt;"",IF(J1384="OZZ",L1384,0),"")</f>
        <v/>
      </c>
      <c r="AY1384" s="257" t="str">
        <f aca="false">IF(D1384&lt;&gt;"",IF(O1384="OZZ",Q1384,0),"")</f>
        <v/>
      </c>
      <c r="AZ1384" s="257" t="str">
        <f aca="false">IF(D1384&lt;&gt;"",IF(T1384="OZZ",V1384,0),"")</f>
        <v/>
      </c>
      <c r="BA1384" s="260"/>
      <c r="BB1384" s="257" t="str">
        <f aca="false">IF(D1384&lt;&gt;"",IF(ISERROR(FIND("/",D1384)),0,1),"")</f>
        <v/>
      </c>
      <c r="BC1384" s="257" t="str">
        <f aca="false">IF(D1384&lt;&gt;"",IF(BB1384*1=0,D1384,CONCATENATE(MID(D1384,1,FIND("/",D1384,1)-1),MID(D1384,FIND("/",D1384,1)+1,LEN(D1384)))),"")</f>
        <v/>
      </c>
      <c r="BD1384" s="286"/>
      <c r="BE1384" s="257" t="str">
        <f aca="false">IF(D1384&lt;&gt;"",IF(J1384="OZP12",M1384,0),"")</f>
        <v/>
      </c>
      <c r="BF1384" s="257" t="str">
        <f aca="false">IF(D1384&lt;&gt;"",IF(O1384="OZP12",R1384,0),"")</f>
        <v/>
      </c>
      <c r="BG1384" s="257" t="str">
        <f aca="false">IF(D1384&lt;&gt;"",IF(T1384="OZP12",W1384,0),"")</f>
        <v/>
      </c>
      <c r="BH1384" s="257" t="str">
        <f aca="false">IF(D1384&lt;&gt;"",IF(J1384="TZP",M1384,0),"")</f>
        <v/>
      </c>
      <c r="BI1384" s="257" t="str">
        <f aca="false">IF(D1384&lt;&gt;"",IF(O1384="TZP",R1384,0),"")</f>
        <v/>
      </c>
      <c r="BJ1384" s="257" t="str">
        <f aca="false">IF(D1384&lt;&gt;"",IF(T1384="TZP",W1384,0),"")</f>
        <v/>
      </c>
    </row>
    <row r="1385" s="261" customFormat="true" ht="18.75" hidden="false" customHeight="true" outlineLevel="0" collapsed="false">
      <c r="A1385" s="262" t="n">
        <f aca="false">A1384+1</f>
        <v>1373</v>
      </c>
      <c r="B1385" s="263"/>
      <c r="C1385" s="263"/>
      <c r="D1385" s="263"/>
      <c r="E1385" s="266"/>
      <c r="F1385" s="266"/>
      <c r="G1385" s="267"/>
      <c r="H1385" s="278"/>
      <c r="I1385" s="281"/>
      <c r="J1385" s="268"/>
      <c r="K1385" s="269"/>
      <c r="L1385" s="244" t="str">
        <f aca="false">IF(AND(K1385&lt;&gt;"",J1385&lt;&gt;""),MIN(IF(OR(J1385="OZZ",J1385="ZZ"),5000,13600),TRUNC(0.75*SUMIF($D$12:$D1385,$D1385,K$12:K1385),2))-SUMIF($D$12:$D1384,$D1385,L$12:L1384),"")</f>
        <v/>
      </c>
      <c r="M1385" s="270" t="str">
        <f aca="false">IF(AND(K1385&lt;&gt;"",J1385&lt;&gt;"",AB1385&lt;&gt;""),IF(OR(J1385="OZZ",J1385="ZZ"),0-SUMIF($D$12:$D1384,$D1385,M$12:M1384),MIN(MIN(13600,TRUNC(0.75*SUMIF($D$12:$D$1442,$D1385,K$12:K$1442),2)+SUMIF($D$12:$D1385,$D1385,AB$12:AB1385))-SUMIF($D$12:$D1384,$D1385,M$12:M1384)-SUMIF($D$12:$D$1442,$D1385,L$12:L$1442),AB1385)),"")</f>
        <v/>
      </c>
      <c r="N1385" s="246" t="str">
        <f aca="false">IF(J1385&lt;&gt;"",1000-SUMIF($D$12:$D1384,$D1385,N$12:N1384),"")</f>
        <v/>
      </c>
      <c r="O1385" s="268"/>
      <c r="P1385" s="269"/>
      <c r="Q1385" s="244" t="str">
        <f aca="false">IF(AND(P1385&lt;&gt;"",O1385&lt;&gt;""),MIN(IF(OR(O1385="OZZ",O1385="ZZ"),5000,13600),TRUNC(0.75*SUMIF($D$12:$D1385,$D1385,P$12:P1385),2))-SUMIF($D$12:$D1384,$D1385,Q$12:Q1384),"")</f>
        <v/>
      </c>
      <c r="R1385" s="270" t="str">
        <f aca="false">IF(AND(P1385&lt;&gt;"",O1385&lt;&gt;"",AF1385&lt;&gt;""),IF(OR(O1385="OZZ",O1385="ZZ"),0-SUMIF($D$12:$D1384,$D1385,R$12:R1384),MIN(MIN(13600,TRUNC(0.75*SUMIF($D$12:$D$1442,$D1385,P$12:P$1442),2)+SUMIF($D$12:$D1385,$D1385,AF$12:AF1385))-SUMIF($D$12:$D1384,$D1385,R$12:R1384)-SUMIF($D$12:$D$1442,$D1385,Q$12:Q$1442),AF1385)),"")</f>
        <v/>
      </c>
      <c r="S1385" s="246" t="str">
        <f aca="false">IF(O1385&lt;&gt;"",1000-SUMIF($D$12:$D1384,$D1385,S$12:S1384),"")</f>
        <v/>
      </c>
      <c r="T1385" s="268"/>
      <c r="U1385" s="269"/>
      <c r="V1385" s="244" t="str">
        <f aca="false">IF(AND(U1385&lt;&gt;"",T1385&lt;&gt;""),MIN(IF(OR(T1385="OZZ",T1385="ZZ"),5000,13600),TRUNC(0.75*SUMIF($D$12:$D1385,$D1385,U$12:U1385),2))-SUMIF($D$12:$D1384,$D1385,V$12:V1384),"")</f>
        <v/>
      </c>
      <c r="W1385" s="248" t="str">
        <f aca="false">IF(AND(U1385&lt;&gt;"",T1385&lt;&gt;"",AJ1385&lt;&gt;""),IF(OR(T1385="OZZ",T1385="ZZ"),0-SUMIF($D$12:$D1384,$D1385,W$12:W1384),MIN(MIN(13600,TRUNC(0.75*SUMIF($D$12:$D$1442,$D1385,U$12:U$1442),2)+SUMIF($D$12:$D1385,$D1385,AJ$12:AJ1385))-SUMIF($D$12:$D1384,$D1385,W$12:W1384)-SUMIF($D$12:$D$1442,$D1385,V$12:V$1442),AJ1385)),"")</f>
        <v/>
      </c>
      <c r="X1385" s="246" t="str">
        <f aca="false">IF(T1385&lt;&gt;"",1000-SUMIF($D$12:$D1384,$D1385,X$12:X1384),"")</f>
        <v/>
      </c>
      <c r="Y1385" s="272"/>
      <c r="Z1385" s="273"/>
      <c r="AA1385" s="273"/>
      <c r="AB1385" s="252" t="str">
        <f aca="false">IF(K1385&lt;&gt;"",ROUND(Y1385,2)+ROUND(Z1385,2)+ROUND(AA1385,2),"")</f>
        <v/>
      </c>
      <c r="AC1385" s="274"/>
      <c r="AD1385" s="273"/>
      <c r="AE1385" s="273"/>
      <c r="AF1385" s="275" t="str">
        <f aca="false">IF(P1385&lt;&gt;"",ROUND(AC1385,2)+ROUND(AD1385,2)+ROUND(AE1385,2),"")</f>
        <v/>
      </c>
      <c r="AG1385" s="274"/>
      <c r="AH1385" s="273"/>
      <c r="AI1385" s="273"/>
      <c r="AJ1385" s="275" t="str">
        <f aca="false">IF(U1385&lt;&gt;"",ROUND(AG1385,2)+ROUND(AH1385,2)+ROUND(AI1385,2),"")</f>
        <v/>
      </c>
      <c r="AK1385" s="255"/>
      <c r="AL1385" s="255"/>
      <c r="AM1385" s="256"/>
      <c r="AN1385" s="257"/>
      <c r="AO1385" s="258" t="str">
        <f aca="false">IF(D1385&lt;&gt;"",IF(COUNTIF($D$12:$D1385,$D1385)&gt;1,0,IF(SUM(L1385,Q1385,V1385)&gt;0,IF(AND(T1385="",OR(O1385&lt;&gt;"",J1385&lt;&gt;"")),IF(O1385&lt;&gt;"",O1385,IF(J1385&lt;&gt;"",J1385,0)),IF(AND(O1385&lt;&gt;"",J1385&lt;&gt;"",O1385=J1385),O1385,T1385)),0)),"")</f>
        <v/>
      </c>
      <c r="AP1385" s="258" t="str">
        <f aca="false">IF(D1385&lt;&gt;"",IF(COUNTIF($D$12:$D1385,$D1385)&gt;1,0,IF(SUM(M1385,R1385,W1385)&gt;0,IF(AND(T1385="",OR(O1385&lt;&gt;"",J1385&lt;&gt;"")),IF(O1385&lt;&gt;"",O1385,IF(J1385&lt;&gt;"",J1385,0)),IF(AND(O1385&lt;&gt;"",J1385&lt;&gt;"",O1385=J1385),O1385,T1385)),0)),"")</f>
        <v/>
      </c>
      <c r="AQ1385" s="258" t="str">
        <f aca="false">IF(D1385&lt;&gt;"",IF(COUNTIF($D$12:$D1385,$D1385)&gt;1,0,IF(SUM(N1385,S1385,X1385)&gt;0,IF(AND(T1385="",OR(O1385&lt;&gt;"",J1385&lt;&gt;"")),IF(O1385&lt;&gt;"",O1385,IF(J1385&lt;&gt;"",J1385,0)),IF(AND(O1385&lt;&gt;"",J1385&lt;&gt;"",O1385=J1385),O1385,T1385)),0)),"")</f>
        <v/>
      </c>
      <c r="AR1385" s="257" t="str">
        <f aca="false">IF(D1385&lt;&gt;"",IF(J1385="OZP12",L1385,0),"")</f>
        <v/>
      </c>
      <c r="AS1385" s="257" t="str">
        <f aca="false">IF(D1385&lt;&gt;"",IF(O1385="OZP12",Q1385,0),"")</f>
        <v/>
      </c>
      <c r="AT1385" s="257" t="str">
        <f aca="false">IF(D1385&lt;&gt;"",IF(T1385="OZP12",V1385,0),"")</f>
        <v/>
      </c>
      <c r="AU1385" s="257" t="str">
        <f aca="false">IF(D1385&lt;&gt;"",IF(J1385="TZP",L1385,0),"")</f>
        <v/>
      </c>
      <c r="AV1385" s="257" t="str">
        <f aca="false">IF(D1385&lt;&gt;"",IF(O1385="TZP",Q1385,0),"")</f>
        <v/>
      </c>
      <c r="AW1385" s="257" t="str">
        <f aca="false">IF(D1385&lt;&gt;"",IF(T1385="TZP",V1385,0),"")</f>
        <v/>
      </c>
      <c r="AX1385" s="257" t="str">
        <f aca="false">IF(D1385&lt;&gt;"",IF(J1385="OZZ",L1385,0),"")</f>
        <v/>
      </c>
      <c r="AY1385" s="257" t="str">
        <f aca="false">IF(D1385&lt;&gt;"",IF(O1385="OZZ",Q1385,0),"")</f>
        <v/>
      </c>
      <c r="AZ1385" s="257" t="str">
        <f aca="false">IF(D1385&lt;&gt;"",IF(T1385="OZZ",V1385,0),"")</f>
        <v/>
      </c>
      <c r="BA1385" s="260"/>
      <c r="BB1385" s="257" t="str">
        <f aca="false">IF(D1385&lt;&gt;"",IF(ISERROR(FIND("/",D1385)),0,1),"")</f>
        <v/>
      </c>
      <c r="BC1385" s="257" t="str">
        <f aca="false">IF(D1385&lt;&gt;"",IF(BB1385*1=0,D1385,CONCATENATE(MID(D1385,1,FIND("/",D1385,1)-1),MID(D1385,FIND("/",D1385,1)+1,LEN(D1385)))),"")</f>
        <v/>
      </c>
      <c r="BD1385" s="286"/>
      <c r="BE1385" s="257" t="str">
        <f aca="false">IF(D1385&lt;&gt;"",IF(J1385="OZP12",M1385,0),"")</f>
        <v/>
      </c>
      <c r="BF1385" s="257" t="str">
        <f aca="false">IF(D1385&lt;&gt;"",IF(O1385="OZP12",R1385,0),"")</f>
        <v/>
      </c>
      <c r="BG1385" s="257" t="str">
        <f aca="false">IF(D1385&lt;&gt;"",IF(T1385="OZP12",W1385,0),"")</f>
        <v/>
      </c>
      <c r="BH1385" s="257" t="str">
        <f aca="false">IF(D1385&lt;&gt;"",IF(J1385="TZP",M1385,0),"")</f>
        <v/>
      </c>
      <c r="BI1385" s="257" t="str">
        <f aca="false">IF(D1385&lt;&gt;"",IF(O1385="TZP",R1385,0),"")</f>
        <v/>
      </c>
      <c r="BJ1385" s="257" t="str">
        <f aca="false">IF(D1385&lt;&gt;"",IF(T1385="TZP",W1385,0),"")</f>
        <v/>
      </c>
    </row>
    <row r="1386" s="261" customFormat="true" ht="18.75" hidden="false" customHeight="true" outlineLevel="0" collapsed="false">
      <c r="A1386" s="262" t="n">
        <f aca="false">A1385+1</f>
        <v>1374</v>
      </c>
      <c r="B1386" s="263"/>
      <c r="C1386" s="263"/>
      <c r="D1386" s="263"/>
      <c r="E1386" s="266"/>
      <c r="F1386" s="266"/>
      <c r="G1386" s="267"/>
      <c r="H1386" s="278"/>
      <c r="I1386" s="281"/>
      <c r="J1386" s="268"/>
      <c r="K1386" s="269"/>
      <c r="L1386" s="244" t="str">
        <f aca="false">IF(AND(K1386&lt;&gt;"",J1386&lt;&gt;""),MIN(IF(OR(J1386="OZZ",J1386="ZZ"),5000,13600),TRUNC(0.75*SUMIF($D$12:$D1386,$D1386,K$12:K1386),2))-SUMIF($D$12:$D1385,$D1386,L$12:L1385),"")</f>
        <v/>
      </c>
      <c r="M1386" s="270" t="str">
        <f aca="false">IF(AND(K1386&lt;&gt;"",J1386&lt;&gt;"",AB1386&lt;&gt;""),IF(OR(J1386="OZZ",J1386="ZZ"),0-SUMIF($D$12:$D1385,$D1386,M$12:M1385),MIN(MIN(13600,TRUNC(0.75*SUMIF($D$12:$D$1442,$D1386,K$12:K$1442),2)+SUMIF($D$12:$D1386,$D1386,AB$12:AB1386))-SUMIF($D$12:$D1385,$D1386,M$12:M1385)-SUMIF($D$12:$D$1442,$D1386,L$12:L$1442),AB1386)),"")</f>
        <v/>
      </c>
      <c r="N1386" s="246" t="str">
        <f aca="false">IF(J1386&lt;&gt;"",1000-SUMIF($D$12:$D1385,$D1386,N$12:N1385),"")</f>
        <v/>
      </c>
      <c r="O1386" s="268"/>
      <c r="P1386" s="269"/>
      <c r="Q1386" s="244" t="str">
        <f aca="false">IF(AND(P1386&lt;&gt;"",O1386&lt;&gt;""),MIN(IF(OR(O1386="OZZ",O1386="ZZ"),5000,13600),TRUNC(0.75*SUMIF($D$12:$D1386,$D1386,P$12:P1386),2))-SUMIF($D$12:$D1385,$D1386,Q$12:Q1385),"")</f>
        <v/>
      </c>
      <c r="R1386" s="270" t="str">
        <f aca="false">IF(AND(P1386&lt;&gt;"",O1386&lt;&gt;"",AF1386&lt;&gt;""),IF(OR(O1386="OZZ",O1386="ZZ"),0-SUMIF($D$12:$D1385,$D1386,R$12:R1385),MIN(MIN(13600,TRUNC(0.75*SUMIF($D$12:$D$1442,$D1386,P$12:P$1442),2)+SUMIF($D$12:$D1386,$D1386,AF$12:AF1386))-SUMIF($D$12:$D1385,$D1386,R$12:R1385)-SUMIF($D$12:$D$1442,$D1386,Q$12:Q$1442),AF1386)),"")</f>
        <v/>
      </c>
      <c r="S1386" s="246" t="str">
        <f aca="false">IF(O1386&lt;&gt;"",1000-SUMIF($D$12:$D1385,$D1386,S$12:S1385),"")</f>
        <v/>
      </c>
      <c r="T1386" s="268"/>
      <c r="U1386" s="269"/>
      <c r="V1386" s="244" t="str">
        <f aca="false">IF(AND(U1386&lt;&gt;"",T1386&lt;&gt;""),MIN(IF(OR(T1386="OZZ",T1386="ZZ"),5000,13600),TRUNC(0.75*SUMIF($D$12:$D1386,$D1386,U$12:U1386),2))-SUMIF($D$12:$D1385,$D1386,V$12:V1385),"")</f>
        <v/>
      </c>
      <c r="W1386" s="248" t="str">
        <f aca="false">IF(AND(U1386&lt;&gt;"",T1386&lt;&gt;"",AJ1386&lt;&gt;""),IF(OR(T1386="OZZ",T1386="ZZ"),0-SUMIF($D$12:$D1385,$D1386,W$12:W1385),MIN(MIN(13600,TRUNC(0.75*SUMIF($D$12:$D$1442,$D1386,U$12:U$1442),2)+SUMIF($D$12:$D1386,$D1386,AJ$12:AJ1386))-SUMIF($D$12:$D1385,$D1386,W$12:W1385)-SUMIF($D$12:$D$1442,$D1386,V$12:V$1442),AJ1386)),"")</f>
        <v/>
      </c>
      <c r="X1386" s="246" t="str">
        <f aca="false">IF(T1386&lt;&gt;"",1000-SUMIF($D$12:$D1385,$D1386,X$12:X1385),"")</f>
        <v/>
      </c>
      <c r="Y1386" s="272"/>
      <c r="Z1386" s="273"/>
      <c r="AA1386" s="273"/>
      <c r="AB1386" s="252" t="str">
        <f aca="false">IF(K1386&lt;&gt;"",ROUND(Y1386,2)+ROUND(Z1386,2)+ROUND(AA1386,2),"")</f>
        <v/>
      </c>
      <c r="AC1386" s="274"/>
      <c r="AD1386" s="273"/>
      <c r="AE1386" s="273"/>
      <c r="AF1386" s="275" t="str">
        <f aca="false">IF(P1386&lt;&gt;"",ROUND(AC1386,2)+ROUND(AD1386,2)+ROUND(AE1386,2),"")</f>
        <v/>
      </c>
      <c r="AG1386" s="274"/>
      <c r="AH1386" s="273"/>
      <c r="AI1386" s="273"/>
      <c r="AJ1386" s="275" t="str">
        <f aca="false">IF(U1386&lt;&gt;"",ROUND(AG1386,2)+ROUND(AH1386,2)+ROUND(AI1386,2),"")</f>
        <v/>
      </c>
      <c r="AK1386" s="255"/>
      <c r="AL1386" s="255"/>
      <c r="AM1386" s="256"/>
      <c r="AN1386" s="257"/>
      <c r="AO1386" s="258" t="str">
        <f aca="false">IF(D1386&lt;&gt;"",IF(COUNTIF($D$12:$D1386,$D1386)&gt;1,0,IF(SUM(L1386,Q1386,V1386)&gt;0,IF(AND(T1386="",OR(O1386&lt;&gt;"",J1386&lt;&gt;"")),IF(O1386&lt;&gt;"",O1386,IF(J1386&lt;&gt;"",J1386,0)),IF(AND(O1386&lt;&gt;"",J1386&lt;&gt;"",O1386=J1386),O1386,T1386)),0)),"")</f>
        <v/>
      </c>
      <c r="AP1386" s="258" t="str">
        <f aca="false">IF(D1386&lt;&gt;"",IF(COUNTIF($D$12:$D1386,$D1386)&gt;1,0,IF(SUM(M1386,R1386,W1386)&gt;0,IF(AND(T1386="",OR(O1386&lt;&gt;"",J1386&lt;&gt;"")),IF(O1386&lt;&gt;"",O1386,IF(J1386&lt;&gt;"",J1386,0)),IF(AND(O1386&lt;&gt;"",J1386&lt;&gt;"",O1386=J1386),O1386,T1386)),0)),"")</f>
        <v/>
      </c>
      <c r="AQ1386" s="258" t="str">
        <f aca="false">IF(D1386&lt;&gt;"",IF(COUNTIF($D$12:$D1386,$D1386)&gt;1,0,IF(SUM(N1386,S1386,X1386)&gt;0,IF(AND(T1386="",OR(O1386&lt;&gt;"",J1386&lt;&gt;"")),IF(O1386&lt;&gt;"",O1386,IF(J1386&lt;&gt;"",J1386,0)),IF(AND(O1386&lt;&gt;"",J1386&lt;&gt;"",O1386=J1386),O1386,T1386)),0)),"")</f>
        <v/>
      </c>
      <c r="AR1386" s="257" t="str">
        <f aca="false">IF(D1386&lt;&gt;"",IF(J1386="OZP12",L1386,0),"")</f>
        <v/>
      </c>
      <c r="AS1386" s="257" t="str">
        <f aca="false">IF(D1386&lt;&gt;"",IF(O1386="OZP12",Q1386,0),"")</f>
        <v/>
      </c>
      <c r="AT1386" s="257" t="str">
        <f aca="false">IF(D1386&lt;&gt;"",IF(T1386="OZP12",V1386,0),"")</f>
        <v/>
      </c>
      <c r="AU1386" s="257" t="str">
        <f aca="false">IF(D1386&lt;&gt;"",IF(J1386="TZP",L1386,0),"")</f>
        <v/>
      </c>
      <c r="AV1386" s="257" t="str">
        <f aca="false">IF(D1386&lt;&gt;"",IF(O1386="TZP",Q1386,0),"")</f>
        <v/>
      </c>
      <c r="AW1386" s="257" t="str">
        <f aca="false">IF(D1386&lt;&gt;"",IF(T1386="TZP",V1386,0),"")</f>
        <v/>
      </c>
      <c r="AX1386" s="257" t="str">
        <f aca="false">IF(D1386&lt;&gt;"",IF(J1386="OZZ",L1386,0),"")</f>
        <v/>
      </c>
      <c r="AY1386" s="257" t="str">
        <f aca="false">IF(D1386&lt;&gt;"",IF(O1386="OZZ",Q1386,0),"")</f>
        <v/>
      </c>
      <c r="AZ1386" s="257" t="str">
        <f aca="false">IF(D1386&lt;&gt;"",IF(T1386="OZZ",V1386,0),"")</f>
        <v/>
      </c>
      <c r="BA1386" s="260"/>
      <c r="BB1386" s="257" t="str">
        <f aca="false">IF(D1386&lt;&gt;"",IF(ISERROR(FIND("/",D1386)),0,1),"")</f>
        <v/>
      </c>
      <c r="BC1386" s="257" t="str">
        <f aca="false">IF(D1386&lt;&gt;"",IF(BB1386*1=0,D1386,CONCATENATE(MID(D1386,1,FIND("/",D1386,1)-1),MID(D1386,FIND("/",D1386,1)+1,LEN(D1386)))),"")</f>
        <v/>
      </c>
      <c r="BD1386" s="286"/>
      <c r="BE1386" s="257" t="str">
        <f aca="false">IF(D1386&lt;&gt;"",IF(J1386="OZP12",M1386,0),"")</f>
        <v/>
      </c>
      <c r="BF1386" s="257" t="str">
        <f aca="false">IF(D1386&lt;&gt;"",IF(O1386="OZP12",R1386,0),"")</f>
        <v/>
      </c>
      <c r="BG1386" s="257" t="str">
        <f aca="false">IF(D1386&lt;&gt;"",IF(T1386="OZP12",W1386,0),"")</f>
        <v/>
      </c>
      <c r="BH1386" s="257" t="str">
        <f aca="false">IF(D1386&lt;&gt;"",IF(J1386="TZP",M1386,0),"")</f>
        <v/>
      </c>
      <c r="BI1386" s="257" t="str">
        <f aca="false">IF(D1386&lt;&gt;"",IF(O1386="TZP",R1386,0),"")</f>
        <v/>
      </c>
      <c r="BJ1386" s="257" t="str">
        <f aca="false">IF(D1386&lt;&gt;"",IF(T1386="TZP",W1386,0),"")</f>
        <v/>
      </c>
    </row>
    <row r="1387" s="261" customFormat="true" ht="18.75" hidden="false" customHeight="true" outlineLevel="0" collapsed="false">
      <c r="A1387" s="262" t="n">
        <f aca="false">A1386+1</f>
        <v>1375</v>
      </c>
      <c r="B1387" s="263"/>
      <c r="C1387" s="263"/>
      <c r="D1387" s="263"/>
      <c r="E1387" s="266"/>
      <c r="F1387" s="266"/>
      <c r="G1387" s="267"/>
      <c r="H1387" s="278"/>
      <c r="I1387" s="281"/>
      <c r="J1387" s="268"/>
      <c r="K1387" s="269"/>
      <c r="L1387" s="244" t="str">
        <f aca="false">IF(AND(K1387&lt;&gt;"",J1387&lt;&gt;""),MIN(IF(OR(J1387="OZZ",J1387="ZZ"),5000,13600),TRUNC(0.75*SUMIF($D$12:$D1387,$D1387,K$12:K1387),2))-SUMIF($D$12:$D1386,$D1387,L$12:L1386),"")</f>
        <v/>
      </c>
      <c r="M1387" s="270" t="str">
        <f aca="false">IF(AND(K1387&lt;&gt;"",J1387&lt;&gt;"",AB1387&lt;&gt;""),IF(OR(J1387="OZZ",J1387="ZZ"),0-SUMIF($D$12:$D1386,$D1387,M$12:M1386),MIN(MIN(13600,TRUNC(0.75*SUMIF($D$12:$D$1442,$D1387,K$12:K$1442),2)+SUMIF($D$12:$D1387,$D1387,AB$12:AB1387))-SUMIF($D$12:$D1386,$D1387,M$12:M1386)-SUMIF($D$12:$D$1442,$D1387,L$12:L$1442),AB1387)),"")</f>
        <v/>
      </c>
      <c r="N1387" s="246" t="str">
        <f aca="false">IF(J1387&lt;&gt;"",1000-SUMIF($D$12:$D1386,$D1387,N$12:N1386),"")</f>
        <v/>
      </c>
      <c r="O1387" s="268"/>
      <c r="P1387" s="269"/>
      <c r="Q1387" s="244" t="str">
        <f aca="false">IF(AND(P1387&lt;&gt;"",O1387&lt;&gt;""),MIN(IF(OR(O1387="OZZ",O1387="ZZ"),5000,13600),TRUNC(0.75*SUMIF($D$12:$D1387,$D1387,P$12:P1387),2))-SUMIF($D$12:$D1386,$D1387,Q$12:Q1386),"")</f>
        <v/>
      </c>
      <c r="R1387" s="270" t="str">
        <f aca="false">IF(AND(P1387&lt;&gt;"",O1387&lt;&gt;"",AF1387&lt;&gt;""),IF(OR(O1387="OZZ",O1387="ZZ"),0-SUMIF($D$12:$D1386,$D1387,R$12:R1386),MIN(MIN(13600,TRUNC(0.75*SUMIF($D$12:$D$1442,$D1387,P$12:P$1442),2)+SUMIF($D$12:$D1387,$D1387,AF$12:AF1387))-SUMIF($D$12:$D1386,$D1387,R$12:R1386)-SUMIF($D$12:$D$1442,$D1387,Q$12:Q$1442),AF1387)),"")</f>
        <v/>
      </c>
      <c r="S1387" s="246" t="str">
        <f aca="false">IF(O1387&lt;&gt;"",1000-SUMIF($D$12:$D1386,$D1387,S$12:S1386),"")</f>
        <v/>
      </c>
      <c r="T1387" s="268"/>
      <c r="U1387" s="269"/>
      <c r="V1387" s="244" t="str">
        <f aca="false">IF(AND(U1387&lt;&gt;"",T1387&lt;&gt;""),MIN(IF(OR(T1387="OZZ",T1387="ZZ"),5000,13600),TRUNC(0.75*SUMIF($D$12:$D1387,$D1387,U$12:U1387),2))-SUMIF($D$12:$D1386,$D1387,V$12:V1386),"")</f>
        <v/>
      </c>
      <c r="W1387" s="248" t="str">
        <f aca="false">IF(AND(U1387&lt;&gt;"",T1387&lt;&gt;"",AJ1387&lt;&gt;""),IF(OR(T1387="OZZ",T1387="ZZ"),0-SUMIF($D$12:$D1386,$D1387,W$12:W1386),MIN(MIN(13600,TRUNC(0.75*SUMIF($D$12:$D$1442,$D1387,U$12:U$1442),2)+SUMIF($D$12:$D1387,$D1387,AJ$12:AJ1387))-SUMIF($D$12:$D1386,$D1387,W$12:W1386)-SUMIF($D$12:$D$1442,$D1387,V$12:V$1442),AJ1387)),"")</f>
        <v/>
      </c>
      <c r="X1387" s="246" t="str">
        <f aca="false">IF(T1387&lt;&gt;"",1000-SUMIF($D$12:$D1386,$D1387,X$12:X1386),"")</f>
        <v/>
      </c>
      <c r="Y1387" s="272"/>
      <c r="Z1387" s="273"/>
      <c r="AA1387" s="273"/>
      <c r="AB1387" s="252" t="str">
        <f aca="false">IF(K1387&lt;&gt;"",ROUND(Y1387,2)+ROUND(Z1387,2)+ROUND(AA1387,2),"")</f>
        <v/>
      </c>
      <c r="AC1387" s="274"/>
      <c r="AD1387" s="273"/>
      <c r="AE1387" s="273"/>
      <c r="AF1387" s="275" t="str">
        <f aca="false">IF(P1387&lt;&gt;"",ROUND(AC1387,2)+ROUND(AD1387,2)+ROUND(AE1387,2),"")</f>
        <v/>
      </c>
      <c r="AG1387" s="274"/>
      <c r="AH1387" s="273"/>
      <c r="AI1387" s="273"/>
      <c r="AJ1387" s="275" t="str">
        <f aca="false">IF(U1387&lt;&gt;"",ROUND(AG1387,2)+ROUND(AH1387,2)+ROUND(AI1387,2),"")</f>
        <v/>
      </c>
      <c r="AK1387" s="255"/>
      <c r="AL1387" s="255"/>
      <c r="AM1387" s="256"/>
      <c r="AN1387" s="257"/>
      <c r="AO1387" s="258" t="str">
        <f aca="false">IF(D1387&lt;&gt;"",IF(COUNTIF($D$12:$D1387,$D1387)&gt;1,0,IF(SUM(L1387,Q1387,V1387)&gt;0,IF(AND(T1387="",OR(O1387&lt;&gt;"",J1387&lt;&gt;"")),IF(O1387&lt;&gt;"",O1387,IF(J1387&lt;&gt;"",J1387,0)),IF(AND(O1387&lt;&gt;"",J1387&lt;&gt;"",O1387=J1387),O1387,T1387)),0)),"")</f>
        <v/>
      </c>
      <c r="AP1387" s="258" t="str">
        <f aca="false">IF(D1387&lt;&gt;"",IF(COUNTIF($D$12:$D1387,$D1387)&gt;1,0,IF(SUM(M1387,R1387,W1387)&gt;0,IF(AND(T1387="",OR(O1387&lt;&gt;"",J1387&lt;&gt;"")),IF(O1387&lt;&gt;"",O1387,IF(J1387&lt;&gt;"",J1387,0)),IF(AND(O1387&lt;&gt;"",J1387&lt;&gt;"",O1387=J1387),O1387,T1387)),0)),"")</f>
        <v/>
      </c>
      <c r="AQ1387" s="258" t="str">
        <f aca="false">IF(D1387&lt;&gt;"",IF(COUNTIF($D$12:$D1387,$D1387)&gt;1,0,IF(SUM(N1387,S1387,X1387)&gt;0,IF(AND(T1387="",OR(O1387&lt;&gt;"",J1387&lt;&gt;"")),IF(O1387&lt;&gt;"",O1387,IF(J1387&lt;&gt;"",J1387,0)),IF(AND(O1387&lt;&gt;"",J1387&lt;&gt;"",O1387=J1387),O1387,T1387)),0)),"")</f>
        <v/>
      </c>
      <c r="AR1387" s="257" t="str">
        <f aca="false">IF(D1387&lt;&gt;"",IF(J1387="OZP12",L1387,0),"")</f>
        <v/>
      </c>
      <c r="AS1387" s="257" t="str">
        <f aca="false">IF(D1387&lt;&gt;"",IF(O1387="OZP12",Q1387,0),"")</f>
        <v/>
      </c>
      <c r="AT1387" s="257" t="str">
        <f aca="false">IF(D1387&lt;&gt;"",IF(T1387="OZP12",V1387,0),"")</f>
        <v/>
      </c>
      <c r="AU1387" s="257" t="str">
        <f aca="false">IF(D1387&lt;&gt;"",IF(J1387="TZP",L1387,0),"")</f>
        <v/>
      </c>
      <c r="AV1387" s="257" t="str">
        <f aca="false">IF(D1387&lt;&gt;"",IF(O1387="TZP",Q1387,0),"")</f>
        <v/>
      </c>
      <c r="AW1387" s="257" t="str">
        <f aca="false">IF(D1387&lt;&gt;"",IF(T1387="TZP",V1387,0),"")</f>
        <v/>
      </c>
      <c r="AX1387" s="257" t="str">
        <f aca="false">IF(D1387&lt;&gt;"",IF(J1387="OZZ",L1387,0),"")</f>
        <v/>
      </c>
      <c r="AY1387" s="257" t="str">
        <f aca="false">IF(D1387&lt;&gt;"",IF(O1387="OZZ",Q1387,0),"")</f>
        <v/>
      </c>
      <c r="AZ1387" s="257" t="str">
        <f aca="false">IF(D1387&lt;&gt;"",IF(T1387="OZZ",V1387,0),"")</f>
        <v/>
      </c>
      <c r="BA1387" s="260"/>
      <c r="BB1387" s="257" t="str">
        <f aca="false">IF(D1387&lt;&gt;"",IF(ISERROR(FIND("/",D1387)),0,1),"")</f>
        <v/>
      </c>
      <c r="BC1387" s="257" t="str">
        <f aca="false">IF(D1387&lt;&gt;"",IF(BB1387*1=0,D1387,CONCATENATE(MID(D1387,1,FIND("/",D1387,1)-1),MID(D1387,FIND("/",D1387,1)+1,LEN(D1387)))),"")</f>
        <v/>
      </c>
      <c r="BD1387" s="286"/>
      <c r="BE1387" s="257" t="str">
        <f aca="false">IF(D1387&lt;&gt;"",IF(J1387="OZP12",M1387,0),"")</f>
        <v/>
      </c>
      <c r="BF1387" s="257" t="str">
        <f aca="false">IF(D1387&lt;&gt;"",IF(O1387="OZP12",R1387,0),"")</f>
        <v/>
      </c>
      <c r="BG1387" s="257" t="str">
        <f aca="false">IF(D1387&lt;&gt;"",IF(T1387="OZP12",W1387,0),"")</f>
        <v/>
      </c>
      <c r="BH1387" s="257" t="str">
        <f aca="false">IF(D1387&lt;&gt;"",IF(J1387="TZP",M1387,0),"")</f>
        <v/>
      </c>
      <c r="BI1387" s="257" t="str">
        <f aca="false">IF(D1387&lt;&gt;"",IF(O1387="TZP",R1387,0),"")</f>
        <v/>
      </c>
      <c r="BJ1387" s="257" t="str">
        <f aca="false">IF(D1387&lt;&gt;"",IF(T1387="TZP",W1387,0),"")</f>
        <v/>
      </c>
    </row>
    <row r="1388" s="261" customFormat="true" ht="18.75" hidden="false" customHeight="true" outlineLevel="0" collapsed="false">
      <c r="A1388" s="262" t="n">
        <f aca="false">A1387+1</f>
        <v>1376</v>
      </c>
      <c r="B1388" s="263"/>
      <c r="C1388" s="263"/>
      <c r="D1388" s="263"/>
      <c r="E1388" s="266"/>
      <c r="F1388" s="266"/>
      <c r="G1388" s="267"/>
      <c r="H1388" s="278"/>
      <c r="I1388" s="281"/>
      <c r="J1388" s="268"/>
      <c r="K1388" s="269"/>
      <c r="L1388" s="244" t="str">
        <f aca="false">IF(AND(K1388&lt;&gt;"",J1388&lt;&gt;""),MIN(IF(OR(J1388="OZZ",J1388="ZZ"),5000,13600),TRUNC(0.75*SUMIF($D$12:$D1388,$D1388,K$12:K1388),2))-SUMIF($D$12:$D1387,$D1388,L$12:L1387),"")</f>
        <v/>
      </c>
      <c r="M1388" s="270" t="str">
        <f aca="false">IF(AND(K1388&lt;&gt;"",J1388&lt;&gt;"",AB1388&lt;&gt;""),IF(OR(J1388="OZZ",J1388="ZZ"),0-SUMIF($D$12:$D1387,$D1388,M$12:M1387),MIN(MIN(13600,TRUNC(0.75*SUMIF($D$12:$D$1442,$D1388,K$12:K$1442),2)+SUMIF($D$12:$D1388,$D1388,AB$12:AB1388))-SUMIF($D$12:$D1387,$D1388,M$12:M1387)-SUMIF($D$12:$D$1442,$D1388,L$12:L$1442),AB1388)),"")</f>
        <v/>
      </c>
      <c r="N1388" s="246" t="str">
        <f aca="false">IF(J1388&lt;&gt;"",1000-SUMIF($D$12:$D1387,$D1388,N$12:N1387),"")</f>
        <v/>
      </c>
      <c r="O1388" s="268"/>
      <c r="P1388" s="269"/>
      <c r="Q1388" s="244" t="str">
        <f aca="false">IF(AND(P1388&lt;&gt;"",O1388&lt;&gt;""),MIN(IF(OR(O1388="OZZ",O1388="ZZ"),5000,13600),TRUNC(0.75*SUMIF($D$12:$D1388,$D1388,P$12:P1388),2))-SUMIF($D$12:$D1387,$D1388,Q$12:Q1387),"")</f>
        <v/>
      </c>
      <c r="R1388" s="270" t="str">
        <f aca="false">IF(AND(P1388&lt;&gt;"",O1388&lt;&gt;"",AF1388&lt;&gt;""),IF(OR(O1388="OZZ",O1388="ZZ"),0-SUMIF($D$12:$D1387,$D1388,R$12:R1387),MIN(MIN(13600,TRUNC(0.75*SUMIF($D$12:$D$1442,$D1388,P$12:P$1442),2)+SUMIF($D$12:$D1388,$D1388,AF$12:AF1388))-SUMIF($D$12:$D1387,$D1388,R$12:R1387)-SUMIF($D$12:$D$1442,$D1388,Q$12:Q$1442),AF1388)),"")</f>
        <v/>
      </c>
      <c r="S1388" s="246" t="str">
        <f aca="false">IF(O1388&lt;&gt;"",1000-SUMIF($D$12:$D1387,$D1388,S$12:S1387),"")</f>
        <v/>
      </c>
      <c r="T1388" s="268"/>
      <c r="U1388" s="269"/>
      <c r="V1388" s="244" t="str">
        <f aca="false">IF(AND(U1388&lt;&gt;"",T1388&lt;&gt;""),MIN(IF(OR(T1388="OZZ",T1388="ZZ"),5000,13600),TRUNC(0.75*SUMIF($D$12:$D1388,$D1388,U$12:U1388),2))-SUMIF($D$12:$D1387,$D1388,V$12:V1387),"")</f>
        <v/>
      </c>
      <c r="W1388" s="248" t="str">
        <f aca="false">IF(AND(U1388&lt;&gt;"",T1388&lt;&gt;"",AJ1388&lt;&gt;""),IF(OR(T1388="OZZ",T1388="ZZ"),0-SUMIF($D$12:$D1387,$D1388,W$12:W1387),MIN(MIN(13600,TRUNC(0.75*SUMIF($D$12:$D$1442,$D1388,U$12:U$1442),2)+SUMIF($D$12:$D1388,$D1388,AJ$12:AJ1388))-SUMIF($D$12:$D1387,$D1388,W$12:W1387)-SUMIF($D$12:$D$1442,$D1388,V$12:V$1442),AJ1388)),"")</f>
        <v/>
      </c>
      <c r="X1388" s="246" t="str">
        <f aca="false">IF(T1388&lt;&gt;"",1000-SUMIF($D$12:$D1387,$D1388,X$12:X1387),"")</f>
        <v/>
      </c>
      <c r="Y1388" s="272"/>
      <c r="Z1388" s="273"/>
      <c r="AA1388" s="273"/>
      <c r="AB1388" s="252" t="str">
        <f aca="false">IF(K1388&lt;&gt;"",ROUND(Y1388,2)+ROUND(Z1388,2)+ROUND(AA1388,2),"")</f>
        <v/>
      </c>
      <c r="AC1388" s="274"/>
      <c r="AD1388" s="273"/>
      <c r="AE1388" s="273"/>
      <c r="AF1388" s="275" t="str">
        <f aca="false">IF(P1388&lt;&gt;"",ROUND(AC1388,2)+ROUND(AD1388,2)+ROUND(AE1388,2),"")</f>
        <v/>
      </c>
      <c r="AG1388" s="274"/>
      <c r="AH1388" s="273"/>
      <c r="AI1388" s="273"/>
      <c r="AJ1388" s="275" t="str">
        <f aca="false">IF(U1388&lt;&gt;"",ROUND(AG1388,2)+ROUND(AH1388,2)+ROUND(AI1388,2),"")</f>
        <v/>
      </c>
      <c r="AK1388" s="255"/>
      <c r="AL1388" s="255"/>
      <c r="AM1388" s="256"/>
      <c r="AN1388" s="257"/>
      <c r="AO1388" s="258" t="str">
        <f aca="false">IF(D1388&lt;&gt;"",IF(COUNTIF($D$12:$D1388,$D1388)&gt;1,0,IF(SUM(L1388,Q1388,V1388)&gt;0,IF(AND(T1388="",OR(O1388&lt;&gt;"",J1388&lt;&gt;"")),IF(O1388&lt;&gt;"",O1388,IF(J1388&lt;&gt;"",J1388,0)),IF(AND(O1388&lt;&gt;"",J1388&lt;&gt;"",O1388=J1388),O1388,T1388)),0)),"")</f>
        <v/>
      </c>
      <c r="AP1388" s="258" t="str">
        <f aca="false">IF(D1388&lt;&gt;"",IF(COUNTIF($D$12:$D1388,$D1388)&gt;1,0,IF(SUM(M1388,R1388,W1388)&gt;0,IF(AND(T1388="",OR(O1388&lt;&gt;"",J1388&lt;&gt;"")),IF(O1388&lt;&gt;"",O1388,IF(J1388&lt;&gt;"",J1388,0)),IF(AND(O1388&lt;&gt;"",J1388&lt;&gt;"",O1388=J1388),O1388,T1388)),0)),"")</f>
        <v/>
      </c>
      <c r="AQ1388" s="258" t="str">
        <f aca="false">IF(D1388&lt;&gt;"",IF(COUNTIF($D$12:$D1388,$D1388)&gt;1,0,IF(SUM(N1388,S1388,X1388)&gt;0,IF(AND(T1388="",OR(O1388&lt;&gt;"",J1388&lt;&gt;"")),IF(O1388&lt;&gt;"",O1388,IF(J1388&lt;&gt;"",J1388,0)),IF(AND(O1388&lt;&gt;"",J1388&lt;&gt;"",O1388=J1388),O1388,T1388)),0)),"")</f>
        <v/>
      </c>
      <c r="AR1388" s="257" t="str">
        <f aca="false">IF(D1388&lt;&gt;"",IF(J1388="OZP12",L1388,0),"")</f>
        <v/>
      </c>
      <c r="AS1388" s="257" t="str">
        <f aca="false">IF(D1388&lt;&gt;"",IF(O1388="OZP12",Q1388,0),"")</f>
        <v/>
      </c>
      <c r="AT1388" s="257" t="str">
        <f aca="false">IF(D1388&lt;&gt;"",IF(T1388="OZP12",V1388,0),"")</f>
        <v/>
      </c>
      <c r="AU1388" s="257" t="str">
        <f aca="false">IF(D1388&lt;&gt;"",IF(J1388="TZP",L1388,0),"")</f>
        <v/>
      </c>
      <c r="AV1388" s="257" t="str">
        <f aca="false">IF(D1388&lt;&gt;"",IF(O1388="TZP",Q1388,0),"")</f>
        <v/>
      </c>
      <c r="AW1388" s="257" t="str">
        <f aca="false">IF(D1388&lt;&gt;"",IF(T1388="TZP",V1388,0),"")</f>
        <v/>
      </c>
      <c r="AX1388" s="257" t="str">
        <f aca="false">IF(D1388&lt;&gt;"",IF(J1388="OZZ",L1388,0),"")</f>
        <v/>
      </c>
      <c r="AY1388" s="257" t="str">
        <f aca="false">IF(D1388&lt;&gt;"",IF(O1388="OZZ",Q1388,0),"")</f>
        <v/>
      </c>
      <c r="AZ1388" s="257" t="str">
        <f aca="false">IF(D1388&lt;&gt;"",IF(T1388="OZZ",V1388,0),"")</f>
        <v/>
      </c>
      <c r="BA1388" s="260"/>
      <c r="BB1388" s="257" t="str">
        <f aca="false">IF(D1388&lt;&gt;"",IF(ISERROR(FIND("/",D1388)),0,1),"")</f>
        <v/>
      </c>
      <c r="BC1388" s="257" t="str">
        <f aca="false">IF(D1388&lt;&gt;"",IF(BB1388*1=0,D1388,CONCATENATE(MID(D1388,1,FIND("/",D1388,1)-1),MID(D1388,FIND("/",D1388,1)+1,LEN(D1388)))),"")</f>
        <v/>
      </c>
      <c r="BD1388" s="286"/>
      <c r="BE1388" s="257" t="str">
        <f aca="false">IF(D1388&lt;&gt;"",IF(J1388="OZP12",M1388,0),"")</f>
        <v/>
      </c>
      <c r="BF1388" s="257" t="str">
        <f aca="false">IF(D1388&lt;&gt;"",IF(O1388="OZP12",R1388,0),"")</f>
        <v/>
      </c>
      <c r="BG1388" s="257" t="str">
        <f aca="false">IF(D1388&lt;&gt;"",IF(T1388="OZP12",W1388,0),"")</f>
        <v/>
      </c>
      <c r="BH1388" s="257" t="str">
        <f aca="false">IF(D1388&lt;&gt;"",IF(J1388="TZP",M1388,0),"")</f>
        <v/>
      </c>
      <c r="BI1388" s="257" t="str">
        <f aca="false">IF(D1388&lt;&gt;"",IF(O1388="TZP",R1388,0),"")</f>
        <v/>
      </c>
      <c r="BJ1388" s="257" t="str">
        <f aca="false">IF(D1388&lt;&gt;"",IF(T1388="TZP",W1388,0),"")</f>
        <v/>
      </c>
    </row>
    <row r="1389" s="261" customFormat="true" ht="18.75" hidden="false" customHeight="true" outlineLevel="0" collapsed="false">
      <c r="A1389" s="262" t="n">
        <f aca="false">A1388+1</f>
        <v>1377</v>
      </c>
      <c r="B1389" s="263"/>
      <c r="C1389" s="263"/>
      <c r="D1389" s="263"/>
      <c r="E1389" s="266"/>
      <c r="F1389" s="266"/>
      <c r="G1389" s="267"/>
      <c r="H1389" s="278"/>
      <c r="I1389" s="281"/>
      <c r="J1389" s="268"/>
      <c r="K1389" s="269"/>
      <c r="L1389" s="244" t="str">
        <f aca="false">IF(AND(K1389&lt;&gt;"",J1389&lt;&gt;""),MIN(IF(OR(J1389="OZZ",J1389="ZZ"),5000,13600),TRUNC(0.75*SUMIF($D$12:$D1389,$D1389,K$12:K1389),2))-SUMIF($D$12:$D1388,$D1389,L$12:L1388),"")</f>
        <v/>
      </c>
      <c r="M1389" s="270" t="str">
        <f aca="false">IF(AND(K1389&lt;&gt;"",J1389&lt;&gt;"",AB1389&lt;&gt;""),IF(OR(J1389="OZZ",J1389="ZZ"),0-SUMIF($D$12:$D1388,$D1389,M$12:M1388),MIN(MIN(13600,TRUNC(0.75*SUMIF($D$12:$D$1442,$D1389,K$12:K$1442),2)+SUMIF($D$12:$D1389,$D1389,AB$12:AB1389))-SUMIF($D$12:$D1388,$D1389,M$12:M1388)-SUMIF($D$12:$D$1442,$D1389,L$12:L$1442),AB1389)),"")</f>
        <v/>
      </c>
      <c r="N1389" s="246" t="str">
        <f aca="false">IF(J1389&lt;&gt;"",1000-SUMIF($D$12:$D1388,$D1389,N$12:N1388),"")</f>
        <v/>
      </c>
      <c r="O1389" s="268"/>
      <c r="P1389" s="269"/>
      <c r="Q1389" s="244" t="str">
        <f aca="false">IF(AND(P1389&lt;&gt;"",O1389&lt;&gt;""),MIN(IF(OR(O1389="OZZ",O1389="ZZ"),5000,13600),TRUNC(0.75*SUMIF($D$12:$D1389,$D1389,P$12:P1389),2))-SUMIF($D$12:$D1388,$D1389,Q$12:Q1388),"")</f>
        <v/>
      </c>
      <c r="R1389" s="270" t="str">
        <f aca="false">IF(AND(P1389&lt;&gt;"",O1389&lt;&gt;"",AF1389&lt;&gt;""),IF(OR(O1389="OZZ",O1389="ZZ"),0-SUMIF($D$12:$D1388,$D1389,R$12:R1388),MIN(MIN(13600,TRUNC(0.75*SUMIF($D$12:$D$1442,$D1389,P$12:P$1442),2)+SUMIF($D$12:$D1389,$D1389,AF$12:AF1389))-SUMIF($D$12:$D1388,$D1389,R$12:R1388)-SUMIF($D$12:$D$1442,$D1389,Q$12:Q$1442),AF1389)),"")</f>
        <v/>
      </c>
      <c r="S1389" s="246" t="str">
        <f aca="false">IF(O1389&lt;&gt;"",1000-SUMIF($D$12:$D1388,$D1389,S$12:S1388),"")</f>
        <v/>
      </c>
      <c r="T1389" s="268"/>
      <c r="U1389" s="269"/>
      <c r="V1389" s="244" t="str">
        <f aca="false">IF(AND(U1389&lt;&gt;"",T1389&lt;&gt;""),MIN(IF(OR(T1389="OZZ",T1389="ZZ"),5000,13600),TRUNC(0.75*SUMIF($D$12:$D1389,$D1389,U$12:U1389),2))-SUMIF($D$12:$D1388,$D1389,V$12:V1388),"")</f>
        <v/>
      </c>
      <c r="W1389" s="248" t="str">
        <f aca="false">IF(AND(U1389&lt;&gt;"",T1389&lt;&gt;"",AJ1389&lt;&gt;""),IF(OR(T1389="OZZ",T1389="ZZ"),0-SUMIF($D$12:$D1388,$D1389,W$12:W1388),MIN(MIN(13600,TRUNC(0.75*SUMIF($D$12:$D$1442,$D1389,U$12:U$1442),2)+SUMIF($D$12:$D1389,$D1389,AJ$12:AJ1389))-SUMIF($D$12:$D1388,$D1389,W$12:W1388)-SUMIF($D$12:$D$1442,$D1389,V$12:V$1442),AJ1389)),"")</f>
        <v/>
      </c>
      <c r="X1389" s="246" t="str">
        <f aca="false">IF(T1389&lt;&gt;"",1000-SUMIF($D$12:$D1388,$D1389,X$12:X1388),"")</f>
        <v/>
      </c>
      <c r="Y1389" s="272"/>
      <c r="Z1389" s="273"/>
      <c r="AA1389" s="273"/>
      <c r="AB1389" s="252" t="str">
        <f aca="false">IF(K1389&lt;&gt;"",ROUND(Y1389,2)+ROUND(Z1389,2)+ROUND(AA1389,2),"")</f>
        <v/>
      </c>
      <c r="AC1389" s="274"/>
      <c r="AD1389" s="273"/>
      <c r="AE1389" s="273"/>
      <c r="AF1389" s="275" t="str">
        <f aca="false">IF(P1389&lt;&gt;"",ROUND(AC1389,2)+ROUND(AD1389,2)+ROUND(AE1389,2),"")</f>
        <v/>
      </c>
      <c r="AG1389" s="274"/>
      <c r="AH1389" s="273"/>
      <c r="AI1389" s="273"/>
      <c r="AJ1389" s="275" t="str">
        <f aca="false">IF(U1389&lt;&gt;"",ROUND(AG1389,2)+ROUND(AH1389,2)+ROUND(AI1389,2),"")</f>
        <v/>
      </c>
      <c r="AK1389" s="255"/>
      <c r="AL1389" s="255"/>
      <c r="AM1389" s="256"/>
      <c r="AN1389" s="257"/>
      <c r="AO1389" s="258" t="str">
        <f aca="false">IF(D1389&lt;&gt;"",IF(COUNTIF($D$12:$D1389,$D1389)&gt;1,0,IF(SUM(L1389,Q1389,V1389)&gt;0,IF(AND(T1389="",OR(O1389&lt;&gt;"",J1389&lt;&gt;"")),IF(O1389&lt;&gt;"",O1389,IF(J1389&lt;&gt;"",J1389,0)),IF(AND(O1389&lt;&gt;"",J1389&lt;&gt;"",O1389=J1389),O1389,T1389)),0)),"")</f>
        <v/>
      </c>
      <c r="AP1389" s="258" t="str">
        <f aca="false">IF(D1389&lt;&gt;"",IF(COUNTIF($D$12:$D1389,$D1389)&gt;1,0,IF(SUM(M1389,R1389,W1389)&gt;0,IF(AND(T1389="",OR(O1389&lt;&gt;"",J1389&lt;&gt;"")),IF(O1389&lt;&gt;"",O1389,IF(J1389&lt;&gt;"",J1389,0)),IF(AND(O1389&lt;&gt;"",J1389&lt;&gt;"",O1389=J1389),O1389,T1389)),0)),"")</f>
        <v/>
      </c>
      <c r="AQ1389" s="258" t="str">
        <f aca="false">IF(D1389&lt;&gt;"",IF(COUNTIF($D$12:$D1389,$D1389)&gt;1,0,IF(SUM(N1389,S1389,X1389)&gt;0,IF(AND(T1389="",OR(O1389&lt;&gt;"",J1389&lt;&gt;"")),IF(O1389&lt;&gt;"",O1389,IF(J1389&lt;&gt;"",J1389,0)),IF(AND(O1389&lt;&gt;"",J1389&lt;&gt;"",O1389=J1389),O1389,T1389)),0)),"")</f>
        <v/>
      </c>
      <c r="AR1389" s="257" t="str">
        <f aca="false">IF(D1389&lt;&gt;"",IF(J1389="OZP12",L1389,0),"")</f>
        <v/>
      </c>
      <c r="AS1389" s="257" t="str">
        <f aca="false">IF(D1389&lt;&gt;"",IF(O1389="OZP12",Q1389,0),"")</f>
        <v/>
      </c>
      <c r="AT1389" s="257" t="str">
        <f aca="false">IF(D1389&lt;&gt;"",IF(T1389="OZP12",V1389,0),"")</f>
        <v/>
      </c>
      <c r="AU1389" s="257" t="str">
        <f aca="false">IF(D1389&lt;&gt;"",IF(J1389="TZP",L1389,0),"")</f>
        <v/>
      </c>
      <c r="AV1389" s="257" t="str">
        <f aca="false">IF(D1389&lt;&gt;"",IF(O1389="TZP",Q1389,0),"")</f>
        <v/>
      </c>
      <c r="AW1389" s="257" t="str">
        <f aca="false">IF(D1389&lt;&gt;"",IF(T1389="TZP",V1389,0),"")</f>
        <v/>
      </c>
      <c r="AX1389" s="257" t="str">
        <f aca="false">IF(D1389&lt;&gt;"",IF(J1389="OZZ",L1389,0),"")</f>
        <v/>
      </c>
      <c r="AY1389" s="257" t="str">
        <f aca="false">IF(D1389&lt;&gt;"",IF(O1389="OZZ",Q1389,0),"")</f>
        <v/>
      </c>
      <c r="AZ1389" s="257" t="str">
        <f aca="false">IF(D1389&lt;&gt;"",IF(T1389="OZZ",V1389,0),"")</f>
        <v/>
      </c>
      <c r="BA1389" s="260"/>
      <c r="BB1389" s="257" t="str">
        <f aca="false">IF(D1389&lt;&gt;"",IF(ISERROR(FIND("/",D1389)),0,1),"")</f>
        <v/>
      </c>
      <c r="BC1389" s="257" t="str">
        <f aca="false">IF(D1389&lt;&gt;"",IF(BB1389*1=0,D1389,CONCATENATE(MID(D1389,1,FIND("/",D1389,1)-1),MID(D1389,FIND("/",D1389,1)+1,LEN(D1389)))),"")</f>
        <v/>
      </c>
      <c r="BD1389" s="286"/>
      <c r="BE1389" s="257" t="str">
        <f aca="false">IF(D1389&lt;&gt;"",IF(J1389="OZP12",M1389,0),"")</f>
        <v/>
      </c>
      <c r="BF1389" s="257" t="str">
        <f aca="false">IF(D1389&lt;&gt;"",IF(O1389="OZP12",R1389,0),"")</f>
        <v/>
      </c>
      <c r="BG1389" s="257" t="str">
        <f aca="false">IF(D1389&lt;&gt;"",IF(T1389="OZP12",W1389,0),"")</f>
        <v/>
      </c>
      <c r="BH1389" s="257" t="str">
        <f aca="false">IF(D1389&lt;&gt;"",IF(J1389="TZP",M1389,0),"")</f>
        <v/>
      </c>
      <c r="BI1389" s="257" t="str">
        <f aca="false">IF(D1389&lt;&gt;"",IF(O1389="TZP",R1389,0),"")</f>
        <v/>
      </c>
      <c r="BJ1389" s="257" t="str">
        <f aca="false">IF(D1389&lt;&gt;"",IF(T1389="TZP",W1389,0),"")</f>
        <v/>
      </c>
    </row>
    <row r="1390" s="261" customFormat="true" ht="18.75" hidden="false" customHeight="true" outlineLevel="0" collapsed="false">
      <c r="A1390" s="262" t="n">
        <f aca="false">A1389+1</f>
        <v>1378</v>
      </c>
      <c r="B1390" s="263"/>
      <c r="C1390" s="263"/>
      <c r="D1390" s="263"/>
      <c r="E1390" s="266"/>
      <c r="F1390" s="266"/>
      <c r="G1390" s="267"/>
      <c r="H1390" s="278"/>
      <c r="I1390" s="281"/>
      <c r="J1390" s="268"/>
      <c r="K1390" s="269"/>
      <c r="L1390" s="244" t="str">
        <f aca="false">IF(AND(K1390&lt;&gt;"",J1390&lt;&gt;""),MIN(IF(OR(J1390="OZZ",J1390="ZZ"),5000,13600),TRUNC(0.75*SUMIF($D$12:$D1390,$D1390,K$12:K1390),2))-SUMIF($D$12:$D1389,$D1390,L$12:L1389),"")</f>
        <v/>
      </c>
      <c r="M1390" s="270" t="str">
        <f aca="false">IF(AND(K1390&lt;&gt;"",J1390&lt;&gt;"",AB1390&lt;&gt;""),IF(OR(J1390="OZZ",J1390="ZZ"),0-SUMIF($D$12:$D1389,$D1390,M$12:M1389),MIN(MIN(13600,TRUNC(0.75*SUMIF($D$12:$D$1442,$D1390,K$12:K$1442),2)+SUMIF($D$12:$D1390,$D1390,AB$12:AB1390))-SUMIF($D$12:$D1389,$D1390,M$12:M1389)-SUMIF($D$12:$D$1442,$D1390,L$12:L$1442),AB1390)),"")</f>
        <v/>
      </c>
      <c r="N1390" s="246" t="str">
        <f aca="false">IF(J1390&lt;&gt;"",1000-SUMIF($D$12:$D1389,$D1390,N$12:N1389),"")</f>
        <v/>
      </c>
      <c r="O1390" s="268"/>
      <c r="P1390" s="269"/>
      <c r="Q1390" s="244" t="str">
        <f aca="false">IF(AND(P1390&lt;&gt;"",O1390&lt;&gt;""),MIN(IF(OR(O1390="OZZ",O1390="ZZ"),5000,13600),TRUNC(0.75*SUMIF($D$12:$D1390,$D1390,P$12:P1390),2))-SUMIF($D$12:$D1389,$D1390,Q$12:Q1389),"")</f>
        <v/>
      </c>
      <c r="R1390" s="270" t="str">
        <f aca="false">IF(AND(P1390&lt;&gt;"",O1390&lt;&gt;"",AF1390&lt;&gt;""),IF(OR(O1390="OZZ",O1390="ZZ"),0-SUMIF($D$12:$D1389,$D1390,R$12:R1389),MIN(MIN(13600,TRUNC(0.75*SUMIF($D$12:$D$1442,$D1390,P$12:P$1442),2)+SUMIF($D$12:$D1390,$D1390,AF$12:AF1390))-SUMIF($D$12:$D1389,$D1390,R$12:R1389)-SUMIF($D$12:$D$1442,$D1390,Q$12:Q$1442),AF1390)),"")</f>
        <v/>
      </c>
      <c r="S1390" s="246" t="str">
        <f aca="false">IF(O1390&lt;&gt;"",1000-SUMIF($D$12:$D1389,$D1390,S$12:S1389),"")</f>
        <v/>
      </c>
      <c r="T1390" s="268"/>
      <c r="U1390" s="269"/>
      <c r="V1390" s="244" t="str">
        <f aca="false">IF(AND(U1390&lt;&gt;"",T1390&lt;&gt;""),MIN(IF(OR(T1390="OZZ",T1390="ZZ"),5000,13600),TRUNC(0.75*SUMIF($D$12:$D1390,$D1390,U$12:U1390),2))-SUMIF($D$12:$D1389,$D1390,V$12:V1389),"")</f>
        <v/>
      </c>
      <c r="W1390" s="248" t="str">
        <f aca="false">IF(AND(U1390&lt;&gt;"",T1390&lt;&gt;"",AJ1390&lt;&gt;""),IF(OR(T1390="OZZ",T1390="ZZ"),0-SUMIF($D$12:$D1389,$D1390,W$12:W1389),MIN(MIN(13600,TRUNC(0.75*SUMIF($D$12:$D$1442,$D1390,U$12:U$1442),2)+SUMIF($D$12:$D1390,$D1390,AJ$12:AJ1390))-SUMIF($D$12:$D1389,$D1390,W$12:W1389)-SUMIF($D$12:$D$1442,$D1390,V$12:V$1442),AJ1390)),"")</f>
        <v/>
      </c>
      <c r="X1390" s="246" t="str">
        <f aca="false">IF(T1390&lt;&gt;"",1000-SUMIF($D$12:$D1389,$D1390,X$12:X1389),"")</f>
        <v/>
      </c>
      <c r="Y1390" s="272"/>
      <c r="Z1390" s="273"/>
      <c r="AA1390" s="273"/>
      <c r="AB1390" s="252" t="str">
        <f aca="false">IF(K1390&lt;&gt;"",ROUND(Y1390,2)+ROUND(Z1390,2)+ROUND(AA1390,2),"")</f>
        <v/>
      </c>
      <c r="AC1390" s="274"/>
      <c r="AD1390" s="273"/>
      <c r="AE1390" s="273"/>
      <c r="AF1390" s="275" t="str">
        <f aca="false">IF(P1390&lt;&gt;"",ROUND(AC1390,2)+ROUND(AD1390,2)+ROUND(AE1390,2),"")</f>
        <v/>
      </c>
      <c r="AG1390" s="274"/>
      <c r="AH1390" s="273"/>
      <c r="AI1390" s="273"/>
      <c r="AJ1390" s="275" t="str">
        <f aca="false">IF(U1390&lt;&gt;"",ROUND(AG1390,2)+ROUND(AH1390,2)+ROUND(AI1390,2),"")</f>
        <v/>
      </c>
      <c r="AK1390" s="255"/>
      <c r="AL1390" s="255"/>
      <c r="AM1390" s="256"/>
      <c r="AN1390" s="257"/>
      <c r="AO1390" s="258" t="str">
        <f aca="false">IF(D1390&lt;&gt;"",IF(COUNTIF($D$12:$D1390,$D1390)&gt;1,0,IF(SUM(L1390,Q1390,V1390)&gt;0,IF(AND(T1390="",OR(O1390&lt;&gt;"",J1390&lt;&gt;"")),IF(O1390&lt;&gt;"",O1390,IF(J1390&lt;&gt;"",J1390,0)),IF(AND(O1390&lt;&gt;"",J1390&lt;&gt;"",O1390=J1390),O1390,T1390)),0)),"")</f>
        <v/>
      </c>
      <c r="AP1390" s="258" t="str">
        <f aca="false">IF(D1390&lt;&gt;"",IF(COUNTIF($D$12:$D1390,$D1390)&gt;1,0,IF(SUM(M1390,R1390,W1390)&gt;0,IF(AND(T1390="",OR(O1390&lt;&gt;"",J1390&lt;&gt;"")),IF(O1390&lt;&gt;"",O1390,IF(J1390&lt;&gt;"",J1390,0)),IF(AND(O1390&lt;&gt;"",J1390&lt;&gt;"",O1390=J1390),O1390,T1390)),0)),"")</f>
        <v/>
      </c>
      <c r="AQ1390" s="258" t="str">
        <f aca="false">IF(D1390&lt;&gt;"",IF(COUNTIF($D$12:$D1390,$D1390)&gt;1,0,IF(SUM(N1390,S1390,X1390)&gt;0,IF(AND(T1390="",OR(O1390&lt;&gt;"",J1390&lt;&gt;"")),IF(O1390&lt;&gt;"",O1390,IF(J1390&lt;&gt;"",J1390,0)),IF(AND(O1390&lt;&gt;"",J1390&lt;&gt;"",O1390=J1390),O1390,T1390)),0)),"")</f>
        <v/>
      </c>
      <c r="AR1390" s="257" t="str">
        <f aca="false">IF(D1390&lt;&gt;"",IF(J1390="OZP12",L1390,0),"")</f>
        <v/>
      </c>
      <c r="AS1390" s="257" t="str">
        <f aca="false">IF(D1390&lt;&gt;"",IF(O1390="OZP12",Q1390,0),"")</f>
        <v/>
      </c>
      <c r="AT1390" s="257" t="str">
        <f aca="false">IF(D1390&lt;&gt;"",IF(T1390="OZP12",V1390,0),"")</f>
        <v/>
      </c>
      <c r="AU1390" s="257" t="str">
        <f aca="false">IF(D1390&lt;&gt;"",IF(J1390="TZP",L1390,0),"")</f>
        <v/>
      </c>
      <c r="AV1390" s="257" t="str">
        <f aca="false">IF(D1390&lt;&gt;"",IF(O1390="TZP",Q1390,0),"")</f>
        <v/>
      </c>
      <c r="AW1390" s="257" t="str">
        <f aca="false">IF(D1390&lt;&gt;"",IF(T1390="TZP",V1390,0),"")</f>
        <v/>
      </c>
      <c r="AX1390" s="257" t="str">
        <f aca="false">IF(D1390&lt;&gt;"",IF(J1390="OZZ",L1390,0),"")</f>
        <v/>
      </c>
      <c r="AY1390" s="257" t="str">
        <f aca="false">IF(D1390&lt;&gt;"",IF(O1390="OZZ",Q1390,0),"")</f>
        <v/>
      </c>
      <c r="AZ1390" s="257" t="str">
        <f aca="false">IF(D1390&lt;&gt;"",IF(T1390="OZZ",V1390,0),"")</f>
        <v/>
      </c>
      <c r="BA1390" s="260"/>
      <c r="BB1390" s="257" t="str">
        <f aca="false">IF(D1390&lt;&gt;"",IF(ISERROR(FIND("/",D1390)),0,1),"")</f>
        <v/>
      </c>
      <c r="BC1390" s="257" t="str">
        <f aca="false">IF(D1390&lt;&gt;"",IF(BB1390*1=0,D1390,CONCATENATE(MID(D1390,1,FIND("/",D1390,1)-1),MID(D1390,FIND("/",D1390,1)+1,LEN(D1390)))),"")</f>
        <v/>
      </c>
      <c r="BD1390" s="286"/>
      <c r="BE1390" s="257" t="str">
        <f aca="false">IF(D1390&lt;&gt;"",IF(J1390="OZP12",M1390,0),"")</f>
        <v/>
      </c>
      <c r="BF1390" s="257" t="str">
        <f aca="false">IF(D1390&lt;&gt;"",IF(O1390="OZP12",R1390,0),"")</f>
        <v/>
      </c>
      <c r="BG1390" s="257" t="str">
        <f aca="false">IF(D1390&lt;&gt;"",IF(T1390="OZP12",W1390,0),"")</f>
        <v/>
      </c>
      <c r="BH1390" s="257" t="str">
        <f aca="false">IF(D1390&lt;&gt;"",IF(J1390="TZP",M1390,0),"")</f>
        <v/>
      </c>
      <c r="BI1390" s="257" t="str">
        <f aca="false">IF(D1390&lt;&gt;"",IF(O1390="TZP",R1390,0),"")</f>
        <v/>
      </c>
      <c r="BJ1390" s="257" t="str">
        <f aca="false">IF(D1390&lt;&gt;"",IF(T1390="TZP",W1390,0),"")</f>
        <v/>
      </c>
    </row>
    <row r="1391" s="261" customFormat="true" ht="18.75" hidden="false" customHeight="true" outlineLevel="0" collapsed="false">
      <c r="A1391" s="262" t="n">
        <f aca="false">A1390+1</f>
        <v>1379</v>
      </c>
      <c r="B1391" s="263"/>
      <c r="C1391" s="263"/>
      <c r="D1391" s="263"/>
      <c r="E1391" s="266"/>
      <c r="F1391" s="266"/>
      <c r="G1391" s="267"/>
      <c r="H1391" s="278"/>
      <c r="I1391" s="281"/>
      <c r="J1391" s="268"/>
      <c r="K1391" s="269"/>
      <c r="L1391" s="244" t="str">
        <f aca="false">IF(AND(K1391&lt;&gt;"",J1391&lt;&gt;""),MIN(IF(OR(J1391="OZZ",J1391="ZZ"),5000,13600),TRUNC(0.75*SUMIF($D$12:$D1391,$D1391,K$12:K1391),2))-SUMIF($D$12:$D1390,$D1391,L$12:L1390),"")</f>
        <v/>
      </c>
      <c r="M1391" s="270" t="str">
        <f aca="false">IF(AND(K1391&lt;&gt;"",J1391&lt;&gt;"",AB1391&lt;&gt;""),IF(OR(J1391="OZZ",J1391="ZZ"),0-SUMIF($D$12:$D1390,$D1391,M$12:M1390),MIN(MIN(13600,TRUNC(0.75*SUMIF($D$12:$D$1442,$D1391,K$12:K$1442),2)+SUMIF($D$12:$D1391,$D1391,AB$12:AB1391))-SUMIF($D$12:$D1390,$D1391,M$12:M1390)-SUMIF($D$12:$D$1442,$D1391,L$12:L$1442),AB1391)),"")</f>
        <v/>
      </c>
      <c r="N1391" s="246" t="str">
        <f aca="false">IF(J1391&lt;&gt;"",1000-SUMIF($D$12:$D1390,$D1391,N$12:N1390),"")</f>
        <v/>
      </c>
      <c r="O1391" s="268"/>
      <c r="P1391" s="269"/>
      <c r="Q1391" s="244" t="str">
        <f aca="false">IF(AND(P1391&lt;&gt;"",O1391&lt;&gt;""),MIN(IF(OR(O1391="OZZ",O1391="ZZ"),5000,13600),TRUNC(0.75*SUMIF($D$12:$D1391,$D1391,P$12:P1391),2))-SUMIF($D$12:$D1390,$D1391,Q$12:Q1390),"")</f>
        <v/>
      </c>
      <c r="R1391" s="270" t="str">
        <f aca="false">IF(AND(P1391&lt;&gt;"",O1391&lt;&gt;"",AF1391&lt;&gt;""),IF(OR(O1391="OZZ",O1391="ZZ"),0-SUMIF($D$12:$D1390,$D1391,R$12:R1390),MIN(MIN(13600,TRUNC(0.75*SUMIF($D$12:$D$1442,$D1391,P$12:P$1442),2)+SUMIF($D$12:$D1391,$D1391,AF$12:AF1391))-SUMIF($D$12:$D1390,$D1391,R$12:R1390)-SUMIF($D$12:$D$1442,$D1391,Q$12:Q$1442),AF1391)),"")</f>
        <v/>
      </c>
      <c r="S1391" s="246" t="str">
        <f aca="false">IF(O1391&lt;&gt;"",1000-SUMIF($D$12:$D1390,$D1391,S$12:S1390),"")</f>
        <v/>
      </c>
      <c r="T1391" s="268"/>
      <c r="U1391" s="269"/>
      <c r="V1391" s="244" t="str">
        <f aca="false">IF(AND(U1391&lt;&gt;"",T1391&lt;&gt;""),MIN(IF(OR(T1391="OZZ",T1391="ZZ"),5000,13600),TRUNC(0.75*SUMIF($D$12:$D1391,$D1391,U$12:U1391),2))-SUMIF($D$12:$D1390,$D1391,V$12:V1390),"")</f>
        <v/>
      </c>
      <c r="W1391" s="248" t="str">
        <f aca="false">IF(AND(U1391&lt;&gt;"",T1391&lt;&gt;"",AJ1391&lt;&gt;""),IF(OR(T1391="OZZ",T1391="ZZ"),0-SUMIF($D$12:$D1390,$D1391,W$12:W1390),MIN(MIN(13600,TRUNC(0.75*SUMIF($D$12:$D$1442,$D1391,U$12:U$1442),2)+SUMIF($D$12:$D1391,$D1391,AJ$12:AJ1391))-SUMIF($D$12:$D1390,$D1391,W$12:W1390)-SUMIF($D$12:$D$1442,$D1391,V$12:V$1442),AJ1391)),"")</f>
        <v/>
      </c>
      <c r="X1391" s="246" t="str">
        <f aca="false">IF(T1391&lt;&gt;"",1000-SUMIF($D$12:$D1390,$D1391,X$12:X1390),"")</f>
        <v/>
      </c>
      <c r="Y1391" s="272"/>
      <c r="Z1391" s="273"/>
      <c r="AA1391" s="273"/>
      <c r="AB1391" s="252" t="str">
        <f aca="false">IF(K1391&lt;&gt;"",ROUND(Y1391,2)+ROUND(Z1391,2)+ROUND(AA1391,2),"")</f>
        <v/>
      </c>
      <c r="AC1391" s="274"/>
      <c r="AD1391" s="273"/>
      <c r="AE1391" s="273"/>
      <c r="AF1391" s="275" t="str">
        <f aca="false">IF(P1391&lt;&gt;"",ROUND(AC1391,2)+ROUND(AD1391,2)+ROUND(AE1391,2),"")</f>
        <v/>
      </c>
      <c r="AG1391" s="274"/>
      <c r="AH1391" s="273"/>
      <c r="AI1391" s="273"/>
      <c r="AJ1391" s="275" t="str">
        <f aca="false">IF(U1391&lt;&gt;"",ROUND(AG1391,2)+ROUND(AH1391,2)+ROUND(AI1391,2),"")</f>
        <v/>
      </c>
      <c r="AK1391" s="255"/>
      <c r="AL1391" s="255"/>
      <c r="AM1391" s="256"/>
      <c r="AN1391" s="257"/>
      <c r="AO1391" s="258" t="str">
        <f aca="false">IF(D1391&lt;&gt;"",IF(COUNTIF($D$12:$D1391,$D1391)&gt;1,0,IF(SUM(L1391,Q1391,V1391)&gt;0,IF(AND(T1391="",OR(O1391&lt;&gt;"",J1391&lt;&gt;"")),IF(O1391&lt;&gt;"",O1391,IF(J1391&lt;&gt;"",J1391,0)),IF(AND(O1391&lt;&gt;"",J1391&lt;&gt;"",O1391=J1391),O1391,T1391)),0)),"")</f>
        <v/>
      </c>
      <c r="AP1391" s="258" t="str">
        <f aca="false">IF(D1391&lt;&gt;"",IF(COUNTIF($D$12:$D1391,$D1391)&gt;1,0,IF(SUM(M1391,R1391,W1391)&gt;0,IF(AND(T1391="",OR(O1391&lt;&gt;"",J1391&lt;&gt;"")),IF(O1391&lt;&gt;"",O1391,IF(J1391&lt;&gt;"",J1391,0)),IF(AND(O1391&lt;&gt;"",J1391&lt;&gt;"",O1391=J1391),O1391,T1391)),0)),"")</f>
        <v/>
      </c>
      <c r="AQ1391" s="258" t="str">
        <f aca="false">IF(D1391&lt;&gt;"",IF(COUNTIF($D$12:$D1391,$D1391)&gt;1,0,IF(SUM(N1391,S1391,X1391)&gt;0,IF(AND(T1391="",OR(O1391&lt;&gt;"",J1391&lt;&gt;"")),IF(O1391&lt;&gt;"",O1391,IF(J1391&lt;&gt;"",J1391,0)),IF(AND(O1391&lt;&gt;"",J1391&lt;&gt;"",O1391=J1391),O1391,T1391)),0)),"")</f>
        <v/>
      </c>
      <c r="AR1391" s="257" t="str">
        <f aca="false">IF(D1391&lt;&gt;"",IF(J1391="OZP12",L1391,0),"")</f>
        <v/>
      </c>
      <c r="AS1391" s="257" t="str">
        <f aca="false">IF(D1391&lt;&gt;"",IF(O1391="OZP12",Q1391,0),"")</f>
        <v/>
      </c>
      <c r="AT1391" s="257" t="str">
        <f aca="false">IF(D1391&lt;&gt;"",IF(T1391="OZP12",V1391,0),"")</f>
        <v/>
      </c>
      <c r="AU1391" s="257" t="str">
        <f aca="false">IF(D1391&lt;&gt;"",IF(J1391="TZP",L1391,0),"")</f>
        <v/>
      </c>
      <c r="AV1391" s="257" t="str">
        <f aca="false">IF(D1391&lt;&gt;"",IF(O1391="TZP",Q1391,0),"")</f>
        <v/>
      </c>
      <c r="AW1391" s="257" t="str">
        <f aca="false">IF(D1391&lt;&gt;"",IF(T1391="TZP",V1391,0),"")</f>
        <v/>
      </c>
      <c r="AX1391" s="257" t="str">
        <f aca="false">IF(D1391&lt;&gt;"",IF(J1391="OZZ",L1391,0),"")</f>
        <v/>
      </c>
      <c r="AY1391" s="257" t="str">
        <f aca="false">IF(D1391&lt;&gt;"",IF(O1391="OZZ",Q1391,0),"")</f>
        <v/>
      </c>
      <c r="AZ1391" s="257" t="str">
        <f aca="false">IF(D1391&lt;&gt;"",IF(T1391="OZZ",V1391,0),"")</f>
        <v/>
      </c>
      <c r="BA1391" s="260"/>
      <c r="BB1391" s="257" t="str">
        <f aca="false">IF(D1391&lt;&gt;"",IF(ISERROR(FIND("/",D1391)),0,1),"")</f>
        <v/>
      </c>
      <c r="BC1391" s="257" t="str">
        <f aca="false">IF(D1391&lt;&gt;"",IF(BB1391*1=0,D1391,CONCATENATE(MID(D1391,1,FIND("/",D1391,1)-1),MID(D1391,FIND("/",D1391,1)+1,LEN(D1391)))),"")</f>
        <v/>
      </c>
      <c r="BD1391" s="286"/>
      <c r="BE1391" s="257" t="str">
        <f aca="false">IF(D1391&lt;&gt;"",IF(J1391="OZP12",M1391,0),"")</f>
        <v/>
      </c>
      <c r="BF1391" s="257" t="str">
        <f aca="false">IF(D1391&lt;&gt;"",IF(O1391="OZP12",R1391,0),"")</f>
        <v/>
      </c>
      <c r="BG1391" s="257" t="str">
        <f aca="false">IF(D1391&lt;&gt;"",IF(T1391="OZP12",W1391,0),"")</f>
        <v/>
      </c>
      <c r="BH1391" s="257" t="str">
        <f aca="false">IF(D1391&lt;&gt;"",IF(J1391="TZP",M1391,0),"")</f>
        <v/>
      </c>
      <c r="BI1391" s="257" t="str">
        <f aca="false">IF(D1391&lt;&gt;"",IF(O1391="TZP",R1391,0),"")</f>
        <v/>
      </c>
      <c r="BJ1391" s="257" t="str">
        <f aca="false">IF(D1391&lt;&gt;"",IF(T1391="TZP",W1391,0),"")</f>
        <v/>
      </c>
    </row>
    <row r="1392" s="261" customFormat="true" ht="18.75" hidden="false" customHeight="true" outlineLevel="0" collapsed="false">
      <c r="A1392" s="262" t="n">
        <f aca="false">A1391+1</f>
        <v>1380</v>
      </c>
      <c r="B1392" s="263"/>
      <c r="C1392" s="263"/>
      <c r="D1392" s="263"/>
      <c r="E1392" s="266"/>
      <c r="F1392" s="266"/>
      <c r="G1392" s="267"/>
      <c r="H1392" s="278"/>
      <c r="I1392" s="281"/>
      <c r="J1392" s="268"/>
      <c r="K1392" s="269"/>
      <c r="L1392" s="244" t="str">
        <f aca="false">IF(AND(K1392&lt;&gt;"",J1392&lt;&gt;""),MIN(IF(OR(J1392="OZZ",J1392="ZZ"),5000,13600),TRUNC(0.75*SUMIF($D$12:$D1392,$D1392,K$12:K1392),2))-SUMIF($D$12:$D1391,$D1392,L$12:L1391),"")</f>
        <v/>
      </c>
      <c r="M1392" s="270" t="str">
        <f aca="false">IF(AND(K1392&lt;&gt;"",J1392&lt;&gt;"",AB1392&lt;&gt;""),IF(OR(J1392="OZZ",J1392="ZZ"),0-SUMIF($D$12:$D1391,$D1392,M$12:M1391),MIN(MIN(13600,TRUNC(0.75*SUMIF($D$12:$D$1442,$D1392,K$12:K$1442),2)+SUMIF($D$12:$D1392,$D1392,AB$12:AB1392))-SUMIF($D$12:$D1391,$D1392,M$12:M1391)-SUMIF($D$12:$D$1442,$D1392,L$12:L$1442),AB1392)),"")</f>
        <v/>
      </c>
      <c r="N1392" s="246" t="str">
        <f aca="false">IF(J1392&lt;&gt;"",1000-SUMIF($D$12:$D1391,$D1392,N$12:N1391),"")</f>
        <v/>
      </c>
      <c r="O1392" s="268"/>
      <c r="P1392" s="269"/>
      <c r="Q1392" s="244" t="str">
        <f aca="false">IF(AND(P1392&lt;&gt;"",O1392&lt;&gt;""),MIN(IF(OR(O1392="OZZ",O1392="ZZ"),5000,13600),TRUNC(0.75*SUMIF($D$12:$D1392,$D1392,P$12:P1392),2))-SUMIF($D$12:$D1391,$D1392,Q$12:Q1391),"")</f>
        <v/>
      </c>
      <c r="R1392" s="270" t="str">
        <f aca="false">IF(AND(P1392&lt;&gt;"",O1392&lt;&gt;"",AF1392&lt;&gt;""),IF(OR(O1392="OZZ",O1392="ZZ"),0-SUMIF($D$12:$D1391,$D1392,R$12:R1391),MIN(MIN(13600,TRUNC(0.75*SUMIF($D$12:$D$1442,$D1392,P$12:P$1442),2)+SUMIF($D$12:$D1392,$D1392,AF$12:AF1392))-SUMIF($D$12:$D1391,$D1392,R$12:R1391)-SUMIF($D$12:$D$1442,$D1392,Q$12:Q$1442),AF1392)),"")</f>
        <v/>
      </c>
      <c r="S1392" s="246" t="str">
        <f aca="false">IF(O1392&lt;&gt;"",1000-SUMIF($D$12:$D1391,$D1392,S$12:S1391),"")</f>
        <v/>
      </c>
      <c r="T1392" s="268"/>
      <c r="U1392" s="269"/>
      <c r="V1392" s="244" t="str">
        <f aca="false">IF(AND(U1392&lt;&gt;"",T1392&lt;&gt;""),MIN(IF(OR(T1392="OZZ",T1392="ZZ"),5000,13600),TRUNC(0.75*SUMIF($D$12:$D1392,$D1392,U$12:U1392),2))-SUMIF($D$12:$D1391,$D1392,V$12:V1391),"")</f>
        <v/>
      </c>
      <c r="W1392" s="248" t="str">
        <f aca="false">IF(AND(U1392&lt;&gt;"",T1392&lt;&gt;"",AJ1392&lt;&gt;""),IF(OR(T1392="OZZ",T1392="ZZ"),0-SUMIF($D$12:$D1391,$D1392,W$12:W1391),MIN(MIN(13600,TRUNC(0.75*SUMIF($D$12:$D$1442,$D1392,U$12:U$1442),2)+SUMIF($D$12:$D1392,$D1392,AJ$12:AJ1392))-SUMIF($D$12:$D1391,$D1392,W$12:W1391)-SUMIF($D$12:$D$1442,$D1392,V$12:V$1442),AJ1392)),"")</f>
        <v/>
      </c>
      <c r="X1392" s="246" t="str">
        <f aca="false">IF(T1392&lt;&gt;"",1000-SUMIF($D$12:$D1391,$D1392,X$12:X1391),"")</f>
        <v/>
      </c>
      <c r="Y1392" s="272"/>
      <c r="Z1392" s="273"/>
      <c r="AA1392" s="273"/>
      <c r="AB1392" s="252" t="str">
        <f aca="false">IF(K1392&lt;&gt;"",ROUND(Y1392,2)+ROUND(Z1392,2)+ROUND(AA1392,2),"")</f>
        <v/>
      </c>
      <c r="AC1392" s="274"/>
      <c r="AD1392" s="273"/>
      <c r="AE1392" s="273"/>
      <c r="AF1392" s="275" t="str">
        <f aca="false">IF(P1392&lt;&gt;"",ROUND(AC1392,2)+ROUND(AD1392,2)+ROUND(AE1392,2),"")</f>
        <v/>
      </c>
      <c r="AG1392" s="274"/>
      <c r="AH1392" s="273"/>
      <c r="AI1392" s="273"/>
      <c r="AJ1392" s="275" t="str">
        <f aca="false">IF(U1392&lt;&gt;"",ROUND(AG1392,2)+ROUND(AH1392,2)+ROUND(AI1392,2),"")</f>
        <v/>
      </c>
      <c r="AK1392" s="255"/>
      <c r="AL1392" s="255"/>
      <c r="AM1392" s="256"/>
      <c r="AN1392" s="257"/>
      <c r="AO1392" s="258" t="str">
        <f aca="false">IF(D1392&lt;&gt;"",IF(COUNTIF($D$12:$D1392,$D1392)&gt;1,0,IF(SUM(L1392,Q1392,V1392)&gt;0,IF(AND(T1392="",OR(O1392&lt;&gt;"",J1392&lt;&gt;"")),IF(O1392&lt;&gt;"",O1392,IF(J1392&lt;&gt;"",J1392,0)),IF(AND(O1392&lt;&gt;"",J1392&lt;&gt;"",O1392=J1392),O1392,T1392)),0)),"")</f>
        <v/>
      </c>
      <c r="AP1392" s="258" t="str">
        <f aca="false">IF(D1392&lt;&gt;"",IF(COUNTIF($D$12:$D1392,$D1392)&gt;1,0,IF(SUM(M1392,R1392,W1392)&gt;0,IF(AND(T1392="",OR(O1392&lt;&gt;"",J1392&lt;&gt;"")),IF(O1392&lt;&gt;"",O1392,IF(J1392&lt;&gt;"",J1392,0)),IF(AND(O1392&lt;&gt;"",J1392&lt;&gt;"",O1392=J1392),O1392,T1392)),0)),"")</f>
        <v/>
      </c>
      <c r="AQ1392" s="258" t="str">
        <f aca="false">IF(D1392&lt;&gt;"",IF(COUNTIF($D$12:$D1392,$D1392)&gt;1,0,IF(SUM(N1392,S1392,X1392)&gt;0,IF(AND(T1392="",OR(O1392&lt;&gt;"",J1392&lt;&gt;"")),IF(O1392&lt;&gt;"",O1392,IF(J1392&lt;&gt;"",J1392,0)),IF(AND(O1392&lt;&gt;"",J1392&lt;&gt;"",O1392=J1392),O1392,T1392)),0)),"")</f>
        <v/>
      </c>
      <c r="AR1392" s="257" t="str">
        <f aca="false">IF(D1392&lt;&gt;"",IF(J1392="OZP12",L1392,0),"")</f>
        <v/>
      </c>
      <c r="AS1392" s="257" t="str">
        <f aca="false">IF(D1392&lt;&gt;"",IF(O1392="OZP12",Q1392,0),"")</f>
        <v/>
      </c>
      <c r="AT1392" s="257" t="str">
        <f aca="false">IF(D1392&lt;&gt;"",IF(T1392="OZP12",V1392,0),"")</f>
        <v/>
      </c>
      <c r="AU1392" s="257" t="str">
        <f aca="false">IF(D1392&lt;&gt;"",IF(J1392="TZP",L1392,0),"")</f>
        <v/>
      </c>
      <c r="AV1392" s="257" t="str">
        <f aca="false">IF(D1392&lt;&gt;"",IF(O1392="TZP",Q1392,0),"")</f>
        <v/>
      </c>
      <c r="AW1392" s="257" t="str">
        <f aca="false">IF(D1392&lt;&gt;"",IF(T1392="TZP",V1392,0),"")</f>
        <v/>
      </c>
      <c r="AX1392" s="257" t="str">
        <f aca="false">IF(D1392&lt;&gt;"",IF(J1392="OZZ",L1392,0),"")</f>
        <v/>
      </c>
      <c r="AY1392" s="257" t="str">
        <f aca="false">IF(D1392&lt;&gt;"",IF(O1392="OZZ",Q1392,0),"")</f>
        <v/>
      </c>
      <c r="AZ1392" s="257" t="str">
        <f aca="false">IF(D1392&lt;&gt;"",IF(T1392="OZZ",V1392,0),"")</f>
        <v/>
      </c>
      <c r="BA1392" s="260"/>
      <c r="BB1392" s="257" t="str">
        <f aca="false">IF(D1392&lt;&gt;"",IF(ISERROR(FIND("/",D1392)),0,1),"")</f>
        <v/>
      </c>
      <c r="BC1392" s="257" t="str">
        <f aca="false">IF(D1392&lt;&gt;"",IF(BB1392*1=0,D1392,CONCATENATE(MID(D1392,1,FIND("/",D1392,1)-1),MID(D1392,FIND("/",D1392,1)+1,LEN(D1392)))),"")</f>
        <v/>
      </c>
      <c r="BD1392" s="286"/>
      <c r="BE1392" s="257" t="str">
        <f aca="false">IF(D1392&lt;&gt;"",IF(J1392="OZP12",M1392,0),"")</f>
        <v/>
      </c>
      <c r="BF1392" s="257" t="str">
        <f aca="false">IF(D1392&lt;&gt;"",IF(O1392="OZP12",R1392,0),"")</f>
        <v/>
      </c>
      <c r="BG1392" s="257" t="str">
        <f aca="false">IF(D1392&lt;&gt;"",IF(T1392="OZP12",W1392,0),"")</f>
        <v/>
      </c>
      <c r="BH1392" s="257" t="str">
        <f aca="false">IF(D1392&lt;&gt;"",IF(J1392="TZP",M1392,0),"")</f>
        <v/>
      </c>
      <c r="BI1392" s="257" t="str">
        <f aca="false">IF(D1392&lt;&gt;"",IF(O1392="TZP",R1392,0),"")</f>
        <v/>
      </c>
      <c r="BJ1392" s="257" t="str">
        <f aca="false">IF(D1392&lt;&gt;"",IF(T1392="TZP",W1392,0),"")</f>
        <v/>
      </c>
    </row>
    <row r="1393" s="261" customFormat="true" ht="18.75" hidden="false" customHeight="true" outlineLevel="0" collapsed="false">
      <c r="A1393" s="262" t="n">
        <f aca="false">A1392+1</f>
        <v>1381</v>
      </c>
      <c r="B1393" s="263"/>
      <c r="C1393" s="263"/>
      <c r="D1393" s="263"/>
      <c r="E1393" s="266"/>
      <c r="F1393" s="266"/>
      <c r="G1393" s="267"/>
      <c r="H1393" s="278"/>
      <c r="I1393" s="281"/>
      <c r="J1393" s="268"/>
      <c r="K1393" s="269"/>
      <c r="L1393" s="244" t="str">
        <f aca="false">IF(AND(K1393&lt;&gt;"",J1393&lt;&gt;""),MIN(IF(OR(J1393="OZZ",J1393="ZZ"),5000,13600),TRUNC(0.75*SUMIF($D$12:$D1393,$D1393,K$12:K1393),2))-SUMIF($D$12:$D1392,$D1393,L$12:L1392),"")</f>
        <v/>
      </c>
      <c r="M1393" s="270" t="str">
        <f aca="false">IF(AND(K1393&lt;&gt;"",J1393&lt;&gt;"",AB1393&lt;&gt;""),IF(OR(J1393="OZZ",J1393="ZZ"),0-SUMIF($D$12:$D1392,$D1393,M$12:M1392),MIN(MIN(13600,TRUNC(0.75*SUMIF($D$12:$D$1442,$D1393,K$12:K$1442),2)+SUMIF($D$12:$D1393,$D1393,AB$12:AB1393))-SUMIF($D$12:$D1392,$D1393,M$12:M1392)-SUMIF($D$12:$D$1442,$D1393,L$12:L$1442),AB1393)),"")</f>
        <v/>
      </c>
      <c r="N1393" s="246" t="str">
        <f aca="false">IF(J1393&lt;&gt;"",1000-SUMIF($D$12:$D1392,$D1393,N$12:N1392),"")</f>
        <v/>
      </c>
      <c r="O1393" s="268"/>
      <c r="P1393" s="269"/>
      <c r="Q1393" s="244" t="str">
        <f aca="false">IF(AND(P1393&lt;&gt;"",O1393&lt;&gt;""),MIN(IF(OR(O1393="OZZ",O1393="ZZ"),5000,13600),TRUNC(0.75*SUMIF($D$12:$D1393,$D1393,P$12:P1393),2))-SUMIF($D$12:$D1392,$D1393,Q$12:Q1392),"")</f>
        <v/>
      </c>
      <c r="R1393" s="270" t="str">
        <f aca="false">IF(AND(P1393&lt;&gt;"",O1393&lt;&gt;"",AF1393&lt;&gt;""),IF(OR(O1393="OZZ",O1393="ZZ"),0-SUMIF($D$12:$D1392,$D1393,R$12:R1392),MIN(MIN(13600,TRUNC(0.75*SUMIF($D$12:$D$1442,$D1393,P$12:P$1442),2)+SUMIF($D$12:$D1393,$D1393,AF$12:AF1393))-SUMIF($D$12:$D1392,$D1393,R$12:R1392)-SUMIF($D$12:$D$1442,$D1393,Q$12:Q$1442),AF1393)),"")</f>
        <v/>
      </c>
      <c r="S1393" s="246" t="str">
        <f aca="false">IF(O1393&lt;&gt;"",1000-SUMIF($D$12:$D1392,$D1393,S$12:S1392),"")</f>
        <v/>
      </c>
      <c r="T1393" s="268"/>
      <c r="U1393" s="269"/>
      <c r="V1393" s="244" t="str">
        <f aca="false">IF(AND(U1393&lt;&gt;"",T1393&lt;&gt;""),MIN(IF(OR(T1393="OZZ",T1393="ZZ"),5000,13600),TRUNC(0.75*SUMIF($D$12:$D1393,$D1393,U$12:U1393),2))-SUMIF($D$12:$D1392,$D1393,V$12:V1392),"")</f>
        <v/>
      </c>
      <c r="W1393" s="248" t="str">
        <f aca="false">IF(AND(U1393&lt;&gt;"",T1393&lt;&gt;"",AJ1393&lt;&gt;""),IF(OR(T1393="OZZ",T1393="ZZ"),0-SUMIF($D$12:$D1392,$D1393,W$12:W1392),MIN(MIN(13600,TRUNC(0.75*SUMIF($D$12:$D$1442,$D1393,U$12:U$1442),2)+SUMIF($D$12:$D1393,$D1393,AJ$12:AJ1393))-SUMIF($D$12:$D1392,$D1393,W$12:W1392)-SUMIF($D$12:$D$1442,$D1393,V$12:V$1442),AJ1393)),"")</f>
        <v/>
      </c>
      <c r="X1393" s="246" t="str">
        <f aca="false">IF(T1393&lt;&gt;"",1000-SUMIF($D$12:$D1392,$D1393,X$12:X1392),"")</f>
        <v/>
      </c>
      <c r="Y1393" s="272"/>
      <c r="Z1393" s="273"/>
      <c r="AA1393" s="273"/>
      <c r="AB1393" s="252" t="str">
        <f aca="false">IF(K1393&lt;&gt;"",ROUND(Y1393,2)+ROUND(Z1393,2)+ROUND(AA1393,2),"")</f>
        <v/>
      </c>
      <c r="AC1393" s="274"/>
      <c r="AD1393" s="273"/>
      <c r="AE1393" s="273"/>
      <c r="AF1393" s="275" t="str">
        <f aca="false">IF(P1393&lt;&gt;"",ROUND(AC1393,2)+ROUND(AD1393,2)+ROUND(AE1393,2),"")</f>
        <v/>
      </c>
      <c r="AG1393" s="274"/>
      <c r="AH1393" s="273"/>
      <c r="AI1393" s="273"/>
      <c r="AJ1393" s="275" t="str">
        <f aca="false">IF(U1393&lt;&gt;"",ROUND(AG1393,2)+ROUND(AH1393,2)+ROUND(AI1393,2),"")</f>
        <v/>
      </c>
      <c r="AK1393" s="255"/>
      <c r="AL1393" s="255"/>
      <c r="AM1393" s="256"/>
      <c r="AN1393" s="257"/>
      <c r="AO1393" s="258" t="str">
        <f aca="false">IF(D1393&lt;&gt;"",IF(COUNTIF($D$12:$D1393,$D1393)&gt;1,0,IF(SUM(L1393,Q1393,V1393)&gt;0,IF(AND(T1393="",OR(O1393&lt;&gt;"",J1393&lt;&gt;"")),IF(O1393&lt;&gt;"",O1393,IF(J1393&lt;&gt;"",J1393,0)),IF(AND(O1393&lt;&gt;"",J1393&lt;&gt;"",O1393=J1393),O1393,T1393)),0)),"")</f>
        <v/>
      </c>
      <c r="AP1393" s="258" t="str">
        <f aca="false">IF(D1393&lt;&gt;"",IF(COUNTIF($D$12:$D1393,$D1393)&gt;1,0,IF(SUM(M1393,R1393,W1393)&gt;0,IF(AND(T1393="",OR(O1393&lt;&gt;"",J1393&lt;&gt;"")),IF(O1393&lt;&gt;"",O1393,IF(J1393&lt;&gt;"",J1393,0)),IF(AND(O1393&lt;&gt;"",J1393&lt;&gt;"",O1393=J1393),O1393,T1393)),0)),"")</f>
        <v/>
      </c>
      <c r="AQ1393" s="258" t="str">
        <f aca="false">IF(D1393&lt;&gt;"",IF(COUNTIF($D$12:$D1393,$D1393)&gt;1,0,IF(SUM(N1393,S1393,X1393)&gt;0,IF(AND(T1393="",OR(O1393&lt;&gt;"",J1393&lt;&gt;"")),IF(O1393&lt;&gt;"",O1393,IF(J1393&lt;&gt;"",J1393,0)),IF(AND(O1393&lt;&gt;"",J1393&lt;&gt;"",O1393=J1393),O1393,T1393)),0)),"")</f>
        <v/>
      </c>
      <c r="AR1393" s="257" t="str">
        <f aca="false">IF(D1393&lt;&gt;"",IF(J1393="OZP12",L1393,0),"")</f>
        <v/>
      </c>
      <c r="AS1393" s="257" t="str">
        <f aca="false">IF(D1393&lt;&gt;"",IF(O1393="OZP12",Q1393,0),"")</f>
        <v/>
      </c>
      <c r="AT1393" s="257" t="str">
        <f aca="false">IF(D1393&lt;&gt;"",IF(T1393="OZP12",V1393,0),"")</f>
        <v/>
      </c>
      <c r="AU1393" s="257" t="str">
        <f aca="false">IF(D1393&lt;&gt;"",IF(J1393="TZP",L1393,0),"")</f>
        <v/>
      </c>
      <c r="AV1393" s="257" t="str">
        <f aca="false">IF(D1393&lt;&gt;"",IF(O1393="TZP",Q1393,0),"")</f>
        <v/>
      </c>
      <c r="AW1393" s="257" t="str">
        <f aca="false">IF(D1393&lt;&gt;"",IF(T1393="TZP",V1393,0),"")</f>
        <v/>
      </c>
      <c r="AX1393" s="257" t="str">
        <f aca="false">IF(D1393&lt;&gt;"",IF(J1393="OZZ",L1393,0),"")</f>
        <v/>
      </c>
      <c r="AY1393" s="257" t="str">
        <f aca="false">IF(D1393&lt;&gt;"",IF(O1393="OZZ",Q1393,0),"")</f>
        <v/>
      </c>
      <c r="AZ1393" s="257" t="str">
        <f aca="false">IF(D1393&lt;&gt;"",IF(T1393="OZZ",V1393,0),"")</f>
        <v/>
      </c>
      <c r="BA1393" s="260"/>
      <c r="BB1393" s="257" t="str">
        <f aca="false">IF(D1393&lt;&gt;"",IF(ISERROR(FIND("/",D1393)),0,1),"")</f>
        <v/>
      </c>
      <c r="BC1393" s="257" t="str">
        <f aca="false">IF(D1393&lt;&gt;"",IF(BB1393*1=0,D1393,CONCATENATE(MID(D1393,1,FIND("/",D1393,1)-1),MID(D1393,FIND("/",D1393,1)+1,LEN(D1393)))),"")</f>
        <v/>
      </c>
      <c r="BD1393" s="286"/>
      <c r="BE1393" s="257" t="str">
        <f aca="false">IF(D1393&lt;&gt;"",IF(J1393="OZP12",M1393,0),"")</f>
        <v/>
      </c>
      <c r="BF1393" s="257" t="str">
        <f aca="false">IF(D1393&lt;&gt;"",IF(O1393="OZP12",R1393,0),"")</f>
        <v/>
      </c>
      <c r="BG1393" s="257" t="str">
        <f aca="false">IF(D1393&lt;&gt;"",IF(T1393="OZP12",W1393,0),"")</f>
        <v/>
      </c>
      <c r="BH1393" s="257" t="str">
        <f aca="false">IF(D1393&lt;&gt;"",IF(J1393="TZP",M1393,0),"")</f>
        <v/>
      </c>
      <c r="BI1393" s="257" t="str">
        <f aca="false">IF(D1393&lt;&gt;"",IF(O1393="TZP",R1393,0),"")</f>
        <v/>
      </c>
      <c r="BJ1393" s="257" t="str">
        <f aca="false">IF(D1393&lt;&gt;"",IF(T1393="TZP",W1393,0),"")</f>
        <v/>
      </c>
    </row>
    <row r="1394" s="261" customFormat="true" ht="18.75" hidden="false" customHeight="true" outlineLevel="0" collapsed="false">
      <c r="A1394" s="262" t="n">
        <f aca="false">A1393+1</f>
        <v>1382</v>
      </c>
      <c r="B1394" s="263"/>
      <c r="C1394" s="263"/>
      <c r="D1394" s="263"/>
      <c r="E1394" s="266"/>
      <c r="F1394" s="266"/>
      <c r="G1394" s="267"/>
      <c r="H1394" s="278"/>
      <c r="I1394" s="281"/>
      <c r="J1394" s="268"/>
      <c r="K1394" s="269"/>
      <c r="L1394" s="244" t="str">
        <f aca="false">IF(AND(K1394&lt;&gt;"",J1394&lt;&gt;""),MIN(IF(OR(J1394="OZZ",J1394="ZZ"),5000,13600),TRUNC(0.75*SUMIF($D$12:$D1394,$D1394,K$12:K1394),2))-SUMIF($D$12:$D1393,$D1394,L$12:L1393),"")</f>
        <v/>
      </c>
      <c r="M1394" s="270" t="str">
        <f aca="false">IF(AND(K1394&lt;&gt;"",J1394&lt;&gt;"",AB1394&lt;&gt;""),IF(OR(J1394="OZZ",J1394="ZZ"),0-SUMIF($D$12:$D1393,$D1394,M$12:M1393),MIN(MIN(13600,TRUNC(0.75*SUMIF($D$12:$D$1442,$D1394,K$12:K$1442),2)+SUMIF($D$12:$D1394,$D1394,AB$12:AB1394))-SUMIF($D$12:$D1393,$D1394,M$12:M1393)-SUMIF($D$12:$D$1442,$D1394,L$12:L$1442),AB1394)),"")</f>
        <v/>
      </c>
      <c r="N1394" s="246" t="str">
        <f aca="false">IF(J1394&lt;&gt;"",1000-SUMIF($D$12:$D1393,$D1394,N$12:N1393),"")</f>
        <v/>
      </c>
      <c r="O1394" s="268"/>
      <c r="P1394" s="269"/>
      <c r="Q1394" s="244" t="str">
        <f aca="false">IF(AND(P1394&lt;&gt;"",O1394&lt;&gt;""),MIN(IF(OR(O1394="OZZ",O1394="ZZ"),5000,13600),TRUNC(0.75*SUMIF($D$12:$D1394,$D1394,P$12:P1394),2))-SUMIF($D$12:$D1393,$D1394,Q$12:Q1393),"")</f>
        <v/>
      </c>
      <c r="R1394" s="270" t="str">
        <f aca="false">IF(AND(P1394&lt;&gt;"",O1394&lt;&gt;"",AF1394&lt;&gt;""),IF(OR(O1394="OZZ",O1394="ZZ"),0-SUMIF($D$12:$D1393,$D1394,R$12:R1393),MIN(MIN(13600,TRUNC(0.75*SUMIF($D$12:$D$1442,$D1394,P$12:P$1442),2)+SUMIF($D$12:$D1394,$D1394,AF$12:AF1394))-SUMIF($D$12:$D1393,$D1394,R$12:R1393)-SUMIF($D$12:$D$1442,$D1394,Q$12:Q$1442),AF1394)),"")</f>
        <v/>
      </c>
      <c r="S1394" s="246" t="str">
        <f aca="false">IF(O1394&lt;&gt;"",1000-SUMIF($D$12:$D1393,$D1394,S$12:S1393),"")</f>
        <v/>
      </c>
      <c r="T1394" s="268"/>
      <c r="U1394" s="269"/>
      <c r="V1394" s="244" t="str">
        <f aca="false">IF(AND(U1394&lt;&gt;"",T1394&lt;&gt;""),MIN(IF(OR(T1394="OZZ",T1394="ZZ"),5000,13600),TRUNC(0.75*SUMIF($D$12:$D1394,$D1394,U$12:U1394),2))-SUMIF($D$12:$D1393,$D1394,V$12:V1393),"")</f>
        <v/>
      </c>
      <c r="W1394" s="248" t="str">
        <f aca="false">IF(AND(U1394&lt;&gt;"",T1394&lt;&gt;"",AJ1394&lt;&gt;""),IF(OR(T1394="OZZ",T1394="ZZ"),0-SUMIF($D$12:$D1393,$D1394,W$12:W1393),MIN(MIN(13600,TRUNC(0.75*SUMIF($D$12:$D$1442,$D1394,U$12:U$1442),2)+SUMIF($D$12:$D1394,$D1394,AJ$12:AJ1394))-SUMIF($D$12:$D1393,$D1394,W$12:W1393)-SUMIF($D$12:$D$1442,$D1394,V$12:V$1442),AJ1394)),"")</f>
        <v/>
      </c>
      <c r="X1394" s="246" t="str">
        <f aca="false">IF(T1394&lt;&gt;"",1000-SUMIF($D$12:$D1393,$D1394,X$12:X1393),"")</f>
        <v/>
      </c>
      <c r="Y1394" s="272"/>
      <c r="Z1394" s="273"/>
      <c r="AA1394" s="273"/>
      <c r="AB1394" s="252" t="str">
        <f aca="false">IF(K1394&lt;&gt;"",ROUND(Y1394,2)+ROUND(Z1394,2)+ROUND(AA1394,2),"")</f>
        <v/>
      </c>
      <c r="AC1394" s="274"/>
      <c r="AD1394" s="273"/>
      <c r="AE1394" s="273"/>
      <c r="AF1394" s="275" t="str">
        <f aca="false">IF(P1394&lt;&gt;"",ROUND(AC1394,2)+ROUND(AD1394,2)+ROUND(AE1394,2),"")</f>
        <v/>
      </c>
      <c r="AG1394" s="274"/>
      <c r="AH1394" s="273"/>
      <c r="AI1394" s="273"/>
      <c r="AJ1394" s="275" t="str">
        <f aca="false">IF(U1394&lt;&gt;"",ROUND(AG1394,2)+ROUND(AH1394,2)+ROUND(AI1394,2),"")</f>
        <v/>
      </c>
      <c r="AK1394" s="255"/>
      <c r="AL1394" s="255"/>
      <c r="AM1394" s="256"/>
      <c r="AN1394" s="257"/>
      <c r="AO1394" s="258" t="str">
        <f aca="false">IF(D1394&lt;&gt;"",IF(COUNTIF($D$12:$D1394,$D1394)&gt;1,0,IF(SUM(L1394,Q1394,V1394)&gt;0,IF(AND(T1394="",OR(O1394&lt;&gt;"",J1394&lt;&gt;"")),IF(O1394&lt;&gt;"",O1394,IF(J1394&lt;&gt;"",J1394,0)),IF(AND(O1394&lt;&gt;"",J1394&lt;&gt;"",O1394=J1394),O1394,T1394)),0)),"")</f>
        <v/>
      </c>
      <c r="AP1394" s="258" t="str">
        <f aca="false">IF(D1394&lt;&gt;"",IF(COUNTIF($D$12:$D1394,$D1394)&gt;1,0,IF(SUM(M1394,R1394,W1394)&gt;0,IF(AND(T1394="",OR(O1394&lt;&gt;"",J1394&lt;&gt;"")),IF(O1394&lt;&gt;"",O1394,IF(J1394&lt;&gt;"",J1394,0)),IF(AND(O1394&lt;&gt;"",J1394&lt;&gt;"",O1394=J1394),O1394,T1394)),0)),"")</f>
        <v/>
      </c>
      <c r="AQ1394" s="258" t="str">
        <f aca="false">IF(D1394&lt;&gt;"",IF(COUNTIF($D$12:$D1394,$D1394)&gt;1,0,IF(SUM(N1394,S1394,X1394)&gt;0,IF(AND(T1394="",OR(O1394&lt;&gt;"",J1394&lt;&gt;"")),IF(O1394&lt;&gt;"",O1394,IF(J1394&lt;&gt;"",J1394,0)),IF(AND(O1394&lt;&gt;"",J1394&lt;&gt;"",O1394=J1394),O1394,T1394)),0)),"")</f>
        <v/>
      </c>
      <c r="AR1394" s="257" t="str">
        <f aca="false">IF(D1394&lt;&gt;"",IF(J1394="OZP12",L1394,0),"")</f>
        <v/>
      </c>
      <c r="AS1394" s="257" t="str">
        <f aca="false">IF(D1394&lt;&gt;"",IF(O1394="OZP12",Q1394,0),"")</f>
        <v/>
      </c>
      <c r="AT1394" s="257" t="str">
        <f aca="false">IF(D1394&lt;&gt;"",IF(T1394="OZP12",V1394,0),"")</f>
        <v/>
      </c>
      <c r="AU1394" s="257" t="str">
        <f aca="false">IF(D1394&lt;&gt;"",IF(J1394="TZP",L1394,0),"")</f>
        <v/>
      </c>
      <c r="AV1394" s="257" t="str">
        <f aca="false">IF(D1394&lt;&gt;"",IF(O1394="TZP",Q1394,0),"")</f>
        <v/>
      </c>
      <c r="AW1394" s="257" t="str">
        <f aca="false">IF(D1394&lt;&gt;"",IF(T1394="TZP",V1394,0),"")</f>
        <v/>
      </c>
      <c r="AX1394" s="257" t="str">
        <f aca="false">IF(D1394&lt;&gt;"",IF(J1394="OZZ",L1394,0),"")</f>
        <v/>
      </c>
      <c r="AY1394" s="257" t="str">
        <f aca="false">IF(D1394&lt;&gt;"",IF(O1394="OZZ",Q1394,0),"")</f>
        <v/>
      </c>
      <c r="AZ1394" s="257" t="str">
        <f aca="false">IF(D1394&lt;&gt;"",IF(T1394="OZZ",V1394,0),"")</f>
        <v/>
      </c>
      <c r="BA1394" s="260"/>
      <c r="BB1394" s="257" t="str">
        <f aca="false">IF(D1394&lt;&gt;"",IF(ISERROR(FIND("/",D1394)),0,1),"")</f>
        <v/>
      </c>
      <c r="BC1394" s="257" t="str">
        <f aca="false">IF(D1394&lt;&gt;"",IF(BB1394*1=0,D1394,CONCATENATE(MID(D1394,1,FIND("/",D1394,1)-1),MID(D1394,FIND("/",D1394,1)+1,LEN(D1394)))),"")</f>
        <v/>
      </c>
      <c r="BD1394" s="286"/>
      <c r="BE1394" s="257" t="str">
        <f aca="false">IF(D1394&lt;&gt;"",IF(J1394="OZP12",M1394,0),"")</f>
        <v/>
      </c>
      <c r="BF1394" s="257" t="str">
        <f aca="false">IF(D1394&lt;&gt;"",IF(O1394="OZP12",R1394,0),"")</f>
        <v/>
      </c>
      <c r="BG1394" s="257" t="str">
        <f aca="false">IF(D1394&lt;&gt;"",IF(T1394="OZP12",W1394,0),"")</f>
        <v/>
      </c>
      <c r="BH1394" s="257" t="str">
        <f aca="false">IF(D1394&lt;&gt;"",IF(J1394="TZP",M1394,0),"")</f>
        <v/>
      </c>
      <c r="BI1394" s="257" t="str">
        <f aca="false">IF(D1394&lt;&gt;"",IF(O1394="TZP",R1394,0),"")</f>
        <v/>
      </c>
      <c r="BJ1394" s="257" t="str">
        <f aca="false">IF(D1394&lt;&gt;"",IF(T1394="TZP",W1394,0),"")</f>
        <v/>
      </c>
    </row>
    <row r="1395" s="261" customFormat="true" ht="18.75" hidden="false" customHeight="true" outlineLevel="0" collapsed="false">
      <c r="A1395" s="262" t="n">
        <f aca="false">A1394+1</f>
        <v>1383</v>
      </c>
      <c r="B1395" s="263"/>
      <c r="C1395" s="263"/>
      <c r="D1395" s="263"/>
      <c r="E1395" s="266"/>
      <c r="F1395" s="266"/>
      <c r="G1395" s="267"/>
      <c r="H1395" s="278"/>
      <c r="I1395" s="281"/>
      <c r="J1395" s="268"/>
      <c r="K1395" s="269"/>
      <c r="L1395" s="244" t="str">
        <f aca="false">IF(AND(K1395&lt;&gt;"",J1395&lt;&gt;""),MIN(IF(OR(J1395="OZZ",J1395="ZZ"),5000,13600),TRUNC(0.75*SUMIF($D$12:$D1395,$D1395,K$12:K1395),2))-SUMIF($D$12:$D1394,$D1395,L$12:L1394),"")</f>
        <v/>
      </c>
      <c r="M1395" s="270" t="str">
        <f aca="false">IF(AND(K1395&lt;&gt;"",J1395&lt;&gt;"",AB1395&lt;&gt;""),IF(OR(J1395="OZZ",J1395="ZZ"),0-SUMIF($D$12:$D1394,$D1395,M$12:M1394),MIN(MIN(13600,TRUNC(0.75*SUMIF($D$12:$D$1442,$D1395,K$12:K$1442),2)+SUMIF($D$12:$D1395,$D1395,AB$12:AB1395))-SUMIF($D$12:$D1394,$D1395,M$12:M1394)-SUMIF($D$12:$D$1442,$D1395,L$12:L$1442),AB1395)),"")</f>
        <v/>
      </c>
      <c r="N1395" s="246" t="str">
        <f aca="false">IF(J1395&lt;&gt;"",1000-SUMIF($D$12:$D1394,$D1395,N$12:N1394),"")</f>
        <v/>
      </c>
      <c r="O1395" s="268"/>
      <c r="P1395" s="269"/>
      <c r="Q1395" s="244" t="str">
        <f aca="false">IF(AND(P1395&lt;&gt;"",O1395&lt;&gt;""),MIN(IF(OR(O1395="OZZ",O1395="ZZ"),5000,13600),TRUNC(0.75*SUMIF($D$12:$D1395,$D1395,P$12:P1395),2))-SUMIF($D$12:$D1394,$D1395,Q$12:Q1394),"")</f>
        <v/>
      </c>
      <c r="R1395" s="270" t="str">
        <f aca="false">IF(AND(P1395&lt;&gt;"",O1395&lt;&gt;"",AF1395&lt;&gt;""),IF(OR(O1395="OZZ",O1395="ZZ"),0-SUMIF($D$12:$D1394,$D1395,R$12:R1394),MIN(MIN(13600,TRUNC(0.75*SUMIF($D$12:$D$1442,$D1395,P$12:P$1442),2)+SUMIF($D$12:$D1395,$D1395,AF$12:AF1395))-SUMIF($D$12:$D1394,$D1395,R$12:R1394)-SUMIF($D$12:$D$1442,$D1395,Q$12:Q$1442),AF1395)),"")</f>
        <v/>
      </c>
      <c r="S1395" s="246" t="str">
        <f aca="false">IF(O1395&lt;&gt;"",1000-SUMIF($D$12:$D1394,$D1395,S$12:S1394),"")</f>
        <v/>
      </c>
      <c r="T1395" s="268"/>
      <c r="U1395" s="269"/>
      <c r="V1395" s="244" t="str">
        <f aca="false">IF(AND(U1395&lt;&gt;"",T1395&lt;&gt;""),MIN(IF(OR(T1395="OZZ",T1395="ZZ"),5000,13600),TRUNC(0.75*SUMIF($D$12:$D1395,$D1395,U$12:U1395),2))-SUMIF($D$12:$D1394,$D1395,V$12:V1394),"")</f>
        <v/>
      </c>
      <c r="W1395" s="248" t="str">
        <f aca="false">IF(AND(U1395&lt;&gt;"",T1395&lt;&gt;"",AJ1395&lt;&gt;""),IF(OR(T1395="OZZ",T1395="ZZ"),0-SUMIF($D$12:$D1394,$D1395,W$12:W1394),MIN(MIN(13600,TRUNC(0.75*SUMIF($D$12:$D$1442,$D1395,U$12:U$1442),2)+SUMIF($D$12:$D1395,$D1395,AJ$12:AJ1395))-SUMIF($D$12:$D1394,$D1395,W$12:W1394)-SUMIF($D$12:$D$1442,$D1395,V$12:V$1442),AJ1395)),"")</f>
        <v/>
      </c>
      <c r="X1395" s="246" t="str">
        <f aca="false">IF(T1395&lt;&gt;"",1000-SUMIF($D$12:$D1394,$D1395,X$12:X1394),"")</f>
        <v/>
      </c>
      <c r="Y1395" s="272"/>
      <c r="Z1395" s="273"/>
      <c r="AA1395" s="273"/>
      <c r="AB1395" s="252" t="str">
        <f aca="false">IF(K1395&lt;&gt;"",ROUND(Y1395,2)+ROUND(Z1395,2)+ROUND(AA1395,2),"")</f>
        <v/>
      </c>
      <c r="AC1395" s="274"/>
      <c r="AD1395" s="273"/>
      <c r="AE1395" s="273"/>
      <c r="AF1395" s="275" t="str">
        <f aca="false">IF(P1395&lt;&gt;"",ROUND(AC1395,2)+ROUND(AD1395,2)+ROUND(AE1395,2),"")</f>
        <v/>
      </c>
      <c r="AG1395" s="274"/>
      <c r="AH1395" s="273"/>
      <c r="AI1395" s="273"/>
      <c r="AJ1395" s="275" t="str">
        <f aca="false">IF(U1395&lt;&gt;"",ROUND(AG1395,2)+ROUND(AH1395,2)+ROUND(AI1395,2),"")</f>
        <v/>
      </c>
      <c r="AK1395" s="255"/>
      <c r="AL1395" s="255"/>
      <c r="AM1395" s="256"/>
      <c r="AN1395" s="257"/>
      <c r="AO1395" s="258" t="str">
        <f aca="false">IF(D1395&lt;&gt;"",IF(COUNTIF($D$12:$D1395,$D1395)&gt;1,0,IF(SUM(L1395,Q1395,V1395)&gt;0,IF(AND(T1395="",OR(O1395&lt;&gt;"",J1395&lt;&gt;"")),IF(O1395&lt;&gt;"",O1395,IF(J1395&lt;&gt;"",J1395,0)),IF(AND(O1395&lt;&gt;"",J1395&lt;&gt;"",O1395=J1395),O1395,T1395)),0)),"")</f>
        <v/>
      </c>
      <c r="AP1395" s="258" t="str">
        <f aca="false">IF(D1395&lt;&gt;"",IF(COUNTIF($D$12:$D1395,$D1395)&gt;1,0,IF(SUM(M1395,R1395,W1395)&gt;0,IF(AND(T1395="",OR(O1395&lt;&gt;"",J1395&lt;&gt;"")),IF(O1395&lt;&gt;"",O1395,IF(J1395&lt;&gt;"",J1395,0)),IF(AND(O1395&lt;&gt;"",J1395&lt;&gt;"",O1395=J1395),O1395,T1395)),0)),"")</f>
        <v/>
      </c>
      <c r="AQ1395" s="258" t="str">
        <f aca="false">IF(D1395&lt;&gt;"",IF(COUNTIF($D$12:$D1395,$D1395)&gt;1,0,IF(SUM(N1395,S1395,X1395)&gt;0,IF(AND(T1395="",OR(O1395&lt;&gt;"",J1395&lt;&gt;"")),IF(O1395&lt;&gt;"",O1395,IF(J1395&lt;&gt;"",J1395,0)),IF(AND(O1395&lt;&gt;"",J1395&lt;&gt;"",O1395=J1395),O1395,T1395)),0)),"")</f>
        <v/>
      </c>
      <c r="AR1395" s="257" t="str">
        <f aca="false">IF(D1395&lt;&gt;"",IF(J1395="OZP12",L1395,0),"")</f>
        <v/>
      </c>
      <c r="AS1395" s="257" t="str">
        <f aca="false">IF(D1395&lt;&gt;"",IF(O1395="OZP12",Q1395,0),"")</f>
        <v/>
      </c>
      <c r="AT1395" s="257" t="str">
        <f aca="false">IF(D1395&lt;&gt;"",IF(T1395="OZP12",V1395,0),"")</f>
        <v/>
      </c>
      <c r="AU1395" s="257" t="str">
        <f aca="false">IF(D1395&lt;&gt;"",IF(J1395="TZP",L1395,0),"")</f>
        <v/>
      </c>
      <c r="AV1395" s="257" t="str">
        <f aca="false">IF(D1395&lt;&gt;"",IF(O1395="TZP",Q1395,0),"")</f>
        <v/>
      </c>
      <c r="AW1395" s="257" t="str">
        <f aca="false">IF(D1395&lt;&gt;"",IF(T1395="TZP",V1395,0),"")</f>
        <v/>
      </c>
      <c r="AX1395" s="257" t="str">
        <f aca="false">IF(D1395&lt;&gt;"",IF(J1395="OZZ",L1395,0),"")</f>
        <v/>
      </c>
      <c r="AY1395" s="257" t="str">
        <f aca="false">IF(D1395&lt;&gt;"",IF(O1395="OZZ",Q1395,0),"")</f>
        <v/>
      </c>
      <c r="AZ1395" s="257" t="str">
        <f aca="false">IF(D1395&lt;&gt;"",IF(T1395="OZZ",V1395,0),"")</f>
        <v/>
      </c>
      <c r="BA1395" s="260"/>
      <c r="BB1395" s="257" t="str">
        <f aca="false">IF(D1395&lt;&gt;"",IF(ISERROR(FIND("/",D1395)),0,1),"")</f>
        <v/>
      </c>
      <c r="BC1395" s="257" t="str">
        <f aca="false">IF(D1395&lt;&gt;"",IF(BB1395*1=0,D1395,CONCATENATE(MID(D1395,1,FIND("/",D1395,1)-1),MID(D1395,FIND("/",D1395,1)+1,LEN(D1395)))),"")</f>
        <v/>
      </c>
      <c r="BD1395" s="286"/>
      <c r="BE1395" s="257" t="str">
        <f aca="false">IF(D1395&lt;&gt;"",IF(J1395="OZP12",M1395,0),"")</f>
        <v/>
      </c>
      <c r="BF1395" s="257" t="str">
        <f aca="false">IF(D1395&lt;&gt;"",IF(O1395="OZP12",R1395,0),"")</f>
        <v/>
      </c>
      <c r="BG1395" s="257" t="str">
        <f aca="false">IF(D1395&lt;&gt;"",IF(T1395="OZP12",W1395,0),"")</f>
        <v/>
      </c>
      <c r="BH1395" s="257" t="str">
        <f aca="false">IF(D1395&lt;&gt;"",IF(J1395="TZP",M1395,0),"")</f>
        <v/>
      </c>
      <c r="BI1395" s="257" t="str">
        <f aca="false">IF(D1395&lt;&gt;"",IF(O1395="TZP",R1395,0),"")</f>
        <v/>
      </c>
      <c r="BJ1395" s="257" t="str">
        <f aca="false">IF(D1395&lt;&gt;"",IF(T1395="TZP",W1395,0),"")</f>
        <v/>
      </c>
    </row>
    <row r="1396" s="261" customFormat="true" ht="18.75" hidden="false" customHeight="true" outlineLevel="0" collapsed="false">
      <c r="A1396" s="262" t="n">
        <f aca="false">A1395+1</f>
        <v>1384</v>
      </c>
      <c r="B1396" s="263"/>
      <c r="C1396" s="263"/>
      <c r="D1396" s="263"/>
      <c r="E1396" s="266"/>
      <c r="F1396" s="266"/>
      <c r="G1396" s="267"/>
      <c r="H1396" s="278"/>
      <c r="I1396" s="281"/>
      <c r="J1396" s="268"/>
      <c r="K1396" s="269"/>
      <c r="L1396" s="244" t="str">
        <f aca="false">IF(AND(K1396&lt;&gt;"",J1396&lt;&gt;""),MIN(IF(OR(J1396="OZZ",J1396="ZZ"),5000,13600),TRUNC(0.75*SUMIF($D$12:$D1396,$D1396,K$12:K1396),2))-SUMIF($D$12:$D1395,$D1396,L$12:L1395),"")</f>
        <v/>
      </c>
      <c r="M1396" s="270" t="str">
        <f aca="false">IF(AND(K1396&lt;&gt;"",J1396&lt;&gt;"",AB1396&lt;&gt;""),IF(OR(J1396="OZZ",J1396="ZZ"),0-SUMIF($D$12:$D1395,$D1396,M$12:M1395),MIN(MIN(13600,TRUNC(0.75*SUMIF($D$12:$D$1442,$D1396,K$12:K$1442),2)+SUMIF($D$12:$D1396,$D1396,AB$12:AB1396))-SUMIF($D$12:$D1395,$D1396,M$12:M1395)-SUMIF($D$12:$D$1442,$D1396,L$12:L$1442),AB1396)),"")</f>
        <v/>
      </c>
      <c r="N1396" s="246" t="str">
        <f aca="false">IF(J1396&lt;&gt;"",1000-SUMIF($D$12:$D1395,$D1396,N$12:N1395),"")</f>
        <v/>
      </c>
      <c r="O1396" s="268"/>
      <c r="P1396" s="269"/>
      <c r="Q1396" s="244" t="str">
        <f aca="false">IF(AND(P1396&lt;&gt;"",O1396&lt;&gt;""),MIN(IF(OR(O1396="OZZ",O1396="ZZ"),5000,13600),TRUNC(0.75*SUMIF($D$12:$D1396,$D1396,P$12:P1396),2))-SUMIF($D$12:$D1395,$D1396,Q$12:Q1395),"")</f>
        <v/>
      </c>
      <c r="R1396" s="270" t="str">
        <f aca="false">IF(AND(P1396&lt;&gt;"",O1396&lt;&gt;"",AF1396&lt;&gt;""),IF(OR(O1396="OZZ",O1396="ZZ"),0-SUMIF($D$12:$D1395,$D1396,R$12:R1395),MIN(MIN(13600,TRUNC(0.75*SUMIF($D$12:$D$1442,$D1396,P$12:P$1442),2)+SUMIF($D$12:$D1396,$D1396,AF$12:AF1396))-SUMIF($D$12:$D1395,$D1396,R$12:R1395)-SUMIF($D$12:$D$1442,$D1396,Q$12:Q$1442),AF1396)),"")</f>
        <v/>
      </c>
      <c r="S1396" s="246" t="str">
        <f aca="false">IF(O1396&lt;&gt;"",1000-SUMIF($D$12:$D1395,$D1396,S$12:S1395),"")</f>
        <v/>
      </c>
      <c r="T1396" s="268"/>
      <c r="U1396" s="269"/>
      <c r="V1396" s="244" t="str">
        <f aca="false">IF(AND(U1396&lt;&gt;"",T1396&lt;&gt;""),MIN(IF(OR(T1396="OZZ",T1396="ZZ"),5000,13600),TRUNC(0.75*SUMIF($D$12:$D1396,$D1396,U$12:U1396),2))-SUMIF($D$12:$D1395,$D1396,V$12:V1395),"")</f>
        <v/>
      </c>
      <c r="W1396" s="248" t="str">
        <f aca="false">IF(AND(U1396&lt;&gt;"",T1396&lt;&gt;"",AJ1396&lt;&gt;""),IF(OR(T1396="OZZ",T1396="ZZ"),0-SUMIF($D$12:$D1395,$D1396,W$12:W1395),MIN(MIN(13600,TRUNC(0.75*SUMIF($D$12:$D$1442,$D1396,U$12:U$1442),2)+SUMIF($D$12:$D1396,$D1396,AJ$12:AJ1396))-SUMIF($D$12:$D1395,$D1396,W$12:W1395)-SUMIF($D$12:$D$1442,$D1396,V$12:V$1442),AJ1396)),"")</f>
        <v/>
      </c>
      <c r="X1396" s="246" t="str">
        <f aca="false">IF(T1396&lt;&gt;"",1000-SUMIF($D$12:$D1395,$D1396,X$12:X1395),"")</f>
        <v/>
      </c>
      <c r="Y1396" s="272"/>
      <c r="Z1396" s="273"/>
      <c r="AA1396" s="273"/>
      <c r="AB1396" s="252" t="str">
        <f aca="false">IF(K1396&lt;&gt;"",ROUND(Y1396,2)+ROUND(Z1396,2)+ROUND(AA1396,2),"")</f>
        <v/>
      </c>
      <c r="AC1396" s="274"/>
      <c r="AD1396" s="273"/>
      <c r="AE1396" s="273"/>
      <c r="AF1396" s="275" t="str">
        <f aca="false">IF(P1396&lt;&gt;"",ROUND(AC1396,2)+ROUND(AD1396,2)+ROUND(AE1396,2),"")</f>
        <v/>
      </c>
      <c r="AG1396" s="274"/>
      <c r="AH1396" s="273"/>
      <c r="AI1396" s="273"/>
      <c r="AJ1396" s="275" t="str">
        <f aca="false">IF(U1396&lt;&gt;"",ROUND(AG1396,2)+ROUND(AH1396,2)+ROUND(AI1396,2),"")</f>
        <v/>
      </c>
      <c r="AK1396" s="255"/>
      <c r="AL1396" s="255"/>
      <c r="AM1396" s="256"/>
      <c r="AN1396" s="257"/>
      <c r="AO1396" s="258" t="str">
        <f aca="false">IF(D1396&lt;&gt;"",IF(COUNTIF($D$12:$D1396,$D1396)&gt;1,0,IF(SUM(L1396,Q1396,V1396)&gt;0,IF(AND(T1396="",OR(O1396&lt;&gt;"",J1396&lt;&gt;"")),IF(O1396&lt;&gt;"",O1396,IF(J1396&lt;&gt;"",J1396,0)),IF(AND(O1396&lt;&gt;"",J1396&lt;&gt;"",O1396=J1396),O1396,T1396)),0)),"")</f>
        <v/>
      </c>
      <c r="AP1396" s="258" t="str">
        <f aca="false">IF(D1396&lt;&gt;"",IF(COUNTIF($D$12:$D1396,$D1396)&gt;1,0,IF(SUM(M1396,R1396,W1396)&gt;0,IF(AND(T1396="",OR(O1396&lt;&gt;"",J1396&lt;&gt;"")),IF(O1396&lt;&gt;"",O1396,IF(J1396&lt;&gt;"",J1396,0)),IF(AND(O1396&lt;&gt;"",J1396&lt;&gt;"",O1396=J1396),O1396,T1396)),0)),"")</f>
        <v/>
      </c>
      <c r="AQ1396" s="258" t="str">
        <f aca="false">IF(D1396&lt;&gt;"",IF(COUNTIF($D$12:$D1396,$D1396)&gt;1,0,IF(SUM(N1396,S1396,X1396)&gt;0,IF(AND(T1396="",OR(O1396&lt;&gt;"",J1396&lt;&gt;"")),IF(O1396&lt;&gt;"",O1396,IF(J1396&lt;&gt;"",J1396,0)),IF(AND(O1396&lt;&gt;"",J1396&lt;&gt;"",O1396=J1396),O1396,T1396)),0)),"")</f>
        <v/>
      </c>
      <c r="AR1396" s="257" t="str">
        <f aca="false">IF(D1396&lt;&gt;"",IF(J1396="OZP12",L1396,0),"")</f>
        <v/>
      </c>
      <c r="AS1396" s="257" t="str">
        <f aca="false">IF(D1396&lt;&gt;"",IF(O1396="OZP12",Q1396,0),"")</f>
        <v/>
      </c>
      <c r="AT1396" s="257" t="str">
        <f aca="false">IF(D1396&lt;&gt;"",IF(T1396="OZP12",V1396,0),"")</f>
        <v/>
      </c>
      <c r="AU1396" s="257" t="str">
        <f aca="false">IF(D1396&lt;&gt;"",IF(J1396="TZP",L1396,0),"")</f>
        <v/>
      </c>
      <c r="AV1396" s="257" t="str">
        <f aca="false">IF(D1396&lt;&gt;"",IF(O1396="TZP",Q1396,0),"")</f>
        <v/>
      </c>
      <c r="AW1396" s="257" t="str">
        <f aca="false">IF(D1396&lt;&gt;"",IF(T1396="TZP",V1396,0),"")</f>
        <v/>
      </c>
      <c r="AX1396" s="257" t="str">
        <f aca="false">IF(D1396&lt;&gt;"",IF(J1396="OZZ",L1396,0),"")</f>
        <v/>
      </c>
      <c r="AY1396" s="257" t="str">
        <f aca="false">IF(D1396&lt;&gt;"",IF(O1396="OZZ",Q1396,0),"")</f>
        <v/>
      </c>
      <c r="AZ1396" s="257" t="str">
        <f aca="false">IF(D1396&lt;&gt;"",IF(T1396="OZZ",V1396,0),"")</f>
        <v/>
      </c>
      <c r="BA1396" s="260"/>
      <c r="BB1396" s="257" t="str">
        <f aca="false">IF(D1396&lt;&gt;"",IF(ISERROR(FIND("/",D1396)),0,1),"")</f>
        <v/>
      </c>
      <c r="BC1396" s="257" t="str">
        <f aca="false">IF(D1396&lt;&gt;"",IF(BB1396*1=0,D1396,CONCATENATE(MID(D1396,1,FIND("/",D1396,1)-1),MID(D1396,FIND("/",D1396,1)+1,LEN(D1396)))),"")</f>
        <v/>
      </c>
      <c r="BD1396" s="286"/>
      <c r="BE1396" s="257" t="str">
        <f aca="false">IF(D1396&lt;&gt;"",IF(J1396="OZP12",M1396,0),"")</f>
        <v/>
      </c>
      <c r="BF1396" s="257" t="str">
        <f aca="false">IF(D1396&lt;&gt;"",IF(O1396="OZP12",R1396,0),"")</f>
        <v/>
      </c>
      <c r="BG1396" s="257" t="str">
        <f aca="false">IF(D1396&lt;&gt;"",IF(T1396="OZP12",W1396,0),"")</f>
        <v/>
      </c>
      <c r="BH1396" s="257" t="str">
        <f aca="false">IF(D1396&lt;&gt;"",IF(J1396="TZP",M1396,0),"")</f>
        <v/>
      </c>
      <c r="BI1396" s="257" t="str">
        <f aca="false">IF(D1396&lt;&gt;"",IF(O1396="TZP",R1396,0),"")</f>
        <v/>
      </c>
      <c r="BJ1396" s="257" t="str">
        <f aca="false">IF(D1396&lt;&gt;"",IF(T1396="TZP",W1396,0),"")</f>
        <v/>
      </c>
    </row>
    <row r="1397" s="261" customFormat="true" ht="18.75" hidden="false" customHeight="true" outlineLevel="0" collapsed="false">
      <c r="A1397" s="262" t="n">
        <f aca="false">A1396+1</f>
        <v>1385</v>
      </c>
      <c r="B1397" s="263"/>
      <c r="C1397" s="263"/>
      <c r="D1397" s="263"/>
      <c r="E1397" s="266"/>
      <c r="F1397" s="266"/>
      <c r="G1397" s="267"/>
      <c r="H1397" s="278"/>
      <c r="I1397" s="281"/>
      <c r="J1397" s="268"/>
      <c r="K1397" s="269"/>
      <c r="L1397" s="244" t="str">
        <f aca="false">IF(AND(K1397&lt;&gt;"",J1397&lt;&gt;""),MIN(IF(OR(J1397="OZZ",J1397="ZZ"),5000,13600),TRUNC(0.75*SUMIF($D$12:$D1397,$D1397,K$12:K1397),2))-SUMIF($D$12:$D1396,$D1397,L$12:L1396),"")</f>
        <v/>
      </c>
      <c r="M1397" s="270" t="str">
        <f aca="false">IF(AND(K1397&lt;&gt;"",J1397&lt;&gt;"",AB1397&lt;&gt;""),IF(OR(J1397="OZZ",J1397="ZZ"),0-SUMIF($D$12:$D1396,$D1397,M$12:M1396),MIN(MIN(13600,TRUNC(0.75*SUMIF($D$12:$D$1442,$D1397,K$12:K$1442),2)+SUMIF($D$12:$D1397,$D1397,AB$12:AB1397))-SUMIF($D$12:$D1396,$D1397,M$12:M1396)-SUMIF($D$12:$D$1442,$D1397,L$12:L$1442),AB1397)),"")</f>
        <v/>
      </c>
      <c r="N1397" s="246" t="str">
        <f aca="false">IF(J1397&lt;&gt;"",1000-SUMIF($D$12:$D1396,$D1397,N$12:N1396),"")</f>
        <v/>
      </c>
      <c r="O1397" s="268"/>
      <c r="P1397" s="269"/>
      <c r="Q1397" s="244" t="str">
        <f aca="false">IF(AND(P1397&lt;&gt;"",O1397&lt;&gt;""),MIN(IF(OR(O1397="OZZ",O1397="ZZ"),5000,13600),TRUNC(0.75*SUMIF($D$12:$D1397,$D1397,P$12:P1397),2))-SUMIF($D$12:$D1396,$D1397,Q$12:Q1396),"")</f>
        <v/>
      </c>
      <c r="R1397" s="270" t="str">
        <f aca="false">IF(AND(P1397&lt;&gt;"",O1397&lt;&gt;"",AF1397&lt;&gt;""),IF(OR(O1397="OZZ",O1397="ZZ"),0-SUMIF($D$12:$D1396,$D1397,R$12:R1396),MIN(MIN(13600,TRUNC(0.75*SUMIF($D$12:$D$1442,$D1397,P$12:P$1442),2)+SUMIF($D$12:$D1397,$D1397,AF$12:AF1397))-SUMIF($D$12:$D1396,$D1397,R$12:R1396)-SUMIF($D$12:$D$1442,$D1397,Q$12:Q$1442),AF1397)),"")</f>
        <v/>
      </c>
      <c r="S1397" s="246" t="str">
        <f aca="false">IF(O1397&lt;&gt;"",1000-SUMIF($D$12:$D1396,$D1397,S$12:S1396),"")</f>
        <v/>
      </c>
      <c r="T1397" s="268"/>
      <c r="U1397" s="269"/>
      <c r="V1397" s="244" t="str">
        <f aca="false">IF(AND(U1397&lt;&gt;"",T1397&lt;&gt;""),MIN(IF(OR(T1397="OZZ",T1397="ZZ"),5000,13600),TRUNC(0.75*SUMIF($D$12:$D1397,$D1397,U$12:U1397),2))-SUMIF($D$12:$D1396,$D1397,V$12:V1396),"")</f>
        <v/>
      </c>
      <c r="W1397" s="248" t="str">
        <f aca="false">IF(AND(U1397&lt;&gt;"",T1397&lt;&gt;"",AJ1397&lt;&gt;""),IF(OR(T1397="OZZ",T1397="ZZ"),0-SUMIF($D$12:$D1396,$D1397,W$12:W1396),MIN(MIN(13600,TRUNC(0.75*SUMIF($D$12:$D$1442,$D1397,U$12:U$1442),2)+SUMIF($D$12:$D1397,$D1397,AJ$12:AJ1397))-SUMIF($D$12:$D1396,$D1397,W$12:W1396)-SUMIF($D$12:$D$1442,$D1397,V$12:V$1442),AJ1397)),"")</f>
        <v/>
      </c>
      <c r="X1397" s="246" t="str">
        <f aca="false">IF(T1397&lt;&gt;"",1000-SUMIF($D$12:$D1396,$D1397,X$12:X1396),"")</f>
        <v/>
      </c>
      <c r="Y1397" s="272"/>
      <c r="Z1397" s="273"/>
      <c r="AA1397" s="273"/>
      <c r="AB1397" s="252" t="str">
        <f aca="false">IF(K1397&lt;&gt;"",ROUND(Y1397,2)+ROUND(Z1397,2)+ROUND(AA1397,2),"")</f>
        <v/>
      </c>
      <c r="AC1397" s="274"/>
      <c r="AD1397" s="273"/>
      <c r="AE1397" s="273"/>
      <c r="AF1397" s="275" t="str">
        <f aca="false">IF(P1397&lt;&gt;"",ROUND(AC1397,2)+ROUND(AD1397,2)+ROUND(AE1397,2),"")</f>
        <v/>
      </c>
      <c r="AG1397" s="274"/>
      <c r="AH1397" s="273"/>
      <c r="AI1397" s="273"/>
      <c r="AJ1397" s="275" t="str">
        <f aca="false">IF(U1397&lt;&gt;"",ROUND(AG1397,2)+ROUND(AH1397,2)+ROUND(AI1397,2),"")</f>
        <v/>
      </c>
      <c r="AK1397" s="255"/>
      <c r="AL1397" s="255"/>
      <c r="AM1397" s="256"/>
      <c r="AN1397" s="257"/>
      <c r="AO1397" s="258" t="str">
        <f aca="false">IF(D1397&lt;&gt;"",IF(COUNTIF($D$12:$D1397,$D1397)&gt;1,0,IF(SUM(L1397,Q1397,V1397)&gt;0,IF(AND(T1397="",OR(O1397&lt;&gt;"",J1397&lt;&gt;"")),IF(O1397&lt;&gt;"",O1397,IF(J1397&lt;&gt;"",J1397,0)),IF(AND(O1397&lt;&gt;"",J1397&lt;&gt;"",O1397=J1397),O1397,T1397)),0)),"")</f>
        <v/>
      </c>
      <c r="AP1397" s="258" t="str">
        <f aca="false">IF(D1397&lt;&gt;"",IF(COUNTIF($D$12:$D1397,$D1397)&gt;1,0,IF(SUM(M1397,R1397,W1397)&gt;0,IF(AND(T1397="",OR(O1397&lt;&gt;"",J1397&lt;&gt;"")),IF(O1397&lt;&gt;"",O1397,IF(J1397&lt;&gt;"",J1397,0)),IF(AND(O1397&lt;&gt;"",J1397&lt;&gt;"",O1397=J1397),O1397,T1397)),0)),"")</f>
        <v/>
      </c>
      <c r="AQ1397" s="258" t="str">
        <f aca="false">IF(D1397&lt;&gt;"",IF(COUNTIF($D$12:$D1397,$D1397)&gt;1,0,IF(SUM(N1397,S1397,X1397)&gt;0,IF(AND(T1397="",OR(O1397&lt;&gt;"",J1397&lt;&gt;"")),IF(O1397&lt;&gt;"",O1397,IF(J1397&lt;&gt;"",J1397,0)),IF(AND(O1397&lt;&gt;"",J1397&lt;&gt;"",O1397=J1397),O1397,T1397)),0)),"")</f>
        <v/>
      </c>
      <c r="AR1397" s="257" t="str">
        <f aca="false">IF(D1397&lt;&gt;"",IF(J1397="OZP12",L1397,0),"")</f>
        <v/>
      </c>
      <c r="AS1397" s="257" t="str">
        <f aca="false">IF(D1397&lt;&gt;"",IF(O1397="OZP12",Q1397,0),"")</f>
        <v/>
      </c>
      <c r="AT1397" s="257" t="str">
        <f aca="false">IF(D1397&lt;&gt;"",IF(T1397="OZP12",V1397,0),"")</f>
        <v/>
      </c>
      <c r="AU1397" s="257" t="str">
        <f aca="false">IF(D1397&lt;&gt;"",IF(J1397="TZP",L1397,0),"")</f>
        <v/>
      </c>
      <c r="AV1397" s="257" t="str">
        <f aca="false">IF(D1397&lt;&gt;"",IF(O1397="TZP",Q1397,0),"")</f>
        <v/>
      </c>
      <c r="AW1397" s="257" t="str">
        <f aca="false">IF(D1397&lt;&gt;"",IF(T1397="TZP",V1397,0),"")</f>
        <v/>
      </c>
      <c r="AX1397" s="257" t="str">
        <f aca="false">IF(D1397&lt;&gt;"",IF(J1397="OZZ",L1397,0),"")</f>
        <v/>
      </c>
      <c r="AY1397" s="257" t="str">
        <f aca="false">IF(D1397&lt;&gt;"",IF(O1397="OZZ",Q1397,0),"")</f>
        <v/>
      </c>
      <c r="AZ1397" s="257" t="str">
        <f aca="false">IF(D1397&lt;&gt;"",IF(T1397="OZZ",V1397,0),"")</f>
        <v/>
      </c>
      <c r="BA1397" s="260"/>
      <c r="BB1397" s="257" t="str">
        <f aca="false">IF(D1397&lt;&gt;"",IF(ISERROR(FIND("/",D1397)),0,1),"")</f>
        <v/>
      </c>
      <c r="BC1397" s="257" t="str">
        <f aca="false">IF(D1397&lt;&gt;"",IF(BB1397*1=0,D1397,CONCATENATE(MID(D1397,1,FIND("/",D1397,1)-1),MID(D1397,FIND("/",D1397,1)+1,LEN(D1397)))),"")</f>
        <v/>
      </c>
      <c r="BD1397" s="286"/>
      <c r="BE1397" s="257" t="str">
        <f aca="false">IF(D1397&lt;&gt;"",IF(J1397="OZP12",M1397,0),"")</f>
        <v/>
      </c>
      <c r="BF1397" s="257" t="str">
        <f aca="false">IF(D1397&lt;&gt;"",IF(O1397="OZP12",R1397,0),"")</f>
        <v/>
      </c>
      <c r="BG1397" s="257" t="str">
        <f aca="false">IF(D1397&lt;&gt;"",IF(T1397="OZP12",W1397,0),"")</f>
        <v/>
      </c>
      <c r="BH1397" s="257" t="str">
        <f aca="false">IF(D1397&lt;&gt;"",IF(J1397="TZP",M1397,0),"")</f>
        <v/>
      </c>
      <c r="BI1397" s="257" t="str">
        <f aca="false">IF(D1397&lt;&gt;"",IF(O1397="TZP",R1397,0),"")</f>
        <v/>
      </c>
      <c r="BJ1397" s="257" t="str">
        <f aca="false">IF(D1397&lt;&gt;"",IF(T1397="TZP",W1397,0),"")</f>
        <v/>
      </c>
    </row>
    <row r="1398" s="261" customFormat="true" ht="18.75" hidden="false" customHeight="true" outlineLevel="0" collapsed="false">
      <c r="A1398" s="262" t="n">
        <f aca="false">A1397+1</f>
        <v>1386</v>
      </c>
      <c r="B1398" s="263"/>
      <c r="C1398" s="263"/>
      <c r="D1398" s="263"/>
      <c r="E1398" s="266"/>
      <c r="F1398" s="266"/>
      <c r="G1398" s="267"/>
      <c r="H1398" s="278"/>
      <c r="I1398" s="281"/>
      <c r="J1398" s="268"/>
      <c r="K1398" s="269"/>
      <c r="L1398" s="244" t="str">
        <f aca="false">IF(AND(K1398&lt;&gt;"",J1398&lt;&gt;""),MIN(IF(OR(J1398="OZZ",J1398="ZZ"),5000,13600),TRUNC(0.75*SUMIF($D$12:$D1398,$D1398,K$12:K1398),2))-SUMIF($D$12:$D1397,$D1398,L$12:L1397),"")</f>
        <v/>
      </c>
      <c r="M1398" s="270" t="str">
        <f aca="false">IF(AND(K1398&lt;&gt;"",J1398&lt;&gt;"",AB1398&lt;&gt;""),IF(OR(J1398="OZZ",J1398="ZZ"),0-SUMIF($D$12:$D1397,$D1398,M$12:M1397),MIN(MIN(13600,TRUNC(0.75*SUMIF($D$12:$D$1442,$D1398,K$12:K$1442),2)+SUMIF($D$12:$D1398,$D1398,AB$12:AB1398))-SUMIF($D$12:$D1397,$D1398,M$12:M1397)-SUMIF($D$12:$D$1442,$D1398,L$12:L$1442),AB1398)),"")</f>
        <v/>
      </c>
      <c r="N1398" s="246" t="str">
        <f aca="false">IF(J1398&lt;&gt;"",1000-SUMIF($D$12:$D1397,$D1398,N$12:N1397),"")</f>
        <v/>
      </c>
      <c r="O1398" s="268"/>
      <c r="P1398" s="269"/>
      <c r="Q1398" s="244" t="str">
        <f aca="false">IF(AND(P1398&lt;&gt;"",O1398&lt;&gt;""),MIN(IF(OR(O1398="OZZ",O1398="ZZ"),5000,13600),TRUNC(0.75*SUMIF($D$12:$D1398,$D1398,P$12:P1398),2))-SUMIF($D$12:$D1397,$D1398,Q$12:Q1397),"")</f>
        <v/>
      </c>
      <c r="R1398" s="270" t="str">
        <f aca="false">IF(AND(P1398&lt;&gt;"",O1398&lt;&gt;"",AF1398&lt;&gt;""),IF(OR(O1398="OZZ",O1398="ZZ"),0-SUMIF($D$12:$D1397,$D1398,R$12:R1397),MIN(MIN(13600,TRUNC(0.75*SUMIF($D$12:$D$1442,$D1398,P$12:P$1442),2)+SUMIF($D$12:$D1398,$D1398,AF$12:AF1398))-SUMIF($D$12:$D1397,$D1398,R$12:R1397)-SUMIF($D$12:$D$1442,$D1398,Q$12:Q$1442),AF1398)),"")</f>
        <v/>
      </c>
      <c r="S1398" s="246" t="str">
        <f aca="false">IF(O1398&lt;&gt;"",1000-SUMIF($D$12:$D1397,$D1398,S$12:S1397),"")</f>
        <v/>
      </c>
      <c r="T1398" s="268"/>
      <c r="U1398" s="269"/>
      <c r="V1398" s="244" t="str">
        <f aca="false">IF(AND(U1398&lt;&gt;"",T1398&lt;&gt;""),MIN(IF(OR(T1398="OZZ",T1398="ZZ"),5000,13600),TRUNC(0.75*SUMIF($D$12:$D1398,$D1398,U$12:U1398),2))-SUMIF($D$12:$D1397,$D1398,V$12:V1397),"")</f>
        <v/>
      </c>
      <c r="W1398" s="248" t="str">
        <f aca="false">IF(AND(U1398&lt;&gt;"",T1398&lt;&gt;"",AJ1398&lt;&gt;""),IF(OR(T1398="OZZ",T1398="ZZ"),0-SUMIF($D$12:$D1397,$D1398,W$12:W1397),MIN(MIN(13600,TRUNC(0.75*SUMIF($D$12:$D$1442,$D1398,U$12:U$1442),2)+SUMIF($D$12:$D1398,$D1398,AJ$12:AJ1398))-SUMIF($D$12:$D1397,$D1398,W$12:W1397)-SUMIF($D$12:$D$1442,$D1398,V$12:V$1442),AJ1398)),"")</f>
        <v/>
      </c>
      <c r="X1398" s="246" t="str">
        <f aca="false">IF(T1398&lt;&gt;"",1000-SUMIF($D$12:$D1397,$D1398,X$12:X1397),"")</f>
        <v/>
      </c>
      <c r="Y1398" s="272"/>
      <c r="Z1398" s="273"/>
      <c r="AA1398" s="273"/>
      <c r="AB1398" s="252" t="str">
        <f aca="false">IF(K1398&lt;&gt;"",ROUND(Y1398,2)+ROUND(Z1398,2)+ROUND(AA1398,2),"")</f>
        <v/>
      </c>
      <c r="AC1398" s="274"/>
      <c r="AD1398" s="273"/>
      <c r="AE1398" s="273"/>
      <c r="AF1398" s="275" t="str">
        <f aca="false">IF(P1398&lt;&gt;"",ROUND(AC1398,2)+ROUND(AD1398,2)+ROUND(AE1398,2),"")</f>
        <v/>
      </c>
      <c r="AG1398" s="274"/>
      <c r="AH1398" s="273"/>
      <c r="AI1398" s="273"/>
      <c r="AJ1398" s="275" t="str">
        <f aca="false">IF(U1398&lt;&gt;"",ROUND(AG1398,2)+ROUND(AH1398,2)+ROUND(AI1398,2),"")</f>
        <v/>
      </c>
      <c r="AK1398" s="255"/>
      <c r="AL1398" s="255"/>
      <c r="AM1398" s="256"/>
      <c r="AN1398" s="257"/>
      <c r="AO1398" s="258" t="str">
        <f aca="false">IF(D1398&lt;&gt;"",IF(COUNTIF($D$12:$D1398,$D1398)&gt;1,0,IF(SUM(L1398,Q1398,V1398)&gt;0,IF(AND(T1398="",OR(O1398&lt;&gt;"",J1398&lt;&gt;"")),IF(O1398&lt;&gt;"",O1398,IF(J1398&lt;&gt;"",J1398,0)),IF(AND(O1398&lt;&gt;"",J1398&lt;&gt;"",O1398=J1398),O1398,T1398)),0)),"")</f>
        <v/>
      </c>
      <c r="AP1398" s="258" t="str">
        <f aca="false">IF(D1398&lt;&gt;"",IF(COUNTIF($D$12:$D1398,$D1398)&gt;1,0,IF(SUM(M1398,R1398,W1398)&gt;0,IF(AND(T1398="",OR(O1398&lt;&gt;"",J1398&lt;&gt;"")),IF(O1398&lt;&gt;"",O1398,IF(J1398&lt;&gt;"",J1398,0)),IF(AND(O1398&lt;&gt;"",J1398&lt;&gt;"",O1398=J1398),O1398,T1398)),0)),"")</f>
        <v/>
      </c>
      <c r="AQ1398" s="258" t="str">
        <f aca="false">IF(D1398&lt;&gt;"",IF(COUNTIF($D$12:$D1398,$D1398)&gt;1,0,IF(SUM(N1398,S1398,X1398)&gt;0,IF(AND(T1398="",OR(O1398&lt;&gt;"",J1398&lt;&gt;"")),IF(O1398&lt;&gt;"",O1398,IF(J1398&lt;&gt;"",J1398,0)),IF(AND(O1398&lt;&gt;"",J1398&lt;&gt;"",O1398=J1398),O1398,T1398)),0)),"")</f>
        <v/>
      </c>
      <c r="AR1398" s="257" t="str">
        <f aca="false">IF(D1398&lt;&gt;"",IF(J1398="OZP12",L1398,0),"")</f>
        <v/>
      </c>
      <c r="AS1398" s="257" t="str">
        <f aca="false">IF(D1398&lt;&gt;"",IF(O1398="OZP12",Q1398,0),"")</f>
        <v/>
      </c>
      <c r="AT1398" s="257" t="str">
        <f aca="false">IF(D1398&lt;&gt;"",IF(T1398="OZP12",V1398,0),"")</f>
        <v/>
      </c>
      <c r="AU1398" s="257" t="str">
        <f aca="false">IF(D1398&lt;&gt;"",IF(J1398="TZP",L1398,0),"")</f>
        <v/>
      </c>
      <c r="AV1398" s="257" t="str">
        <f aca="false">IF(D1398&lt;&gt;"",IF(O1398="TZP",Q1398,0),"")</f>
        <v/>
      </c>
      <c r="AW1398" s="257" t="str">
        <f aca="false">IF(D1398&lt;&gt;"",IF(T1398="TZP",V1398,0),"")</f>
        <v/>
      </c>
      <c r="AX1398" s="257" t="str">
        <f aca="false">IF(D1398&lt;&gt;"",IF(J1398="OZZ",L1398,0),"")</f>
        <v/>
      </c>
      <c r="AY1398" s="257" t="str">
        <f aca="false">IF(D1398&lt;&gt;"",IF(O1398="OZZ",Q1398,0),"")</f>
        <v/>
      </c>
      <c r="AZ1398" s="257" t="str">
        <f aca="false">IF(D1398&lt;&gt;"",IF(T1398="OZZ",V1398,0),"")</f>
        <v/>
      </c>
      <c r="BA1398" s="260"/>
      <c r="BB1398" s="257" t="str">
        <f aca="false">IF(D1398&lt;&gt;"",IF(ISERROR(FIND("/",D1398)),0,1),"")</f>
        <v/>
      </c>
      <c r="BC1398" s="257" t="str">
        <f aca="false">IF(D1398&lt;&gt;"",IF(BB1398*1=0,D1398,CONCATENATE(MID(D1398,1,FIND("/",D1398,1)-1),MID(D1398,FIND("/",D1398,1)+1,LEN(D1398)))),"")</f>
        <v/>
      </c>
      <c r="BD1398" s="286"/>
      <c r="BE1398" s="257" t="str">
        <f aca="false">IF(D1398&lt;&gt;"",IF(J1398="OZP12",M1398,0),"")</f>
        <v/>
      </c>
      <c r="BF1398" s="257" t="str">
        <f aca="false">IF(D1398&lt;&gt;"",IF(O1398="OZP12",R1398,0),"")</f>
        <v/>
      </c>
      <c r="BG1398" s="257" t="str">
        <f aca="false">IF(D1398&lt;&gt;"",IF(T1398="OZP12",W1398,0),"")</f>
        <v/>
      </c>
      <c r="BH1398" s="257" t="str">
        <f aca="false">IF(D1398&lt;&gt;"",IF(J1398="TZP",M1398,0),"")</f>
        <v/>
      </c>
      <c r="BI1398" s="257" t="str">
        <f aca="false">IF(D1398&lt;&gt;"",IF(O1398="TZP",R1398,0),"")</f>
        <v/>
      </c>
      <c r="BJ1398" s="257" t="str">
        <f aca="false">IF(D1398&lt;&gt;"",IF(T1398="TZP",W1398,0),"")</f>
        <v/>
      </c>
    </row>
    <row r="1399" s="261" customFormat="true" ht="18.75" hidden="false" customHeight="true" outlineLevel="0" collapsed="false">
      <c r="A1399" s="262" t="n">
        <f aca="false">A1398+1</f>
        <v>1387</v>
      </c>
      <c r="B1399" s="263"/>
      <c r="C1399" s="263"/>
      <c r="D1399" s="263"/>
      <c r="E1399" s="266"/>
      <c r="F1399" s="266"/>
      <c r="G1399" s="267"/>
      <c r="H1399" s="278"/>
      <c r="I1399" s="281"/>
      <c r="J1399" s="268"/>
      <c r="K1399" s="269"/>
      <c r="L1399" s="244" t="str">
        <f aca="false">IF(AND(K1399&lt;&gt;"",J1399&lt;&gt;""),MIN(IF(OR(J1399="OZZ",J1399="ZZ"),5000,13600),TRUNC(0.75*SUMIF($D$12:$D1399,$D1399,K$12:K1399),2))-SUMIF($D$12:$D1398,$D1399,L$12:L1398),"")</f>
        <v/>
      </c>
      <c r="M1399" s="270" t="str">
        <f aca="false">IF(AND(K1399&lt;&gt;"",J1399&lt;&gt;"",AB1399&lt;&gt;""),IF(OR(J1399="OZZ",J1399="ZZ"),0-SUMIF($D$12:$D1398,$D1399,M$12:M1398),MIN(MIN(13600,TRUNC(0.75*SUMIF($D$12:$D$1442,$D1399,K$12:K$1442),2)+SUMIF($D$12:$D1399,$D1399,AB$12:AB1399))-SUMIF($D$12:$D1398,$D1399,M$12:M1398)-SUMIF($D$12:$D$1442,$D1399,L$12:L$1442),AB1399)),"")</f>
        <v/>
      </c>
      <c r="N1399" s="246" t="str">
        <f aca="false">IF(J1399&lt;&gt;"",1000-SUMIF($D$12:$D1398,$D1399,N$12:N1398),"")</f>
        <v/>
      </c>
      <c r="O1399" s="268"/>
      <c r="P1399" s="269"/>
      <c r="Q1399" s="244" t="str">
        <f aca="false">IF(AND(P1399&lt;&gt;"",O1399&lt;&gt;""),MIN(IF(OR(O1399="OZZ",O1399="ZZ"),5000,13600),TRUNC(0.75*SUMIF($D$12:$D1399,$D1399,P$12:P1399),2))-SUMIF($D$12:$D1398,$D1399,Q$12:Q1398),"")</f>
        <v/>
      </c>
      <c r="R1399" s="270" t="str">
        <f aca="false">IF(AND(P1399&lt;&gt;"",O1399&lt;&gt;"",AF1399&lt;&gt;""),IF(OR(O1399="OZZ",O1399="ZZ"),0-SUMIF($D$12:$D1398,$D1399,R$12:R1398),MIN(MIN(13600,TRUNC(0.75*SUMIF($D$12:$D$1442,$D1399,P$12:P$1442),2)+SUMIF($D$12:$D1399,$D1399,AF$12:AF1399))-SUMIF($D$12:$D1398,$D1399,R$12:R1398)-SUMIF($D$12:$D$1442,$D1399,Q$12:Q$1442),AF1399)),"")</f>
        <v/>
      </c>
      <c r="S1399" s="246" t="str">
        <f aca="false">IF(O1399&lt;&gt;"",1000-SUMIF($D$12:$D1398,$D1399,S$12:S1398),"")</f>
        <v/>
      </c>
      <c r="T1399" s="268"/>
      <c r="U1399" s="269"/>
      <c r="V1399" s="244" t="str">
        <f aca="false">IF(AND(U1399&lt;&gt;"",T1399&lt;&gt;""),MIN(IF(OR(T1399="OZZ",T1399="ZZ"),5000,13600),TRUNC(0.75*SUMIF($D$12:$D1399,$D1399,U$12:U1399),2))-SUMIF($D$12:$D1398,$D1399,V$12:V1398),"")</f>
        <v/>
      </c>
      <c r="W1399" s="248" t="str">
        <f aca="false">IF(AND(U1399&lt;&gt;"",T1399&lt;&gt;"",AJ1399&lt;&gt;""),IF(OR(T1399="OZZ",T1399="ZZ"),0-SUMIF($D$12:$D1398,$D1399,W$12:W1398),MIN(MIN(13600,TRUNC(0.75*SUMIF($D$12:$D$1442,$D1399,U$12:U$1442),2)+SUMIF($D$12:$D1399,$D1399,AJ$12:AJ1399))-SUMIF($D$12:$D1398,$D1399,W$12:W1398)-SUMIF($D$12:$D$1442,$D1399,V$12:V$1442),AJ1399)),"")</f>
        <v/>
      </c>
      <c r="X1399" s="246" t="str">
        <f aca="false">IF(T1399&lt;&gt;"",1000-SUMIF($D$12:$D1398,$D1399,X$12:X1398),"")</f>
        <v/>
      </c>
      <c r="Y1399" s="272"/>
      <c r="Z1399" s="273"/>
      <c r="AA1399" s="273"/>
      <c r="AB1399" s="252" t="str">
        <f aca="false">IF(K1399&lt;&gt;"",ROUND(Y1399,2)+ROUND(Z1399,2)+ROUND(AA1399,2),"")</f>
        <v/>
      </c>
      <c r="AC1399" s="274"/>
      <c r="AD1399" s="273"/>
      <c r="AE1399" s="273"/>
      <c r="AF1399" s="275" t="str">
        <f aca="false">IF(P1399&lt;&gt;"",ROUND(AC1399,2)+ROUND(AD1399,2)+ROUND(AE1399,2),"")</f>
        <v/>
      </c>
      <c r="AG1399" s="274"/>
      <c r="AH1399" s="273"/>
      <c r="AI1399" s="273"/>
      <c r="AJ1399" s="275" t="str">
        <f aca="false">IF(U1399&lt;&gt;"",ROUND(AG1399,2)+ROUND(AH1399,2)+ROUND(AI1399,2),"")</f>
        <v/>
      </c>
      <c r="AK1399" s="255"/>
      <c r="AL1399" s="255"/>
      <c r="AM1399" s="256"/>
      <c r="AN1399" s="257"/>
      <c r="AO1399" s="258" t="str">
        <f aca="false">IF(D1399&lt;&gt;"",IF(COUNTIF($D$12:$D1399,$D1399)&gt;1,0,IF(SUM(L1399,Q1399,V1399)&gt;0,IF(AND(T1399="",OR(O1399&lt;&gt;"",J1399&lt;&gt;"")),IF(O1399&lt;&gt;"",O1399,IF(J1399&lt;&gt;"",J1399,0)),IF(AND(O1399&lt;&gt;"",J1399&lt;&gt;"",O1399=J1399),O1399,T1399)),0)),"")</f>
        <v/>
      </c>
      <c r="AP1399" s="258" t="str">
        <f aca="false">IF(D1399&lt;&gt;"",IF(COUNTIF($D$12:$D1399,$D1399)&gt;1,0,IF(SUM(M1399,R1399,W1399)&gt;0,IF(AND(T1399="",OR(O1399&lt;&gt;"",J1399&lt;&gt;"")),IF(O1399&lt;&gt;"",O1399,IF(J1399&lt;&gt;"",J1399,0)),IF(AND(O1399&lt;&gt;"",J1399&lt;&gt;"",O1399=J1399),O1399,T1399)),0)),"")</f>
        <v/>
      </c>
      <c r="AQ1399" s="258" t="str">
        <f aca="false">IF(D1399&lt;&gt;"",IF(COUNTIF($D$12:$D1399,$D1399)&gt;1,0,IF(SUM(N1399,S1399,X1399)&gt;0,IF(AND(T1399="",OR(O1399&lt;&gt;"",J1399&lt;&gt;"")),IF(O1399&lt;&gt;"",O1399,IF(J1399&lt;&gt;"",J1399,0)),IF(AND(O1399&lt;&gt;"",J1399&lt;&gt;"",O1399=J1399),O1399,T1399)),0)),"")</f>
        <v/>
      </c>
      <c r="AR1399" s="257" t="str">
        <f aca="false">IF(D1399&lt;&gt;"",IF(J1399="OZP12",L1399,0),"")</f>
        <v/>
      </c>
      <c r="AS1399" s="257" t="str">
        <f aca="false">IF(D1399&lt;&gt;"",IF(O1399="OZP12",Q1399,0),"")</f>
        <v/>
      </c>
      <c r="AT1399" s="257" t="str">
        <f aca="false">IF(D1399&lt;&gt;"",IF(T1399="OZP12",V1399,0),"")</f>
        <v/>
      </c>
      <c r="AU1399" s="257" t="str">
        <f aca="false">IF(D1399&lt;&gt;"",IF(J1399="TZP",L1399,0),"")</f>
        <v/>
      </c>
      <c r="AV1399" s="257" t="str">
        <f aca="false">IF(D1399&lt;&gt;"",IF(O1399="TZP",Q1399,0),"")</f>
        <v/>
      </c>
      <c r="AW1399" s="257" t="str">
        <f aca="false">IF(D1399&lt;&gt;"",IF(T1399="TZP",V1399,0),"")</f>
        <v/>
      </c>
      <c r="AX1399" s="257" t="str">
        <f aca="false">IF(D1399&lt;&gt;"",IF(J1399="OZZ",L1399,0),"")</f>
        <v/>
      </c>
      <c r="AY1399" s="257" t="str">
        <f aca="false">IF(D1399&lt;&gt;"",IF(O1399="OZZ",Q1399,0),"")</f>
        <v/>
      </c>
      <c r="AZ1399" s="257" t="str">
        <f aca="false">IF(D1399&lt;&gt;"",IF(T1399="OZZ",V1399,0),"")</f>
        <v/>
      </c>
      <c r="BA1399" s="260"/>
      <c r="BB1399" s="257" t="str">
        <f aca="false">IF(D1399&lt;&gt;"",IF(ISERROR(FIND("/",D1399)),0,1),"")</f>
        <v/>
      </c>
      <c r="BC1399" s="257" t="str">
        <f aca="false">IF(D1399&lt;&gt;"",IF(BB1399*1=0,D1399,CONCATENATE(MID(D1399,1,FIND("/",D1399,1)-1),MID(D1399,FIND("/",D1399,1)+1,LEN(D1399)))),"")</f>
        <v/>
      </c>
      <c r="BD1399" s="286"/>
      <c r="BE1399" s="257" t="str">
        <f aca="false">IF(D1399&lt;&gt;"",IF(J1399="OZP12",M1399,0),"")</f>
        <v/>
      </c>
      <c r="BF1399" s="257" t="str">
        <f aca="false">IF(D1399&lt;&gt;"",IF(O1399="OZP12",R1399,0),"")</f>
        <v/>
      </c>
      <c r="BG1399" s="257" t="str">
        <f aca="false">IF(D1399&lt;&gt;"",IF(T1399="OZP12",W1399,0),"")</f>
        <v/>
      </c>
      <c r="BH1399" s="257" t="str">
        <f aca="false">IF(D1399&lt;&gt;"",IF(J1399="TZP",M1399,0),"")</f>
        <v/>
      </c>
      <c r="BI1399" s="257" t="str">
        <f aca="false">IF(D1399&lt;&gt;"",IF(O1399="TZP",R1399,0),"")</f>
        <v/>
      </c>
      <c r="BJ1399" s="257" t="str">
        <f aca="false">IF(D1399&lt;&gt;"",IF(T1399="TZP",W1399,0),"")</f>
        <v/>
      </c>
    </row>
    <row r="1400" s="261" customFormat="true" ht="18.75" hidden="false" customHeight="true" outlineLevel="0" collapsed="false">
      <c r="A1400" s="262" t="n">
        <f aca="false">A1399+1</f>
        <v>1388</v>
      </c>
      <c r="B1400" s="263"/>
      <c r="C1400" s="263"/>
      <c r="D1400" s="263"/>
      <c r="E1400" s="266"/>
      <c r="F1400" s="266"/>
      <c r="G1400" s="267"/>
      <c r="H1400" s="278"/>
      <c r="I1400" s="281"/>
      <c r="J1400" s="268"/>
      <c r="K1400" s="269"/>
      <c r="L1400" s="244" t="str">
        <f aca="false">IF(AND(K1400&lt;&gt;"",J1400&lt;&gt;""),MIN(IF(OR(J1400="OZZ",J1400="ZZ"),5000,13600),TRUNC(0.75*SUMIF($D$12:$D1400,$D1400,K$12:K1400),2))-SUMIF($D$12:$D1399,$D1400,L$12:L1399),"")</f>
        <v/>
      </c>
      <c r="M1400" s="270" t="str">
        <f aca="false">IF(AND(K1400&lt;&gt;"",J1400&lt;&gt;"",AB1400&lt;&gt;""),IF(OR(J1400="OZZ",J1400="ZZ"),0-SUMIF($D$12:$D1399,$D1400,M$12:M1399),MIN(MIN(13600,TRUNC(0.75*SUMIF($D$12:$D$1442,$D1400,K$12:K$1442),2)+SUMIF($D$12:$D1400,$D1400,AB$12:AB1400))-SUMIF($D$12:$D1399,$D1400,M$12:M1399)-SUMIF($D$12:$D$1442,$D1400,L$12:L$1442),AB1400)),"")</f>
        <v/>
      </c>
      <c r="N1400" s="246" t="str">
        <f aca="false">IF(J1400&lt;&gt;"",1000-SUMIF($D$12:$D1399,$D1400,N$12:N1399),"")</f>
        <v/>
      </c>
      <c r="O1400" s="268"/>
      <c r="P1400" s="269"/>
      <c r="Q1400" s="244" t="str">
        <f aca="false">IF(AND(P1400&lt;&gt;"",O1400&lt;&gt;""),MIN(IF(OR(O1400="OZZ",O1400="ZZ"),5000,13600),TRUNC(0.75*SUMIF($D$12:$D1400,$D1400,P$12:P1400),2))-SUMIF($D$12:$D1399,$D1400,Q$12:Q1399),"")</f>
        <v/>
      </c>
      <c r="R1400" s="270" t="str">
        <f aca="false">IF(AND(P1400&lt;&gt;"",O1400&lt;&gt;"",AF1400&lt;&gt;""),IF(OR(O1400="OZZ",O1400="ZZ"),0-SUMIF($D$12:$D1399,$D1400,R$12:R1399),MIN(MIN(13600,TRUNC(0.75*SUMIF($D$12:$D$1442,$D1400,P$12:P$1442),2)+SUMIF($D$12:$D1400,$D1400,AF$12:AF1400))-SUMIF($D$12:$D1399,$D1400,R$12:R1399)-SUMIF($D$12:$D$1442,$D1400,Q$12:Q$1442),AF1400)),"")</f>
        <v/>
      </c>
      <c r="S1400" s="246" t="str">
        <f aca="false">IF(O1400&lt;&gt;"",1000-SUMIF($D$12:$D1399,$D1400,S$12:S1399),"")</f>
        <v/>
      </c>
      <c r="T1400" s="268"/>
      <c r="U1400" s="269"/>
      <c r="V1400" s="244" t="str">
        <f aca="false">IF(AND(U1400&lt;&gt;"",T1400&lt;&gt;""),MIN(IF(OR(T1400="OZZ",T1400="ZZ"),5000,13600),TRUNC(0.75*SUMIF($D$12:$D1400,$D1400,U$12:U1400),2))-SUMIF($D$12:$D1399,$D1400,V$12:V1399),"")</f>
        <v/>
      </c>
      <c r="W1400" s="248" t="str">
        <f aca="false">IF(AND(U1400&lt;&gt;"",T1400&lt;&gt;"",AJ1400&lt;&gt;""),IF(OR(T1400="OZZ",T1400="ZZ"),0-SUMIF($D$12:$D1399,$D1400,W$12:W1399),MIN(MIN(13600,TRUNC(0.75*SUMIF($D$12:$D$1442,$D1400,U$12:U$1442),2)+SUMIF($D$12:$D1400,$D1400,AJ$12:AJ1400))-SUMIF($D$12:$D1399,$D1400,W$12:W1399)-SUMIF($D$12:$D$1442,$D1400,V$12:V$1442),AJ1400)),"")</f>
        <v/>
      </c>
      <c r="X1400" s="246" t="str">
        <f aca="false">IF(T1400&lt;&gt;"",1000-SUMIF($D$12:$D1399,$D1400,X$12:X1399),"")</f>
        <v/>
      </c>
      <c r="Y1400" s="272"/>
      <c r="Z1400" s="273"/>
      <c r="AA1400" s="273"/>
      <c r="AB1400" s="252" t="str">
        <f aca="false">IF(K1400&lt;&gt;"",ROUND(Y1400,2)+ROUND(Z1400,2)+ROUND(AA1400,2),"")</f>
        <v/>
      </c>
      <c r="AC1400" s="274"/>
      <c r="AD1400" s="273"/>
      <c r="AE1400" s="273"/>
      <c r="AF1400" s="275" t="str">
        <f aca="false">IF(P1400&lt;&gt;"",ROUND(AC1400,2)+ROUND(AD1400,2)+ROUND(AE1400,2),"")</f>
        <v/>
      </c>
      <c r="AG1400" s="274"/>
      <c r="AH1400" s="273"/>
      <c r="AI1400" s="273"/>
      <c r="AJ1400" s="275" t="str">
        <f aca="false">IF(U1400&lt;&gt;"",ROUND(AG1400,2)+ROUND(AH1400,2)+ROUND(AI1400,2),"")</f>
        <v/>
      </c>
      <c r="AK1400" s="255"/>
      <c r="AL1400" s="255"/>
      <c r="AM1400" s="256"/>
      <c r="AN1400" s="257"/>
      <c r="AO1400" s="258" t="str">
        <f aca="false">IF(D1400&lt;&gt;"",IF(COUNTIF($D$12:$D1400,$D1400)&gt;1,0,IF(SUM(L1400,Q1400,V1400)&gt;0,IF(AND(T1400="",OR(O1400&lt;&gt;"",J1400&lt;&gt;"")),IF(O1400&lt;&gt;"",O1400,IF(J1400&lt;&gt;"",J1400,0)),IF(AND(O1400&lt;&gt;"",J1400&lt;&gt;"",O1400=J1400),O1400,T1400)),0)),"")</f>
        <v/>
      </c>
      <c r="AP1400" s="258" t="str">
        <f aca="false">IF(D1400&lt;&gt;"",IF(COUNTIF($D$12:$D1400,$D1400)&gt;1,0,IF(SUM(M1400,R1400,W1400)&gt;0,IF(AND(T1400="",OR(O1400&lt;&gt;"",J1400&lt;&gt;"")),IF(O1400&lt;&gt;"",O1400,IF(J1400&lt;&gt;"",J1400,0)),IF(AND(O1400&lt;&gt;"",J1400&lt;&gt;"",O1400=J1400),O1400,T1400)),0)),"")</f>
        <v/>
      </c>
      <c r="AQ1400" s="258" t="str">
        <f aca="false">IF(D1400&lt;&gt;"",IF(COUNTIF($D$12:$D1400,$D1400)&gt;1,0,IF(SUM(N1400,S1400,X1400)&gt;0,IF(AND(T1400="",OR(O1400&lt;&gt;"",J1400&lt;&gt;"")),IF(O1400&lt;&gt;"",O1400,IF(J1400&lt;&gt;"",J1400,0)),IF(AND(O1400&lt;&gt;"",J1400&lt;&gt;"",O1400=J1400),O1400,T1400)),0)),"")</f>
        <v/>
      </c>
      <c r="AR1400" s="257" t="str">
        <f aca="false">IF(D1400&lt;&gt;"",IF(J1400="OZP12",L1400,0),"")</f>
        <v/>
      </c>
      <c r="AS1400" s="257" t="str">
        <f aca="false">IF(D1400&lt;&gt;"",IF(O1400="OZP12",Q1400,0),"")</f>
        <v/>
      </c>
      <c r="AT1400" s="257" t="str">
        <f aca="false">IF(D1400&lt;&gt;"",IF(T1400="OZP12",V1400,0),"")</f>
        <v/>
      </c>
      <c r="AU1400" s="257" t="str">
        <f aca="false">IF(D1400&lt;&gt;"",IF(J1400="TZP",L1400,0),"")</f>
        <v/>
      </c>
      <c r="AV1400" s="257" t="str">
        <f aca="false">IF(D1400&lt;&gt;"",IF(O1400="TZP",Q1400,0),"")</f>
        <v/>
      </c>
      <c r="AW1400" s="257" t="str">
        <f aca="false">IF(D1400&lt;&gt;"",IF(T1400="TZP",V1400,0),"")</f>
        <v/>
      </c>
      <c r="AX1400" s="257" t="str">
        <f aca="false">IF(D1400&lt;&gt;"",IF(J1400="OZZ",L1400,0),"")</f>
        <v/>
      </c>
      <c r="AY1400" s="257" t="str">
        <f aca="false">IF(D1400&lt;&gt;"",IF(O1400="OZZ",Q1400,0),"")</f>
        <v/>
      </c>
      <c r="AZ1400" s="257" t="str">
        <f aca="false">IF(D1400&lt;&gt;"",IF(T1400="OZZ",V1400,0),"")</f>
        <v/>
      </c>
      <c r="BA1400" s="260"/>
      <c r="BB1400" s="257" t="str">
        <f aca="false">IF(D1400&lt;&gt;"",IF(ISERROR(FIND("/",D1400)),0,1),"")</f>
        <v/>
      </c>
      <c r="BC1400" s="257" t="str">
        <f aca="false">IF(D1400&lt;&gt;"",IF(BB1400*1=0,D1400,CONCATENATE(MID(D1400,1,FIND("/",D1400,1)-1),MID(D1400,FIND("/",D1400,1)+1,LEN(D1400)))),"")</f>
        <v/>
      </c>
      <c r="BD1400" s="286"/>
      <c r="BE1400" s="257" t="str">
        <f aca="false">IF(D1400&lt;&gt;"",IF(J1400="OZP12",M1400,0),"")</f>
        <v/>
      </c>
      <c r="BF1400" s="257" t="str">
        <f aca="false">IF(D1400&lt;&gt;"",IF(O1400="OZP12",R1400,0),"")</f>
        <v/>
      </c>
      <c r="BG1400" s="257" t="str">
        <f aca="false">IF(D1400&lt;&gt;"",IF(T1400="OZP12",W1400,0),"")</f>
        <v/>
      </c>
      <c r="BH1400" s="257" t="str">
        <f aca="false">IF(D1400&lt;&gt;"",IF(J1400="TZP",M1400,0),"")</f>
        <v/>
      </c>
      <c r="BI1400" s="257" t="str">
        <f aca="false">IF(D1400&lt;&gt;"",IF(O1400="TZP",R1400,0),"")</f>
        <v/>
      </c>
      <c r="BJ1400" s="257" t="str">
        <f aca="false">IF(D1400&lt;&gt;"",IF(T1400="TZP",W1400,0),"")</f>
        <v/>
      </c>
    </row>
    <row r="1401" s="261" customFormat="true" ht="18.75" hidden="false" customHeight="true" outlineLevel="0" collapsed="false">
      <c r="A1401" s="262" t="n">
        <f aca="false">A1400+1</f>
        <v>1389</v>
      </c>
      <c r="B1401" s="263"/>
      <c r="C1401" s="263"/>
      <c r="D1401" s="263"/>
      <c r="E1401" s="266"/>
      <c r="F1401" s="266"/>
      <c r="G1401" s="267"/>
      <c r="H1401" s="278"/>
      <c r="I1401" s="281"/>
      <c r="J1401" s="268"/>
      <c r="K1401" s="269"/>
      <c r="L1401" s="244" t="str">
        <f aca="false">IF(AND(K1401&lt;&gt;"",J1401&lt;&gt;""),MIN(IF(OR(J1401="OZZ",J1401="ZZ"),5000,13600),TRUNC(0.75*SUMIF($D$12:$D1401,$D1401,K$12:K1401),2))-SUMIF($D$12:$D1400,$D1401,L$12:L1400),"")</f>
        <v/>
      </c>
      <c r="M1401" s="270" t="str">
        <f aca="false">IF(AND(K1401&lt;&gt;"",J1401&lt;&gt;"",AB1401&lt;&gt;""),IF(OR(J1401="OZZ",J1401="ZZ"),0-SUMIF($D$12:$D1400,$D1401,M$12:M1400),MIN(MIN(13600,TRUNC(0.75*SUMIF($D$12:$D$1442,$D1401,K$12:K$1442),2)+SUMIF($D$12:$D1401,$D1401,AB$12:AB1401))-SUMIF($D$12:$D1400,$D1401,M$12:M1400)-SUMIF($D$12:$D$1442,$D1401,L$12:L$1442),AB1401)),"")</f>
        <v/>
      </c>
      <c r="N1401" s="246" t="str">
        <f aca="false">IF(J1401&lt;&gt;"",1000-SUMIF($D$12:$D1400,$D1401,N$12:N1400),"")</f>
        <v/>
      </c>
      <c r="O1401" s="268"/>
      <c r="P1401" s="269"/>
      <c r="Q1401" s="244" t="str">
        <f aca="false">IF(AND(P1401&lt;&gt;"",O1401&lt;&gt;""),MIN(IF(OR(O1401="OZZ",O1401="ZZ"),5000,13600),TRUNC(0.75*SUMIF($D$12:$D1401,$D1401,P$12:P1401),2))-SUMIF($D$12:$D1400,$D1401,Q$12:Q1400),"")</f>
        <v/>
      </c>
      <c r="R1401" s="270" t="str">
        <f aca="false">IF(AND(P1401&lt;&gt;"",O1401&lt;&gt;"",AF1401&lt;&gt;""),IF(OR(O1401="OZZ",O1401="ZZ"),0-SUMIF($D$12:$D1400,$D1401,R$12:R1400),MIN(MIN(13600,TRUNC(0.75*SUMIF($D$12:$D$1442,$D1401,P$12:P$1442),2)+SUMIF($D$12:$D1401,$D1401,AF$12:AF1401))-SUMIF($D$12:$D1400,$D1401,R$12:R1400)-SUMIF($D$12:$D$1442,$D1401,Q$12:Q$1442),AF1401)),"")</f>
        <v/>
      </c>
      <c r="S1401" s="246" t="str">
        <f aca="false">IF(O1401&lt;&gt;"",1000-SUMIF($D$12:$D1400,$D1401,S$12:S1400),"")</f>
        <v/>
      </c>
      <c r="T1401" s="268"/>
      <c r="U1401" s="269"/>
      <c r="V1401" s="244" t="str">
        <f aca="false">IF(AND(U1401&lt;&gt;"",T1401&lt;&gt;""),MIN(IF(OR(T1401="OZZ",T1401="ZZ"),5000,13600),TRUNC(0.75*SUMIF($D$12:$D1401,$D1401,U$12:U1401),2))-SUMIF($D$12:$D1400,$D1401,V$12:V1400),"")</f>
        <v/>
      </c>
      <c r="W1401" s="248" t="str">
        <f aca="false">IF(AND(U1401&lt;&gt;"",T1401&lt;&gt;"",AJ1401&lt;&gt;""),IF(OR(T1401="OZZ",T1401="ZZ"),0-SUMIF($D$12:$D1400,$D1401,W$12:W1400),MIN(MIN(13600,TRUNC(0.75*SUMIF($D$12:$D$1442,$D1401,U$12:U$1442),2)+SUMIF($D$12:$D1401,$D1401,AJ$12:AJ1401))-SUMIF($D$12:$D1400,$D1401,W$12:W1400)-SUMIF($D$12:$D$1442,$D1401,V$12:V$1442),AJ1401)),"")</f>
        <v/>
      </c>
      <c r="X1401" s="246" t="str">
        <f aca="false">IF(T1401&lt;&gt;"",1000-SUMIF($D$12:$D1400,$D1401,X$12:X1400),"")</f>
        <v/>
      </c>
      <c r="Y1401" s="272"/>
      <c r="Z1401" s="273"/>
      <c r="AA1401" s="273"/>
      <c r="AB1401" s="252" t="str">
        <f aca="false">IF(K1401&lt;&gt;"",ROUND(Y1401,2)+ROUND(Z1401,2)+ROUND(AA1401,2),"")</f>
        <v/>
      </c>
      <c r="AC1401" s="274"/>
      <c r="AD1401" s="273"/>
      <c r="AE1401" s="273"/>
      <c r="AF1401" s="275" t="str">
        <f aca="false">IF(P1401&lt;&gt;"",ROUND(AC1401,2)+ROUND(AD1401,2)+ROUND(AE1401,2),"")</f>
        <v/>
      </c>
      <c r="AG1401" s="274"/>
      <c r="AH1401" s="273"/>
      <c r="AI1401" s="273"/>
      <c r="AJ1401" s="275" t="str">
        <f aca="false">IF(U1401&lt;&gt;"",ROUND(AG1401,2)+ROUND(AH1401,2)+ROUND(AI1401,2),"")</f>
        <v/>
      </c>
      <c r="AK1401" s="255"/>
      <c r="AL1401" s="255"/>
      <c r="AM1401" s="256"/>
      <c r="AN1401" s="257"/>
      <c r="AO1401" s="258" t="str">
        <f aca="false">IF(D1401&lt;&gt;"",IF(COUNTIF($D$12:$D1401,$D1401)&gt;1,0,IF(SUM(L1401,Q1401,V1401)&gt;0,IF(AND(T1401="",OR(O1401&lt;&gt;"",J1401&lt;&gt;"")),IF(O1401&lt;&gt;"",O1401,IF(J1401&lt;&gt;"",J1401,0)),IF(AND(O1401&lt;&gt;"",J1401&lt;&gt;"",O1401=J1401),O1401,T1401)),0)),"")</f>
        <v/>
      </c>
      <c r="AP1401" s="258" t="str">
        <f aca="false">IF(D1401&lt;&gt;"",IF(COUNTIF($D$12:$D1401,$D1401)&gt;1,0,IF(SUM(M1401,R1401,W1401)&gt;0,IF(AND(T1401="",OR(O1401&lt;&gt;"",J1401&lt;&gt;"")),IF(O1401&lt;&gt;"",O1401,IF(J1401&lt;&gt;"",J1401,0)),IF(AND(O1401&lt;&gt;"",J1401&lt;&gt;"",O1401=J1401),O1401,T1401)),0)),"")</f>
        <v/>
      </c>
      <c r="AQ1401" s="258" t="str">
        <f aca="false">IF(D1401&lt;&gt;"",IF(COUNTIF($D$12:$D1401,$D1401)&gt;1,0,IF(SUM(N1401,S1401,X1401)&gt;0,IF(AND(T1401="",OR(O1401&lt;&gt;"",J1401&lt;&gt;"")),IF(O1401&lt;&gt;"",O1401,IF(J1401&lt;&gt;"",J1401,0)),IF(AND(O1401&lt;&gt;"",J1401&lt;&gt;"",O1401=J1401),O1401,T1401)),0)),"")</f>
        <v/>
      </c>
      <c r="AR1401" s="257" t="str">
        <f aca="false">IF(D1401&lt;&gt;"",IF(J1401="OZP12",L1401,0),"")</f>
        <v/>
      </c>
      <c r="AS1401" s="257" t="str">
        <f aca="false">IF(D1401&lt;&gt;"",IF(O1401="OZP12",Q1401,0),"")</f>
        <v/>
      </c>
      <c r="AT1401" s="257" t="str">
        <f aca="false">IF(D1401&lt;&gt;"",IF(T1401="OZP12",V1401,0),"")</f>
        <v/>
      </c>
      <c r="AU1401" s="257" t="str">
        <f aca="false">IF(D1401&lt;&gt;"",IF(J1401="TZP",L1401,0),"")</f>
        <v/>
      </c>
      <c r="AV1401" s="257" t="str">
        <f aca="false">IF(D1401&lt;&gt;"",IF(O1401="TZP",Q1401,0),"")</f>
        <v/>
      </c>
      <c r="AW1401" s="257" t="str">
        <f aca="false">IF(D1401&lt;&gt;"",IF(T1401="TZP",V1401,0),"")</f>
        <v/>
      </c>
      <c r="AX1401" s="257" t="str">
        <f aca="false">IF(D1401&lt;&gt;"",IF(J1401="OZZ",L1401,0),"")</f>
        <v/>
      </c>
      <c r="AY1401" s="257" t="str">
        <f aca="false">IF(D1401&lt;&gt;"",IF(O1401="OZZ",Q1401,0),"")</f>
        <v/>
      </c>
      <c r="AZ1401" s="257" t="str">
        <f aca="false">IF(D1401&lt;&gt;"",IF(T1401="OZZ",V1401,0),"")</f>
        <v/>
      </c>
      <c r="BA1401" s="260"/>
      <c r="BB1401" s="257" t="str">
        <f aca="false">IF(D1401&lt;&gt;"",IF(ISERROR(FIND("/",D1401)),0,1),"")</f>
        <v/>
      </c>
      <c r="BC1401" s="257" t="str">
        <f aca="false">IF(D1401&lt;&gt;"",IF(BB1401*1=0,D1401,CONCATENATE(MID(D1401,1,FIND("/",D1401,1)-1),MID(D1401,FIND("/",D1401,1)+1,LEN(D1401)))),"")</f>
        <v/>
      </c>
      <c r="BD1401" s="286"/>
      <c r="BE1401" s="257" t="str">
        <f aca="false">IF(D1401&lt;&gt;"",IF(J1401="OZP12",M1401,0),"")</f>
        <v/>
      </c>
      <c r="BF1401" s="257" t="str">
        <f aca="false">IF(D1401&lt;&gt;"",IF(O1401="OZP12",R1401,0),"")</f>
        <v/>
      </c>
      <c r="BG1401" s="257" t="str">
        <f aca="false">IF(D1401&lt;&gt;"",IF(T1401="OZP12",W1401,0),"")</f>
        <v/>
      </c>
      <c r="BH1401" s="257" t="str">
        <f aca="false">IF(D1401&lt;&gt;"",IF(J1401="TZP",M1401,0),"")</f>
        <v/>
      </c>
      <c r="BI1401" s="257" t="str">
        <f aca="false">IF(D1401&lt;&gt;"",IF(O1401="TZP",R1401,0),"")</f>
        <v/>
      </c>
      <c r="BJ1401" s="257" t="str">
        <f aca="false">IF(D1401&lt;&gt;"",IF(T1401="TZP",W1401,0),"")</f>
        <v/>
      </c>
    </row>
    <row r="1402" s="261" customFormat="true" ht="18.75" hidden="false" customHeight="true" outlineLevel="0" collapsed="false">
      <c r="A1402" s="262" t="n">
        <f aca="false">A1401+1</f>
        <v>1390</v>
      </c>
      <c r="B1402" s="263"/>
      <c r="C1402" s="263"/>
      <c r="D1402" s="263"/>
      <c r="E1402" s="266"/>
      <c r="F1402" s="266"/>
      <c r="G1402" s="267"/>
      <c r="H1402" s="278"/>
      <c r="I1402" s="281"/>
      <c r="J1402" s="268"/>
      <c r="K1402" s="269"/>
      <c r="L1402" s="244" t="str">
        <f aca="false">IF(AND(K1402&lt;&gt;"",J1402&lt;&gt;""),MIN(IF(OR(J1402="OZZ",J1402="ZZ"),5000,13600),TRUNC(0.75*SUMIF($D$12:$D1402,$D1402,K$12:K1402),2))-SUMIF($D$12:$D1401,$D1402,L$12:L1401),"")</f>
        <v/>
      </c>
      <c r="M1402" s="270" t="str">
        <f aca="false">IF(AND(K1402&lt;&gt;"",J1402&lt;&gt;"",AB1402&lt;&gt;""),IF(OR(J1402="OZZ",J1402="ZZ"),0-SUMIF($D$12:$D1401,$D1402,M$12:M1401),MIN(MIN(13600,TRUNC(0.75*SUMIF($D$12:$D$1442,$D1402,K$12:K$1442),2)+SUMIF($D$12:$D1402,$D1402,AB$12:AB1402))-SUMIF($D$12:$D1401,$D1402,M$12:M1401)-SUMIF($D$12:$D$1442,$D1402,L$12:L$1442),AB1402)),"")</f>
        <v/>
      </c>
      <c r="N1402" s="246" t="str">
        <f aca="false">IF(J1402&lt;&gt;"",1000-SUMIF($D$12:$D1401,$D1402,N$12:N1401),"")</f>
        <v/>
      </c>
      <c r="O1402" s="268"/>
      <c r="P1402" s="269"/>
      <c r="Q1402" s="244" t="str">
        <f aca="false">IF(AND(P1402&lt;&gt;"",O1402&lt;&gt;""),MIN(IF(OR(O1402="OZZ",O1402="ZZ"),5000,13600),TRUNC(0.75*SUMIF($D$12:$D1402,$D1402,P$12:P1402),2))-SUMIF($D$12:$D1401,$D1402,Q$12:Q1401),"")</f>
        <v/>
      </c>
      <c r="R1402" s="270" t="str">
        <f aca="false">IF(AND(P1402&lt;&gt;"",O1402&lt;&gt;"",AF1402&lt;&gt;""),IF(OR(O1402="OZZ",O1402="ZZ"),0-SUMIF($D$12:$D1401,$D1402,R$12:R1401),MIN(MIN(13600,TRUNC(0.75*SUMIF($D$12:$D$1442,$D1402,P$12:P$1442),2)+SUMIF($D$12:$D1402,$D1402,AF$12:AF1402))-SUMIF($D$12:$D1401,$D1402,R$12:R1401)-SUMIF($D$12:$D$1442,$D1402,Q$12:Q$1442),AF1402)),"")</f>
        <v/>
      </c>
      <c r="S1402" s="246" t="str">
        <f aca="false">IF(O1402&lt;&gt;"",1000-SUMIF($D$12:$D1401,$D1402,S$12:S1401),"")</f>
        <v/>
      </c>
      <c r="T1402" s="268"/>
      <c r="U1402" s="269"/>
      <c r="V1402" s="244" t="str">
        <f aca="false">IF(AND(U1402&lt;&gt;"",T1402&lt;&gt;""),MIN(IF(OR(T1402="OZZ",T1402="ZZ"),5000,13600),TRUNC(0.75*SUMIF($D$12:$D1402,$D1402,U$12:U1402),2))-SUMIF($D$12:$D1401,$D1402,V$12:V1401),"")</f>
        <v/>
      </c>
      <c r="W1402" s="248" t="str">
        <f aca="false">IF(AND(U1402&lt;&gt;"",T1402&lt;&gt;"",AJ1402&lt;&gt;""),IF(OR(T1402="OZZ",T1402="ZZ"),0-SUMIF($D$12:$D1401,$D1402,W$12:W1401),MIN(MIN(13600,TRUNC(0.75*SUMIF($D$12:$D$1442,$D1402,U$12:U$1442),2)+SUMIF($D$12:$D1402,$D1402,AJ$12:AJ1402))-SUMIF($D$12:$D1401,$D1402,W$12:W1401)-SUMIF($D$12:$D$1442,$D1402,V$12:V$1442),AJ1402)),"")</f>
        <v/>
      </c>
      <c r="X1402" s="246" t="str">
        <f aca="false">IF(T1402&lt;&gt;"",1000-SUMIF($D$12:$D1401,$D1402,X$12:X1401),"")</f>
        <v/>
      </c>
      <c r="Y1402" s="272"/>
      <c r="Z1402" s="273"/>
      <c r="AA1402" s="273"/>
      <c r="AB1402" s="252" t="str">
        <f aca="false">IF(K1402&lt;&gt;"",ROUND(Y1402,2)+ROUND(Z1402,2)+ROUND(AA1402,2),"")</f>
        <v/>
      </c>
      <c r="AC1402" s="274"/>
      <c r="AD1402" s="273"/>
      <c r="AE1402" s="273"/>
      <c r="AF1402" s="275" t="str">
        <f aca="false">IF(P1402&lt;&gt;"",ROUND(AC1402,2)+ROUND(AD1402,2)+ROUND(AE1402,2),"")</f>
        <v/>
      </c>
      <c r="AG1402" s="274"/>
      <c r="AH1402" s="273"/>
      <c r="AI1402" s="273"/>
      <c r="AJ1402" s="275" t="str">
        <f aca="false">IF(U1402&lt;&gt;"",ROUND(AG1402,2)+ROUND(AH1402,2)+ROUND(AI1402,2),"")</f>
        <v/>
      </c>
      <c r="AK1402" s="255"/>
      <c r="AL1402" s="255"/>
      <c r="AM1402" s="256"/>
      <c r="AN1402" s="257"/>
      <c r="AO1402" s="258" t="str">
        <f aca="false">IF(D1402&lt;&gt;"",IF(COUNTIF($D$12:$D1402,$D1402)&gt;1,0,IF(SUM(L1402,Q1402,V1402)&gt;0,IF(AND(T1402="",OR(O1402&lt;&gt;"",J1402&lt;&gt;"")),IF(O1402&lt;&gt;"",O1402,IF(J1402&lt;&gt;"",J1402,0)),IF(AND(O1402&lt;&gt;"",J1402&lt;&gt;"",O1402=J1402),O1402,T1402)),0)),"")</f>
        <v/>
      </c>
      <c r="AP1402" s="258" t="str">
        <f aca="false">IF(D1402&lt;&gt;"",IF(COUNTIF($D$12:$D1402,$D1402)&gt;1,0,IF(SUM(M1402,R1402,W1402)&gt;0,IF(AND(T1402="",OR(O1402&lt;&gt;"",J1402&lt;&gt;"")),IF(O1402&lt;&gt;"",O1402,IF(J1402&lt;&gt;"",J1402,0)),IF(AND(O1402&lt;&gt;"",J1402&lt;&gt;"",O1402=J1402),O1402,T1402)),0)),"")</f>
        <v/>
      </c>
      <c r="AQ1402" s="258" t="str">
        <f aca="false">IF(D1402&lt;&gt;"",IF(COUNTIF($D$12:$D1402,$D1402)&gt;1,0,IF(SUM(N1402,S1402,X1402)&gt;0,IF(AND(T1402="",OR(O1402&lt;&gt;"",J1402&lt;&gt;"")),IF(O1402&lt;&gt;"",O1402,IF(J1402&lt;&gt;"",J1402,0)),IF(AND(O1402&lt;&gt;"",J1402&lt;&gt;"",O1402=J1402),O1402,T1402)),0)),"")</f>
        <v/>
      </c>
      <c r="AR1402" s="257" t="str">
        <f aca="false">IF(D1402&lt;&gt;"",IF(J1402="OZP12",L1402,0),"")</f>
        <v/>
      </c>
      <c r="AS1402" s="257" t="str">
        <f aca="false">IF(D1402&lt;&gt;"",IF(O1402="OZP12",Q1402,0),"")</f>
        <v/>
      </c>
      <c r="AT1402" s="257" t="str">
        <f aca="false">IF(D1402&lt;&gt;"",IF(T1402="OZP12",V1402,0),"")</f>
        <v/>
      </c>
      <c r="AU1402" s="257" t="str">
        <f aca="false">IF(D1402&lt;&gt;"",IF(J1402="TZP",L1402,0),"")</f>
        <v/>
      </c>
      <c r="AV1402" s="257" t="str">
        <f aca="false">IF(D1402&lt;&gt;"",IF(O1402="TZP",Q1402,0),"")</f>
        <v/>
      </c>
      <c r="AW1402" s="257" t="str">
        <f aca="false">IF(D1402&lt;&gt;"",IF(T1402="TZP",V1402,0),"")</f>
        <v/>
      </c>
      <c r="AX1402" s="257" t="str">
        <f aca="false">IF(D1402&lt;&gt;"",IF(J1402="OZZ",L1402,0),"")</f>
        <v/>
      </c>
      <c r="AY1402" s="257" t="str">
        <f aca="false">IF(D1402&lt;&gt;"",IF(O1402="OZZ",Q1402,0),"")</f>
        <v/>
      </c>
      <c r="AZ1402" s="257" t="str">
        <f aca="false">IF(D1402&lt;&gt;"",IF(T1402="OZZ",V1402,0),"")</f>
        <v/>
      </c>
      <c r="BA1402" s="260"/>
      <c r="BB1402" s="257" t="str">
        <f aca="false">IF(D1402&lt;&gt;"",IF(ISERROR(FIND("/",D1402)),0,1),"")</f>
        <v/>
      </c>
      <c r="BC1402" s="257" t="str">
        <f aca="false">IF(D1402&lt;&gt;"",IF(BB1402*1=0,D1402,CONCATENATE(MID(D1402,1,FIND("/",D1402,1)-1),MID(D1402,FIND("/",D1402,1)+1,LEN(D1402)))),"")</f>
        <v/>
      </c>
      <c r="BD1402" s="286"/>
      <c r="BE1402" s="257" t="str">
        <f aca="false">IF(D1402&lt;&gt;"",IF(J1402="OZP12",M1402,0),"")</f>
        <v/>
      </c>
      <c r="BF1402" s="257" t="str">
        <f aca="false">IF(D1402&lt;&gt;"",IF(O1402="OZP12",R1402,0),"")</f>
        <v/>
      </c>
      <c r="BG1402" s="257" t="str">
        <f aca="false">IF(D1402&lt;&gt;"",IF(T1402="OZP12",W1402,0),"")</f>
        <v/>
      </c>
      <c r="BH1402" s="257" t="str">
        <f aca="false">IF(D1402&lt;&gt;"",IF(J1402="TZP",M1402,0),"")</f>
        <v/>
      </c>
      <c r="BI1402" s="257" t="str">
        <f aca="false">IF(D1402&lt;&gt;"",IF(O1402="TZP",R1402,0),"")</f>
        <v/>
      </c>
      <c r="BJ1402" s="257" t="str">
        <f aca="false">IF(D1402&lt;&gt;"",IF(T1402="TZP",W1402,0),"")</f>
        <v/>
      </c>
    </row>
    <row r="1403" s="261" customFormat="true" ht="18.75" hidden="false" customHeight="true" outlineLevel="0" collapsed="false">
      <c r="A1403" s="262" t="n">
        <f aca="false">A1402+1</f>
        <v>1391</v>
      </c>
      <c r="B1403" s="263"/>
      <c r="C1403" s="263"/>
      <c r="D1403" s="263"/>
      <c r="E1403" s="266"/>
      <c r="F1403" s="266"/>
      <c r="G1403" s="267"/>
      <c r="H1403" s="278"/>
      <c r="I1403" s="281"/>
      <c r="J1403" s="268"/>
      <c r="K1403" s="269"/>
      <c r="L1403" s="244" t="str">
        <f aca="false">IF(AND(K1403&lt;&gt;"",J1403&lt;&gt;""),MIN(IF(OR(J1403="OZZ",J1403="ZZ"),5000,13600),TRUNC(0.75*SUMIF($D$12:$D1403,$D1403,K$12:K1403),2))-SUMIF($D$12:$D1402,$D1403,L$12:L1402),"")</f>
        <v/>
      </c>
      <c r="M1403" s="270" t="str">
        <f aca="false">IF(AND(K1403&lt;&gt;"",J1403&lt;&gt;"",AB1403&lt;&gt;""),IF(OR(J1403="OZZ",J1403="ZZ"),0-SUMIF($D$12:$D1402,$D1403,M$12:M1402),MIN(MIN(13600,TRUNC(0.75*SUMIF($D$12:$D$1442,$D1403,K$12:K$1442),2)+SUMIF($D$12:$D1403,$D1403,AB$12:AB1403))-SUMIF($D$12:$D1402,$D1403,M$12:M1402)-SUMIF($D$12:$D$1442,$D1403,L$12:L$1442),AB1403)),"")</f>
        <v/>
      </c>
      <c r="N1403" s="246" t="str">
        <f aca="false">IF(J1403&lt;&gt;"",1000-SUMIF($D$12:$D1402,$D1403,N$12:N1402),"")</f>
        <v/>
      </c>
      <c r="O1403" s="268"/>
      <c r="P1403" s="269"/>
      <c r="Q1403" s="244" t="str">
        <f aca="false">IF(AND(P1403&lt;&gt;"",O1403&lt;&gt;""),MIN(IF(OR(O1403="OZZ",O1403="ZZ"),5000,13600),TRUNC(0.75*SUMIF($D$12:$D1403,$D1403,P$12:P1403),2))-SUMIF($D$12:$D1402,$D1403,Q$12:Q1402),"")</f>
        <v/>
      </c>
      <c r="R1403" s="270" t="str">
        <f aca="false">IF(AND(P1403&lt;&gt;"",O1403&lt;&gt;"",AF1403&lt;&gt;""),IF(OR(O1403="OZZ",O1403="ZZ"),0-SUMIF($D$12:$D1402,$D1403,R$12:R1402),MIN(MIN(13600,TRUNC(0.75*SUMIF($D$12:$D$1442,$D1403,P$12:P$1442),2)+SUMIF($D$12:$D1403,$D1403,AF$12:AF1403))-SUMIF($D$12:$D1402,$D1403,R$12:R1402)-SUMIF($D$12:$D$1442,$D1403,Q$12:Q$1442),AF1403)),"")</f>
        <v/>
      </c>
      <c r="S1403" s="246" t="str">
        <f aca="false">IF(O1403&lt;&gt;"",1000-SUMIF($D$12:$D1402,$D1403,S$12:S1402),"")</f>
        <v/>
      </c>
      <c r="T1403" s="268"/>
      <c r="U1403" s="269"/>
      <c r="V1403" s="244" t="str">
        <f aca="false">IF(AND(U1403&lt;&gt;"",T1403&lt;&gt;""),MIN(IF(OR(T1403="OZZ",T1403="ZZ"),5000,13600),TRUNC(0.75*SUMIF($D$12:$D1403,$D1403,U$12:U1403),2))-SUMIF($D$12:$D1402,$D1403,V$12:V1402),"")</f>
        <v/>
      </c>
      <c r="W1403" s="248" t="str">
        <f aca="false">IF(AND(U1403&lt;&gt;"",T1403&lt;&gt;"",AJ1403&lt;&gt;""),IF(OR(T1403="OZZ",T1403="ZZ"),0-SUMIF($D$12:$D1402,$D1403,W$12:W1402),MIN(MIN(13600,TRUNC(0.75*SUMIF($D$12:$D$1442,$D1403,U$12:U$1442),2)+SUMIF($D$12:$D1403,$D1403,AJ$12:AJ1403))-SUMIF($D$12:$D1402,$D1403,W$12:W1402)-SUMIF($D$12:$D$1442,$D1403,V$12:V$1442),AJ1403)),"")</f>
        <v/>
      </c>
      <c r="X1403" s="246" t="str">
        <f aca="false">IF(T1403&lt;&gt;"",1000-SUMIF($D$12:$D1402,$D1403,X$12:X1402),"")</f>
        <v/>
      </c>
      <c r="Y1403" s="272"/>
      <c r="Z1403" s="273"/>
      <c r="AA1403" s="273"/>
      <c r="AB1403" s="252" t="str">
        <f aca="false">IF(K1403&lt;&gt;"",ROUND(Y1403,2)+ROUND(Z1403,2)+ROUND(AA1403,2),"")</f>
        <v/>
      </c>
      <c r="AC1403" s="274"/>
      <c r="AD1403" s="273"/>
      <c r="AE1403" s="273"/>
      <c r="AF1403" s="275" t="str">
        <f aca="false">IF(P1403&lt;&gt;"",ROUND(AC1403,2)+ROUND(AD1403,2)+ROUND(AE1403,2),"")</f>
        <v/>
      </c>
      <c r="AG1403" s="274"/>
      <c r="AH1403" s="273"/>
      <c r="AI1403" s="273"/>
      <c r="AJ1403" s="275" t="str">
        <f aca="false">IF(U1403&lt;&gt;"",ROUND(AG1403,2)+ROUND(AH1403,2)+ROUND(AI1403,2),"")</f>
        <v/>
      </c>
      <c r="AK1403" s="255"/>
      <c r="AL1403" s="255"/>
      <c r="AM1403" s="256"/>
      <c r="AN1403" s="257"/>
      <c r="AO1403" s="258" t="str">
        <f aca="false">IF(D1403&lt;&gt;"",IF(COUNTIF($D$12:$D1403,$D1403)&gt;1,0,IF(SUM(L1403,Q1403,V1403)&gt;0,IF(AND(T1403="",OR(O1403&lt;&gt;"",J1403&lt;&gt;"")),IF(O1403&lt;&gt;"",O1403,IF(J1403&lt;&gt;"",J1403,0)),IF(AND(O1403&lt;&gt;"",J1403&lt;&gt;"",O1403=J1403),O1403,T1403)),0)),"")</f>
        <v/>
      </c>
      <c r="AP1403" s="258" t="str">
        <f aca="false">IF(D1403&lt;&gt;"",IF(COUNTIF($D$12:$D1403,$D1403)&gt;1,0,IF(SUM(M1403,R1403,W1403)&gt;0,IF(AND(T1403="",OR(O1403&lt;&gt;"",J1403&lt;&gt;"")),IF(O1403&lt;&gt;"",O1403,IF(J1403&lt;&gt;"",J1403,0)),IF(AND(O1403&lt;&gt;"",J1403&lt;&gt;"",O1403=J1403),O1403,T1403)),0)),"")</f>
        <v/>
      </c>
      <c r="AQ1403" s="258" t="str">
        <f aca="false">IF(D1403&lt;&gt;"",IF(COUNTIF($D$12:$D1403,$D1403)&gt;1,0,IF(SUM(N1403,S1403,X1403)&gt;0,IF(AND(T1403="",OR(O1403&lt;&gt;"",J1403&lt;&gt;"")),IF(O1403&lt;&gt;"",O1403,IF(J1403&lt;&gt;"",J1403,0)),IF(AND(O1403&lt;&gt;"",J1403&lt;&gt;"",O1403=J1403),O1403,T1403)),0)),"")</f>
        <v/>
      </c>
      <c r="AR1403" s="257" t="str">
        <f aca="false">IF(D1403&lt;&gt;"",IF(J1403="OZP12",L1403,0),"")</f>
        <v/>
      </c>
      <c r="AS1403" s="257" t="str">
        <f aca="false">IF(D1403&lt;&gt;"",IF(O1403="OZP12",Q1403,0),"")</f>
        <v/>
      </c>
      <c r="AT1403" s="257" t="str">
        <f aca="false">IF(D1403&lt;&gt;"",IF(T1403="OZP12",V1403,0),"")</f>
        <v/>
      </c>
      <c r="AU1403" s="257" t="str">
        <f aca="false">IF(D1403&lt;&gt;"",IF(J1403="TZP",L1403,0),"")</f>
        <v/>
      </c>
      <c r="AV1403" s="257" t="str">
        <f aca="false">IF(D1403&lt;&gt;"",IF(O1403="TZP",Q1403,0),"")</f>
        <v/>
      </c>
      <c r="AW1403" s="257" t="str">
        <f aca="false">IF(D1403&lt;&gt;"",IF(T1403="TZP",V1403,0),"")</f>
        <v/>
      </c>
      <c r="AX1403" s="257" t="str">
        <f aca="false">IF(D1403&lt;&gt;"",IF(J1403="OZZ",L1403,0),"")</f>
        <v/>
      </c>
      <c r="AY1403" s="257" t="str">
        <f aca="false">IF(D1403&lt;&gt;"",IF(O1403="OZZ",Q1403,0),"")</f>
        <v/>
      </c>
      <c r="AZ1403" s="257" t="str">
        <f aca="false">IF(D1403&lt;&gt;"",IF(T1403="OZZ",V1403,0),"")</f>
        <v/>
      </c>
      <c r="BA1403" s="260"/>
      <c r="BB1403" s="257" t="str">
        <f aca="false">IF(D1403&lt;&gt;"",IF(ISERROR(FIND("/",D1403)),0,1),"")</f>
        <v/>
      </c>
      <c r="BC1403" s="257" t="str">
        <f aca="false">IF(D1403&lt;&gt;"",IF(BB1403*1=0,D1403,CONCATENATE(MID(D1403,1,FIND("/",D1403,1)-1),MID(D1403,FIND("/",D1403,1)+1,LEN(D1403)))),"")</f>
        <v/>
      </c>
      <c r="BD1403" s="286"/>
      <c r="BE1403" s="257" t="str">
        <f aca="false">IF(D1403&lt;&gt;"",IF(J1403="OZP12",M1403,0),"")</f>
        <v/>
      </c>
      <c r="BF1403" s="257" t="str">
        <f aca="false">IF(D1403&lt;&gt;"",IF(O1403="OZP12",R1403,0),"")</f>
        <v/>
      </c>
      <c r="BG1403" s="257" t="str">
        <f aca="false">IF(D1403&lt;&gt;"",IF(T1403="OZP12",W1403,0),"")</f>
        <v/>
      </c>
      <c r="BH1403" s="257" t="str">
        <f aca="false">IF(D1403&lt;&gt;"",IF(J1403="TZP",M1403,0),"")</f>
        <v/>
      </c>
      <c r="BI1403" s="257" t="str">
        <f aca="false">IF(D1403&lt;&gt;"",IF(O1403="TZP",R1403,0),"")</f>
        <v/>
      </c>
      <c r="BJ1403" s="257" t="str">
        <f aca="false">IF(D1403&lt;&gt;"",IF(T1403="TZP",W1403,0),"")</f>
        <v/>
      </c>
    </row>
    <row r="1404" s="261" customFormat="true" ht="18.75" hidden="false" customHeight="true" outlineLevel="0" collapsed="false">
      <c r="A1404" s="262" t="n">
        <f aca="false">A1403+1</f>
        <v>1392</v>
      </c>
      <c r="B1404" s="263"/>
      <c r="C1404" s="263"/>
      <c r="D1404" s="263"/>
      <c r="E1404" s="266"/>
      <c r="F1404" s="266"/>
      <c r="G1404" s="267"/>
      <c r="H1404" s="278"/>
      <c r="I1404" s="281"/>
      <c r="J1404" s="268"/>
      <c r="K1404" s="269"/>
      <c r="L1404" s="244" t="str">
        <f aca="false">IF(AND(K1404&lt;&gt;"",J1404&lt;&gt;""),MIN(IF(OR(J1404="OZZ",J1404="ZZ"),5000,13600),TRUNC(0.75*SUMIF($D$12:$D1404,$D1404,K$12:K1404),2))-SUMIF($D$12:$D1403,$D1404,L$12:L1403),"")</f>
        <v/>
      </c>
      <c r="M1404" s="270" t="str">
        <f aca="false">IF(AND(K1404&lt;&gt;"",J1404&lt;&gt;"",AB1404&lt;&gt;""),IF(OR(J1404="OZZ",J1404="ZZ"),0-SUMIF($D$12:$D1403,$D1404,M$12:M1403),MIN(MIN(13600,TRUNC(0.75*SUMIF($D$12:$D$1442,$D1404,K$12:K$1442),2)+SUMIF($D$12:$D1404,$D1404,AB$12:AB1404))-SUMIF($D$12:$D1403,$D1404,M$12:M1403)-SUMIF($D$12:$D$1442,$D1404,L$12:L$1442),AB1404)),"")</f>
        <v/>
      </c>
      <c r="N1404" s="246" t="str">
        <f aca="false">IF(J1404&lt;&gt;"",1000-SUMIF($D$12:$D1403,$D1404,N$12:N1403),"")</f>
        <v/>
      </c>
      <c r="O1404" s="268"/>
      <c r="P1404" s="269"/>
      <c r="Q1404" s="244" t="str">
        <f aca="false">IF(AND(P1404&lt;&gt;"",O1404&lt;&gt;""),MIN(IF(OR(O1404="OZZ",O1404="ZZ"),5000,13600),TRUNC(0.75*SUMIF($D$12:$D1404,$D1404,P$12:P1404),2))-SUMIF($D$12:$D1403,$D1404,Q$12:Q1403),"")</f>
        <v/>
      </c>
      <c r="R1404" s="270" t="str">
        <f aca="false">IF(AND(P1404&lt;&gt;"",O1404&lt;&gt;"",AF1404&lt;&gt;""),IF(OR(O1404="OZZ",O1404="ZZ"),0-SUMIF($D$12:$D1403,$D1404,R$12:R1403),MIN(MIN(13600,TRUNC(0.75*SUMIF($D$12:$D$1442,$D1404,P$12:P$1442),2)+SUMIF($D$12:$D1404,$D1404,AF$12:AF1404))-SUMIF($D$12:$D1403,$D1404,R$12:R1403)-SUMIF($D$12:$D$1442,$D1404,Q$12:Q$1442),AF1404)),"")</f>
        <v/>
      </c>
      <c r="S1404" s="246" t="str">
        <f aca="false">IF(O1404&lt;&gt;"",1000-SUMIF($D$12:$D1403,$D1404,S$12:S1403),"")</f>
        <v/>
      </c>
      <c r="T1404" s="268"/>
      <c r="U1404" s="269"/>
      <c r="V1404" s="244" t="str">
        <f aca="false">IF(AND(U1404&lt;&gt;"",T1404&lt;&gt;""),MIN(IF(OR(T1404="OZZ",T1404="ZZ"),5000,13600),TRUNC(0.75*SUMIF($D$12:$D1404,$D1404,U$12:U1404),2))-SUMIF($D$12:$D1403,$D1404,V$12:V1403),"")</f>
        <v/>
      </c>
      <c r="W1404" s="248" t="str">
        <f aca="false">IF(AND(U1404&lt;&gt;"",T1404&lt;&gt;"",AJ1404&lt;&gt;""),IF(OR(T1404="OZZ",T1404="ZZ"),0-SUMIF($D$12:$D1403,$D1404,W$12:W1403),MIN(MIN(13600,TRUNC(0.75*SUMIF($D$12:$D$1442,$D1404,U$12:U$1442),2)+SUMIF($D$12:$D1404,$D1404,AJ$12:AJ1404))-SUMIF($D$12:$D1403,$D1404,W$12:W1403)-SUMIF($D$12:$D$1442,$D1404,V$12:V$1442),AJ1404)),"")</f>
        <v/>
      </c>
      <c r="X1404" s="246" t="str">
        <f aca="false">IF(T1404&lt;&gt;"",1000-SUMIF($D$12:$D1403,$D1404,X$12:X1403),"")</f>
        <v/>
      </c>
      <c r="Y1404" s="272"/>
      <c r="Z1404" s="273"/>
      <c r="AA1404" s="273"/>
      <c r="AB1404" s="252" t="str">
        <f aca="false">IF(K1404&lt;&gt;"",ROUND(Y1404,2)+ROUND(Z1404,2)+ROUND(AA1404,2),"")</f>
        <v/>
      </c>
      <c r="AC1404" s="274"/>
      <c r="AD1404" s="273"/>
      <c r="AE1404" s="273"/>
      <c r="AF1404" s="275" t="str">
        <f aca="false">IF(P1404&lt;&gt;"",ROUND(AC1404,2)+ROUND(AD1404,2)+ROUND(AE1404,2),"")</f>
        <v/>
      </c>
      <c r="AG1404" s="274"/>
      <c r="AH1404" s="273"/>
      <c r="AI1404" s="273"/>
      <c r="AJ1404" s="275" t="str">
        <f aca="false">IF(U1404&lt;&gt;"",ROUND(AG1404,2)+ROUND(AH1404,2)+ROUND(AI1404,2),"")</f>
        <v/>
      </c>
      <c r="AK1404" s="255"/>
      <c r="AL1404" s="255"/>
      <c r="AM1404" s="256"/>
      <c r="AN1404" s="257"/>
      <c r="AO1404" s="258" t="str">
        <f aca="false">IF(D1404&lt;&gt;"",IF(COUNTIF($D$12:$D1404,$D1404)&gt;1,0,IF(SUM(L1404,Q1404,V1404)&gt;0,IF(AND(T1404="",OR(O1404&lt;&gt;"",J1404&lt;&gt;"")),IF(O1404&lt;&gt;"",O1404,IF(J1404&lt;&gt;"",J1404,0)),IF(AND(O1404&lt;&gt;"",J1404&lt;&gt;"",O1404=J1404),O1404,T1404)),0)),"")</f>
        <v/>
      </c>
      <c r="AP1404" s="258" t="str">
        <f aca="false">IF(D1404&lt;&gt;"",IF(COUNTIF($D$12:$D1404,$D1404)&gt;1,0,IF(SUM(M1404,R1404,W1404)&gt;0,IF(AND(T1404="",OR(O1404&lt;&gt;"",J1404&lt;&gt;"")),IF(O1404&lt;&gt;"",O1404,IF(J1404&lt;&gt;"",J1404,0)),IF(AND(O1404&lt;&gt;"",J1404&lt;&gt;"",O1404=J1404),O1404,T1404)),0)),"")</f>
        <v/>
      </c>
      <c r="AQ1404" s="258" t="str">
        <f aca="false">IF(D1404&lt;&gt;"",IF(COUNTIF($D$12:$D1404,$D1404)&gt;1,0,IF(SUM(N1404,S1404,X1404)&gt;0,IF(AND(T1404="",OR(O1404&lt;&gt;"",J1404&lt;&gt;"")),IF(O1404&lt;&gt;"",O1404,IF(J1404&lt;&gt;"",J1404,0)),IF(AND(O1404&lt;&gt;"",J1404&lt;&gt;"",O1404=J1404),O1404,T1404)),0)),"")</f>
        <v/>
      </c>
      <c r="AR1404" s="257" t="str">
        <f aca="false">IF(D1404&lt;&gt;"",IF(J1404="OZP12",L1404,0),"")</f>
        <v/>
      </c>
      <c r="AS1404" s="257" t="str">
        <f aca="false">IF(D1404&lt;&gt;"",IF(O1404="OZP12",Q1404,0),"")</f>
        <v/>
      </c>
      <c r="AT1404" s="257" t="str">
        <f aca="false">IF(D1404&lt;&gt;"",IF(T1404="OZP12",V1404,0),"")</f>
        <v/>
      </c>
      <c r="AU1404" s="257" t="str">
        <f aca="false">IF(D1404&lt;&gt;"",IF(J1404="TZP",L1404,0),"")</f>
        <v/>
      </c>
      <c r="AV1404" s="257" t="str">
        <f aca="false">IF(D1404&lt;&gt;"",IF(O1404="TZP",Q1404,0),"")</f>
        <v/>
      </c>
      <c r="AW1404" s="257" t="str">
        <f aca="false">IF(D1404&lt;&gt;"",IF(T1404="TZP",V1404,0),"")</f>
        <v/>
      </c>
      <c r="AX1404" s="257" t="str">
        <f aca="false">IF(D1404&lt;&gt;"",IF(J1404="OZZ",L1404,0),"")</f>
        <v/>
      </c>
      <c r="AY1404" s="257" t="str">
        <f aca="false">IF(D1404&lt;&gt;"",IF(O1404="OZZ",Q1404,0),"")</f>
        <v/>
      </c>
      <c r="AZ1404" s="257" t="str">
        <f aca="false">IF(D1404&lt;&gt;"",IF(T1404="OZZ",V1404,0),"")</f>
        <v/>
      </c>
      <c r="BA1404" s="260"/>
      <c r="BB1404" s="257" t="str">
        <f aca="false">IF(D1404&lt;&gt;"",IF(ISERROR(FIND("/",D1404)),0,1),"")</f>
        <v/>
      </c>
      <c r="BC1404" s="257" t="str">
        <f aca="false">IF(D1404&lt;&gt;"",IF(BB1404*1=0,D1404,CONCATENATE(MID(D1404,1,FIND("/",D1404,1)-1),MID(D1404,FIND("/",D1404,1)+1,LEN(D1404)))),"")</f>
        <v/>
      </c>
      <c r="BD1404" s="286"/>
      <c r="BE1404" s="257" t="str">
        <f aca="false">IF(D1404&lt;&gt;"",IF(J1404="OZP12",M1404,0),"")</f>
        <v/>
      </c>
      <c r="BF1404" s="257" t="str">
        <f aca="false">IF(D1404&lt;&gt;"",IF(O1404="OZP12",R1404,0),"")</f>
        <v/>
      </c>
      <c r="BG1404" s="257" t="str">
        <f aca="false">IF(D1404&lt;&gt;"",IF(T1404="OZP12",W1404,0),"")</f>
        <v/>
      </c>
      <c r="BH1404" s="257" t="str">
        <f aca="false">IF(D1404&lt;&gt;"",IF(J1404="TZP",M1404,0),"")</f>
        <v/>
      </c>
      <c r="BI1404" s="257" t="str">
        <f aca="false">IF(D1404&lt;&gt;"",IF(O1404="TZP",R1404,0),"")</f>
        <v/>
      </c>
      <c r="BJ1404" s="257" t="str">
        <f aca="false">IF(D1404&lt;&gt;"",IF(T1404="TZP",W1404,0),"")</f>
        <v/>
      </c>
    </row>
    <row r="1405" s="261" customFormat="true" ht="18.75" hidden="false" customHeight="true" outlineLevel="0" collapsed="false">
      <c r="A1405" s="262" t="n">
        <f aca="false">A1404+1</f>
        <v>1393</v>
      </c>
      <c r="B1405" s="263"/>
      <c r="C1405" s="263"/>
      <c r="D1405" s="263"/>
      <c r="E1405" s="266"/>
      <c r="F1405" s="266"/>
      <c r="G1405" s="267"/>
      <c r="H1405" s="278"/>
      <c r="I1405" s="281"/>
      <c r="J1405" s="268"/>
      <c r="K1405" s="269"/>
      <c r="L1405" s="244" t="str">
        <f aca="false">IF(AND(K1405&lt;&gt;"",J1405&lt;&gt;""),MIN(IF(OR(J1405="OZZ",J1405="ZZ"),5000,13600),TRUNC(0.75*SUMIF($D$12:$D1405,$D1405,K$12:K1405),2))-SUMIF($D$12:$D1404,$D1405,L$12:L1404),"")</f>
        <v/>
      </c>
      <c r="M1405" s="270" t="str">
        <f aca="false">IF(AND(K1405&lt;&gt;"",J1405&lt;&gt;"",AB1405&lt;&gt;""),IF(OR(J1405="OZZ",J1405="ZZ"),0-SUMIF($D$12:$D1404,$D1405,M$12:M1404),MIN(MIN(13600,TRUNC(0.75*SUMIF($D$12:$D$1442,$D1405,K$12:K$1442),2)+SUMIF($D$12:$D1405,$D1405,AB$12:AB1405))-SUMIF($D$12:$D1404,$D1405,M$12:M1404)-SUMIF($D$12:$D$1442,$D1405,L$12:L$1442),AB1405)),"")</f>
        <v/>
      </c>
      <c r="N1405" s="246" t="str">
        <f aca="false">IF(J1405&lt;&gt;"",1000-SUMIF($D$12:$D1404,$D1405,N$12:N1404),"")</f>
        <v/>
      </c>
      <c r="O1405" s="268"/>
      <c r="P1405" s="269"/>
      <c r="Q1405" s="244" t="str">
        <f aca="false">IF(AND(P1405&lt;&gt;"",O1405&lt;&gt;""),MIN(IF(OR(O1405="OZZ",O1405="ZZ"),5000,13600),TRUNC(0.75*SUMIF($D$12:$D1405,$D1405,P$12:P1405),2))-SUMIF($D$12:$D1404,$D1405,Q$12:Q1404),"")</f>
        <v/>
      </c>
      <c r="R1405" s="270" t="str">
        <f aca="false">IF(AND(P1405&lt;&gt;"",O1405&lt;&gt;"",AF1405&lt;&gt;""),IF(OR(O1405="OZZ",O1405="ZZ"),0-SUMIF($D$12:$D1404,$D1405,R$12:R1404),MIN(MIN(13600,TRUNC(0.75*SUMIF($D$12:$D$1442,$D1405,P$12:P$1442),2)+SUMIF($D$12:$D1405,$D1405,AF$12:AF1405))-SUMIF($D$12:$D1404,$D1405,R$12:R1404)-SUMIF($D$12:$D$1442,$D1405,Q$12:Q$1442),AF1405)),"")</f>
        <v/>
      </c>
      <c r="S1405" s="246" t="str">
        <f aca="false">IF(O1405&lt;&gt;"",1000-SUMIF($D$12:$D1404,$D1405,S$12:S1404),"")</f>
        <v/>
      </c>
      <c r="T1405" s="268"/>
      <c r="U1405" s="269"/>
      <c r="V1405" s="244" t="str">
        <f aca="false">IF(AND(U1405&lt;&gt;"",T1405&lt;&gt;""),MIN(IF(OR(T1405="OZZ",T1405="ZZ"),5000,13600),TRUNC(0.75*SUMIF($D$12:$D1405,$D1405,U$12:U1405),2))-SUMIF($D$12:$D1404,$D1405,V$12:V1404),"")</f>
        <v/>
      </c>
      <c r="W1405" s="248" t="str">
        <f aca="false">IF(AND(U1405&lt;&gt;"",T1405&lt;&gt;"",AJ1405&lt;&gt;""),IF(OR(T1405="OZZ",T1405="ZZ"),0-SUMIF($D$12:$D1404,$D1405,W$12:W1404),MIN(MIN(13600,TRUNC(0.75*SUMIF($D$12:$D$1442,$D1405,U$12:U$1442),2)+SUMIF($D$12:$D1405,$D1405,AJ$12:AJ1405))-SUMIF($D$12:$D1404,$D1405,W$12:W1404)-SUMIF($D$12:$D$1442,$D1405,V$12:V$1442),AJ1405)),"")</f>
        <v/>
      </c>
      <c r="X1405" s="246" t="str">
        <f aca="false">IF(T1405&lt;&gt;"",1000-SUMIF($D$12:$D1404,$D1405,X$12:X1404),"")</f>
        <v/>
      </c>
      <c r="Y1405" s="272"/>
      <c r="Z1405" s="273"/>
      <c r="AA1405" s="273"/>
      <c r="AB1405" s="252" t="str">
        <f aca="false">IF(K1405&lt;&gt;"",ROUND(Y1405,2)+ROUND(Z1405,2)+ROUND(AA1405,2),"")</f>
        <v/>
      </c>
      <c r="AC1405" s="274"/>
      <c r="AD1405" s="273"/>
      <c r="AE1405" s="273"/>
      <c r="AF1405" s="275" t="str">
        <f aca="false">IF(P1405&lt;&gt;"",ROUND(AC1405,2)+ROUND(AD1405,2)+ROUND(AE1405,2),"")</f>
        <v/>
      </c>
      <c r="AG1405" s="274"/>
      <c r="AH1405" s="273"/>
      <c r="AI1405" s="273"/>
      <c r="AJ1405" s="275" t="str">
        <f aca="false">IF(U1405&lt;&gt;"",ROUND(AG1405,2)+ROUND(AH1405,2)+ROUND(AI1405,2),"")</f>
        <v/>
      </c>
      <c r="AK1405" s="255"/>
      <c r="AL1405" s="255"/>
      <c r="AM1405" s="256"/>
      <c r="AN1405" s="257"/>
      <c r="AO1405" s="258" t="str">
        <f aca="false">IF(D1405&lt;&gt;"",IF(COUNTIF($D$12:$D1405,$D1405)&gt;1,0,IF(SUM(L1405,Q1405,V1405)&gt;0,IF(AND(T1405="",OR(O1405&lt;&gt;"",J1405&lt;&gt;"")),IF(O1405&lt;&gt;"",O1405,IF(J1405&lt;&gt;"",J1405,0)),IF(AND(O1405&lt;&gt;"",J1405&lt;&gt;"",O1405=J1405),O1405,T1405)),0)),"")</f>
        <v/>
      </c>
      <c r="AP1405" s="258" t="str">
        <f aca="false">IF(D1405&lt;&gt;"",IF(COUNTIF($D$12:$D1405,$D1405)&gt;1,0,IF(SUM(M1405,R1405,W1405)&gt;0,IF(AND(T1405="",OR(O1405&lt;&gt;"",J1405&lt;&gt;"")),IF(O1405&lt;&gt;"",O1405,IF(J1405&lt;&gt;"",J1405,0)),IF(AND(O1405&lt;&gt;"",J1405&lt;&gt;"",O1405=J1405),O1405,T1405)),0)),"")</f>
        <v/>
      </c>
      <c r="AQ1405" s="258" t="str">
        <f aca="false">IF(D1405&lt;&gt;"",IF(COUNTIF($D$12:$D1405,$D1405)&gt;1,0,IF(SUM(N1405,S1405,X1405)&gt;0,IF(AND(T1405="",OR(O1405&lt;&gt;"",J1405&lt;&gt;"")),IF(O1405&lt;&gt;"",O1405,IF(J1405&lt;&gt;"",J1405,0)),IF(AND(O1405&lt;&gt;"",J1405&lt;&gt;"",O1405=J1405),O1405,T1405)),0)),"")</f>
        <v/>
      </c>
      <c r="AR1405" s="257" t="str">
        <f aca="false">IF(D1405&lt;&gt;"",IF(J1405="OZP12",L1405,0),"")</f>
        <v/>
      </c>
      <c r="AS1405" s="257" t="str">
        <f aca="false">IF(D1405&lt;&gt;"",IF(O1405="OZP12",Q1405,0),"")</f>
        <v/>
      </c>
      <c r="AT1405" s="257" t="str">
        <f aca="false">IF(D1405&lt;&gt;"",IF(T1405="OZP12",V1405,0),"")</f>
        <v/>
      </c>
      <c r="AU1405" s="257" t="str">
        <f aca="false">IF(D1405&lt;&gt;"",IF(J1405="TZP",L1405,0),"")</f>
        <v/>
      </c>
      <c r="AV1405" s="257" t="str">
        <f aca="false">IF(D1405&lt;&gt;"",IF(O1405="TZP",Q1405,0),"")</f>
        <v/>
      </c>
      <c r="AW1405" s="257" t="str">
        <f aca="false">IF(D1405&lt;&gt;"",IF(T1405="TZP",V1405,0),"")</f>
        <v/>
      </c>
      <c r="AX1405" s="257" t="str">
        <f aca="false">IF(D1405&lt;&gt;"",IF(J1405="OZZ",L1405,0),"")</f>
        <v/>
      </c>
      <c r="AY1405" s="257" t="str">
        <f aca="false">IF(D1405&lt;&gt;"",IF(O1405="OZZ",Q1405,0),"")</f>
        <v/>
      </c>
      <c r="AZ1405" s="257" t="str">
        <f aca="false">IF(D1405&lt;&gt;"",IF(T1405="OZZ",V1405,0),"")</f>
        <v/>
      </c>
      <c r="BA1405" s="260"/>
      <c r="BB1405" s="257" t="str">
        <f aca="false">IF(D1405&lt;&gt;"",IF(ISERROR(FIND("/",D1405)),0,1),"")</f>
        <v/>
      </c>
      <c r="BC1405" s="257" t="str">
        <f aca="false">IF(D1405&lt;&gt;"",IF(BB1405*1=0,D1405,CONCATENATE(MID(D1405,1,FIND("/",D1405,1)-1),MID(D1405,FIND("/",D1405,1)+1,LEN(D1405)))),"")</f>
        <v/>
      </c>
      <c r="BD1405" s="286"/>
      <c r="BE1405" s="257" t="str">
        <f aca="false">IF(D1405&lt;&gt;"",IF(J1405="OZP12",M1405,0),"")</f>
        <v/>
      </c>
      <c r="BF1405" s="257" t="str">
        <f aca="false">IF(D1405&lt;&gt;"",IF(O1405="OZP12",R1405,0),"")</f>
        <v/>
      </c>
      <c r="BG1405" s="257" t="str">
        <f aca="false">IF(D1405&lt;&gt;"",IF(T1405="OZP12",W1405,0),"")</f>
        <v/>
      </c>
      <c r="BH1405" s="257" t="str">
        <f aca="false">IF(D1405&lt;&gt;"",IF(J1405="TZP",M1405,0),"")</f>
        <v/>
      </c>
      <c r="BI1405" s="257" t="str">
        <f aca="false">IF(D1405&lt;&gt;"",IF(O1405="TZP",R1405,0),"")</f>
        <v/>
      </c>
      <c r="BJ1405" s="257" t="str">
        <f aca="false">IF(D1405&lt;&gt;"",IF(T1405="TZP",W1405,0),"")</f>
        <v/>
      </c>
    </row>
    <row r="1406" s="261" customFormat="true" ht="18.75" hidden="false" customHeight="true" outlineLevel="0" collapsed="false">
      <c r="A1406" s="262" t="n">
        <f aca="false">A1405+1</f>
        <v>1394</v>
      </c>
      <c r="B1406" s="263"/>
      <c r="C1406" s="263"/>
      <c r="D1406" s="263"/>
      <c r="E1406" s="266"/>
      <c r="F1406" s="266"/>
      <c r="G1406" s="267"/>
      <c r="H1406" s="278"/>
      <c r="I1406" s="281"/>
      <c r="J1406" s="268"/>
      <c r="K1406" s="269"/>
      <c r="L1406" s="244" t="str">
        <f aca="false">IF(AND(K1406&lt;&gt;"",J1406&lt;&gt;""),MIN(IF(OR(J1406="OZZ",J1406="ZZ"),5000,13600),TRUNC(0.75*SUMIF($D$12:$D1406,$D1406,K$12:K1406),2))-SUMIF($D$12:$D1405,$D1406,L$12:L1405),"")</f>
        <v/>
      </c>
      <c r="M1406" s="270" t="str">
        <f aca="false">IF(AND(K1406&lt;&gt;"",J1406&lt;&gt;"",AB1406&lt;&gt;""),IF(OR(J1406="OZZ",J1406="ZZ"),0-SUMIF($D$12:$D1405,$D1406,M$12:M1405),MIN(MIN(13600,TRUNC(0.75*SUMIF($D$12:$D$1442,$D1406,K$12:K$1442),2)+SUMIF($D$12:$D1406,$D1406,AB$12:AB1406))-SUMIF($D$12:$D1405,$D1406,M$12:M1405)-SUMIF($D$12:$D$1442,$D1406,L$12:L$1442),AB1406)),"")</f>
        <v/>
      </c>
      <c r="N1406" s="246" t="str">
        <f aca="false">IF(J1406&lt;&gt;"",1000-SUMIF($D$12:$D1405,$D1406,N$12:N1405),"")</f>
        <v/>
      </c>
      <c r="O1406" s="268"/>
      <c r="P1406" s="269"/>
      <c r="Q1406" s="244" t="str">
        <f aca="false">IF(AND(P1406&lt;&gt;"",O1406&lt;&gt;""),MIN(IF(OR(O1406="OZZ",O1406="ZZ"),5000,13600),TRUNC(0.75*SUMIF($D$12:$D1406,$D1406,P$12:P1406),2))-SUMIF($D$12:$D1405,$D1406,Q$12:Q1405),"")</f>
        <v/>
      </c>
      <c r="R1406" s="270" t="str">
        <f aca="false">IF(AND(P1406&lt;&gt;"",O1406&lt;&gt;"",AF1406&lt;&gt;""),IF(OR(O1406="OZZ",O1406="ZZ"),0-SUMIF($D$12:$D1405,$D1406,R$12:R1405),MIN(MIN(13600,TRUNC(0.75*SUMIF($D$12:$D$1442,$D1406,P$12:P$1442),2)+SUMIF($D$12:$D1406,$D1406,AF$12:AF1406))-SUMIF($D$12:$D1405,$D1406,R$12:R1405)-SUMIF($D$12:$D$1442,$D1406,Q$12:Q$1442),AF1406)),"")</f>
        <v/>
      </c>
      <c r="S1406" s="246" t="str">
        <f aca="false">IF(O1406&lt;&gt;"",1000-SUMIF($D$12:$D1405,$D1406,S$12:S1405),"")</f>
        <v/>
      </c>
      <c r="T1406" s="268"/>
      <c r="U1406" s="269"/>
      <c r="V1406" s="244" t="str">
        <f aca="false">IF(AND(U1406&lt;&gt;"",T1406&lt;&gt;""),MIN(IF(OR(T1406="OZZ",T1406="ZZ"),5000,13600),TRUNC(0.75*SUMIF($D$12:$D1406,$D1406,U$12:U1406),2))-SUMIF($D$12:$D1405,$D1406,V$12:V1405),"")</f>
        <v/>
      </c>
      <c r="W1406" s="248" t="str">
        <f aca="false">IF(AND(U1406&lt;&gt;"",T1406&lt;&gt;"",AJ1406&lt;&gt;""),IF(OR(T1406="OZZ",T1406="ZZ"),0-SUMIF($D$12:$D1405,$D1406,W$12:W1405),MIN(MIN(13600,TRUNC(0.75*SUMIF($D$12:$D$1442,$D1406,U$12:U$1442),2)+SUMIF($D$12:$D1406,$D1406,AJ$12:AJ1406))-SUMIF($D$12:$D1405,$D1406,W$12:W1405)-SUMIF($D$12:$D$1442,$D1406,V$12:V$1442),AJ1406)),"")</f>
        <v/>
      </c>
      <c r="X1406" s="246" t="str">
        <f aca="false">IF(T1406&lt;&gt;"",1000-SUMIF($D$12:$D1405,$D1406,X$12:X1405),"")</f>
        <v/>
      </c>
      <c r="Y1406" s="272"/>
      <c r="Z1406" s="273"/>
      <c r="AA1406" s="273"/>
      <c r="AB1406" s="252" t="str">
        <f aca="false">IF(K1406&lt;&gt;"",ROUND(Y1406,2)+ROUND(Z1406,2)+ROUND(AA1406,2),"")</f>
        <v/>
      </c>
      <c r="AC1406" s="274"/>
      <c r="AD1406" s="273"/>
      <c r="AE1406" s="273"/>
      <c r="AF1406" s="275" t="str">
        <f aca="false">IF(P1406&lt;&gt;"",ROUND(AC1406,2)+ROUND(AD1406,2)+ROUND(AE1406,2),"")</f>
        <v/>
      </c>
      <c r="AG1406" s="274"/>
      <c r="AH1406" s="273"/>
      <c r="AI1406" s="273"/>
      <c r="AJ1406" s="275" t="str">
        <f aca="false">IF(U1406&lt;&gt;"",ROUND(AG1406,2)+ROUND(AH1406,2)+ROUND(AI1406,2),"")</f>
        <v/>
      </c>
      <c r="AK1406" s="255"/>
      <c r="AL1406" s="255"/>
      <c r="AM1406" s="256"/>
      <c r="AN1406" s="257"/>
      <c r="AO1406" s="258" t="str">
        <f aca="false">IF(D1406&lt;&gt;"",IF(COUNTIF($D$12:$D1406,$D1406)&gt;1,0,IF(SUM(L1406,Q1406,V1406)&gt;0,IF(AND(T1406="",OR(O1406&lt;&gt;"",J1406&lt;&gt;"")),IF(O1406&lt;&gt;"",O1406,IF(J1406&lt;&gt;"",J1406,0)),IF(AND(O1406&lt;&gt;"",J1406&lt;&gt;"",O1406=J1406),O1406,T1406)),0)),"")</f>
        <v/>
      </c>
      <c r="AP1406" s="258" t="str">
        <f aca="false">IF(D1406&lt;&gt;"",IF(COUNTIF($D$12:$D1406,$D1406)&gt;1,0,IF(SUM(M1406,R1406,W1406)&gt;0,IF(AND(T1406="",OR(O1406&lt;&gt;"",J1406&lt;&gt;"")),IF(O1406&lt;&gt;"",O1406,IF(J1406&lt;&gt;"",J1406,0)),IF(AND(O1406&lt;&gt;"",J1406&lt;&gt;"",O1406=J1406),O1406,T1406)),0)),"")</f>
        <v/>
      </c>
      <c r="AQ1406" s="258" t="str">
        <f aca="false">IF(D1406&lt;&gt;"",IF(COUNTIF($D$12:$D1406,$D1406)&gt;1,0,IF(SUM(N1406,S1406,X1406)&gt;0,IF(AND(T1406="",OR(O1406&lt;&gt;"",J1406&lt;&gt;"")),IF(O1406&lt;&gt;"",O1406,IF(J1406&lt;&gt;"",J1406,0)),IF(AND(O1406&lt;&gt;"",J1406&lt;&gt;"",O1406=J1406),O1406,T1406)),0)),"")</f>
        <v/>
      </c>
      <c r="AR1406" s="257" t="str">
        <f aca="false">IF(D1406&lt;&gt;"",IF(J1406="OZP12",L1406,0),"")</f>
        <v/>
      </c>
      <c r="AS1406" s="257" t="str">
        <f aca="false">IF(D1406&lt;&gt;"",IF(O1406="OZP12",Q1406,0),"")</f>
        <v/>
      </c>
      <c r="AT1406" s="257" t="str">
        <f aca="false">IF(D1406&lt;&gt;"",IF(T1406="OZP12",V1406,0),"")</f>
        <v/>
      </c>
      <c r="AU1406" s="257" t="str">
        <f aca="false">IF(D1406&lt;&gt;"",IF(J1406="TZP",L1406,0),"")</f>
        <v/>
      </c>
      <c r="AV1406" s="257" t="str">
        <f aca="false">IF(D1406&lt;&gt;"",IF(O1406="TZP",Q1406,0),"")</f>
        <v/>
      </c>
      <c r="AW1406" s="257" t="str">
        <f aca="false">IF(D1406&lt;&gt;"",IF(T1406="TZP",V1406,0),"")</f>
        <v/>
      </c>
      <c r="AX1406" s="257" t="str">
        <f aca="false">IF(D1406&lt;&gt;"",IF(J1406="OZZ",L1406,0),"")</f>
        <v/>
      </c>
      <c r="AY1406" s="257" t="str">
        <f aca="false">IF(D1406&lt;&gt;"",IF(O1406="OZZ",Q1406,0),"")</f>
        <v/>
      </c>
      <c r="AZ1406" s="257" t="str">
        <f aca="false">IF(D1406&lt;&gt;"",IF(T1406="OZZ",V1406,0),"")</f>
        <v/>
      </c>
      <c r="BA1406" s="260"/>
      <c r="BB1406" s="257" t="str">
        <f aca="false">IF(D1406&lt;&gt;"",IF(ISERROR(FIND("/",D1406)),0,1),"")</f>
        <v/>
      </c>
      <c r="BC1406" s="257" t="str">
        <f aca="false">IF(D1406&lt;&gt;"",IF(BB1406*1=0,D1406,CONCATENATE(MID(D1406,1,FIND("/",D1406,1)-1),MID(D1406,FIND("/",D1406,1)+1,LEN(D1406)))),"")</f>
        <v/>
      </c>
      <c r="BD1406" s="286"/>
      <c r="BE1406" s="257" t="str">
        <f aca="false">IF(D1406&lt;&gt;"",IF(J1406="OZP12",M1406,0),"")</f>
        <v/>
      </c>
      <c r="BF1406" s="257" t="str">
        <f aca="false">IF(D1406&lt;&gt;"",IF(O1406="OZP12",R1406,0),"")</f>
        <v/>
      </c>
      <c r="BG1406" s="257" t="str">
        <f aca="false">IF(D1406&lt;&gt;"",IF(T1406="OZP12",W1406,0),"")</f>
        <v/>
      </c>
      <c r="BH1406" s="257" t="str">
        <f aca="false">IF(D1406&lt;&gt;"",IF(J1406="TZP",M1406,0),"")</f>
        <v/>
      </c>
      <c r="BI1406" s="257" t="str">
        <f aca="false">IF(D1406&lt;&gt;"",IF(O1406="TZP",R1406,0),"")</f>
        <v/>
      </c>
      <c r="BJ1406" s="257" t="str">
        <f aca="false">IF(D1406&lt;&gt;"",IF(T1406="TZP",W1406,0),"")</f>
        <v/>
      </c>
    </row>
    <row r="1407" s="261" customFormat="true" ht="18.75" hidden="false" customHeight="true" outlineLevel="0" collapsed="false">
      <c r="A1407" s="262" t="n">
        <f aca="false">A1406+1</f>
        <v>1395</v>
      </c>
      <c r="B1407" s="263"/>
      <c r="C1407" s="263"/>
      <c r="D1407" s="263"/>
      <c r="E1407" s="266"/>
      <c r="F1407" s="266"/>
      <c r="G1407" s="267"/>
      <c r="H1407" s="278"/>
      <c r="I1407" s="281"/>
      <c r="J1407" s="268"/>
      <c r="K1407" s="269"/>
      <c r="L1407" s="244" t="str">
        <f aca="false">IF(AND(K1407&lt;&gt;"",J1407&lt;&gt;""),MIN(IF(OR(J1407="OZZ",J1407="ZZ"),5000,13600),TRUNC(0.75*SUMIF($D$12:$D1407,$D1407,K$12:K1407),2))-SUMIF($D$12:$D1406,$D1407,L$12:L1406),"")</f>
        <v/>
      </c>
      <c r="M1407" s="270" t="str">
        <f aca="false">IF(AND(K1407&lt;&gt;"",J1407&lt;&gt;"",AB1407&lt;&gt;""),IF(OR(J1407="OZZ",J1407="ZZ"),0-SUMIF($D$12:$D1406,$D1407,M$12:M1406),MIN(MIN(13600,TRUNC(0.75*SUMIF($D$12:$D$1442,$D1407,K$12:K$1442),2)+SUMIF($D$12:$D1407,$D1407,AB$12:AB1407))-SUMIF($D$12:$D1406,$D1407,M$12:M1406)-SUMIF($D$12:$D$1442,$D1407,L$12:L$1442),AB1407)),"")</f>
        <v/>
      </c>
      <c r="N1407" s="246" t="str">
        <f aca="false">IF(J1407&lt;&gt;"",1000-SUMIF($D$12:$D1406,$D1407,N$12:N1406),"")</f>
        <v/>
      </c>
      <c r="O1407" s="268"/>
      <c r="P1407" s="269"/>
      <c r="Q1407" s="244" t="str">
        <f aca="false">IF(AND(P1407&lt;&gt;"",O1407&lt;&gt;""),MIN(IF(OR(O1407="OZZ",O1407="ZZ"),5000,13600),TRUNC(0.75*SUMIF($D$12:$D1407,$D1407,P$12:P1407),2))-SUMIF($D$12:$D1406,$D1407,Q$12:Q1406),"")</f>
        <v/>
      </c>
      <c r="R1407" s="270" t="str">
        <f aca="false">IF(AND(P1407&lt;&gt;"",O1407&lt;&gt;"",AF1407&lt;&gt;""),IF(OR(O1407="OZZ",O1407="ZZ"),0-SUMIF($D$12:$D1406,$D1407,R$12:R1406),MIN(MIN(13600,TRUNC(0.75*SUMIF($D$12:$D$1442,$D1407,P$12:P$1442),2)+SUMIF($D$12:$D1407,$D1407,AF$12:AF1407))-SUMIF($D$12:$D1406,$D1407,R$12:R1406)-SUMIF($D$12:$D$1442,$D1407,Q$12:Q$1442),AF1407)),"")</f>
        <v/>
      </c>
      <c r="S1407" s="246" t="str">
        <f aca="false">IF(O1407&lt;&gt;"",1000-SUMIF($D$12:$D1406,$D1407,S$12:S1406),"")</f>
        <v/>
      </c>
      <c r="T1407" s="268"/>
      <c r="U1407" s="269"/>
      <c r="V1407" s="244" t="str">
        <f aca="false">IF(AND(U1407&lt;&gt;"",T1407&lt;&gt;""),MIN(IF(OR(T1407="OZZ",T1407="ZZ"),5000,13600),TRUNC(0.75*SUMIF($D$12:$D1407,$D1407,U$12:U1407),2))-SUMIF($D$12:$D1406,$D1407,V$12:V1406),"")</f>
        <v/>
      </c>
      <c r="W1407" s="248" t="str">
        <f aca="false">IF(AND(U1407&lt;&gt;"",T1407&lt;&gt;"",AJ1407&lt;&gt;""),IF(OR(T1407="OZZ",T1407="ZZ"),0-SUMIF($D$12:$D1406,$D1407,W$12:W1406),MIN(MIN(13600,TRUNC(0.75*SUMIF($D$12:$D$1442,$D1407,U$12:U$1442),2)+SUMIF($D$12:$D1407,$D1407,AJ$12:AJ1407))-SUMIF($D$12:$D1406,$D1407,W$12:W1406)-SUMIF($D$12:$D$1442,$D1407,V$12:V$1442),AJ1407)),"")</f>
        <v/>
      </c>
      <c r="X1407" s="246" t="str">
        <f aca="false">IF(T1407&lt;&gt;"",1000-SUMIF($D$12:$D1406,$D1407,X$12:X1406),"")</f>
        <v/>
      </c>
      <c r="Y1407" s="272"/>
      <c r="Z1407" s="273"/>
      <c r="AA1407" s="273"/>
      <c r="AB1407" s="252" t="str">
        <f aca="false">IF(K1407&lt;&gt;"",ROUND(Y1407,2)+ROUND(Z1407,2)+ROUND(AA1407,2),"")</f>
        <v/>
      </c>
      <c r="AC1407" s="274"/>
      <c r="AD1407" s="273"/>
      <c r="AE1407" s="273"/>
      <c r="AF1407" s="275" t="str">
        <f aca="false">IF(P1407&lt;&gt;"",ROUND(AC1407,2)+ROUND(AD1407,2)+ROUND(AE1407,2),"")</f>
        <v/>
      </c>
      <c r="AG1407" s="274"/>
      <c r="AH1407" s="273"/>
      <c r="AI1407" s="273"/>
      <c r="AJ1407" s="275" t="str">
        <f aca="false">IF(U1407&lt;&gt;"",ROUND(AG1407,2)+ROUND(AH1407,2)+ROUND(AI1407,2),"")</f>
        <v/>
      </c>
      <c r="AK1407" s="255"/>
      <c r="AL1407" s="255"/>
      <c r="AM1407" s="256"/>
      <c r="AN1407" s="257"/>
      <c r="AO1407" s="258" t="str">
        <f aca="false">IF(D1407&lt;&gt;"",IF(COUNTIF($D$12:$D1407,$D1407)&gt;1,0,IF(SUM(L1407,Q1407,V1407)&gt;0,IF(AND(T1407="",OR(O1407&lt;&gt;"",J1407&lt;&gt;"")),IF(O1407&lt;&gt;"",O1407,IF(J1407&lt;&gt;"",J1407,0)),IF(AND(O1407&lt;&gt;"",J1407&lt;&gt;"",O1407=J1407),O1407,T1407)),0)),"")</f>
        <v/>
      </c>
      <c r="AP1407" s="258" t="str">
        <f aca="false">IF(D1407&lt;&gt;"",IF(COUNTIF($D$12:$D1407,$D1407)&gt;1,0,IF(SUM(M1407,R1407,W1407)&gt;0,IF(AND(T1407="",OR(O1407&lt;&gt;"",J1407&lt;&gt;"")),IF(O1407&lt;&gt;"",O1407,IF(J1407&lt;&gt;"",J1407,0)),IF(AND(O1407&lt;&gt;"",J1407&lt;&gt;"",O1407=J1407),O1407,T1407)),0)),"")</f>
        <v/>
      </c>
      <c r="AQ1407" s="258" t="str">
        <f aca="false">IF(D1407&lt;&gt;"",IF(COUNTIF($D$12:$D1407,$D1407)&gt;1,0,IF(SUM(N1407,S1407,X1407)&gt;0,IF(AND(T1407="",OR(O1407&lt;&gt;"",J1407&lt;&gt;"")),IF(O1407&lt;&gt;"",O1407,IF(J1407&lt;&gt;"",J1407,0)),IF(AND(O1407&lt;&gt;"",J1407&lt;&gt;"",O1407=J1407),O1407,T1407)),0)),"")</f>
        <v/>
      </c>
      <c r="AR1407" s="257" t="str">
        <f aca="false">IF(D1407&lt;&gt;"",IF(J1407="OZP12",L1407,0),"")</f>
        <v/>
      </c>
      <c r="AS1407" s="257" t="str">
        <f aca="false">IF(D1407&lt;&gt;"",IF(O1407="OZP12",Q1407,0),"")</f>
        <v/>
      </c>
      <c r="AT1407" s="257" t="str">
        <f aca="false">IF(D1407&lt;&gt;"",IF(T1407="OZP12",V1407,0),"")</f>
        <v/>
      </c>
      <c r="AU1407" s="257" t="str">
        <f aca="false">IF(D1407&lt;&gt;"",IF(J1407="TZP",L1407,0),"")</f>
        <v/>
      </c>
      <c r="AV1407" s="257" t="str">
        <f aca="false">IF(D1407&lt;&gt;"",IF(O1407="TZP",Q1407,0),"")</f>
        <v/>
      </c>
      <c r="AW1407" s="257" t="str">
        <f aca="false">IF(D1407&lt;&gt;"",IF(T1407="TZP",V1407,0),"")</f>
        <v/>
      </c>
      <c r="AX1407" s="257" t="str">
        <f aca="false">IF(D1407&lt;&gt;"",IF(J1407="OZZ",L1407,0),"")</f>
        <v/>
      </c>
      <c r="AY1407" s="257" t="str">
        <f aca="false">IF(D1407&lt;&gt;"",IF(O1407="OZZ",Q1407,0),"")</f>
        <v/>
      </c>
      <c r="AZ1407" s="257" t="str">
        <f aca="false">IF(D1407&lt;&gt;"",IF(T1407="OZZ",V1407,0),"")</f>
        <v/>
      </c>
      <c r="BA1407" s="260"/>
      <c r="BB1407" s="257" t="str">
        <f aca="false">IF(D1407&lt;&gt;"",IF(ISERROR(FIND("/",D1407)),0,1),"")</f>
        <v/>
      </c>
      <c r="BC1407" s="257" t="str">
        <f aca="false">IF(D1407&lt;&gt;"",IF(BB1407*1=0,D1407,CONCATENATE(MID(D1407,1,FIND("/",D1407,1)-1),MID(D1407,FIND("/",D1407,1)+1,LEN(D1407)))),"")</f>
        <v/>
      </c>
      <c r="BD1407" s="286"/>
      <c r="BE1407" s="257" t="str">
        <f aca="false">IF(D1407&lt;&gt;"",IF(J1407="OZP12",M1407,0),"")</f>
        <v/>
      </c>
      <c r="BF1407" s="257" t="str">
        <f aca="false">IF(D1407&lt;&gt;"",IF(O1407="OZP12",R1407,0),"")</f>
        <v/>
      </c>
      <c r="BG1407" s="257" t="str">
        <f aca="false">IF(D1407&lt;&gt;"",IF(T1407="OZP12",W1407,0),"")</f>
        <v/>
      </c>
      <c r="BH1407" s="257" t="str">
        <f aca="false">IF(D1407&lt;&gt;"",IF(J1407="TZP",M1407,0),"")</f>
        <v/>
      </c>
      <c r="BI1407" s="257" t="str">
        <f aca="false">IF(D1407&lt;&gt;"",IF(O1407="TZP",R1407,0),"")</f>
        <v/>
      </c>
      <c r="BJ1407" s="257" t="str">
        <f aca="false">IF(D1407&lt;&gt;"",IF(T1407="TZP",W1407,0),"")</f>
        <v/>
      </c>
    </row>
    <row r="1408" s="261" customFormat="true" ht="18.75" hidden="false" customHeight="true" outlineLevel="0" collapsed="false">
      <c r="A1408" s="262" t="n">
        <f aca="false">A1407+1</f>
        <v>1396</v>
      </c>
      <c r="B1408" s="263"/>
      <c r="C1408" s="263"/>
      <c r="D1408" s="263"/>
      <c r="E1408" s="266"/>
      <c r="F1408" s="266"/>
      <c r="G1408" s="267"/>
      <c r="H1408" s="278"/>
      <c r="I1408" s="281"/>
      <c r="J1408" s="268"/>
      <c r="K1408" s="269"/>
      <c r="L1408" s="244" t="str">
        <f aca="false">IF(AND(K1408&lt;&gt;"",J1408&lt;&gt;""),MIN(IF(OR(J1408="OZZ",J1408="ZZ"),5000,13600),TRUNC(0.75*SUMIF($D$12:$D1408,$D1408,K$12:K1408),2))-SUMIF($D$12:$D1407,$D1408,L$12:L1407),"")</f>
        <v/>
      </c>
      <c r="M1408" s="270" t="str">
        <f aca="false">IF(AND(K1408&lt;&gt;"",J1408&lt;&gt;"",AB1408&lt;&gt;""),IF(OR(J1408="OZZ",J1408="ZZ"),0-SUMIF($D$12:$D1407,$D1408,M$12:M1407),MIN(MIN(13600,TRUNC(0.75*SUMIF($D$12:$D$1442,$D1408,K$12:K$1442),2)+SUMIF($D$12:$D1408,$D1408,AB$12:AB1408))-SUMIF($D$12:$D1407,$D1408,M$12:M1407)-SUMIF($D$12:$D$1442,$D1408,L$12:L$1442),AB1408)),"")</f>
        <v/>
      </c>
      <c r="N1408" s="246" t="str">
        <f aca="false">IF(J1408&lt;&gt;"",1000-SUMIF($D$12:$D1407,$D1408,N$12:N1407),"")</f>
        <v/>
      </c>
      <c r="O1408" s="268"/>
      <c r="P1408" s="269"/>
      <c r="Q1408" s="244" t="str">
        <f aca="false">IF(AND(P1408&lt;&gt;"",O1408&lt;&gt;""),MIN(IF(OR(O1408="OZZ",O1408="ZZ"),5000,13600),TRUNC(0.75*SUMIF($D$12:$D1408,$D1408,P$12:P1408),2))-SUMIF($D$12:$D1407,$D1408,Q$12:Q1407),"")</f>
        <v/>
      </c>
      <c r="R1408" s="270" t="str">
        <f aca="false">IF(AND(P1408&lt;&gt;"",O1408&lt;&gt;"",AF1408&lt;&gt;""),IF(OR(O1408="OZZ",O1408="ZZ"),0-SUMIF($D$12:$D1407,$D1408,R$12:R1407),MIN(MIN(13600,TRUNC(0.75*SUMIF($D$12:$D$1442,$D1408,P$12:P$1442),2)+SUMIF($D$12:$D1408,$D1408,AF$12:AF1408))-SUMIF($D$12:$D1407,$D1408,R$12:R1407)-SUMIF($D$12:$D$1442,$D1408,Q$12:Q$1442),AF1408)),"")</f>
        <v/>
      </c>
      <c r="S1408" s="246" t="str">
        <f aca="false">IF(O1408&lt;&gt;"",1000-SUMIF($D$12:$D1407,$D1408,S$12:S1407),"")</f>
        <v/>
      </c>
      <c r="T1408" s="268"/>
      <c r="U1408" s="269"/>
      <c r="V1408" s="244" t="str">
        <f aca="false">IF(AND(U1408&lt;&gt;"",T1408&lt;&gt;""),MIN(IF(OR(T1408="OZZ",T1408="ZZ"),5000,13600),TRUNC(0.75*SUMIF($D$12:$D1408,$D1408,U$12:U1408),2))-SUMIF($D$12:$D1407,$D1408,V$12:V1407),"")</f>
        <v/>
      </c>
      <c r="W1408" s="248" t="str">
        <f aca="false">IF(AND(U1408&lt;&gt;"",T1408&lt;&gt;"",AJ1408&lt;&gt;""),IF(OR(T1408="OZZ",T1408="ZZ"),0-SUMIF($D$12:$D1407,$D1408,W$12:W1407),MIN(MIN(13600,TRUNC(0.75*SUMIF($D$12:$D$1442,$D1408,U$12:U$1442),2)+SUMIF($D$12:$D1408,$D1408,AJ$12:AJ1408))-SUMIF($D$12:$D1407,$D1408,W$12:W1407)-SUMIF($D$12:$D$1442,$D1408,V$12:V$1442),AJ1408)),"")</f>
        <v/>
      </c>
      <c r="X1408" s="246" t="str">
        <f aca="false">IF(T1408&lt;&gt;"",1000-SUMIF($D$12:$D1407,$D1408,X$12:X1407),"")</f>
        <v/>
      </c>
      <c r="Y1408" s="272"/>
      <c r="Z1408" s="273"/>
      <c r="AA1408" s="273"/>
      <c r="AB1408" s="252" t="str">
        <f aca="false">IF(K1408&lt;&gt;"",ROUND(Y1408,2)+ROUND(Z1408,2)+ROUND(AA1408,2),"")</f>
        <v/>
      </c>
      <c r="AC1408" s="274"/>
      <c r="AD1408" s="273"/>
      <c r="AE1408" s="273"/>
      <c r="AF1408" s="275" t="str">
        <f aca="false">IF(P1408&lt;&gt;"",ROUND(AC1408,2)+ROUND(AD1408,2)+ROUND(AE1408,2),"")</f>
        <v/>
      </c>
      <c r="AG1408" s="274"/>
      <c r="AH1408" s="273"/>
      <c r="AI1408" s="273"/>
      <c r="AJ1408" s="275" t="str">
        <f aca="false">IF(U1408&lt;&gt;"",ROUND(AG1408,2)+ROUND(AH1408,2)+ROUND(AI1408,2),"")</f>
        <v/>
      </c>
      <c r="AK1408" s="255"/>
      <c r="AL1408" s="255"/>
      <c r="AM1408" s="256"/>
      <c r="AN1408" s="257"/>
      <c r="AO1408" s="258" t="str">
        <f aca="false">IF(D1408&lt;&gt;"",IF(COUNTIF($D$12:$D1408,$D1408)&gt;1,0,IF(SUM(L1408,Q1408,V1408)&gt;0,IF(AND(T1408="",OR(O1408&lt;&gt;"",J1408&lt;&gt;"")),IF(O1408&lt;&gt;"",O1408,IF(J1408&lt;&gt;"",J1408,0)),IF(AND(O1408&lt;&gt;"",J1408&lt;&gt;"",O1408=J1408),O1408,T1408)),0)),"")</f>
        <v/>
      </c>
      <c r="AP1408" s="258" t="str">
        <f aca="false">IF(D1408&lt;&gt;"",IF(COUNTIF($D$12:$D1408,$D1408)&gt;1,0,IF(SUM(M1408,R1408,W1408)&gt;0,IF(AND(T1408="",OR(O1408&lt;&gt;"",J1408&lt;&gt;"")),IF(O1408&lt;&gt;"",O1408,IF(J1408&lt;&gt;"",J1408,0)),IF(AND(O1408&lt;&gt;"",J1408&lt;&gt;"",O1408=J1408),O1408,T1408)),0)),"")</f>
        <v/>
      </c>
      <c r="AQ1408" s="258" t="str">
        <f aca="false">IF(D1408&lt;&gt;"",IF(COUNTIF($D$12:$D1408,$D1408)&gt;1,0,IF(SUM(N1408,S1408,X1408)&gt;0,IF(AND(T1408="",OR(O1408&lt;&gt;"",J1408&lt;&gt;"")),IF(O1408&lt;&gt;"",O1408,IF(J1408&lt;&gt;"",J1408,0)),IF(AND(O1408&lt;&gt;"",J1408&lt;&gt;"",O1408=J1408),O1408,T1408)),0)),"")</f>
        <v/>
      </c>
      <c r="AR1408" s="257" t="str">
        <f aca="false">IF(D1408&lt;&gt;"",IF(J1408="OZP12",L1408,0),"")</f>
        <v/>
      </c>
      <c r="AS1408" s="257" t="str">
        <f aca="false">IF(D1408&lt;&gt;"",IF(O1408="OZP12",Q1408,0),"")</f>
        <v/>
      </c>
      <c r="AT1408" s="257" t="str">
        <f aca="false">IF(D1408&lt;&gt;"",IF(T1408="OZP12",V1408,0),"")</f>
        <v/>
      </c>
      <c r="AU1408" s="257" t="str">
        <f aca="false">IF(D1408&lt;&gt;"",IF(J1408="TZP",L1408,0),"")</f>
        <v/>
      </c>
      <c r="AV1408" s="257" t="str">
        <f aca="false">IF(D1408&lt;&gt;"",IF(O1408="TZP",Q1408,0),"")</f>
        <v/>
      </c>
      <c r="AW1408" s="257" t="str">
        <f aca="false">IF(D1408&lt;&gt;"",IF(T1408="TZP",V1408,0),"")</f>
        <v/>
      </c>
      <c r="AX1408" s="257" t="str">
        <f aca="false">IF(D1408&lt;&gt;"",IF(J1408="OZZ",L1408,0),"")</f>
        <v/>
      </c>
      <c r="AY1408" s="257" t="str">
        <f aca="false">IF(D1408&lt;&gt;"",IF(O1408="OZZ",Q1408,0),"")</f>
        <v/>
      </c>
      <c r="AZ1408" s="257" t="str">
        <f aca="false">IF(D1408&lt;&gt;"",IF(T1408="OZZ",V1408,0),"")</f>
        <v/>
      </c>
      <c r="BA1408" s="260"/>
      <c r="BB1408" s="257" t="str">
        <f aca="false">IF(D1408&lt;&gt;"",IF(ISERROR(FIND("/",D1408)),0,1),"")</f>
        <v/>
      </c>
      <c r="BC1408" s="257" t="str">
        <f aca="false">IF(D1408&lt;&gt;"",IF(BB1408*1=0,D1408,CONCATENATE(MID(D1408,1,FIND("/",D1408,1)-1),MID(D1408,FIND("/",D1408,1)+1,LEN(D1408)))),"")</f>
        <v/>
      </c>
      <c r="BD1408" s="286"/>
      <c r="BE1408" s="257" t="str">
        <f aca="false">IF(D1408&lt;&gt;"",IF(J1408="OZP12",M1408,0),"")</f>
        <v/>
      </c>
      <c r="BF1408" s="257" t="str">
        <f aca="false">IF(D1408&lt;&gt;"",IF(O1408="OZP12",R1408,0),"")</f>
        <v/>
      </c>
      <c r="BG1408" s="257" t="str">
        <f aca="false">IF(D1408&lt;&gt;"",IF(T1408="OZP12",W1408,0),"")</f>
        <v/>
      </c>
      <c r="BH1408" s="257" t="str">
        <f aca="false">IF(D1408&lt;&gt;"",IF(J1408="TZP",M1408,0),"")</f>
        <v/>
      </c>
      <c r="BI1408" s="257" t="str">
        <f aca="false">IF(D1408&lt;&gt;"",IF(O1408="TZP",R1408,0),"")</f>
        <v/>
      </c>
      <c r="BJ1408" s="257" t="str">
        <f aca="false">IF(D1408&lt;&gt;"",IF(T1408="TZP",W1408,0),"")</f>
        <v/>
      </c>
    </row>
    <row r="1409" s="261" customFormat="true" ht="18.75" hidden="false" customHeight="true" outlineLevel="0" collapsed="false">
      <c r="A1409" s="262" t="n">
        <f aca="false">A1408+1</f>
        <v>1397</v>
      </c>
      <c r="B1409" s="263"/>
      <c r="C1409" s="263"/>
      <c r="D1409" s="263"/>
      <c r="E1409" s="266"/>
      <c r="F1409" s="266"/>
      <c r="G1409" s="267"/>
      <c r="H1409" s="278"/>
      <c r="I1409" s="281"/>
      <c r="J1409" s="268"/>
      <c r="K1409" s="269"/>
      <c r="L1409" s="244" t="str">
        <f aca="false">IF(AND(K1409&lt;&gt;"",J1409&lt;&gt;""),MIN(IF(OR(J1409="OZZ",J1409="ZZ"),5000,13600),TRUNC(0.75*SUMIF($D$12:$D1409,$D1409,K$12:K1409),2))-SUMIF($D$12:$D1408,$D1409,L$12:L1408),"")</f>
        <v/>
      </c>
      <c r="M1409" s="270" t="str">
        <f aca="false">IF(AND(K1409&lt;&gt;"",J1409&lt;&gt;"",AB1409&lt;&gt;""),IF(OR(J1409="OZZ",J1409="ZZ"),0-SUMIF($D$12:$D1408,$D1409,M$12:M1408),MIN(MIN(13600,TRUNC(0.75*SUMIF($D$12:$D$1442,$D1409,K$12:K$1442),2)+SUMIF($D$12:$D1409,$D1409,AB$12:AB1409))-SUMIF($D$12:$D1408,$D1409,M$12:M1408)-SUMIF($D$12:$D$1442,$D1409,L$12:L$1442),AB1409)),"")</f>
        <v/>
      </c>
      <c r="N1409" s="246" t="str">
        <f aca="false">IF(J1409&lt;&gt;"",1000-SUMIF($D$12:$D1408,$D1409,N$12:N1408),"")</f>
        <v/>
      </c>
      <c r="O1409" s="268"/>
      <c r="P1409" s="269"/>
      <c r="Q1409" s="244" t="str">
        <f aca="false">IF(AND(P1409&lt;&gt;"",O1409&lt;&gt;""),MIN(IF(OR(O1409="OZZ",O1409="ZZ"),5000,13600),TRUNC(0.75*SUMIF($D$12:$D1409,$D1409,P$12:P1409),2))-SUMIF($D$12:$D1408,$D1409,Q$12:Q1408),"")</f>
        <v/>
      </c>
      <c r="R1409" s="270" t="str">
        <f aca="false">IF(AND(P1409&lt;&gt;"",O1409&lt;&gt;"",AF1409&lt;&gt;""),IF(OR(O1409="OZZ",O1409="ZZ"),0-SUMIF($D$12:$D1408,$D1409,R$12:R1408),MIN(MIN(13600,TRUNC(0.75*SUMIF($D$12:$D$1442,$D1409,P$12:P$1442),2)+SUMIF($D$12:$D1409,$D1409,AF$12:AF1409))-SUMIF($D$12:$D1408,$D1409,R$12:R1408)-SUMIF($D$12:$D$1442,$D1409,Q$12:Q$1442),AF1409)),"")</f>
        <v/>
      </c>
      <c r="S1409" s="246" t="str">
        <f aca="false">IF(O1409&lt;&gt;"",1000-SUMIF($D$12:$D1408,$D1409,S$12:S1408),"")</f>
        <v/>
      </c>
      <c r="T1409" s="268"/>
      <c r="U1409" s="269"/>
      <c r="V1409" s="244" t="str">
        <f aca="false">IF(AND(U1409&lt;&gt;"",T1409&lt;&gt;""),MIN(IF(OR(T1409="OZZ",T1409="ZZ"),5000,13600),TRUNC(0.75*SUMIF($D$12:$D1409,$D1409,U$12:U1409),2))-SUMIF($D$12:$D1408,$D1409,V$12:V1408),"")</f>
        <v/>
      </c>
      <c r="W1409" s="248" t="str">
        <f aca="false">IF(AND(U1409&lt;&gt;"",T1409&lt;&gt;"",AJ1409&lt;&gt;""),IF(OR(T1409="OZZ",T1409="ZZ"),0-SUMIF($D$12:$D1408,$D1409,W$12:W1408),MIN(MIN(13600,TRUNC(0.75*SUMIF($D$12:$D$1442,$D1409,U$12:U$1442),2)+SUMIF($D$12:$D1409,$D1409,AJ$12:AJ1409))-SUMIF($D$12:$D1408,$D1409,W$12:W1408)-SUMIF($D$12:$D$1442,$D1409,V$12:V$1442),AJ1409)),"")</f>
        <v/>
      </c>
      <c r="X1409" s="246" t="str">
        <f aca="false">IF(T1409&lt;&gt;"",1000-SUMIF($D$12:$D1408,$D1409,X$12:X1408),"")</f>
        <v/>
      </c>
      <c r="Y1409" s="272"/>
      <c r="Z1409" s="273"/>
      <c r="AA1409" s="273"/>
      <c r="AB1409" s="252" t="str">
        <f aca="false">IF(K1409&lt;&gt;"",ROUND(Y1409,2)+ROUND(Z1409,2)+ROUND(AA1409,2),"")</f>
        <v/>
      </c>
      <c r="AC1409" s="274"/>
      <c r="AD1409" s="273"/>
      <c r="AE1409" s="273"/>
      <c r="AF1409" s="275" t="str">
        <f aca="false">IF(P1409&lt;&gt;"",ROUND(AC1409,2)+ROUND(AD1409,2)+ROUND(AE1409,2),"")</f>
        <v/>
      </c>
      <c r="AG1409" s="274"/>
      <c r="AH1409" s="273"/>
      <c r="AI1409" s="273"/>
      <c r="AJ1409" s="275" t="str">
        <f aca="false">IF(U1409&lt;&gt;"",ROUND(AG1409,2)+ROUND(AH1409,2)+ROUND(AI1409,2),"")</f>
        <v/>
      </c>
      <c r="AK1409" s="255"/>
      <c r="AL1409" s="255"/>
      <c r="AM1409" s="256"/>
      <c r="AN1409" s="257"/>
      <c r="AO1409" s="258" t="str">
        <f aca="false">IF(D1409&lt;&gt;"",IF(COUNTIF($D$12:$D1409,$D1409)&gt;1,0,IF(SUM(L1409,Q1409,V1409)&gt;0,IF(AND(T1409="",OR(O1409&lt;&gt;"",J1409&lt;&gt;"")),IF(O1409&lt;&gt;"",O1409,IF(J1409&lt;&gt;"",J1409,0)),IF(AND(O1409&lt;&gt;"",J1409&lt;&gt;"",O1409=J1409),O1409,T1409)),0)),"")</f>
        <v/>
      </c>
      <c r="AP1409" s="258" t="str">
        <f aca="false">IF(D1409&lt;&gt;"",IF(COUNTIF($D$12:$D1409,$D1409)&gt;1,0,IF(SUM(M1409,R1409,W1409)&gt;0,IF(AND(T1409="",OR(O1409&lt;&gt;"",J1409&lt;&gt;"")),IF(O1409&lt;&gt;"",O1409,IF(J1409&lt;&gt;"",J1409,0)),IF(AND(O1409&lt;&gt;"",J1409&lt;&gt;"",O1409=J1409),O1409,T1409)),0)),"")</f>
        <v/>
      </c>
      <c r="AQ1409" s="258" t="str">
        <f aca="false">IF(D1409&lt;&gt;"",IF(COUNTIF($D$12:$D1409,$D1409)&gt;1,0,IF(SUM(N1409,S1409,X1409)&gt;0,IF(AND(T1409="",OR(O1409&lt;&gt;"",J1409&lt;&gt;"")),IF(O1409&lt;&gt;"",O1409,IF(J1409&lt;&gt;"",J1409,0)),IF(AND(O1409&lt;&gt;"",J1409&lt;&gt;"",O1409=J1409),O1409,T1409)),0)),"")</f>
        <v/>
      </c>
      <c r="AR1409" s="257" t="str">
        <f aca="false">IF(D1409&lt;&gt;"",IF(J1409="OZP12",L1409,0),"")</f>
        <v/>
      </c>
      <c r="AS1409" s="257" t="str">
        <f aca="false">IF(D1409&lt;&gt;"",IF(O1409="OZP12",Q1409,0),"")</f>
        <v/>
      </c>
      <c r="AT1409" s="257" t="str">
        <f aca="false">IF(D1409&lt;&gt;"",IF(T1409="OZP12",V1409,0),"")</f>
        <v/>
      </c>
      <c r="AU1409" s="257" t="str">
        <f aca="false">IF(D1409&lt;&gt;"",IF(J1409="TZP",L1409,0),"")</f>
        <v/>
      </c>
      <c r="AV1409" s="257" t="str">
        <f aca="false">IF(D1409&lt;&gt;"",IF(O1409="TZP",Q1409,0),"")</f>
        <v/>
      </c>
      <c r="AW1409" s="257" t="str">
        <f aca="false">IF(D1409&lt;&gt;"",IF(T1409="TZP",V1409,0),"")</f>
        <v/>
      </c>
      <c r="AX1409" s="257" t="str">
        <f aca="false">IF(D1409&lt;&gt;"",IF(J1409="OZZ",L1409,0),"")</f>
        <v/>
      </c>
      <c r="AY1409" s="257" t="str">
        <f aca="false">IF(D1409&lt;&gt;"",IF(O1409="OZZ",Q1409,0),"")</f>
        <v/>
      </c>
      <c r="AZ1409" s="257" t="str">
        <f aca="false">IF(D1409&lt;&gt;"",IF(T1409="OZZ",V1409,0),"")</f>
        <v/>
      </c>
      <c r="BA1409" s="260"/>
      <c r="BB1409" s="257" t="str">
        <f aca="false">IF(D1409&lt;&gt;"",IF(ISERROR(FIND("/",D1409)),0,1),"")</f>
        <v/>
      </c>
      <c r="BC1409" s="257" t="str">
        <f aca="false">IF(D1409&lt;&gt;"",IF(BB1409*1=0,D1409,CONCATENATE(MID(D1409,1,FIND("/",D1409,1)-1),MID(D1409,FIND("/",D1409,1)+1,LEN(D1409)))),"")</f>
        <v/>
      </c>
      <c r="BD1409" s="286"/>
      <c r="BE1409" s="257" t="str">
        <f aca="false">IF(D1409&lt;&gt;"",IF(J1409="OZP12",M1409,0),"")</f>
        <v/>
      </c>
      <c r="BF1409" s="257" t="str">
        <f aca="false">IF(D1409&lt;&gt;"",IF(O1409="OZP12",R1409,0),"")</f>
        <v/>
      </c>
      <c r="BG1409" s="257" t="str">
        <f aca="false">IF(D1409&lt;&gt;"",IF(T1409="OZP12",W1409,0),"")</f>
        <v/>
      </c>
      <c r="BH1409" s="257" t="str">
        <f aca="false">IF(D1409&lt;&gt;"",IF(J1409="TZP",M1409,0),"")</f>
        <v/>
      </c>
      <c r="BI1409" s="257" t="str">
        <f aca="false">IF(D1409&lt;&gt;"",IF(O1409="TZP",R1409,0),"")</f>
        <v/>
      </c>
      <c r="BJ1409" s="257" t="str">
        <f aca="false">IF(D1409&lt;&gt;"",IF(T1409="TZP",W1409,0),"")</f>
        <v/>
      </c>
    </row>
    <row r="1410" s="261" customFormat="true" ht="18.75" hidden="false" customHeight="true" outlineLevel="0" collapsed="false">
      <c r="A1410" s="262" t="n">
        <f aca="false">A1409+1</f>
        <v>1398</v>
      </c>
      <c r="B1410" s="263"/>
      <c r="C1410" s="263"/>
      <c r="D1410" s="263"/>
      <c r="E1410" s="266"/>
      <c r="F1410" s="266"/>
      <c r="G1410" s="267"/>
      <c r="H1410" s="278"/>
      <c r="I1410" s="281"/>
      <c r="J1410" s="268"/>
      <c r="K1410" s="269"/>
      <c r="L1410" s="244" t="str">
        <f aca="false">IF(AND(K1410&lt;&gt;"",J1410&lt;&gt;""),MIN(IF(OR(J1410="OZZ",J1410="ZZ"),5000,13600),TRUNC(0.75*SUMIF($D$12:$D1410,$D1410,K$12:K1410),2))-SUMIF($D$12:$D1409,$D1410,L$12:L1409),"")</f>
        <v/>
      </c>
      <c r="M1410" s="270" t="str">
        <f aca="false">IF(AND(K1410&lt;&gt;"",J1410&lt;&gt;"",AB1410&lt;&gt;""),IF(OR(J1410="OZZ",J1410="ZZ"),0-SUMIF($D$12:$D1409,$D1410,M$12:M1409),MIN(MIN(13600,TRUNC(0.75*SUMIF($D$12:$D$1442,$D1410,K$12:K$1442),2)+SUMIF($D$12:$D1410,$D1410,AB$12:AB1410))-SUMIF($D$12:$D1409,$D1410,M$12:M1409)-SUMIF($D$12:$D$1442,$D1410,L$12:L$1442),AB1410)),"")</f>
        <v/>
      </c>
      <c r="N1410" s="246" t="str">
        <f aca="false">IF(J1410&lt;&gt;"",1000-SUMIF($D$12:$D1409,$D1410,N$12:N1409),"")</f>
        <v/>
      </c>
      <c r="O1410" s="268"/>
      <c r="P1410" s="269"/>
      <c r="Q1410" s="244" t="str">
        <f aca="false">IF(AND(P1410&lt;&gt;"",O1410&lt;&gt;""),MIN(IF(OR(O1410="OZZ",O1410="ZZ"),5000,13600),TRUNC(0.75*SUMIF($D$12:$D1410,$D1410,P$12:P1410),2))-SUMIF($D$12:$D1409,$D1410,Q$12:Q1409),"")</f>
        <v/>
      </c>
      <c r="R1410" s="270" t="str">
        <f aca="false">IF(AND(P1410&lt;&gt;"",O1410&lt;&gt;"",AF1410&lt;&gt;""),IF(OR(O1410="OZZ",O1410="ZZ"),0-SUMIF($D$12:$D1409,$D1410,R$12:R1409),MIN(MIN(13600,TRUNC(0.75*SUMIF($D$12:$D$1442,$D1410,P$12:P$1442),2)+SUMIF($D$12:$D1410,$D1410,AF$12:AF1410))-SUMIF($D$12:$D1409,$D1410,R$12:R1409)-SUMIF($D$12:$D$1442,$D1410,Q$12:Q$1442),AF1410)),"")</f>
        <v/>
      </c>
      <c r="S1410" s="246" t="str">
        <f aca="false">IF(O1410&lt;&gt;"",1000-SUMIF($D$12:$D1409,$D1410,S$12:S1409),"")</f>
        <v/>
      </c>
      <c r="T1410" s="268"/>
      <c r="U1410" s="269"/>
      <c r="V1410" s="244" t="str">
        <f aca="false">IF(AND(U1410&lt;&gt;"",T1410&lt;&gt;""),MIN(IF(OR(T1410="OZZ",T1410="ZZ"),5000,13600),TRUNC(0.75*SUMIF($D$12:$D1410,$D1410,U$12:U1410),2))-SUMIF($D$12:$D1409,$D1410,V$12:V1409),"")</f>
        <v/>
      </c>
      <c r="W1410" s="248" t="str">
        <f aca="false">IF(AND(U1410&lt;&gt;"",T1410&lt;&gt;"",AJ1410&lt;&gt;""),IF(OR(T1410="OZZ",T1410="ZZ"),0-SUMIF($D$12:$D1409,$D1410,W$12:W1409),MIN(MIN(13600,TRUNC(0.75*SUMIF($D$12:$D$1442,$D1410,U$12:U$1442),2)+SUMIF($D$12:$D1410,$D1410,AJ$12:AJ1410))-SUMIF($D$12:$D1409,$D1410,W$12:W1409)-SUMIF($D$12:$D$1442,$D1410,V$12:V$1442),AJ1410)),"")</f>
        <v/>
      </c>
      <c r="X1410" s="246" t="str">
        <f aca="false">IF(T1410&lt;&gt;"",1000-SUMIF($D$12:$D1409,$D1410,X$12:X1409),"")</f>
        <v/>
      </c>
      <c r="Y1410" s="272"/>
      <c r="Z1410" s="273"/>
      <c r="AA1410" s="273"/>
      <c r="AB1410" s="252" t="str">
        <f aca="false">IF(K1410&lt;&gt;"",ROUND(Y1410,2)+ROUND(Z1410,2)+ROUND(AA1410,2),"")</f>
        <v/>
      </c>
      <c r="AC1410" s="274"/>
      <c r="AD1410" s="273"/>
      <c r="AE1410" s="273"/>
      <c r="AF1410" s="275" t="str">
        <f aca="false">IF(P1410&lt;&gt;"",ROUND(AC1410,2)+ROUND(AD1410,2)+ROUND(AE1410,2),"")</f>
        <v/>
      </c>
      <c r="AG1410" s="274"/>
      <c r="AH1410" s="273"/>
      <c r="AI1410" s="273"/>
      <c r="AJ1410" s="275" t="str">
        <f aca="false">IF(U1410&lt;&gt;"",ROUND(AG1410,2)+ROUND(AH1410,2)+ROUND(AI1410,2),"")</f>
        <v/>
      </c>
      <c r="AK1410" s="255"/>
      <c r="AL1410" s="255"/>
      <c r="AM1410" s="256"/>
      <c r="AN1410" s="257"/>
      <c r="AO1410" s="258" t="str">
        <f aca="false">IF(D1410&lt;&gt;"",IF(COUNTIF($D$12:$D1410,$D1410)&gt;1,0,IF(SUM(L1410,Q1410,V1410)&gt;0,IF(AND(T1410="",OR(O1410&lt;&gt;"",J1410&lt;&gt;"")),IF(O1410&lt;&gt;"",O1410,IF(J1410&lt;&gt;"",J1410,0)),IF(AND(O1410&lt;&gt;"",J1410&lt;&gt;"",O1410=J1410),O1410,T1410)),0)),"")</f>
        <v/>
      </c>
      <c r="AP1410" s="258" t="str">
        <f aca="false">IF(D1410&lt;&gt;"",IF(COUNTIF($D$12:$D1410,$D1410)&gt;1,0,IF(SUM(M1410,R1410,W1410)&gt;0,IF(AND(T1410="",OR(O1410&lt;&gt;"",J1410&lt;&gt;"")),IF(O1410&lt;&gt;"",O1410,IF(J1410&lt;&gt;"",J1410,0)),IF(AND(O1410&lt;&gt;"",J1410&lt;&gt;"",O1410=J1410),O1410,T1410)),0)),"")</f>
        <v/>
      </c>
      <c r="AQ1410" s="258" t="str">
        <f aca="false">IF(D1410&lt;&gt;"",IF(COUNTIF($D$12:$D1410,$D1410)&gt;1,0,IF(SUM(N1410,S1410,X1410)&gt;0,IF(AND(T1410="",OR(O1410&lt;&gt;"",J1410&lt;&gt;"")),IF(O1410&lt;&gt;"",O1410,IF(J1410&lt;&gt;"",J1410,0)),IF(AND(O1410&lt;&gt;"",J1410&lt;&gt;"",O1410=J1410),O1410,T1410)),0)),"")</f>
        <v/>
      </c>
      <c r="AR1410" s="257" t="str">
        <f aca="false">IF(D1410&lt;&gt;"",IF(J1410="OZP12",L1410,0),"")</f>
        <v/>
      </c>
      <c r="AS1410" s="257" t="str">
        <f aca="false">IF(D1410&lt;&gt;"",IF(O1410="OZP12",Q1410,0),"")</f>
        <v/>
      </c>
      <c r="AT1410" s="257" t="str">
        <f aca="false">IF(D1410&lt;&gt;"",IF(T1410="OZP12",V1410,0),"")</f>
        <v/>
      </c>
      <c r="AU1410" s="257" t="str">
        <f aca="false">IF(D1410&lt;&gt;"",IF(J1410="TZP",L1410,0),"")</f>
        <v/>
      </c>
      <c r="AV1410" s="257" t="str">
        <f aca="false">IF(D1410&lt;&gt;"",IF(O1410="TZP",Q1410,0),"")</f>
        <v/>
      </c>
      <c r="AW1410" s="257" t="str">
        <f aca="false">IF(D1410&lt;&gt;"",IF(T1410="TZP",V1410,0),"")</f>
        <v/>
      </c>
      <c r="AX1410" s="257" t="str">
        <f aca="false">IF(D1410&lt;&gt;"",IF(J1410="OZZ",L1410,0),"")</f>
        <v/>
      </c>
      <c r="AY1410" s="257" t="str">
        <f aca="false">IF(D1410&lt;&gt;"",IF(O1410="OZZ",Q1410,0),"")</f>
        <v/>
      </c>
      <c r="AZ1410" s="257" t="str">
        <f aca="false">IF(D1410&lt;&gt;"",IF(T1410="OZZ",V1410,0),"")</f>
        <v/>
      </c>
      <c r="BA1410" s="260"/>
      <c r="BB1410" s="257" t="str">
        <f aca="false">IF(D1410&lt;&gt;"",IF(ISERROR(FIND("/",D1410)),0,1),"")</f>
        <v/>
      </c>
      <c r="BC1410" s="257" t="str">
        <f aca="false">IF(D1410&lt;&gt;"",IF(BB1410*1=0,D1410,CONCATENATE(MID(D1410,1,FIND("/",D1410,1)-1),MID(D1410,FIND("/",D1410,1)+1,LEN(D1410)))),"")</f>
        <v/>
      </c>
      <c r="BD1410" s="286"/>
      <c r="BE1410" s="257" t="str">
        <f aca="false">IF(D1410&lt;&gt;"",IF(J1410="OZP12",M1410,0),"")</f>
        <v/>
      </c>
      <c r="BF1410" s="257" t="str">
        <f aca="false">IF(D1410&lt;&gt;"",IF(O1410="OZP12",R1410,0),"")</f>
        <v/>
      </c>
      <c r="BG1410" s="257" t="str">
        <f aca="false">IF(D1410&lt;&gt;"",IF(T1410="OZP12",W1410,0),"")</f>
        <v/>
      </c>
      <c r="BH1410" s="257" t="str">
        <f aca="false">IF(D1410&lt;&gt;"",IF(J1410="TZP",M1410,0),"")</f>
        <v/>
      </c>
      <c r="BI1410" s="257" t="str">
        <f aca="false">IF(D1410&lt;&gt;"",IF(O1410="TZP",R1410,0),"")</f>
        <v/>
      </c>
      <c r="BJ1410" s="257" t="str">
        <f aca="false">IF(D1410&lt;&gt;"",IF(T1410="TZP",W1410,0),"")</f>
        <v/>
      </c>
    </row>
    <row r="1411" s="261" customFormat="true" ht="18.75" hidden="false" customHeight="true" outlineLevel="0" collapsed="false">
      <c r="A1411" s="262" t="n">
        <f aca="false">A1410+1</f>
        <v>1399</v>
      </c>
      <c r="B1411" s="263"/>
      <c r="C1411" s="263"/>
      <c r="D1411" s="263"/>
      <c r="E1411" s="266"/>
      <c r="F1411" s="266"/>
      <c r="G1411" s="267"/>
      <c r="H1411" s="278"/>
      <c r="I1411" s="281"/>
      <c r="J1411" s="268"/>
      <c r="K1411" s="269"/>
      <c r="L1411" s="244" t="str">
        <f aca="false">IF(AND(K1411&lt;&gt;"",J1411&lt;&gt;""),MIN(IF(OR(J1411="OZZ",J1411="ZZ"),5000,13600),TRUNC(0.75*SUMIF($D$12:$D1411,$D1411,K$12:K1411),2))-SUMIF($D$12:$D1410,$D1411,L$12:L1410),"")</f>
        <v/>
      </c>
      <c r="M1411" s="270" t="str">
        <f aca="false">IF(AND(K1411&lt;&gt;"",J1411&lt;&gt;"",AB1411&lt;&gt;""),IF(OR(J1411="OZZ",J1411="ZZ"),0-SUMIF($D$12:$D1410,$D1411,M$12:M1410),MIN(MIN(13600,TRUNC(0.75*SUMIF($D$12:$D$1442,$D1411,K$12:K$1442),2)+SUMIF($D$12:$D1411,$D1411,AB$12:AB1411))-SUMIF($D$12:$D1410,$D1411,M$12:M1410)-SUMIF($D$12:$D$1442,$D1411,L$12:L$1442),AB1411)),"")</f>
        <v/>
      </c>
      <c r="N1411" s="246" t="str">
        <f aca="false">IF(J1411&lt;&gt;"",1000-SUMIF($D$12:$D1410,$D1411,N$12:N1410),"")</f>
        <v/>
      </c>
      <c r="O1411" s="268"/>
      <c r="P1411" s="269"/>
      <c r="Q1411" s="244" t="str">
        <f aca="false">IF(AND(P1411&lt;&gt;"",O1411&lt;&gt;""),MIN(IF(OR(O1411="OZZ",O1411="ZZ"),5000,13600),TRUNC(0.75*SUMIF($D$12:$D1411,$D1411,P$12:P1411),2))-SUMIF($D$12:$D1410,$D1411,Q$12:Q1410),"")</f>
        <v/>
      </c>
      <c r="R1411" s="270" t="str">
        <f aca="false">IF(AND(P1411&lt;&gt;"",O1411&lt;&gt;"",AF1411&lt;&gt;""),IF(OR(O1411="OZZ",O1411="ZZ"),0-SUMIF($D$12:$D1410,$D1411,R$12:R1410),MIN(MIN(13600,TRUNC(0.75*SUMIF($D$12:$D$1442,$D1411,P$12:P$1442),2)+SUMIF($D$12:$D1411,$D1411,AF$12:AF1411))-SUMIF($D$12:$D1410,$D1411,R$12:R1410)-SUMIF($D$12:$D$1442,$D1411,Q$12:Q$1442),AF1411)),"")</f>
        <v/>
      </c>
      <c r="S1411" s="246" t="str">
        <f aca="false">IF(O1411&lt;&gt;"",1000-SUMIF($D$12:$D1410,$D1411,S$12:S1410),"")</f>
        <v/>
      </c>
      <c r="T1411" s="268"/>
      <c r="U1411" s="269"/>
      <c r="V1411" s="244" t="str">
        <f aca="false">IF(AND(U1411&lt;&gt;"",T1411&lt;&gt;""),MIN(IF(OR(T1411="OZZ",T1411="ZZ"),5000,13600),TRUNC(0.75*SUMIF($D$12:$D1411,$D1411,U$12:U1411),2))-SUMIF($D$12:$D1410,$D1411,V$12:V1410),"")</f>
        <v/>
      </c>
      <c r="W1411" s="248" t="str">
        <f aca="false">IF(AND(U1411&lt;&gt;"",T1411&lt;&gt;"",AJ1411&lt;&gt;""),IF(OR(T1411="OZZ",T1411="ZZ"),0-SUMIF($D$12:$D1410,$D1411,W$12:W1410),MIN(MIN(13600,TRUNC(0.75*SUMIF($D$12:$D$1442,$D1411,U$12:U$1442),2)+SUMIF($D$12:$D1411,$D1411,AJ$12:AJ1411))-SUMIF($D$12:$D1410,$D1411,W$12:W1410)-SUMIF($D$12:$D$1442,$D1411,V$12:V$1442),AJ1411)),"")</f>
        <v/>
      </c>
      <c r="X1411" s="246" t="str">
        <f aca="false">IF(T1411&lt;&gt;"",1000-SUMIF($D$12:$D1410,$D1411,X$12:X1410),"")</f>
        <v/>
      </c>
      <c r="Y1411" s="272"/>
      <c r="Z1411" s="273"/>
      <c r="AA1411" s="273"/>
      <c r="AB1411" s="252" t="str">
        <f aca="false">IF(K1411&lt;&gt;"",ROUND(Y1411,2)+ROUND(Z1411,2)+ROUND(AA1411,2),"")</f>
        <v/>
      </c>
      <c r="AC1411" s="274"/>
      <c r="AD1411" s="273"/>
      <c r="AE1411" s="273"/>
      <c r="AF1411" s="275" t="str">
        <f aca="false">IF(P1411&lt;&gt;"",ROUND(AC1411,2)+ROUND(AD1411,2)+ROUND(AE1411,2),"")</f>
        <v/>
      </c>
      <c r="AG1411" s="274"/>
      <c r="AH1411" s="273"/>
      <c r="AI1411" s="273"/>
      <c r="AJ1411" s="275" t="str">
        <f aca="false">IF(U1411&lt;&gt;"",ROUND(AG1411,2)+ROUND(AH1411,2)+ROUND(AI1411,2),"")</f>
        <v/>
      </c>
      <c r="AK1411" s="255"/>
      <c r="AL1411" s="255"/>
      <c r="AM1411" s="256"/>
      <c r="AN1411" s="257"/>
      <c r="AO1411" s="258" t="str">
        <f aca="false">IF(D1411&lt;&gt;"",IF(COUNTIF($D$12:$D1411,$D1411)&gt;1,0,IF(SUM(L1411,Q1411,V1411)&gt;0,IF(AND(T1411="",OR(O1411&lt;&gt;"",J1411&lt;&gt;"")),IF(O1411&lt;&gt;"",O1411,IF(J1411&lt;&gt;"",J1411,0)),IF(AND(O1411&lt;&gt;"",J1411&lt;&gt;"",O1411=J1411),O1411,T1411)),0)),"")</f>
        <v/>
      </c>
      <c r="AP1411" s="258" t="str">
        <f aca="false">IF(D1411&lt;&gt;"",IF(COUNTIF($D$12:$D1411,$D1411)&gt;1,0,IF(SUM(M1411,R1411,W1411)&gt;0,IF(AND(T1411="",OR(O1411&lt;&gt;"",J1411&lt;&gt;"")),IF(O1411&lt;&gt;"",O1411,IF(J1411&lt;&gt;"",J1411,0)),IF(AND(O1411&lt;&gt;"",J1411&lt;&gt;"",O1411=J1411),O1411,T1411)),0)),"")</f>
        <v/>
      </c>
      <c r="AQ1411" s="258" t="str">
        <f aca="false">IF(D1411&lt;&gt;"",IF(COUNTIF($D$12:$D1411,$D1411)&gt;1,0,IF(SUM(N1411,S1411,X1411)&gt;0,IF(AND(T1411="",OR(O1411&lt;&gt;"",J1411&lt;&gt;"")),IF(O1411&lt;&gt;"",O1411,IF(J1411&lt;&gt;"",J1411,0)),IF(AND(O1411&lt;&gt;"",J1411&lt;&gt;"",O1411=J1411),O1411,T1411)),0)),"")</f>
        <v/>
      </c>
      <c r="AR1411" s="257" t="str">
        <f aca="false">IF(D1411&lt;&gt;"",IF(J1411="OZP12",L1411,0),"")</f>
        <v/>
      </c>
      <c r="AS1411" s="257" t="str">
        <f aca="false">IF(D1411&lt;&gt;"",IF(O1411="OZP12",Q1411,0),"")</f>
        <v/>
      </c>
      <c r="AT1411" s="257" t="str">
        <f aca="false">IF(D1411&lt;&gt;"",IF(T1411="OZP12",V1411,0),"")</f>
        <v/>
      </c>
      <c r="AU1411" s="257" t="str">
        <f aca="false">IF(D1411&lt;&gt;"",IF(J1411="TZP",L1411,0),"")</f>
        <v/>
      </c>
      <c r="AV1411" s="257" t="str">
        <f aca="false">IF(D1411&lt;&gt;"",IF(O1411="TZP",Q1411,0),"")</f>
        <v/>
      </c>
      <c r="AW1411" s="257" t="str">
        <f aca="false">IF(D1411&lt;&gt;"",IF(T1411="TZP",V1411,0),"")</f>
        <v/>
      </c>
      <c r="AX1411" s="257" t="str">
        <f aca="false">IF(D1411&lt;&gt;"",IF(J1411="OZZ",L1411,0),"")</f>
        <v/>
      </c>
      <c r="AY1411" s="257" t="str">
        <f aca="false">IF(D1411&lt;&gt;"",IF(O1411="OZZ",Q1411,0),"")</f>
        <v/>
      </c>
      <c r="AZ1411" s="257" t="str">
        <f aca="false">IF(D1411&lt;&gt;"",IF(T1411="OZZ",V1411,0),"")</f>
        <v/>
      </c>
      <c r="BA1411" s="260"/>
      <c r="BB1411" s="257" t="str">
        <f aca="false">IF(D1411&lt;&gt;"",IF(ISERROR(FIND("/",D1411)),0,1),"")</f>
        <v/>
      </c>
      <c r="BC1411" s="257" t="str">
        <f aca="false">IF(D1411&lt;&gt;"",IF(BB1411*1=0,D1411,CONCATENATE(MID(D1411,1,FIND("/",D1411,1)-1),MID(D1411,FIND("/",D1411,1)+1,LEN(D1411)))),"")</f>
        <v/>
      </c>
      <c r="BD1411" s="286"/>
      <c r="BE1411" s="257" t="str">
        <f aca="false">IF(D1411&lt;&gt;"",IF(J1411="OZP12",M1411,0),"")</f>
        <v/>
      </c>
      <c r="BF1411" s="257" t="str">
        <f aca="false">IF(D1411&lt;&gt;"",IF(O1411="OZP12",R1411,0),"")</f>
        <v/>
      </c>
      <c r="BG1411" s="257" t="str">
        <f aca="false">IF(D1411&lt;&gt;"",IF(T1411="OZP12",W1411,0),"")</f>
        <v/>
      </c>
      <c r="BH1411" s="257" t="str">
        <f aca="false">IF(D1411&lt;&gt;"",IF(J1411="TZP",M1411,0),"")</f>
        <v/>
      </c>
      <c r="BI1411" s="257" t="str">
        <f aca="false">IF(D1411&lt;&gt;"",IF(O1411="TZP",R1411,0),"")</f>
        <v/>
      </c>
      <c r="BJ1411" s="257" t="str">
        <f aca="false">IF(D1411&lt;&gt;"",IF(T1411="TZP",W1411,0),"")</f>
        <v/>
      </c>
    </row>
    <row r="1412" s="261" customFormat="true" ht="18.75" hidden="false" customHeight="true" outlineLevel="0" collapsed="false">
      <c r="A1412" s="262" t="n">
        <f aca="false">A1411+1</f>
        <v>1400</v>
      </c>
      <c r="B1412" s="263"/>
      <c r="C1412" s="263"/>
      <c r="D1412" s="263"/>
      <c r="E1412" s="266"/>
      <c r="F1412" s="266"/>
      <c r="G1412" s="267"/>
      <c r="H1412" s="278"/>
      <c r="I1412" s="281"/>
      <c r="J1412" s="268"/>
      <c r="K1412" s="269"/>
      <c r="L1412" s="244" t="str">
        <f aca="false">IF(AND(K1412&lt;&gt;"",J1412&lt;&gt;""),MIN(IF(OR(J1412="OZZ",J1412="ZZ"),5000,13600),TRUNC(0.75*SUMIF($D$12:$D1412,$D1412,K$12:K1412),2))-SUMIF($D$12:$D1411,$D1412,L$12:L1411),"")</f>
        <v/>
      </c>
      <c r="M1412" s="270" t="str">
        <f aca="false">IF(AND(K1412&lt;&gt;"",J1412&lt;&gt;"",AB1412&lt;&gt;""),IF(OR(J1412="OZZ",J1412="ZZ"),0-SUMIF($D$12:$D1411,$D1412,M$12:M1411),MIN(MIN(13600,TRUNC(0.75*SUMIF($D$12:$D$1442,$D1412,K$12:K$1442),2)+SUMIF($D$12:$D1412,$D1412,AB$12:AB1412))-SUMIF($D$12:$D1411,$D1412,M$12:M1411)-SUMIF($D$12:$D$1442,$D1412,L$12:L$1442),AB1412)),"")</f>
        <v/>
      </c>
      <c r="N1412" s="246" t="str">
        <f aca="false">IF(J1412&lt;&gt;"",1000-SUMIF($D$12:$D1411,$D1412,N$12:N1411),"")</f>
        <v/>
      </c>
      <c r="O1412" s="268"/>
      <c r="P1412" s="269"/>
      <c r="Q1412" s="244" t="str">
        <f aca="false">IF(AND(P1412&lt;&gt;"",O1412&lt;&gt;""),MIN(IF(OR(O1412="OZZ",O1412="ZZ"),5000,13600),TRUNC(0.75*SUMIF($D$12:$D1412,$D1412,P$12:P1412),2))-SUMIF($D$12:$D1411,$D1412,Q$12:Q1411),"")</f>
        <v/>
      </c>
      <c r="R1412" s="270" t="str">
        <f aca="false">IF(AND(P1412&lt;&gt;"",O1412&lt;&gt;"",AF1412&lt;&gt;""),IF(OR(O1412="OZZ",O1412="ZZ"),0-SUMIF($D$12:$D1411,$D1412,R$12:R1411),MIN(MIN(13600,TRUNC(0.75*SUMIF($D$12:$D$1442,$D1412,P$12:P$1442),2)+SUMIF($D$12:$D1412,$D1412,AF$12:AF1412))-SUMIF($D$12:$D1411,$D1412,R$12:R1411)-SUMIF($D$12:$D$1442,$D1412,Q$12:Q$1442),AF1412)),"")</f>
        <v/>
      </c>
      <c r="S1412" s="246" t="str">
        <f aca="false">IF(O1412&lt;&gt;"",1000-SUMIF($D$12:$D1411,$D1412,S$12:S1411),"")</f>
        <v/>
      </c>
      <c r="T1412" s="268"/>
      <c r="U1412" s="269"/>
      <c r="V1412" s="244" t="str">
        <f aca="false">IF(AND(U1412&lt;&gt;"",T1412&lt;&gt;""),MIN(IF(OR(T1412="OZZ",T1412="ZZ"),5000,13600),TRUNC(0.75*SUMIF($D$12:$D1412,$D1412,U$12:U1412),2))-SUMIF($D$12:$D1411,$D1412,V$12:V1411),"")</f>
        <v/>
      </c>
      <c r="W1412" s="248" t="str">
        <f aca="false">IF(AND(U1412&lt;&gt;"",T1412&lt;&gt;"",AJ1412&lt;&gt;""),IF(OR(T1412="OZZ",T1412="ZZ"),0-SUMIF($D$12:$D1411,$D1412,W$12:W1411),MIN(MIN(13600,TRUNC(0.75*SUMIF($D$12:$D$1442,$D1412,U$12:U$1442),2)+SUMIF($D$12:$D1412,$D1412,AJ$12:AJ1412))-SUMIF($D$12:$D1411,$D1412,W$12:W1411)-SUMIF($D$12:$D$1442,$D1412,V$12:V$1442),AJ1412)),"")</f>
        <v/>
      </c>
      <c r="X1412" s="246" t="str">
        <f aca="false">IF(T1412&lt;&gt;"",1000-SUMIF($D$12:$D1411,$D1412,X$12:X1411),"")</f>
        <v/>
      </c>
      <c r="Y1412" s="272"/>
      <c r="Z1412" s="273"/>
      <c r="AA1412" s="273"/>
      <c r="AB1412" s="252" t="str">
        <f aca="false">IF(K1412&lt;&gt;"",ROUND(Y1412,2)+ROUND(Z1412,2)+ROUND(AA1412,2),"")</f>
        <v/>
      </c>
      <c r="AC1412" s="274"/>
      <c r="AD1412" s="273"/>
      <c r="AE1412" s="273"/>
      <c r="AF1412" s="275" t="str">
        <f aca="false">IF(P1412&lt;&gt;"",ROUND(AC1412,2)+ROUND(AD1412,2)+ROUND(AE1412,2),"")</f>
        <v/>
      </c>
      <c r="AG1412" s="274"/>
      <c r="AH1412" s="273"/>
      <c r="AI1412" s="273"/>
      <c r="AJ1412" s="275" t="str">
        <f aca="false">IF(U1412&lt;&gt;"",ROUND(AG1412,2)+ROUND(AH1412,2)+ROUND(AI1412,2),"")</f>
        <v/>
      </c>
      <c r="AK1412" s="255"/>
      <c r="AL1412" s="255"/>
      <c r="AM1412" s="256"/>
      <c r="AN1412" s="257"/>
      <c r="AO1412" s="258" t="str">
        <f aca="false">IF(D1412&lt;&gt;"",IF(COUNTIF($D$12:$D1412,$D1412)&gt;1,0,IF(SUM(L1412,Q1412,V1412)&gt;0,IF(AND(T1412="",OR(O1412&lt;&gt;"",J1412&lt;&gt;"")),IF(O1412&lt;&gt;"",O1412,IF(J1412&lt;&gt;"",J1412,0)),IF(AND(O1412&lt;&gt;"",J1412&lt;&gt;"",O1412=J1412),O1412,T1412)),0)),"")</f>
        <v/>
      </c>
      <c r="AP1412" s="258" t="str">
        <f aca="false">IF(D1412&lt;&gt;"",IF(COUNTIF($D$12:$D1412,$D1412)&gt;1,0,IF(SUM(M1412,R1412,W1412)&gt;0,IF(AND(T1412="",OR(O1412&lt;&gt;"",J1412&lt;&gt;"")),IF(O1412&lt;&gt;"",O1412,IF(J1412&lt;&gt;"",J1412,0)),IF(AND(O1412&lt;&gt;"",J1412&lt;&gt;"",O1412=J1412),O1412,T1412)),0)),"")</f>
        <v/>
      </c>
      <c r="AQ1412" s="258" t="str">
        <f aca="false">IF(D1412&lt;&gt;"",IF(COUNTIF($D$12:$D1412,$D1412)&gt;1,0,IF(SUM(N1412,S1412,X1412)&gt;0,IF(AND(T1412="",OR(O1412&lt;&gt;"",J1412&lt;&gt;"")),IF(O1412&lt;&gt;"",O1412,IF(J1412&lt;&gt;"",J1412,0)),IF(AND(O1412&lt;&gt;"",J1412&lt;&gt;"",O1412=J1412),O1412,T1412)),0)),"")</f>
        <v/>
      </c>
      <c r="AR1412" s="257" t="str">
        <f aca="false">IF(D1412&lt;&gt;"",IF(J1412="OZP12",L1412,0),"")</f>
        <v/>
      </c>
      <c r="AS1412" s="257" t="str">
        <f aca="false">IF(D1412&lt;&gt;"",IF(O1412="OZP12",Q1412,0),"")</f>
        <v/>
      </c>
      <c r="AT1412" s="257" t="str">
        <f aca="false">IF(D1412&lt;&gt;"",IF(T1412="OZP12",V1412,0),"")</f>
        <v/>
      </c>
      <c r="AU1412" s="257" t="str">
        <f aca="false">IF(D1412&lt;&gt;"",IF(J1412="TZP",L1412,0),"")</f>
        <v/>
      </c>
      <c r="AV1412" s="257" t="str">
        <f aca="false">IF(D1412&lt;&gt;"",IF(O1412="TZP",Q1412,0),"")</f>
        <v/>
      </c>
      <c r="AW1412" s="257" t="str">
        <f aca="false">IF(D1412&lt;&gt;"",IF(T1412="TZP",V1412,0),"")</f>
        <v/>
      </c>
      <c r="AX1412" s="257" t="str">
        <f aca="false">IF(D1412&lt;&gt;"",IF(J1412="OZZ",L1412,0),"")</f>
        <v/>
      </c>
      <c r="AY1412" s="257" t="str">
        <f aca="false">IF(D1412&lt;&gt;"",IF(O1412="OZZ",Q1412,0),"")</f>
        <v/>
      </c>
      <c r="AZ1412" s="257" t="str">
        <f aca="false">IF(D1412&lt;&gt;"",IF(T1412="OZZ",V1412,0),"")</f>
        <v/>
      </c>
      <c r="BA1412" s="260"/>
      <c r="BB1412" s="257" t="str">
        <f aca="false">IF(D1412&lt;&gt;"",IF(ISERROR(FIND("/",D1412)),0,1),"")</f>
        <v/>
      </c>
      <c r="BC1412" s="257" t="str">
        <f aca="false">IF(D1412&lt;&gt;"",IF(BB1412*1=0,D1412,CONCATENATE(MID(D1412,1,FIND("/",D1412,1)-1),MID(D1412,FIND("/",D1412,1)+1,LEN(D1412)))),"")</f>
        <v/>
      </c>
      <c r="BD1412" s="286"/>
      <c r="BE1412" s="257" t="str">
        <f aca="false">IF(D1412&lt;&gt;"",IF(J1412="OZP12",M1412,0),"")</f>
        <v/>
      </c>
      <c r="BF1412" s="257" t="str">
        <f aca="false">IF(D1412&lt;&gt;"",IF(O1412="OZP12",R1412,0),"")</f>
        <v/>
      </c>
      <c r="BG1412" s="257" t="str">
        <f aca="false">IF(D1412&lt;&gt;"",IF(T1412="OZP12",W1412,0),"")</f>
        <v/>
      </c>
      <c r="BH1412" s="257" t="str">
        <f aca="false">IF(D1412&lt;&gt;"",IF(J1412="TZP",M1412,0),"")</f>
        <v/>
      </c>
      <c r="BI1412" s="257" t="str">
        <f aca="false">IF(D1412&lt;&gt;"",IF(O1412="TZP",R1412,0),"")</f>
        <v/>
      </c>
      <c r="BJ1412" s="257" t="str">
        <f aca="false">IF(D1412&lt;&gt;"",IF(T1412="TZP",W1412,0),"")</f>
        <v/>
      </c>
    </row>
    <row r="1413" s="261" customFormat="true" ht="18.75" hidden="false" customHeight="true" outlineLevel="0" collapsed="false">
      <c r="A1413" s="262" t="n">
        <f aca="false">A1412+1</f>
        <v>1401</v>
      </c>
      <c r="B1413" s="263"/>
      <c r="C1413" s="263"/>
      <c r="D1413" s="263"/>
      <c r="E1413" s="266"/>
      <c r="F1413" s="266"/>
      <c r="G1413" s="267"/>
      <c r="H1413" s="278"/>
      <c r="I1413" s="281"/>
      <c r="J1413" s="268"/>
      <c r="K1413" s="269"/>
      <c r="L1413" s="244" t="str">
        <f aca="false">IF(AND(K1413&lt;&gt;"",J1413&lt;&gt;""),MIN(IF(OR(J1413="OZZ",J1413="ZZ"),5000,13600),TRUNC(0.75*SUMIF($D$12:$D1413,$D1413,K$12:K1413),2))-SUMIF($D$12:$D1412,$D1413,L$12:L1412),"")</f>
        <v/>
      </c>
      <c r="M1413" s="270" t="str">
        <f aca="false">IF(AND(K1413&lt;&gt;"",J1413&lt;&gt;"",AB1413&lt;&gt;""),IF(OR(J1413="OZZ",J1413="ZZ"),0-SUMIF($D$12:$D1412,$D1413,M$12:M1412),MIN(MIN(13600,TRUNC(0.75*SUMIF($D$12:$D$1442,$D1413,K$12:K$1442),2)+SUMIF($D$12:$D1413,$D1413,AB$12:AB1413))-SUMIF($D$12:$D1412,$D1413,M$12:M1412)-SUMIF($D$12:$D$1442,$D1413,L$12:L$1442),AB1413)),"")</f>
        <v/>
      </c>
      <c r="N1413" s="246" t="str">
        <f aca="false">IF(J1413&lt;&gt;"",1000-SUMIF($D$12:$D1412,$D1413,N$12:N1412),"")</f>
        <v/>
      </c>
      <c r="O1413" s="268"/>
      <c r="P1413" s="269"/>
      <c r="Q1413" s="244" t="str">
        <f aca="false">IF(AND(P1413&lt;&gt;"",O1413&lt;&gt;""),MIN(IF(OR(O1413="OZZ",O1413="ZZ"),5000,13600),TRUNC(0.75*SUMIF($D$12:$D1413,$D1413,P$12:P1413),2))-SUMIF($D$12:$D1412,$D1413,Q$12:Q1412),"")</f>
        <v/>
      </c>
      <c r="R1413" s="270" t="str">
        <f aca="false">IF(AND(P1413&lt;&gt;"",O1413&lt;&gt;"",AF1413&lt;&gt;""),IF(OR(O1413="OZZ",O1413="ZZ"),0-SUMIF($D$12:$D1412,$D1413,R$12:R1412),MIN(MIN(13600,TRUNC(0.75*SUMIF($D$12:$D$1442,$D1413,P$12:P$1442),2)+SUMIF($D$12:$D1413,$D1413,AF$12:AF1413))-SUMIF($D$12:$D1412,$D1413,R$12:R1412)-SUMIF($D$12:$D$1442,$D1413,Q$12:Q$1442),AF1413)),"")</f>
        <v/>
      </c>
      <c r="S1413" s="246" t="str">
        <f aca="false">IF(O1413&lt;&gt;"",1000-SUMIF($D$12:$D1412,$D1413,S$12:S1412),"")</f>
        <v/>
      </c>
      <c r="T1413" s="268"/>
      <c r="U1413" s="269"/>
      <c r="V1413" s="244" t="str">
        <f aca="false">IF(AND(U1413&lt;&gt;"",T1413&lt;&gt;""),MIN(IF(OR(T1413="OZZ",T1413="ZZ"),5000,13600),TRUNC(0.75*SUMIF($D$12:$D1413,$D1413,U$12:U1413),2))-SUMIF($D$12:$D1412,$D1413,V$12:V1412),"")</f>
        <v/>
      </c>
      <c r="W1413" s="248" t="str">
        <f aca="false">IF(AND(U1413&lt;&gt;"",T1413&lt;&gt;"",AJ1413&lt;&gt;""),IF(OR(T1413="OZZ",T1413="ZZ"),0-SUMIF($D$12:$D1412,$D1413,W$12:W1412),MIN(MIN(13600,TRUNC(0.75*SUMIF($D$12:$D$1442,$D1413,U$12:U$1442),2)+SUMIF($D$12:$D1413,$D1413,AJ$12:AJ1413))-SUMIF($D$12:$D1412,$D1413,W$12:W1412)-SUMIF($D$12:$D$1442,$D1413,V$12:V$1442),AJ1413)),"")</f>
        <v/>
      </c>
      <c r="X1413" s="246" t="str">
        <f aca="false">IF(T1413&lt;&gt;"",1000-SUMIF($D$12:$D1412,$D1413,X$12:X1412),"")</f>
        <v/>
      </c>
      <c r="Y1413" s="272"/>
      <c r="Z1413" s="273"/>
      <c r="AA1413" s="273"/>
      <c r="AB1413" s="252" t="str">
        <f aca="false">IF(K1413&lt;&gt;"",ROUND(Y1413,2)+ROUND(Z1413,2)+ROUND(AA1413,2),"")</f>
        <v/>
      </c>
      <c r="AC1413" s="274"/>
      <c r="AD1413" s="273"/>
      <c r="AE1413" s="273"/>
      <c r="AF1413" s="275" t="str">
        <f aca="false">IF(P1413&lt;&gt;"",ROUND(AC1413,2)+ROUND(AD1413,2)+ROUND(AE1413,2),"")</f>
        <v/>
      </c>
      <c r="AG1413" s="274"/>
      <c r="AH1413" s="273"/>
      <c r="AI1413" s="273"/>
      <c r="AJ1413" s="275" t="str">
        <f aca="false">IF(U1413&lt;&gt;"",ROUND(AG1413,2)+ROUND(AH1413,2)+ROUND(AI1413,2),"")</f>
        <v/>
      </c>
      <c r="AK1413" s="255"/>
      <c r="AL1413" s="255"/>
      <c r="AM1413" s="256"/>
      <c r="AN1413" s="257"/>
      <c r="AO1413" s="258" t="str">
        <f aca="false">IF(D1413&lt;&gt;"",IF(COUNTIF($D$12:$D1413,$D1413)&gt;1,0,IF(SUM(L1413,Q1413,V1413)&gt;0,IF(AND(T1413="",OR(O1413&lt;&gt;"",J1413&lt;&gt;"")),IF(O1413&lt;&gt;"",O1413,IF(J1413&lt;&gt;"",J1413,0)),IF(AND(O1413&lt;&gt;"",J1413&lt;&gt;"",O1413=J1413),O1413,T1413)),0)),"")</f>
        <v/>
      </c>
      <c r="AP1413" s="258" t="str">
        <f aca="false">IF(D1413&lt;&gt;"",IF(COUNTIF($D$12:$D1413,$D1413)&gt;1,0,IF(SUM(M1413,R1413,W1413)&gt;0,IF(AND(T1413="",OR(O1413&lt;&gt;"",J1413&lt;&gt;"")),IF(O1413&lt;&gt;"",O1413,IF(J1413&lt;&gt;"",J1413,0)),IF(AND(O1413&lt;&gt;"",J1413&lt;&gt;"",O1413=J1413),O1413,T1413)),0)),"")</f>
        <v/>
      </c>
      <c r="AQ1413" s="258" t="str">
        <f aca="false">IF(D1413&lt;&gt;"",IF(COUNTIF($D$12:$D1413,$D1413)&gt;1,0,IF(SUM(N1413,S1413,X1413)&gt;0,IF(AND(T1413="",OR(O1413&lt;&gt;"",J1413&lt;&gt;"")),IF(O1413&lt;&gt;"",O1413,IF(J1413&lt;&gt;"",J1413,0)),IF(AND(O1413&lt;&gt;"",J1413&lt;&gt;"",O1413=J1413),O1413,T1413)),0)),"")</f>
        <v/>
      </c>
      <c r="AR1413" s="257" t="str">
        <f aca="false">IF(D1413&lt;&gt;"",IF(J1413="OZP12",L1413,0),"")</f>
        <v/>
      </c>
      <c r="AS1413" s="257" t="str">
        <f aca="false">IF(D1413&lt;&gt;"",IF(O1413="OZP12",Q1413,0),"")</f>
        <v/>
      </c>
      <c r="AT1413" s="257" t="str">
        <f aca="false">IF(D1413&lt;&gt;"",IF(T1413="OZP12",V1413,0),"")</f>
        <v/>
      </c>
      <c r="AU1413" s="257" t="str">
        <f aca="false">IF(D1413&lt;&gt;"",IF(J1413="TZP",L1413,0),"")</f>
        <v/>
      </c>
      <c r="AV1413" s="257" t="str">
        <f aca="false">IF(D1413&lt;&gt;"",IF(O1413="TZP",Q1413,0),"")</f>
        <v/>
      </c>
      <c r="AW1413" s="257" t="str">
        <f aca="false">IF(D1413&lt;&gt;"",IF(T1413="TZP",V1413,0),"")</f>
        <v/>
      </c>
      <c r="AX1413" s="257" t="str">
        <f aca="false">IF(D1413&lt;&gt;"",IF(J1413="OZZ",L1413,0),"")</f>
        <v/>
      </c>
      <c r="AY1413" s="257" t="str">
        <f aca="false">IF(D1413&lt;&gt;"",IF(O1413="OZZ",Q1413,0),"")</f>
        <v/>
      </c>
      <c r="AZ1413" s="257" t="str">
        <f aca="false">IF(D1413&lt;&gt;"",IF(T1413="OZZ",V1413,0),"")</f>
        <v/>
      </c>
      <c r="BA1413" s="260"/>
      <c r="BB1413" s="257" t="str">
        <f aca="false">IF(D1413&lt;&gt;"",IF(ISERROR(FIND("/",D1413)),0,1),"")</f>
        <v/>
      </c>
      <c r="BC1413" s="257" t="str">
        <f aca="false">IF(D1413&lt;&gt;"",IF(BB1413*1=0,D1413,CONCATENATE(MID(D1413,1,FIND("/",D1413,1)-1),MID(D1413,FIND("/",D1413,1)+1,LEN(D1413)))),"")</f>
        <v/>
      </c>
      <c r="BD1413" s="286"/>
      <c r="BE1413" s="257" t="str">
        <f aca="false">IF(D1413&lt;&gt;"",IF(J1413="OZP12",M1413,0),"")</f>
        <v/>
      </c>
      <c r="BF1413" s="257" t="str">
        <f aca="false">IF(D1413&lt;&gt;"",IF(O1413="OZP12",R1413,0),"")</f>
        <v/>
      </c>
      <c r="BG1413" s="257" t="str">
        <f aca="false">IF(D1413&lt;&gt;"",IF(T1413="OZP12",W1413,0),"")</f>
        <v/>
      </c>
      <c r="BH1413" s="257" t="str">
        <f aca="false">IF(D1413&lt;&gt;"",IF(J1413="TZP",M1413,0),"")</f>
        <v/>
      </c>
      <c r="BI1413" s="257" t="str">
        <f aca="false">IF(D1413&lt;&gt;"",IF(O1413="TZP",R1413,0),"")</f>
        <v/>
      </c>
      <c r="BJ1413" s="257" t="str">
        <f aca="false">IF(D1413&lt;&gt;"",IF(T1413="TZP",W1413,0),"")</f>
        <v/>
      </c>
    </row>
    <row r="1414" s="261" customFormat="true" ht="18.75" hidden="false" customHeight="true" outlineLevel="0" collapsed="false">
      <c r="A1414" s="262" t="n">
        <f aca="false">A1413+1</f>
        <v>1402</v>
      </c>
      <c r="B1414" s="263"/>
      <c r="C1414" s="263"/>
      <c r="D1414" s="263"/>
      <c r="E1414" s="266"/>
      <c r="F1414" s="266"/>
      <c r="G1414" s="267"/>
      <c r="H1414" s="278"/>
      <c r="I1414" s="281"/>
      <c r="J1414" s="268"/>
      <c r="K1414" s="269"/>
      <c r="L1414" s="244" t="str">
        <f aca="false">IF(AND(K1414&lt;&gt;"",J1414&lt;&gt;""),MIN(IF(OR(J1414="OZZ",J1414="ZZ"),5000,13600),TRUNC(0.75*SUMIF($D$12:$D1414,$D1414,K$12:K1414),2))-SUMIF($D$12:$D1413,$D1414,L$12:L1413),"")</f>
        <v/>
      </c>
      <c r="M1414" s="270" t="str">
        <f aca="false">IF(AND(K1414&lt;&gt;"",J1414&lt;&gt;"",AB1414&lt;&gt;""),IF(OR(J1414="OZZ",J1414="ZZ"),0-SUMIF($D$12:$D1413,$D1414,M$12:M1413),MIN(MIN(13600,TRUNC(0.75*SUMIF($D$12:$D$1442,$D1414,K$12:K$1442),2)+SUMIF($D$12:$D1414,$D1414,AB$12:AB1414))-SUMIF($D$12:$D1413,$D1414,M$12:M1413)-SUMIF($D$12:$D$1442,$D1414,L$12:L$1442),AB1414)),"")</f>
        <v/>
      </c>
      <c r="N1414" s="246" t="str">
        <f aca="false">IF(J1414&lt;&gt;"",1000-SUMIF($D$12:$D1413,$D1414,N$12:N1413),"")</f>
        <v/>
      </c>
      <c r="O1414" s="268"/>
      <c r="P1414" s="269"/>
      <c r="Q1414" s="244" t="str">
        <f aca="false">IF(AND(P1414&lt;&gt;"",O1414&lt;&gt;""),MIN(IF(OR(O1414="OZZ",O1414="ZZ"),5000,13600),TRUNC(0.75*SUMIF($D$12:$D1414,$D1414,P$12:P1414),2))-SUMIF($D$12:$D1413,$D1414,Q$12:Q1413),"")</f>
        <v/>
      </c>
      <c r="R1414" s="270" t="str">
        <f aca="false">IF(AND(P1414&lt;&gt;"",O1414&lt;&gt;"",AF1414&lt;&gt;""),IF(OR(O1414="OZZ",O1414="ZZ"),0-SUMIF($D$12:$D1413,$D1414,R$12:R1413),MIN(MIN(13600,TRUNC(0.75*SUMIF($D$12:$D$1442,$D1414,P$12:P$1442),2)+SUMIF($D$12:$D1414,$D1414,AF$12:AF1414))-SUMIF($D$12:$D1413,$D1414,R$12:R1413)-SUMIF($D$12:$D$1442,$D1414,Q$12:Q$1442),AF1414)),"")</f>
        <v/>
      </c>
      <c r="S1414" s="246" t="str">
        <f aca="false">IF(O1414&lt;&gt;"",1000-SUMIF($D$12:$D1413,$D1414,S$12:S1413),"")</f>
        <v/>
      </c>
      <c r="T1414" s="268"/>
      <c r="U1414" s="269"/>
      <c r="V1414" s="244" t="str">
        <f aca="false">IF(AND(U1414&lt;&gt;"",T1414&lt;&gt;""),MIN(IF(OR(T1414="OZZ",T1414="ZZ"),5000,13600),TRUNC(0.75*SUMIF($D$12:$D1414,$D1414,U$12:U1414),2))-SUMIF($D$12:$D1413,$D1414,V$12:V1413),"")</f>
        <v/>
      </c>
      <c r="W1414" s="248" t="str">
        <f aca="false">IF(AND(U1414&lt;&gt;"",T1414&lt;&gt;"",AJ1414&lt;&gt;""),IF(OR(T1414="OZZ",T1414="ZZ"),0-SUMIF($D$12:$D1413,$D1414,W$12:W1413),MIN(MIN(13600,TRUNC(0.75*SUMIF($D$12:$D$1442,$D1414,U$12:U$1442),2)+SUMIF($D$12:$D1414,$D1414,AJ$12:AJ1414))-SUMIF($D$12:$D1413,$D1414,W$12:W1413)-SUMIF($D$12:$D$1442,$D1414,V$12:V$1442),AJ1414)),"")</f>
        <v/>
      </c>
      <c r="X1414" s="246" t="str">
        <f aca="false">IF(T1414&lt;&gt;"",1000-SUMIF($D$12:$D1413,$D1414,X$12:X1413),"")</f>
        <v/>
      </c>
      <c r="Y1414" s="272"/>
      <c r="Z1414" s="273"/>
      <c r="AA1414" s="273"/>
      <c r="AB1414" s="252" t="str">
        <f aca="false">IF(K1414&lt;&gt;"",ROUND(Y1414,2)+ROUND(Z1414,2)+ROUND(AA1414,2),"")</f>
        <v/>
      </c>
      <c r="AC1414" s="274"/>
      <c r="AD1414" s="273"/>
      <c r="AE1414" s="273"/>
      <c r="AF1414" s="275" t="str">
        <f aca="false">IF(P1414&lt;&gt;"",ROUND(AC1414,2)+ROUND(AD1414,2)+ROUND(AE1414,2),"")</f>
        <v/>
      </c>
      <c r="AG1414" s="274"/>
      <c r="AH1414" s="273"/>
      <c r="AI1414" s="273"/>
      <c r="AJ1414" s="275" t="str">
        <f aca="false">IF(U1414&lt;&gt;"",ROUND(AG1414,2)+ROUND(AH1414,2)+ROUND(AI1414,2),"")</f>
        <v/>
      </c>
      <c r="AK1414" s="255"/>
      <c r="AL1414" s="255"/>
      <c r="AM1414" s="256"/>
      <c r="AN1414" s="257"/>
      <c r="AO1414" s="258" t="str">
        <f aca="false">IF(D1414&lt;&gt;"",IF(COUNTIF($D$12:$D1414,$D1414)&gt;1,0,IF(SUM(L1414,Q1414,V1414)&gt;0,IF(AND(T1414="",OR(O1414&lt;&gt;"",J1414&lt;&gt;"")),IF(O1414&lt;&gt;"",O1414,IF(J1414&lt;&gt;"",J1414,0)),IF(AND(O1414&lt;&gt;"",J1414&lt;&gt;"",O1414=J1414),O1414,T1414)),0)),"")</f>
        <v/>
      </c>
      <c r="AP1414" s="258" t="str">
        <f aca="false">IF(D1414&lt;&gt;"",IF(COUNTIF($D$12:$D1414,$D1414)&gt;1,0,IF(SUM(M1414,R1414,W1414)&gt;0,IF(AND(T1414="",OR(O1414&lt;&gt;"",J1414&lt;&gt;"")),IF(O1414&lt;&gt;"",O1414,IF(J1414&lt;&gt;"",J1414,0)),IF(AND(O1414&lt;&gt;"",J1414&lt;&gt;"",O1414=J1414),O1414,T1414)),0)),"")</f>
        <v/>
      </c>
      <c r="AQ1414" s="258" t="str">
        <f aca="false">IF(D1414&lt;&gt;"",IF(COUNTIF($D$12:$D1414,$D1414)&gt;1,0,IF(SUM(N1414,S1414,X1414)&gt;0,IF(AND(T1414="",OR(O1414&lt;&gt;"",J1414&lt;&gt;"")),IF(O1414&lt;&gt;"",O1414,IF(J1414&lt;&gt;"",J1414,0)),IF(AND(O1414&lt;&gt;"",J1414&lt;&gt;"",O1414=J1414),O1414,T1414)),0)),"")</f>
        <v/>
      </c>
      <c r="AR1414" s="257" t="str">
        <f aca="false">IF(D1414&lt;&gt;"",IF(J1414="OZP12",L1414,0),"")</f>
        <v/>
      </c>
      <c r="AS1414" s="257" t="str">
        <f aca="false">IF(D1414&lt;&gt;"",IF(O1414="OZP12",Q1414,0),"")</f>
        <v/>
      </c>
      <c r="AT1414" s="257" t="str">
        <f aca="false">IF(D1414&lt;&gt;"",IF(T1414="OZP12",V1414,0),"")</f>
        <v/>
      </c>
      <c r="AU1414" s="257" t="str">
        <f aca="false">IF(D1414&lt;&gt;"",IF(J1414="TZP",L1414,0),"")</f>
        <v/>
      </c>
      <c r="AV1414" s="257" t="str">
        <f aca="false">IF(D1414&lt;&gt;"",IF(O1414="TZP",Q1414,0),"")</f>
        <v/>
      </c>
      <c r="AW1414" s="257" t="str">
        <f aca="false">IF(D1414&lt;&gt;"",IF(T1414="TZP",V1414,0),"")</f>
        <v/>
      </c>
      <c r="AX1414" s="257" t="str">
        <f aca="false">IF(D1414&lt;&gt;"",IF(J1414="OZZ",L1414,0),"")</f>
        <v/>
      </c>
      <c r="AY1414" s="257" t="str">
        <f aca="false">IF(D1414&lt;&gt;"",IF(O1414="OZZ",Q1414,0),"")</f>
        <v/>
      </c>
      <c r="AZ1414" s="257" t="str">
        <f aca="false">IF(D1414&lt;&gt;"",IF(T1414="OZZ",V1414,0),"")</f>
        <v/>
      </c>
      <c r="BA1414" s="260"/>
      <c r="BB1414" s="257" t="str">
        <f aca="false">IF(D1414&lt;&gt;"",IF(ISERROR(FIND("/",D1414)),0,1),"")</f>
        <v/>
      </c>
      <c r="BC1414" s="257" t="str">
        <f aca="false">IF(D1414&lt;&gt;"",IF(BB1414*1=0,D1414,CONCATENATE(MID(D1414,1,FIND("/",D1414,1)-1),MID(D1414,FIND("/",D1414,1)+1,LEN(D1414)))),"")</f>
        <v/>
      </c>
      <c r="BD1414" s="286"/>
      <c r="BE1414" s="257" t="str">
        <f aca="false">IF(D1414&lt;&gt;"",IF(J1414="OZP12",M1414,0),"")</f>
        <v/>
      </c>
      <c r="BF1414" s="257" t="str">
        <f aca="false">IF(D1414&lt;&gt;"",IF(O1414="OZP12",R1414,0),"")</f>
        <v/>
      </c>
      <c r="BG1414" s="257" t="str">
        <f aca="false">IF(D1414&lt;&gt;"",IF(T1414="OZP12",W1414,0),"")</f>
        <v/>
      </c>
      <c r="BH1414" s="257" t="str">
        <f aca="false">IF(D1414&lt;&gt;"",IF(J1414="TZP",M1414,0),"")</f>
        <v/>
      </c>
      <c r="BI1414" s="257" t="str">
        <f aca="false">IF(D1414&lt;&gt;"",IF(O1414="TZP",R1414,0),"")</f>
        <v/>
      </c>
      <c r="BJ1414" s="257" t="str">
        <f aca="false">IF(D1414&lt;&gt;"",IF(T1414="TZP",W1414,0),"")</f>
        <v/>
      </c>
    </row>
    <row r="1415" s="261" customFormat="true" ht="18.75" hidden="false" customHeight="true" outlineLevel="0" collapsed="false">
      <c r="A1415" s="262" t="n">
        <f aca="false">A1414+1</f>
        <v>1403</v>
      </c>
      <c r="B1415" s="263"/>
      <c r="C1415" s="263"/>
      <c r="D1415" s="263"/>
      <c r="E1415" s="266"/>
      <c r="F1415" s="266"/>
      <c r="G1415" s="267"/>
      <c r="H1415" s="278"/>
      <c r="I1415" s="281"/>
      <c r="J1415" s="268"/>
      <c r="K1415" s="269"/>
      <c r="L1415" s="244" t="str">
        <f aca="false">IF(AND(K1415&lt;&gt;"",J1415&lt;&gt;""),MIN(IF(OR(J1415="OZZ",J1415="ZZ"),5000,13600),TRUNC(0.75*SUMIF($D$12:$D1415,$D1415,K$12:K1415),2))-SUMIF($D$12:$D1414,$D1415,L$12:L1414),"")</f>
        <v/>
      </c>
      <c r="M1415" s="270" t="str">
        <f aca="false">IF(AND(K1415&lt;&gt;"",J1415&lt;&gt;"",AB1415&lt;&gt;""),IF(OR(J1415="OZZ",J1415="ZZ"),0-SUMIF($D$12:$D1414,$D1415,M$12:M1414),MIN(MIN(13600,TRUNC(0.75*SUMIF($D$12:$D$1442,$D1415,K$12:K$1442),2)+SUMIF($D$12:$D1415,$D1415,AB$12:AB1415))-SUMIF($D$12:$D1414,$D1415,M$12:M1414)-SUMIF($D$12:$D$1442,$D1415,L$12:L$1442),AB1415)),"")</f>
        <v/>
      </c>
      <c r="N1415" s="246" t="str">
        <f aca="false">IF(J1415&lt;&gt;"",1000-SUMIF($D$12:$D1414,$D1415,N$12:N1414),"")</f>
        <v/>
      </c>
      <c r="O1415" s="268"/>
      <c r="P1415" s="269"/>
      <c r="Q1415" s="244" t="str">
        <f aca="false">IF(AND(P1415&lt;&gt;"",O1415&lt;&gt;""),MIN(IF(OR(O1415="OZZ",O1415="ZZ"),5000,13600),TRUNC(0.75*SUMIF($D$12:$D1415,$D1415,P$12:P1415),2))-SUMIF($D$12:$D1414,$D1415,Q$12:Q1414),"")</f>
        <v/>
      </c>
      <c r="R1415" s="270" t="str">
        <f aca="false">IF(AND(P1415&lt;&gt;"",O1415&lt;&gt;"",AF1415&lt;&gt;""),IF(OR(O1415="OZZ",O1415="ZZ"),0-SUMIF($D$12:$D1414,$D1415,R$12:R1414),MIN(MIN(13600,TRUNC(0.75*SUMIF($D$12:$D$1442,$D1415,P$12:P$1442),2)+SUMIF($D$12:$D1415,$D1415,AF$12:AF1415))-SUMIF($D$12:$D1414,$D1415,R$12:R1414)-SUMIF($D$12:$D$1442,$D1415,Q$12:Q$1442),AF1415)),"")</f>
        <v/>
      </c>
      <c r="S1415" s="246" t="str">
        <f aca="false">IF(O1415&lt;&gt;"",1000-SUMIF($D$12:$D1414,$D1415,S$12:S1414),"")</f>
        <v/>
      </c>
      <c r="T1415" s="268"/>
      <c r="U1415" s="269"/>
      <c r="V1415" s="244" t="str">
        <f aca="false">IF(AND(U1415&lt;&gt;"",T1415&lt;&gt;""),MIN(IF(OR(T1415="OZZ",T1415="ZZ"),5000,13600),TRUNC(0.75*SUMIF($D$12:$D1415,$D1415,U$12:U1415),2))-SUMIF($D$12:$D1414,$D1415,V$12:V1414),"")</f>
        <v/>
      </c>
      <c r="W1415" s="248" t="str">
        <f aca="false">IF(AND(U1415&lt;&gt;"",T1415&lt;&gt;"",AJ1415&lt;&gt;""),IF(OR(T1415="OZZ",T1415="ZZ"),0-SUMIF($D$12:$D1414,$D1415,W$12:W1414),MIN(MIN(13600,TRUNC(0.75*SUMIF($D$12:$D$1442,$D1415,U$12:U$1442),2)+SUMIF($D$12:$D1415,$D1415,AJ$12:AJ1415))-SUMIF($D$12:$D1414,$D1415,W$12:W1414)-SUMIF($D$12:$D$1442,$D1415,V$12:V$1442),AJ1415)),"")</f>
        <v/>
      </c>
      <c r="X1415" s="246" t="str">
        <f aca="false">IF(T1415&lt;&gt;"",1000-SUMIF($D$12:$D1414,$D1415,X$12:X1414),"")</f>
        <v/>
      </c>
      <c r="Y1415" s="272"/>
      <c r="Z1415" s="273"/>
      <c r="AA1415" s="273"/>
      <c r="AB1415" s="252" t="str">
        <f aca="false">IF(K1415&lt;&gt;"",ROUND(Y1415,2)+ROUND(Z1415,2)+ROUND(AA1415,2),"")</f>
        <v/>
      </c>
      <c r="AC1415" s="274"/>
      <c r="AD1415" s="273"/>
      <c r="AE1415" s="273"/>
      <c r="AF1415" s="275" t="str">
        <f aca="false">IF(P1415&lt;&gt;"",ROUND(AC1415,2)+ROUND(AD1415,2)+ROUND(AE1415,2),"")</f>
        <v/>
      </c>
      <c r="AG1415" s="274"/>
      <c r="AH1415" s="273"/>
      <c r="AI1415" s="273"/>
      <c r="AJ1415" s="275" t="str">
        <f aca="false">IF(U1415&lt;&gt;"",ROUND(AG1415,2)+ROUND(AH1415,2)+ROUND(AI1415,2),"")</f>
        <v/>
      </c>
      <c r="AK1415" s="255"/>
      <c r="AL1415" s="255"/>
      <c r="AM1415" s="256"/>
      <c r="AN1415" s="257"/>
      <c r="AO1415" s="258" t="str">
        <f aca="false">IF(D1415&lt;&gt;"",IF(COUNTIF($D$12:$D1415,$D1415)&gt;1,0,IF(SUM(L1415,Q1415,V1415)&gt;0,IF(AND(T1415="",OR(O1415&lt;&gt;"",J1415&lt;&gt;"")),IF(O1415&lt;&gt;"",O1415,IF(J1415&lt;&gt;"",J1415,0)),IF(AND(O1415&lt;&gt;"",J1415&lt;&gt;"",O1415=J1415),O1415,T1415)),0)),"")</f>
        <v/>
      </c>
      <c r="AP1415" s="258" t="str">
        <f aca="false">IF(D1415&lt;&gt;"",IF(COUNTIF($D$12:$D1415,$D1415)&gt;1,0,IF(SUM(M1415,R1415,W1415)&gt;0,IF(AND(T1415="",OR(O1415&lt;&gt;"",J1415&lt;&gt;"")),IF(O1415&lt;&gt;"",O1415,IF(J1415&lt;&gt;"",J1415,0)),IF(AND(O1415&lt;&gt;"",J1415&lt;&gt;"",O1415=J1415),O1415,T1415)),0)),"")</f>
        <v/>
      </c>
      <c r="AQ1415" s="258" t="str">
        <f aca="false">IF(D1415&lt;&gt;"",IF(COUNTIF($D$12:$D1415,$D1415)&gt;1,0,IF(SUM(N1415,S1415,X1415)&gt;0,IF(AND(T1415="",OR(O1415&lt;&gt;"",J1415&lt;&gt;"")),IF(O1415&lt;&gt;"",O1415,IF(J1415&lt;&gt;"",J1415,0)),IF(AND(O1415&lt;&gt;"",J1415&lt;&gt;"",O1415=J1415),O1415,T1415)),0)),"")</f>
        <v/>
      </c>
      <c r="AR1415" s="257" t="str">
        <f aca="false">IF(D1415&lt;&gt;"",IF(J1415="OZP12",L1415,0),"")</f>
        <v/>
      </c>
      <c r="AS1415" s="257" t="str">
        <f aca="false">IF(D1415&lt;&gt;"",IF(O1415="OZP12",Q1415,0),"")</f>
        <v/>
      </c>
      <c r="AT1415" s="257" t="str">
        <f aca="false">IF(D1415&lt;&gt;"",IF(T1415="OZP12",V1415,0),"")</f>
        <v/>
      </c>
      <c r="AU1415" s="257" t="str">
        <f aca="false">IF(D1415&lt;&gt;"",IF(J1415="TZP",L1415,0),"")</f>
        <v/>
      </c>
      <c r="AV1415" s="257" t="str">
        <f aca="false">IF(D1415&lt;&gt;"",IF(O1415="TZP",Q1415,0),"")</f>
        <v/>
      </c>
      <c r="AW1415" s="257" t="str">
        <f aca="false">IF(D1415&lt;&gt;"",IF(T1415="TZP",V1415,0),"")</f>
        <v/>
      </c>
      <c r="AX1415" s="257" t="str">
        <f aca="false">IF(D1415&lt;&gt;"",IF(J1415="OZZ",L1415,0),"")</f>
        <v/>
      </c>
      <c r="AY1415" s="257" t="str">
        <f aca="false">IF(D1415&lt;&gt;"",IF(O1415="OZZ",Q1415,0),"")</f>
        <v/>
      </c>
      <c r="AZ1415" s="257" t="str">
        <f aca="false">IF(D1415&lt;&gt;"",IF(T1415="OZZ",V1415,0),"")</f>
        <v/>
      </c>
      <c r="BA1415" s="260"/>
      <c r="BB1415" s="257" t="str">
        <f aca="false">IF(D1415&lt;&gt;"",IF(ISERROR(FIND("/",D1415)),0,1),"")</f>
        <v/>
      </c>
      <c r="BC1415" s="257" t="str">
        <f aca="false">IF(D1415&lt;&gt;"",IF(BB1415*1=0,D1415,CONCATENATE(MID(D1415,1,FIND("/",D1415,1)-1),MID(D1415,FIND("/",D1415,1)+1,LEN(D1415)))),"")</f>
        <v/>
      </c>
      <c r="BD1415" s="286"/>
      <c r="BE1415" s="257" t="str">
        <f aca="false">IF(D1415&lt;&gt;"",IF(J1415="OZP12",M1415,0),"")</f>
        <v/>
      </c>
      <c r="BF1415" s="257" t="str">
        <f aca="false">IF(D1415&lt;&gt;"",IF(O1415="OZP12",R1415,0),"")</f>
        <v/>
      </c>
      <c r="BG1415" s="257" t="str">
        <f aca="false">IF(D1415&lt;&gt;"",IF(T1415="OZP12",W1415,0),"")</f>
        <v/>
      </c>
      <c r="BH1415" s="257" t="str">
        <f aca="false">IF(D1415&lt;&gt;"",IF(J1415="TZP",M1415,0),"")</f>
        <v/>
      </c>
      <c r="BI1415" s="257" t="str">
        <f aca="false">IF(D1415&lt;&gt;"",IF(O1415="TZP",R1415,0),"")</f>
        <v/>
      </c>
      <c r="BJ1415" s="257" t="str">
        <f aca="false">IF(D1415&lt;&gt;"",IF(T1415="TZP",W1415,0),"")</f>
        <v/>
      </c>
    </row>
    <row r="1416" s="261" customFormat="true" ht="18.75" hidden="false" customHeight="true" outlineLevel="0" collapsed="false">
      <c r="A1416" s="262" t="n">
        <f aca="false">A1415+1</f>
        <v>1404</v>
      </c>
      <c r="B1416" s="263"/>
      <c r="C1416" s="263"/>
      <c r="D1416" s="263"/>
      <c r="E1416" s="266"/>
      <c r="F1416" s="266"/>
      <c r="G1416" s="267"/>
      <c r="H1416" s="278"/>
      <c r="I1416" s="281"/>
      <c r="J1416" s="268"/>
      <c r="K1416" s="269"/>
      <c r="L1416" s="244" t="str">
        <f aca="false">IF(AND(K1416&lt;&gt;"",J1416&lt;&gt;""),MIN(IF(OR(J1416="OZZ",J1416="ZZ"),5000,13600),TRUNC(0.75*SUMIF($D$12:$D1416,$D1416,K$12:K1416),2))-SUMIF($D$12:$D1415,$D1416,L$12:L1415),"")</f>
        <v/>
      </c>
      <c r="M1416" s="270" t="str">
        <f aca="false">IF(AND(K1416&lt;&gt;"",J1416&lt;&gt;"",AB1416&lt;&gt;""),IF(OR(J1416="OZZ",J1416="ZZ"),0-SUMIF($D$12:$D1415,$D1416,M$12:M1415),MIN(MIN(13600,TRUNC(0.75*SUMIF($D$12:$D$1442,$D1416,K$12:K$1442),2)+SUMIF($D$12:$D1416,$D1416,AB$12:AB1416))-SUMIF($D$12:$D1415,$D1416,M$12:M1415)-SUMIF($D$12:$D$1442,$D1416,L$12:L$1442),AB1416)),"")</f>
        <v/>
      </c>
      <c r="N1416" s="246" t="str">
        <f aca="false">IF(J1416&lt;&gt;"",1000-SUMIF($D$12:$D1415,$D1416,N$12:N1415),"")</f>
        <v/>
      </c>
      <c r="O1416" s="268"/>
      <c r="P1416" s="269"/>
      <c r="Q1416" s="244" t="str">
        <f aca="false">IF(AND(P1416&lt;&gt;"",O1416&lt;&gt;""),MIN(IF(OR(O1416="OZZ",O1416="ZZ"),5000,13600),TRUNC(0.75*SUMIF($D$12:$D1416,$D1416,P$12:P1416),2))-SUMIF($D$12:$D1415,$D1416,Q$12:Q1415),"")</f>
        <v/>
      </c>
      <c r="R1416" s="270" t="str">
        <f aca="false">IF(AND(P1416&lt;&gt;"",O1416&lt;&gt;"",AF1416&lt;&gt;""),IF(OR(O1416="OZZ",O1416="ZZ"),0-SUMIF($D$12:$D1415,$D1416,R$12:R1415),MIN(MIN(13600,TRUNC(0.75*SUMIF($D$12:$D$1442,$D1416,P$12:P$1442),2)+SUMIF($D$12:$D1416,$D1416,AF$12:AF1416))-SUMIF($D$12:$D1415,$D1416,R$12:R1415)-SUMIF($D$12:$D$1442,$D1416,Q$12:Q$1442),AF1416)),"")</f>
        <v/>
      </c>
      <c r="S1416" s="246" t="str">
        <f aca="false">IF(O1416&lt;&gt;"",1000-SUMIF($D$12:$D1415,$D1416,S$12:S1415),"")</f>
        <v/>
      </c>
      <c r="T1416" s="268"/>
      <c r="U1416" s="269"/>
      <c r="V1416" s="244" t="str">
        <f aca="false">IF(AND(U1416&lt;&gt;"",T1416&lt;&gt;""),MIN(IF(OR(T1416="OZZ",T1416="ZZ"),5000,13600),TRUNC(0.75*SUMIF($D$12:$D1416,$D1416,U$12:U1416),2))-SUMIF($D$12:$D1415,$D1416,V$12:V1415),"")</f>
        <v/>
      </c>
      <c r="W1416" s="248" t="str">
        <f aca="false">IF(AND(U1416&lt;&gt;"",T1416&lt;&gt;"",AJ1416&lt;&gt;""),IF(OR(T1416="OZZ",T1416="ZZ"),0-SUMIF($D$12:$D1415,$D1416,W$12:W1415),MIN(MIN(13600,TRUNC(0.75*SUMIF($D$12:$D$1442,$D1416,U$12:U$1442),2)+SUMIF($D$12:$D1416,$D1416,AJ$12:AJ1416))-SUMIF($D$12:$D1415,$D1416,W$12:W1415)-SUMIF($D$12:$D$1442,$D1416,V$12:V$1442),AJ1416)),"")</f>
        <v/>
      </c>
      <c r="X1416" s="246" t="str">
        <f aca="false">IF(T1416&lt;&gt;"",1000-SUMIF($D$12:$D1415,$D1416,X$12:X1415),"")</f>
        <v/>
      </c>
      <c r="Y1416" s="272"/>
      <c r="Z1416" s="273"/>
      <c r="AA1416" s="273"/>
      <c r="AB1416" s="252" t="str">
        <f aca="false">IF(K1416&lt;&gt;"",ROUND(Y1416,2)+ROUND(Z1416,2)+ROUND(AA1416,2),"")</f>
        <v/>
      </c>
      <c r="AC1416" s="274"/>
      <c r="AD1416" s="273"/>
      <c r="AE1416" s="273"/>
      <c r="AF1416" s="275" t="str">
        <f aca="false">IF(P1416&lt;&gt;"",ROUND(AC1416,2)+ROUND(AD1416,2)+ROUND(AE1416,2),"")</f>
        <v/>
      </c>
      <c r="AG1416" s="274"/>
      <c r="AH1416" s="273"/>
      <c r="AI1416" s="273"/>
      <c r="AJ1416" s="275" t="str">
        <f aca="false">IF(U1416&lt;&gt;"",ROUND(AG1416,2)+ROUND(AH1416,2)+ROUND(AI1416,2),"")</f>
        <v/>
      </c>
      <c r="AK1416" s="255"/>
      <c r="AL1416" s="255"/>
      <c r="AM1416" s="256"/>
      <c r="AN1416" s="257"/>
      <c r="AO1416" s="258" t="str">
        <f aca="false">IF(D1416&lt;&gt;"",IF(COUNTIF($D$12:$D1416,$D1416)&gt;1,0,IF(SUM(L1416,Q1416,V1416)&gt;0,IF(AND(T1416="",OR(O1416&lt;&gt;"",J1416&lt;&gt;"")),IF(O1416&lt;&gt;"",O1416,IF(J1416&lt;&gt;"",J1416,0)),IF(AND(O1416&lt;&gt;"",J1416&lt;&gt;"",O1416=J1416),O1416,T1416)),0)),"")</f>
        <v/>
      </c>
      <c r="AP1416" s="258" t="str">
        <f aca="false">IF(D1416&lt;&gt;"",IF(COUNTIF($D$12:$D1416,$D1416)&gt;1,0,IF(SUM(M1416,R1416,W1416)&gt;0,IF(AND(T1416="",OR(O1416&lt;&gt;"",J1416&lt;&gt;"")),IF(O1416&lt;&gt;"",O1416,IF(J1416&lt;&gt;"",J1416,0)),IF(AND(O1416&lt;&gt;"",J1416&lt;&gt;"",O1416=J1416),O1416,T1416)),0)),"")</f>
        <v/>
      </c>
      <c r="AQ1416" s="258" t="str">
        <f aca="false">IF(D1416&lt;&gt;"",IF(COUNTIF($D$12:$D1416,$D1416)&gt;1,0,IF(SUM(N1416,S1416,X1416)&gt;0,IF(AND(T1416="",OR(O1416&lt;&gt;"",J1416&lt;&gt;"")),IF(O1416&lt;&gt;"",O1416,IF(J1416&lt;&gt;"",J1416,0)),IF(AND(O1416&lt;&gt;"",J1416&lt;&gt;"",O1416=J1416),O1416,T1416)),0)),"")</f>
        <v/>
      </c>
      <c r="AR1416" s="257" t="str">
        <f aca="false">IF(D1416&lt;&gt;"",IF(J1416="OZP12",L1416,0),"")</f>
        <v/>
      </c>
      <c r="AS1416" s="257" t="str">
        <f aca="false">IF(D1416&lt;&gt;"",IF(O1416="OZP12",Q1416,0),"")</f>
        <v/>
      </c>
      <c r="AT1416" s="257" t="str">
        <f aca="false">IF(D1416&lt;&gt;"",IF(T1416="OZP12",V1416,0),"")</f>
        <v/>
      </c>
      <c r="AU1416" s="257" t="str">
        <f aca="false">IF(D1416&lt;&gt;"",IF(J1416="TZP",L1416,0),"")</f>
        <v/>
      </c>
      <c r="AV1416" s="257" t="str">
        <f aca="false">IF(D1416&lt;&gt;"",IF(O1416="TZP",Q1416,0),"")</f>
        <v/>
      </c>
      <c r="AW1416" s="257" t="str">
        <f aca="false">IF(D1416&lt;&gt;"",IF(T1416="TZP",V1416,0),"")</f>
        <v/>
      </c>
      <c r="AX1416" s="257" t="str">
        <f aca="false">IF(D1416&lt;&gt;"",IF(J1416="OZZ",L1416,0),"")</f>
        <v/>
      </c>
      <c r="AY1416" s="257" t="str">
        <f aca="false">IF(D1416&lt;&gt;"",IF(O1416="OZZ",Q1416,0),"")</f>
        <v/>
      </c>
      <c r="AZ1416" s="257" t="str">
        <f aca="false">IF(D1416&lt;&gt;"",IF(T1416="OZZ",V1416,0),"")</f>
        <v/>
      </c>
      <c r="BA1416" s="260"/>
      <c r="BB1416" s="257" t="str">
        <f aca="false">IF(D1416&lt;&gt;"",IF(ISERROR(FIND("/",D1416)),0,1),"")</f>
        <v/>
      </c>
      <c r="BC1416" s="257" t="str">
        <f aca="false">IF(D1416&lt;&gt;"",IF(BB1416*1=0,D1416,CONCATENATE(MID(D1416,1,FIND("/",D1416,1)-1),MID(D1416,FIND("/",D1416,1)+1,LEN(D1416)))),"")</f>
        <v/>
      </c>
      <c r="BD1416" s="286"/>
      <c r="BE1416" s="257" t="str">
        <f aca="false">IF(D1416&lt;&gt;"",IF(J1416="OZP12",M1416,0),"")</f>
        <v/>
      </c>
      <c r="BF1416" s="257" t="str">
        <f aca="false">IF(D1416&lt;&gt;"",IF(O1416="OZP12",R1416,0),"")</f>
        <v/>
      </c>
      <c r="BG1416" s="257" t="str">
        <f aca="false">IF(D1416&lt;&gt;"",IF(T1416="OZP12",W1416,0),"")</f>
        <v/>
      </c>
      <c r="BH1416" s="257" t="str">
        <f aca="false">IF(D1416&lt;&gt;"",IF(J1416="TZP",M1416,0),"")</f>
        <v/>
      </c>
      <c r="BI1416" s="257" t="str">
        <f aca="false">IF(D1416&lt;&gt;"",IF(O1416="TZP",R1416,0),"")</f>
        <v/>
      </c>
      <c r="BJ1416" s="257" t="str">
        <f aca="false">IF(D1416&lt;&gt;"",IF(T1416="TZP",W1416,0),"")</f>
        <v/>
      </c>
    </row>
    <row r="1417" s="261" customFormat="true" ht="18.75" hidden="false" customHeight="true" outlineLevel="0" collapsed="false">
      <c r="A1417" s="262" t="n">
        <f aca="false">A1416+1</f>
        <v>1405</v>
      </c>
      <c r="B1417" s="263"/>
      <c r="C1417" s="263"/>
      <c r="D1417" s="264"/>
      <c r="E1417" s="266"/>
      <c r="F1417" s="266"/>
      <c r="G1417" s="267"/>
      <c r="H1417" s="278"/>
      <c r="I1417" s="281"/>
      <c r="J1417" s="268"/>
      <c r="K1417" s="269"/>
      <c r="L1417" s="244" t="str">
        <f aca="false">IF(AND(K1417&lt;&gt;"",J1417&lt;&gt;""),MIN(IF(OR(J1417="OZZ",J1417="ZZ"),5000,13600),TRUNC(0.75*SUMIF($D$12:$D1417,$D1417,K$12:K1417),2))-SUMIF($D$12:$D1416,$D1417,L$12:L1416),"")</f>
        <v/>
      </c>
      <c r="M1417" s="270" t="str">
        <f aca="false">IF(AND(K1417&lt;&gt;"",J1417&lt;&gt;"",AB1417&lt;&gt;""),IF(OR(J1417="OZZ",J1417="ZZ"),0-SUMIF($D$12:$D1416,$D1417,M$12:M1416),MIN(MIN(13600,TRUNC(0.75*SUMIF($D$12:$D$1442,$D1417,K$12:K$1442),2)+SUMIF($D$12:$D1417,$D1417,AB$12:AB1417))-SUMIF($D$12:$D1416,$D1417,M$12:M1416)-SUMIF($D$12:$D$1442,$D1417,L$12:L$1442),AB1417)),"")</f>
        <v/>
      </c>
      <c r="N1417" s="246" t="str">
        <f aca="false">IF(J1417&lt;&gt;"",1000-SUMIF($D$12:$D1416,$D1417,N$12:N1416),"")</f>
        <v/>
      </c>
      <c r="O1417" s="268"/>
      <c r="P1417" s="269"/>
      <c r="Q1417" s="244" t="str">
        <f aca="false">IF(AND(P1417&lt;&gt;"",O1417&lt;&gt;""),MIN(IF(OR(O1417="OZZ",O1417="ZZ"),5000,13600),TRUNC(0.75*SUMIF($D$12:$D1417,$D1417,P$12:P1417),2))-SUMIF($D$12:$D1416,$D1417,Q$12:Q1416),"")</f>
        <v/>
      </c>
      <c r="R1417" s="270" t="str">
        <f aca="false">IF(AND(P1417&lt;&gt;"",O1417&lt;&gt;"",AF1417&lt;&gt;""),IF(OR(O1417="OZZ",O1417="ZZ"),0-SUMIF($D$12:$D1416,$D1417,R$12:R1416),MIN(MIN(13600,TRUNC(0.75*SUMIF($D$12:$D$1442,$D1417,P$12:P$1442),2)+SUMIF($D$12:$D1417,$D1417,AF$12:AF1417))-SUMIF($D$12:$D1416,$D1417,R$12:R1416)-SUMIF($D$12:$D$1442,$D1417,Q$12:Q$1442),AF1417)),"")</f>
        <v/>
      </c>
      <c r="S1417" s="246" t="str">
        <f aca="false">IF(O1417&lt;&gt;"",1000-SUMIF($D$12:$D1416,$D1417,S$12:S1416),"")</f>
        <v/>
      </c>
      <c r="T1417" s="268"/>
      <c r="U1417" s="269"/>
      <c r="V1417" s="244" t="str">
        <f aca="false">IF(AND(U1417&lt;&gt;"",T1417&lt;&gt;""),MIN(IF(OR(T1417="OZZ",T1417="ZZ"),5000,13600),TRUNC(0.75*SUMIF($D$12:$D1417,$D1417,U$12:U1417),2))-SUMIF($D$12:$D1416,$D1417,V$12:V1416),"")</f>
        <v/>
      </c>
      <c r="W1417" s="248" t="str">
        <f aca="false">IF(AND(U1417&lt;&gt;"",T1417&lt;&gt;"",AJ1417&lt;&gt;""),IF(OR(T1417="OZZ",T1417="ZZ"),0-SUMIF($D$12:$D1416,$D1417,W$12:W1416),MIN(MIN(13600,TRUNC(0.75*SUMIF($D$12:$D$1442,$D1417,U$12:U$1442),2)+SUMIF($D$12:$D1417,$D1417,AJ$12:AJ1417))-SUMIF($D$12:$D1416,$D1417,W$12:W1416)-SUMIF($D$12:$D$1442,$D1417,V$12:V$1442),AJ1417)),"")</f>
        <v/>
      </c>
      <c r="X1417" s="246" t="str">
        <f aca="false">IF(T1417&lt;&gt;"",1000-SUMIF($D$12:$D1416,$D1417,X$12:X1416),"")</f>
        <v/>
      </c>
      <c r="Y1417" s="272"/>
      <c r="Z1417" s="273"/>
      <c r="AA1417" s="273"/>
      <c r="AB1417" s="252" t="str">
        <f aca="false">IF(K1417&lt;&gt;"",ROUND(Y1417,2)+ROUND(Z1417,2)+ROUND(AA1417,2),"")</f>
        <v/>
      </c>
      <c r="AC1417" s="274"/>
      <c r="AD1417" s="273"/>
      <c r="AE1417" s="273"/>
      <c r="AF1417" s="275" t="str">
        <f aca="false">IF(P1417&lt;&gt;"",ROUND(AC1417,2)+ROUND(AD1417,2)+ROUND(AE1417,2),"")</f>
        <v/>
      </c>
      <c r="AG1417" s="274"/>
      <c r="AH1417" s="273"/>
      <c r="AI1417" s="273"/>
      <c r="AJ1417" s="275" t="str">
        <f aca="false">IF(U1417&lt;&gt;"",ROUND(AG1417,2)+ROUND(AH1417,2)+ROUND(AI1417,2),"")</f>
        <v/>
      </c>
      <c r="AK1417" s="255"/>
      <c r="AL1417" s="255"/>
      <c r="AM1417" s="256"/>
      <c r="AN1417" s="257"/>
      <c r="AO1417" s="258" t="str">
        <f aca="false">IF(D1417&lt;&gt;"",IF(COUNTIF($D$12:$D1417,$D1417)&gt;1,0,IF(SUM(L1417,Q1417,V1417)&gt;0,IF(AND(T1417="",OR(O1417&lt;&gt;"",J1417&lt;&gt;"")),IF(O1417&lt;&gt;"",O1417,IF(J1417&lt;&gt;"",J1417,0)),IF(AND(O1417&lt;&gt;"",J1417&lt;&gt;"",O1417=J1417),O1417,T1417)),0)),"")</f>
        <v/>
      </c>
      <c r="AP1417" s="258" t="str">
        <f aca="false">IF(D1417&lt;&gt;"",IF(COUNTIF($D$12:$D1417,$D1417)&gt;1,0,IF(SUM(M1417,R1417,W1417)&gt;0,IF(AND(T1417="",OR(O1417&lt;&gt;"",J1417&lt;&gt;"")),IF(O1417&lt;&gt;"",O1417,IF(J1417&lt;&gt;"",J1417,0)),IF(AND(O1417&lt;&gt;"",J1417&lt;&gt;"",O1417=J1417),O1417,T1417)),0)),"")</f>
        <v/>
      </c>
      <c r="AQ1417" s="258" t="str">
        <f aca="false">IF(D1417&lt;&gt;"",IF(COUNTIF($D$12:$D1417,$D1417)&gt;1,0,IF(SUM(N1417,S1417,X1417)&gt;0,IF(AND(T1417="",OR(O1417&lt;&gt;"",J1417&lt;&gt;"")),IF(O1417&lt;&gt;"",O1417,IF(J1417&lt;&gt;"",J1417,0)),IF(AND(O1417&lt;&gt;"",J1417&lt;&gt;"",O1417=J1417),O1417,T1417)),0)),"")</f>
        <v/>
      </c>
      <c r="AR1417" s="257" t="str">
        <f aca="false">IF(D1417&lt;&gt;"",IF(J1417="OZP12",L1417,0),"")</f>
        <v/>
      </c>
      <c r="AS1417" s="257" t="str">
        <f aca="false">IF(D1417&lt;&gt;"",IF(O1417="OZP12",Q1417,0),"")</f>
        <v/>
      </c>
      <c r="AT1417" s="257" t="str">
        <f aca="false">IF(D1417&lt;&gt;"",IF(T1417="OZP12",V1417,0),"")</f>
        <v/>
      </c>
      <c r="AU1417" s="257" t="str">
        <f aca="false">IF(D1417&lt;&gt;"",IF(J1417="TZP",L1417,0),"")</f>
        <v/>
      </c>
      <c r="AV1417" s="257" t="str">
        <f aca="false">IF(D1417&lt;&gt;"",IF(O1417="TZP",Q1417,0),"")</f>
        <v/>
      </c>
      <c r="AW1417" s="257" t="str">
        <f aca="false">IF(D1417&lt;&gt;"",IF(T1417="TZP",V1417,0),"")</f>
        <v/>
      </c>
      <c r="AX1417" s="257" t="str">
        <f aca="false">IF(D1417&lt;&gt;"",IF(J1417="OZZ",L1417,0),"")</f>
        <v/>
      </c>
      <c r="AY1417" s="257" t="str">
        <f aca="false">IF(D1417&lt;&gt;"",IF(O1417="OZZ",Q1417,0),"")</f>
        <v/>
      </c>
      <c r="AZ1417" s="257" t="str">
        <f aca="false">IF(D1417&lt;&gt;"",IF(T1417="OZZ",V1417,0),"")</f>
        <v/>
      </c>
      <c r="BA1417" s="260"/>
      <c r="BB1417" s="257" t="str">
        <f aca="false">IF(D1417&lt;&gt;"",IF(ISERROR(FIND("/",D1417)),0,1),"")</f>
        <v/>
      </c>
      <c r="BC1417" s="257" t="str">
        <f aca="false">IF(D1417&lt;&gt;"",IF(BB1417*1=0,D1417,CONCATENATE(MID(D1417,1,FIND("/",D1417,1)-1),MID(D1417,FIND("/",D1417,1)+1,LEN(D1417)))),"")</f>
        <v/>
      </c>
      <c r="BD1417" s="286"/>
      <c r="BE1417" s="257" t="str">
        <f aca="false">IF(D1417&lt;&gt;"",IF(J1417="OZP12",M1417,0),"")</f>
        <v/>
      </c>
      <c r="BF1417" s="257" t="str">
        <f aca="false">IF(D1417&lt;&gt;"",IF(O1417="OZP12",R1417,0),"")</f>
        <v/>
      </c>
      <c r="BG1417" s="257" t="str">
        <f aca="false">IF(D1417&lt;&gt;"",IF(T1417="OZP12",W1417,0),"")</f>
        <v/>
      </c>
      <c r="BH1417" s="257" t="str">
        <f aca="false">IF(D1417&lt;&gt;"",IF(J1417="TZP",M1417,0),"")</f>
        <v/>
      </c>
      <c r="BI1417" s="257" t="str">
        <f aca="false">IF(D1417&lt;&gt;"",IF(O1417="TZP",R1417,0),"")</f>
        <v/>
      </c>
      <c r="BJ1417" s="257" t="str">
        <f aca="false">IF(D1417&lt;&gt;"",IF(T1417="TZP",W1417,0),"")</f>
        <v/>
      </c>
    </row>
    <row r="1418" s="261" customFormat="true" ht="18.75" hidden="false" customHeight="true" outlineLevel="0" collapsed="false">
      <c r="A1418" s="262" t="n">
        <f aca="false">A1417+1</f>
        <v>1406</v>
      </c>
      <c r="B1418" s="263"/>
      <c r="C1418" s="263"/>
      <c r="D1418" s="263"/>
      <c r="E1418" s="266"/>
      <c r="F1418" s="266"/>
      <c r="G1418" s="267"/>
      <c r="H1418" s="278"/>
      <c r="I1418" s="281"/>
      <c r="J1418" s="268"/>
      <c r="K1418" s="269"/>
      <c r="L1418" s="244" t="str">
        <f aca="false">IF(AND(K1418&lt;&gt;"",J1418&lt;&gt;""),MIN(IF(OR(J1418="OZZ",J1418="ZZ"),5000,13600),TRUNC(0.75*SUMIF($D$12:$D1418,$D1418,K$12:K1418),2))-SUMIF($D$12:$D1417,$D1418,L$12:L1417),"")</f>
        <v/>
      </c>
      <c r="M1418" s="270" t="str">
        <f aca="false">IF(AND(K1418&lt;&gt;"",J1418&lt;&gt;"",AB1418&lt;&gt;""),IF(OR(J1418="OZZ",J1418="ZZ"),0-SUMIF($D$12:$D1417,$D1418,M$12:M1417),MIN(MIN(13600,TRUNC(0.75*SUMIF($D$12:$D$1442,$D1418,K$12:K$1442),2)+SUMIF($D$12:$D1418,$D1418,AB$12:AB1418))-SUMIF($D$12:$D1417,$D1418,M$12:M1417)-SUMIF($D$12:$D$1442,$D1418,L$12:L$1442),AB1418)),"")</f>
        <v/>
      </c>
      <c r="N1418" s="246" t="str">
        <f aca="false">IF(J1418&lt;&gt;"",1000-SUMIF($D$12:$D1417,$D1418,N$12:N1417),"")</f>
        <v/>
      </c>
      <c r="O1418" s="268"/>
      <c r="P1418" s="269"/>
      <c r="Q1418" s="244" t="str">
        <f aca="false">IF(AND(P1418&lt;&gt;"",O1418&lt;&gt;""),MIN(IF(OR(O1418="OZZ",O1418="ZZ"),5000,13600),TRUNC(0.75*SUMIF($D$12:$D1418,$D1418,P$12:P1418),2))-SUMIF($D$12:$D1417,$D1418,Q$12:Q1417),"")</f>
        <v/>
      </c>
      <c r="R1418" s="270" t="str">
        <f aca="false">IF(AND(P1418&lt;&gt;"",O1418&lt;&gt;"",AF1418&lt;&gt;""),IF(OR(O1418="OZZ",O1418="ZZ"),0-SUMIF($D$12:$D1417,$D1418,R$12:R1417),MIN(MIN(13600,TRUNC(0.75*SUMIF($D$12:$D$1442,$D1418,P$12:P$1442),2)+SUMIF($D$12:$D1418,$D1418,AF$12:AF1418))-SUMIF($D$12:$D1417,$D1418,R$12:R1417)-SUMIF($D$12:$D$1442,$D1418,Q$12:Q$1442),AF1418)),"")</f>
        <v/>
      </c>
      <c r="S1418" s="246" t="str">
        <f aca="false">IF(O1418&lt;&gt;"",1000-SUMIF($D$12:$D1417,$D1418,S$12:S1417),"")</f>
        <v/>
      </c>
      <c r="T1418" s="268"/>
      <c r="U1418" s="269"/>
      <c r="V1418" s="244" t="str">
        <f aca="false">IF(AND(U1418&lt;&gt;"",T1418&lt;&gt;""),MIN(IF(OR(T1418="OZZ",T1418="ZZ"),5000,13600),TRUNC(0.75*SUMIF($D$12:$D1418,$D1418,U$12:U1418),2))-SUMIF($D$12:$D1417,$D1418,V$12:V1417),"")</f>
        <v/>
      </c>
      <c r="W1418" s="248" t="str">
        <f aca="false">IF(AND(U1418&lt;&gt;"",T1418&lt;&gt;"",AJ1418&lt;&gt;""),IF(OR(T1418="OZZ",T1418="ZZ"),0-SUMIF($D$12:$D1417,$D1418,W$12:W1417),MIN(MIN(13600,TRUNC(0.75*SUMIF($D$12:$D$1442,$D1418,U$12:U$1442),2)+SUMIF($D$12:$D1418,$D1418,AJ$12:AJ1418))-SUMIF($D$12:$D1417,$D1418,W$12:W1417)-SUMIF($D$12:$D$1442,$D1418,V$12:V$1442),AJ1418)),"")</f>
        <v/>
      </c>
      <c r="X1418" s="246" t="str">
        <f aca="false">IF(T1418&lt;&gt;"",1000-SUMIF($D$12:$D1417,$D1418,X$12:X1417),"")</f>
        <v/>
      </c>
      <c r="Y1418" s="272"/>
      <c r="Z1418" s="273"/>
      <c r="AA1418" s="273"/>
      <c r="AB1418" s="252" t="str">
        <f aca="false">IF(K1418&lt;&gt;"",ROUND(Y1418,2)+ROUND(Z1418,2)+ROUND(AA1418,2),"")</f>
        <v/>
      </c>
      <c r="AC1418" s="274"/>
      <c r="AD1418" s="273"/>
      <c r="AE1418" s="273"/>
      <c r="AF1418" s="275" t="str">
        <f aca="false">IF(P1418&lt;&gt;"",ROUND(AC1418,2)+ROUND(AD1418,2)+ROUND(AE1418,2),"")</f>
        <v/>
      </c>
      <c r="AG1418" s="274"/>
      <c r="AH1418" s="273"/>
      <c r="AI1418" s="273"/>
      <c r="AJ1418" s="275" t="str">
        <f aca="false">IF(U1418&lt;&gt;"",ROUND(AG1418,2)+ROUND(AH1418,2)+ROUND(AI1418,2),"")</f>
        <v/>
      </c>
      <c r="AK1418" s="255"/>
      <c r="AL1418" s="255"/>
      <c r="AM1418" s="256"/>
      <c r="AN1418" s="257"/>
      <c r="AO1418" s="258" t="str">
        <f aca="false">IF(D1418&lt;&gt;"",IF(COUNTIF($D$12:$D1418,$D1418)&gt;1,0,IF(SUM(L1418,Q1418,V1418)&gt;0,IF(AND(T1418="",OR(O1418&lt;&gt;"",J1418&lt;&gt;"")),IF(O1418&lt;&gt;"",O1418,IF(J1418&lt;&gt;"",J1418,0)),IF(AND(O1418&lt;&gt;"",J1418&lt;&gt;"",O1418=J1418),O1418,T1418)),0)),"")</f>
        <v/>
      </c>
      <c r="AP1418" s="258" t="str">
        <f aca="false">IF(D1418&lt;&gt;"",IF(COUNTIF($D$12:$D1418,$D1418)&gt;1,0,IF(SUM(M1418,R1418,W1418)&gt;0,IF(AND(T1418="",OR(O1418&lt;&gt;"",J1418&lt;&gt;"")),IF(O1418&lt;&gt;"",O1418,IF(J1418&lt;&gt;"",J1418,0)),IF(AND(O1418&lt;&gt;"",J1418&lt;&gt;"",O1418=J1418),O1418,T1418)),0)),"")</f>
        <v/>
      </c>
      <c r="AQ1418" s="258" t="str">
        <f aca="false">IF(D1418&lt;&gt;"",IF(COUNTIF($D$12:$D1418,$D1418)&gt;1,0,IF(SUM(N1418,S1418,X1418)&gt;0,IF(AND(T1418="",OR(O1418&lt;&gt;"",J1418&lt;&gt;"")),IF(O1418&lt;&gt;"",O1418,IF(J1418&lt;&gt;"",J1418,0)),IF(AND(O1418&lt;&gt;"",J1418&lt;&gt;"",O1418=J1418),O1418,T1418)),0)),"")</f>
        <v/>
      </c>
      <c r="AR1418" s="257" t="str">
        <f aca="false">IF(D1418&lt;&gt;"",IF(J1418="OZP12",L1418,0),"")</f>
        <v/>
      </c>
      <c r="AS1418" s="257" t="str">
        <f aca="false">IF(D1418&lt;&gt;"",IF(O1418="OZP12",Q1418,0),"")</f>
        <v/>
      </c>
      <c r="AT1418" s="257" t="str">
        <f aca="false">IF(D1418&lt;&gt;"",IF(T1418="OZP12",V1418,0),"")</f>
        <v/>
      </c>
      <c r="AU1418" s="257" t="str">
        <f aca="false">IF(D1418&lt;&gt;"",IF(J1418="TZP",L1418,0),"")</f>
        <v/>
      </c>
      <c r="AV1418" s="257" t="str">
        <f aca="false">IF(D1418&lt;&gt;"",IF(O1418="TZP",Q1418,0),"")</f>
        <v/>
      </c>
      <c r="AW1418" s="257" t="str">
        <f aca="false">IF(D1418&lt;&gt;"",IF(T1418="TZP",V1418,0),"")</f>
        <v/>
      </c>
      <c r="AX1418" s="257" t="str">
        <f aca="false">IF(D1418&lt;&gt;"",IF(J1418="OZZ",L1418,0),"")</f>
        <v/>
      </c>
      <c r="AY1418" s="257" t="str">
        <f aca="false">IF(D1418&lt;&gt;"",IF(O1418="OZZ",Q1418,0),"")</f>
        <v/>
      </c>
      <c r="AZ1418" s="257" t="str">
        <f aca="false">IF(D1418&lt;&gt;"",IF(T1418="OZZ",V1418,0),"")</f>
        <v/>
      </c>
      <c r="BA1418" s="260"/>
      <c r="BB1418" s="257" t="str">
        <f aca="false">IF(D1418&lt;&gt;"",IF(ISERROR(FIND("/",D1418)),0,1),"")</f>
        <v/>
      </c>
      <c r="BC1418" s="257" t="str">
        <f aca="false">IF(D1418&lt;&gt;"",IF(BB1418*1=0,D1418,CONCATENATE(MID(D1418,1,FIND("/",D1418,1)-1),MID(D1418,FIND("/",D1418,1)+1,LEN(D1418)))),"")</f>
        <v/>
      </c>
      <c r="BD1418" s="286"/>
      <c r="BE1418" s="257" t="str">
        <f aca="false">IF(D1418&lt;&gt;"",IF(J1418="OZP12",M1418,0),"")</f>
        <v/>
      </c>
      <c r="BF1418" s="257" t="str">
        <f aca="false">IF(D1418&lt;&gt;"",IF(O1418="OZP12",R1418,0),"")</f>
        <v/>
      </c>
      <c r="BG1418" s="257" t="str">
        <f aca="false">IF(D1418&lt;&gt;"",IF(T1418="OZP12",W1418,0),"")</f>
        <v/>
      </c>
      <c r="BH1418" s="257" t="str">
        <f aca="false">IF(D1418&lt;&gt;"",IF(J1418="TZP",M1418,0),"")</f>
        <v/>
      </c>
      <c r="BI1418" s="257" t="str">
        <f aca="false">IF(D1418&lt;&gt;"",IF(O1418="TZP",R1418,0),"")</f>
        <v/>
      </c>
      <c r="BJ1418" s="257" t="str">
        <f aca="false">IF(D1418&lt;&gt;"",IF(T1418="TZP",W1418,0),"")</f>
        <v/>
      </c>
    </row>
    <row r="1419" s="261" customFormat="true" ht="18.75" hidden="false" customHeight="true" outlineLevel="0" collapsed="false">
      <c r="A1419" s="262" t="n">
        <f aca="false">A1418+1</f>
        <v>1407</v>
      </c>
      <c r="B1419" s="263"/>
      <c r="C1419" s="263"/>
      <c r="D1419" s="263"/>
      <c r="E1419" s="266"/>
      <c r="F1419" s="266"/>
      <c r="G1419" s="267"/>
      <c r="H1419" s="278"/>
      <c r="I1419" s="281"/>
      <c r="J1419" s="268"/>
      <c r="K1419" s="269"/>
      <c r="L1419" s="244" t="str">
        <f aca="false">IF(AND(K1419&lt;&gt;"",J1419&lt;&gt;""),MIN(IF(OR(J1419="OZZ",J1419="ZZ"),5000,13600),TRUNC(0.75*SUMIF($D$12:$D1419,$D1419,K$12:K1419),2))-SUMIF($D$12:$D1418,$D1419,L$12:L1418),"")</f>
        <v/>
      </c>
      <c r="M1419" s="270" t="str">
        <f aca="false">IF(AND(K1419&lt;&gt;"",J1419&lt;&gt;"",AB1419&lt;&gt;""),IF(OR(J1419="OZZ",J1419="ZZ"),0-SUMIF($D$12:$D1418,$D1419,M$12:M1418),MIN(MIN(13600,TRUNC(0.75*SUMIF($D$12:$D$1442,$D1419,K$12:K$1442),2)+SUMIF($D$12:$D1419,$D1419,AB$12:AB1419))-SUMIF($D$12:$D1418,$D1419,M$12:M1418)-SUMIF($D$12:$D$1442,$D1419,L$12:L$1442),AB1419)),"")</f>
        <v/>
      </c>
      <c r="N1419" s="246" t="str">
        <f aca="false">IF(J1419&lt;&gt;"",1000-SUMIF($D$12:$D1418,$D1419,N$12:N1418),"")</f>
        <v/>
      </c>
      <c r="O1419" s="268"/>
      <c r="P1419" s="269"/>
      <c r="Q1419" s="244" t="str">
        <f aca="false">IF(AND(P1419&lt;&gt;"",O1419&lt;&gt;""),MIN(IF(OR(O1419="OZZ",O1419="ZZ"),5000,13600),TRUNC(0.75*SUMIF($D$12:$D1419,$D1419,P$12:P1419),2))-SUMIF($D$12:$D1418,$D1419,Q$12:Q1418),"")</f>
        <v/>
      </c>
      <c r="R1419" s="270" t="str">
        <f aca="false">IF(AND(P1419&lt;&gt;"",O1419&lt;&gt;"",AF1419&lt;&gt;""),IF(OR(O1419="OZZ",O1419="ZZ"),0-SUMIF($D$12:$D1418,$D1419,R$12:R1418),MIN(MIN(13600,TRUNC(0.75*SUMIF($D$12:$D$1442,$D1419,P$12:P$1442),2)+SUMIF($D$12:$D1419,$D1419,AF$12:AF1419))-SUMIF($D$12:$D1418,$D1419,R$12:R1418)-SUMIF($D$12:$D$1442,$D1419,Q$12:Q$1442),AF1419)),"")</f>
        <v/>
      </c>
      <c r="S1419" s="246" t="str">
        <f aca="false">IF(O1419&lt;&gt;"",1000-SUMIF($D$12:$D1418,$D1419,S$12:S1418),"")</f>
        <v/>
      </c>
      <c r="T1419" s="268"/>
      <c r="U1419" s="269"/>
      <c r="V1419" s="244" t="str">
        <f aca="false">IF(AND(U1419&lt;&gt;"",T1419&lt;&gt;""),MIN(IF(OR(T1419="OZZ",T1419="ZZ"),5000,13600),TRUNC(0.75*SUMIF($D$12:$D1419,$D1419,U$12:U1419),2))-SUMIF($D$12:$D1418,$D1419,V$12:V1418),"")</f>
        <v/>
      </c>
      <c r="W1419" s="248" t="str">
        <f aca="false">IF(AND(U1419&lt;&gt;"",T1419&lt;&gt;"",AJ1419&lt;&gt;""),IF(OR(T1419="OZZ",T1419="ZZ"),0-SUMIF($D$12:$D1418,$D1419,W$12:W1418),MIN(MIN(13600,TRUNC(0.75*SUMIF($D$12:$D$1442,$D1419,U$12:U$1442),2)+SUMIF($D$12:$D1419,$D1419,AJ$12:AJ1419))-SUMIF($D$12:$D1418,$D1419,W$12:W1418)-SUMIF($D$12:$D$1442,$D1419,V$12:V$1442),AJ1419)),"")</f>
        <v/>
      </c>
      <c r="X1419" s="246" t="str">
        <f aca="false">IF(T1419&lt;&gt;"",1000-SUMIF($D$12:$D1418,$D1419,X$12:X1418),"")</f>
        <v/>
      </c>
      <c r="Y1419" s="272"/>
      <c r="Z1419" s="273"/>
      <c r="AA1419" s="273"/>
      <c r="AB1419" s="252" t="str">
        <f aca="false">IF(K1419&lt;&gt;"",ROUND(Y1419,2)+ROUND(Z1419,2)+ROUND(AA1419,2),"")</f>
        <v/>
      </c>
      <c r="AC1419" s="274"/>
      <c r="AD1419" s="273"/>
      <c r="AE1419" s="273"/>
      <c r="AF1419" s="275" t="str">
        <f aca="false">IF(P1419&lt;&gt;"",ROUND(AC1419,2)+ROUND(AD1419,2)+ROUND(AE1419,2),"")</f>
        <v/>
      </c>
      <c r="AG1419" s="274"/>
      <c r="AH1419" s="273"/>
      <c r="AI1419" s="273"/>
      <c r="AJ1419" s="275" t="str">
        <f aca="false">IF(U1419&lt;&gt;"",ROUND(AG1419,2)+ROUND(AH1419,2)+ROUND(AI1419,2),"")</f>
        <v/>
      </c>
      <c r="AK1419" s="255"/>
      <c r="AL1419" s="255"/>
      <c r="AM1419" s="256"/>
      <c r="AN1419" s="257"/>
      <c r="AO1419" s="258" t="str">
        <f aca="false">IF(D1419&lt;&gt;"",IF(COUNTIF($D$12:$D1419,$D1419)&gt;1,0,IF(SUM(L1419,Q1419,V1419)&gt;0,IF(AND(T1419="",OR(O1419&lt;&gt;"",J1419&lt;&gt;"")),IF(O1419&lt;&gt;"",O1419,IF(J1419&lt;&gt;"",J1419,0)),IF(AND(O1419&lt;&gt;"",J1419&lt;&gt;"",O1419=J1419),O1419,T1419)),0)),"")</f>
        <v/>
      </c>
      <c r="AP1419" s="258" t="str">
        <f aca="false">IF(D1419&lt;&gt;"",IF(COUNTIF($D$12:$D1419,$D1419)&gt;1,0,IF(SUM(M1419,R1419,W1419)&gt;0,IF(AND(T1419="",OR(O1419&lt;&gt;"",J1419&lt;&gt;"")),IF(O1419&lt;&gt;"",O1419,IF(J1419&lt;&gt;"",J1419,0)),IF(AND(O1419&lt;&gt;"",J1419&lt;&gt;"",O1419=J1419),O1419,T1419)),0)),"")</f>
        <v/>
      </c>
      <c r="AQ1419" s="258" t="str">
        <f aca="false">IF(D1419&lt;&gt;"",IF(COUNTIF($D$12:$D1419,$D1419)&gt;1,0,IF(SUM(N1419,S1419,X1419)&gt;0,IF(AND(T1419="",OR(O1419&lt;&gt;"",J1419&lt;&gt;"")),IF(O1419&lt;&gt;"",O1419,IF(J1419&lt;&gt;"",J1419,0)),IF(AND(O1419&lt;&gt;"",J1419&lt;&gt;"",O1419=J1419),O1419,T1419)),0)),"")</f>
        <v/>
      </c>
      <c r="AR1419" s="257" t="str">
        <f aca="false">IF(D1419&lt;&gt;"",IF(J1419="OZP12",L1419,0),"")</f>
        <v/>
      </c>
      <c r="AS1419" s="257" t="str">
        <f aca="false">IF(D1419&lt;&gt;"",IF(O1419="OZP12",Q1419,0),"")</f>
        <v/>
      </c>
      <c r="AT1419" s="257" t="str">
        <f aca="false">IF(D1419&lt;&gt;"",IF(T1419="OZP12",V1419,0),"")</f>
        <v/>
      </c>
      <c r="AU1419" s="257" t="str">
        <f aca="false">IF(D1419&lt;&gt;"",IF(J1419="TZP",L1419,0),"")</f>
        <v/>
      </c>
      <c r="AV1419" s="257" t="str">
        <f aca="false">IF(D1419&lt;&gt;"",IF(O1419="TZP",Q1419,0),"")</f>
        <v/>
      </c>
      <c r="AW1419" s="257" t="str">
        <f aca="false">IF(D1419&lt;&gt;"",IF(T1419="TZP",V1419,0),"")</f>
        <v/>
      </c>
      <c r="AX1419" s="257" t="str">
        <f aca="false">IF(D1419&lt;&gt;"",IF(J1419="OZZ",L1419,0),"")</f>
        <v/>
      </c>
      <c r="AY1419" s="257" t="str">
        <f aca="false">IF(D1419&lt;&gt;"",IF(O1419="OZZ",Q1419,0),"")</f>
        <v/>
      </c>
      <c r="AZ1419" s="257" t="str">
        <f aca="false">IF(D1419&lt;&gt;"",IF(T1419="OZZ",V1419,0),"")</f>
        <v/>
      </c>
      <c r="BA1419" s="260"/>
      <c r="BB1419" s="257" t="str">
        <f aca="false">IF(D1419&lt;&gt;"",IF(ISERROR(FIND("/",D1419)),0,1),"")</f>
        <v/>
      </c>
      <c r="BC1419" s="257" t="str">
        <f aca="false">IF(D1419&lt;&gt;"",IF(BB1419*1=0,D1419,CONCATENATE(MID(D1419,1,FIND("/",D1419,1)-1),MID(D1419,FIND("/",D1419,1)+1,LEN(D1419)))),"")</f>
        <v/>
      </c>
      <c r="BD1419" s="286"/>
      <c r="BE1419" s="257" t="str">
        <f aca="false">IF(D1419&lt;&gt;"",IF(J1419="OZP12",M1419,0),"")</f>
        <v/>
      </c>
      <c r="BF1419" s="257" t="str">
        <f aca="false">IF(D1419&lt;&gt;"",IF(O1419="OZP12",R1419,0),"")</f>
        <v/>
      </c>
      <c r="BG1419" s="257" t="str">
        <f aca="false">IF(D1419&lt;&gt;"",IF(T1419="OZP12",W1419,0),"")</f>
        <v/>
      </c>
      <c r="BH1419" s="257" t="str">
        <f aca="false">IF(D1419&lt;&gt;"",IF(J1419="TZP",M1419,0),"")</f>
        <v/>
      </c>
      <c r="BI1419" s="257" t="str">
        <f aca="false">IF(D1419&lt;&gt;"",IF(O1419="TZP",R1419,0),"")</f>
        <v/>
      </c>
      <c r="BJ1419" s="257" t="str">
        <f aca="false">IF(D1419&lt;&gt;"",IF(T1419="TZP",W1419,0),"")</f>
        <v/>
      </c>
    </row>
    <row r="1420" s="261" customFormat="true" ht="18.75" hidden="false" customHeight="true" outlineLevel="0" collapsed="false">
      <c r="A1420" s="262" t="n">
        <f aca="false">A1419+1</f>
        <v>1408</v>
      </c>
      <c r="B1420" s="263"/>
      <c r="C1420" s="263"/>
      <c r="D1420" s="263"/>
      <c r="E1420" s="266"/>
      <c r="F1420" s="266"/>
      <c r="G1420" s="267"/>
      <c r="H1420" s="278"/>
      <c r="I1420" s="281"/>
      <c r="J1420" s="268"/>
      <c r="K1420" s="269"/>
      <c r="L1420" s="244" t="str">
        <f aca="false">IF(AND(K1420&lt;&gt;"",J1420&lt;&gt;""),MIN(IF(OR(J1420="OZZ",J1420="ZZ"),5000,13600),TRUNC(0.75*SUMIF($D$12:$D1420,$D1420,K$12:K1420),2))-SUMIF($D$12:$D1419,$D1420,L$12:L1419),"")</f>
        <v/>
      </c>
      <c r="M1420" s="270" t="str">
        <f aca="false">IF(AND(K1420&lt;&gt;"",J1420&lt;&gt;"",AB1420&lt;&gt;""),IF(OR(J1420="OZZ",J1420="ZZ"),0-SUMIF($D$12:$D1419,$D1420,M$12:M1419),MIN(MIN(13600,TRUNC(0.75*SUMIF($D$12:$D$1442,$D1420,K$12:K$1442),2)+SUMIF($D$12:$D1420,$D1420,AB$12:AB1420))-SUMIF($D$12:$D1419,$D1420,M$12:M1419)-SUMIF($D$12:$D$1442,$D1420,L$12:L$1442),AB1420)),"")</f>
        <v/>
      </c>
      <c r="N1420" s="246" t="str">
        <f aca="false">IF(J1420&lt;&gt;"",1000-SUMIF($D$12:$D1419,$D1420,N$12:N1419),"")</f>
        <v/>
      </c>
      <c r="O1420" s="268"/>
      <c r="P1420" s="269"/>
      <c r="Q1420" s="244" t="str">
        <f aca="false">IF(AND(P1420&lt;&gt;"",O1420&lt;&gt;""),MIN(IF(OR(O1420="OZZ",O1420="ZZ"),5000,13600),TRUNC(0.75*SUMIF($D$12:$D1420,$D1420,P$12:P1420),2))-SUMIF($D$12:$D1419,$D1420,Q$12:Q1419),"")</f>
        <v/>
      </c>
      <c r="R1420" s="270" t="str">
        <f aca="false">IF(AND(P1420&lt;&gt;"",O1420&lt;&gt;"",AF1420&lt;&gt;""),IF(OR(O1420="OZZ",O1420="ZZ"),0-SUMIF($D$12:$D1419,$D1420,R$12:R1419),MIN(MIN(13600,TRUNC(0.75*SUMIF($D$12:$D$1442,$D1420,P$12:P$1442),2)+SUMIF($D$12:$D1420,$D1420,AF$12:AF1420))-SUMIF($D$12:$D1419,$D1420,R$12:R1419)-SUMIF($D$12:$D$1442,$D1420,Q$12:Q$1442),AF1420)),"")</f>
        <v/>
      </c>
      <c r="S1420" s="246" t="str">
        <f aca="false">IF(O1420&lt;&gt;"",1000-SUMIF($D$12:$D1419,$D1420,S$12:S1419),"")</f>
        <v/>
      </c>
      <c r="T1420" s="268"/>
      <c r="U1420" s="269"/>
      <c r="V1420" s="244" t="str">
        <f aca="false">IF(AND(U1420&lt;&gt;"",T1420&lt;&gt;""),MIN(IF(OR(T1420="OZZ",T1420="ZZ"),5000,13600),TRUNC(0.75*SUMIF($D$12:$D1420,$D1420,U$12:U1420),2))-SUMIF($D$12:$D1419,$D1420,V$12:V1419),"")</f>
        <v/>
      </c>
      <c r="W1420" s="248" t="str">
        <f aca="false">IF(AND(U1420&lt;&gt;"",T1420&lt;&gt;"",AJ1420&lt;&gt;""),IF(OR(T1420="OZZ",T1420="ZZ"),0-SUMIF($D$12:$D1419,$D1420,W$12:W1419),MIN(MIN(13600,TRUNC(0.75*SUMIF($D$12:$D$1442,$D1420,U$12:U$1442),2)+SUMIF($D$12:$D1420,$D1420,AJ$12:AJ1420))-SUMIF($D$12:$D1419,$D1420,W$12:W1419)-SUMIF($D$12:$D$1442,$D1420,V$12:V$1442),AJ1420)),"")</f>
        <v/>
      </c>
      <c r="X1420" s="246" t="str">
        <f aca="false">IF(T1420&lt;&gt;"",1000-SUMIF($D$12:$D1419,$D1420,X$12:X1419),"")</f>
        <v/>
      </c>
      <c r="Y1420" s="272"/>
      <c r="Z1420" s="273"/>
      <c r="AA1420" s="273"/>
      <c r="AB1420" s="252" t="str">
        <f aca="false">IF(K1420&lt;&gt;"",ROUND(Y1420,2)+ROUND(Z1420,2)+ROUND(AA1420,2),"")</f>
        <v/>
      </c>
      <c r="AC1420" s="274"/>
      <c r="AD1420" s="273"/>
      <c r="AE1420" s="273"/>
      <c r="AF1420" s="275" t="str">
        <f aca="false">IF(P1420&lt;&gt;"",ROUND(AC1420,2)+ROUND(AD1420,2)+ROUND(AE1420,2),"")</f>
        <v/>
      </c>
      <c r="AG1420" s="274"/>
      <c r="AH1420" s="273"/>
      <c r="AI1420" s="273"/>
      <c r="AJ1420" s="275" t="str">
        <f aca="false">IF(U1420&lt;&gt;"",ROUND(AG1420,2)+ROUND(AH1420,2)+ROUND(AI1420,2),"")</f>
        <v/>
      </c>
      <c r="AK1420" s="255"/>
      <c r="AL1420" s="255"/>
      <c r="AM1420" s="256"/>
      <c r="AN1420" s="257"/>
      <c r="AO1420" s="258" t="str">
        <f aca="false">IF(D1420&lt;&gt;"",IF(COUNTIF($D$12:$D1420,$D1420)&gt;1,0,IF(SUM(L1420,Q1420,V1420)&gt;0,IF(AND(T1420="",OR(O1420&lt;&gt;"",J1420&lt;&gt;"")),IF(O1420&lt;&gt;"",O1420,IF(J1420&lt;&gt;"",J1420,0)),IF(AND(O1420&lt;&gt;"",J1420&lt;&gt;"",O1420=J1420),O1420,T1420)),0)),"")</f>
        <v/>
      </c>
      <c r="AP1420" s="258" t="str">
        <f aca="false">IF(D1420&lt;&gt;"",IF(COUNTIF($D$12:$D1420,$D1420)&gt;1,0,IF(SUM(M1420,R1420,W1420)&gt;0,IF(AND(T1420="",OR(O1420&lt;&gt;"",J1420&lt;&gt;"")),IF(O1420&lt;&gt;"",O1420,IF(J1420&lt;&gt;"",J1420,0)),IF(AND(O1420&lt;&gt;"",J1420&lt;&gt;"",O1420=J1420),O1420,T1420)),0)),"")</f>
        <v/>
      </c>
      <c r="AQ1420" s="258" t="str">
        <f aca="false">IF(D1420&lt;&gt;"",IF(COUNTIF($D$12:$D1420,$D1420)&gt;1,0,IF(SUM(N1420,S1420,X1420)&gt;0,IF(AND(T1420="",OR(O1420&lt;&gt;"",J1420&lt;&gt;"")),IF(O1420&lt;&gt;"",O1420,IF(J1420&lt;&gt;"",J1420,0)),IF(AND(O1420&lt;&gt;"",J1420&lt;&gt;"",O1420=J1420),O1420,T1420)),0)),"")</f>
        <v/>
      </c>
      <c r="AR1420" s="257" t="str">
        <f aca="false">IF(D1420&lt;&gt;"",IF(J1420="OZP12",L1420,0),"")</f>
        <v/>
      </c>
      <c r="AS1420" s="257" t="str">
        <f aca="false">IF(D1420&lt;&gt;"",IF(O1420="OZP12",Q1420,0),"")</f>
        <v/>
      </c>
      <c r="AT1420" s="257" t="str">
        <f aca="false">IF(D1420&lt;&gt;"",IF(T1420="OZP12",V1420,0),"")</f>
        <v/>
      </c>
      <c r="AU1420" s="257" t="str">
        <f aca="false">IF(D1420&lt;&gt;"",IF(J1420="TZP",L1420,0),"")</f>
        <v/>
      </c>
      <c r="AV1420" s="257" t="str">
        <f aca="false">IF(D1420&lt;&gt;"",IF(O1420="TZP",Q1420,0),"")</f>
        <v/>
      </c>
      <c r="AW1420" s="257" t="str">
        <f aca="false">IF(D1420&lt;&gt;"",IF(T1420="TZP",V1420,0),"")</f>
        <v/>
      </c>
      <c r="AX1420" s="257" t="str">
        <f aca="false">IF(D1420&lt;&gt;"",IF(J1420="OZZ",L1420,0),"")</f>
        <v/>
      </c>
      <c r="AY1420" s="257" t="str">
        <f aca="false">IF(D1420&lt;&gt;"",IF(O1420="OZZ",Q1420,0),"")</f>
        <v/>
      </c>
      <c r="AZ1420" s="257" t="str">
        <f aca="false">IF(D1420&lt;&gt;"",IF(T1420="OZZ",V1420,0),"")</f>
        <v/>
      </c>
      <c r="BA1420" s="260"/>
      <c r="BB1420" s="257" t="str">
        <f aca="false">IF(D1420&lt;&gt;"",IF(ISERROR(FIND("/",D1420)),0,1),"")</f>
        <v/>
      </c>
      <c r="BC1420" s="257" t="str">
        <f aca="false">IF(D1420&lt;&gt;"",IF(BB1420*1=0,D1420,CONCATENATE(MID(D1420,1,FIND("/",D1420,1)-1),MID(D1420,FIND("/",D1420,1)+1,LEN(D1420)))),"")</f>
        <v/>
      </c>
      <c r="BD1420" s="286"/>
      <c r="BE1420" s="257" t="str">
        <f aca="false">IF(D1420&lt;&gt;"",IF(J1420="OZP12",M1420,0),"")</f>
        <v/>
      </c>
      <c r="BF1420" s="257" t="str">
        <f aca="false">IF(D1420&lt;&gt;"",IF(O1420="OZP12",R1420,0),"")</f>
        <v/>
      </c>
      <c r="BG1420" s="257" t="str">
        <f aca="false">IF(D1420&lt;&gt;"",IF(T1420="OZP12",W1420,0),"")</f>
        <v/>
      </c>
      <c r="BH1420" s="257" t="str">
        <f aca="false">IF(D1420&lt;&gt;"",IF(J1420="TZP",M1420,0),"")</f>
        <v/>
      </c>
      <c r="BI1420" s="257" t="str">
        <f aca="false">IF(D1420&lt;&gt;"",IF(O1420="TZP",R1420,0),"")</f>
        <v/>
      </c>
      <c r="BJ1420" s="257" t="str">
        <f aca="false">IF(D1420&lt;&gt;"",IF(T1420="TZP",W1420,0),"")</f>
        <v/>
      </c>
    </row>
    <row r="1421" s="261" customFormat="true" ht="18.75" hidden="false" customHeight="true" outlineLevel="0" collapsed="false">
      <c r="A1421" s="262" t="n">
        <f aca="false">A1420+1</f>
        <v>1409</v>
      </c>
      <c r="B1421" s="263"/>
      <c r="C1421" s="263"/>
      <c r="D1421" s="263"/>
      <c r="E1421" s="266"/>
      <c r="F1421" s="266"/>
      <c r="G1421" s="267"/>
      <c r="H1421" s="278"/>
      <c r="I1421" s="281"/>
      <c r="J1421" s="268"/>
      <c r="K1421" s="269"/>
      <c r="L1421" s="244" t="str">
        <f aca="false">IF(AND(K1421&lt;&gt;"",J1421&lt;&gt;""),MIN(IF(OR(J1421="OZZ",J1421="ZZ"),5000,13600),TRUNC(0.75*SUMIF($D$12:$D1421,$D1421,K$12:K1421),2))-SUMIF($D$12:$D1420,$D1421,L$12:L1420),"")</f>
        <v/>
      </c>
      <c r="M1421" s="270" t="str">
        <f aca="false">IF(AND(K1421&lt;&gt;"",J1421&lt;&gt;"",AB1421&lt;&gt;""),IF(OR(J1421="OZZ",J1421="ZZ"),0-SUMIF($D$12:$D1420,$D1421,M$12:M1420),MIN(MIN(13600,TRUNC(0.75*SUMIF($D$12:$D$1442,$D1421,K$12:K$1442),2)+SUMIF($D$12:$D1421,$D1421,AB$12:AB1421))-SUMIF($D$12:$D1420,$D1421,M$12:M1420)-SUMIF($D$12:$D$1442,$D1421,L$12:L$1442),AB1421)),"")</f>
        <v/>
      </c>
      <c r="N1421" s="246" t="str">
        <f aca="false">IF(J1421&lt;&gt;"",1000-SUMIF($D$12:$D1420,$D1421,N$12:N1420),"")</f>
        <v/>
      </c>
      <c r="O1421" s="268"/>
      <c r="P1421" s="269"/>
      <c r="Q1421" s="244" t="str">
        <f aca="false">IF(AND(P1421&lt;&gt;"",O1421&lt;&gt;""),MIN(IF(OR(O1421="OZZ",O1421="ZZ"),5000,13600),TRUNC(0.75*SUMIF($D$12:$D1421,$D1421,P$12:P1421),2))-SUMIF($D$12:$D1420,$D1421,Q$12:Q1420),"")</f>
        <v/>
      </c>
      <c r="R1421" s="270" t="str">
        <f aca="false">IF(AND(P1421&lt;&gt;"",O1421&lt;&gt;"",AF1421&lt;&gt;""),IF(OR(O1421="OZZ",O1421="ZZ"),0-SUMIF($D$12:$D1420,$D1421,R$12:R1420),MIN(MIN(13600,TRUNC(0.75*SUMIF($D$12:$D$1442,$D1421,P$12:P$1442),2)+SUMIF($D$12:$D1421,$D1421,AF$12:AF1421))-SUMIF($D$12:$D1420,$D1421,R$12:R1420)-SUMIF($D$12:$D$1442,$D1421,Q$12:Q$1442),AF1421)),"")</f>
        <v/>
      </c>
      <c r="S1421" s="246" t="str">
        <f aca="false">IF(O1421&lt;&gt;"",1000-SUMIF($D$12:$D1420,$D1421,S$12:S1420),"")</f>
        <v/>
      </c>
      <c r="T1421" s="268"/>
      <c r="U1421" s="269"/>
      <c r="V1421" s="244" t="str">
        <f aca="false">IF(AND(U1421&lt;&gt;"",T1421&lt;&gt;""),MIN(IF(OR(T1421="OZZ",T1421="ZZ"),5000,13600),TRUNC(0.75*SUMIF($D$12:$D1421,$D1421,U$12:U1421),2))-SUMIF($D$12:$D1420,$D1421,V$12:V1420),"")</f>
        <v/>
      </c>
      <c r="W1421" s="248" t="str">
        <f aca="false">IF(AND(U1421&lt;&gt;"",T1421&lt;&gt;"",AJ1421&lt;&gt;""),IF(OR(T1421="OZZ",T1421="ZZ"),0-SUMIF($D$12:$D1420,$D1421,W$12:W1420),MIN(MIN(13600,TRUNC(0.75*SUMIF($D$12:$D$1442,$D1421,U$12:U$1442),2)+SUMIF($D$12:$D1421,$D1421,AJ$12:AJ1421))-SUMIF($D$12:$D1420,$D1421,W$12:W1420)-SUMIF($D$12:$D$1442,$D1421,V$12:V$1442),AJ1421)),"")</f>
        <v/>
      </c>
      <c r="X1421" s="246" t="str">
        <f aca="false">IF(T1421&lt;&gt;"",1000-SUMIF($D$12:$D1420,$D1421,X$12:X1420),"")</f>
        <v/>
      </c>
      <c r="Y1421" s="272"/>
      <c r="Z1421" s="273"/>
      <c r="AA1421" s="273"/>
      <c r="AB1421" s="252" t="str">
        <f aca="false">IF(K1421&lt;&gt;"",ROUND(Y1421,2)+ROUND(Z1421,2)+ROUND(AA1421,2),"")</f>
        <v/>
      </c>
      <c r="AC1421" s="274"/>
      <c r="AD1421" s="273"/>
      <c r="AE1421" s="273"/>
      <c r="AF1421" s="275" t="str">
        <f aca="false">IF(P1421&lt;&gt;"",ROUND(AC1421,2)+ROUND(AD1421,2)+ROUND(AE1421,2),"")</f>
        <v/>
      </c>
      <c r="AG1421" s="274"/>
      <c r="AH1421" s="273"/>
      <c r="AI1421" s="273"/>
      <c r="AJ1421" s="275" t="str">
        <f aca="false">IF(U1421&lt;&gt;"",ROUND(AG1421,2)+ROUND(AH1421,2)+ROUND(AI1421,2),"")</f>
        <v/>
      </c>
      <c r="AK1421" s="255"/>
      <c r="AL1421" s="255"/>
      <c r="AM1421" s="256"/>
      <c r="AN1421" s="257"/>
      <c r="AO1421" s="258" t="str">
        <f aca="false">IF(D1421&lt;&gt;"",IF(COUNTIF($D$12:$D1421,$D1421)&gt;1,0,IF(SUM(L1421,Q1421,V1421)&gt;0,IF(AND(T1421="",OR(O1421&lt;&gt;"",J1421&lt;&gt;"")),IF(O1421&lt;&gt;"",O1421,IF(J1421&lt;&gt;"",J1421,0)),IF(AND(O1421&lt;&gt;"",J1421&lt;&gt;"",O1421=J1421),O1421,T1421)),0)),"")</f>
        <v/>
      </c>
      <c r="AP1421" s="258" t="str">
        <f aca="false">IF(D1421&lt;&gt;"",IF(COUNTIF($D$12:$D1421,$D1421)&gt;1,0,IF(SUM(M1421,R1421,W1421)&gt;0,IF(AND(T1421="",OR(O1421&lt;&gt;"",J1421&lt;&gt;"")),IF(O1421&lt;&gt;"",O1421,IF(J1421&lt;&gt;"",J1421,0)),IF(AND(O1421&lt;&gt;"",J1421&lt;&gt;"",O1421=J1421),O1421,T1421)),0)),"")</f>
        <v/>
      </c>
      <c r="AQ1421" s="258" t="str">
        <f aca="false">IF(D1421&lt;&gt;"",IF(COUNTIF($D$12:$D1421,$D1421)&gt;1,0,IF(SUM(N1421,S1421,X1421)&gt;0,IF(AND(T1421="",OR(O1421&lt;&gt;"",J1421&lt;&gt;"")),IF(O1421&lt;&gt;"",O1421,IF(J1421&lt;&gt;"",J1421,0)),IF(AND(O1421&lt;&gt;"",J1421&lt;&gt;"",O1421=J1421),O1421,T1421)),0)),"")</f>
        <v/>
      </c>
      <c r="AR1421" s="257" t="str">
        <f aca="false">IF(D1421&lt;&gt;"",IF(J1421="OZP12",L1421,0),"")</f>
        <v/>
      </c>
      <c r="AS1421" s="257" t="str">
        <f aca="false">IF(D1421&lt;&gt;"",IF(O1421="OZP12",Q1421,0),"")</f>
        <v/>
      </c>
      <c r="AT1421" s="257" t="str">
        <f aca="false">IF(D1421&lt;&gt;"",IF(T1421="OZP12",V1421,0),"")</f>
        <v/>
      </c>
      <c r="AU1421" s="257" t="str">
        <f aca="false">IF(D1421&lt;&gt;"",IF(J1421="TZP",L1421,0),"")</f>
        <v/>
      </c>
      <c r="AV1421" s="257" t="str">
        <f aca="false">IF(D1421&lt;&gt;"",IF(O1421="TZP",Q1421,0),"")</f>
        <v/>
      </c>
      <c r="AW1421" s="257" t="str">
        <f aca="false">IF(D1421&lt;&gt;"",IF(T1421="TZP",V1421,0),"")</f>
        <v/>
      </c>
      <c r="AX1421" s="257" t="str">
        <f aca="false">IF(D1421&lt;&gt;"",IF(J1421="OZZ",L1421,0),"")</f>
        <v/>
      </c>
      <c r="AY1421" s="257" t="str">
        <f aca="false">IF(D1421&lt;&gt;"",IF(O1421="OZZ",Q1421,0),"")</f>
        <v/>
      </c>
      <c r="AZ1421" s="257" t="str">
        <f aca="false">IF(D1421&lt;&gt;"",IF(T1421="OZZ",V1421,0),"")</f>
        <v/>
      </c>
      <c r="BA1421" s="260"/>
      <c r="BB1421" s="257" t="str">
        <f aca="false">IF(D1421&lt;&gt;"",IF(ISERROR(FIND("/",D1421)),0,1),"")</f>
        <v/>
      </c>
      <c r="BC1421" s="257" t="str">
        <f aca="false">IF(D1421&lt;&gt;"",IF(BB1421*1=0,D1421,CONCATENATE(MID(D1421,1,FIND("/",D1421,1)-1),MID(D1421,FIND("/",D1421,1)+1,LEN(D1421)))),"")</f>
        <v/>
      </c>
      <c r="BD1421" s="286"/>
      <c r="BE1421" s="257" t="str">
        <f aca="false">IF(D1421&lt;&gt;"",IF(J1421="OZP12",M1421,0),"")</f>
        <v/>
      </c>
      <c r="BF1421" s="257" t="str">
        <f aca="false">IF(D1421&lt;&gt;"",IF(O1421="OZP12",R1421,0),"")</f>
        <v/>
      </c>
      <c r="BG1421" s="257" t="str">
        <f aca="false">IF(D1421&lt;&gt;"",IF(T1421="OZP12",W1421,0),"")</f>
        <v/>
      </c>
      <c r="BH1421" s="257" t="str">
        <f aca="false">IF(D1421&lt;&gt;"",IF(J1421="TZP",M1421,0),"")</f>
        <v/>
      </c>
      <c r="BI1421" s="257" t="str">
        <f aca="false">IF(D1421&lt;&gt;"",IF(O1421="TZP",R1421,0),"")</f>
        <v/>
      </c>
      <c r="BJ1421" s="257" t="str">
        <f aca="false">IF(D1421&lt;&gt;"",IF(T1421="TZP",W1421,0),"")</f>
        <v/>
      </c>
    </row>
    <row r="1422" s="261" customFormat="true" ht="18.75" hidden="false" customHeight="true" outlineLevel="0" collapsed="false">
      <c r="A1422" s="262" t="n">
        <f aca="false">A1421+1</f>
        <v>1410</v>
      </c>
      <c r="B1422" s="263"/>
      <c r="C1422" s="263"/>
      <c r="D1422" s="263"/>
      <c r="E1422" s="266"/>
      <c r="F1422" s="266"/>
      <c r="G1422" s="267"/>
      <c r="H1422" s="278"/>
      <c r="I1422" s="281"/>
      <c r="J1422" s="268"/>
      <c r="K1422" s="269"/>
      <c r="L1422" s="244" t="str">
        <f aca="false">IF(AND(K1422&lt;&gt;"",J1422&lt;&gt;""),MIN(IF(OR(J1422="OZZ",J1422="ZZ"),5000,13600),TRUNC(0.75*SUMIF($D$12:$D1422,$D1422,K$12:K1422),2))-SUMIF($D$12:$D1421,$D1422,L$12:L1421),"")</f>
        <v/>
      </c>
      <c r="M1422" s="270" t="str">
        <f aca="false">IF(AND(K1422&lt;&gt;"",J1422&lt;&gt;"",AB1422&lt;&gt;""),IF(OR(J1422="OZZ",J1422="ZZ"),0-SUMIF($D$12:$D1421,$D1422,M$12:M1421),MIN(MIN(13600,TRUNC(0.75*SUMIF($D$12:$D$1442,$D1422,K$12:K$1442),2)+SUMIF($D$12:$D1422,$D1422,AB$12:AB1422))-SUMIF($D$12:$D1421,$D1422,M$12:M1421)-SUMIF($D$12:$D$1442,$D1422,L$12:L$1442),AB1422)),"")</f>
        <v/>
      </c>
      <c r="N1422" s="246" t="str">
        <f aca="false">IF(J1422&lt;&gt;"",1000-SUMIF($D$12:$D1421,$D1422,N$12:N1421),"")</f>
        <v/>
      </c>
      <c r="O1422" s="268"/>
      <c r="P1422" s="269"/>
      <c r="Q1422" s="244" t="str">
        <f aca="false">IF(AND(P1422&lt;&gt;"",O1422&lt;&gt;""),MIN(IF(OR(O1422="OZZ",O1422="ZZ"),5000,13600),TRUNC(0.75*SUMIF($D$12:$D1422,$D1422,P$12:P1422),2))-SUMIF($D$12:$D1421,$D1422,Q$12:Q1421),"")</f>
        <v/>
      </c>
      <c r="R1422" s="270" t="str">
        <f aca="false">IF(AND(P1422&lt;&gt;"",O1422&lt;&gt;"",AF1422&lt;&gt;""),IF(OR(O1422="OZZ",O1422="ZZ"),0-SUMIF($D$12:$D1421,$D1422,R$12:R1421),MIN(MIN(13600,TRUNC(0.75*SUMIF($D$12:$D$1442,$D1422,P$12:P$1442),2)+SUMIF($D$12:$D1422,$D1422,AF$12:AF1422))-SUMIF($D$12:$D1421,$D1422,R$12:R1421)-SUMIF($D$12:$D$1442,$D1422,Q$12:Q$1442),AF1422)),"")</f>
        <v/>
      </c>
      <c r="S1422" s="246" t="str">
        <f aca="false">IF(O1422&lt;&gt;"",1000-SUMIF($D$12:$D1421,$D1422,S$12:S1421),"")</f>
        <v/>
      </c>
      <c r="T1422" s="268"/>
      <c r="U1422" s="269"/>
      <c r="V1422" s="244" t="str">
        <f aca="false">IF(AND(U1422&lt;&gt;"",T1422&lt;&gt;""),MIN(IF(OR(T1422="OZZ",T1422="ZZ"),5000,13600),TRUNC(0.75*SUMIF($D$12:$D1422,$D1422,U$12:U1422),2))-SUMIF($D$12:$D1421,$D1422,V$12:V1421),"")</f>
        <v/>
      </c>
      <c r="W1422" s="248" t="str">
        <f aca="false">IF(AND(U1422&lt;&gt;"",T1422&lt;&gt;"",AJ1422&lt;&gt;""),IF(OR(T1422="OZZ",T1422="ZZ"),0-SUMIF($D$12:$D1421,$D1422,W$12:W1421),MIN(MIN(13600,TRUNC(0.75*SUMIF($D$12:$D$1442,$D1422,U$12:U$1442),2)+SUMIF($D$12:$D1422,$D1422,AJ$12:AJ1422))-SUMIF($D$12:$D1421,$D1422,W$12:W1421)-SUMIF($D$12:$D$1442,$D1422,V$12:V$1442),AJ1422)),"")</f>
        <v/>
      </c>
      <c r="X1422" s="246" t="str">
        <f aca="false">IF(T1422&lt;&gt;"",1000-SUMIF($D$12:$D1421,$D1422,X$12:X1421),"")</f>
        <v/>
      </c>
      <c r="Y1422" s="272"/>
      <c r="Z1422" s="273"/>
      <c r="AA1422" s="273"/>
      <c r="AB1422" s="252" t="str">
        <f aca="false">IF(K1422&lt;&gt;"",ROUND(Y1422,2)+ROUND(Z1422,2)+ROUND(AA1422,2),"")</f>
        <v/>
      </c>
      <c r="AC1422" s="274"/>
      <c r="AD1422" s="273"/>
      <c r="AE1422" s="273"/>
      <c r="AF1422" s="275" t="str">
        <f aca="false">IF(P1422&lt;&gt;"",ROUND(AC1422,2)+ROUND(AD1422,2)+ROUND(AE1422,2),"")</f>
        <v/>
      </c>
      <c r="AG1422" s="274"/>
      <c r="AH1422" s="273"/>
      <c r="AI1422" s="273"/>
      <c r="AJ1422" s="275" t="str">
        <f aca="false">IF(U1422&lt;&gt;"",ROUND(AG1422,2)+ROUND(AH1422,2)+ROUND(AI1422,2),"")</f>
        <v/>
      </c>
      <c r="AK1422" s="255"/>
      <c r="AL1422" s="255"/>
      <c r="AM1422" s="256"/>
      <c r="AN1422" s="257"/>
      <c r="AO1422" s="258" t="str">
        <f aca="false">IF(D1422&lt;&gt;"",IF(COUNTIF($D$12:$D1422,$D1422)&gt;1,0,IF(SUM(L1422,Q1422,V1422)&gt;0,IF(AND(T1422="",OR(O1422&lt;&gt;"",J1422&lt;&gt;"")),IF(O1422&lt;&gt;"",O1422,IF(J1422&lt;&gt;"",J1422,0)),IF(AND(O1422&lt;&gt;"",J1422&lt;&gt;"",O1422=J1422),O1422,T1422)),0)),"")</f>
        <v/>
      </c>
      <c r="AP1422" s="258" t="str">
        <f aca="false">IF(D1422&lt;&gt;"",IF(COUNTIF($D$12:$D1422,$D1422)&gt;1,0,IF(SUM(M1422,R1422,W1422)&gt;0,IF(AND(T1422="",OR(O1422&lt;&gt;"",J1422&lt;&gt;"")),IF(O1422&lt;&gt;"",O1422,IF(J1422&lt;&gt;"",J1422,0)),IF(AND(O1422&lt;&gt;"",J1422&lt;&gt;"",O1422=J1422),O1422,T1422)),0)),"")</f>
        <v/>
      </c>
      <c r="AQ1422" s="258" t="str">
        <f aca="false">IF(D1422&lt;&gt;"",IF(COUNTIF($D$12:$D1422,$D1422)&gt;1,0,IF(SUM(N1422,S1422,X1422)&gt;0,IF(AND(T1422="",OR(O1422&lt;&gt;"",J1422&lt;&gt;"")),IF(O1422&lt;&gt;"",O1422,IF(J1422&lt;&gt;"",J1422,0)),IF(AND(O1422&lt;&gt;"",J1422&lt;&gt;"",O1422=J1422),O1422,T1422)),0)),"")</f>
        <v/>
      </c>
      <c r="AR1422" s="257" t="str">
        <f aca="false">IF(D1422&lt;&gt;"",IF(J1422="OZP12",L1422,0),"")</f>
        <v/>
      </c>
      <c r="AS1422" s="257" t="str">
        <f aca="false">IF(D1422&lt;&gt;"",IF(O1422="OZP12",Q1422,0),"")</f>
        <v/>
      </c>
      <c r="AT1422" s="257" t="str">
        <f aca="false">IF(D1422&lt;&gt;"",IF(T1422="OZP12",V1422,0),"")</f>
        <v/>
      </c>
      <c r="AU1422" s="257" t="str">
        <f aca="false">IF(D1422&lt;&gt;"",IF(J1422="TZP",L1422,0),"")</f>
        <v/>
      </c>
      <c r="AV1422" s="257" t="str">
        <f aca="false">IF(D1422&lt;&gt;"",IF(O1422="TZP",Q1422,0),"")</f>
        <v/>
      </c>
      <c r="AW1422" s="257" t="str">
        <f aca="false">IF(D1422&lt;&gt;"",IF(T1422="TZP",V1422,0),"")</f>
        <v/>
      </c>
      <c r="AX1422" s="257" t="str">
        <f aca="false">IF(D1422&lt;&gt;"",IF(J1422="OZZ",L1422,0),"")</f>
        <v/>
      </c>
      <c r="AY1422" s="257" t="str">
        <f aca="false">IF(D1422&lt;&gt;"",IF(O1422="OZZ",Q1422,0),"")</f>
        <v/>
      </c>
      <c r="AZ1422" s="257" t="str">
        <f aca="false">IF(D1422&lt;&gt;"",IF(T1422="OZZ",V1422,0),"")</f>
        <v/>
      </c>
      <c r="BA1422" s="260"/>
      <c r="BB1422" s="257" t="str">
        <f aca="false">IF(D1422&lt;&gt;"",IF(ISERROR(FIND("/",D1422)),0,1),"")</f>
        <v/>
      </c>
      <c r="BC1422" s="257" t="str">
        <f aca="false">IF(D1422&lt;&gt;"",IF(BB1422*1=0,D1422,CONCATENATE(MID(D1422,1,FIND("/",D1422,1)-1),MID(D1422,FIND("/",D1422,1)+1,LEN(D1422)))),"")</f>
        <v/>
      </c>
      <c r="BD1422" s="286"/>
      <c r="BE1422" s="257" t="str">
        <f aca="false">IF(D1422&lt;&gt;"",IF(J1422="OZP12",M1422,0),"")</f>
        <v/>
      </c>
      <c r="BF1422" s="257" t="str">
        <f aca="false">IF(D1422&lt;&gt;"",IF(O1422="OZP12",R1422,0),"")</f>
        <v/>
      </c>
      <c r="BG1422" s="257" t="str">
        <f aca="false">IF(D1422&lt;&gt;"",IF(T1422="OZP12",W1422,0),"")</f>
        <v/>
      </c>
      <c r="BH1422" s="257" t="str">
        <f aca="false">IF(D1422&lt;&gt;"",IF(J1422="TZP",M1422,0),"")</f>
        <v/>
      </c>
      <c r="BI1422" s="257" t="str">
        <f aca="false">IF(D1422&lt;&gt;"",IF(O1422="TZP",R1422,0),"")</f>
        <v/>
      </c>
      <c r="BJ1422" s="257" t="str">
        <f aca="false">IF(D1422&lt;&gt;"",IF(T1422="TZP",W1422,0),"")</f>
        <v/>
      </c>
    </row>
    <row r="1423" s="261" customFormat="true" ht="18.75" hidden="false" customHeight="true" outlineLevel="0" collapsed="false">
      <c r="A1423" s="262" t="n">
        <f aca="false">A1422+1</f>
        <v>1411</v>
      </c>
      <c r="B1423" s="263"/>
      <c r="C1423" s="263"/>
      <c r="D1423" s="263"/>
      <c r="E1423" s="266"/>
      <c r="F1423" s="266"/>
      <c r="G1423" s="267"/>
      <c r="H1423" s="278"/>
      <c r="I1423" s="281"/>
      <c r="J1423" s="268"/>
      <c r="K1423" s="269"/>
      <c r="L1423" s="244" t="str">
        <f aca="false">IF(AND(K1423&lt;&gt;"",J1423&lt;&gt;""),MIN(IF(OR(J1423="OZZ",J1423="ZZ"),5000,13600),TRUNC(0.75*SUMIF($D$12:$D1423,$D1423,K$12:K1423),2))-SUMIF($D$12:$D1422,$D1423,L$12:L1422),"")</f>
        <v/>
      </c>
      <c r="M1423" s="270" t="str">
        <f aca="false">IF(AND(K1423&lt;&gt;"",J1423&lt;&gt;"",AB1423&lt;&gt;""),IF(OR(J1423="OZZ",J1423="ZZ"),0-SUMIF($D$12:$D1422,$D1423,M$12:M1422),MIN(MIN(13600,TRUNC(0.75*SUMIF($D$12:$D$1442,$D1423,K$12:K$1442),2)+SUMIF($D$12:$D1423,$D1423,AB$12:AB1423))-SUMIF($D$12:$D1422,$D1423,M$12:M1422)-SUMIF($D$12:$D$1442,$D1423,L$12:L$1442),AB1423)),"")</f>
        <v/>
      </c>
      <c r="N1423" s="246" t="str">
        <f aca="false">IF(J1423&lt;&gt;"",1000-SUMIF($D$12:$D1422,$D1423,N$12:N1422),"")</f>
        <v/>
      </c>
      <c r="O1423" s="268"/>
      <c r="P1423" s="269"/>
      <c r="Q1423" s="244" t="str">
        <f aca="false">IF(AND(P1423&lt;&gt;"",O1423&lt;&gt;""),MIN(IF(OR(O1423="OZZ",O1423="ZZ"),5000,13600),TRUNC(0.75*SUMIF($D$12:$D1423,$D1423,P$12:P1423),2))-SUMIF($D$12:$D1422,$D1423,Q$12:Q1422),"")</f>
        <v/>
      </c>
      <c r="R1423" s="270" t="str">
        <f aca="false">IF(AND(P1423&lt;&gt;"",O1423&lt;&gt;"",AF1423&lt;&gt;""),IF(OR(O1423="OZZ",O1423="ZZ"),0-SUMIF($D$12:$D1422,$D1423,R$12:R1422),MIN(MIN(13600,TRUNC(0.75*SUMIF($D$12:$D$1442,$D1423,P$12:P$1442),2)+SUMIF($D$12:$D1423,$D1423,AF$12:AF1423))-SUMIF($D$12:$D1422,$D1423,R$12:R1422)-SUMIF($D$12:$D$1442,$D1423,Q$12:Q$1442),AF1423)),"")</f>
        <v/>
      </c>
      <c r="S1423" s="246" t="str">
        <f aca="false">IF(O1423&lt;&gt;"",1000-SUMIF($D$12:$D1422,$D1423,S$12:S1422),"")</f>
        <v/>
      </c>
      <c r="T1423" s="268"/>
      <c r="U1423" s="269"/>
      <c r="V1423" s="244" t="str">
        <f aca="false">IF(AND(U1423&lt;&gt;"",T1423&lt;&gt;""),MIN(IF(OR(T1423="OZZ",T1423="ZZ"),5000,13600),TRUNC(0.75*SUMIF($D$12:$D1423,$D1423,U$12:U1423),2))-SUMIF($D$12:$D1422,$D1423,V$12:V1422),"")</f>
        <v/>
      </c>
      <c r="W1423" s="248" t="str">
        <f aca="false">IF(AND(U1423&lt;&gt;"",T1423&lt;&gt;"",AJ1423&lt;&gt;""),IF(OR(T1423="OZZ",T1423="ZZ"),0-SUMIF($D$12:$D1422,$D1423,W$12:W1422),MIN(MIN(13600,TRUNC(0.75*SUMIF($D$12:$D$1442,$D1423,U$12:U$1442),2)+SUMIF($D$12:$D1423,$D1423,AJ$12:AJ1423))-SUMIF($D$12:$D1422,$D1423,W$12:W1422)-SUMIF($D$12:$D$1442,$D1423,V$12:V$1442),AJ1423)),"")</f>
        <v/>
      </c>
      <c r="X1423" s="246" t="str">
        <f aca="false">IF(T1423&lt;&gt;"",1000-SUMIF($D$12:$D1422,$D1423,X$12:X1422),"")</f>
        <v/>
      </c>
      <c r="Y1423" s="272"/>
      <c r="Z1423" s="273"/>
      <c r="AA1423" s="273"/>
      <c r="AB1423" s="252" t="str">
        <f aca="false">IF(K1423&lt;&gt;"",ROUND(Y1423,2)+ROUND(Z1423,2)+ROUND(AA1423,2),"")</f>
        <v/>
      </c>
      <c r="AC1423" s="274"/>
      <c r="AD1423" s="273"/>
      <c r="AE1423" s="273"/>
      <c r="AF1423" s="275" t="str">
        <f aca="false">IF(P1423&lt;&gt;"",ROUND(AC1423,2)+ROUND(AD1423,2)+ROUND(AE1423,2),"")</f>
        <v/>
      </c>
      <c r="AG1423" s="274"/>
      <c r="AH1423" s="273"/>
      <c r="AI1423" s="273"/>
      <c r="AJ1423" s="275" t="str">
        <f aca="false">IF(U1423&lt;&gt;"",ROUND(AG1423,2)+ROUND(AH1423,2)+ROUND(AI1423,2),"")</f>
        <v/>
      </c>
      <c r="AK1423" s="255"/>
      <c r="AL1423" s="255"/>
      <c r="AM1423" s="256"/>
      <c r="AN1423" s="257"/>
      <c r="AO1423" s="258" t="str">
        <f aca="false">IF(D1423&lt;&gt;"",IF(COUNTIF($D$12:$D1423,$D1423)&gt;1,0,IF(SUM(L1423,Q1423,V1423)&gt;0,IF(AND(T1423="",OR(O1423&lt;&gt;"",J1423&lt;&gt;"")),IF(O1423&lt;&gt;"",O1423,IF(J1423&lt;&gt;"",J1423,0)),IF(AND(O1423&lt;&gt;"",J1423&lt;&gt;"",O1423=J1423),O1423,T1423)),0)),"")</f>
        <v/>
      </c>
      <c r="AP1423" s="258" t="str">
        <f aca="false">IF(D1423&lt;&gt;"",IF(COUNTIF($D$12:$D1423,$D1423)&gt;1,0,IF(SUM(M1423,R1423,W1423)&gt;0,IF(AND(T1423="",OR(O1423&lt;&gt;"",J1423&lt;&gt;"")),IF(O1423&lt;&gt;"",O1423,IF(J1423&lt;&gt;"",J1423,0)),IF(AND(O1423&lt;&gt;"",J1423&lt;&gt;"",O1423=J1423),O1423,T1423)),0)),"")</f>
        <v/>
      </c>
      <c r="AQ1423" s="258" t="str">
        <f aca="false">IF(D1423&lt;&gt;"",IF(COUNTIF($D$12:$D1423,$D1423)&gt;1,0,IF(SUM(N1423,S1423,X1423)&gt;0,IF(AND(T1423="",OR(O1423&lt;&gt;"",J1423&lt;&gt;"")),IF(O1423&lt;&gt;"",O1423,IF(J1423&lt;&gt;"",J1423,0)),IF(AND(O1423&lt;&gt;"",J1423&lt;&gt;"",O1423=J1423),O1423,T1423)),0)),"")</f>
        <v/>
      </c>
      <c r="AR1423" s="257" t="str">
        <f aca="false">IF(D1423&lt;&gt;"",IF(J1423="OZP12",L1423,0),"")</f>
        <v/>
      </c>
      <c r="AS1423" s="257" t="str">
        <f aca="false">IF(D1423&lt;&gt;"",IF(O1423="OZP12",Q1423,0),"")</f>
        <v/>
      </c>
      <c r="AT1423" s="257" t="str">
        <f aca="false">IF(D1423&lt;&gt;"",IF(T1423="OZP12",V1423,0),"")</f>
        <v/>
      </c>
      <c r="AU1423" s="257" t="str">
        <f aca="false">IF(D1423&lt;&gt;"",IF(J1423="TZP",L1423,0),"")</f>
        <v/>
      </c>
      <c r="AV1423" s="257" t="str">
        <f aca="false">IF(D1423&lt;&gt;"",IF(O1423="TZP",Q1423,0),"")</f>
        <v/>
      </c>
      <c r="AW1423" s="257" t="str">
        <f aca="false">IF(D1423&lt;&gt;"",IF(T1423="TZP",V1423,0),"")</f>
        <v/>
      </c>
      <c r="AX1423" s="257" t="str">
        <f aca="false">IF(D1423&lt;&gt;"",IF(J1423="OZZ",L1423,0),"")</f>
        <v/>
      </c>
      <c r="AY1423" s="257" t="str">
        <f aca="false">IF(D1423&lt;&gt;"",IF(O1423="OZZ",Q1423,0),"")</f>
        <v/>
      </c>
      <c r="AZ1423" s="257" t="str">
        <f aca="false">IF(D1423&lt;&gt;"",IF(T1423="OZZ",V1423,0),"")</f>
        <v/>
      </c>
      <c r="BA1423" s="260"/>
      <c r="BB1423" s="257" t="str">
        <f aca="false">IF(D1423&lt;&gt;"",IF(ISERROR(FIND("/",D1423)),0,1),"")</f>
        <v/>
      </c>
      <c r="BC1423" s="257" t="str">
        <f aca="false">IF(D1423&lt;&gt;"",IF(BB1423*1=0,D1423,CONCATENATE(MID(D1423,1,FIND("/",D1423,1)-1),MID(D1423,FIND("/",D1423,1)+1,LEN(D1423)))),"")</f>
        <v/>
      </c>
      <c r="BD1423" s="286"/>
      <c r="BE1423" s="257" t="str">
        <f aca="false">IF(D1423&lt;&gt;"",IF(J1423="OZP12",M1423,0),"")</f>
        <v/>
      </c>
      <c r="BF1423" s="257" t="str">
        <f aca="false">IF(D1423&lt;&gt;"",IF(O1423="OZP12",R1423,0),"")</f>
        <v/>
      </c>
      <c r="BG1423" s="257" t="str">
        <f aca="false">IF(D1423&lt;&gt;"",IF(T1423="OZP12",W1423,0),"")</f>
        <v/>
      </c>
      <c r="BH1423" s="257" t="str">
        <f aca="false">IF(D1423&lt;&gt;"",IF(J1423="TZP",M1423,0),"")</f>
        <v/>
      </c>
      <c r="BI1423" s="257" t="str">
        <f aca="false">IF(D1423&lt;&gt;"",IF(O1423="TZP",R1423,0),"")</f>
        <v/>
      </c>
      <c r="BJ1423" s="257" t="str">
        <f aca="false">IF(D1423&lt;&gt;"",IF(T1423="TZP",W1423,0),"")</f>
        <v/>
      </c>
    </row>
    <row r="1424" s="261" customFormat="true" ht="18.75" hidden="false" customHeight="true" outlineLevel="0" collapsed="false">
      <c r="A1424" s="262" t="n">
        <f aca="false">A1423+1</f>
        <v>1412</v>
      </c>
      <c r="B1424" s="263"/>
      <c r="C1424" s="263"/>
      <c r="D1424" s="263"/>
      <c r="E1424" s="266"/>
      <c r="F1424" s="266"/>
      <c r="G1424" s="267"/>
      <c r="H1424" s="278"/>
      <c r="I1424" s="281"/>
      <c r="J1424" s="268"/>
      <c r="K1424" s="269"/>
      <c r="L1424" s="244" t="str">
        <f aca="false">IF(AND(K1424&lt;&gt;"",J1424&lt;&gt;""),MIN(IF(OR(J1424="OZZ",J1424="ZZ"),5000,13600),TRUNC(0.75*SUMIF($D$12:$D1424,$D1424,K$12:K1424),2))-SUMIF($D$12:$D1423,$D1424,L$12:L1423),"")</f>
        <v/>
      </c>
      <c r="M1424" s="270" t="str">
        <f aca="false">IF(AND(K1424&lt;&gt;"",J1424&lt;&gt;"",AB1424&lt;&gt;""),IF(OR(J1424="OZZ",J1424="ZZ"),0-SUMIF($D$12:$D1423,$D1424,M$12:M1423),MIN(MIN(13600,TRUNC(0.75*SUMIF($D$12:$D$1442,$D1424,K$12:K$1442),2)+SUMIF($D$12:$D1424,$D1424,AB$12:AB1424))-SUMIF($D$12:$D1423,$D1424,M$12:M1423)-SUMIF($D$12:$D$1442,$D1424,L$12:L$1442),AB1424)),"")</f>
        <v/>
      </c>
      <c r="N1424" s="246" t="str">
        <f aca="false">IF(J1424&lt;&gt;"",1000-SUMIF($D$12:$D1423,$D1424,N$12:N1423),"")</f>
        <v/>
      </c>
      <c r="O1424" s="268"/>
      <c r="P1424" s="269"/>
      <c r="Q1424" s="244" t="str">
        <f aca="false">IF(AND(P1424&lt;&gt;"",O1424&lt;&gt;""),MIN(IF(OR(O1424="OZZ",O1424="ZZ"),5000,13600),TRUNC(0.75*SUMIF($D$12:$D1424,$D1424,P$12:P1424),2))-SUMIF($D$12:$D1423,$D1424,Q$12:Q1423),"")</f>
        <v/>
      </c>
      <c r="R1424" s="270" t="str">
        <f aca="false">IF(AND(P1424&lt;&gt;"",O1424&lt;&gt;"",AF1424&lt;&gt;""),IF(OR(O1424="OZZ",O1424="ZZ"),0-SUMIF($D$12:$D1423,$D1424,R$12:R1423),MIN(MIN(13600,TRUNC(0.75*SUMIF($D$12:$D$1442,$D1424,P$12:P$1442),2)+SUMIF($D$12:$D1424,$D1424,AF$12:AF1424))-SUMIF($D$12:$D1423,$D1424,R$12:R1423)-SUMIF($D$12:$D$1442,$D1424,Q$12:Q$1442),AF1424)),"")</f>
        <v/>
      </c>
      <c r="S1424" s="246" t="str">
        <f aca="false">IF(O1424&lt;&gt;"",1000-SUMIF($D$12:$D1423,$D1424,S$12:S1423),"")</f>
        <v/>
      </c>
      <c r="T1424" s="268"/>
      <c r="U1424" s="269"/>
      <c r="V1424" s="244" t="str">
        <f aca="false">IF(AND(U1424&lt;&gt;"",T1424&lt;&gt;""),MIN(IF(OR(T1424="OZZ",T1424="ZZ"),5000,13600),TRUNC(0.75*SUMIF($D$12:$D1424,$D1424,U$12:U1424),2))-SUMIF($D$12:$D1423,$D1424,V$12:V1423),"")</f>
        <v/>
      </c>
      <c r="W1424" s="248" t="str">
        <f aca="false">IF(AND(U1424&lt;&gt;"",T1424&lt;&gt;"",AJ1424&lt;&gt;""),IF(OR(T1424="OZZ",T1424="ZZ"),0-SUMIF($D$12:$D1423,$D1424,W$12:W1423),MIN(MIN(13600,TRUNC(0.75*SUMIF($D$12:$D$1442,$D1424,U$12:U$1442),2)+SUMIF($D$12:$D1424,$D1424,AJ$12:AJ1424))-SUMIF($D$12:$D1423,$D1424,W$12:W1423)-SUMIF($D$12:$D$1442,$D1424,V$12:V$1442),AJ1424)),"")</f>
        <v/>
      </c>
      <c r="X1424" s="246" t="str">
        <f aca="false">IF(T1424&lt;&gt;"",1000-SUMIF($D$12:$D1423,$D1424,X$12:X1423),"")</f>
        <v/>
      </c>
      <c r="Y1424" s="272"/>
      <c r="Z1424" s="273"/>
      <c r="AA1424" s="273"/>
      <c r="AB1424" s="252" t="str">
        <f aca="false">IF(K1424&lt;&gt;"",ROUND(Y1424,2)+ROUND(Z1424,2)+ROUND(AA1424,2),"")</f>
        <v/>
      </c>
      <c r="AC1424" s="274"/>
      <c r="AD1424" s="273"/>
      <c r="AE1424" s="273"/>
      <c r="AF1424" s="275" t="str">
        <f aca="false">IF(P1424&lt;&gt;"",ROUND(AC1424,2)+ROUND(AD1424,2)+ROUND(AE1424,2),"")</f>
        <v/>
      </c>
      <c r="AG1424" s="274"/>
      <c r="AH1424" s="273"/>
      <c r="AI1424" s="273"/>
      <c r="AJ1424" s="275" t="str">
        <f aca="false">IF(U1424&lt;&gt;"",ROUND(AG1424,2)+ROUND(AH1424,2)+ROUND(AI1424,2),"")</f>
        <v/>
      </c>
      <c r="AK1424" s="255"/>
      <c r="AL1424" s="255"/>
      <c r="AM1424" s="256"/>
      <c r="AN1424" s="257"/>
      <c r="AO1424" s="258" t="str">
        <f aca="false">IF(D1424&lt;&gt;"",IF(COUNTIF($D$12:$D1424,$D1424)&gt;1,0,IF(SUM(L1424,Q1424,V1424)&gt;0,IF(AND(T1424="",OR(O1424&lt;&gt;"",J1424&lt;&gt;"")),IF(O1424&lt;&gt;"",O1424,IF(J1424&lt;&gt;"",J1424,0)),IF(AND(O1424&lt;&gt;"",J1424&lt;&gt;"",O1424=J1424),O1424,T1424)),0)),"")</f>
        <v/>
      </c>
      <c r="AP1424" s="258" t="str">
        <f aca="false">IF(D1424&lt;&gt;"",IF(COUNTIF($D$12:$D1424,$D1424)&gt;1,0,IF(SUM(M1424,R1424,W1424)&gt;0,IF(AND(T1424="",OR(O1424&lt;&gt;"",J1424&lt;&gt;"")),IF(O1424&lt;&gt;"",O1424,IF(J1424&lt;&gt;"",J1424,0)),IF(AND(O1424&lt;&gt;"",J1424&lt;&gt;"",O1424=J1424),O1424,T1424)),0)),"")</f>
        <v/>
      </c>
      <c r="AQ1424" s="258" t="str">
        <f aca="false">IF(D1424&lt;&gt;"",IF(COUNTIF($D$12:$D1424,$D1424)&gt;1,0,IF(SUM(N1424,S1424,X1424)&gt;0,IF(AND(T1424="",OR(O1424&lt;&gt;"",J1424&lt;&gt;"")),IF(O1424&lt;&gt;"",O1424,IF(J1424&lt;&gt;"",J1424,0)),IF(AND(O1424&lt;&gt;"",J1424&lt;&gt;"",O1424=J1424),O1424,T1424)),0)),"")</f>
        <v/>
      </c>
      <c r="AR1424" s="257" t="str">
        <f aca="false">IF(D1424&lt;&gt;"",IF(J1424="OZP12",L1424,0),"")</f>
        <v/>
      </c>
      <c r="AS1424" s="257" t="str">
        <f aca="false">IF(D1424&lt;&gt;"",IF(O1424="OZP12",Q1424,0),"")</f>
        <v/>
      </c>
      <c r="AT1424" s="257" t="str">
        <f aca="false">IF(D1424&lt;&gt;"",IF(T1424="OZP12",V1424,0),"")</f>
        <v/>
      </c>
      <c r="AU1424" s="257" t="str">
        <f aca="false">IF(D1424&lt;&gt;"",IF(J1424="TZP",L1424,0),"")</f>
        <v/>
      </c>
      <c r="AV1424" s="257" t="str">
        <f aca="false">IF(D1424&lt;&gt;"",IF(O1424="TZP",Q1424,0),"")</f>
        <v/>
      </c>
      <c r="AW1424" s="257" t="str">
        <f aca="false">IF(D1424&lt;&gt;"",IF(T1424="TZP",V1424,0),"")</f>
        <v/>
      </c>
      <c r="AX1424" s="257" t="str">
        <f aca="false">IF(D1424&lt;&gt;"",IF(J1424="OZZ",L1424,0),"")</f>
        <v/>
      </c>
      <c r="AY1424" s="257" t="str">
        <f aca="false">IF(D1424&lt;&gt;"",IF(O1424="OZZ",Q1424,0),"")</f>
        <v/>
      </c>
      <c r="AZ1424" s="257" t="str">
        <f aca="false">IF(D1424&lt;&gt;"",IF(T1424="OZZ",V1424,0),"")</f>
        <v/>
      </c>
      <c r="BA1424" s="260"/>
      <c r="BB1424" s="257" t="str">
        <f aca="false">IF(D1424&lt;&gt;"",IF(ISERROR(FIND("/",D1424)),0,1),"")</f>
        <v/>
      </c>
      <c r="BC1424" s="257" t="str">
        <f aca="false">IF(D1424&lt;&gt;"",IF(BB1424*1=0,D1424,CONCATENATE(MID(D1424,1,FIND("/",D1424,1)-1),MID(D1424,FIND("/",D1424,1)+1,LEN(D1424)))),"")</f>
        <v/>
      </c>
      <c r="BD1424" s="286"/>
      <c r="BE1424" s="257" t="str">
        <f aca="false">IF(D1424&lt;&gt;"",IF(J1424="OZP12",M1424,0),"")</f>
        <v/>
      </c>
      <c r="BF1424" s="257" t="str">
        <f aca="false">IF(D1424&lt;&gt;"",IF(O1424="OZP12",R1424,0),"")</f>
        <v/>
      </c>
      <c r="BG1424" s="257" t="str">
        <f aca="false">IF(D1424&lt;&gt;"",IF(T1424="OZP12",W1424,0),"")</f>
        <v/>
      </c>
      <c r="BH1424" s="257" t="str">
        <f aca="false">IF(D1424&lt;&gt;"",IF(J1424="TZP",M1424,0),"")</f>
        <v/>
      </c>
      <c r="BI1424" s="257" t="str">
        <f aca="false">IF(D1424&lt;&gt;"",IF(O1424="TZP",R1424,0),"")</f>
        <v/>
      </c>
      <c r="BJ1424" s="257" t="str">
        <f aca="false">IF(D1424&lt;&gt;"",IF(T1424="TZP",W1424,0),"")</f>
        <v/>
      </c>
    </row>
    <row r="1425" s="261" customFormat="true" ht="18.75" hidden="false" customHeight="true" outlineLevel="0" collapsed="false">
      <c r="A1425" s="262" t="n">
        <f aca="false">A1424+1</f>
        <v>1413</v>
      </c>
      <c r="B1425" s="263"/>
      <c r="C1425" s="263"/>
      <c r="D1425" s="263"/>
      <c r="E1425" s="266"/>
      <c r="F1425" s="266"/>
      <c r="G1425" s="267"/>
      <c r="H1425" s="278"/>
      <c r="I1425" s="281"/>
      <c r="J1425" s="268"/>
      <c r="K1425" s="269"/>
      <c r="L1425" s="244" t="str">
        <f aca="false">IF(AND(K1425&lt;&gt;"",J1425&lt;&gt;""),MIN(IF(OR(J1425="OZZ",J1425="ZZ"),5000,13600),TRUNC(0.75*SUMIF($D$12:$D1425,$D1425,K$12:K1425),2))-SUMIF($D$12:$D1424,$D1425,L$12:L1424),"")</f>
        <v/>
      </c>
      <c r="M1425" s="270" t="str">
        <f aca="false">IF(AND(K1425&lt;&gt;"",J1425&lt;&gt;"",AB1425&lt;&gt;""),IF(OR(J1425="OZZ",J1425="ZZ"),0-SUMIF($D$12:$D1424,$D1425,M$12:M1424),MIN(MIN(13600,TRUNC(0.75*SUMIF($D$12:$D$1442,$D1425,K$12:K$1442),2)+SUMIF($D$12:$D1425,$D1425,AB$12:AB1425))-SUMIF($D$12:$D1424,$D1425,M$12:M1424)-SUMIF($D$12:$D$1442,$D1425,L$12:L$1442),AB1425)),"")</f>
        <v/>
      </c>
      <c r="N1425" s="246" t="str">
        <f aca="false">IF(J1425&lt;&gt;"",1000-SUMIF($D$12:$D1424,$D1425,N$12:N1424),"")</f>
        <v/>
      </c>
      <c r="O1425" s="268"/>
      <c r="P1425" s="269"/>
      <c r="Q1425" s="244" t="str">
        <f aca="false">IF(AND(P1425&lt;&gt;"",O1425&lt;&gt;""),MIN(IF(OR(O1425="OZZ",O1425="ZZ"),5000,13600),TRUNC(0.75*SUMIF($D$12:$D1425,$D1425,P$12:P1425),2))-SUMIF($D$12:$D1424,$D1425,Q$12:Q1424),"")</f>
        <v/>
      </c>
      <c r="R1425" s="270" t="str">
        <f aca="false">IF(AND(P1425&lt;&gt;"",O1425&lt;&gt;"",AF1425&lt;&gt;""),IF(OR(O1425="OZZ",O1425="ZZ"),0-SUMIF($D$12:$D1424,$D1425,R$12:R1424),MIN(MIN(13600,TRUNC(0.75*SUMIF($D$12:$D$1442,$D1425,P$12:P$1442),2)+SUMIF($D$12:$D1425,$D1425,AF$12:AF1425))-SUMIF($D$12:$D1424,$D1425,R$12:R1424)-SUMIF($D$12:$D$1442,$D1425,Q$12:Q$1442),AF1425)),"")</f>
        <v/>
      </c>
      <c r="S1425" s="246" t="str">
        <f aca="false">IF(O1425&lt;&gt;"",1000-SUMIF($D$12:$D1424,$D1425,S$12:S1424),"")</f>
        <v/>
      </c>
      <c r="T1425" s="268"/>
      <c r="U1425" s="269"/>
      <c r="V1425" s="244" t="str">
        <f aca="false">IF(AND(U1425&lt;&gt;"",T1425&lt;&gt;""),MIN(IF(OR(T1425="OZZ",T1425="ZZ"),5000,13600),TRUNC(0.75*SUMIF($D$12:$D1425,$D1425,U$12:U1425),2))-SUMIF($D$12:$D1424,$D1425,V$12:V1424),"")</f>
        <v/>
      </c>
      <c r="W1425" s="248" t="str">
        <f aca="false">IF(AND(U1425&lt;&gt;"",T1425&lt;&gt;"",AJ1425&lt;&gt;""),IF(OR(T1425="OZZ",T1425="ZZ"),0-SUMIF($D$12:$D1424,$D1425,W$12:W1424),MIN(MIN(13600,TRUNC(0.75*SUMIF($D$12:$D$1442,$D1425,U$12:U$1442),2)+SUMIF($D$12:$D1425,$D1425,AJ$12:AJ1425))-SUMIF($D$12:$D1424,$D1425,W$12:W1424)-SUMIF($D$12:$D$1442,$D1425,V$12:V$1442),AJ1425)),"")</f>
        <v/>
      </c>
      <c r="X1425" s="246" t="str">
        <f aca="false">IF(T1425&lt;&gt;"",1000-SUMIF($D$12:$D1424,$D1425,X$12:X1424),"")</f>
        <v/>
      </c>
      <c r="Y1425" s="272"/>
      <c r="Z1425" s="273"/>
      <c r="AA1425" s="273"/>
      <c r="AB1425" s="252" t="str">
        <f aca="false">IF(K1425&lt;&gt;"",ROUND(Y1425,2)+ROUND(Z1425,2)+ROUND(AA1425,2),"")</f>
        <v/>
      </c>
      <c r="AC1425" s="274"/>
      <c r="AD1425" s="273"/>
      <c r="AE1425" s="273"/>
      <c r="AF1425" s="275" t="str">
        <f aca="false">IF(P1425&lt;&gt;"",ROUND(AC1425,2)+ROUND(AD1425,2)+ROUND(AE1425,2),"")</f>
        <v/>
      </c>
      <c r="AG1425" s="274"/>
      <c r="AH1425" s="273"/>
      <c r="AI1425" s="273"/>
      <c r="AJ1425" s="275" t="str">
        <f aca="false">IF(U1425&lt;&gt;"",ROUND(AG1425,2)+ROUND(AH1425,2)+ROUND(AI1425,2),"")</f>
        <v/>
      </c>
      <c r="AK1425" s="255"/>
      <c r="AL1425" s="255"/>
      <c r="AM1425" s="256"/>
      <c r="AN1425" s="257"/>
      <c r="AO1425" s="258" t="str">
        <f aca="false">IF(D1425&lt;&gt;"",IF(COUNTIF($D$12:$D1425,$D1425)&gt;1,0,IF(SUM(L1425,Q1425,V1425)&gt;0,IF(AND(T1425="",OR(O1425&lt;&gt;"",J1425&lt;&gt;"")),IF(O1425&lt;&gt;"",O1425,IF(J1425&lt;&gt;"",J1425,0)),IF(AND(O1425&lt;&gt;"",J1425&lt;&gt;"",O1425=J1425),O1425,T1425)),0)),"")</f>
        <v/>
      </c>
      <c r="AP1425" s="258" t="str">
        <f aca="false">IF(D1425&lt;&gt;"",IF(COUNTIF($D$12:$D1425,$D1425)&gt;1,0,IF(SUM(M1425,R1425,W1425)&gt;0,IF(AND(T1425="",OR(O1425&lt;&gt;"",J1425&lt;&gt;"")),IF(O1425&lt;&gt;"",O1425,IF(J1425&lt;&gt;"",J1425,0)),IF(AND(O1425&lt;&gt;"",J1425&lt;&gt;"",O1425=J1425),O1425,T1425)),0)),"")</f>
        <v/>
      </c>
      <c r="AQ1425" s="258" t="str">
        <f aca="false">IF(D1425&lt;&gt;"",IF(COUNTIF($D$12:$D1425,$D1425)&gt;1,0,IF(SUM(N1425,S1425,X1425)&gt;0,IF(AND(T1425="",OR(O1425&lt;&gt;"",J1425&lt;&gt;"")),IF(O1425&lt;&gt;"",O1425,IF(J1425&lt;&gt;"",J1425,0)),IF(AND(O1425&lt;&gt;"",J1425&lt;&gt;"",O1425=J1425),O1425,T1425)),0)),"")</f>
        <v/>
      </c>
      <c r="AR1425" s="257" t="str">
        <f aca="false">IF(D1425&lt;&gt;"",IF(J1425="OZP12",L1425,0),"")</f>
        <v/>
      </c>
      <c r="AS1425" s="257" t="str">
        <f aca="false">IF(D1425&lt;&gt;"",IF(O1425="OZP12",Q1425,0),"")</f>
        <v/>
      </c>
      <c r="AT1425" s="257" t="str">
        <f aca="false">IF(D1425&lt;&gt;"",IF(T1425="OZP12",V1425,0),"")</f>
        <v/>
      </c>
      <c r="AU1425" s="257" t="str">
        <f aca="false">IF(D1425&lt;&gt;"",IF(J1425="TZP",L1425,0),"")</f>
        <v/>
      </c>
      <c r="AV1425" s="257" t="str">
        <f aca="false">IF(D1425&lt;&gt;"",IF(O1425="TZP",Q1425,0),"")</f>
        <v/>
      </c>
      <c r="AW1425" s="257" t="str">
        <f aca="false">IF(D1425&lt;&gt;"",IF(T1425="TZP",V1425,0),"")</f>
        <v/>
      </c>
      <c r="AX1425" s="257" t="str">
        <f aca="false">IF(D1425&lt;&gt;"",IF(J1425="OZZ",L1425,0),"")</f>
        <v/>
      </c>
      <c r="AY1425" s="257" t="str">
        <f aca="false">IF(D1425&lt;&gt;"",IF(O1425="OZZ",Q1425,0),"")</f>
        <v/>
      </c>
      <c r="AZ1425" s="257" t="str">
        <f aca="false">IF(D1425&lt;&gt;"",IF(T1425="OZZ",V1425,0),"")</f>
        <v/>
      </c>
      <c r="BA1425" s="260"/>
      <c r="BB1425" s="257" t="str">
        <f aca="false">IF(D1425&lt;&gt;"",IF(ISERROR(FIND("/",D1425)),0,1),"")</f>
        <v/>
      </c>
      <c r="BC1425" s="257" t="str">
        <f aca="false">IF(D1425&lt;&gt;"",IF(BB1425*1=0,D1425,CONCATENATE(MID(D1425,1,FIND("/",D1425,1)-1),MID(D1425,FIND("/",D1425,1)+1,LEN(D1425)))),"")</f>
        <v/>
      </c>
      <c r="BD1425" s="286"/>
      <c r="BE1425" s="257" t="str">
        <f aca="false">IF(D1425&lt;&gt;"",IF(J1425="OZP12",M1425,0),"")</f>
        <v/>
      </c>
      <c r="BF1425" s="257" t="str">
        <f aca="false">IF(D1425&lt;&gt;"",IF(O1425="OZP12",R1425,0),"")</f>
        <v/>
      </c>
      <c r="BG1425" s="257" t="str">
        <f aca="false">IF(D1425&lt;&gt;"",IF(T1425="OZP12",W1425,0),"")</f>
        <v/>
      </c>
      <c r="BH1425" s="257" t="str">
        <f aca="false">IF(D1425&lt;&gt;"",IF(J1425="TZP",M1425,0),"")</f>
        <v/>
      </c>
      <c r="BI1425" s="257" t="str">
        <f aca="false">IF(D1425&lt;&gt;"",IF(O1425="TZP",R1425,0),"")</f>
        <v/>
      </c>
      <c r="BJ1425" s="257" t="str">
        <f aca="false">IF(D1425&lt;&gt;"",IF(T1425="TZP",W1425,0),"")</f>
        <v/>
      </c>
    </row>
    <row r="1426" s="261" customFormat="true" ht="18.75" hidden="false" customHeight="true" outlineLevel="0" collapsed="false">
      <c r="A1426" s="262" t="n">
        <f aca="false">A1425+1</f>
        <v>1414</v>
      </c>
      <c r="B1426" s="263"/>
      <c r="C1426" s="263"/>
      <c r="D1426" s="263"/>
      <c r="E1426" s="266"/>
      <c r="F1426" s="266"/>
      <c r="G1426" s="267"/>
      <c r="H1426" s="278"/>
      <c r="I1426" s="281"/>
      <c r="J1426" s="268"/>
      <c r="K1426" s="269"/>
      <c r="L1426" s="244" t="str">
        <f aca="false">IF(AND(K1426&lt;&gt;"",J1426&lt;&gt;""),MIN(IF(OR(J1426="OZZ",J1426="ZZ"),5000,13600),TRUNC(0.75*SUMIF($D$12:$D1426,$D1426,K$12:K1426),2))-SUMIF($D$12:$D1425,$D1426,L$12:L1425),"")</f>
        <v/>
      </c>
      <c r="M1426" s="270" t="str">
        <f aca="false">IF(AND(K1426&lt;&gt;"",J1426&lt;&gt;"",AB1426&lt;&gt;""),IF(OR(J1426="OZZ",J1426="ZZ"),0-SUMIF($D$12:$D1425,$D1426,M$12:M1425),MIN(MIN(13600,TRUNC(0.75*SUMIF($D$12:$D$1442,$D1426,K$12:K$1442),2)+SUMIF($D$12:$D1426,$D1426,AB$12:AB1426))-SUMIF($D$12:$D1425,$D1426,M$12:M1425)-SUMIF($D$12:$D$1442,$D1426,L$12:L$1442),AB1426)),"")</f>
        <v/>
      </c>
      <c r="N1426" s="246" t="str">
        <f aca="false">IF(J1426&lt;&gt;"",1000-SUMIF($D$12:$D1425,$D1426,N$12:N1425),"")</f>
        <v/>
      </c>
      <c r="O1426" s="268"/>
      <c r="P1426" s="269"/>
      <c r="Q1426" s="244" t="str">
        <f aca="false">IF(AND(P1426&lt;&gt;"",O1426&lt;&gt;""),MIN(IF(OR(O1426="OZZ",O1426="ZZ"),5000,13600),TRUNC(0.75*SUMIF($D$12:$D1426,$D1426,P$12:P1426),2))-SUMIF($D$12:$D1425,$D1426,Q$12:Q1425),"")</f>
        <v/>
      </c>
      <c r="R1426" s="270" t="str">
        <f aca="false">IF(AND(P1426&lt;&gt;"",O1426&lt;&gt;"",AF1426&lt;&gt;""),IF(OR(O1426="OZZ",O1426="ZZ"),0-SUMIF($D$12:$D1425,$D1426,R$12:R1425),MIN(MIN(13600,TRUNC(0.75*SUMIF($D$12:$D$1442,$D1426,P$12:P$1442),2)+SUMIF($D$12:$D1426,$D1426,AF$12:AF1426))-SUMIF($D$12:$D1425,$D1426,R$12:R1425)-SUMIF($D$12:$D$1442,$D1426,Q$12:Q$1442),AF1426)),"")</f>
        <v/>
      </c>
      <c r="S1426" s="246" t="str">
        <f aca="false">IF(O1426&lt;&gt;"",1000-SUMIF($D$12:$D1425,$D1426,S$12:S1425),"")</f>
        <v/>
      </c>
      <c r="T1426" s="268"/>
      <c r="U1426" s="269"/>
      <c r="V1426" s="244" t="str">
        <f aca="false">IF(AND(U1426&lt;&gt;"",T1426&lt;&gt;""),MIN(IF(OR(T1426="OZZ",T1426="ZZ"),5000,13600),TRUNC(0.75*SUMIF($D$12:$D1426,$D1426,U$12:U1426),2))-SUMIF($D$12:$D1425,$D1426,V$12:V1425),"")</f>
        <v/>
      </c>
      <c r="W1426" s="248" t="str">
        <f aca="false">IF(AND(U1426&lt;&gt;"",T1426&lt;&gt;"",AJ1426&lt;&gt;""),IF(OR(T1426="OZZ",T1426="ZZ"),0-SUMIF($D$12:$D1425,$D1426,W$12:W1425),MIN(MIN(13600,TRUNC(0.75*SUMIF($D$12:$D$1442,$D1426,U$12:U$1442),2)+SUMIF($D$12:$D1426,$D1426,AJ$12:AJ1426))-SUMIF($D$12:$D1425,$D1426,W$12:W1425)-SUMIF($D$12:$D$1442,$D1426,V$12:V$1442),AJ1426)),"")</f>
        <v/>
      </c>
      <c r="X1426" s="246" t="str">
        <f aca="false">IF(T1426&lt;&gt;"",1000-SUMIF($D$12:$D1425,$D1426,X$12:X1425),"")</f>
        <v/>
      </c>
      <c r="Y1426" s="272"/>
      <c r="Z1426" s="273"/>
      <c r="AA1426" s="273"/>
      <c r="AB1426" s="252" t="str">
        <f aca="false">IF(K1426&lt;&gt;"",ROUND(Y1426,2)+ROUND(Z1426,2)+ROUND(AA1426,2),"")</f>
        <v/>
      </c>
      <c r="AC1426" s="274"/>
      <c r="AD1426" s="273"/>
      <c r="AE1426" s="273"/>
      <c r="AF1426" s="275" t="str">
        <f aca="false">IF(P1426&lt;&gt;"",ROUND(AC1426,2)+ROUND(AD1426,2)+ROUND(AE1426,2),"")</f>
        <v/>
      </c>
      <c r="AG1426" s="274"/>
      <c r="AH1426" s="273"/>
      <c r="AI1426" s="273"/>
      <c r="AJ1426" s="275" t="str">
        <f aca="false">IF(U1426&lt;&gt;"",ROUND(AG1426,2)+ROUND(AH1426,2)+ROUND(AI1426,2),"")</f>
        <v/>
      </c>
      <c r="AK1426" s="255"/>
      <c r="AL1426" s="255"/>
      <c r="AM1426" s="256"/>
      <c r="AN1426" s="257"/>
      <c r="AO1426" s="258" t="str">
        <f aca="false">IF(D1426&lt;&gt;"",IF(COUNTIF($D$12:$D1426,$D1426)&gt;1,0,IF(SUM(L1426,Q1426,V1426)&gt;0,IF(AND(T1426="",OR(O1426&lt;&gt;"",J1426&lt;&gt;"")),IF(O1426&lt;&gt;"",O1426,IF(J1426&lt;&gt;"",J1426,0)),IF(AND(O1426&lt;&gt;"",J1426&lt;&gt;"",O1426=J1426),O1426,T1426)),0)),"")</f>
        <v/>
      </c>
      <c r="AP1426" s="258" t="str">
        <f aca="false">IF(D1426&lt;&gt;"",IF(COUNTIF($D$12:$D1426,$D1426)&gt;1,0,IF(SUM(M1426,R1426,W1426)&gt;0,IF(AND(T1426="",OR(O1426&lt;&gt;"",J1426&lt;&gt;"")),IF(O1426&lt;&gt;"",O1426,IF(J1426&lt;&gt;"",J1426,0)),IF(AND(O1426&lt;&gt;"",J1426&lt;&gt;"",O1426=J1426),O1426,T1426)),0)),"")</f>
        <v/>
      </c>
      <c r="AQ1426" s="258" t="str">
        <f aca="false">IF(D1426&lt;&gt;"",IF(COUNTIF($D$12:$D1426,$D1426)&gt;1,0,IF(SUM(N1426,S1426,X1426)&gt;0,IF(AND(T1426="",OR(O1426&lt;&gt;"",J1426&lt;&gt;"")),IF(O1426&lt;&gt;"",O1426,IF(J1426&lt;&gt;"",J1426,0)),IF(AND(O1426&lt;&gt;"",J1426&lt;&gt;"",O1426=J1426),O1426,T1426)),0)),"")</f>
        <v/>
      </c>
      <c r="AR1426" s="257" t="str">
        <f aca="false">IF(D1426&lt;&gt;"",IF(J1426="OZP12",L1426,0),"")</f>
        <v/>
      </c>
      <c r="AS1426" s="257" t="str">
        <f aca="false">IF(D1426&lt;&gt;"",IF(O1426="OZP12",Q1426,0),"")</f>
        <v/>
      </c>
      <c r="AT1426" s="257" t="str">
        <f aca="false">IF(D1426&lt;&gt;"",IF(T1426="OZP12",V1426,0),"")</f>
        <v/>
      </c>
      <c r="AU1426" s="257" t="str">
        <f aca="false">IF(D1426&lt;&gt;"",IF(J1426="TZP",L1426,0),"")</f>
        <v/>
      </c>
      <c r="AV1426" s="257" t="str">
        <f aca="false">IF(D1426&lt;&gt;"",IF(O1426="TZP",Q1426,0),"")</f>
        <v/>
      </c>
      <c r="AW1426" s="257" t="str">
        <f aca="false">IF(D1426&lt;&gt;"",IF(T1426="TZP",V1426,0),"")</f>
        <v/>
      </c>
      <c r="AX1426" s="257" t="str">
        <f aca="false">IF(D1426&lt;&gt;"",IF(J1426="OZZ",L1426,0),"")</f>
        <v/>
      </c>
      <c r="AY1426" s="257" t="str">
        <f aca="false">IF(D1426&lt;&gt;"",IF(O1426="OZZ",Q1426,0),"")</f>
        <v/>
      </c>
      <c r="AZ1426" s="257" t="str">
        <f aca="false">IF(D1426&lt;&gt;"",IF(T1426="OZZ",V1426,0),"")</f>
        <v/>
      </c>
      <c r="BA1426" s="260"/>
      <c r="BB1426" s="257" t="str">
        <f aca="false">IF(D1426&lt;&gt;"",IF(ISERROR(FIND("/",D1426)),0,1),"")</f>
        <v/>
      </c>
      <c r="BC1426" s="257" t="str">
        <f aca="false">IF(D1426&lt;&gt;"",IF(BB1426*1=0,D1426,CONCATENATE(MID(D1426,1,FIND("/",D1426,1)-1),MID(D1426,FIND("/",D1426,1)+1,LEN(D1426)))),"")</f>
        <v/>
      </c>
      <c r="BD1426" s="286"/>
      <c r="BE1426" s="257" t="str">
        <f aca="false">IF(D1426&lt;&gt;"",IF(J1426="OZP12",M1426,0),"")</f>
        <v/>
      </c>
      <c r="BF1426" s="257" t="str">
        <f aca="false">IF(D1426&lt;&gt;"",IF(O1426="OZP12",R1426,0),"")</f>
        <v/>
      </c>
      <c r="BG1426" s="257" t="str">
        <f aca="false">IF(D1426&lt;&gt;"",IF(T1426="OZP12",W1426,0),"")</f>
        <v/>
      </c>
      <c r="BH1426" s="257" t="str">
        <f aca="false">IF(D1426&lt;&gt;"",IF(J1426="TZP",M1426,0),"")</f>
        <v/>
      </c>
      <c r="BI1426" s="257" t="str">
        <f aca="false">IF(D1426&lt;&gt;"",IF(O1426="TZP",R1426,0),"")</f>
        <v/>
      </c>
      <c r="BJ1426" s="257" t="str">
        <f aca="false">IF(D1426&lt;&gt;"",IF(T1426="TZP",W1426,0),"")</f>
        <v/>
      </c>
    </row>
    <row r="1427" s="261" customFormat="true" ht="18.75" hidden="false" customHeight="true" outlineLevel="0" collapsed="false">
      <c r="A1427" s="262" t="n">
        <f aca="false">A1426+1</f>
        <v>1415</v>
      </c>
      <c r="B1427" s="263"/>
      <c r="C1427" s="263"/>
      <c r="D1427" s="263"/>
      <c r="E1427" s="266"/>
      <c r="F1427" s="266"/>
      <c r="G1427" s="267"/>
      <c r="H1427" s="278"/>
      <c r="I1427" s="281"/>
      <c r="J1427" s="268"/>
      <c r="K1427" s="269"/>
      <c r="L1427" s="244" t="str">
        <f aca="false">IF(AND(K1427&lt;&gt;"",J1427&lt;&gt;""),MIN(IF(OR(J1427="OZZ",J1427="ZZ"),5000,13600),TRUNC(0.75*SUMIF($D$12:$D1427,$D1427,K$12:K1427),2))-SUMIF($D$12:$D1426,$D1427,L$12:L1426),"")</f>
        <v/>
      </c>
      <c r="M1427" s="270" t="str">
        <f aca="false">IF(AND(K1427&lt;&gt;"",J1427&lt;&gt;"",AB1427&lt;&gt;""),IF(OR(J1427="OZZ",J1427="ZZ"),0-SUMIF($D$12:$D1426,$D1427,M$12:M1426),MIN(MIN(13600,TRUNC(0.75*SUMIF($D$12:$D$1442,$D1427,K$12:K$1442),2)+SUMIF($D$12:$D1427,$D1427,AB$12:AB1427))-SUMIF($D$12:$D1426,$D1427,M$12:M1426)-SUMIF($D$12:$D$1442,$D1427,L$12:L$1442),AB1427)),"")</f>
        <v/>
      </c>
      <c r="N1427" s="246" t="str">
        <f aca="false">IF(J1427&lt;&gt;"",1000-SUMIF($D$12:$D1426,$D1427,N$12:N1426),"")</f>
        <v/>
      </c>
      <c r="O1427" s="268"/>
      <c r="P1427" s="269"/>
      <c r="Q1427" s="244" t="str">
        <f aca="false">IF(AND(P1427&lt;&gt;"",O1427&lt;&gt;""),MIN(IF(OR(O1427="OZZ",O1427="ZZ"),5000,13600),TRUNC(0.75*SUMIF($D$12:$D1427,$D1427,P$12:P1427),2))-SUMIF($D$12:$D1426,$D1427,Q$12:Q1426),"")</f>
        <v/>
      </c>
      <c r="R1427" s="270" t="str">
        <f aca="false">IF(AND(P1427&lt;&gt;"",O1427&lt;&gt;"",AF1427&lt;&gt;""),IF(OR(O1427="OZZ",O1427="ZZ"),0-SUMIF($D$12:$D1426,$D1427,R$12:R1426),MIN(MIN(13600,TRUNC(0.75*SUMIF($D$12:$D$1442,$D1427,P$12:P$1442),2)+SUMIF($D$12:$D1427,$D1427,AF$12:AF1427))-SUMIF($D$12:$D1426,$D1427,R$12:R1426)-SUMIF($D$12:$D$1442,$D1427,Q$12:Q$1442),AF1427)),"")</f>
        <v/>
      </c>
      <c r="S1427" s="246" t="str">
        <f aca="false">IF(O1427&lt;&gt;"",1000-SUMIF($D$12:$D1426,$D1427,S$12:S1426),"")</f>
        <v/>
      </c>
      <c r="T1427" s="268"/>
      <c r="U1427" s="269"/>
      <c r="V1427" s="244" t="str">
        <f aca="false">IF(AND(U1427&lt;&gt;"",T1427&lt;&gt;""),MIN(IF(OR(T1427="OZZ",T1427="ZZ"),5000,13600),TRUNC(0.75*SUMIF($D$12:$D1427,$D1427,U$12:U1427),2))-SUMIF($D$12:$D1426,$D1427,V$12:V1426),"")</f>
        <v/>
      </c>
      <c r="W1427" s="248" t="str">
        <f aca="false">IF(AND(U1427&lt;&gt;"",T1427&lt;&gt;"",AJ1427&lt;&gt;""),IF(OR(T1427="OZZ",T1427="ZZ"),0-SUMIF($D$12:$D1426,$D1427,W$12:W1426),MIN(MIN(13600,TRUNC(0.75*SUMIF($D$12:$D$1442,$D1427,U$12:U$1442),2)+SUMIF($D$12:$D1427,$D1427,AJ$12:AJ1427))-SUMIF($D$12:$D1426,$D1427,W$12:W1426)-SUMIF($D$12:$D$1442,$D1427,V$12:V$1442),AJ1427)),"")</f>
        <v/>
      </c>
      <c r="X1427" s="246" t="str">
        <f aca="false">IF(T1427&lt;&gt;"",1000-SUMIF($D$12:$D1426,$D1427,X$12:X1426),"")</f>
        <v/>
      </c>
      <c r="Y1427" s="272"/>
      <c r="Z1427" s="273"/>
      <c r="AA1427" s="273"/>
      <c r="AB1427" s="252" t="str">
        <f aca="false">IF(K1427&lt;&gt;"",ROUND(Y1427,2)+ROUND(Z1427,2)+ROUND(AA1427,2),"")</f>
        <v/>
      </c>
      <c r="AC1427" s="274"/>
      <c r="AD1427" s="273"/>
      <c r="AE1427" s="273"/>
      <c r="AF1427" s="275" t="str">
        <f aca="false">IF(P1427&lt;&gt;"",ROUND(AC1427,2)+ROUND(AD1427,2)+ROUND(AE1427,2),"")</f>
        <v/>
      </c>
      <c r="AG1427" s="274"/>
      <c r="AH1427" s="273"/>
      <c r="AI1427" s="273"/>
      <c r="AJ1427" s="275" t="str">
        <f aca="false">IF(U1427&lt;&gt;"",ROUND(AG1427,2)+ROUND(AH1427,2)+ROUND(AI1427,2),"")</f>
        <v/>
      </c>
      <c r="AK1427" s="255"/>
      <c r="AL1427" s="255"/>
      <c r="AM1427" s="256"/>
      <c r="AN1427" s="257"/>
      <c r="AO1427" s="258" t="str">
        <f aca="false">IF(D1427&lt;&gt;"",IF(COUNTIF($D$12:$D1427,$D1427)&gt;1,0,IF(SUM(L1427,Q1427,V1427)&gt;0,IF(AND(T1427="",OR(O1427&lt;&gt;"",J1427&lt;&gt;"")),IF(O1427&lt;&gt;"",O1427,IF(J1427&lt;&gt;"",J1427,0)),IF(AND(O1427&lt;&gt;"",J1427&lt;&gt;"",O1427=J1427),O1427,T1427)),0)),"")</f>
        <v/>
      </c>
      <c r="AP1427" s="258" t="str">
        <f aca="false">IF(D1427&lt;&gt;"",IF(COUNTIF($D$12:$D1427,$D1427)&gt;1,0,IF(SUM(M1427,R1427,W1427)&gt;0,IF(AND(T1427="",OR(O1427&lt;&gt;"",J1427&lt;&gt;"")),IF(O1427&lt;&gt;"",O1427,IF(J1427&lt;&gt;"",J1427,0)),IF(AND(O1427&lt;&gt;"",J1427&lt;&gt;"",O1427=J1427),O1427,T1427)),0)),"")</f>
        <v/>
      </c>
      <c r="AQ1427" s="258" t="str">
        <f aca="false">IF(D1427&lt;&gt;"",IF(COUNTIF($D$12:$D1427,$D1427)&gt;1,0,IF(SUM(N1427,S1427,X1427)&gt;0,IF(AND(T1427="",OR(O1427&lt;&gt;"",J1427&lt;&gt;"")),IF(O1427&lt;&gt;"",O1427,IF(J1427&lt;&gt;"",J1427,0)),IF(AND(O1427&lt;&gt;"",J1427&lt;&gt;"",O1427=J1427),O1427,T1427)),0)),"")</f>
        <v/>
      </c>
      <c r="AR1427" s="257" t="str">
        <f aca="false">IF(D1427&lt;&gt;"",IF(J1427="OZP12",L1427,0),"")</f>
        <v/>
      </c>
      <c r="AS1427" s="257" t="str">
        <f aca="false">IF(D1427&lt;&gt;"",IF(O1427="OZP12",Q1427,0),"")</f>
        <v/>
      </c>
      <c r="AT1427" s="257" t="str">
        <f aca="false">IF(D1427&lt;&gt;"",IF(T1427="OZP12",V1427,0),"")</f>
        <v/>
      </c>
      <c r="AU1427" s="257" t="str">
        <f aca="false">IF(D1427&lt;&gt;"",IF(J1427="TZP",L1427,0),"")</f>
        <v/>
      </c>
      <c r="AV1427" s="257" t="str">
        <f aca="false">IF(D1427&lt;&gt;"",IF(O1427="TZP",Q1427,0),"")</f>
        <v/>
      </c>
      <c r="AW1427" s="257" t="str">
        <f aca="false">IF(D1427&lt;&gt;"",IF(T1427="TZP",V1427,0),"")</f>
        <v/>
      </c>
      <c r="AX1427" s="257" t="str">
        <f aca="false">IF(D1427&lt;&gt;"",IF(J1427="OZZ",L1427,0),"")</f>
        <v/>
      </c>
      <c r="AY1427" s="257" t="str">
        <f aca="false">IF(D1427&lt;&gt;"",IF(O1427="OZZ",Q1427,0),"")</f>
        <v/>
      </c>
      <c r="AZ1427" s="257" t="str">
        <f aca="false">IF(D1427&lt;&gt;"",IF(T1427="OZZ",V1427,0),"")</f>
        <v/>
      </c>
      <c r="BA1427" s="260"/>
      <c r="BB1427" s="257" t="str">
        <f aca="false">IF(D1427&lt;&gt;"",IF(ISERROR(FIND("/",D1427)),0,1),"")</f>
        <v/>
      </c>
      <c r="BC1427" s="257" t="str">
        <f aca="false">IF(D1427&lt;&gt;"",IF(BB1427*1=0,D1427,CONCATENATE(MID(D1427,1,FIND("/",D1427,1)-1),MID(D1427,FIND("/",D1427,1)+1,LEN(D1427)))),"")</f>
        <v/>
      </c>
      <c r="BD1427" s="286"/>
      <c r="BE1427" s="257" t="str">
        <f aca="false">IF(D1427&lt;&gt;"",IF(J1427="OZP12",M1427,0),"")</f>
        <v/>
      </c>
      <c r="BF1427" s="257" t="str">
        <f aca="false">IF(D1427&lt;&gt;"",IF(O1427="OZP12",R1427,0),"")</f>
        <v/>
      </c>
      <c r="BG1427" s="257" t="str">
        <f aca="false">IF(D1427&lt;&gt;"",IF(T1427="OZP12",W1427,0),"")</f>
        <v/>
      </c>
      <c r="BH1427" s="257" t="str">
        <f aca="false">IF(D1427&lt;&gt;"",IF(J1427="TZP",M1427,0),"")</f>
        <v/>
      </c>
      <c r="BI1427" s="257" t="str">
        <f aca="false">IF(D1427&lt;&gt;"",IF(O1427="TZP",R1427,0),"")</f>
        <v/>
      </c>
      <c r="BJ1427" s="257" t="str">
        <f aca="false">IF(D1427&lt;&gt;"",IF(T1427="TZP",W1427,0),"")</f>
        <v/>
      </c>
    </row>
    <row r="1428" s="261" customFormat="true" ht="18.75" hidden="false" customHeight="true" outlineLevel="0" collapsed="false">
      <c r="A1428" s="262" t="n">
        <f aca="false">A1427+1</f>
        <v>1416</v>
      </c>
      <c r="B1428" s="263"/>
      <c r="C1428" s="263"/>
      <c r="D1428" s="263"/>
      <c r="E1428" s="266"/>
      <c r="F1428" s="266"/>
      <c r="G1428" s="267"/>
      <c r="H1428" s="278"/>
      <c r="I1428" s="281"/>
      <c r="J1428" s="268"/>
      <c r="K1428" s="269"/>
      <c r="L1428" s="244" t="str">
        <f aca="false">IF(AND(K1428&lt;&gt;"",J1428&lt;&gt;""),MIN(IF(OR(J1428="OZZ",J1428="ZZ"),5000,13600),TRUNC(0.75*SUMIF($D$12:$D1428,$D1428,K$12:K1428),2))-SUMIF($D$12:$D1427,$D1428,L$12:L1427),"")</f>
        <v/>
      </c>
      <c r="M1428" s="270" t="str">
        <f aca="false">IF(AND(K1428&lt;&gt;"",J1428&lt;&gt;"",AB1428&lt;&gt;""),IF(OR(J1428="OZZ",J1428="ZZ"),0-SUMIF($D$12:$D1427,$D1428,M$12:M1427),MIN(MIN(13600,TRUNC(0.75*SUMIF($D$12:$D$1442,$D1428,K$12:K$1442),2)+SUMIF($D$12:$D1428,$D1428,AB$12:AB1428))-SUMIF($D$12:$D1427,$D1428,M$12:M1427)-SUMIF($D$12:$D$1442,$D1428,L$12:L$1442),AB1428)),"")</f>
        <v/>
      </c>
      <c r="N1428" s="246" t="str">
        <f aca="false">IF(J1428&lt;&gt;"",1000-SUMIF($D$12:$D1427,$D1428,N$12:N1427),"")</f>
        <v/>
      </c>
      <c r="O1428" s="268"/>
      <c r="P1428" s="269"/>
      <c r="Q1428" s="244" t="str">
        <f aca="false">IF(AND(P1428&lt;&gt;"",O1428&lt;&gt;""),MIN(IF(OR(O1428="OZZ",O1428="ZZ"),5000,13600),TRUNC(0.75*SUMIF($D$12:$D1428,$D1428,P$12:P1428),2))-SUMIF($D$12:$D1427,$D1428,Q$12:Q1427),"")</f>
        <v/>
      </c>
      <c r="R1428" s="270" t="str">
        <f aca="false">IF(AND(P1428&lt;&gt;"",O1428&lt;&gt;"",AF1428&lt;&gt;""),IF(OR(O1428="OZZ",O1428="ZZ"),0-SUMIF($D$12:$D1427,$D1428,R$12:R1427),MIN(MIN(13600,TRUNC(0.75*SUMIF($D$12:$D$1442,$D1428,P$12:P$1442),2)+SUMIF($D$12:$D1428,$D1428,AF$12:AF1428))-SUMIF($D$12:$D1427,$D1428,R$12:R1427)-SUMIF($D$12:$D$1442,$D1428,Q$12:Q$1442),AF1428)),"")</f>
        <v/>
      </c>
      <c r="S1428" s="246" t="str">
        <f aca="false">IF(O1428&lt;&gt;"",1000-SUMIF($D$12:$D1427,$D1428,S$12:S1427),"")</f>
        <v/>
      </c>
      <c r="T1428" s="268"/>
      <c r="U1428" s="269"/>
      <c r="V1428" s="244" t="str">
        <f aca="false">IF(AND(U1428&lt;&gt;"",T1428&lt;&gt;""),MIN(IF(OR(T1428="OZZ",T1428="ZZ"),5000,13600),TRUNC(0.75*SUMIF($D$12:$D1428,$D1428,U$12:U1428),2))-SUMIF($D$12:$D1427,$D1428,V$12:V1427),"")</f>
        <v/>
      </c>
      <c r="W1428" s="248" t="str">
        <f aca="false">IF(AND(U1428&lt;&gt;"",T1428&lt;&gt;"",AJ1428&lt;&gt;""),IF(OR(T1428="OZZ",T1428="ZZ"),0-SUMIF($D$12:$D1427,$D1428,W$12:W1427),MIN(MIN(13600,TRUNC(0.75*SUMIF($D$12:$D$1442,$D1428,U$12:U$1442),2)+SUMIF($D$12:$D1428,$D1428,AJ$12:AJ1428))-SUMIF($D$12:$D1427,$D1428,W$12:W1427)-SUMIF($D$12:$D$1442,$D1428,V$12:V$1442),AJ1428)),"")</f>
        <v/>
      </c>
      <c r="X1428" s="246" t="str">
        <f aca="false">IF(T1428&lt;&gt;"",1000-SUMIF($D$12:$D1427,$D1428,X$12:X1427),"")</f>
        <v/>
      </c>
      <c r="Y1428" s="272"/>
      <c r="Z1428" s="273"/>
      <c r="AA1428" s="273"/>
      <c r="AB1428" s="252" t="str">
        <f aca="false">IF(K1428&lt;&gt;"",ROUND(Y1428,2)+ROUND(Z1428,2)+ROUND(AA1428,2),"")</f>
        <v/>
      </c>
      <c r="AC1428" s="274"/>
      <c r="AD1428" s="273"/>
      <c r="AE1428" s="273"/>
      <c r="AF1428" s="275" t="str">
        <f aca="false">IF(P1428&lt;&gt;"",ROUND(AC1428,2)+ROUND(AD1428,2)+ROUND(AE1428,2),"")</f>
        <v/>
      </c>
      <c r="AG1428" s="274"/>
      <c r="AH1428" s="273"/>
      <c r="AI1428" s="273"/>
      <c r="AJ1428" s="275" t="str">
        <f aca="false">IF(U1428&lt;&gt;"",ROUND(AG1428,2)+ROUND(AH1428,2)+ROUND(AI1428,2),"")</f>
        <v/>
      </c>
      <c r="AK1428" s="255"/>
      <c r="AL1428" s="255"/>
      <c r="AM1428" s="256"/>
      <c r="AN1428" s="257"/>
      <c r="AO1428" s="258" t="str">
        <f aca="false">IF(D1428&lt;&gt;"",IF(COUNTIF($D$12:$D1428,$D1428)&gt;1,0,IF(SUM(L1428,Q1428,V1428)&gt;0,IF(AND(T1428="",OR(O1428&lt;&gt;"",J1428&lt;&gt;"")),IF(O1428&lt;&gt;"",O1428,IF(J1428&lt;&gt;"",J1428,0)),IF(AND(O1428&lt;&gt;"",J1428&lt;&gt;"",O1428=J1428),O1428,T1428)),0)),"")</f>
        <v/>
      </c>
      <c r="AP1428" s="258" t="str">
        <f aca="false">IF(D1428&lt;&gt;"",IF(COUNTIF($D$12:$D1428,$D1428)&gt;1,0,IF(SUM(M1428,R1428,W1428)&gt;0,IF(AND(T1428="",OR(O1428&lt;&gt;"",J1428&lt;&gt;"")),IF(O1428&lt;&gt;"",O1428,IF(J1428&lt;&gt;"",J1428,0)),IF(AND(O1428&lt;&gt;"",J1428&lt;&gt;"",O1428=J1428),O1428,T1428)),0)),"")</f>
        <v/>
      </c>
      <c r="AQ1428" s="258" t="str">
        <f aca="false">IF(D1428&lt;&gt;"",IF(COUNTIF($D$12:$D1428,$D1428)&gt;1,0,IF(SUM(N1428,S1428,X1428)&gt;0,IF(AND(T1428="",OR(O1428&lt;&gt;"",J1428&lt;&gt;"")),IF(O1428&lt;&gt;"",O1428,IF(J1428&lt;&gt;"",J1428,0)),IF(AND(O1428&lt;&gt;"",J1428&lt;&gt;"",O1428=J1428),O1428,T1428)),0)),"")</f>
        <v/>
      </c>
      <c r="AR1428" s="257" t="str">
        <f aca="false">IF(D1428&lt;&gt;"",IF(J1428="OZP12",L1428,0),"")</f>
        <v/>
      </c>
      <c r="AS1428" s="257" t="str">
        <f aca="false">IF(D1428&lt;&gt;"",IF(O1428="OZP12",Q1428,0),"")</f>
        <v/>
      </c>
      <c r="AT1428" s="257" t="str">
        <f aca="false">IF(D1428&lt;&gt;"",IF(T1428="OZP12",V1428,0),"")</f>
        <v/>
      </c>
      <c r="AU1428" s="257" t="str">
        <f aca="false">IF(D1428&lt;&gt;"",IF(J1428="TZP",L1428,0),"")</f>
        <v/>
      </c>
      <c r="AV1428" s="257" t="str">
        <f aca="false">IF(D1428&lt;&gt;"",IF(O1428="TZP",Q1428,0),"")</f>
        <v/>
      </c>
      <c r="AW1428" s="257" t="str">
        <f aca="false">IF(D1428&lt;&gt;"",IF(T1428="TZP",V1428,0),"")</f>
        <v/>
      </c>
      <c r="AX1428" s="257" t="str">
        <f aca="false">IF(D1428&lt;&gt;"",IF(J1428="OZZ",L1428,0),"")</f>
        <v/>
      </c>
      <c r="AY1428" s="257" t="str">
        <f aca="false">IF(D1428&lt;&gt;"",IF(O1428="OZZ",Q1428,0),"")</f>
        <v/>
      </c>
      <c r="AZ1428" s="257" t="str">
        <f aca="false">IF(D1428&lt;&gt;"",IF(T1428="OZZ",V1428,0),"")</f>
        <v/>
      </c>
      <c r="BA1428" s="260"/>
      <c r="BB1428" s="257" t="str">
        <f aca="false">IF(D1428&lt;&gt;"",IF(ISERROR(FIND("/",D1428)),0,1),"")</f>
        <v/>
      </c>
      <c r="BC1428" s="257" t="str">
        <f aca="false">IF(D1428&lt;&gt;"",IF(BB1428*1=0,D1428,CONCATENATE(MID(D1428,1,FIND("/",D1428,1)-1),MID(D1428,FIND("/",D1428,1)+1,LEN(D1428)))),"")</f>
        <v/>
      </c>
      <c r="BD1428" s="286"/>
      <c r="BE1428" s="257" t="str">
        <f aca="false">IF(D1428&lt;&gt;"",IF(J1428="OZP12",M1428,0),"")</f>
        <v/>
      </c>
      <c r="BF1428" s="257" t="str">
        <f aca="false">IF(D1428&lt;&gt;"",IF(O1428="OZP12",R1428,0),"")</f>
        <v/>
      </c>
      <c r="BG1428" s="257" t="str">
        <f aca="false">IF(D1428&lt;&gt;"",IF(T1428="OZP12",W1428,0),"")</f>
        <v/>
      </c>
      <c r="BH1428" s="257" t="str">
        <f aca="false">IF(D1428&lt;&gt;"",IF(J1428="TZP",M1428,0),"")</f>
        <v/>
      </c>
      <c r="BI1428" s="257" t="str">
        <f aca="false">IF(D1428&lt;&gt;"",IF(O1428="TZP",R1428,0),"")</f>
        <v/>
      </c>
      <c r="BJ1428" s="257" t="str">
        <f aca="false">IF(D1428&lt;&gt;"",IF(T1428="TZP",W1428,0),"")</f>
        <v/>
      </c>
    </row>
    <row r="1429" s="261" customFormat="true" ht="18.75" hidden="false" customHeight="true" outlineLevel="0" collapsed="false">
      <c r="A1429" s="262" t="n">
        <f aca="false">A1428+1</f>
        <v>1417</v>
      </c>
      <c r="B1429" s="263"/>
      <c r="C1429" s="263"/>
      <c r="D1429" s="263"/>
      <c r="E1429" s="266"/>
      <c r="F1429" s="266"/>
      <c r="G1429" s="267"/>
      <c r="H1429" s="278"/>
      <c r="I1429" s="281"/>
      <c r="J1429" s="268"/>
      <c r="K1429" s="269"/>
      <c r="L1429" s="244" t="str">
        <f aca="false">IF(AND(K1429&lt;&gt;"",J1429&lt;&gt;""),MIN(IF(OR(J1429="OZZ",J1429="ZZ"),5000,13600),TRUNC(0.75*SUMIF($D$12:$D1429,$D1429,K$12:K1429),2))-SUMIF($D$12:$D1428,$D1429,L$12:L1428),"")</f>
        <v/>
      </c>
      <c r="M1429" s="270" t="str">
        <f aca="false">IF(AND(K1429&lt;&gt;"",J1429&lt;&gt;"",AB1429&lt;&gt;""),IF(OR(J1429="OZZ",J1429="ZZ"),0-SUMIF($D$12:$D1428,$D1429,M$12:M1428),MIN(MIN(13600,TRUNC(0.75*SUMIF($D$12:$D$1442,$D1429,K$12:K$1442),2)+SUMIF($D$12:$D1429,$D1429,AB$12:AB1429))-SUMIF($D$12:$D1428,$D1429,M$12:M1428)-SUMIF($D$12:$D$1442,$D1429,L$12:L$1442),AB1429)),"")</f>
        <v/>
      </c>
      <c r="N1429" s="246" t="str">
        <f aca="false">IF(J1429&lt;&gt;"",1000-SUMIF($D$12:$D1428,$D1429,N$12:N1428),"")</f>
        <v/>
      </c>
      <c r="O1429" s="268"/>
      <c r="P1429" s="269"/>
      <c r="Q1429" s="244" t="str">
        <f aca="false">IF(AND(P1429&lt;&gt;"",O1429&lt;&gt;""),MIN(IF(OR(O1429="OZZ",O1429="ZZ"),5000,13600),TRUNC(0.75*SUMIF($D$12:$D1429,$D1429,P$12:P1429),2))-SUMIF($D$12:$D1428,$D1429,Q$12:Q1428),"")</f>
        <v/>
      </c>
      <c r="R1429" s="270" t="str">
        <f aca="false">IF(AND(P1429&lt;&gt;"",O1429&lt;&gt;"",AF1429&lt;&gt;""),IF(OR(O1429="OZZ",O1429="ZZ"),0-SUMIF($D$12:$D1428,$D1429,R$12:R1428),MIN(MIN(13600,TRUNC(0.75*SUMIF($D$12:$D$1442,$D1429,P$12:P$1442),2)+SUMIF($D$12:$D1429,$D1429,AF$12:AF1429))-SUMIF($D$12:$D1428,$D1429,R$12:R1428)-SUMIF($D$12:$D$1442,$D1429,Q$12:Q$1442),AF1429)),"")</f>
        <v/>
      </c>
      <c r="S1429" s="246" t="str">
        <f aca="false">IF(O1429&lt;&gt;"",1000-SUMIF($D$12:$D1428,$D1429,S$12:S1428),"")</f>
        <v/>
      </c>
      <c r="T1429" s="268"/>
      <c r="U1429" s="269"/>
      <c r="V1429" s="244" t="str">
        <f aca="false">IF(AND(U1429&lt;&gt;"",T1429&lt;&gt;""),MIN(IF(OR(T1429="OZZ",T1429="ZZ"),5000,13600),TRUNC(0.75*SUMIF($D$12:$D1429,$D1429,U$12:U1429),2))-SUMIF($D$12:$D1428,$D1429,V$12:V1428),"")</f>
        <v/>
      </c>
      <c r="W1429" s="248" t="str">
        <f aca="false">IF(AND(U1429&lt;&gt;"",T1429&lt;&gt;"",AJ1429&lt;&gt;""),IF(OR(T1429="OZZ",T1429="ZZ"),0-SUMIF($D$12:$D1428,$D1429,W$12:W1428),MIN(MIN(13600,TRUNC(0.75*SUMIF($D$12:$D$1442,$D1429,U$12:U$1442),2)+SUMIF($D$12:$D1429,$D1429,AJ$12:AJ1429))-SUMIF($D$12:$D1428,$D1429,W$12:W1428)-SUMIF($D$12:$D$1442,$D1429,V$12:V$1442),AJ1429)),"")</f>
        <v/>
      </c>
      <c r="X1429" s="246" t="str">
        <f aca="false">IF(T1429&lt;&gt;"",1000-SUMIF($D$12:$D1428,$D1429,X$12:X1428),"")</f>
        <v/>
      </c>
      <c r="Y1429" s="272"/>
      <c r="Z1429" s="273"/>
      <c r="AA1429" s="273"/>
      <c r="AB1429" s="252" t="str">
        <f aca="false">IF(K1429&lt;&gt;"",ROUND(Y1429,2)+ROUND(Z1429,2)+ROUND(AA1429,2),"")</f>
        <v/>
      </c>
      <c r="AC1429" s="274"/>
      <c r="AD1429" s="273"/>
      <c r="AE1429" s="273"/>
      <c r="AF1429" s="275" t="str">
        <f aca="false">IF(P1429&lt;&gt;"",ROUND(AC1429,2)+ROUND(AD1429,2)+ROUND(AE1429,2),"")</f>
        <v/>
      </c>
      <c r="AG1429" s="274"/>
      <c r="AH1429" s="273"/>
      <c r="AI1429" s="273"/>
      <c r="AJ1429" s="275" t="str">
        <f aca="false">IF(U1429&lt;&gt;"",ROUND(AG1429,2)+ROUND(AH1429,2)+ROUND(AI1429,2),"")</f>
        <v/>
      </c>
      <c r="AK1429" s="255"/>
      <c r="AL1429" s="255"/>
      <c r="AM1429" s="256"/>
      <c r="AN1429" s="257"/>
      <c r="AO1429" s="258" t="str">
        <f aca="false">IF(D1429&lt;&gt;"",IF(COUNTIF($D$12:$D1429,$D1429)&gt;1,0,IF(SUM(L1429,Q1429,V1429)&gt;0,IF(AND(T1429="",OR(O1429&lt;&gt;"",J1429&lt;&gt;"")),IF(O1429&lt;&gt;"",O1429,IF(J1429&lt;&gt;"",J1429,0)),IF(AND(O1429&lt;&gt;"",J1429&lt;&gt;"",O1429=J1429),O1429,T1429)),0)),"")</f>
        <v/>
      </c>
      <c r="AP1429" s="258" t="str">
        <f aca="false">IF(D1429&lt;&gt;"",IF(COUNTIF($D$12:$D1429,$D1429)&gt;1,0,IF(SUM(M1429,R1429,W1429)&gt;0,IF(AND(T1429="",OR(O1429&lt;&gt;"",J1429&lt;&gt;"")),IF(O1429&lt;&gt;"",O1429,IF(J1429&lt;&gt;"",J1429,0)),IF(AND(O1429&lt;&gt;"",J1429&lt;&gt;"",O1429=J1429),O1429,T1429)),0)),"")</f>
        <v/>
      </c>
      <c r="AQ1429" s="258" t="str">
        <f aca="false">IF(D1429&lt;&gt;"",IF(COUNTIF($D$12:$D1429,$D1429)&gt;1,0,IF(SUM(N1429,S1429,X1429)&gt;0,IF(AND(T1429="",OR(O1429&lt;&gt;"",J1429&lt;&gt;"")),IF(O1429&lt;&gt;"",O1429,IF(J1429&lt;&gt;"",J1429,0)),IF(AND(O1429&lt;&gt;"",J1429&lt;&gt;"",O1429=J1429),O1429,T1429)),0)),"")</f>
        <v/>
      </c>
      <c r="AR1429" s="257" t="str">
        <f aca="false">IF(D1429&lt;&gt;"",IF(J1429="OZP12",L1429,0),"")</f>
        <v/>
      </c>
      <c r="AS1429" s="257" t="str">
        <f aca="false">IF(D1429&lt;&gt;"",IF(O1429="OZP12",Q1429,0),"")</f>
        <v/>
      </c>
      <c r="AT1429" s="257" t="str">
        <f aca="false">IF(D1429&lt;&gt;"",IF(T1429="OZP12",V1429,0),"")</f>
        <v/>
      </c>
      <c r="AU1429" s="257" t="str">
        <f aca="false">IF(D1429&lt;&gt;"",IF(J1429="TZP",L1429,0),"")</f>
        <v/>
      </c>
      <c r="AV1429" s="257" t="str">
        <f aca="false">IF(D1429&lt;&gt;"",IF(O1429="TZP",Q1429,0),"")</f>
        <v/>
      </c>
      <c r="AW1429" s="257" t="str">
        <f aca="false">IF(D1429&lt;&gt;"",IF(T1429="TZP",V1429,0),"")</f>
        <v/>
      </c>
      <c r="AX1429" s="257" t="str">
        <f aca="false">IF(D1429&lt;&gt;"",IF(J1429="OZZ",L1429,0),"")</f>
        <v/>
      </c>
      <c r="AY1429" s="257" t="str">
        <f aca="false">IF(D1429&lt;&gt;"",IF(O1429="OZZ",Q1429,0),"")</f>
        <v/>
      </c>
      <c r="AZ1429" s="257" t="str">
        <f aca="false">IF(D1429&lt;&gt;"",IF(T1429="OZZ",V1429,0),"")</f>
        <v/>
      </c>
      <c r="BA1429" s="260"/>
      <c r="BB1429" s="257" t="str">
        <f aca="false">IF(D1429&lt;&gt;"",IF(ISERROR(FIND("/",D1429)),0,1),"")</f>
        <v/>
      </c>
      <c r="BC1429" s="257" t="str">
        <f aca="false">IF(D1429&lt;&gt;"",IF(BB1429*1=0,D1429,CONCATENATE(MID(D1429,1,FIND("/",D1429,1)-1),MID(D1429,FIND("/",D1429,1)+1,LEN(D1429)))),"")</f>
        <v/>
      </c>
      <c r="BD1429" s="286"/>
      <c r="BE1429" s="257" t="str">
        <f aca="false">IF(D1429&lt;&gt;"",IF(J1429="OZP12",M1429,0),"")</f>
        <v/>
      </c>
      <c r="BF1429" s="257" t="str">
        <f aca="false">IF(D1429&lt;&gt;"",IF(O1429="OZP12",R1429,0),"")</f>
        <v/>
      </c>
      <c r="BG1429" s="257" t="str">
        <f aca="false">IF(D1429&lt;&gt;"",IF(T1429="OZP12",W1429,0),"")</f>
        <v/>
      </c>
      <c r="BH1429" s="257" t="str">
        <f aca="false">IF(D1429&lt;&gt;"",IF(J1429="TZP",M1429,0),"")</f>
        <v/>
      </c>
      <c r="BI1429" s="257" t="str">
        <f aca="false">IF(D1429&lt;&gt;"",IF(O1429="TZP",R1429,0),"")</f>
        <v/>
      </c>
      <c r="BJ1429" s="257" t="str">
        <f aca="false">IF(D1429&lt;&gt;"",IF(T1429="TZP",W1429,0),"")</f>
        <v/>
      </c>
    </row>
    <row r="1430" s="261" customFormat="true" ht="18.75" hidden="false" customHeight="true" outlineLevel="0" collapsed="false">
      <c r="A1430" s="262" t="n">
        <f aca="false">A1429+1</f>
        <v>1418</v>
      </c>
      <c r="B1430" s="263"/>
      <c r="C1430" s="263"/>
      <c r="D1430" s="263"/>
      <c r="E1430" s="266"/>
      <c r="F1430" s="266"/>
      <c r="G1430" s="267"/>
      <c r="H1430" s="278"/>
      <c r="I1430" s="281"/>
      <c r="J1430" s="268"/>
      <c r="K1430" s="269"/>
      <c r="L1430" s="244" t="str">
        <f aca="false">IF(AND(K1430&lt;&gt;"",J1430&lt;&gt;""),MIN(IF(OR(J1430="OZZ",J1430="ZZ"),5000,13600),TRUNC(0.75*SUMIF($D$12:$D1430,$D1430,K$12:K1430),2))-SUMIF($D$12:$D1429,$D1430,L$12:L1429),"")</f>
        <v/>
      </c>
      <c r="M1430" s="270" t="str">
        <f aca="false">IF(AND(K1430&lt;&gt;"",J1430&lt;&gt;"",AB1430&lt;&gt;""),IF(OR(J1430="OZZ",J1430="ZZ"),0-SUMIF($D$12:$D1429,$D1430,M$12:M1429),MIN(MIN(13600,TRUNC(0.75*SUMIF($D$12:$D$1442,$D1430,K$12:K$1442),2)+SUMIF($D$12:$D1430,$D1430,AB$12:AB1430))-SUMIF($D$12:$D1429,$D1430,M$12:M1429)-SUMIF($D$12:$D$1442,$D1430,L$12:L$1442),AB1430)),"")</f>
        <v/>
      </c>
      <c r="N1430" s="246" t="str">
        <f aca="false">IF(J1430&lt;&gt;"",1000-SUMIF($D$12:$D1429,$D1430,N$12:N1429),"")</f>
        <v/>
      </c>
      <c r="O1430" s="268"/>
      <c r="P1430" s="269"/>
      <c r="Q1430" s="244" t="str">
        <f aca="false">IF(AND(P1430&lt;&gt;"",O1430&lt;&gt;""),MIN(IF(OR(O1430="OZZ",O1430="ZZ"),5000,13600),TRUNC(0.75*SUMIF($D$12:$D1430,$D1430,P$12:P1430),2))-SUMIF($D$12:$D1429,$D1430,Q$12:Q1429),"")</f>
        <v/>
      </c>
      <c r="R1430" s="270" t="str">
        <f aca="false">IF(AND(P1430&lt;&gt;"",O1430&lt;&gt;"",AF1430&lt;&gt;""),IF(OR(O1430="OZZ",O1430="ZZ"),0-SUMIF($D$12:$D1429,$D1430,R$12:R1429),MIN(MIN(13600,TRUNC(0.75*SUMIF($D$12:$D$1442,$D1430,P$12:P$1442),2)+SUMIF($D$12:$D1430,$D1430,AF$12:AF1430))-SUMIF($D$12:$D1429,$D1430,R$12:R1429)-SUMIF($D$12:$D$1442,$D1430,Q$12:Q$1442),AF1430)),"")</f>
        <v/>
      </c>
      <c r="S1430" s="246" t="str">
        <f aca="false">IF(O1430&lt;&gt;"",1000-SUMIF($D$12:$D1429,$D1430,S$12:S1429),"")</f>
        <v/>
      </c>
      <c r="T1430" s="268"/>
      <c r="U1430" s="269"/>
      <c r="V1430" s="244" t="str">
        <f aca="false">IF(AND(U1430&lt;&gt;"",T1430&lt;&gt;""),MIN(IF(OR(T1430="OZZ",T1430="ZZ"),5000,13600),TRUNC(0.75*SUMIF($D$12:$D1430,$D1430,U$12:U1430),2))-SUMIF($D$12:$D1429,$D1430,V$12:V1429),"")</f>
        <v/>
      </c>
      <c r="W1430" s="248" t="str">
        <f aca="false">IF(AND(U1430&lt;&gt;"",T1430&lt;&gt;"",AJ1430&lt;&gt;""),IF(OR(T1430="OZZ",T1430="ZZ"),0-SUMIF($D$12:$D1429,$D1430,W$12:W1429),MIN(MIN(13600,TRUNC(0.75*SUMIF($D$12:$D$1442,$D1430,U$12:U$1442),2)+SUMIF($D$12:$D1430,$D1430,AJ$12:AJ1430))-SUMIF($D$12:$D1429,$D1430,W$12:W1429)-SUMIF($D$12:$D$1442,$D1430,V$12:V$1442),AJ1430)),"")</f>
        <v/>
      </c>
      <c r="X1430" s="246" t="str">
        <f aca="false">IF(T1430&lt;&gt;"",1000-SUMIF($D$12:$D1429,$D1430,X$12:X1429),"")</f>
        <v/>
      </c>
      <c r="Y1430" s="272"/>
      <c r="Z1430" s="273"/>
      <c r="AA1430" s="273"/>
      <c r="AB1430" s="252" t="str">
        <f aca="false">IF(K1430&lt;&gt;"",ROUND(Y1430,2)+ROUND(Z1430,2)+ROUND(AA1430,2),"")</f>
        <v/>
      </c>
      <c r="AC1430" s="274"/>
      <c r="AD1430" s="273"/>
      <c r="AE1430" s="273"/>
      <c r="AF1430" s="275" t="str">
        <f aca="false">IF(P1430&lt;&gt;"",ROUND(AC1430,2)+ROUND(AD1430,2)+ROUND(AE1430,2),"")</f>
        <v/>
      </c>
      <c r="AG1430" s="274"/>
      <c r="AH1430" s="273"/>
      <c r="AI1430" s="273"/>
      <c r="AJ1430" s="275" t="str">
        <f aca="false">IF(U1430&lt;&gt;"",ROUND(AG1430,2)+ROUND(AH1430,2)+ROUND(AI1430,2),"")</f>
        <v/>
      </c>
      <c r="AK1430" s="255"/>
      <c r="AL1430" s="255"/>
      <c r="AM1430" s="256"/>
      <c r="AN1430" s="257"/>
      <c r="AO1430" s="258" t="str">
        <f aca="false">IF(D1430&lt;&gt;"",IF(COUNTIF($D$12:$D1430,$D1430)&gt;1,0,IF(SUM(L1430,Q1430,V1430)&gt;0,IF(AND(T1430="",OR(O1430&lt;&gt;"",J1430&lt;&gt;"")),IF(O1430&lt;&gt;"",O1430,IF(J1430&lt;&gt;"",J1430,0)),IF(AND(O1430&lt;&gt;"",J1430&lt;&gt;"",O1430=J1430),O1430,T1430)),0)),"")</f>
        <v/>
      </c>
      <c r="AP1430" s="258" t="str">
        <f aca="false">IF(D1430&lt;&gt;"",IF(COUNTIF($D$12:$D1430,$D1430)&gt;1,0,IF(SUM(M1430,R1430,W1430)&gt;0,IF(AND(T1430="",OR(O1430&lt;&gt;"",J1430&lt;&gt;"")),IF(O1430&lt;&gt;"",O1430,IF(J1430&lt;&gt;"",J1430,0)),IF(AND(O1430&lt;&gt;"",J1430&lt;&gt;"",O1430=J1430),O1430,T1430)),0)),"")</f>
        <v/>
      </c>
      <c r="AQ1430" s="258" t="str">
        <f aca="false">IF(D1430&lt;&gt;"",IF(COUNTIF($D$12:$D1430,$D1430)&gt;1,0,IF(SUM(N1430,S1430,X1430)&gt;0,IF(AND(T1430="",OR(O1430&lt;&gt;"",J1430&lt;&gt;"")),IF(O1430&lt;&gt;"",O1430,IF(J1430&lt;&gt;"",J1430,0)),IF(AND(O1430&lt;&gt;"",J1430&lt;&gt;"",O1430=J1430),O1430,T1430)),0)),"")</f>
        <v/>
      </c>
      <c r="AR1430" s="257" t="str">
        <f aca="false">IF(D1430&lt;&gt;"",IF(J1430="OZP12",L1430,0),"")</f>
        <v/>
      </c>
      <c r="AS1430" s="257" t="str">
        <f aca="false">IF(D1430&lt;&gt;"",IF(O1430="OZP12",Q1430,0),"")</f>
        <v/>
      </c>
      <c r="AT1430" s="257" t="str">
        <f aca="false">IF(D1430&lt;&gt;"",IF(T1430="OZP12",V1430,0),"")</f>
        <v/>
      </c>
      <c r="AU1430" s="257" t="str">
        <f aca="false">IF(D1430&lt;&gt;"",IF(J1430="TZP",L1430,0),"")</f>
        <v/>
      </c>
      <c r="AV1430" s="257" t="str">
        <f aca="false">IF(D1430&lt;&gt;"",IF(O1430="TZP",Q1430,0),"")</f>
        <v/>
      </c>
      <c r="AW1430" s="257" t="str">
        <f aca="false">IF(D1430&lt;&gt;"",IF(T1430="TZP",V1430,0),"")</f>
        <v/>
      </c>
      <c r="AX1430" s="257" t="str">
        <f aca="false">IF(D1430&lt;&gt;"",IF(J1430="OZZ",L1430,0),"")</f>
        <v/>
      </c>
      <c r="AY1430" s="257" t="str">
        <f aca="false">IF(D1430&lt;&gt;"",IF(O1430="OZZ",Q1430,0),"")</f>
        <v/>
      </c>
      <c r="AZ1430" s="257" t="str">
        <f aca="false">IF(D1430&lt;&gt;"",IF(T1430="OZZ",V1430,0),"")</f>
        <v/>
      </c>
      <c r="BA1430" s="260"/>
      <c r="BB1430" s="257" t="str">
        <f aca="false">IF(D1430&lt;&gt;"",IF(ISERROR(FIND("/",D1430)),0,1),"")</f>
        <v/>
      </c>
      <c r="BC1430" s="257" t="str">
        <f aca="false">IF(D1430&lt;&gt;"",IF(BB1430*1=0,D1430,CONCATENATE(MID(D1430,1,FIND("/",D1430,1)-1),MID(D1430,FIND("/",D1430,1)+1,LEN(D1430)))),"")</f>
        <v/>
      </c>
      <c r="BD1430" s="286"/>
      <c r="BE1430" s="257" t="str">
        <f aca="false">IF(D1430&lt;&gt;"",IF(J1430="OZP12",M1430,0),"")</f>
        <v/>
      </c>
      <c r="BF1430" s="257" t="str">
        <f aca="false">IF(D1430&lt;&gt;"",IF(O1430="OZP12",R1430,0),"")</f>
        <v/>
      </c>
      <c r="BG1430" s="257" t="str">
        <f aca="false">IF(D1430&lt;&gt;"",IF(T1430="OZP12",W1430,0),"")</f>
        <v/>
      </c>
      <c r="BH1430" s="257" t="str">
        <f aca="false">IF(D1430&lt;&gt;"",IF(J1430="TZP",M1430,0),"")</f>
        <v/>
      </c>
      <c r="BI1430" s="257" t="str">
        <f aca="false">IF(D1430&lt;&gt;"",IF(O1430="TZP",R1430,0),"")</f>
        <v/>
      </c>
      <c r="BJ1430" s="257" t="str">
        <f aca="false">IF(D1430&lt;&gt;"",IF(T1430="TZP",W1430,0),"")</f>
        <v/>
      </c>
    </row>
    <row r="1431" s="261" customFormat="true" ht="18.75" hidden="false" customHeight="true" outlineLevel="0" collapsed="false">
      <c r="A1431" s="262" t="n">
        <f aca="false">A1430+1</f>
        <v>1419</v>
      </c>
      <c r="B1431" s="263"/>
      <c r="C1431" s="263"/>
      <c r="D1431" s="263"/>
      <c r="E1431" s="266"/>
      <c r="F1431" s="266"/>
      <c r="G1431" s="267"/>
      <c r="H1431" s="278"/>
      <c r="I1431" s="281"/>
      <c r="J1431" s="268"/>
      <c r="K1431" s="269"/>
      <c r="L1431" s="244" t="str">
        <f aca="false">IF(AND(K1431&lt;&gt;"",J1431&lt;&gt;""),MIN(IF(OR(J1431="OZZ",J1431="ZZ"),5000,13600),TRUNC(0.75*SUMIF($D$12:$D1431,$D1431,K$12:K1431),2))-SUMIF($D$12:$D1430,$D1431,L$12:L1430),"")</f>
        <v/>
      </c>
      <c r="M1431" s="270" t="str">
        <f aca="false">IF(AND(K1431&lt;&gt;"",J1431&lt;&gt;"",AB1431&lt;&gt;""),IF(OR(J1431="OZZ",J1431="ZZ"),0-SUMIF($D$12:$D1430,$D1431,M$12:M1430),MIN(MIN(13600,TRUNC(0.75*SUMIF($D$12:$D$1442,$D1431,K$12:K$1442),2)+SUMIF($D$12:$D1431,$D1431,AB$12:AB1431))-SUMIF($D$12:$D1430,$D1431,M$12:M1430)-SUMIF($D$12:$D$1442,$D1431,L$12:L$1442),AB1431)),"")</f>
        <v/>
      </c>
      <c r="N1431" s="246" t="str">
        <f aca="false">IF(J1431&lt;&gt;"",1000-SUMIF($D$12:$D1430,$D1431,N$12:N1430),"")</f>
        <v/>
      </c>
      <c r="O1431" s="268"/>
      <c r="P1431" s="269"/>
      <c r="Q1431" s="244" t="str">
        <f aca="false">IF(AND(P1431&lt;&gt;"",O1431&lt;&gt;""),MIN(IF(OR(O1431="OZZ",O1431="ZZ"),5000,13600),TRUNC(0.75*SUMIF($D$12:$D1431,$D1431,P$12:P1431),2))-SUMIF($D$12:$D1430,$D1431,Q$12:Q1430),"")</f>
        <v/>
      </c>
      <c r="R1431" s="270" t="str">
        <f aca="false">IF(AND(P1431&lt;&gt;"",O1431&lt;&gt;"",AF1431&lt;&gt;""),IF(OR(O1431="OZZ",O1431="ZZ"),0-SUMIF($D$12:$D1430,$D1431,R$12:R1430),MIN(MIN(13600,TRUNC(0.75*SUMIF($D$12:$D$1442,$D1431,P$12:P$1442),2)+SUMIF($D$12:$D1431,$D1431,AF$12:AF1431))-SUMIF($D$12:$D1430,$D1431,R$12:R1430)-SUMIF($D$12:$D$1442,$D1431,Q$12:Q$1442),AF1431)),"")</f>
        <v/>
      </c>
      <c r="S1431" s="246" t="str">
        <f aca="false">IF(O1431&lt;&gt;"",1000-SUMIF($D$12:$D1430,$D1431,S$12:S1430),"")</f>
        <v/>
      </c>
      <c r="T1431" s="268"/>
      <c r="U1431" s="269"/>
      <c r="V1431" s="244" t="str">
        <f aca="false">IF(AND(U1431&lt;&gt;"",T1431&lt;&gt;""),MIN(IF(OR(T1431="OZZ",T1431="ZZ"),5000,13600),TRUNC(0.75*SUMIF($D$12:$D1431,$D1431,U$12:U1431),2))-SUMIF($D$12:$D1430,$D1431,V$12:V1430),"")</f>
        <v/>
      </c>
      <c r="W1431" s="248" t="str">
        <f aca="false">IF(AND(U1431&lt;&gt;"",T1431&lt;&gt;"",AJ1431&lt;&gt;""),IF(OR(T1431="OZZ",T1431="ZZ"),0-SUMIF($D$12:$D1430,$D1431,W$12:W1430),MIN(MIN(13600,TRUNC(0.75*SUMIF($D$12:$D$1442,$D1431,U$12:U$1442),2)+SUMIF($D$12:$D1431,$D1431,AJ$12:AJ1431))-SUMIF($D$12:$D1430,$D1431,W$12:W1430)-SUMIF($D$12:$D$1442,$D1431,V$12:V$1442),AJ1431)),"")</f>
        <v/>
      </c>
      <c r="X1431" s="246" t="str">
        <f aca="false">IF(T1431&lt;&gt;"",1000-SUMIF($D$12:$D1430,$D1431,X$12:X1430),"")</f>
        <v/>
      </c>
      <c r="Y1431" s="272"/>
      <c r="Z1431" s="273"/>
      <c r="AA1431" s="273"/>
      <c r="AB1431" s="252" t="str">
        <f aca="false">IF(K1431&lt;&gt;"",ROUND(Y1431,2)+ROUND(Z1431,2)+ROUND(AA1431,2),"")</f>
        <v/>
      </c>
      <c r="AC1431" s="274"/>
      <c r="AD1431" s="273"/>
      <c r="AE1431" s="273"/>
      <c r="AF1431" s="275" t="str">
        <f aca="false">IF(P1431&lt;&gt;"",ROUND(AC1431,2)+ROUND(AD1431,2)+ROUND(AE1431,2),"")</f>
        <v/>
      </c>
      <c r="AG1431" s="274"/>
      <c r="AH1431" s="273"/>
      <c r="AI1431" s="273"/>
      <c r="AJ1431" s="275" t="str">
        <f aca="false">IF(U1431&lt;&gt;"",ROUND(AG1431,2)+ROUND(AH1431,2)+ROUND(AI1431,2),"")</f>
        <v/>
      </c>
      <c r="AK1431" s="255"/>
      <c r="AL1431" s="255"/>
      <c r="AM1431" s="256"/>
      <c r="AN1431" s="257"/>
      <c r="AO1431" s="258" t="str">
        <f aca="false">IF(D1431&lt;&gt;"",IF(COUNTIF($D$12:$D1431,$D1431)&gt;1,0,IF(SUM(L1431,Q1431,V1431)&gt;0,IF(AND(T1431="",OR(O1431&lt;&gt;"",J1431&lt;&gt;"")),IF(O1431&lt;&gt;"",O1431,IF(J1431&lt;&gt;"",J1431,0)),IF(AND(O1431&lt;&gt;"",J1431&lt;&gt;"",O1431=J1431),O1431,T1431)),0)),"")</f>
        <v/>
      </c>
      <c r="AP1431" s="258" t="str">
        <f aca="false">IF(D1431&lt;&gt;"",IF(COUNTIF($D$12:$D1431,$D1431)&gt;1,0,IF(SUM(M1431,R1431,W1431)&gt;0,IF(AND(T1431="",OR(O1431&lt;&gt;"",J1431&lt;&gt;"")),IF(O1431&lt;&gt;"",O1431,IF(J1431&lt;&gt;"",J1431,0)),IF(AND(O1431&lt;&gt;"",J1431&lt;&gt;"",O1431=J1431),O1431,T1431)),0)),"")</f>
        <v/>
      </c>
      <c r="AQ1431" s="258" t="str">
        <f aca="false">IF(D1431&lt;&gt;"",IF(COUNTIF($D$12:$D1431,$D1431)&gt;1,0,IF(SUM(N1431,S1431,X1431)&gt;0,IF(AND(T1431="",OR(O1431&lt;&gt;"",J1431&lt;&gt;"")),IF(O1431&lt;&gt;"",O1431,IF(J1431&lt;&gt;"",J1431,0)),IF(AND(O1431&lt;&gt;"",J1431&lt;&gt;"",O1431=J1431),O1431,T1431)),0)),"")</f>
        <v/>
      </c>
      <c r="AR1431" s="257" t="str">
        <f aca="false">IF(D1431&lt;&gt;"",IF(J1431="OZP12",L1431,0),"")</f>
        <v/>
      </c>
      <c r="AS1431" s="257" t="str">
        <f aca="false">IF(D1431&lt;&gt;"",IF(O1431="OZP12",Q1431,0),"")</f>
        <v/>
      </c>
      <c r="AT1431" s="257" t="str">
        <f aca="false">IF(D1431&lt;&gt;"",IF(T1431="OZP12",V1431,0),"")</f>
        <v/>
      </c>
      <c r="AU1431" s="257" t="str">
        <f aca="false">IF(D1431&lt;&gt;"",IF(J1431="TZP",L1431,0),"")</f>
        <v/>
      </c>
      <c r="AV1431" s="257" t="str">
        <f aca="false">IF(D1431&lt;&gt;"",IF(O1431="TZP",Q1431,0),"")</f>
        <v/>
      </c>
      <c r="AW1431" s="257" t="str">
        <f aca="false">IF(D1431&lt;&gt;"",IF(T1431="TZP",V1431,0),"")</f>
        <v/>
      </c>
      <c r="AX1431" s="257" t="str">
        <f aca="false">IF(D1431&lt;&gt;"",IF(J1431="OZZ",L1431,0),"")</f>
        <v/>
      </c>
      <c r="AY1431" s="257" t="str">
        <f aca="false">IF(D1431&lt;&gt;"",IF(O1431="OZZ",Q1431,0),"")</f>
        <v/>
      </c>
      <c r="AZ1431" s="257" t="str">
        <f aca="false">IF(D1431&lt;&gt;"",IF(T1431="OZZ",V1431,0),"")</f>
        <v/>
      </c>
      <c r="BA1431" s="260"/>
      <c r="BB1431" s="257" t="str">
        <f aca="false">IF(D1431&lt;&gt;"",IF(ISERROR(FIND("/",D1431)),0,1),"")</f>
        <v/>
      </c>
      <c r="BC1431" s="257" t="str">
        <f aca="false">IF(D1431&lt;&gt;"",IF(BB1431*1=0,D1431,CONCATENATE(MID(D1431,1,FIND("/",D1431,1)-1),MID(D1431,FIND("/",D1431,1)+1,LEN(D1431)))),"")</f>
        <v/>
      </c>
      <c r="BD1431" s="286"/>
      <c r="BE1431" s="257" t="str">
        <f aca="false">IF(D1431&lt;&gt;"",IF(J1431="OZP12",M1431,0),"")</f>
        <v/>
      </c>
      <c r="BF1431" s="257" t="str">
        <f aca="false">IF(D1431&lt;&gt;"",IF(O1431="OZP12",R1431,0),"")</f>
        <v/>
      </c>
      <c r="BG1431" s="257" t="str">
        <f aca="false">IF(D1431&lt;&gt;"",IF(T1431="OZP12",W1431,0),"")</f>
        <v/>
      </c>
      <c r="BH1431" s="257" t="str">
        <f aca="false">IF(D1431&lt;&gt;"",IF(J1431="TZP",M1431,0),"")</f>
        <v/>
      </c>
      <c r="BI1431" s="257" t="str">
        <f aca="false">IF(D1431&lt;&gt;"",IF(O1431="TZP",R1431,0),"")</f>
        <v/>
      </c>
      <c r="BJ1431" s="257" t="str">
        <f aca="false">IF(D1431&lt;&gt;"",IF(T1431="TZP",W1431,0),"")</f>
        <v/>
      </c>
    </row>
    <row r="1432" s="261" customFormat="true" ht="18.75" hidden="false" customHeight="true" outlineLevel="0" collapsed="false">
      <c r="A1432" s="262" t="n">
        <f aca="false">A1431+1</f>
        <v>1420</v>
      </c>
      <c r="B1432" s="263"/>
      <c r="C1432" s="263"/>
      <c r="D1432" s="263"/>
      <c r="E1432" s="266"/>
      <c r="F1432" s="266"/>
      <c r="G1432" s="267"/>
      <c r="H1432" s="278"/>
      <c r="I1432" s="281"/>
      <c r="J1432" s="268"/>
      <c r="K1432" s="269"/>
      <c r="L1432" s="244" t="str">
        <f aca="false">IF(AND(K1432&lt;&gt;"",J1432&lt;&gt;""),MIN(IF(OR(J1432="OZZ",J1432="ZZ"),5000,13600),TRUNC(0.75*SUMIF($D$12:$D1432,$D1432,K$12:K1432),2))-SUMIF($D$12:$D1431,$D1432,L$12:L1431),"")</f>
        <v/>
      </c>
      <c r="M1432" s="270" t="str">
        <f aca="false">IF(AND(K1432&lt;&gt;"",J1432&lt;&gt;"",AB1432&lt;&gt;""),IF(OR(J1432="OZZ",J1432="ZZ"),0-SUMIF($D$12:$D1431,$D1432,M$12:M1431),MIN(MIN(13600,TRUNC(0.75*SUMIF($D$12:$D$1442,$D1432,K$12:K$1442),2)+SUMIF($D$12:$D1432,$D1432,AB$12:AB1432))-SUMIF($D$12:$D1431,$D1432,M$12:M1431)-SUMIF($D$12:$D$1442,$D1432,L$12:L$1442),AB1432)),"")</f>
        <v/>
      </c>
      <c r="N1432" s="246" t="str">
        <f aca="false">IF(J1432&lt;&gt;"",1000-SUMIF($D$12:$D1431,$D1432,N$12:N1431),"")</f>
        <v/>
      </c>
      <c r="O1432" s="268"/>
      <c r="P1432" s="269"/>
      <c r="Q1432" s="244" t="str">
        <f aca="false">IF(AND(P1432&lt;&gt;"",O1432&lt;&gt;""),MIN(IF(OR(O1432="OZZ",O1432="ZZ"),5000,13600),TRUNC(0.75*SUMIF($D$12:$D1432,$D1432,P$12:P1432),2))-SUMIF($D$12:$D1431,$D1432,Q$12:Q1431),"")</f>
        <v/>
      </c>
      <c r="R1432" s="270" t="str">
        <f aca="false">IF(AND(P1432&lt;&gt;"",O1432&lt;&gt;"",AF1432&lt;&gt;""),IF(OR(O1432="OZZ",O1432="ZZ"),0-SUMIF($D$12:$D1431,$D1432,R$12:R1431),MIN(MIN(13600,TRUNC(0.75*SUMIF($D$12:$D$1442,$D1432,P$12:P$1442),2)+SUMIF($D$12:$D1432,$D1432,AF$12:AF1432))-SUMIF($D$12:$D1431,$D1432,R$12:R1431)-SUMIF($D$12:$D$1442,$D1432,Q$12:Q$1442),AF1432)),"")</f>
        <v/>
      </c>
      <c r="S1432" s="246" t="str">
        <f aca="false">IF(O1432&lt;&gt;"",1000-SUMIF($D$12:$D1431,$D1432,S$12:S1431),"")</f>
        <v/>
      </c>
      <c r="T1432" s="268"/>
      <c r="U1432" s="269"/>
      <c r="V1432" s="244" t="str">
        <f aca="false">IF(AND(U1432&lt;&gt;"",T1432&lt;&gt;""),MIN(IF(OR(T1432="OZZ",T1432="ZZ"),5000,13600),TRUNC(0.75*SUMIF($D$12:$D1432,$D1432,U$12:U1432),2))-SUMIF($D$12:$D1431,$D1432,V$12:V1431),"")</f>
        <v/>
      </c>
      <c r="W1432" s="248" t="str">
        <f aca="false">IF(AND(U1432&lt;&gt;"",T1432&lt;&gt;"",AJ1432&lt;&gt;""),IF(OR(T1432="OZZ",T1432="ZZ"),0-SUMIF($D$12:$D1431,$D1432,W$12:W1431),MIN(MIN(13600,TRUNC(0.75*SUMIF($D$12:$D$1442,$D1432,U$12:U$1442),2)+SUMIF($D$12:$D1432,$D1432,AJ$12:AJ1432))-SUMIF($D$12:$D1431,$D1432,W$12:W1431)-SUMIF($D$12:$D$1442,$D1432,V$12:V$1442),AJ1432)),"")</f>
        <v/>
      </c>
      <c r="X1432" s="246" t="str">
        <f aca="false">IF(T1432&lt;&gt;"",1000-SUMIF($D$12:$D1431,$D1432,X$12:X1431),"")</f>
        <v/>
      </c>
      <c r="Y1432" s="272"/>
      <c r="Z1432" s="273"/>
      <c r="AA1432" s="273"/>
      <c r="AB1432" s="252" t="str">
        <f aca="false">IF(K1432&lt;&gt;"",ROUND(Y1432,2)+ROUND(Z1432,2)+ROUND(AA1432,2),"")</f>
        <v/>
      </c>
      <c r="AC1432" s="274"/>
      <c r="AD1432" s="273"/>
      <c r="AE1432" s="273"/>
      <c r="AF1432" s="275" t="str">
        <f aca="false">IF(P1432&lt;&gt;"",ROUND(AC1432,2)+ROUND(AD1432,2)+ROUND(AE1432,2),"")</f>
        <v/>
      </c>
      <c r="AG1432" s="274"/>
      <c r="AH1432" s="273"/>
      <c r="AI1432" s="273"/>
      <c r="AJ1432" s="275" t="str">
        <f aca="false">IF(U1432&lt;&gt;"",ROUND(AG1432,2)+ROUND(AH1432,2)+ROUND(AI1432,2),"")</f>
        <v/>
      </c>
      <c r="AK1432" s="255"/>
      <c r="AL1432" s="255"/>
      <c r="AM1432" s="256"/>
      <c r="AN1432" s="257"/>
      <c r="AO1432" s="258" t="str">
        <f aca="false">IF(D1432&lt;&gt;"",IF(COUNTIF($D$12:$D1432,$D1432)&gt;1,0,IF(SUM(L1432,Q1432,V1432)&gt;0,IF(AND(T1432="",OR(O1432&lt;&gt;"",J1432&lt;&gt;"")),IF(O1432&lt;&gt;"",O1432,IF(J1432&lt;&gt;"",J1432,0)),IF(AND(O1432&lt;&gt;"",J1432&lt;&gt;"",O1432=J1432),O1432,T1432)),0)),"")</f>
        <v/>
      </c>
      <c r="AP1432" s="258" t="str">
        <f aca="false">IF(D1432&lt;&gt;"",IF(COUNTIF($D$12:$D1432,$D1432)&gt;1,0,IF(SUM(M1432,R1432,W1432)&gt;0,IF(AND(T1432="",OR(O1432&lt;&gt;"",J1432&lt;&gt;"")),IF(O1432&lt;&gt;"",O1432,IF(J1432&lt;&gt;"",J1432,0)),IF(AND(O1432&lt;&gt;"",J1432&lt;&gt;"",O1432=J1432),O1432,T1432)),0)),"")</f>
        <v/>
      </c>
      <c r="AQ1432" s="258" t="str">
        <f aca="false">IF(D1432&lt;&gt;"",IF(COUNTIF($D$12:$D1432,$D1432)&gt;1,0,IF(SUM(N1432,S1432,X1432)&gt;0,IF(AND(T1432="",OR(O1432&lt;&gt;"",J1432&lt;&gt;"")),IF(O1432&lt;&gt;"",O1432,IF(J1432&lt;&gt;"",J1432,0)),IF(AND(O1432&lt;&gt;"",J1432&lt;&gt;"",O1432=J1432),O1432,T1432)),0)),"")</f>
        <v/>
      </c>
      <c r="AR1432" s="257" t="str">
        <f aca="false">IF(D1432&lt;&gt;"",IF(J1432="OZP12",L1432,0),"")</f>
        <v/>
      </c>
      <c r="AS1432" s="257" t="str">
        <f aca="false">IF(D1432&lt;&gt;"",IF(O1432="OZP12",Q1432,0),"")</f>
        <v/>
      </c>
      <c r="AT1432" s="257" t="str">
        <f aca="false">IF(D1432&lt;&gt;"",IF(T1432="OZP12",V1432,0),"")</f>
        <v/>
      </c>
      <c r="AU1432" s="257" t="str">
        <f aca="false">IF(D1432&lt;&gt;"",IF(J1432="TZP",L1432,0),"")</f>
        <v/>
      </c>
      <c r="AV1432" s="257" t="str">
        <f aca="false">IF(D1432&lt;&gt;"",IF(O1432="TZP",Q1432,0),"")</f>
        <v/>
      </c>
      <c r="AW1432" s="257" t="str">
        <f aca="false">IF(D1432&lt;&gt;"",IF(T1432="TZP",V1432,0),"")</f>
        <v/>
      </c>
      <c r="AX1432" s="257" t="str">
        <f aca="false">IF(D1432&lt;&gt;"",IF(J1432="OZZ",L1432,0),"")</f>
        <v/>
      </c>
      <c r="AY1432" s="257" t="str">
        <f aca="false">IF(D1432&lt;&gt;"",IF(O1432="OZZ",Q1432,0),"")</f>
        <v/>
      </c>
      <c r="AZ1432" s="257" t="str">
        <f aca="false">IF(D1432&lt;&gt;"",IF(T1432="OZZ",V1432,0),"")</f>
        <v/>
      </c>
      <c r="BA1432" s="260"/>
      <c r="BB1432" s="257" t="str">
        <f aca="false">IF(D1432&lt;&gt;"",IF(ISERROR(FIND("/",D1432)),0,1),"")</f>
        <v/>
      </c>
      <c r="BC1432" s="257" t="str">
        <f aca="false">IF(D1432&lt;&gt;"",IF(BB1432*1=0,D1432,CONCATENATE(MID(D1432,1,FIND("/",D1432,1)-1),MID(D1432,FIND("/",D1432,1)+1,LEN(D1432)))),"")</f>
        <v/>
      </c>
      <c r="BD1432" s="286"/>
      <c r="BE1432" s="257" t="str">
        <f aca="false">IF(D1432&lt;&gt;"",IF(J1432="OZP12",M1432,0),"")</f>
        <v/>
      </c>
      <c r="BF1432" s="257" t="str">
        <f aca="false">IF(D1432&lt;&gt;"",IF(O1432="OZP12",R1432,0),"")</f>
        <v/>
      </c>
      <c r="BG1432" s="257" t="str">
        <f aca="false">IF(D1432&lt;&gt;"",IF(T1432="OZP12",W1432,0),"")</f>
        <v/>
      </c>
      <c r="BH1432" s="257" t="str">
        <f aca="false">IF(D1432&lt;&gt;"",IF(J1432="TZP",M1432,0),"")</f>
        <v/>
      </c>
      <c r="BI1432" s="257" t="str">
        <f aca="false">IF(D1432&lt;&gt;"",IF(O1432="TZP",R1432,0),"")</f>
        <v/>
      </c>
      <c r="BJ1432" s="257" t="str">
        <f aca="false">IF(D1432&lt;&gt;"",IF(T1432="TZP",W1432,0),"")</f>
        <v/>
      </c>
    </row>
    <row r="1433" s="261" customFormat="true" ht="18.75" hidden="false" customHeight="true" outlineLevel="0" collapsed="false">
      <c r="A1433" s="262" t="n">
        <f aca="false">A1432+1</f>
        <v>1421</v>
      </c>
      <c r="B1433" s="263"/>
      <c r="C1433" s="263"/>
      <c r="D1433" s="263"/>
      <c r="E1433" s="266"/>
      <c r="F1433" s="266"/>
      <c r="G1433" s="267"/>
      <c r="H1433" s="278"/>
      <c r="I1433" s="281"/>
      <c r="J1433" s="268"/>
      <c r="K1433" s="269"/>
      <c r="L1433" s="244" t="str">
        <f aca="false">IF(AND(K1433&lt;&gt;"",J1433&lt;&gt;""),MIN(IF(OR(J1433="OZZ",J1433="ZZ"),5000,13600),TRUNC(0.75*SUMIF($D$12:$D1433,$D1433,K$12:K1433),2))-SUMIF($D$12:$D1432,$D1433,L$12:L1432),"")</f>
        <v/>
      </c>
      <c r="M1433" s="270" t="str">
        <f aca="false">IF(AND(K1433&lt;&gt;"",J1433&lt;&gt;"",AB1433&lt;&gt;""),IF(OR(J1433="OZZ",J1433="ZZ"),0-SUMIF($D$12:$D1432,$D1433,M$12:M1432),MIN(MIN(13600,TRUNC(0.75*SUMIF($D$12:$D$1442,$D1433,K$12:K$1442),2)+SUMIF($D$12:$D1433,$D1433,AB$12:AB1433))-SUMIF($D$12:$D1432,$D1433,M$12:M1432)-SUMIF($D$12:$D$1442,$D1433,L$12:L$1442),AB1433)),"")</f>
        <v/>
      </c>
      <c r="N1433" s="246" t="str">
        <f aca="false">IF(J1433&lt;&gt;"",1000-SUMIF($D$12:$D1432,$D1433,N$12:N1432),"")</f>
        <v/>
      </c>
      <c r="O1433" s="268"/>
      <c r="P1433" s="269"/>
      <c r="Q1433" s="244" t="str">
        <f aca="false">IF(AND(P1433&lt;&gt;"",O1433&lt;&gt;""),MIN(IF(OR(O1433="OZZ",O1433="ZZ"),5000,13600),TRUNC(0.75*SUMIF($D$12:$D1433,$D1433,P$12:P1433),2))-SUMIF($D$12:$D1432,$D1433,Q$12:Q1432),"")</f>
        <v/>
      </c>
      <c r="R1433" s="270" t="str">
        <f aca="false">IF(AND(P1433&lt;&gt;"",O1433&lt;&gt;"",AF1433&lt;&gt;""),IF(OR(O1433="OZZ",O1433="ZZ"),0-SUMIF($D$12:$D1432,$D1433,R$12:R1432),MIN(MIN(13600,TRUNC(0.75*SUMIF($D$12:$D$1442,$D1433,P$12:P$1442),2)+SUMIF($D$12:$D1433,$D1433,AF$12:AF1433))-SUMIF($D$12:$D1432,$D1433,R$12:R1432)-SUMIF($D$12:$D$1442,$D1433,Q$12:Q$1442),AF1433)),"")</f>
        <v/>
      </c>
      <c r="S1433" s="246" t="str">
        <f aca="false">IF(O1433&lt;&gt;"",1000-SUMIF($D$12:$D1432,$D1433,S$12:S1432),"")</f>
        <v/>
      </c>
      <c r="T1433" s="268"/>
      <c r="U1433" s="269"/>
      <c r="V1433" s="244" t="str">
        <f aca="false">IF(AND(U1433&lt;&gt;"",T1433&lt;&gt;""),MIN(IF(OR(T1433="OZZ",T1433="ZZ"),5000,13600),TRUNC(0.75*SUMIF($D$12:$D1433,$D1433,U$12:U1433),2))-SUMIF($D$12:$D1432,$D1433,V$12:V1432),"")</f>
        <v/>
      </c>
      <c r="W1433" s="248" t="str">
        <f aca="false">IF(AND(U1433&lt;&gt;"",T1433&lt;&gt;"",AJ1433&lt;&gt;""),IF(OR(T1433="OZZ",T1433="ZZ"),0-SUMIF($D$12:$D1432,$D1433,W$12:W1432),MIN(MIN(13600,TRUNC(0.75*SUMIF($D$12:$D$1442,$D1433,U$12:U$1442),2)+SUMIF($D$12:$D1433,$D1433,AJ$12:AJ1433))-SUMIF($D$12:$D1432,$D1433,W$12:W1432)-SUMIF($D$12:$D$1442,$D1433,V$12:V$1442),AJ1433)),"")</f>
        <v/>
      </c>
      <c r="X1433" s="246" t="str">
        <f aca="false">IF(T1433&lt;&gt;"",1000-SUMIF($D$12:$D1432,$D1433,X$12:X1432),"")</f>
        <v/>
      </c>
      <c r="Y1433" s="272"/>
      <c r="Z1433" s="273"/>
      <c r="AA1433" s="273"/>
      <c r="AB1433" s="252" t="str">
        <f aca="false">IF(K1433&lt;&gt;"",ROUND(Y1433,2)+ROUND(Z1433,2)+ROUND(AA1433,2),"")</f>
        <v/>
      </c>
      <c r="AC1433" s="274"/>
      <c r="AD1433" s="273"/>
      <c r="AE1433" s="273"/>
      <c r="AF1433" s="275" t="str">
        <f aca="false">IF(P1433&lt;&gt;"",ROUND(AC1433,2)+ROUND(AD1433,2)+ROUND(AE1433,2),"")</f>
        <v/>
      </c>
      <c r="AG1433" s="274"/>
      <c r="AH1433" s="273"/>
      <c r="AI1433" s="273"/>
      <c r="AJ1433" s="275" t="str">
        <f aca="false">IF(U1433&lt;&gt;"",ROUND(AG1433,2)+ROUND(AH1433,2)+ROUND(AI1433,2),"")</f>
        <v/>
      </c>
      <c r="AK1433" s="255"/>
      <c r="AL1433" s="255"/>
      <c r="AM1433" s="256"/>
      <c r="AN1433" s="257"/>
      <c r="AO1433" s="258" t="str">
        <f aca="false">IF(D1433&lt;&gt;"",IF(COUNTIF($D$12:$D1433,$D1433)&gt;1,0,IF(SUM(L1433,Q1433,V1433)&gt;0,IF(AND(T1433="",OR(O1433&lt;&gt;"",J1433&lt;&gt;"")),IF(O1433&lt;&gt;"",O1433,IF(J1433&lt;&gt;"",J1433,0)),IF(AND(O1433&lt;&gt;"",J1433&lt;&gt;"",O1433=J1433),O1433,T1433)),0)),"")</f>
        <v/>
      </c>
      <c r="AP1433" s="258" t="str">
        <f aca="false">IF(D1433&lt;&gt;"",IF(COUNTIF($D$12:$D1433,$D1433)&gt;1,0,IF(SUM(M1433,R1433,W1433)&gt;0,IF(AND(T1433="",OR(O1433&lt;&gt;"",J1433&lt;&gt;"")),IF(O1433&lt;&gt;"",O1433,IF(J1433&lt;&gt;"",J1433,0)),IF(AND(O1433&lt;&gt;"",J1433&lt;&gt;"",O1433=J1433),O1433,T1433)),0)),"")</f>
        <v/>
      </c>
      <c r="AQ1433" s="258" t="str">
        <f aca="false">IF(D1433&lt;&gt;"",IF(COUNTIF($D$12:$D1433,$D1433)&gt;1,0,IF(SUM(N1433,S1433,X1433)&gt;0,IF(AND(T1433="",OR(O1433&lt;&gt;"",J1433&lt;&gt;"")),IF(O1433&lt;&gt;"",O1433,IF(J1433&lt;&gt;"",J1433,0)),IF(AND(O1433&lt;&gt;"",J1433&lt;&gt;"",O1433=J1433),O1433,T1433)),0)),"")</f>
        <v/>
      </c>
      <c r="AR1433" s="257" t="str">
        <f aca="false">IF(D1433&lt;&gt;"",IF(J1433="OZP12",L1433,0),"")</f>
        <v/>
      </c>
      <c r="AS1433" s="257" t="str">
        <f aca="false">IF(D1433&lt;&gt;"",IF(O1433="OZP12",Q1433,0),"")</f>
        <v/>
      </c>
      <c r="AT1433" s="257" t="str">
        <f aca="false">IF(D1433&lt;&gt;"",IF(T1433="OZP12",V1433,0),"")</f>
        <v/>
      </c>
      <c r="AU1433" s="257" t="str">
        <f aca="false">IF(D1433&lt;&gt;"",IF(J1433="TZP",L1433,0),"")</f>
        <v/>
      </c>
      <c r="AV1433" s="257" t="str">
        <f aca="false">IF(D1433&lt;&gt;"",IF(O1433="TZP",Q1433,0),"")</f>
        <v/>
      </c>
      <c r="AW1433" s="257" t="str">
        <f aca="false">IF(D1433&lt;&gt;"",IF(T1433="TZP",V1433,0),"")</f>
        <v/>
      </c>
      <c r="AX1433" s="257" t="str">
        <f aca="false">IF(D1433&lt;&gt;"",IF(J1433="OZZ",L1433,0),"")</f>
        <v/>
      </c>
      <c r="AY1433" s="257" t="str">
        <f aca="false">IF(D1433&lt;&gt;"",IF(O1433="OZZ",Q1433,0),"")</f>
        <v/>
      </c>
      <c r="AZ1433" s="257" t="str">
        <f aca="false">IF(D1433&lt;&gt;"",IF(T1433="OZZ",V1433,0),"")</f>
        <v/>
      </c>
      <c r="BA1433" s="260"/>
      <c r="BB1433" s="257" t="str">
        <f aca="false">IF(D1433&lt;&gt;"",IF(ISERROR(FIND("/",D1433)),0,1),"")</f>
        <v/>
      </c>
      <c r="BC1433" s="257" t="str">
        <f aca="false">IF(D1433&lt;&gt;"",IF(BB1433*1=0,D1433,CONCATENATE(MID(D1433,1,FIND("/",D1433,1)-1),MID(D1433,FIND("/",D1433,1)+1,LEN(D1433)))),"")</f>
        <v/>
      </c>
      <c r="BD1433" s="286"/>
      <c r="BE1433" s="257" t="str">
        <f aca="false">IF(D1433&lt;&gt;"",IF(J1433="OZP12",M1433,0),"")</f>
        <v/>
      </c>
      <c r="BF1433" s="257" t="str">
        <f aca="false">IF(D1433&lt;&gt;"",IF(O1433="OZP12",R1433,0),"")</f>
        <v/>
      </c>
      <c r="BG1433" s="257" t="str">
        <f aca="false">IF(D1433&lt;&gt;"",IF(T1433="OZP12",W1433,0),"")</f>
        <v/>
      </c>
      <c r="BH1433" s="257" t="str">
        <f aca="false">IF(D1433&lt;&gt;"",IF(J1433="TZP",M1433,0),"")</f>
        <v/>
      </c>
      <c r="BI1433" s="257" t="str">
        <f aca="false">IF(D1433&lt;&gt;"",IF(O1433="TZP",R1433,0),"")</f>
        <v/>
      </c>
      <c r="BJ1433" s="257" t="str">
        <f aca="false">IF(D1433&lt;&gt;"",IF(T1433="TZP",W1433,0),"")</f>
        <v/>
      </c>
    </row>
    <row r="1434" s="261" customFormat="true" ht="18.75" hidden="false" customHeight="true" outlineLevel="0" collapsed="false">
      <c r="A1434" s="262" t="n">
        <f aca="false">A1433+1</f>
        <v>1422</v>
      </c>
      <c r="B1434" s="263"/>
      <c r="C1434" s="263"/>
      <c r="D1434" s="263"/>
      <c r="E1434" s="266"/>
      <c r="F1434" s="266"/>
      <c r="G1434" s="267"/>
      <c r="H1434" s="278"/>
      <c r="I1434" s="281"/>
      <c r="J1434" s="268"/>
      <c r="K1434" s="269"/>
      <c r="L1434" s="244" t="str">
        <f aca="false">IF(AND(K1434&lt;&gt;"",J1434&lt;&gt;""),MIN(IF(OR(J1434="OZZ",J1434="ZZ"),5000,13600),TRUNC(0.75*SUMIF($D$12:$D1434,$D1434,K$12:K1434),2))-SUMIF($D$12:$D1433,$D1434,L$12:L1433),"")</f>
        <v/>
      </c>
      <c r="M1434" s="270" t="str">
        <f aca="false">IF(AND(K1434&lt;&gt;"",J1434&lt;&gt;"",AB1434&lt;&gt;""),IF(OR(J1434="OZZ",J1434="ZZ"),0-SUMIF($D$12:$D1433,$D1434,M$12:M1433),MIN(MIN(13600,TRUNC(0.75*SUMIF($D$12:$D$1442,$D1434,K$12:K$1442),2)+SUMIF($D$12:$D1434,$D1434,AB$12:AB1434))-SUMIF($D$12:$D1433,$D1434,M$12:M1433)-SUMIF($D$12:$D$1442,$D1434,L$12:L$1442),AB1434)),"")</f>
        <v/>
      </c>
      <c r="N1434" s="246" t="str">
        <f aca="false">IF(J1434&lt;&gt;"",1000-SUMIF($D$12:$D1433,$D1434,N$12:N1433),"")</f>
        <v/>
      </c>
      <c r="O1434" s="268"/>
      <c r="P1434" s="269"/>
      <c r="Q1434" s="244" t="str">
        <f aca="false">IF(AND(P1434&lt;&gt;"",O1434&lt;&gt;""),MIN(IF(OR(O1434="OZZ",O1434="ZZ"),5000,13600),TRUNC(0.75*SUMIF($D$12:$D1434,$D1434,P$12:P1434),2))-SUMIF($D$12:$D1433,$D1434,Q$12:Q1433),"")</f>
        <v/>
      </c>
      <c r="R1434" s="270" t="str">
        <f aca="false">IF(AND(P1434&lt;&gt;"",O1434&lt;&gt;"",AF1434&lt;&gt;""),IF(OR(O1434="OZZ",O1434="ZZ"),0-SUMIF($D$12:$D1433,$D1434,R$12:R1433),MIN(MIN(13600,TRUNC(0.75*SUMIF($D$12:$D$1442,$D1434,P$12:P$1442),2)+SUMIF($D$12:$D1434,$D1434,AF$12:AF1434))-SUMIF($D$12:$D1433,$D1434,R$12:R1433)-SUMIF($D$12:$D$1442,$D1434,Q$12:Q$1442),AF1434)),"")</f>
        <v/>
      </c>
      <c r="S1434" s="246" t="str">
        <f aca="false">IF(O1434&lt;&gt;"",1000-SUMIF($D$12:$D1433,$D1434,S$12:S1433),"")</f>
        <v/>
      </c>
      <c r="T1434" s="268"/>
      <c r="U1434" s="269"/>
      <c r="V1434" s="244" t="str">
        <f aca="false">IF(AND(U1434&lt;&gt;"",T1434&lt;&gt;""),MIN(IF(OR(T1434="OZZ",T1434="ZZ"),5000,13600),TRUNC(0.75*SUMIF($D$12:$D1434,$D1434,U$12:U1434),2))-SUMIF($D$12:$D1433,$D1434,V$12:V1433),"")</f>
        <v/>
      </c>
      <c r="W1434" s="248" t="str">
        <f aca="false">IF(AND(U1434&lt;&gt;"",T1434&lt;&gt;"",AJ1434&lt;&gt;""),IF(OR(T1434="OZZ",T1434="ZZ"),0-SUMIF($D$12:$D1433,$D1434,W$12:W1433),MIN(MIN(13600,TRUNC(0.75*SUMIF($D$12:$D$1442,$D1434,U$12:U$1442),2)+SUMIF($D$12:$D1434,$D1434,AJ$12:AJ1434))-SUMIF($D$12:$D1433,$D1434,W$12:W1433)-SUMIF($D$12:$D$1442,$D1434,V$12:V$1442),AJ1434)),"")</f>
        <v/>
      </c>
      <c r="X1434" s="246" t="str">
        <f aca="false">IF(T1434&lt;&gt;"",1000-SUMIF($D$12:$D1433,$D1434,X$12:X1433),"")</f>
        <v/>
      </c>
      <c r="Y1434" s="272"/>
      <c r="Z1434" s="273"/>
      <c r="AA1434" s="273"/>
      <c r="AB1434" s="252" t="str">
        <f aca="false">IF(K1434&lt;&gt;"",ROUND(Y1434,2)+ROUND(Z1434,2)+ROUND(AA1434,2),"")</f>
        <v/>
      </c>
      <c r="AC1434" s="274"/>
      <c r="AD1434" s="273"/>
      <c r="AE1434" s="273"/>
      <c r="AF1434" s="275" t="str">
        <f aca="false">IF(P1434&lt;&gt;"",ROUND(AC1434,2)+ROUND(AD1434,2)+ROUND(AE1434,2),"")</f>
        <v/>
      </c>
      <c r="AG1434" s="274"/>
      <c r="AH1434" s="273"/>
      <c r="AI1434" s="273"/>
      <c r="AJ1434" s="275" t="str">
        <f aca="false">IF(U1434&lt;&gt;"",ROUND(AG1434,2)+ROUND(AH1434,2)+ROUND(AI1434,2),"")</f>
        <v/>
      </c>
      <c r="AK1434" s="255"/>
      <c r="AL1434" s="255"/>
      <c r="AM1434" s="256"/>
      <c r="AN1434" s="257"/>
      <c r="AO1434" s="258" t="str">
        <f aca="false">IF(D1434&lt;&gt;"",IF(COUNTIF($D$12:$D1434,$D1434)&gt;1,0,IF(SUM(L1434,Q1434,V1434)&gt;0,IF(AND(T1434="",OR(O1434&lt;&gt;"",J1434&lt;&gt;"")),IF(O1434&lt;&gt;"",O1434,IF(J1434&lt;&gt;"",J1434,0)),IF(AND(O1434&lt;&gt;"",J1434&lt;&gt;"",O1434=J1434),O1434,T1434)),0)),"")</f>
        <v/>
      </c>
      <c r="AP1434" s="258" t="str">
        <f aca="false">IF(D1434&lt;&gt;"",IF(COUNTIF($D$12:$D1434,$D1434)&gt;1,0,IF(SUM(M1434,R1434,W1434)&gt;0,IF(AND(T1434="",OR(O1434&lt;&gt;"",J1434&lt;&gt;"")),IF(O1434&lt;&gt;"",O1434,IF(J1434&lt;&gt;"",J1434,0)),IF(AND(O1434&lt;&gt;"",J1434&lt;&gt;"",O1434=J1434),O1434,T1434)),0)),"")</f>
        <v/>
      </c>
      <c r="AQ1434" s="258" t="str">
        <f aca="false">IF(D1434&lt;&gt;"",IF(COUNTIF($D$12:$D1434,$D1434)&gt;1,0,IF(SUM(N1434,S1434,X1434)&gt;0,IF(AND(T1434="",OR(O1434&lt;&gt;"",J1434&lt;&gt;"")),IF(O1434&lt;&gt;"",O1434,IF(J1434&lt;&gt;"",J1434,0)),IF(AND(O1434&lt;&gt;"",J1434&lt;&gt;"",O1434=J1434),O1434,T1434)),0)),"")</f>
        <v/>
      </c>
      <c r="AR1434" s="257" t="str">
        <f aca="false">IF(D1434&lt;&gt;"",IF(J1434="OZP12",L1434,0),"")</f>
        <v/>
      </c>
      <c r="AS1434" s="257" t="str">
        <f aca="false">IF(D1434&lt;&gt;"",IF(O1434="OZP12",Q1434,0),"")</f>
        <v/>
      </c>
      <c r="AT1434" s="257" t="str">
        <f aca="false">IF(D1434&lt;&gt;"",IF(T1434="OZP12",V1434,0),"")</f>
        <v/>
      </c>
      <c r="AU1434" s="257" t="str">
        <f aca="false">IF(D1434&lt;&gt;"",IF(J1434="TZP",L1434,0),"")</f>
        <v/>
      </c>
      <c r="AV1434" s="257" t="str">
        <f aca="false">IF(D1434&lt;&gt;"",IF(O1434="TZP",Q1434,0),"")</f>
        <v/>
      </c>
      <c r="AW1434" s="257" t="str">
        <f aca="false">IF(D1434&lt;&gt;"",IF(T1434="TZP",V1434,0),"")</f>
        <v/>
      </c>
      <c r="AX1434" s="257" t="str">
        <f aca="false">IF(D1434&lt;&gt;"",IF(J1434="OZZ",L1434,0),"")</f>
        <v/>
      </c>
      <c r="AY1434" s="257" t="str">
        <f aca="false">IF(D1434&lt;&gt;"",IF(O1434="OZZ",Q1434,0),"")</f>
        <v/>
      </c>
      <c r="AZ1434" s="257" t="str">
        <f aca="false">IF(D1434&lt;&gt;"",IF(T1434="OZZ",V1434,0),"")</f>
        <v/>
      </c>
      <c r="BA1434" s="260"/>
      <c r="BB1434" s="257" t="str">
        <f aca="false">IF(D1434&lt;&gt;"",IF(ISERROR(FIND("/",D1434)),0,1),"")</f>
        <v/>
      </c>
      <c r="BC1434" s="257" t="str">
        <f aca="false">IF(D1434&lt;&gt;"",IF(BB1434*1=0,D1434,CONCATENATE(MID(D1434,1,FIND("/",D1434,1)-1),MID(D1434,FIND("/",D1434,1)+1,LEN(D1434)))),"")</f>
        <v/>
      </c>
      <c r="BD1434" s="286"/>
      <c r="BE1434" s="257" t="str">
        <f aca="false">IF(D1434&lt;&gt;"",IF(J1434="OZP12",M1434,0),"")</f>
        <v/>
      </c>
      <c r="BF1434" s="257" t="str">
        <f aca="false">IF(D1434&lt;&gt;"",IF(O1434="OZP12",R1434,0),"")</f>
        <v/>
      </c>
      <c r="BG1434" s="257" t="str">
        <f aca="false">IF(D1434&lt;&gt;"",IF(T1434="OZP12",W1434,0),"")</f>
        <v/>
      </c>
      <c r="BH1434" s="257" t="str">
        <f aca="false">IF(D1434&lt;&gt;"",IF(J1434="TZP",M1434,0),"")</f>
        <v/>
      </c>
      <c r="BI1434" s="257" t="str">
        <f aca="false">IF(D1434&lt;&gt;"",IF(O1434="TZP",R1434,0),"")</f>
        <v/>
      </c>
      <c r="BJ1434" s="257" t="str">
        <f aca="false">IF(D1434&lt;&gt;"",IF(T1434="TZP",W1434,0),"")</f>
        <v/>
      </c>
    </row>
    <row r="1435" s="261" customFormat="true" ht="18.75" hidden="false" customHeight="true" outlineLevel="0" collapsed="false">
      <c r="A1435" s="262" t="n">
        <f aca="false">A1434+1</f>
        <v>1423</v>
      </c>
      <c r="B1435" s="263"/>
      <c r="C1435" s="263"/>
      <c r="D1435" s="263"/>
      <c r="E1435" s="266"/>
      <c r="F1435" s="266"/>
      <c r="G1435" s="267"/>
      <c r="H1435" s="278"/>
      <c r="I1435" s="281"/>
      <c r="J1435" s="268"/>
      <c r="K1435" s="269"/>
      <c r="L1435" s="244" t="str">
        <f aca="false">IF(AND(K1435&lt;&gt;"",J1435&lt;&gt;""),MIN(IF(OR(J1435="OZZ",J1435="ZZ"),5000,13600),TRUNC(0.75*SUMIF($D$12:$D1435,$D1435,K$12:K1435),2))-SUMIF($D$12:$D1434,$D1435,L$12:L1434),"")</f>
        <v/>
      </c>
      <c r="M1435" s="270" t="str">
        <f aca="false">IF(AND(K1435&lt;&gt;"",J1435&lt;&gt;"",AB1435&lt;&gt;""),IF(OR(J1435="OZZ",J1435="ZZ"),0-SUMIF($D$12:$D1434,$D1435,M$12:M1434),MIN(MIN(13600,TRUNC(0.75*SUMIF($D$12:$D$1442,$D1435,K$12:K$1442),2)+SUMIF($D$12:$D1435,$D1435,AB$12:AB1435))-SUMIF($D$12:$D1434,$D1435,M$12:M1434)-SUMIF($D$12:$D$1442,$D1435,L$12:L$1442),AB1435)),"")</f>
        <v/>
      </c>
      <c r="N1435" s="246" t="str">
        <f aca="false">IF(J1435&lt;&gt;"",1000-SUMIF($D$12:$D1434,$D1435,N$12:N1434),"")</f>
        <v/>
      </c>
      <c r="O1435" s="268"/>
      <c r="P1435" s="269"/>
      <c r="Q1435" s="244" t="str">
        <f aca="false">IF(AND(P1435&lt;&gt;"",O1435&lt;&gt;""),MIN(IF(OR(O1435="OZZ",O1435="ZZ"),5000,13600),TRUNC(0.75*SUMIF($D$12:$D1435,$D1435,P$12:P1435),2))-SUMIF($D$12:$D1434,$D1435,Q$12:Q1434),"")</f>
        <v/>
      </c>
      <c r="R1435" s="270" t="str">
        <f aca="false">IF(AND(P1435&lt;&gt;"",O1435&lt;&gt;"",AF1435&lt;&gt;""),IF(OR(O1435="OZZ",O1435="ZZ"),0-SUMIF($D$12:$D1434,$D1435,R$12:R1434),MIN(MIN(13600,TRUNC(0.75*SUMIF($D$12:$D$1442,$D1435,P$12:P$1442),2)+SUMIF($D$12:$D1435,$D1435,AF$12:AF1435))-SUMIF($D$12:$D1434,$D1435,R$12:R1434)-SUMIF($D$12:$D$1442,$D1435,Q$12:Q$1442),AF1435)),"")</f>
        <v/>
      </c>
      <c r="S1435" s="246" t="str">
        <f aca="false">IF(O1435&lt;&gt;"",1000-SUMIF($D$12:$D1434,$D1435,S$12:S1434),"")</f>
        <v/>
      </c>
      <c r="T1435" s="268"/>
      <c r="U1435" s="269"/>
      <c r="V1435" s="244" t="str">
        <f aca="false">IF(AND(U1435&lt;&gt;"",T1435&lt;&gt;""),MIN(IF(OR(T1435="OZZ",T1435="ZZ"),5000,13600),TRUNC(0.75*SUMIF($D$12:$D1435,$D1435,U$12:U1435),2))-SUMIF($D$12:$D1434,$D1435,V$12:V1434),"")</f>
        <v/>
      </c>
      <c r="W1435" s="248" t="str">
        <f aca="false">IF(AND(U1435&lt;&gt;"",T1435&lt;&gt;"",AJ1435&lt;&gt;""),IF(OR(T1435="OZZ",T1435="ZZ"),0-SUMIF($D$12:$D1434,$D1435,W$12:W1434),MIN(MIN(13600,TRUNC(0.75*SUMIF($D$12:$D$1442,$D1435,U$12:U$1442),2)+SUMIF($D$12:$D1435,$D1435,AJ$12:AJ1435))-SUMIF($D$12:$D1434,$D1435,W$12:W1434)-SUMIF($D$12:$D$1442,$D1435,V$12:V$1442),AJ1435)),"")</f>
        <v/>
      </c>
      <c r="X1435" s="246" t="str">
        <f aca="false">IF(T1435&lt;&gt;"",1000-SUMIF($D$12:$D1434,$D1435,X$12:X1434),"")</f>
        <v/>
      </c>
      <c r="Y1435" s="272"/>
      <c r="Z1435" s="273"/>
      <c r="AA1435" s="273"/>
      <c r="AB1435" s="252" t="str">
        <f aca="false">IF(K1435&lt;&gt;"",ROUND(Y1435,2)+ROUND(Z1435,2)+ROUND(AA1435,2),"")</f>
        <v/>
      </c>
      <c r="AC1435" s="274"/>
      <c r="AD1435" s="273"/>
      <c r="AE1435" s="273"/>
      <c r="AF1435" s="275" t="str">
        <f aca="false">IF(P1435&lt;&gt;"",ROUND(AC1435,2)+ROUND(AD1435,2)+ROUND(AE1435,2),"")</f>
        <v/>
      </c>
      <c r="AG1435" s="274"/>
      <c r="AH1435" s="273"/>
      <c r="AI1435" s="273"/>
      <c r="AJ1435" s="275" t="str">
        <f aca="false">IF(U1435&lt;&gt;"",ROUND(AG1435,2)+ROUND(AH1435,2)+ROUND(AI1435,2),"")</f>
        <v/>
      </c>
      <c r="AK1435" s="255"/>
      <c r="AL1435" s="255"/>
      <c r="AM1435" s="256"/>
      <c r="AN1435" s="257"/>
      <c r="AO1435" s="258" t="str">
        <f aca="false">IF(D1435&lt;&gt;"",IF(COUNTIF($D$12:$D1435,$D1435)&gt;1,0,IF(SUM(L1435,Q1435,V1435)&gt;0,IF(AND(T1435="",OR(O1435&lt;&gt;"",J1435&lt;&gt;"")),IF(O1435&lt;&gt;"",O1435,IF(J1435&lt;&gt;"",J1435,0)),IF(AND(O1435&lt;&gt;"",J1435&lt;&gt;"",O1435=J1435),O1435,T1435)),0)),"")</f>
        <v/>
      </c>
      <c r="AP1435" s="258" t="str">
        <f aca="false">IF(D1435&lt;&gt;"",IF(COUNTIF($D$12:$D1435,$D1435)&gt;1,0,IF(SUM(M1435,R1435,W1435)&gt;0,IF(AND(T1435="",OR(O1435&lt;&gt;"",J1435&lt;&gt;"")),IF(O1435&lt;&gt;"",O1435,IF(J1435&lt;&gt;"",J1435,0)),IF(AND(O1435&lt;&gt;"",J1435&lt;&gt;"",O1435=J1435),O1435,T1435)),0)),"")</f>
        <v/>
      </c>
      <c r="AQ1435" s="258" t="str">
        <f aca="false">IF(D1435&lt;&gt;"",IF(COUNTIF($D$12:$D1435,$D1435)&gt;1,0,IF(SUM(N1435,S1435,X1435)&gt;0,IF(AND(T1435="",OR(O1435&lt;&gt;"",J1435&lt;&gt;"")),IF(O1435&lt;&gt;"",O1435,IF(J1435&lt;&gt;"",J1435,0)),IF(AND(O1435&lt;&gt;"",J1435&lt;&gt;"",O1435=J1435),O1435,T1435)),0)),"")</f>
        <v/>
      </c>
      <c r="AR1435" s="257" t="str">
        <f aca="false">IF(D1435&lt;&gt;"",IF(J1435="OZP12",L1435,0),"")</f>
        <v/>
      </c>
      <c r="AS1435" s="257" t="str">
        <f aca="false">IF(D1435&lt;&gt;"",IF(O1435="OZP12",Q1435,0),"")</f>
        <v/>
      </c>
      <c r="AT1435" s="257" t="str">
        <f aca="false">IF(D1435&lt;&gt;"",IF(T1435="OZP12",V1435,0),"")</f>
        <v/>
      </c>
      <c r="AU1435" s="257" t="str">
        <f aca="false">IF(D1435&lt;&gt;"",IF(J1435="TZP",L1435,0),"")</f>
        <v/>
      </c>
      <c r="AV1435" s="257" t="str">
        <f aca="false">IF(D1435&lt;&gt;"",IF(O1435="TZP",Q1435,0),"")</f>
        <v/>
      </c>
      <c r="AW1435" s="257" t="str">
        <f aca="false">IF(D1435&lt;&gt;"",IF(T1435="TZP",V1435,0),"")</f>
        <v/>
      </c>
      <c r="AX1435" s="257" t="str">
        <f aca="false">IF(D1435&lt;&gt;"",IF(J1435="OZZ",L1435,0),"")</f>
        <v/>
      </c>
      <c r="AY1435" s="257" t="str">
        <f aca="false">IF(D1435&lt;&gt;"",IF(O1435="OZZ",Q1435,0),"")</f>
        <v/>
      </c>
      <c r="AZ1435" s="257" t="str">
        <f aca="false">IF(D1435&lt;&gt;"",IF(T1435="OZZ",V1435,0),"")</f>
        <v/>
      </c>
      <c r="BA1435" s="260"/>
      <c r="BB1435" s="257" t="str">
        <f aca="false">IF(D1435&lt;&gt;"",IF(ISERROR(FIND("/",D1435)),0,1),"")</f>
        <v/>
      </c>
      <c r="BC1435" s="257" t="str">
        <f aca="false">IF(D1435&lt;&gt;"",IF(BB1435*1=0,D1435,CONCATENATE(MID(D1435,1,FIND("/",D1435,1)-1),MID(D1435,FIND("/",D1435,1)+1,LEN(D1435)))),"")</f>
        <v/>
      </c>
      <c r="BD1435" s="286"/>
      <c r="BE1435" s="257" t="str">
        <f aca="false">IF(D1435&lt;&gt;"",IF(J1435="OZP12",M1435,0),"")</f>
        <v/>
      </c>
      <c r="BF1435" s="257" t="str">
        <f aca="false">IF(D1435&lt;&gt;"",IF(O1435="OZP12",R1435,0),"")</f>
        <v/>
      </c>
      <c r="BG1435" s="257" t="str">
        <f aca="false">IF(D1435&lt;&gt;"",IF(T1435="OZP12",W1435,0),"")</f>
        <v/>
      </c>
      <c r="BH1435" s="257" t="str">
        <f aca="false">IF(D1435&lt;&gt;"",IF(J1435="TZP",M1435,0),"")</f>
        <v/>
      </c>
      <c r="BI1435" s="257" t="str">
        <f aca="false">IF(D1435&lt;&gt;"",IF(O1435="TZP",R1435,0),"")</f>
        <v/>
      </c>
      <c r="BJ1435" s="257" t="str">
        <f aca="false">IF(D1435&lt;&gt;"",IF(T1435="TZP",W1435,0),"")</f>
        <v/>
      </c>
    </row>
    <row r="1436" s="261" customFormat="true" ht="18.75" hidden="false" customHeight="true" outlineLevel="0" collapsed="false">
      <c r="A1436" s="262" t="n">
        <f aca="false">A1435+1</f>
        <v>1424</v>
      </c>
      <c r="B1436" s="263"/>
      <c r="C1436" s="263"/>
      <c r="D1436" s="263"/>
      <c r="E1436" s="266"/>
      <c r="F1436" s="266"/>
      <c r="G1436" s="267"/>
      <c r="H1436" s="278"/>
      <c r="I1436" s="281"/>
      <c r="J1436" s="268"/>
      <c r="K1436" s="269"/>
      <c r="L1436" s="244" t="str">
        <f aca="false">IF(AND(K1436&lt;&gt;"",J1436&lt;&gt;""),MIN(IF(OR(J1436="OZZ",J1436="ZZ"),5000,13600),TRUNC(0.75*SUMIF($D$12:$D1436,$D1436,K$12:K1436),2))-SUMIF($D$12:$D1435,$D1436,L$12:L1435),"")</f>
        <v/>
      </c>
      <c r="M1436" s="270" t="str">
        <f aca="false">IF(AND(K1436&lt;&gt;"",J1436&lt;&gt;"",AB1436&lt;&gt;""),IF(OR(J1436="OZZ",J1436="ZZ"),0-SUMIF($D$12:$D1435,$D1436,M$12:M1435),MIN(MIN(13600,TRUNC(0.75*SUMIF($D$12:$D$1442,$D1436,K$12:K$1442),2)+SUMIF($D$12:$D1436,$D1436,AB$12:AB1436))-SUMIF($D$12:$D1435,$D1436,M$12:M1435)-SUMIF($D$12:$D$1442,$D1436,L$12:L$1442),AB1436)),"")</f>
        <v/>
      </c>
      <c r="N1436" s="246" t="str">
        <f aca="false">IF(J1436&lt;&gt;"",1000-SUMIF($D$12:$D1435,$D1436,N$12:N1435),"")</f>
        <v/>
      </c>
      <c r="O1436" s="268"/>
      <c r="P1436" s="269"/>
      <c r="Q1436" s="244" t="str">
        <f aca="false">IF(AND(P1436&lt;&gt;"",O1436&lt;&gt;""),MIN(IF(OR(O1436="OZZ",O1436="ZZ"),5000,13600),TRUNC(0.75*SUMIF($D$12:$D1436,$D1436,P$12:P1436),2))-SUMIF($D$12:$D1435,$D1436,Q$12:Q1435),"")</f>
        <v/>
      </c>
      <c r="R1436" s="270" t="str">
        <f aca="false">IF(AND(P1436&lt;&gt;"",O1436&lt;&gt;"",AF1436&lt;&gt;""),IF(OR(O1436="OZZ",O1436="ZZ"),0-SUMIF($D$12:$D1435,$D1436,R$12:R1435),MIN(MIN(13600,TRUNC(0.75*SUMIF($D$12:$D$1442,$D1436,P$12:P$1442),2)+SUMIF($D$12:$D1436,$D1436,AF$12:AF1436))-SUMIF($D$12:$D1435,$D1436,R$12:R1435)-SUMIF($D$12:$D$1442,$D1436,Q$12:Q$1442),AF1436)),"")</f>
        <v/>
      </c>
      <c r="S1436" s="246" t="str">
        <f aca="false">IF(O1436&lt;&gt;"",1000-SUMIF($D$12:$D1435,$D1436,S$12:S1435),"")</f>
        <v/>
      </c>
      <c r="T1436" s="268"/>
      <c r="U1436" s="269"/>
      <c r="V1436" s="244" t="str">
        <f aca="false">IF(AND(U1436&lt;&gt;"",T1436&lt;&gt;""),MIN(IF(OR(T1436="OZZ",T1436="ZZ"),5000,13600),TRUNC(0.75*SUMIF($D$12:$D1436,$D1436,U$12:U1436),2))-SUMIF($D$12:$D1435,$D1436,V$12:V1435),"")</f>
        <v/>
      </c>
      <c r="W1436" s="248" t="str">
        <f aca="false">IF(AND(U1436&lt;&gt;"",T1436&lt;&gt;"",AJ1436&lt;&gt;""),IF(OR(T1436="OZZ",T1436="ZZ"),0-SUMIF($D$12:$D1435,$D1436,W$12:W1435),MIN(MIN(13600,TRUNC(0.75*SUMIF($D$12:$D$1442,$D1436,U$12:U$1442),2)+SUMIF($D$12:$D1436,$D1436,AJ$12:AJ1436))-SUMIF($D$12:$D1435,$D1436,W$12:W1435)-SUMIF($D$12:$D$1442,$D1436,V$12:V$1442),AJ1436)),"")</f>
        <v/>
      </c>
      <c r="X1436" s="246" t="str">
        <f aca="false">IF(T1436&lt;&gt;"",1000-SUMIF($D$12:$D1435,$D1436,X$12:X1435),"")</f>
        <v/>
      </c>
      <c r="Y1436" s="272"/>
      <c r="Z1436" s="273"/>
      <c r="AA1436" s="273"/>
      <c r="AB1436" s="252" t="str">
        <f aca="false">IF(K1436&lt;&gt;"",ROUND(Y1436,2)+ROUND(Z1436,2)+ROUND(AA1436,2),"")</f>
        <v/>
      </c>
      <c r="AC1436" s="274"/>
      <c r="AD1436" s="273"/>
      <c r="AE1436" s="273"/>
      <c r="AF1436" s="275" t="str">
        <f aca="false">IF(P1436&lt;&gt;"",ROUND(AC1436,2)+ROUND(AD1436,2)+ROUND(AE1436,2),"")</f>
        <v/>
      </c>
      <c r="AG1436" s="274"/>
      <c r="AH1436" s="273"/>
      <c r="AI1436" s="273"/>
      <c r="AJ1436" s="275" t="str">
        <f aca="false">IF(U1436&lt;&gt;"",ROUND(AG1436,2)+ROUND(AH1436,2)+ROUND(AI1436,2),"")</f>
        <v/>
      </c>
      <c r="AK1436" s="255"/>
      <c r="AL1436" s="255"/>
      <c r="AM1436" s="256"/>
      <c r="AN1436" s="257"/>
      <c r="AO1436" s="258" t="str">
        <f aca="false">IF(D1436&lt;&gt;"",IF(COUNTIF($D$12:$D1436,$D1436)&gt;1,0,IF(SUM(L1436,Q1436,V1436)&gt;0,IF(AND(T1436="",OR(O1436&lt;&gt;"",J1436&lt;&gt;"")),IF(O1436&lt;&gt;"",O1436,IF(J1436&lt;&gt;"",J1436,0)),IF(AND(O1436&lt;&gt;"",J1436&lt;&gt;"",O1436=J1436),O1436,T1436)),0)),"")</f>
        <v/>
      </c>
      <c r="AP1436" s="258" t="str">
        <f aca="false">IF(D1436&lt;&gt;"",IF(COUNTIF($D$12:$D1436,$D1436)&gt;1,0,IF(SUM(M1436,R1436,W1436)&gt;0,IF(AND(T1436="",OR(O1436&lt;&gt;"",J1436&lt;&gt;"")),IF(O1436&lt;&gt;"",O1436,IF(J1436&lt;&gt;"",J1436,0)),IF(AND(O1436&lt;&gt;"",J1436&lt;&gt;"",O1436=J1436),O1436,T1436)),0)),"")</f>
        <v/>
      </c>
      <c r="AQ1436" s="258" t="str">
        <f aca="false">IF(D1436&lt;&gt;"",IF(COUNTIF($D$12:$D1436,$D1436)&gt;1,0,IF(SUM(N1436,S1436,X1436)&gt;0,IF(AND(T1436="",OR(O1436&lt;&gt;"",J1436&lt;&gt;"")),IF(O1436&lt;&gt;"",O1436,IF(J1436&lt;&gt;"",J1436,0)),IF(AND(O1436&lt;&gt;"",J1436&lt;&gt;"",O1436=J1436),O1436,T1436)),0)),"")</f>
        <v/>
      </c>
      <c r="AR1436" s="257" t="str">
        <f aca="false">IF(D1436&lt;&gt;"",IF(J1436="OZP12",L1436,0),"")</f>
        <v/>
      </c>
      <c r="AS1436" s="257" t="str">
        <f aca="false">IF(D1436&lt;&gt;"",IF(O1436="OZP12",Q1436,0),"")</f>
        <v/>
      </c>
      <c r="AT1436" s="257" t="str">
        <f aca="false">IF(D1436&lt;&gt;"",IF(T1436="OZP12",V1436,0),"")</f>
        <v/>
      </c>
      <c r="AU1436" s="257" t="str">
        <f aca="false">IF(D1436&lt;&gt;"",IF(J1436="TZP",L1436,0),"")</f>
        <v/>
      </c>
      <c r="AV1436" s="257" t="str">
        <f aca="false">IF(D1436&lt;&gt;"",IF(O1436="TZP",Q1436,0),"")</f>
        <v/>
      </c>
      <c r="AW1436" s="257" t="str">
        <f aca="false">IF(D1436&lt;&gt;"",IF(T1436="TZP",V1436,0),"")</f>
        <v/>
      </c>
      <c r="AX1436" s="257" t="str">
        <f aca="false">IF(D1436&lt;&gt;"",IF(J1436="OZZ",L1436,0),"")</f>
        <v/>
      </c>
      <c r="AY1436" s="257" t="str">
        <f aca="false">IF(D1436&lt;&gt;"",IF(O1436="OZZ",Q1436,0),"")</f>
        <v/>
      </c>
      <c r="AZ1436" s="257" t="str">
        <f aca="false">IF(D1436&lt;&gt;"",IF(T1436="OZZ",V1436,0),"")</f>
        <v/>
      </c>
      <c r="BA1436" s="260"/>
      <c r="BB1436" s="257" t="str">
        <f aca="false">IF(D1436&lt;&gt;"",IF(ISERROR(FIND("/",D1436)),0,1),"")</f>
        <v/>
      </c>
      <c r="BC1436" s="257" t="str">
        <f aca="false">IF(D1436&lt;&gt;"",IF(BB1436*1=0,D1436,CONCATENATE(MID(D1436,1,FIND("/",D1436,1)-1),MID(D1436,FIND("/",D1436,1)+1,LEN(D1436)))),"")</f>
        <v/>
      </c>
      <c r="BD1436" s="286"/>
      <c r="BE1436" s="257" t="str">
        <f aca="false">IF(D1436&lt;&gt;"",IF(J1436="OZP12",M1436,0),"")</f>
        <v/>
      </c>
      <c r="BF1436" s="257" t="str">
        <f aca="false">IF(D1436&lt;&gt;"",IF(O1436="OZP12",R1436,0),"")</f>
        <v/>
      </c>
      <c r="BG1436" s="257" t="str">
        <f aca="false">IF(D1436&lt;&gt;"",IF(T1436="OZP12",W1436,0),"")</f>
        <v/>
      </c>
      <c r="BH1436" s="257" t="str">
        <f aca="false">IF(D1436&lt;&gt;"",IF(J1436="TZP",M1436,0),"")</f>
        <v/>
      </c>
      <c r="BI1436" s="257" t="str">
        <f aca="false">IF(D1436&lt;&gt;"",IF(O1436="TZP",R1436,0),"")</f>
        <v/>
      </c>
      <c r="BJ1436" s="257" t="str">
        <f aca="false">IF(D1436&lt;&gt;"",IF(T1436="TZP",W1436,0),"")</f>
        <v/>
      </c>
    </row>
    <row r="1437" s="261" customFormat="true" ht="18.75" hidden="false" customHeight="true" outlineLevel="0" collapsed="false">
      <c r="A1437" s="262" t="n">
        <f aca="false">A1436+1</f>
        <v>1425</v>
      </c>
      <c r="B1437" s="263"/>
      <c r="C1437" s="263"/>
      <c r="D1437" s="263"/>
      <c r="E1437" s="266"/>
      <c r="F1437" s="266"/>
      <c r="G1437" s="267"/>
      <c r="H1437" s="278"/>
      <c r="I1437" s="281"/>
      <c r="J1437" s="268"/>
      <c r="K1437" s="269"/>
      <c r="L1437" s="244" t="str">
        <f aca="false">IF(AND(K1437&lt;&gt;"",J1437&lt;&gt;""),MIN(IF(OR(J1437="OZZ",J1437="ZZ"),5000,13600),TRUNC(0.75*SUMIF($D$12:$D1437,$D1437,K$12:K1437),2))-SUMIF($D$12:$D1436,$D1437,L$12:L1436),"")</f>
        <v/>
      </c>
      <c r="M1437" s="270" t="str">
        <f aca="false">IF(AND(K1437&lt;&gt;"",J1437&lt;&gt;"",AB1437&lt;&gt;""),IF(OR(J1437="OZZ",J1437="ZZ"),0-SUMIF($D$12:$D1436,$D1437,M$12:M1436),MIN(MIN(13600,TRUNC(0.75*SUMIF($D$12:$D$1442,$D1437,K$12:K$1442),2)+SUMIF($D$12:$D1437,$D1437,AB$12:AB1437))-SUMIF($D$12:$D1436,$D1437,M$12:M1436)-SUMIF($D$12:$D$1442,$D1437,L$12:L$1442),AB1437)),"")</f>
        <v/>
      </c>
      <c r="N1437" s="246" t="str">
        <f aca="false">IF(J1437&lt;&gt;"",1000-SUMIF($D$12:$D1436,$D1437,N$12:N1436),"")</f>
        <v/>
      </c>
      <c r="O1437" s="268"/>
      <c r="P1437" s="269"/>
      <c r="Q1437" s="244" t="str">
        <f aca="false">IF(AND(P1437&lt;&gt;"",O1437&lt;&gt;""),MIN(IF(OR(O1437="OZZ",O1437="ZZ"),5000,13600),TRUNC(0.75*SUMIF($D$12:$D1437,$D1437,P$12:P1437),2))-SUMIF($D$12:$D1436,$D1437,Q$12:Q1436),"")</f>
        <v/>
      </c>
      <c r="R1437" s="270" t="str">
        <f aca="false">IF(AND(P1437&lt;&gt;"",O1437&lt;&gt;"",AF1437&lt;&gt;""),IF(OR(O1437="OZZ",O1437="ZZ"),0-SUMIF($D$12:$D1436,$D1437,R$12:R1436),MIN(MIN(13600,TRUNC(0.75*SUMIF($D$12:$D$1442,$D1437,P$12:P$1442),2)+SUMIF($D$12:$D1437,$D1437,AF$12:AF1437))-SUMIF($D$12:$D1436,$D1437,R$12:R1436)-SUMIF($D$12:$D$1442,$D1437,Q$12:Q$1442),AF1437)),"")</f>
        <v/>
      </c>
      <c r="S1437" s="246" t="str">
        <f aca="false">IF(O1437&lt;&gt;"",1000-SUMIF($D$12:$D1436,$D1437,S$12:S1436),"")</f>
        <v/>
      </c>
      <c r="T1437" s="268"/>
      <c r="U1437" s="269"/>
      <c r="V1437" s="244" t="str">
        <f aca="false">IF(AND(U1437&lt;&gt;"",T1437&lt;&gt;""),MIN(IF(OR(T1437="OZZ",T1437="ZZ"),5000,13600),TRUNC(0.75*SUMIF($D$12:$D1437,$D1437,U$12:U1437),2))-SUMIF($D$12:$D1436,$D1437,V$12:V1436),"")</f>
        <v/>
      </c>
      <c r="W1437" s="248" t="str">
        <f aca="false">IF(AND(U1437&lt;&gt;"",T1437&lt;&gt;"",AJ1437&lt;&gt;""),IF(OR(T1437="OZZ",T1437="ZZ"),0-SUMIF($D$12:$D1436,$D1437,W$12:W1436),MIN(MIN(13600,TRUNC(0.75*SUMIF($D$12:$D$1442,$D1437,U$12:U$1442),2)+SUMIF($D$12:$D1437,$D1437,AJ$12:AJ1437))-SUMIF($D$12:$D1436,$D1437,W$12:W1436)-SUMIF($D$12:$D$1442,$D1437,V$12:V$1442),AJ1437)),"")</f>
        <v/>
      </c>
      <c r="X1437" s="246" t="str">
        <f aca="false">IF(T1437&lt;&gt;"",1000-SUMIF($D$12:$D1436,$D1437,X$12:X1436),"")</f>
        <v/>
      </c>
      <c r="Y1437" s="272"/>
      <c r="Z1437" s="273"/>
      <c r="AA1437" s="273"/>
      <c r="AB1437" s="252" t="str">
        <f aca="false">IF(K1437&lt;&gt;"",ROUND(Y1437,2)+ROUND(Z1437,2)+ROUND(AA1437,2),"")</f>
        <v/>
      </c>
      <c r="AC1437" s="274"/>
      <c r="AD1437" s="273"/>
      <c r="AE1437" s="273"/>
      <c r="AF1437" s="275" t="str">
        <f aca="false">IF(P1437&lt;&gt;"",ROUND(AC1437,2)+ROUND(AD1437,2)+ROUND(AE1437,2),"")</f>
        <v/>
      </c>
      <c r="AG1437" s="274"/>
      <c r="AH1437" s="273"/>
      <c r="AI1437" s="273"/>
      <c r="AJ1437" s="275" t="str">
        <f aca="false">IF(U1437&lt;&gt;"",ROUND(AG1437,2)+ROUND(AH1437,2)+ROUND(AI1437,2),"")</f>
        <v/>
      </c>
      <c r="AK1437" s="255"/>
      <c r="AL1437" s="255"/>
      <c r="AM1437" s="256"/>
      <c r="AN1437" s="257"/>
      <c r="AO1437" s="258" t="str">
        <f aca="false">IF(D1437&lt;&gt;"",IF(COUNTIF($D$12:$D1437,$D1437)&gt;1,0,IF(SUM(L1437,Q1437,V1437)&gt;0,IF(AND(T1437="",OR(O1437&lt;&gt;"",J1437&lt;&gt;"")),IF(O1437&lt;&gt;"",O1437,IF(J1437&lt;&gt;"",J1437,0)),IF(AND(O1437&lt;&gt;"",J1437&lt;&gt;"",O1437=J1437),O1437,T1437)),0)),"")</f>
        <v/>
      </c>
      <c r="AP1437" s="258" t="str">
        <f aca="false">IF(D1437&lt;&gt;"",IF(COUNTIF($D$12:$D1437,$D1437)&gt;1,0,IF(SUM(M1437,R1437,W1437)&gt;0,IF(AND(T1437="",OR(O1437&lt;&gt;"",J1437&lt;&gt;"")),IF(O1437&lt;&gt;"",O1437,IF(J1437&lt;&gt;"",J1437,0)),IF(AND(O1437&lt;&gt;"",J1437&lt;&gt;"",O1437=J1437),O1437,T1437)),0)),"")</f>
        <v/>
      </c>
      <c r="AQ1437" s="258" t="str">
        <f aca="false">IF(D1437&lt;&gt;"",IF(COUNTIF($D$12:$D1437,$D1437)&gt;1,0,IF(SUM(N1437,S1437,X1437)&gt;0,IF(AND(T1437="",OR(O1437&lt;&gt;"",J1437&lt;&gt;"")),IF(O1437&lt;&gt;"",O1437,IF(J1437&lt;&gt;"",J1437,0)),IF(AND(O1437&lt;&gt;"",J1437&lt;&gt;"",O1437=J1437),O1437,T1437)),0)),"")</f>
        <v/>
      </c>
      <c r="AR1437" s="257" t="str">
        <f aca="false">IF(D1437&lt;&gt;"",IF(J1437="OZP12",L1437,0),"")</f>
        <v/>
      </c>
      <c r="AS1437" s="257" t="str">
        <f aca="false">IF(D1437&lt;&gt;"",IF(O1437="OZP12",Q1437,0),"")</f>
        <v/>
      </c>
      <c r="AT1437" s="257" t="str">
        <f aca="false">IF(D1437&lt;&gt;"",IF(T1437="OZP12",V1437,0),"")</f>
        <v/>
      </c>
      <c r="AU1437" s="257" t="str">
        <f aca="false">IF(D1437&lt;&gt;"",IF(J1437="TZP",L1437,0),"")</f>
        <v/>
      </c>
      <c r="AV1437" s="257" t="str">
        <f aca="false">IF(D1437&lt;&gt;"",IF(O1437="TZP",Q1437,0),"")</f>
        <v/>
      </c>
      <c r="AW1437" s="257" t="str">
        <f aca="false">IF(D1437&lt;&gt;"",IF(T1437="TZP",V1437,0),"")</f>
        <v/>
      </c>
      <c r="AX1437" s="257" t="str">
        <f aca="false">IF(D1437&lt;&gt;"",IF(J1437="OZZ",L1437,0),"")</f>
        <v/>
      </c>
      <c r="AY1437" s="257" t="str">
        <f aca="false">IF(D1437&lt;&gt;"",IF(O1437="OZZ",Q1437,0),"")</f>
        <v/>
      </c>
      <c r="AZ1437" s="257" t="str">
        <f aca="false">IF(D1437&lt;&gt;"",IF(T1437="OZZ",V1437,0),"")</f>
        <v/>
      </c>
      <c r="BA1437" s="260"/>
      <c r="BB1437" s="257" t="str">
        <f aca="false">IF(D1437&lt;&gt;"",IF(ISERROR(FIND("/",D1437)),0,1),"")</f>
        <v/>
      </c>
      <c r="BC1437" s="257" t="str">
        <f aca="false">IF(D1437&lt;&gt;"",IF(BB1437*1=0,D1437,CONCATENATE(MID(D1437,1,FIND("/",D1437,1)-1),MID(D1437,FIND("/",D1437,1)+1,LEN(D1437)))),"")</f>
        <v/>
      </c>
      <c r="BD1437" s="286"/>
      <c r="BE1437" s="257" t="str">
        <f aca="false">IF(D1437&lt;&gt;"",IF(J1437="OZP12",M1437,0),"")</f>
        <v/>
      </c>
      <c r="BF1437" s="257" t="str">
        <f aca="false">IF(D1437&lt;&gt;"",IF(O1437="OZP12",R1437,0),"")</f>
        <v/>
      </c>
      <c r="BG1437" s="257" t="str">
        <f aca="false">IF(D1437&lt;&gt;"",IF(T1437="OZP12",W1437,0),"")</f>
        <v/>
      </c>
      <c r="BH1437" s="257" t="str">
        <f aca="false">IF(D1437&lt;&gt;"",IF(J1437="TZP",M1437,0),"")</f>
        <v/>
      </c>
      <c r="BI1437" s="257" t="str">
        <f aca="false">IF(D1437&lt;&gt;"",IF(O1437="TZP",R1437,0),"")</f>
        <v/>
      </c>
      <c r="BJ1437" s="257" t="str">
        <f aca="false">IF(D1437&lt;&gt;"",IF(T1437="TZP",W1437,0),"")</f>
        <v/>
      </c>
    </row>
    <row r="1438" s="261" customFormat="true" ht="18.75" hidden="false" customHeight="true" outlineLevel="0" collapsed="false">
      <c r="A1438" s="262" t="n">
        <f aca="false">A1437+1</f>
        <v>1426</v>
      </c>
      <c r="B1438" s="263"/>
      <c r="C1438" s="263"/>
      <c r="D1438" s="263"/>
      <c r="E1438" s="266"/>
      <c r="F1438" s="266"/>
      <c r="G1438" s="267"/>
      <c r="H1438" s="278"/>
      <c r="I1438" s="281"/>
      <c r="J1438" s="268"/>
      <c r="K1438" s="269"/>
      <c r="L1438" s="244" t="str">
        <f aca="false">IF(AND(K1438&lt;&gt;"",J1438&lt;&gt;""),MIN(IF(OR(J1438="OZZ",J1438="ZZ"),5000,13600),TRUNC(0.75*SUMIF($D$12:$D1438,$D1438,K$12:K1438),2))-SUMIF($D$12:$D1437,$D1438,L$12:L1437),"")</f>
        <v/>
      </c>
      <c r="M1438" s="270" t="str">
        <f aca="false">IF(AND(K1438&lt;&gt;"",J1438&lt;&gt;"",AB1438&lt;&gt;""),IF(OR(J1438="OZZ",J1438="ZZ"),0-SUMIF($D$12:$D1437,$D1438,M$12:M1437),MIN(MIN(13600,TRUNC(0.75*SUMIF($D$12:$D$1442,$D1438,K$12:K$1442),2)+SUMIF($D$12:$D1438,$D1438,AB$12:AB1438))-SUMIF($D$12:$D1437,$D1438,M$12:M1437)-SUMIF($D$12:$D$1442,$D1438,L$12:L$1442),AB1438)),"")</f>
        <v/>
      </c>
      <c r="N1438" s="246" t="str">
        <f aca="false">IF(J1438&lt;&gt;"",1000-SUMIF($D$12:$D1437,$D1438,N$12:N1437),"")</f>
        <v/>
      </c>
      <c r="O1438" s="268"/>
      <c r="P1438" s="269"/>
      <c r="Q1438" s="244" t="str">
        <f aca="false">IF(AND(P1438&lt;&gt;"",O1438&lt;&gt;""),MIN(IF(OR(O1438="OZZ",O1438="ZZ"),5000,13600),TRUNC(0.75*SUMIF($D$12:$D1438,$D1438,P$12:P1438),2))-SUMIF($D$12:$D1437,$D1438,Q$12:Q1437),"")</f>
        <v/>
      </c>
      <c r="R1438" s="270" t="str">
        <f aca="false">IF(AND(P1438&lt;&gt;"",O1438&lt;&gt;"",AF1438&lt;&gt;""),IF(OR(O1438="OZZ",O1438="ZZ"),0-SUMIF($D$12:$D1437,$D1438,R$12:R1437),MIN(MIN(13600,TRUNC(0.75*SUMIF($D$12:$D$1442,$D1438,P$12:P$1442),2)+SUMIF($D$12:$D1438,$D1438,AF$12:AF1438))-SUMIF($D$12:$D1437,$D1438,R$12:R1437)-SUMIF($D$12:$D$1442,$D1438,Q$12:Q$1442),AF1438)),"")</f>
        <v/>
      </c>
      <c r="S1438" s="246" t="str">
        <f aca="false">IF(O1438&lt;&gt;"",1000-SUMIF($D$12:$D1437,$D1438,S$12:S1437),"")</f>
        <v/>
      </c>
      <c r="T1438" s="268"/>
      <c r="U1438" s="269"/>
      <c r="V1438" s="244" t="str">
        <f aca="false">IF(AND(U1438&lt;&gt;"",T1438&lt;&gt;""),MIN(IF(OR(T1438="OZZ",T1438="ZZ"),5000,13600),TRUNC(0.75*SUMIF($D$12:$D1438,$D1438,U$12:U1438),2))-SUMIF($D$12:$D1437,$D1438,V$12:V1437),"")</f>
        <v/>
      </c>
      <c r="W1438" s="248" t="str">
        <f aca="false">IF(AND(U1438&lt;&gt;"",T1438&lt;&gt;"",AJ1438&lt;&gt;""),IF(OR(T1438="OZZ",T1438="ZZ"),0-SUMIF($D$12:$D1437,$D1438,W$12:W1437),MIN(MIN(13600,TRUNC(0.75*SUMIF($D$12:$D$1442,$D1438,U$12:U$1442),2)+SUMIF($D$12:$D1438,$D1438,AJ$12:AJ1438))-SUMIF($D$12:$D1437,$D1438,W$12:W1437)-SUMIF($D$12:$D$1442,$D1438,V$12:V$1442),AJ1438)),"")</f>
        <v/>
      </c>
      <c r="X1438" s="246" t="str">
        <f aca="false">IF(T1438&lt;&gt;"",1000-SUMIF($D$12:$D1437,$D1438,X$12:X1437),"")</f>
        <v/>
      </c>
      <c r="Y1438" s="272"/>
      <c r="Z1438" s="273"/>
      <c r="AA1438" s="273"/>
      <c r="AB1438" s="252" t="str">
        <f aca="false">IF(K1438&lt;&gt;"",ROUND(Y1438,2)+ROUND(Z1438,2)+ROUND(AA1438,2),"")</f>
        <v/>
      </c>
      <c r="AC1438" s="274"/>
      <c r="AD1438" s="273"/>
      <c r="AE1438" s="273"/>
      <c r="AF1438" s="275" t="str">
        <f aca="false">IF(P1438&lt;&gt;"",ROUND(AC1438,2)+ROUND(AD1438,2)+ROUND(AE1438,2),"")</f>
        <v/>
      </c>
      <c r="AG1438" s="274"/>
      <c r="AH1438" s="273"/>
      <c r="AI1438" s="273"/>
      <c r="AJ1438" s="275" t="str">
        <f aca="false">IF(U1438&lt;&gt;"",ROUND(AG1438,2)+ROUND(AH1438,2)+ROUND(AI1438,2),"")</f>
        <v/>
      </c>
      <c r="AK1438" s="255"/>
      <c r="AL1438" s="255"/>
      <c r="AM1438" s="256"/>
      <c r="AN1438" s="257"/>
      <c r="AO1438" s="258" t="str">
        <f aca="false">IF(D1438&lt;&gt;"",IF(COUNTIF($D$12:$D1438,$D1438)&gt;1,0,IF(SUM(L1438,Q1438,V1438)&gt;0,IF(AND(T1438="",OR(O1438&lt;&gt;"",J1438&lt;&gt;"")),IF(O1438&lt;&gt;"",O1438,IF(J1438&lt;&gt;"",J1438,0)),IF(AND(O1438&lt;&gt;"",J1438&lt;&gt;"",O1438=J1438),O1438,T1438)),0)),"")</f>
        <v/>
      </c>
      <c r="AP1438" s="258" t="str">
        <f aca="false">IF(D1438&lt;&gt;"",IF(COUNTIF($D$12:$D1438,$D1438)&gt;1,0,IF(SUM(M1438,R1438,W1438)&gt;0,IF(AND(T1438="",OR(O1438&lt;&gt;"",J1438&lt;&gt;"")),IF(O1438&lt;&gt;"",O1438,IF(J1438&lt;&gt;"",J1438,0)),IF(AND(O1438&lt;&gt;"",J1438&lt;&gt;"",O1438=J1438),O1438,T1438)),0)),"")</f>
        <v/>
      </c>
      <c r="AQ1438" s="258" t="str">
        <f aca="false">IF(D1438&lt;&gt;"",IF(COUNTIF($D$12:$D1438,$D1438)&gt;1,0,IF(SUM(N1438,S1438,X1438)&gt;0,IF(AND(T1438="",OR(O1438&lt;&gt;"",J1438&lt;&gt;"")),IF(O1438&lt;&gt;"",O1438,IF(J1438&lt;&gt;"",J1438,0)),IF(AND(O1438&lt;&gt;"",J1438&lt;&gt;"",O1438=J1438),O1438,T1438)),0)),"")</f>
        <v/>
      </c>
      <c r="AR1438" s="257" t="str">
        <f aca="false">IF(D1438&lt;&gt;"",IF(J1438="OZP12",L1438,0),"")</f>
        <v/>
      </c>
      <c r="AS1438" s="257" t="str">
        <f aca="false">IF(D1438&lt;&gt;"",IF(O1438="OZP12",Q1438,0),"")</f>
        <v/>
      </c>
      <c r="AT1438" s="257" t="str">
        <f aca="false">IF(D1438&lt;&gt;"",IF(T1438="OZP12",V1438,0),"")</f>
        <v/>
      </c>
      <c r="AU1438" s="257" t="str">
        <f aca="false">IF(D1438&lt;&gt;"",IF(J1438="TZP",L1438,0),"")</f>
        <v/>
      </c>
      <c r="AV1438" s="257" t="str">
        <f aca="false">IF(D1438&lt;&gt;"",IF(O1438="TZP",Q1438,0),"")</f>
        <v/>
      </c>
      <c r="AW1438" s="257" t="str">
        <f aca="false">IF(D1438&lt;&gt;"",IF(T1438="TZP",V1438,0),"")</f>
        <v/>
      </c>
      <c r="AX1438" s="257" t="str">
        <f aca="false">IF(D1438&lt;&gt;"",IF(J1438="OZZ",L1438,0),"")</f>
        <v/>
      </c>
      <c r="AY1438" s="257" t="str">
        <f aca="false">IF(D1438&lt;&gt;"",IF(O1438="OZZ",Q1438,0),"")</f>
        <v/>
      </c>
      <c r="AZ1438" s="257" t="str">
        <f aca="false">IF(D1438&lt;&gt;"",IF(T1438="OZZ",V1438,0),"")</f>
        <v/>
      </c>
      <c r="BA1438" s="260"/>
      <c r="BB1438" s="257" t="str">
        <f aca="false">IF(D1438&lt;&gt;"",IF(ISERROR(FIND("/",D1438)),0,1),"")</f>
        <v/>
      </c>
      <c r="BC1438" s="257" t="str">
        <f aca="false">IF(D1438&lt;&gt;"",IF(BB1438*1=0,D1438,CONCATENATE(MID(D1438,1,FIND("/",D1438,1)-1),MID(D1438,FIND("/",D1438,1)+1,LEN(D1438)))),"")</f>
        <v/>
      </c>
      <c r="BD1438" s="286"/>
      <c r="BE1438" s="257" t="str">
        <f aca="false">IF(D1438&lt;&gt;"",IF(J1438="OZP12",M1438,0),"")</f>
        <v/>
      </c>
      <c r="BF1438" s="257" t="str">
        <f aca="false">IF(D1438&lt;&gt;"",IF(O1438="OZP12",R1438,0),"")</f>
        <v/>
      </c>
      <c r="BG1438" s="257" t="str">
        <f aca="false">IF(D1438&lt;&gt;"",IF(T1438="OZP12",W1438,0),"")</f>
        <v/>
      </c>
      <c r="BH1438" s="257" t="str">
        <f aca="false">IF(D1438&lt;&gt;"",IF(J1438="TZP",M1438,0),"")</f>
        <v/>
      </c>
      <c r="BI1438" s="257" t="str">
        <f aca="false">IF(D1438&lt;&gt;"",IF(O1438="TZP",R1438,0),"")</f>
        <v/>
      </c>
      <c r="BJ1438" s="257" t="str">
        <f aca="false">IF(D1438&lt;&gt;"",IF(T1438="TZP",W1438,0),"")</f>
        <v/>
      </c>
    </row>
    <row r="1439" s="261" customFormat="true" ht="18.75" hidden="false" customHeight="true" outlineLevel="0" collapsed="false">
      <c r="A1439" s="262" t="n">
        <f aca="false">A1438+1</f>
        <v>1427</v>
      </c>
      <c r="B1439" s="263"/>
      <c r="C1439" s="263"/>
      <c r="D1439" s="263"/>
      <c r="E1439" s="266"/>
      <c r="F1439" s="266"/>
      <c r="G1439" s="267"/>
      <c r="H1439" s="278"/>
      <c r="I1439" s="281"/>
      <c r="J1439" s="268"/>
      <c r="K1439" s="269"/>
      <c r="L1439" s="244" t="str">
        <f aca="false">IF(AND(K1439&lt;&gt;"",J1439&lt;&gt;""),MIN(IF(OR(J1439="OZZ",J1439="ZZ"),5000,13600),TRUNC(0.75*SUMIF($D$12:$D1439,$D1439,K$12:K1439),2))-SUMIF($D$12:$D1438,$D1439,L$12:L1438),"")</f>
        <v/>
      </c>
      <c r="M1439" s="270" t="str">
        <f aca="false">IF(AND(K1439&lt;&gt;"",J1439&lt;&gt;"",AB1439&lt;&gt;""),IF(OR(J1439="OZZ",J1439="ZZ"),0-SUMIF($D$12:$D1438,$D1439,M$12:M1438),MIN(MIN(13600,TRUNC(0.75*SUMIF($D$12:$D$1442,$D1439,K$12:K$1442),2)+SUMIF($D$12:$D1439,$D1439,AB$12:AB1439))-SUMIF($D$12:$D1438,$D1439,M$12:M1438)-SUMIF($D$12:$D$1442,$D1439,L$12:L$1442),AB1439)),"")</f>
        <v/>
      </c>
      <c r="N1439" s="246" t="str">
        <f aca="false">IF(J1439&lt;&gt;"",1000-SUMIF($D$12:$D1438,$D1439,N$12:N1438),"")</f>
        <v/>
      </c>
      <c r="O1439" s="268"/>
      <c r="P1439" s="269"/>
      <c r="Q1439" s="244" t="str">
        <f aca="false">IF(AND(P1439&lt;&gt;"",O1439&lt;&gt;""),MIN(IF(OR(O1439="OZZ",O1439="ZZ"),5000,13600),TRUNC(0.75*SUMIF($D$12:$D1439,$D1439,P$12:P1439),2))-SUMIF($D$12:$D1438,$D1439,Q$12:Q1438),"")</f>
        <v/>
      </c>
      <c r="R1439" s="270" t="str">
        <f aca="false">IF(AND(P1439&lt;&gt;"",O1439&lt;&gt;"",AF1439&lt;&gt;""),IF(OR(O1439="OZZ",O1439="ZZ"),0-SUMIF($D$12:$D1438,$D1439,R$12:R1438),MIN(MIN(13600,TRUNC(0.75*SUMIF($D$12:$D$1442,$D1439,P$12:P$1442),2)+SUMIF($D$12:$D1439,$D1439,AF$12:AF1439))-SUMIF($D$12:$D1438,$D1439,R$12:R1438)-SUMIF($D$12:$D$1442,$D1439,Q$12:Q$1442),AF1439)),"")</f>
        <v/>
      </c>
      <c r="S1439" s="246" t="str">
        <f aca="false">IF(O1439&lt;&gt;"",1000-SUMIF($D$12:$D1438,$D1439,S$12:S1438),"")</f>
        <v/>
      </c>
      <c r="T1439" s="268"/>
      <c r="U1439" s="269"/>
      <c r="V1439" s="244" t="str">
        <f aca="false">IF(AND(U1439&lt;&gt;"",T1439&lt;&gt;""),MIN(IF(OR(T1439="OZZ",T1439="ZZ"),5000,13600),TRUNC(0.75*SUMIF($D$12:$D1439,$D1439,U$12:U1439),2))-SUMIF($D$12:$D1438,$D1439,V$12:V1438),"")</f>
        <v/>
      </c>
      <c r="W1439" s="248" t="str">
        <f aca="false">IF(AND(U1439&lt;&gt;"",T1439&lt;&gt;"",AJ1439&lt;&gt;""),IF(OR(T1439="OZZ",T1439="ZZ"),0-SUMIF($D$12:$D1438,$D1439,W$12:W1438),MIN(MIN(13600,TRUNC(0.75*SUMIF($D$12:$D$1442,$D1439,U$12:U$1442),2)+SUMIF($D$12:$D1439,$D1439,AJ$12:AJ1439))-SUMIF($D$12:$D1438,$D1439,W$12:W1438)-SUMIF($D$12:$D$1442,$D1439,V$12:V$1442),AJ1439)),"")</f>
        <v/>
      </c>
      <c r="X1439" s="246" t="str">
        <f aca="false">IF(T1439&lt;&gt;"",1000-SUMIF($D$12:$D1438,$D1439,X$12:X1438),"")</f>
        <v/>
      </c>
      <c r="Y1439" s="272"/>
      <c r="Z1439" s="273"/>
      <c r="AA1439" s="273"/>
      <c r="AB1439" s="252" t="str">
        <f aca="false">IF(K1439&lt;&gt;"",ROUND(Y1439,2)+ROUND(Z1439,2)+ROUND(AA1439,2),"")</f>
        <v/>
      </c>
      <c r="AC1439" s="274"/>
      <c r="AD1439" s="273"/>
      <c r="AE1439" s="273"/>
      <c r="AF1439" s="275" t="str">
        <f aca="false">IF(P1439&lt;&gt;"",ROUND(AC1439,2)+ROUND(AD1439,2)+ROUND(AE1439,2),"")</f>
        <v/>
      </c>
      <c r="AG1439" s="274"/>
      <c r="AH1439" s="273"/>
      <c r="AI1439" s="273"/>
      <c r="AJ1439" s="275" t="str">
        <f aca="false">IF(U1439&lt;&gt;"",ROUND(AG1439,2)+ROUND(AH1439,2)+ROUND(AI1439,2),"")</f>
        <v/>
      </c>
      <c r="AK1439" s="255"/>
      <c r="AL1439" s="255"/>
      <c r="AM1439" s="256"/>
      <c r="AN1439" s="257"/>
      <c r="AO1439" s="258" t="str">
        <f aca="false">IF(D1439&lt;&gt;"",IF(COUNTIF($D$12:$D1439,$D1439)&gt;1,0,IF(SUM(L1439,Q1439,V1439)&gt;0,IF(AND(T1439="",OR(O1439&lt;&gt;"",J1439&lt;&gt;"")),IF(O1439&lt;&gt;"",O1439,IF(J1439&lt;&gt;"",J1439,0)),IF(AND(O1439&lt;&gt;"",J1439&lt;&gt;"",O1439=J1439),O1439,T1439)),0)),"")</f>
        <v/>
      </c>
      <c r="AP1439" s="258" t="str">
        <f aca="false">IF(D1439&lt;&gt;"",IF(COUNTIF($D$12:$D1439,$D1439)&gt;1,0,IF(SUM(M1439,R1439,W1439)&gt;0,IF(AND(T1439="",OR(O1439&lt;&gt;"",J1439&lt;&gt;"")),IF(O1439&lt;&gt;"",O1439,IF(J1439&lt;&gt;"",J1439,0)),IF(AND(O1439&lt;&gt;"",J1439&lt;&gt;"",O1439=J1439),O1439,T1439)),0)),"")</f>
        <v/>
      </c>
      <c r="AQ1439" s="258" t="str">
        <f aca="false">IF(D1439&lt;&gt;"",IF(COUNTIF($D$12:$D1439,$D1439)&gt;1,0,IF(SUM(N1439,S1439,X1439)&gt;0,IF(AND(T1439="",OR(O1439&lt;&gt;"",J1439&lt;&gt;"")),IF(O1439&lt;&gt;"",O1439,IF(J1439&lt;&gt;"",J1439,0)),IF(AND(O1439&lt;&gt;"",J1439&lt;&gt;"",O1439=J1439),O1439,T1439)),0)),"")</f>
        <v/>
      </c>
      <c r="AR1439" s="257" t="str">
        <f aca="false">IF(D1439&lt;&gt;"",IF(J1439="OZP12",L1439,0),"")</f>
        <v/>
      </c>
      <c r="AS1439" s="257" t="str">
        <f aca="false">IF(D1439&lt;&gt;"",IF(O1439="OZP12",Q1439,0),"")</f>
        <v/>
      </c>
      <c r="AT1439" s="257" t="str">
        <f aca="false">IF(D1439&lt;&gt;"",IF(T1439="OZP12",V1439,0),"")</f>
        <v/>
      </c>
      <c r="AU1439" s="257" t="str">
        <f aca="false">IF(D1439&lt;&gt;"",IF(J1439="TZP",L1439,0),"")</f>
        <v/>
      </c>
      <c r="AV1439" s="257" t="str">
        <f aca="false">IF(D1439&lt;&gt;"",IF(O1439="TZP",Q1439,0),"")</f>
        <v/>
      </c>
      <c r="AW1439" s="257" t="str">
        <f aca="false">IF(D1439&lt;&gt;"",IF(T1439="TZP",V1439,0),"")</f>
        <v/>
      </c>
      <c r="AX1439" s="257" t="str">
        <f aca="false">IF(D1439&lt;&gt;"",IF(J1439="OZZ",L1439,0),"")</f>
        <v/>
      </c>
      <c r="AY1439" s="257" t="str">
        <f aca="false">IF(D1439&lt;&gt;"",IF(O1439="OZZ",Q1439,0),"")</f>
        <v/>
      </c>
      <c r="AZ1439" s="257" t="str">
        <f aca="false">IF(D1439&lt;&gt;"",IF(T1439="OZZ",V1439,0),"")</f>
        <v/>
      </c>
      <c r="BA1439" s="260"/>
      <c r="BB1439" s="257" t="str">
        <f aca="false">IF(D1439&lt;&gt;"",IF(ISERROR(FIND("/",D1439)),0,1),"")</f>
        <v/>
      </c>
      <c r="BC1439" s="257" t="str">
        <f aca="false">IF(D1439&lt;&gt;"",IF(BB1439*1=0,D1439,CONCATENATE(MID(D1439,1,FIND("/",D1439,1)-1),MID(D1439,FIND("/",D1439,1)+1,LEN(D1439)))),"")</f>
        <v/>
      </c>
      <c r="BD1439" s="286"/>
      <c r="BE1439" s="257" t="str">
        <f aca="false">IF(D1439&lt;&gt;"",IF(J1439="OZP12",M1439,0),"")</f>
        <v/>
      </c>
      <c r="BF1439" s="257" t="str">
        <f aca="false">IF(D1439&lt;&gt;"",IF(O1439="OZP12",R1439,0),"")</f>
        <v/>
      </c>
      <c r="BG1439" s="257" t="str">
        <f aca="false">IF(D1439&lt;&gt;"",IF(T1439="OZP12",W1439,0),"")</f>
        <v/>
      </c>
      <c r="BH1439" s="257" t="str">
        <f aca="false">IF(D1439&lt;&gt;"",IF(J1439="TZP",M1439,0),"")</f>
        <v/>
      </c>
      <c r="BI1439" s="257" t="str">
        <f aca="false">IF(D1439&lt;&gt;"",IF(O1439="TZP",R1439,0),"")</f>
        <v/>
      </c>
      <c r="BJ1439" s="257" t="str">
        <f aca="false">IF(D1439&lt;&gt;"",IF(T1439="TZP",W1439,0),"")</f>
        <v/>
      </c>
    </row>
    <row r="1440" s="261" customFormat="true" ht="18.75" hidden="false" customHeight="true" outlineLevel="0" collapsed="false">
      <c r="A1440" s="262" t="n">
        <f aca="false">A1439+1</f>
        <v>1428</v>
      </c>
      <c r="B1440" s="263"/>
      <c r="C1440" s="263"/>
      <c r="D1440" s="263"/>
      <c r="E1440" s="266"/>
      <c r="F1440" s="266"/>
      <c r="G1440" s="267"/>
      <c r="H1440" s="278"/>
      <c r="I1440" s="281"/>
      <c r="J1440" s="268"/>
      <c r="K1440" s="269"/>
      <c r="L1440" s="244" t="str">
        <f aca="false">IF(AND(K1440&lt;&gt;"",J1440&lt;&gt;""),MIN(IF(OR(J1440="OZZ",J1440="ZZ"),5000,13600),TRUNC(0.75*SUMIF($D$12:$D1440,$D1440,K$12:K1440),2))-SUMIF($D$12:$D1439,$D1440,L$12:L1439),"")</f>
        <v/>
      </c>
      <c r="M1440" s="270" t="str">
        <f aca="false">IF(AND(K1440&lt;&gt;"",J1440&lt;&gt;"",AB1440&lt;&gt;""),IF(OR(J1440="OZZ",J1440="ZZ"),0-SUMIF($D$12:$D1439,$D1440,M$12:M1439),MIN(MIN(13600,TRUNC(0.75*SUMIF($D$12:$D$1442,$D1440,K$12:K$1442),2)+SUMIF($D$12:$D1440,$D1440,AB$12:AB1440))-SUMIF($D$12:$D1439,$D1440,M$12:M1439)-SUMIF($D$12:$D$1442,$D1440,L$12:L$1442),AB1440)),"")</f>
        <v/>
      </c>
      <c r="N1440" s="246" t="str">
        <f aca="false">IF(J1440&lt;&gt;"",1000-SUMIF($D$12:$D1439,$D1440,N$12:N1439),"")</f>
        <v/>
      </c>
      <c r="O1440" s="268"/>
      <c r="P1440" s="269"/>
      <c r="Q1440" s="244" t="str">
        <f aca="false">IF(AND(P1440&lt;&gt;"",O1440&lt;&gt;""),MIN(IF(OR(O1440="OZZ",O1440="ZZ"),5000,13600),TRUNC(0.75*SUMIF($D$12:$D1440,$D1440,P$12:P1440),2))-SUMIF($D$12:$D1439,$D1440,Q$12:Q1439),"")</f>
        <v/>
      </c>
      <c r="R1440" s="270" t="str">
        <f aca="false">IF(AND(P1440&lt;&gt;"",O1440&lt;&gt;"",AF1440&lt;&gt;""),IF(OR(O1440="OZZ",O1440="ZZ"),0-SUMIF($D$12:$D1439,$D1440,R$12:R1439),MIN(MIN(13600,TRUNC(0.75*SUMIF($D$12:$D$1442,$D1440,P$12:P$1442),2)+SUMIF($D$12:$D1440,$D1440,AF$12:AF1440))-SUMIF($D$12:$D1439,$D1440,R$12:R1439)-SUMIF($D$12:$D$1442,$D1440,Q$12:Q$1442),AF1440)),"")</f>
        <v/>
      </c>
      <c r="S1440" s="246" t="str">
        <f aca="false">IF(O1440&lt;&gt;"",1000-SUMIF($D$12:$D1439,$D1440,S$12:S1439),"")</f>
        <v/>
      </c>
      <c r="T1440" s="268"/>
      <c r="U1440" s="269"/>
      <c r="V1440" s="244" t="str">
        <f aca="false">IF(AND(U1440&lt;&gt;"",T1440&lt;&gt;""),MIN(IF(OR(T1440="OZZ",T1440="ZZ"),5000,13600),TRUNC(0.75*SUMIF($D$12:$D1440,$D1440,U$12:U1440),2))-SUMIF($D$12:$D1439,$D1440,V$12:V1439),"")</f>
        <v/>
      </c>
      <c r="W1440" s="248" t="str">
        <f aca="false">IF(AND(U1440&lt;&gt;"",T1440&lt;&gt;"",AJ1440&lt;&gt;""),IF(OR(T1440="OZZ",T1440="ZZ"),0-SUMIF($D$12:$D1439,$D1440,W$12:W1439),MIN(MIN(13600,TRUNC(0.75*SUMIF($D$12:$D$1442,$D1440,U$12:U$1442),2)+SUMIF($D$12:$D1440,$D1440,AJ$12:AJ1440))-SUMIF($D$12:$D1439,$D1440,W$12:W1439)-SUMIF($D$12:$D$1442,$D1440,V$12:V$1442),AJ1440)),"")</f>
        <v/>
      </c>
      <c r="X1440" s="246" t="str">
        <f aca="false">IF(T1440&lt;&gt;"",1000-SUMIF($D$12:$D1439,$D1440,X$12:X1439),"")</f>
        <v/>
      </c>
      <c r="Y1440" s="272"/>
      <c r="Z1440" s="273"/>
      <c r="AA1440" s="273"/>
      <c r="AB1440" s="252" t="str">
        <f aca="false">IF(K1440&lt;&gt;"",ROUND(Y1440,2)+ROUND(Z1440,2)+ROUND(AA1440,2),"")</f>
        <v/>
      </c>
      <c r="AC1440" s="274"/>
      <c r="AD1440" s="273"/>
      <c r="AE1440" s="273"/>
      <c r="AF1440" s="275" t="str">
        <f aca="false">IF(P1440&lt;&gt;"",ROUND(AC1440,2)+ROUND(AD1440,2)+ROUND(AE1440,2),"")</f>
        <v/>
      </c>
      <c r="AG1440" s="274"/>
      <c r="AH1440" s="273"/>
      <c r="AI1440" s="273"/>
      <c r="AJ1440" s="275" t="str">
        <f aca="false">IF(U1440&lt;&gt;"",ROUND(AG1440,2)+ROUND(AH1440,2)+ROUND(AI1440,2),"")</f>
        <v/>
      </c>
      <c r="AK1440" s="255"/>
      <c r="AL1440" s="255"/>
      <c r="AM1440" s="256"/>
      <c r="AN1440" s="257"/>
      <c r="AO1440" s="258" t="str">
        <f aca="false">IF(D1440&lt;&gt;"",IF(COUNTIF($D$12:$D1440,$D1440)&gt;1,0,IF(SUM(L1440,Q1440,V1440)&gt;0,IF(AND(T1440="",OR(O1440&lt;&gt;"",J1440&lt;&gt;"")),IF(O1440&lt;&gt;"",O1440,IF(J1440&lt;&gt;"",J1440,0)),IF(AND(O1440&lt;&gt;"",J1440&lt;&gt;"",O1440=J1440),O1440,T1440)),0)),"")</f>
        <v/>
      </c>
      <c r="AP1440" s="258" t="str">
        <f aca="false">IF(D1440&lt;&gt;"",IF(COUNTIF($D$12:$D1440,$D1440)&gt;1,0,IF(SUM(M1440,R1440,W1440)&gt;0,IF(AND(T1440="",OR(O1440&lt;&gt;"",J1440&lt;&gt;"")),IF(O1440&lt;&gt;"",O1440,IF(J1440&lt;&gt;"",J1440,0)),IF(AND(O1440&lt;&gt;"",J1440&lt;&gt;"",O1440=J1440),O1440,T1440)),0)),"")</f>
        <v/>
      </c>
      <c r="AQ1440" s="258" t="str">
        <f aca="false">IF(D1440&lt;&gt;"",IF(COUNTIF($D$12:$D1440,$D1440)&gt;1,0,IF(SUM(N1440,S1440,X1440)&gt;0,IF(AND(T1440="",OR(O1440&lt;&gt;"",J1440&lt;&gt;"")),IF(O1440&lt;&gt;"",O1440,IF(J1440&lt;&gt;"",J1440,0)),IF(AND(O1440&lt;&gt;"",J1440&lt;&gt;"",O1440=J1440),O1440,T1440)),0)),"")</f>
        <v/>
      </c>
      <c r="AR1440" s="257" t="str">
        <f aca="false">IF(D1440&lt;&gt;"",IF(J1440="OZP12",L1440,0),"")</f>
        <v/>
      </c>
      <c r="AS1440" s="257" t="str">
        <f aca="false">IF(D1440&lt;&gt;"",IF(O1440="OZP12",Q1440,0),"")</f>
        <v/>
      </c>
      <c r="AT1440" s="257" t="str">
        <f aca="false">IF(D1440&lt;&gt;"",IF(T1440="OZP12",V1440,0),"")</f>
        <v/>
      </c>
      <c r="AU1440" s="257" t="str">
        <f aca="false">IF(D1440&lt;&gt;"",IF(J1440="TZP",L1440,0),"")</f>
        <v/>
      </c>
      <c r="AV1440" s="257" t="str">
        <f aca="false">IF(D1440&lt;&gt;"",IF(O1440="TZP",Q1440,0),"")</f>
        <v/>
      </c>
      <c r="AW1440" s="257" t="str">
        <f aca="false">IF(D1440&lt;&gt;"",IF(T1440="TZP",V1440,0),"")</f>
        <v/>
      </c>
      <c r="AX1440" s="257" t="str">
        <f aca="false">IF(D1440&lt;&gt;"",IF(J1440="OZZ",L1440,0),"")</f>
        <v/>
      </c>
      <c r="AY1440" s="257" t="str">
        <f aca="false">IF(D1440&lt;&gt;"",IF(O1440="OZZ",Q1440,0),"")</f>
        <v/>
      </c>
      <c r="AZ1440" s="257" t="str">
        <f aca="false">IF(D1440&lt;&gt;"",IF(T1440="OZZ",V1440,0),"")</f>
        <v/>
      </c>
      <c r="BA1440" s="260"/>
      <c r="BB1440" s="257" t="str">
        <f aca="false">IF(D1440&lt;&gt;"",IF(ISERROR(FIND("/",D1440)),0,1),"")</f>
        <v/>
      </c>
      <c r="BC1440" s="257" t="str">
        <f aca="false">IF(D1440&lt;&gt;"",IF(BB1440*1=0,D1440,CONCATENATE(MID(D1440,1,FIND("/",D1440,1)-1),MID(D1440,FIND("/",D1440,1)+1,LEN(D1440)))),"")</f>
        <v/>
      </c>
      <c r="BD1440" s="286"/>
      <c r="BE1440" s="257" t="str">
        <f aca="false">IF(D1440&lt;&gt;"",IF(J1440="OZP12",M1440,0),"")</f>
        <v/>
      </c>
      <c r="BF1440" s="257" t="str">
        <f aca="false">IF(D1440&lt;&gt;"",IF(O1440="OZP12",R1440,0),"")</f>
        <v/>
      </c>
      <c r="BG1440" s="257" t="str">
        <f aca="false">IF(D1440&lt;&gt;"",IF(T1440="OZP12",W1440,0),"")</f>
        <v/>
      </c>
      <c r="BH1440" s="257" t="str">
        <f aca="false">IF(D1440&lt;&gt;"",IF(J1440="TZP",M1440,0),"")</f>
        <v/>
      </c>
      <c r="BI1440" s="257" t="str">
        <f aca="false">IF(D1440&lt;&gt;"",IF(O1440="TZP",R1440,0),"")</f>
        <v/>
      </c>
      <c r="BJ1440" s="257" t="str">
        <f aca="false">IF(D1440&lt;&gt;"",IF(T1440="TZP",W1440,0),"")</f>
        <v/>
      </c>
    </row>
    <row r="1441" s="261" customFormat="true" ht="18.75" hidden="false" customHeight="true" outlineLevel="0" collapsed="false">
      <c r="A1441" s="262" t="n">
        <f aca="false">A1440+1</f>
        <v>1429</v>
      </c>
      <c r="B1441" s="263"/>
      <c r="C1441" s="263"/>
      <c r="D1441" s="263"/>
      <c r="E1441" s="266"/>
      <c r="F1441" s="266"/>
      <c r="G1441" s="267"/>
      <c r="H1441" s="278"/>
      <c r="I1441" s="281"/>
      <c r="J1441" s="268"/>
      <c r="K1441" s="269"/>
      <c r="L1441" s="244" t="str">
        <f aca="false">IF(AND(K1441&lt;&gt;"",J1441&lt;&gt;""),MIN(IF(OR(J1441="OZZ",J1441="ZZ"),5000,13600),TRUNC(0.75*SUMIF($D$12:$D1441,$D1441,K$12:K1441),2))-SUMIF($D$12:$D1440,$D1441,L$12:L1440),"")</f>
        <v/>
      </c>
      <c r="M1441" s="270" t="str">
        <f aca="false">IF(AND(K1441&lt;&gt;"",J1441&lt;&gt;"",AB1441&lt;&gt;""),IF(OR(J1441="OZZ",J1441="ZZ"),0-SUMIF($D$12:$D1440,$D1441,M$12:M1440),MIN(MIN(13600,TRUNC(0.75*SUMIF($D$12:$D$1442,$D1441,K$12:K$1442),2)+SUMIF($D$12:$D1441,$D1441,AB$12:AB1441))-SUMIF($D$12:$D1440,$D1441,M$12:M1440)-SUMIF($D$12:$D$1442,$D1441,L$12:L$1442),AB1441)),"")</f>
        <v/>
      </c>
      <c r="N1441" s="246" t="str">
        <f aca="false">IF(J1441&lt;&gt;"",1000-SUMIF($D$12:$D1440,$D1441,N$12:N1440),"")</f>
        <v/>
      </c>
      <c r="O1441" s="268"/>
      <c r="P1441" s="269"/>
      <c r="Q1441" s="244" t="str">
        <f aca="false">IF(AND(P1441&lt;&gt;"",O1441&lt;&gt;""),MIN(IF(OR(O1441="OZZ",O1441="ZZ"),5000,13600),TRUNC(0.75*SUMIF($D$12:$D1441,$D1441,P$12:P1441),2))-SUMIF($D$12:$D1440,$D1441,Q$12:Q1440),"")</f>
        <v/>
      </c>
      <c r="R1441" s="270" t="str">
        <f aca="false">IF(AND(P1441&lt;&gt;"",O1441&lt;&gt;"",AF1441&lt;&gt;""),IF(OR(O1441="OZZ",O1441="ZZ"),0-SUMIF($D$12:$D1440,$D1441,R$12:R1440),MIN(MIN(13600,TRUNC(0.75*SUMIF($D$12:$D$1442,$D1441,P$12:P$1442),2)+SUMIF($D$12:$D1441,$D1441,AF$12:AF1441))-SUMIF($D$12:$D1440,$D1441,R$12:R1440)-SUMIF($D$12:$D$1442,$D1441,Q$12:Q$1442),AF1441)),"")</f>
        <v/>
      </c>
      <c r="S1441" s="246" t="str">
        <f aca="false">IF(O1441&lt;&gt;"",1000-SUMIF($D$12:$D1440,$D1441,S$12:S1440),"")</f>
        <v/>
      </c>
      <c r="T1441" s="268"/>
      <c r="U1441" s="269"/>
      <c r="V1441" s="244" t="str">
        <f aca="false">IF(AND(U1441&lt;&gt;"",T1441&lt;&gt;""),MIN(IF(OR(T1441="OZZ",T1441="ZZ"),5000,13600),TRUNC(0.75*SUMIF($D$12:$D1441,$D1441,U$12:U1441),2))-SUMIF($D$12:$D1440,$D1441,V$12:V1440),"")</f>
        <v/>
      </c>
      <c r="W1441" s="248" t="str">
        <f aca="false">IF(AND(U1441&lt;&gt;"",T1441&lt;&gt;"",AJ1441&lt;&gt;""),IF(OR(T1441="OZZ",T1441="ZZ"),0-SUMIF($D$12:$D1440,$D1441,W$12:W1440),MIN(MIN(13600,TRUNC(0.75*SUMIF($D$12:$D$1442,$D1441,U$12:U$1442),2)+SUMIF($D$12:$D1441,$D1441,AJ$12:AJ1441))-SUMIF($D$12:$D1440,$D1441,W$12:W1440)-SUMIF($D$12:$D$1442,$D1441,V$12:V$1442),AJ1441)),"")</f>
        <v/>
      </c>
      <c r="X1441" s="246" t="str">
        <f aca="false">IF(T1441&lt;&gt;"",1000-SUMIF($D$12:$D1440,$D1441,X$12:X1440),"")</f>
        <v/>
      </c>
      <c r="Y1441" s="272"/>
      <c r="Z1441" s="273"/>
      <c r="AA1441" s="273"/>
      <c r="AB1441" s="252" t="str">
        <f aca="false">IF(K1441&lt;&gt;"",ROUND(Y1441,2)+ROUND(Z1441,2)+ROUND(AA1441,2),"")</f>
        <v/>
      </c>
      <c r="AC1441" s="274"/>
      <c r="AD1441" s="273"/>
      <c r="AE1441" s="273"/>
      <c r="AF1441" s="275" t="str">
        <f aca="false">IF(P1441&lt;&gt;"",ROUND(AC1441,2)+ROUND(AD1441,2)+ROUND(AE1441,2),"")</f>
        <v/>
      </c>
      <c r="AG1441" s="274"/>
      <c r="AH1441" s="273"/>
      <c r="AI1441" s="273"/>
      <c r="AJ1441" s="275" t="str">
        <f aca="false">IF(U1441&lt;&gt;"",ROUND(AG1441,2)+ROUND(AH1441,2)+ROUND(AI1441,2),"")</f>
        <v/>
      </c>
      <c r="AK1441" s="255"/>
      <c r="AL1441" s="255"/>
      <c r="AM1441" s="256"/>
      <c r="AN1441" s="257"/>
      <c r="AO1441" s="258" t="str">
        <f aca="false">IF(D1441&lt;&gt;"",IF(COUNTIF($D$12:$D1441,$D1441)&gt;1,0,IF(SUM(L1441,Q1441,V1441)&gt;0,IF(AND(T1441="",OR(O1441&lt;&gt;"",J1441&lt;&gt;"")),IF(O1441&lt;&gt;"",O1441,IF(J1441&lt;&gt;"",J1441,0)),IF(AND(O1441&lt;&gt;"",J1441&lt;&gt;"",O1441=J1441),O1441,T1441)),0)),"")</f>
        <v/>
      </c>
      <c r="AP1441" s="258" t="str">
        <f aca="false">IF(D1441&lt;&gt;"",IF(COUNTIF($D$12:$D1441,$D1441)&gt;1,0,IF(SUM(M1441,R1441,W1441)&gt;0,IF(AND(T1441="",OR(O1441&lt;&gt;"",J1441&lt;&gt;"")),IF(O1441&lt;&gt;"",O1441,IF(J1441&lt;&gt;"",J1441,0)),IF(AND(O1441&lt;&gt;"",J1441&lt;&gt;"",O1441=J1441),O1441,T1441)),0)),"")</f>
        <v/>
      </c>
      <c r="AQ1441" s="258" t="str">
        <f aca="false">IF(D1441&lt;&gt;"",IF(COUNTIF($D$12:$D1441,$D1441)&gt;1,0,IF(SUM(N1441,S1441,X1441)&gt;0,IF(AND(T1441="",OR(O1441&lt;&gt;"",J1441&lt;&gt;"")),IF(O1441&lt;&gt;"",O1441,IF(J1441&lt;&gt;"",J1441,0)),IF(AND(O1441&lt;&gt;"",J1441&lt;&gt;"",O1441=J1441),O1441,T1441)),0)),"")</f>
        <v/>
      </c>
      <c r="AR1441" s="257" t="str">
        <f aca="false">IF(D1441&lt;&gt;"",IF(J1441="OZP12",L1441,0),"")</f>
        <v/>
      </c>
      <c r="AS1441" s="257" t="str">
        <f aca="false">IF(D1441&lt;&gt;"",IF(O1441="OZP12",Q1441,0),"")</f>
        <v/>
      </c>
      <c r="AT1441" s="257" t="str">
        <f aca="false">IF(D1441&lt;&gt;"",IF(T1441="OZP12",V1441,0),"")</f>
        <v/>
      </c>
      <c r="AU1441" s="257" t="str">
        <f aca="false">IF(D1441&lt;&gt;"",IF(J1441="TZP",L1441,0),"")</f>
        <v/>
      </c>
      <c r="AV1441" s="257" t="str">
        <f aca="false">IF(D1441&lt;&gt;"",IF(O1441="TZP",Q1441,0),"")</f>
        <v/>
      </c>
      <c r="AW1441" s="257" t="str">
        <f aca="false">IF(D1441&lt;&gt;"",IF(T1441="TZP",V1441,0),"")</f>
        <v/>
      </c>
      <c r="AX1441" s="257" t="str">
        <f aca="false">IF(D1441&lt;&gt;"",IF(J1441="OZZ",L1441,0),"")</f>
        <v/>
      </c>
      <c r="AY1441" s="257" t="str">
        <f aca="false">IF(D1441&lt;&gt;"",IF(O1441="OZZ",Q1441,0),"")</f>
        <v/>
      </c>
      <c r="AZ1441" s="257" t="str">
        <f aca="false">IF(D1441&lt;&gt;"",IF(T1441="OZZ",V1441,0),"")</f>
        <v/>
      </c>
      <c r="BA1441" s="260"/>
      <c r="BB1441" s="257" t="str">
        <f aca="false">IF(D1441&lt;&gt;"",IF(ISERROR(FIND("/",D1441)),0,1),"")</f>
        <v/>
      </c>
      <c r="BC1441" s="257" t="str">
        <f aca="false">IF(D1441&lt;&gt;"",IF(BB1441*1=0,D1441,CONCATENATE(MID(D1441,1,FIND("/",D1441,1)-1),MID(D1441,FIND("/",D1441,1)+1,LEN(D1441)))),"")</f>
        <v/>
      </c>
      <c r="BD1441" s="286"/>
      <c r="BE1441" s="257" t="str">
        <f aca="false">IF(D1441&lt;&gt;"",IF(J1441="OZP12",M1441,0),"")</f>
        <v/>
      </c>
      <c r="BF1441" s="257" t="str">
        <f aca="false">IF(D1441&lt;&gt;"",IF(O1441="OZP12",R1441,0),"")</f>
        <v/>
      </c>
      <c r="BG1441" s="257" t="str">
        <f aca="false">IF(D1441&lt;&gt;"",IF(T1441="OZP12",W1441,0),"")</f>
        <v/>
      </c>
      <c r="BH1441" s="257" t="str">
        <f aca="false">IF(D1441&lt;&gt;"",IF(J1441="TZP",M1441,0),"")</f>
        <v/>
      </c>
      <c r="BI1441" s="257" t="str">
        <f aca="false">IF(D1441&lt;&gt;"",IF(O1441="TZP",R1441,0),"")</f>
        <v/>
      </c>
      <c r="BJ1441" s="257" t="str">
        <f aca="false">IF(D1441&lt;&gt;"",IF(T1441="TZP",W1441,0),"")</f>
        <v/>
      </c>
    </row>
    <row r="1442" s="261" customFormat="true" ht="18.75" hidden="false" customHeight="true" outlineLevel="0" collapsed="false">
      <c r="A1442" s="262" t="n">
        <f aca="false">A1441+1</f>
        <v>1430</v>
      </c>
      <c r="B1442" s="263"/>
      <c r="C1442" s="263"/>
      <c r="D1442" s="263"/>
      <c r="E1442" s="266"/>
      <c r="F1442" s="266"/>
      <c r="G1442" s="267"/>
      <c r="H1442" s="278"/>
      <c r="I1442" s="281"/>
      <c r="J1442" s="268"/>
      <c r="K1442" s="269"/>
      <c r="L1442" s="244" t="str">
        <f aca="false">IF(AND(K1442&lt;&gt;"",J1442&lt;&gt;""),MIN(IF(OR(J1442="OZZ",J1442="ZZ"),5000,13600),TRUNC(0.75*SUMIF($D$12:$D1442,$D1442,K$12:K1442),2))-SUMIF($D$12:$D1441,$D1442,L$12:L1441),"")</f>
        <v/>
      </c>
      <c r="M1442" s="270" t="str">
        <f aca="false">IF(AND(K1442&lt;&gt;"",J1442&lt;&gt;"",AB1442&lt;&gt;""),IF(OR(J1442="OZZ",J1442="ZZ"),0-SUMIF($D$12:$D1441,$D1442,M$12:M1441),MIN(MIN(13600,TRUNC(0.75*SUMIF($D$12:$D$1442,$D1442,K$12:K$1442),2)+SUMIF($D$12:$D1442,$D1442,AB$12:AB1442))-SUMIF($D$12:$D1441,$D1442,M$12:M1441)-SUMIF($D$12:$D$1442,$D1442,L$12:L$1442),AB1442)),"")</f>
        <v/>
      </c>
      <c r="N1442" s="246" t="str">
        <f aca="false">IF(J1442&lt;&gt;"",1000-SUMIF($D$12:$D1441,$D1442,N$12:N1441),"")</f>
        <v/>
      </c>
      <c r="O1442" s="268"/>
      <c r="P1442" s="269"/>
      <c r="Q1442" s="244" t="str">
        <f aca="false">IF(AND(P1442&lt;&gt;"",O1442&lt;&gt;""),MIN(IF(OR(O1442="OZZ",O1442="ZZ"),5000,13600),TRUNC(0.75*SUMIF($D$12:$D1442,$D1442,P$12:P1442),2))-SUMIF($D$12:$D1441,$D1442,Q$12:Q1441),"")</f>
        <v/>
      </c>
      <c r="R1442" s="270" t="str">
        <f aca="false">IF(AND(P1442&lt;&gt;"",O1442&lt;&gt;"",AF1442&lt;&gt;""),IF(OR(O1442="OZZ",O1442="ZZ"),0-SUMIF($D$12:$D1441,$D1442,R$12:R1441),MIN(MIN(13600,TRUNC(0.75*SUMIF($D$12:$D$1442,$D1442,P$12:P$1442),2)+SUMIF($D$12:$D1442,$D1442,AF$12:AF1442))-SUMIF($D$12:$D1441,$D1442,R$12:R1441)-SUMIF($D$12:$D$1442,$D1442,Q$12:Q$1442),AF1442)),"")</f>
        <v/>
      </c>
      <c r="S1442" s="246" t="str">
        <f aca="false">IF(O1442&lt;&gt;"",1000-SUMIF($D$12:$D1441,$D1442,S$12:S1441),"")</f>
        <v/>
      </c>
      <c r="T1442" s="268"/>
      <c r="U1442" s="269"/>
      <c r="V1442" s="244" t="str">
        <f aca="false">IF(AND(U1442&lt;&gt;"",T1442&lt;&gt;""),MIN(IF(OR(T1442="OZZ",T1442="ZZ"),5000,13600),TRUNC(0.75*SUMIF($D$12:$D1442,$D1442,U$12:U1442),2))-SUMIF($D$12:$D1441,$D1442,V$12:V1441),"")</f>
        <v/>
      </c>
      <c r="W1442" s="248" t="str">
        <f aca="false">IF(AND(U1442&lt;&gt;"",T1442&lt;&gt;"",AJ1442&lt;&gt;""),IF(OR(T1442="OZZ",T1442="ZZ"),0-SUMIF($D$12:$D1441,$D1442,W$12:W1441),MIN(MIN(13600,TRUNC(0.75*SUMIF($D$12:$D$1442,$D1442,U$12:U$1442),2)+SUMIF($D$12:$D1442,$D1442,AJ$12:AJ1442))-SUMIF($D$12:$D1441,$D1442,W$12:W1441)-SUMIF($D$12:$D$1442,$D1442,V$12:V$1442),AJ1442)),"")</f>
        <v/>
      </c>
      <c r="X1442" s="246" t="str">
        <f aca="false">IF(T1442&lt;&gt;"",1000-SUMIF($D$12:$D1441,$D1442,X$12:X1441),"")</f>
        <v/>
      </c>
      <c r="Y1442" s="272"/>
      <c r="Z1442" s="273"/>
      <c r="AA1442" s="273"/>
      <c r="AB1442" s="252" t="str">
        <f aca="false">IF(K1442&lt;&gt;"",ROUND(Y1442,2)+ROUND(Z1442,2)+ROUND(AA1442,2),"")</f>
        <v/>
      </c>
      <c r="AC1442" s="274"/>
      <c r="AD1442" s="273"/>
      <c r="AE1442" s="273"/>
      <c r="AF1442" s="275" t="str">
        <f aca="false">IF(P1442&lt;&gt;"",ROUND(AC1442,2)+ROUND(AD1442,2)+ROUND(AE1442,2),"")</f>
        <v/>
      </c>
      <c r="AG1442" s="274"/>
      <c r="AH1442" s="273"/>
      <c r="AI1442" s="273"/>
      <c r="AJ1442" s="275" t="str">
        <f aca="false">IF(U1442&lt;&gt;"",ROUND(AG1442,2)+ROUND(AH1442,2)+ROUND(AI1442,2),"")</f>
        <v/>
      </c>
      <c r="AK1442" s="255"/>
      <c r="AL1442" s="255"/>
      <c r="AM1442" s="256"/>
      <c r="AN1442" s="257"/>
      <c r="AO1442" s="258" t="str">
        <f aca="false">IF(D1442&lt;&gt;"",IF(COUNTIF($D$12:$D1442,$D1442)&gt;1,0,IF(SUM(L1442,Q1442,V1442)&gt;0,IF(AND(T1442="",OR(O1442&lt;&gt;"",J1442&lt;&gt;"")),IF(O1442&lt;&gt;"",O1442,IF(J1442&lt;&gt;"",J1442,0)),IF(AND(O1442&lt;&gt;"",J1442&lt;&gt;"",O1442=J1442),O1442,T1442)),0)),"")</f>
        <v/>
      </c>
      <c r="AP1442" s="258" t="str">
        <f aca="false">IF(D1442&lt;&gt;"",IF(COUNTIF($D$12:$D1442,$D1442)&gt;1,0,IF(SUM(M1442,R1442,W1442)&gt;0,IF(AND(T1442="",OR(O1442&lt;&gt;"",J1442&lt;&gt;"")),IF(O1442&lt;&gt;"",O1442,IF(J1442&lt;&gt;"",J1442,0)),IF(AND(O1442&lt;&gt;"",J1442&lt;&gt;"",O1442=J1442),O1442,T1442)),0)),"")</f>
        <v/>
      </c>
      <c r="AQ1442" s="258" t="str">
        <f aca="false">IF(D1442&lt;&gt;"",IF(COUNTIF($D$12:$D1442,$D1442)&gt;1,0,IF(SUM(N1442,S1442,X1442)&gt;0,IF(AND(T1442="",OR(O1442&lt;&gt;"",J1442&lt;&gt;"")),IF(O1442&lt;&gt;"",O1442,IF(J1442&lt;&gt;"",J1442,0)),IF(AND(O1442&lt;&gt;"",J1442&lt;&gt;"",O1442=J1442),O1442,T1442)),0)),"")</f>
        <v/>
      </c>
      <c r="AR1442" s="257" t="str">
        <f aca="false">IF(D1442&lt;&gt;"",IF(J1442="OZP12",L1442,0),"")</f>
        <v/>
      </c>
      <c r="AS1442" s="257" t="str">
        <f aca="false">IF(D1442&lt;&gt;"",IF(O1442="OZP12",Q1442,0),"")</f>
        <v/>
      </c>
      <c r="AT1442" s="257" t="str">
        <f aca="false">IF(D1442&lt;&gt;"",IF(T1442="OZP12",V1442,0),"")</f>
        <v/>
      </c>
      <c r="AU1442" s="257" t="str">
        <f aca="false">IF(D1442&lt;&gt;"",IF(J1442="TZP",L1442,0),"")</f>
        <v/>
      </c>
      <c r="AV1442" s="257" t="str">
        <f aca="false">IF(D1442&lt;&gt;"",IF(O1442="TZP",Q1442,0),"")</f>
        <v/>
      </c>
      <c r="AW1442" s="257" t="str">
        <f aca="false">IF(D1442&lt;&gt;"",IF(T1442="TZP",V1442,0),"")</f>
        <v/>
      </c>
      <c r="AX1442" s="257" t="str">
        <f aca="false">IF(D1442&lt;&gt;"",IF(J1442="OZZ",L1442,0),"")</f>
        <v/>
      </c>
      <c r="AY1442" s="257" t="str">
        <f aca="false">IF(D1442&lt;&gt;"",IF(O1442="OZZ",Q1442,0),"")</f>
        <v/>
      </c>
      <c r="AZ1442" s="257" t="str">
        <f aca="false">IF(D1442&lt;&gt;"",IF(T1442="OZZ",V1442,0),"")</f>
        <v/>
      </c>
      <c r="BA1442" s="260"/>
      <c r="BB1442" s="257" t="str">
        <f aca="false">IF(D1442&lt;&gt;"",IF(ISERROR(FIND("/",D1442)),0,1),"")</f>
        <v/>
      </c>
      <c r="BC1442" s="257" t="str">
        <f aca="false">IF(D1442&lt;&gt;"",IF(BB1442*1=0,D1442,CONCATENATE(MID(D1442,1,FIND("/",D1442,1)-1),MID(D1442,FIND("/",D1442,1)+1,LEN(D1442)))),"")</f>
        <v/>
      </c>
      <c r="BD1442" s="286"/>
      <c r="BE1442" s="257" t="str">
        <f aca="false">IF(D1442&lt;&gt;"",IF(J1442="OZP12",M1442,0),"")</f>
        <v/>
      </c>
      <c r="BF1442" s="257" t="str">
        <f aca="false">IF(D1442&lt;&gt;"",IF(O1442="OZP12",R1442,0),"")</f>
        <v/>
      </c>
      <c r="BG1442" s="257" t="str">
        <f aca="false">IF(D1442&lt;&gt;"",IF(T1442="OZP12",W1442,0),"")</f>
        <v/>
      </c>
      <c r="BH1442" s="257" t="str">
        <f aca="false">IF(D1442&lt;&gt;"",IF(J1442="TZP",M1442,0),"")</f>
        <v/>
      </c>
      <c r="BI1442" s="257" t="str">
        <f aca="false">IF(D1442&lt;&gt;"",IF(O1442="TZP",R1442,0),"")</f>
        <v/>
      </c>
      <c r="BJ1442" s="257" t="str">
        <f aca="false">IF(D1442&lt;&gt;"",IF(T1442="TZP",W1442,0),"")</f>
        <v/>
      </c>
    </row>
  </sheetData>
  <sheetProtection sheet="true" password="b61b" formatCells="false" formatColumns="false" formatRows="false" sort="false"/>
  <mergeCells count="37">
    <mergeCell ref="C1:P1"/>
    <mergeCell ref="U1:V1"/>
    <mergeCell ref="Y1:AA1"/>
    <mergeCell ref="AF1:AH1"/>
    <mergeCell ref="AK1:AM1"/>
    <mergeCell ref="D2:P2"/>
    <mergeCell ref="U2:V2"/>
    <mergeCell ref="Y2:AA2"/>
    <mergeCell ref="E3:G4"/>
    <mergeCell ref="H3:H4"/>
    <mergeCell ref="I3:I4"/>
    <mergeCell ref="Q3:T3"/>
    <mergeCell ref="U3:V3"/>
    <mergeCell ref="Y3:AA3"/>
    <mergeCell ref="Q4:T4"/>
    <mergeCell ref="U4:V4"/>
    <mergeCell ref="Y4:AA5"/>
    <mergeCell ref="AB4:AB5"/>
    <mergeCell ref="AC4:AC5"/>
    <mergeCell ref="AD4:AD5"/>
    <mergeCell ref="AE4:AE5"/>
    <mergeCell ref="AG4:AH4"/>
    <mergeCell ref="AL4:AM4"/>
    <mergeCell ref="U5:V5"/>
    <mergeCell ref="U6:V6"/>
    <mergeCell ref="B7:C7"/>
    <mergeCell ref="D7:N7"/>
    <mergeCell ref="B8:C8"/>
    <mergeCell ref="D8:F8"/>
    <mergeCell ref="I8:J8"/>
    <mergeCell ref="Y10:AJ10"/>
    <mergeCell ref="J11:N11"/>
    <mergeCell ref="O11:S11"/>
    <mergeCell ref="T11:X11"/>
    <mergeCell ref="Y11:AB11"/>
    <mergeCell ref="AC11:AF11"/>
    <mergeCell ref="AG11:AJ11"/>
  </mergeCells>
  <conditionalFormatting sqref="K13:K1442">
    <cfRule type="expression" priority="2" aboveAverage="0" equalAverage="0" bottom="0" percent="0" rank="0" text="" dxfId="12">
      <formula>OR(AND($J13="",$K13&lt;&gt;""),AND($J13&lt;&gt;"",$K13=""))</formula>
    </cfRule>
  </conditionalFormatting>
  <conditionalFormatting sqref="J13:J1442 O13:O80 T13:T80">
    <cfRule type="expression" priority="3" aboveAverage="0" equalAverage="0" bottom="0" percent="0" rank="0" text="" dxfId="13">
      <formula>OR(AND($J13&lt;&gt;"TZP",$J13&lt;&gt;"OZP12",$J13&lt;&gt;"OZZ",$J13&lt;&gt;""),AND($J13="",$K13&lt;&gt;""))</formula>
    </cfRule>
    <cfRule type="expression" priority="4" aboveAverage="0" equalAverage="0" bottom="0" percent="0" rank="0" text="" dxfId="14">
      <formula>AND($J13="",$K13="")</formula>
    </cfRule>
  </conditionalFormatting>
  <conditionalFormatting sqref="P13:P1442">
    <cfRule type="expression" priority="5" aboveAverage="0" equalAverage="0" bottom="0" percent="0" rank="0" text="" dxfId="15">
      <formula>OR(AND($O13="",$P13&lt;&gt;""),AND($O13&lt;&gt;"",$P13=""))</formula>
    </cfRule>
  </conditionalFormatting>
  <conditionalFormatting sqref="U13:U1442">
    <cfRule type="expression" priority="6" aboveAverage="0" equalAverage="0" bottom="0" percent="0" rank="0" text="" dxfId="16">
      <formula>OR(AND($T13="",$U13&lt;&gt;""),AND($T13&lt;&gt;"",$U13=""))</formula>
    </cfRule>
  </conditionalFormatting>
  <conditionalFormatting sqref="D13:D1442">
    <cfRule type="expression" priority="7" aboveAverage="0" equalAverage="0" bottom="0" percent="0" rank="0" text="" dxfId="17">
      <formula>NOT(OR(ISNUMBER(BC13*1),D13=""))</formula>
    </cfRule>
    <cfRule type="expression" priority="8" aboveAverage="0" equalAverage="0" bottom="0" percent="0" rank="0" text="" dxfId="18">
      <formula>NOT(OR(OR(AND(BC13*1/11=INT(BC13*1/11),LEN(BC13)=10,OR(MID(BC13,1,2)*1&gt;=54,MID(BC13,1,2)*1&lt;=17)),AND(LEN(BC13)=9,MID(BC13,1,2)*1&lt;54,MID(BC13,1,2)*1&gt;17)),D13=""))</formula>
    </cfRule>
    <cfRule type="expression" priority="9" aboveAverage="0" equalAverage="0" bottom="0" percent="0" rank="0" text="" dxfId="19">
      <formula>NOT(OR(AND(OR(AND(MID(BC13,3,2)*1&gt;0,MID(BC13,3,2)*1&lt;13),AND(MID(BC13,3,2)*1&gt;50,MID(BC13,3,2)*1&lt;63),AND(MID(BC13,3,2)*1&gt;20,MID(BC13,3,2)*1&lt;33),AND(MID(BC13,3,2)*1&gt;70,MID(BC13,3,2)*1&lt;83)),AND(MID(BC13,5,2)*1&gt;0,MID(BC13,5,2)*1&lt;32)),D13=""))</formula>
    </cfRule>
  </conditionalFormatting>
  <conditionalFormatting sqref="O16:O1442 O14">
    <cfRule type="expression" priority="10" aboveAverage="0" equalAverage="0" bottom="0" percent="0" rank="0" text="" dxfId="20">
      <formula>OR(AND($O14&lt;&gt;"TZP",$O14&lt;&gt;"OZP12",$O14&lt;&gt;"OZZ",$O14&lt;&gt;""),AND($O14="",$P14&lt;&gt;""))</formula>
    </cfRule>
    <cfRule type="expression" priority="11" aboveAverage="0" equalAverage="0" bottom="0" percent="0" rank="0" text="" dxfId="21">
      <formula>AND($O14="",$P14="")</formula>
    </cfRule>
  </conditionalFormatting>
  <conditionalFormatting sqref="T16:T1442 T14">
    <cfRule type="expression" priority="12" aboveAverage="0" equalAverage="0" bottom="0" percent="0" rank="0" text="" dxfId="22">
      <formula>OR(AND($T14&lt;&gt;"TZP",$T14&lt;&gt;"OZP12",$T14&lt;&gt;"OZZ",$T14&lt;&gt;""),AND($T14="",$U14&lt;&gt;""))</formula>
    </cfRule>
    <cfRule type="expression" priority="13" aboveAverage="0" equalAverage="0" bottom="0" percent="0" rank="0" text="" dxfId="23">
      <formula>AND($T14="",$U14="")</formula>
    </cfRule>
  </conditionalFormatting>
  <conditionalFormatting sqref="A13:I1442">
    <cfRule type="expression" priority="14" aboveAverage="0" equalAverage="0" bottom="0" percent="0" rank="0" text="" dxfId="24">
      <formula>AND($A13&gt;0,AND(OR($B13="",$D13="",$E13="",$G13="",$H13=""),SUM($L13,$M13,$N13,$Q13,$R13,$S13,$V13,$W13,$X13)&gt;0))</formula>
    </cfRule>
  </conditionalFormatting>
  <conditionalFormatting sqref="L13:L1442">
    <cfRule type="expression" priority="15" aboveAverage="0" equalAverage="0" bottom="0" percent="0" rank="0" text="" dxfId="25">
      <formula>$L13&lt;0</formula>
    </cfRule>
  </conditionalFormatting>
  <conditionalFormatting sqref="M13:M1442">
    <cfRule type="expression" priority="16" aboveAverage="0" equalAverage="0" bottom="0" percent="0" rank="0" text="" dxfId="26">
      <formula>$M13&lt;0</formula>
    </cfRule>
  </conditionalFormatting>
  <conditionalFormatting sqref="Q13:Q1442">
    <cfRule type="expression" priority="17" aboveAverage="0" equalAverage="0" bottom="0" percent="0" rank="0" text="" dxfId="27">
      <formula>$Q13&lt;0</formula>
    </cfRule>
  </conditionalFormatting>
  <conditionalFormatting sqref="R13:R1442">
    <cfRule type="expression" priority="18" aboveAverage="0" equalAverage="0" bottom="0" percent="0" rank="0" text="" dxfId="28">
      <formula>$R13&lt;0</formula>
    </cfRule>
  </conditionalFormatting>
  <conditionalFormatting sqref="V13:V1442">
    <cfRule type="expression" priority="19" aboveAverage="0" equalAverage="0" bottom="0" percent="0" rank="0" text="" dxfId="29">
      <formula>$V13&lt;0</formula>
    </cfRule>
  </conditionalFormatting>
  <conditionalFormatting sqref="W13:W1442">
    <cfRule type="expression" priority="20" aboveAverage="0" equalAverage="0" bottom="0" percent="0" rank="0" text="" dxfId="30">
      <formula>$W13&lt;0</formula>
    </cfRule>
  </conditionalFormatting>
  <conditionalFormatting sqref="D13:D22">
    <cfRule type="expression" priority="21" aboveAverage="0" equalAverage="0" bottom="0" percent="0" rank="0" text="" dxfId="31">
      <formula>NOT(OR(ISNUMBER(BC13*1),D13=""))</formula>
    </cfRule>
    <cfRule type="expression" priority="22" aboveAverage="0" equalAverage="0" bottom="0" percent="0" rank="0" text="" dxfId="32">
      <formula>NOT(OR(OR(AND(BC13*1/11=INT(BC13*1/11),LEN(BC13)=10,OR(MID(BC13,1,2)*1&gt;=54,MID(BC13,1,2)*1&lt;=17)),AND(LEN(BC13)=9,MID(BC13,1,2)*1&lt;54,MID(BC13,1,2)*1&gt;17)),D13=""))</formula>
    </cfRule>
    <cfRule type="expression" priority="23" aboveAverage="0" equalAverage="0" bottom="0" percent="0" rank="0" text="" dxfId="33">
      <formula>NOT(OR(AND(OR(AND(MID(BC13,3,2)*1&gt;0,MID(BC13,3,2)*1&lt;13),AND(MID(BC13,3,2)*1&gt;50,MID(BC13,3,2)*1&lt;63),AND(MID(BC13,3,2)*1&gt;20,MID(BC13,3,2)*1&lt;33),AND(MID(BC13,3,2)*1&gt;70,MID(BC13,3,2)*1&lt;83)),AND(MID(BC13,5,2)*1&gt;0,MID(BC13,5,2)*1&lt;32)),D13=""))</formula>
    </cfRule>
  </conditionalFormatting>
  <conditionalFormatting sqref="B13:I22">
    <cfRule type="expression" priority="24" aboveAverage="0" equalAverage="0" bottom="0" percent="0" rank="0" text="" dxfId="34">
      <formula>AND($A13&gt;0,AND(OR($B13="",$D13="",$E13="",$G13="",$H13=""),SUM($L13,$M13,$N13,$Q13,$R13,$S13,$V13,$W13,$X13)&gt;0))</formula>
    </cfRule>
  </conditionalFormatting>
  <conditionalFormatting sqref="B13:C22">
    <cfRule type="expression" priority="25" aboveAverage="0" equalAverage="0" bottom="0" percent="0" rank="0" text="" dxfId="35">
      <formula>AND($A13&gt;0,AND(OR($B13="",$D13="",$E13="",$G13="",$H13=""),SUM($L13,$M13,$N13,$Q13,$R13,$S13,$V13,$W13,$X13)&gt;0))</formula>
    </cfRule>
  </conditionalFormatting>
  <conditionalFormatting sqref="B13:C22">
    <cfRule type="expression" priority="26" aboveAverage="0" equalAverage="0" bottom="0" percent="0" rank="0" text="" dxfId="36">
      <formula>AND($A13&gt;0,AND(OR($B13="",$D13="",$E13="",$G13="",$H13=""),SUM($L13,$M13,$N13,$Q13,$R13,$S13,$V13,$W13,$X13)&gt;0))</formula>
    </cfRule>
  </conditionalFormatting>
  <conditionalFormatting sqref="B13:C15">
    <cfRule type="expression" priority="27" aboveAverage="0" equalAverage="0" bottom="0" percent="0" rank="0" text="" dxfId="37">
      <formula>AND($A13&gt;0,AND(OR($B13="",$D13="",$E13="",$G13="",$H13=""),SUM($L13,$M13,$N13,$Q13,$R13,$S13,$V13,$W13,$X13)&gt;0))</formula>
    </cfRule>
  </conditionalFormatting>
  <conditionalFormatting sqref="B13:C15">
    <cfRule type="expression" priority="28" aboveAverage="0" equalAverage="0" bottom="0" percent="0" rank="0" text="" dxfId="38">
      <formula>AND($A13&gt;0,AND(OR($B13="",$D13="",$E13="",$G13="",$H13=""),SUM($L13,$M13,$N13,$Q13,$R13,$S13,$V13,$W13,$X13)&gt;0))</formula>
    </cfRule>
  </conditionalFormatting>
  <conditionalFormatting sqref="J13:J22 O13:O22 T13:T22">
    <cfRule type="expression" priority="29" aboveAverage="0" equalAverage="0" bottom="0" percent="0" rank="0" text="" dxfId="39">
      <formula>OR(AND($T13&lt;&gt;"TZP",$T13&lt;&gt;"OZP12",$T13&lt;&gt;"OZZ",$T13&lt;&gt;""),AND($T13="",$U13&lt;&gt;""))</formula>
    </cfRule>
    <cfRule type="expression" priority="30" aboveAverage="0" equalAverage="0" bottom="0" percent="0" rank="0" text="" dxfId="40">
      <formula>AND($T13="",$U13="")</formula>
    </cfRule>
  </conditionalFormatting>
  <conditionalFormatting sqref="J13:J22 O13:O22 T15">
    <cfRule type="expression" priority="31" aboveAverage="0" equalAverage="0" bottom="0" percent="0" rank="0" text="" dxfId="41">
      <formula>OR(AND($T13&lt;&gt;"TZP",$T13&lt;&gt;"OZP12",$T13&lt;&gt;"OZZ",$T13&lt;&gt;""),AND($T13="",$U13&lt;&gt;""))</formula>
    </cfRule>
    <cfRule type="expression" priority="32" aboveAverage="0" equalAverage="0" bottom="0" percent="0" rank="0" text="" dxfId="42">
      <formula>AND($T13="",$U13="")</formula>
    </cfRule>
  </conditionalFormatting>
  <conditionalFormatting sqref="J13:J22 O13:O22 T15">
    <cfRule type="expression" priority="33" aboveAverage="0" equalAverage="0" bottom="0" percent="0" rank="0" text="" dxfId="43">
      <formula>OR(AND($T13&lt;&gt;"TZP",$T13&lt;&gt;"OZP12",$T13&lt;&gt;"OZZ",$T13&lt;&gt;""),AND($T13="",$U13&lt;&gt;""))</formula>
    </cfRule>
    <cfRule type="expression" priority="34" aboveAverage="0" equalAverage="0" bottom="0" percent="0" rank="0" text="" dxfId="44">
      <formula>AND($T13="",$U13="")</formula>
    </cfRule>
  </conditionalFormatting>
  <conditionalFormatting sqref="J23 O23 T23">
    <cfRule type="expression" priority="35" aboveAverage="0" equalAverage="0" bottom="0" percent="0" rank="0" text="" dxfId="45">
      <formula>OR(AND($J23&lt;&gt;"TZP",$J23&lt;&gt;"OZP12",$J23&lt;&gt;"OZZ",$J23&lt;&gt;""),AND($J23="",$K23&lt;&gt;""))</formula>
    </cfRule>
    <cfRule type="expression" priority="36" aboveAverage="0" equalAverage="0" bottom="0" percent="0" rank="0" text="" dxfId="46">
      <formula>AND($J23="",$K23="")</formula>
    </cfRule>
  </conditionalFormatting>
  <conditionalFormatting sqref="D23">
    <cfRule type="expression" priority="37" aboveAverage="0" equalAverage="0" bottom="0" percent="0" rank="0" text="" dxfId="47">
      <formula>NOT(OR(ISNUMBER(BC23*1),D23=""))</formula>
    </cfRule>
    <cfRule type="expression" priority="38" aboveAverage="0" equalAverage="0" bottom="0" percent="0" rank="0" text="" dxfId="48">
      <formula>NOT(OR(OR(AND(BC23*1/11=INT(BC23*1/11),LEN(BC23)=10,OR(MID(BC23,1,2)*1&gt;=54,MID(BC23,1,2)*1&lt;=17)),AND(LEN(BC23)=9,MID(BC23,1,2)*1&lt;54,MID(BC23,1,2)*1&gt;17)),D23=""))</formula>
    </cfRule>
    <cfRule type="expression" priority="39" aboveAverage="0" equalAverage="0" bottom="0" percent="0" rank="0" text="" dxfId="49">
      <formula>NOT(OR(AND(OR(AND(MID(BC23,3,2)*1&gt;0,MID(BC23,3,2)*1&lt;13),AND(MID(BC23,3,2)*1&gt;50,MID(BC23,3,2)*1&lt;63),AND(MID(BC23,3,2)*1&gt;20,MID(BC23,3,2)*1&lt;33),AND(MID(BC23,3,2)*1&gt;70,MID(BC23,3,2)*1&lt;83)),AND(MID(BC23,5,2)*1&gt;0,MID(BC23,5,2)*1&lt;32)),D23=""))</formula>
    </cfRule>
  </conditionalFormatting>
  <conditionalFormatting sqref="B23:I23">
    <cfRule type="expression" priority="40" aboveAverage="0" equalAverage="0" bottom="0" percent="0" rank="0" text="" dxfId="50">
      <formula>AND($A23&gt;0,AND(OR($B23="",$D23="",$E23="",$G23="",$H23=""),SUM($L23,$M23,$N23,$Q23,$R23,$S23,$V23,$W23,$X23)&gt;0))</formula>
    </cfRule>
  </conditionalFormatting>
  <conditionalFormatting sqref="B23:C23">
    <cfRule type="expression" priority="41" aboveAverage="0" equalAverage="0" bottom="0" percent="0" rank="0" text="" dxfId="51">
      <formula>AND($A23&gt;0,AND(OR($B23="",$D23="",$E23="",$G23="",$H23=""),SUM($L23,$M23,$N23,$Q23,$R23,$S23,$V23,$W23,$X23)&gt;0))</formula>
    </cfRule>
  </conditionalFormatting>
  <conditionalFormatting sqref="J23 O23 T23">
    <cfRule type="expression" priority="42" aboveAverage="0" equalAverage="0" bottom="0" percent="0" rank="0" text="" dxfId="52">
      <formula>OR(AND($T23&lt;&gt;"TZP",$T23&lt;&gt;"OZP12",$T23&lt;&gt;"OZZ",$T23&lt;&gt;""),AND($T23="",$U23&lt;&gt;""))</formula>
    </cfRule>
    <cfRule type="expression" priority="43" aboveAverage="0" equalAverage="0" bottom="0" percent="0" rank="0" text="" dxfId="53">
      <formula>AND($T23="",$U23="")</formula>
    </cfRule>
  </conditionalFormatting>
  <conditionalFormatting sqref="D24:D26">
    <cfRule type="expression" priority="44" aboveAverage="0" equalAverage="0" bottom="0" percent="0" rank="0" text="" dxfId="54">
      <formula>NOT(OR(ISNUMBER(BC24*1),D24=""))</formula>
    </cfRule>
    <cfRule type="expression" priority="45" aboveAverage="0" equalAverage="0" bottom="0" percent="0" rank="0" text="" dxfId="55">
      <formula>NOT(OR(OR(AND(BC24*1/11=INT(BC24*1/11),LEN(BC24)=10,OR(MID(BC24,1,2)*1&gt;=54,MID(BC24,1,2)*1&lt;=17)),AND(LEN(BC24)=9,MID(BC24,1,2)*1&lt;54,MID(BC24,1,2)*1&gt;17)),D24=""))</formula>
    </cfRule>
    <cfRule type="expression" priority="46" aboveAverage="0" equalAverage="0" bottom="0" percent="0" rank="0" text="" dxfId="56">
      <formula>NOT(OR(AND(OR(AND(MID(BC24,3,2)*1&gt;0,MID(BC24,3,2)*1&lt;13),AND(MID(BC24,3,2)*1&gt;50,MID(BC24,3,2)*1&lt;63),AND(MID(BC24,3,2)*1&gt;20,MID(BC24,3,2)*1&lt;33),AND(MID(BC24,3,2)*1&gt;70,MID(BC24,3,2)*1&lt;83)),AND(MID(BC24,5,2)*1&gt;0,MID(BC24,5,2)*1&lt;32)),D24=""))</formula>
    </cfRule>
  </conditionalFormatting>
  <conditionalFormatting sqref="B24:H26">
    <cfRule type="expression" priority="47" aboveAverage="0" equalAverage="0" bottom="0" percent="0" rank="0" text="" dxfId="57">
      <formula>AND($A24&gt;0,AND(OR($B24="",$D24="",$E24="",$G24="",$H24=""),SUM($L24,$M24,$N24,$Q24,$R24,$S24,$V24,$W24,$X24)&gt;0))</formula>
    </cfRule>
  </conditionalFormatting>
  <conditionalFormatting sqref="T16:T22 T13:T14">
    <cfRule type="expression" priority="48" aboveAverage="0" equalAverage="0" bottom="0" percent="0" rank="0" text="" dxfId="41">
      <formula>OR(AND($T13&lt;&gt;"TZP",$T13&lt;&gt;"OZP12",$T13&lt;&gt;"OZZ",$T13&lt;&gt;""),AND($T13="",$U13&lt;&gt;""))</formula>
    </cfRule>
    <cfRule type="expression" priority="49" aboveAverage="0" equalAverage="0" bottom="0" percent="0" rank="0" text="" dxfId="42">
      <formula>AND($T13="",$U13="")</formula>
    </cfRule>
  </conditionalFormatting>
  <conditionalFormatting sqref="T16:T22 T13:T14">
    <cfRule type="expression" priority="50" aboveAverage="0" equalAverage="0" bottom="0" percent="0" rank="0" text="" dxfId="43">
      <formula>OR(AND($T13&lt;&gt;"TZP",$T13&lt;&gt;"OZP12",$T13&lt;&gt;"OZZ",$T13&lt;&gt;""),AND($T13="",$U13&lt;&gt;""))</formula>
    </cfRule>
    <cfRule type="expression" priority="51" aboveAverage="0" equalAverage="0" bottom="0" percent="0" rank="0" text="" dxfId="44">
      <formula>AND($T13="",$U13="")</formula>
    </cfRule>
  </conditionalFormatting>
  <dataValidations count="3">
    <dataValidation allowBlank="true" error="Nesprávné datum." errorStyle="stop" operator="greaterThan" showDropDown="false" showErrorMessage="true" showInputMessage="false" sqref="E13:F1442 H13:I1442" type="date">
      <formula1>18264</formula1>
      <formula2>0</formula2>
    </dataValidation>
    <dataValidation allowBlank="true" error="Nesprávný kód zdravotní pojišťovny." errorStyle="stop" operator="between" showDropDown="false" showErrorMessage="true" showInputMessage="false" sqref="G13:G1442" type="list">
      <formula1>$AL$17:$AL$23</formula1>
      <formula2>0</formula2>
    </dataValidation>
    <dataValidation allowBlank="true" error="Nesprávný status." errorStyle="stop" operator="between" showDropDown="false" showErrorMessage="true" showInputMessage="false" sqref="J13:J1442 O13:O1442 T13:T1442" type="list">
      <formula1>$AL$13:$AL$15</formula1>
      <formula2>0</formula2>
    </dataValidation>
  </dataValidations>
  <printOptions headings="false" gridLines="false" gridLinesSet="true" horizontalCentered="true" verticalCentered="false"/>
  <pageMargins left="0.196527777777778" right="0.157638888888889" top="0.511805555555556" bottom="0.314583333333333" header="0.354166666666667" footer="0.236111111111111"/>
  <pageSetup paperSize="9" scale="100" fitToWidth="1" fitToHeight="0" pageOrder="downThenOver" orientation="landscape" blackAndWhite="false" draft="false" cellComments="none" horizontalDpi="300" verticalDpi="300" copies="1"/>
  <headerFooter differentFirst="false" differentOddEven="false">
    <oddHeader>&amp;R&amp;11Strana &amp;P z &amp;N</oddHeader>
    <oddFooter>&amp;L&amp;8VC - S 15; MPSV ČR - Jmenný seznam zaměstnnaců, kteří jsou osobami se zdravotním postižením&amp;R&amp;8Platnost tiskopisu od 1.1.2020</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true"/>
  </sheetPr>
  <dimension ref="A1:AA505"/>
  <sheetViews>
    <sheetView showFormulas="false" showGridLines="true" showRowColHeaders="true" showZeros="true" rightToLeft="false" tabSelected="true" showOutlineSymbols="true" defaultGridColor="true" view="normal" topLeftCell="A9" colorId="64" zoomScale="140" zoomScaleNormal="140" zoomScalePageLayoutView="100" workbookViewId="0">
      <selection pane="topLeft" activeCell="B16" activeCellId="0" sqref="B16:G16"/>
    </sheetView>
  </sheetViews>
  <sheetFormatPr defaultColWidth="9.109375" defaultRowHeight="12.75" zeroHeight="false" outlineLevelRow="0" outlineLevelCol="0"/>
  <cols>
    <col collapsed="false" customWidth="true" hidden="false" outlineLevel="0" max="1" min="1" style="0" width="5.13"/>
    <col collapsed="false" customWidth="true" hidden="false" outlineLevel="0" max="5" min="5" style="0" width="19.26"/>
    <col collapsed="false" customWidth="true" hidden="false" outlineLevel="0" max="7" min="6" style="0" width="9.69"/>
    <col collapsed="false" customWidth="true" hidden="false" outlineLevel="0" max="8" min="8" style="0" width="12.98"/>
    <col collapsed="false" customWidth="true" hidden="false" outlineLevel="0" max="14" min="9" style="0" width="8.98"/>
    <col collapsed="false" customWidth="true" hidden="false" outlineLevel="0" max="15" min="15" style="0" width="12.12"/>
    <col collapsed="false" customWidth="true" hidden="false" outlineLevel="0" max="16" min="16" style="0" width="11.27"/>
    <col collapsed="false" customWidth="true" hidden="false" outlineLevel="0" max="18" min="17" style="0" width="10.69"/>
  </cols>
  <sheetData>
    <row r="1" customFormat="false" ht="21" hidden="false" customHeight="false" outlineLevel="0" collapsed="false">
      <c r="A1" s="287" t="s">
        <v>116</v>
      </c>
      <c r="B1" s="287"/>
      <c r="C1" s="287"/>
      <c r="D1" s="287"/>
      <c r="E1" s="287"/>
      <c r="F1" s="287"/>
      <c r="G1" s="287"/>
      <c r="H1" s="287"/>
      <c r="I1" s="287"/>
      <c r="J1" s="287"/>
      <c r="K1" s="287"/>
      <c r="L1" s="287"/>
      <c r="M1" s="287"/>
      <c r="N1" s="287"/>
      <c r="O1" s="287"/>
      <c r="P1" s="287"/>
      <c r="Q1" s="287"/>
      <c r="R1" s="287"/>
    </row>
    <row r="2" customFormat="false" ht="12.75" hidden="false" customHeight="true" outlineLevel="0" collapsed="false">
      <c r="B2" s="288"/>
    </row>
    <row r="3" customFormat="false" ht="31.5" hidden="false" customHeight="true" outlineLevel="0" collapsed="false">
      <c r="A3" s="289" t="s">
        <v>117</v>
      </c>
      <c r="B3" s="289"/>
      <c r="C3" s="289"/>
      <c r="D3" s="289"/>
      <c r="E3" s="289"/>
      <c r="F3" s="289"/>
      <c r="G3" s="289"/>
      <c r="H3" s="289"/>
      <c r="I3" s="289"/>
      <c r="J3" s="289"/>
      <c r="K3" s="289"/>
      <c r="L3" s="289"/>
      <c r="M3" s="289"/>
      <c r="N3" s="289"/>
      <c r="O3" s="289"/>
      <c r="P3" s="289"/>
      <c r="Q3" s="289"/>
      <c r="R3" s="289"/>
    </row>
    <row r="4" customFormat="false" ht="10.5" hidden="false" customHeight="true" outlineLevel="0" collapsed="false">
      <c r="A4" s="290"/>
      <c r="B4" s="290"/>
      <c r="C4" s="290"/>
      <c r="D4" s="290"/>
      <c r="E4" s="290"/>
      <c r="F4" s="290"/>
      <c r="G4" s="290"/>
      <c r="H4" s="290"/>
      <c r="I4" s="290"/>
      <c r="J4" s="290"/>
      <c r="K4" s="290"/>
      <c r="L4" s="290"/>
      <c r="M4" s="290"/>
      <c r="N4" s="290"/>
      <c r="O4" s="290"/>
      <c r="P4" s="290"/>
      <c r="Q4" s="290"/>
    </row>
    <row r="5" customFormat="false" ht="36" hidden="false" customHeight="true" outlineLevel="0" collapsed="false">
      <c r="A5" s="289" t="s">
        <v>118</v>
      </c>
      <c r="B5" s="289"/>
      <c r="C5" s="289"/>
      <c r="D5" s="289"/>
      <c r="E5" s="289"/>
      <c r="F5" s="289"/>
      <c r="G5" s="289"/>
      <c r="H5" s="289"/>
      <c r="I5" s="289"/>
      <c r="J5" s="289"/>
      <c r="K5" s="289"/>
      <c r="L5" s="289"/>
      <c r="M5" s="289"/>
      <c r="N5" s="289"/>
      <c r="O5" s="289"/>
      <c r="P5" s="289"/>
      <c r="Q5" s="289"/>
    </row>
    <row r="6" customFormat="false" ht="7.5" hidden="false" customHeight="true" outlineLevel="0" collapsed="false">
      <c r="A6" s="291"/>
      <c r="B6" s="292"/>
      <c r="C6" s="292"/>
      <c r="D6" s="292"/>
      <c r="E6" s="292"/>
      <c r="F6" s="292"/>
      <c r="G6" s="292"/>
      <c r="H6" s="292"/>
      <c r="I6" s="292"/>
      <c r="J6" s="292"/>
      <c r="K6" s="292"/>
      <c r="L6" s="292"/>
      <c r="M6" s="292"/>
      <c r="N6" s="292"/>
      <c r="O6" s="292"/>
      <c r="P6" s="292"/>
      <c r="Q6" s="292"/>
    </row>
    <row r="7" customFormat="false" ht="54" hidden="false" customHeight="true" outlineLevel="0" collapsed="false">
      <c r="A7" s="289" t="s">
        <v>119</v>
      </c>
      <c r="B7" s="289"/>
      <c r="C7" s="289"/>
      <c r="D7" s="289"/>
      <c r="E7" s="289"/>
      <c r="F7" s="289"/>
      <c r="G7" s="289"/>
      <c r="H7" s="289"/>
      <c r="I7" s="289"/>
      <c r="J7" s="289"/>
      <c r="K7" s="289"/>
      <c r="L7" s="289"/>
      <c r="M7" s="289"/>
      <c r="N7" s="289"/>
      <c r="O7" s="289"/>
      <c r="P7" s="289"/>
      <c r="Q7" s="289"/>
      <c r="R7" s="289"/>
    </row>
    <row r="8" customFormat="false" ht="9.75" hidden="false" customHeight="true" outlineLevel="0" collapsed="false">
      <c r="A8" s="293"/>
      <c r="B8" s="294"/>
      <c r="C8" s="294"/>
      <c r="D8" s="294"/>
      <c r="E8" s="294"/>
      <c r="F8" s="294"/>
      <c r="G8" s="294"/>
      <c r="H8" s="294"/>
      <c r="I8" s="294"/>
      <c r="J8" s="294"/>
      <c r="K8" s="294"/>
      <c r="L8" s="294"/>
      <c r="M8" s="294"/>
      <c r="N8" s="294"/>
      <c r="O8" s="294"/>
      <c r="P8" s="294"/>
      <c r="Q8" s="294"/>
      <c r="R8" s="294"/>
    </row>
    <row r="9" customFormat="false" ht="88.5" hidden="false" customHeight="true" outlineLevel="0" collapsed="false">
      <c r="A9" s="295" t="s">
        <v>120</v>
      </c>
      <c r="B9" s="295"/>
      <c r="C9" s="295"/>
      <c r="D9" s="295"/>
      <c r="E9" s="295"/>
      <c r="F9" s="295"/>
      <c r="G9" s="295"/>
      <c r="H9" s="295"/>
      <c r="I9" s="295"/>
      <c r="J9" s="295"/>
      <c r="K9" s="295"/>
      <c r="L9" s="295"/>
      <c r="M9" s="295"/>
      <c r="N9" s="295"/>
      <c r="O9" s="295"/>
      <c r="P9" s="295"/>
      <c r="Q9" s="295"/>
      <c r="R9" s="295"/>
    </row>
    <row r="10" customFormat="false" ht="10.5" hidden="false" customHeight="true" outlineLevel="0" collapsed="false">
      <c r="A10" s="293"/>
      <c r="B10" s="296"/>
      <c r="C10" s="296"/>
      <c r="D10" s="296"/>
      <c r="E10" s="296"/>
      <c r="F10" s="296"/>
      <c r="G10" s="296"/>
      <c r="H10" s="296"/>
      <c r="I10" s="296"/>
      <c r="J10" s="296"/>
      <c r="K10" s="296"/>
      <c r="L10" s="296"/>
      <c r="M10" s="296"/>
      <c r="N10" s="296"/>
      <c r="O10" s="296"/>
      <c r="P10" s="296"/>
      <c r="Q10" s="296"/>
    </row>
    <row r="11" customFormat="false" ht="13.5" hidden="false" customHeight="false" outlineLevel="0" collapsed="false">
      <c r="A11" s="297"/>
      <c r="B11" s="298"/>
      <c r="C11" s="299"/>
      <c r="D11" s="299"/>
      <c r="E11" s="299"/>
      <c r="F11" s="299"/>
      <c r="G11" s="299"/>
      <c r="H11" s="299"/>
      <c r="I11" s="300" t="s">
        <v>121</v>
      </c>
      <c r="J11" s="300"/>
      <c r="K11" s="300"/>
      <c r="L11" s="301" t="s">
        <v>122</v>
      </c>
      <c r="M11" s="301"/>
      <c r="N11" s="301"/>
      <c r="O11" s="302" t="s">
        <v>123</v>
      </c>
      <c r="P11" s="303" t="str">
        <f aca="false">IF('1) Úvodní list'!$D6=1,"leden",IF('1) Úvodní list'!$D6=2,"duben",IF('1) Úvodní list'!$D6=3,"červenec",IF('1) Úvodní list'!$D6=4,"říjen","Vyplňte, prosím, ''Úvodní list'' (čís. kvartálu)"))))</f>
        <v>červenec</v>
      </c>
      <c r="Q11" s="303" t="str">
        <f aca="false">IF('1) Úvodní list'!$D6=1,"únor",IF('1) Úvodní list'!$D6=2,"květen",IF('1) Úvodní list'!$D6=3,"srpen",IF('1) Úvodní list'!$D6=4,"listopad","Vyplňte, prosím, ''Úvodní list'' (čís. kvartálu)"))))</f>
        <v>srpen</v>
      </c>
      <c r="R11" s="304" t="str">
        <f aca="false">IF('1) Úvodní list'!$D6=1,"březen",IF('1) Úvodní list'!$D6=2,"červen",IF('1) Úvodní list'!$D6=3,"září",IF('1) Úvodní list'!$D6=4,"prosinec","Vyplňte, prosím, ''Úvodní list'' (čís. kvartálu)"))))</f>
        <v>září</v>
      </c>
    </row>
    <row r="12" customFormat="false" ht="26.25" hidden="false" customHeight="true" outlineLevel="0" collapsed="false">
      <c r="A12" s="305" t="s">
        <v>90</v>
      </c>
      <c r="B12" s="305" t="s">
        <v>91</v>
      </c>
      <c r="C12" s="305" t="s">
        <v>92</v>
      </c>
      <c r="D12" s="306" t="s">
        <v>93</v>
      </c>
      <c r="E12" s="307" t="s">
        <v>124</v>
      </c>
      <c r="F12" s="307" t="s">
        <v>125</v>
      </c>
      <c r="G12" s="307" t="s">
        <v>126</v>
      </c>
      <c r="H12" s="307" t="s">
        <v>127</v>
      </c>
      <c r="I12" s="308" t="str">
        <f aca="false">IF('1) Úvodní list'!$D6=1,"leden",IF('1) Úvodní list'!$D6=2,"duben",IF('1) Úvodní list'!$D6=3,"červenec",IF('1) Úvodní list'!$D6=4,"říjen","Vyplňte, prosím, ''Úvodní list'' (čís. kvartálu)"))))</f>
        <v>červenec</v>
      </c>
      <c r="J12" s="309" t="str">
        <f aca="false">IF('1) Úvodní list'!$D6=1,"únor",IF('1) Úvodní list'!$D6=2,"květen",IF('1) Úvodní list'!$D6=3,"srpen",IF('1) Úvodní list'!$D6=4,"listopad","Vyplňte, prosím, ''Úvodní list'' (čís. kvartálu)"))))</f>
        <v>srpen</v>
      </c>
      <c r="K12" s="310" t="str">
        <f aca="false">IF('1) Úvodní list'!$D6=1,"březen",IF('1) Úvodní list'!$D6=2,"červen",IF('1) Úvodní list'!$D6=3,"září",IF('1) Úvodní list'!$D6=4,"prosinec","Vyplňte, prosím, ''Úvodní list'' (čís. kvartálu)"))))</f>
        <v>září</v>
      </c>
      <c r="L12" s="311" t="str">
        <f aca="false">IF('1) Úvodní list'!$D6=1,"leden",IF('1) Úvodní list'!$D6=2,"duben",IF('1) Úvodní list'!$D6=3,"červenec",IF('1) Úvodní list'!$D6=4,"říjen","Vyplňte, prosím, ''Úvodní list'' (čís. kvartálu)"))))</f>
        <v>červenec</v>
      </c>
      <c r="M12" s="309" t="str">
        <f aca="false">IF('1) Úvodní list'!$D6=1,"únor",IF('1) Úvodní list'!$D6=2,"květen",IF('1) Úvodní list'!$D6=3,"srpen",IF('1) Úvodní list'!$D6=4,"listopad","Vyplňte, prosím, ''Úvodní list'' (čís. kvartálu)"))))</f>
        <v>srpen</v>
      </c>
      <c r="N12" s="312" t="str">
        <f aca="false">IF('1) Úvodní list'!$D6=1,"březen",IF('1) Úvodní list'!$D6=2,"červen",IF('1) Úvodní list'!$D6=3,"září",IF('1) Úvodní list'!$D6=4,"prosinec","Vyplňte, prosím, ''Úvodní list'' (čís. kvartálu)"))))</f>
        <v>září</v>
      </c>
      <c r="O12" s="313" t="s">
        <v>128</v>
      </c>
      <c r="P12" s="314" t="n">
        <f aca="false">SUM(I14:I505)</f>
        <v>0</v>
      </c>
      <c r="Q12" s="314" t="n">
        <f aca="false">SUM(J14:J505)</f>
        <v>0</v>
      </c>
      <c r="R12" s="315" t="n">
        <f aca="false">SUM(K14:K505)</f>
        <v>0</v>
      </c>
      <c r="T12" s="316"/>
      <c r="U12" s="316"/>
      <c r="V12" s="316"/>
      <c r="W12" s="316"/>
      <c r="X12" s="316"/>
      <c r="Y12" s="316"/>
      <c r="Z12" s="316"/>
      <c r="AA12" s="316"/>
    </row>
    <row r="13" customFormat="false" ht="42.75" hidden="false" customHeight="true" outlineLevel="0" collapsed="false">
      <c r="A13" s="305"/>
      <c r="B13" s="305"/>
      <c r="C13" s="305"/>
      <c r="D13" s="306"/>
      <c r="E13" s="307"/>
      <c r="F13" s="307"/>
      <c r="G13" s="307"/>
      <c r="H13" s="307"/>
      <c r="I13" s="308" t="s">
        <v>129</v>
      </c>
      <c r="J13" s="309" t="s">
        <v>130</v>
      </c>
      <c r="K13" s="310" t="s">
        <v>131</v>
      </c>
      <c r="L13" s="311" t="s">
        <v>129</v>
      </c>
      <c r="M13" s="309" t="s">
        <v>130</v>
      </c>
      <c r="N13" s="312" t="s">
        <v>131</v>
      </c>
      <c r="O13" s="317" t="s">
        <v>132</v>
      </c>
      <c r="P13" s="318" t="n">
        <f aca="false">SUM(L14:L505)</f>
        <v>0</v>
      </c>
      <c r="Q13" s="319" t="n">
        <f aca="false">SUM(M14:M505)</f>
        <v>0</v>
      </c>
      <c r="R13" s="320" t="n">
        <f aca="false">SUM(N14:N505)</f>
        <v>0</v>
      </c>
      <c r="S13" s="321"/>
      <c r="T13" s="321"/>
      <c r="U13" s="321"/>
      <c r="V13" s="321"/>
      <c r="W13" s="321"/>
      <c r="X13" s="321"/>
      <c r="Y13" s="321"/>
      <c r="Z13" s="321"/>
      <c r="AA13" s="316"/>
    </row>
    <row r="14" customFormat="false" ht="65.25" hidden="false" customHeight="true" outlineLevel="0" collapsed="false">
      <c r="A14" s="322" t="n">
        <v>1</v>
      </c>
      <c r="B14" s="323" t="s">
        <v>133</v>
      </c>
      <c r="C14" s="323" t="s">
        <v>134</v>
      </c>
      <c r="D14" s="324" t="s">
        <v>135</v>
      </c>
      <c r="E14" s="325" t="s">
        <v>136</v>
      </c>
      <c r="F14" s="326" t="s">
        <v>137</v>
      </c>
      <c r="G14" s="326" t="s">
        <v>138</v>
      </c>
      <c r="H14" s="327"/>
      <c r="I14" s="328"/>
      <c r="J14" s="328"/>
      <c r="K14" s="328"/>
      <c r="L14" s="328"/>
      <c r="M14" s="328"/>
      <c r="N14" s="328"/>
      <c r="S14" s="321"/>
      <c r="T14" s="329" t="n">
        <f aca="false">IF(D14&lt;&gt;"",IF(ISERROR(FIND("/",D14)),0,1),"")</f>
        <v>1</v>
      </c>
      <c r="U14" s="329" t="str">
        <f aca="false">IF(D14&lt;&gt;"",IF(T14*1=0,D14,CONCATENATE(MID(D14,1,FIND("/",D14,1)-1),MID(D14,FIND("/",D14,1)+1,LEN(D14)))),"")</f>
        <v>6760111446</v>
      </c>
      <c r="V14" s="321"/>
      <c r="W14" s="321"/>
      <c r="X14" s="321"/>
      <c r="Y14" s="321"/>
      <c r="Z14" s="321"/>
      <c r="AA14" s="316"/>
    </row>
    <row r="15" customFormat="false" ht="13.8" hidden="false" customHeight="false" outlineLevel="0" collapsed="false">
      <c r="A15" s="330" t="n">
        <v>2</v>
      </c>
      <c r="B15" s="323" t="s">
        <v>139</v>
      </c>
      <c r="C15" s="323" t="s">
        <v>140</v>
      </c>
      <c r="D15" s="324" t="s">
        <v>141</v>
      </c>
      <c r="E15" s="331" t="s">
        <v>142</v>
      </c>
      <c r="F15" s="332" t="s">
        <v>137</v>
      </c>
      <c r="G15" s="332" t="s">
        <v>138</v>
      </c>
      <c r="H15" s="332"/>
      <c r="I15" s="333"/>
      <c r="J15" s="333"/>
      <c r="K15" s="333"/>
      <c r="L15" s="333"/>
      <c r="M15" s="333"/>
      <c r="N15" s="333"/>
      <c r="S15" s="321"/>
      <c r="T15" s="329" t="n">
        <f aca="false">IF(D15&lt;&gt;"",IF(ISERROR(FIND("/",D15)),0,1),"")</f>
        <v>1</v>
      </c>
      <c r="U15" s="329" t="str">
        <f aca="false">IF(D15&lt;&gt;"",IF(T15*1=0,D15,CONCATENATE(MID(D15,1,FIND("/",D15,1)-1),MID(D15,FIND("/",D15,1)+1,LEN(D15)))),"")</f>
        <v>8855060148</v>
      </c>
      <c r="V15" s="321"/>
      <c r="W15" s="321"/>
      <c r="X15" s="321"/>
      <c r="Y15" s="321"/>
      <c r="Z15" s="321"/>
      <c r="AA15" s="316"/>
    </row>
    <row r="16" customFormat="false" ht="13.8" hidden="false" customHeight="false" outlineLevel="0" collapsed="false">
      <c r="A16" s="330" t="n">
        <v>3</v>
      </c>
      <c r="B16" s="323"/>
      <c r="C16" s="323"/>
      <c r="D16" s="324"/>
      <c r="E16" s="331"/>
      <c r="F16" s="332"/>
      <c r="G16" s="332"/>
      <c r="H16" s="324"/>
      <c r="I16" s="333"/>
      <c r="J16" s="333"/>
      <c r="K16" s="333"/>
      <c r="L16" s="333"/>
      <c r="M16" s="333"/>
      <c r="N16" s="333"/>
      <c r="S16" s="321"/>
      <c r="T16" s="329" t="str">
        <f aca="false">IF(D16&lt;&gt;"",IF(ISERROR(FIND("/",D16)),0,1),"")</f>
        <v/>
      </c>
      <c r="U16" s="329" t="str">
        <f aca="false">IF(D16&lt;&gt;"",IF(T16*1=0,D16,CONCATENATE(MID(D16,1,FIND("/",D16,1)-1),MID(D16,FIND("/",D16,1)+1,LEN(D16)))),"")</f>
        <v/>
      </c>
      <c r="V16" s="321"/>
      <c r="W16" s="321"/>
      <c r="X16" s="321"/>
      <c r="Y16" s="321"/>
      <c r="Z16" s="321"/>
      <c r="AA16" s="316"/>
    </row>
    <row r="17" customFormat="false" ht="13.8" hidden="false" customHeight="false" outlineLevel="0" collapsed="false">
      <c r="A17" s="330" t="n">
        <v>4</v>
      </c>
      <c r="B17" s="323"/>
      <c r="C17" s="323"/>
      <c r="D17" s="324"/>
      <c r="E17" s="324"/>
      <c r="F17" s="324"/>
      <c r="G17" s="324"/>
      <c r="H17" s="324"/>
      <c r="I17" s="333"/>
      <c r="J17" s="333"/>
      <c r="K17" s="333"/>
      <c r="L17" s="333"/>
      <c r="M17" s="333"/>
      <c r="N17" s="333"/>
      <c r="S17" s="321"/>
      <c r="T17" s="329" t="str">
        <f aca="false">IF(D17&lt;&gt;"",IF(ISERROR(FIND("/",D17)),0,1),"")</f>
        <v/>
      </c>
      <c r="U17" s="329" t="str">
        <f aca="false">IF(D17&lt;&gt;"",IF(T17*1=0,D17,CONCATENATE(MID(D17,1,FIND("/",D17,1)-1),MID(D17,FIND("/",D17,1)+1,LEN(D17)))),"")</f>
        <v/>
      </c>
      <c r="V17" s="321"/>
      <c r="W17" s="321"/>
      <c r="X17" s="321"/>
      <c r="Y17" s="321"/>
      <c r="Z17" s="321"/>
      <c r="AA17" s="316"/>
    </row>
    <row r="18" customFormat="false" ht="15" hidden="false" customHeight="true" outlineLevel="0" collapsed="false">
      <c r="A18" s="330" t="n">
        <v>5</v>
      </c>
      <c r="B18" s="323"/>
      <c r="C18" s="323"/>
      <c r="D18" s="324"/>
      <c r="E18" s="324"/>
      <c r="F18" s="324"/>
      <c r="G18" s="324"/>
      <c r="H18" s="324"/>
      <c r="I18" s="333"/>
      <c r="J18" s="333"/>
      <c r="K18" s="333"/>
      <c r="L18" s="333"/>
      <c r="M18" s="333"/>
      <c r="N18" s="333"/>
      <c r="S18" s="321"/>
      <c r="T18" s="329" t="str">
        <f aca="false">IF(D18&lt;&gt;"",IF(ISERROR(FIND("/",D18)),0,1),"")</f>
        <v/>
      </c>
      <c r="U18" s="329" t="str">
        <f aca="false">IF(D18&lt;&gt;"",IF(T18*1=0,D18,CONCATENATE(MID(D18,1,FIND("/",D18,1)-1),MID(D18,FIND("/",D18,1)+1,LEN(D18)))),"")</f>
        <v/>
      </c>
      <c r="V18" s="321"/>
      <c r="W18" s="321"/>
      <c r="X18" s="321"/>
      <c r="Y18" s="321"/>
      <c r="Z18" s="321"/>
      <c r="AA18" s="316"/>
    </row>
    <row r="19" customFormat="false" ht="13.8" hidden="false" customHeight="false" outlineLevel="0" collapsed="false">
      <c r="A19" s="330" t="n">
        <v>6</v>
      </c>
      <c r="B19" s="323"/>
      <c r="C19" s="323"/>
      <c r="D19" s="324"/>
      <c r="E19" s="324"/>
      <c r="F19" s="324"/>
      <c r="G19" s="324"/>
      <c r="H19" s="324"/>
      <c r="I19" s="333"/>
      <c r="J19" s="333"/>
      <c r="K19" s="333"/>
      <c r="L19" s="333"/>
      <c r="M19" s="333"/>
      <c r="N19" s="333"/>
      <c r="S19" s="321"/>
      <c r="T19" s="329" t="str">
        <f aca="false">IF(D19&lt;&gt;"",IF(ISERROR(FIND("/",D19)),0,1),"")</f>
        <v/>
      </c>
      <c r="U19" s="329" t="str">
        <f aca="false">IF(D19&lt;&gt;"",IF(T19*1=0,D19,CONCATENATE(MID(D19,1,FIND("/",D19,1)-1),MID(D19,FIND("/",D19,1)+1,LEN(D19)))),"")</f>
        <v/>
      </c>
      <c r="V19" s="321"/>
      <c r="W19" s="321"/>
      <c r="X19" s="321"/>
      <c r="Y19" s="321"/>
      <c r="Z19" s="321"/>
      <c r="AA19" s="316"/>
    </row>
    <row r="20" customFormat="false" ht="13.8" hidden="false" customHeight="false" outlineLevel="0" collapsed="false">
      <c r="A20" s="330" t="n">
        <v>7</v>
      </c>
      <c r="B20" s="334"/>
      <c r="C20" s="334"/>
      <c r="D20" s="332"/>
      <c r="E20" s="332"/>
      <c r="F20" s="332"/>
      <c r="G20" s="332"/>
      <c r="H20" s="324"/>
      <c r="I20" s="333"/>
      <c r="J20" s="333"/>
      <c r="K20" s="333"/>
      <c r="L20" s="333"/>
      <c r="M20" s="333"/>
      <c r="N20" s="333"/>
      <c r="S20" s="321"/>
      <c r="T20" s="329" t="str">
        <f aca="false">IF(D20&lt;&gt;"",IF(ISERROR(FIND("/",D20)),0,1),"")</f>
        <v/>
      </c>
      <c r="U20" s="329" t="str">
        <f aca="false">IF(D20&lt;&gt;"",IF(T20*1=0,D20,CONCATENATE(MID(D20,1,FIND("/",D20,1)-1),MID(D20,FIND("/",D20,1)+1,LEN(D20)))),"")</f>
        <v/>
      </c>
      <c r="V20" s="321"/>
      <c r="W20" s="321"/>
      <c r="X20" s="321"/>
      <c r="Y20" s="321"/>
      <c r="Z20" s="321"/>
      <c r="AA20" s="316"/>
    </row>
    <row r="21" customFormat="false" ht="13.8" hidden="false" customHeight="false" outlineLevel="0" collapsed="false">
      <c r="A21" s="330" t="n">
        <v>8</v>
      </c>
      <c r="B21" s="334"/>
      <c r="C21" s="323"/>
      <c r="D21" s="332"/>
      <c r="E21" s="332"/>
      <c r="F21" s="332"/>
      <c r="G21" s="332"/>
      <c r="H21" s="324"/>
      <c r="I21" s="333"/>
      <c r="J21" s="333"/>
      <c r="K21" s="333"/>
      <c r="L21" s="333"/>
      <c r="M21" s="333"/>
      <c r="N21" s="333"/>
      <c r="S21" s="321"/>
      <c r="T21" s="329" t="str">
        <f aca="false">IF(D21&lt;&gt;"",IF(ISERROR(FIND("/",D21)),0,1),"")</f>
        <v/>
      </c>
      <c r="U21" s="329" t="str">
        <f aca="false">IF(D21&lt;&gt;"",IF(T21*1=0,D21,CONCATENATE(MID(D21,1,FIND("/",D21,1)-1),MID(D21,FIND("/",D21,1)+1,LEN(D21)))),"")</f>
        <v/>
      </c>
      <c r="V21" s="321"/>
      <c r="W21" s="321"/>
      <c r="X21" s="321"/>
      <c r="Y21" s="321"/>
      <c r="Z21" s="321"/>
      <c r="AA21" s="316"/>
    </row>
    <row r="22" customFormat="false" ht="13.8" hidden="false" customHeight="false" outlineLevel="0" collapsed="false">
      <c r="A22" s="330" t="n">
        <v>9</v>
      </c>
      <c r="B22" s="334"/>
      <c r="C22" s="334"/>
      <c r="D22" s="332"/>
      <c r="E22" s="332"/>
      <c r="F22" s="332"/>
      <c r="G22" s="332"/>
      <c r="H22" s="324"/>
      <c r="I22" s="333"/>
      <c r="J22" s="333"/>
      <c r="K22" s="333"/>
      <c r="L22" s="333"/>
      <c r="M22" s="333"/>
      <c r="N22" s="333"/>
      <c r="S22" s="321"/>
      <c r="T22" s="329" t="str">
        <f aca="false">IF(D22&lt;&gt;"",IF(ISERROR(FIND("/",D22)),0,1),"")</f>
        <v/>
      </c>
      <c r="U22" s="329" t="str">
        <f aca="false">IF(D22&lt;&gt;"",IF(T22*1=0,D22,CONCATENATE(MID(D22,1,FIND("/",D22,1)-1),MID(D22,FIND("/",D22,1)+1,LEN(D22)))),"")</f>
        <v/>
      </c>
      <c r="V22" s="321"/>
      <c r="W22" s="321"/>
      <c r="X22" s="321"/>
      <c r="Y22" s="321"/>
      <c r="Z22" s="321"/>
      <c r="AA22" s="316"/>
    </row>
    <row r="23" customFormat="false" ht="13.8" hidden="false" customHeight="false" outlineLevel="0" collapsed="false">
      <c r="A23" s="330" t="n">
        <v>10</v>
      </c>
      <c r="B23" s="334"/>
      <c r="C23" s="334"/>
      <c r="D23" s="332"/>
      <c r="E23" s="332"/>
      <c r="F23" s="332"/>
      <c r="G23" s="332"/>
      <c r="H23" s="324"/>
      <c r="I23" s="333"/>
      <c r="J23" s="333"/>
      <c r="K23" s="333"/>
      <c r="L23" s="333"/>
      <c r="M23" s="333"/>
      <c r="N23" s="333"/>
      <c r="S23" s="321"/>
      <c r="T23" s="329" t="str">
        <f aca="false">IF(D23&lt;&gt;"",IF(ISERROR(FIND("/",D23)),0,1),"")</f>
        <v/>
      </c>
      <c r="U23" s="329" t="str">
        <f aca="false">IF(D23&lt;&gt;"",IF(T23*1=0,D23,CONCATENATE(MID(D23,1,FIND("/",D23,1)-1),MID(D23,FIND("/",D23,1)+1,LEN(D23)))),"")</f>
        <v/>
      </c>
      <c r="V23" s="321"/>
      <c r="W23" s="321"/>
      <c r="X23" s="321"/>
      <c r="Y23" s="321"/>
      <c r="Z23" s="321"/>
      <c r="AA23" s="316"/>
    </row>
    <row r="24" customFormat="false" ht="13.8" hidden="false" customHeight="false" outlineLevel="0" collapsed="false">
      <c r="A24" s="330" t="n">
        <v>11</v>
      </c>
      <c r="B24" s="323"/>
      <c r="C24" s="323"/>
      <c r="D24" s="324"/>
      <c r="E24" s="324"/>
      <c r="F24" s="324"/>
      <c r="G24" s="324"/>
      <c r="H24" s="324"/>
      <c r="I24" s="333"/>
      <c r="J24" s="333"/>
      <c r="K24" s="333"/>
      <c r="L24" s="333"/>
      <c r="M24" s="333"/>
      <c r="N24" s="333"/>
      <c r="S24" s="321"/>
      <c r="T24" s="329" t="str">
        <f aca="false">IF(D24&lt;&gt;"",IF(ISERROR(FIND("/",D24)),0,1),"")</f>
        <v/>
      </c>
      <c r="U24" s="329" t="str">
        <f aca="false">IF(D24&lt;&gt;"",IF(T24*1=0,D24,CONCATENATE(MID(D24,1,FIND("/",D24,1)-1),MID(D24,FIND("/",D24,1)+1,LEN(D24)))),"")</f>
        <v/>
      </c>
      <c r="V24" s="321"/>
      <c r="W24" s="321"/>
      <c r="X24" s="321"/>
      <c r="Y24" s="321"/>
      <c r="Z24" s="321"/>
      <c r="AA24" s="316"/>
    </row>
    <row r="25" customFormat="false" ht="13.8" hidden="false" customHeight="false" outlineLevel="0" collapsed="false">
      <c r="A25" s="330" t="n">
        <v>12</v>
      </c>
      <c r="B25" s="323"/>
      <c r="C25" s="323"/>
      <c r="D25" s="324"/>
      <c r="E25" s="324"/>
      <c r="F25" s="324"/>
      <c r="G25" s="324"/>
      <c r="H25" s="324"/>
      <c r="I25" s="333"/>
      <c r="J25" s="333"/>
      <c r="K25" s="333"/>
      <c r="L25" s="333"/>
      <c r="M25" s="335"/>
      <c r="N25" s="335"/>
      <c r="S25" s="321"/>
      <c r="T25" s="329" t="str">
        <f aca="false">IF(D25&lt;&gt;"",IF(ISERROR(FIND("/",D25)),0,1),"")</f>
        <v/>
      </c>
      <c r="U25" s="329" t="str">
        <f aca="false">IF(D25&lt;&gt;"",IF(T25*1=0,D25,CONCATENATE(MID(D25,1,FIND("/",D25,1)-1),MID(D25,FIND("/",D25,1)+1,LEN(D25)))),"")</f>
        <v/>
      </c>
      <c r="V25" s="321"/>
      <c r="W25" s="321"/>
      <c r="X25" s="321"/>
      <c r="Y25" s="321"/>
      <c r="Z25" s="321"/>
      <c r="AA25" s="316"/>
    </row>
    <row r="26" customFormat="false" ht="13.8" hidden="false" customHeight="false" outlineLevel="0" collapsed="false">
      <c r="A26" s="330" t="n">
        <v>13</v>
      </c>
      <c r="B26" s="323"/>
      <c r="C26" s="323"/>
      <c r="D26" s="324"/>
      <c r="E26" s="324"/>
      <c r="F26" s="324"/>
      <c r="G26" s="324"/>
      <c r="H26" s="324"/>
      <c r="I26" s="333"/>
      <c r="J26" s="333"/>
      <c r="K26" s="333"/>
      <c r="L26" s="333"/>
      <c r="M26" s="335"/>
      <c r="N26" s="335"/>
      <c r="S26" s="321"/>
      <c r="T26" s="329" t="str">
        <f aca="false">IF(D26&lt;&gt;"",IF(ISERROR(FIND("/",D26)),0,1),"")</f>
        <v/>
      </c>
      <c r="U26" s="329" t="str">
        <f aca="false">IF(D26&lt;&gt;"",IF(T26*1=0,D26,CONCATENATE(MID(D26,1,FIND("/",D26,1)-1),MID(D26,FIND("/",D26,1)+1,LEN(D26)))),"")</f>
        <v/>
      </c>
      <c r="V26" s="321"/>
      <c r="W26" s="321"/>
      <c r="X26" s="321"/>
      <c r="Y26" s="321"/>
      <c r="Z26" s="321"/>
      <c r="AA26" s="316"/>
    </row>
    <row r="27" customFormat="false" ht="13.8" hidden="false" customHeight="false" outlineLevel="0" collapsed="false">
      <c r="A27" s="330" t="n">
        <v>14</v>
      </c>
      <c r="B27" s="323"/>
      <c r="C27" s="323"/>
      <c r="D27" s="324"/>
      <c r="E27" s="324"/>
      <c r="F27" s="324"/>
      <c r="G27" s="324"/>
      <c r="H27" s="324"/>
      <c r="I27" s="333"/>
      <c r="J27" s="333"/>
      <c r="K27" s="333"/>
      <c r="L27" s="333"/>
      <c r="M27" s="335"/>
      <c r="N27" s="335"/>
      <c r="S27" s="321"/>
      <c r="T27" s="329" t="str">
        <f aca="false">IF(D27&lt;&gt;"",IF(ISERROR(FIND("/",D27)),0,1),"")</f>
        <v/>
      </c>
      <c r="U27" s="329" t="str">
        <f aca="false">IF(D27&lt;&gt;"",IF(T27*1=0,D27,CONCATENATE(MID(D27,1,FIND("/",D27,1)-1),MID(D27,FIND("/",D27,1)+1,LEN(D27)))),"")</f>
        <v/>
      </c>
      <c r="V27" s="321"/>
      <c r="W27" s="321"/>
      <c r="X27" s="321"/>
      <c r="Y27" s="321"/>
      <c r="Z27" s="321"/>
      <c r="AA27" s="316"/>
    </row>
    <row r="28" customFormat="false" ht="13.8" hidden="false" customHeight="false" outlineLevel="0" collapsed="false">
      <c r="A28" s="330" t="n">
        <v>15</v>
      </c>
      <c r="B28" s="323"/>
      <c r="C28" s="323"/>
      <c r="D28" s="324"/>
      <c r="E28" s="324"/>
      <c r="F28" s="324"/>
      <c r="G28" s="324"/>
      <c r="H28" s="324"/>
      <c r="I28" s="333"/>
      <c r="J28" s="333"/>
      <c r="K28" s="333"/>
      <c r="L28" s="333"/>
      <c r="M28" s="335"/>
      <c r="N28" s="335"/>
      <c r="S28" s="321"/>
      <c r="T28" s="329" t="str">
        <f aca="false">IF(D28&lt;&gt;"",IF(ISERROR(FIND("/",D28)),0,1),"")</f>
        <v/>
      </c>
      <c r="U28" s="329" t="str">
        <f aca="false">IF(D28&lt;&gt;"",IF(T28*1=0,D28,CONCATENATE(MID(D28,1,FIND("/",D28,1)-1),MID(D28,FIND("/",D28,1)+1,LEN(D28)))),"")</f>
        <v/>
      </c>
      <c r="V28" s="321"/>
      <c r="W28" s="321"/>
      <c r="X28" s="321"/>
      <c r="Y28" s="321"/>
      <c r="Z28" s="321"/>
      <c r="AA28" s="316"/>
    </row>
    <row r="29" customFormat="false" ht="13.8" hidden="false" customHeight="false" outlineLevel="0" collapsed="false">
      <c r="A29" s="330" t="n">
        <v>16</v>
      </c>
      <c r="B29" s="323"/>
      <c r="C29" s="323"/>
      <c r="D29" s="324"/>
      <c r="E29" s="324"/>
      <c r="F29" s="324"/>
      <c r="G29" s="324"/>
      <c r="H29" s="324"/>
      <c r="I29" s="333"/>
      <c r="J29" s="333"/>
      <c r="K29" s="333"/>
      <c r="L29" s="335"/>
      <c r="M29" s="335"/>
      <c r="N29" s="335"/>
      <c r="S29" s="321"/>
      <c r="T29" s="329" t="str">
        <f aca="false">IF(D29&lt;&gt;"",IF(ISERROR(FIND("/",D29)),0,1),"")</f>
        <v/>
      </c>
      <c r="U29" s="329" t="str">
        <f aca="false">IF(D29&lt;&gt;"",IF(T29*1=0,D29,CONCATENATE(MID(D29,1,FIND("/",D29,1)-1),MID(D29,FIND("/",D29,1)+1,LEN(D29)))),"")</f>
        <v/>
      </c>
      <c r="V29" s="321"/>
      <c r="W29" s="321"/>
      <c r="X29" s="321"/>
      <c r="Y29" s="321"/>
      <c r="Z29" s="321"/>
      <c r="AA29" s="316"/>
    </row>
    <row r="30" customFormat="false" ht="13.8" hidden="false" customHeight="false" outlineLevel="0" collapsed="false">
      <c r="A30" s="330" t="n">
        <v>17</v>
      </c>
      <c r="B30" s="323"/>
      <c r="C30" s="323"/>
      <c r="D30" s="324"/>
      <c r="E30" s="324"/>
      <c r="F30" s="332"/>
      <c r="G30" s="332"/>
      <c r="H30" s="324"/>
      <c r="I30" s="333"/>
      <c r="J30" s="333"/>
      <c r="K30" s="333"/>
      <c r="L30" s="335"/>
      <c r="M30" s="335"/>
      <c r="N30" s="335"/>
      <c r="S30" s="321"/>
      <c r="T30" s="329" t="str">
        <f aca="false">IF(D30&lt;&gt;"",IF(ISERROR(FIND("/",D30)),0,1),"")</f>
        <v/>
      </c>
      <c r="U30" s="329" t="str">
        <f aca="false">IF(D30&lt;&gt;"",IF(T30*1=0,D30,CONCATENATE(MID(D30,1,FIND("/",D30,1)-1),MID(D30,FIND("/",D30,1)+1,LEN(D30)))),"")</f>
        <v/>
      </c>
      <c r="V30" s="321"/>
      <c r="W30" s="321"/>
      <c r="X30" s="321"/>
      <c r="Y30" s="321"/>
      <c r="Z30" s="321"/>
      <c r="AA30" s="316"/>
    </row>
    <row r="31" customFormat="false" ht="13.8" hidden="false" customHeight="false" outlineLevel="0" collapsed="false">
      <c r="A31" s="330" t="n">
        <v>18</v>
      </c>
      <c r="B31" s="323"/>
      <c r="C31" s="323"/>
      <c r="D31" s="324"/>
      <c r="E31" s="324"/>
      <c r="F31" s="324"/>
      <c r="G31" s="324"/>
      <c r="H31" s="324"/>
      <c r="I31" s="333"/>
      <c r="J31" s="333"/>
      <c r="K31" s="333"/>
      <c r="L31" s="335"/>
      <c r="M31" s="335"/>
      <c r="N31" s="335"/>
      <c r="S31" s="321"/>
      <c r="T31" s="329" t="str">
        <f aca="false">IF(D31&lt;&gt;"",IF(ISERROR(FIND("/",D31)),0,1),"")</f>
        <v/>
      </c>
      <c r="U31" s="329" t="str">
        <f aca="false">IF(D31&lt;&gt;"",IF(T31*1=0,D31,CONCATENATE(MID(D31,1,FIND("/",D31,1)-1),MID(D31,FIND("/",D31,1)+1,LEN(D31)))),"")</f>
        <v/>
      </c>
      <c r="V31" s="321"/>
      <c r="W31" s="321"/>
      <c r="X31" s="321"/>
      <c r="Y31" s="321"/>
      <c r="Z31" s="321"/>
      <c r="AA31" s="316"/>
    </row>
    <row r="32" customFormat="false" ht="13.8" hidden="false" customHeight="false" outlineLevel="0" collapsed="false">
      <c r="A32" s="330" t="n">
        <v>19</v>
      </c>
      <c r="B32" s="323"/>
      <c r="C32" s="323"/>
      <c r="D32" s="324"/>
      <c r="E32" s="332"/>
      <c r="F32" s="324"/>
      <c r="G32" s="324"/>
      <c r="H32" s="324"/>
      <c r="I32" s="333"/>
      <c r="J32" s="333"/>
      <c r="K32" s="333"/>
      <c r="L32" s="335"/>
      <c r="M32" s="335"/>
      <c r="N32" s="335"/>
      <c r="S32" s="321"/>
      <c r="T32" s="329" t="str">
        <f aca="false">IF(D32&lt;&gt;"",IF(ISERROR(FIND("/",D32)),0,1),"")</f>
        <v/>
      </c>
      <c r="U32" s="329" t="str">
        <f aca="false">IF(D32&lt;&gt;"",IF(T32*1=0,D32,CONCATENATE(MID(D32,1,FIND("/",D32,1)-1),MID(D32,FIND("/",D32,1)+1,LEN(D32)))),"")</f>
        <v/>
      </c>
      <c r="V32" s="321"/>
      <c r="W32" s="321"/>
      <c r="X32" s="321"/>
      <c r="Y32" s="321"/>
      <c r="Z32" s="321"/>
    </row>
    <row r="33" customFormat="false" ht="13.8" hidden="false" customHeight="false" outlineLevel="0" collapsed="false">
      <c r="A33" s="330" t="n">
        <v>20</v>
      </c>
      <c r="B33" s="323"/>
      <c r="C33" s="323"/>
      <c r="D33" s="324"/>
      <c r="E33" s="332"/>
      <c r="F33" s="324"/>
      <c r="G33" s="324"/>
      <c r="H33" s="324"/>
      <c r="I33" s="333"/>
      <c r="J33" s="333"/>
      <c r="K33" s="333"/>
      <c r="L33" s="335"/>
      <c r="M33" s="335"/>
      <c r="N33" s="335"/>
      <c r="S33" s="321"/>
      <c r="T33" s="329" t="str">
        <f aca="false">IF(D33&lt;&gt;"",IF(ISERROR(FIND("/",D33)),0,1),"")</f>
        <v/>
      </c>
      <c r="U33" s="329" t="str">
        <f aca="false">IF(D33&lt;&gt;"",IF(T33*1=0,D33,CONCATENATE(MID(D33,1,FIND("/",D33,1)-1),MID(D33,FIND("/",D33,1)+1,LEN(D33)))),"")</f>
        <v/>
      </c>
      <c r="V33" s="321"/>
      <c r="W33" s="321"/>
      <c r="X33" s="321"/>
      <c r="Y33" s="321"/>
      <c r="Z33" s="321"/>
    </row>
    <row r="34" customFormat="false" ht="13.8" hidden="false" customHeight="false" outlineLevel="0" collapsed="false">
      <c r="A34" s="330" t="n">
        <v>21</v>
      </c>
      <c r="B34" s="323"/>
      <c r="C34" s="323"/>
      <c r="D34" s="324"/>
      <c r="E34" s="332"/>
      <c r="F34" s="324"/>
      <c r="G34" s="324"/>
      <c r="H34" s="324"/>
      <c r="I34" s="333"/>
      <c r="J34" s="333"/>
      <c r="K34" s="333"/>
      <c r="L34" s="335"/>
      <c r="M34" s="335"/>
      <c r="N34" s="335"/>
      <c r="S34" s="321"/>
      <c r="T34" s="329" t="str">
        <f aca="false">IF(D34&lt;&gt;"",IF(ISERROR(FIND("/",D34)),0,1),"")</f>
        <v/>
      </c>
      <c r="U34" s="329" t="str">
        <f aca="false">IF(D34&lt;&gt;"",IF(T34*1=0,D34,CONCATENATE(MID(D34,1,FIND("/",D34,1)-1),MID(D34,FIND("/",D34,1)+1,LEN(D34)))),"")</f>
        <v/>
      </c>
      <c r="V34" s="321"/>
      <c r="W34" s="321"/>
      <c r="X34" s="321"/>
      <c r="Y34" s="321"/>
      <c r="Z34" s="321"/>
    </row>
    <row r="35" customFormat="false" ht="13.8" hidden="false" customHeight="false" outlineLevel="0" collapsed="false">
      <c r="A35" s="330" t="n">
        <v>22</v>
      </c>
      <c r="B35" s="323"/>
      <c r="C35" s="323"/>
      <c r="D35" s="324"/>
      <c r="E35" s="332"/>
      <c r="F35" s="332"/>
      <c r="G35" s="332"/>
      <c r="H35" s="324"/>
      <c r="I35" s="333"/>
      <c r="J35" s="333"/>
      <c r="K35" s="333"/>
      <c r="L35" s="335"/>
      <c r="M35" s="335"/>
      <c r="N35" s="335"/>
      <c r="S35" s="321"/>
      <c r="T35" s="329" t="str">
        <f aca="false">IF(D35&lt;&gt;"",IF(ISERROR(FIND("/",D35)),0,1),"")</f>
        <v/>
      </c>
      <c r="U35" s="329" t="str">
        <f aca="false">IF(D35&lt;&gt;"",IF(T35*1=0,D35,CONCATENATE(MID(D35,1,FIND("/",D35,1)-1),MID(D35,FIND("/",D35,1)+1,LEN(D35)))),"")</f>
        <v/>
      </c>
      <c r="V35" s="321"/>
      <c r="W35" s="321"/>
      <c r="X35" s="321"/>
      <c r="Y35" s="321"/>
      <c r="Z35" s="321"/>
    </row>
    <row r="36" customFormat="false" ht="13.8" hidden="false" customHeight="false" outlineLevel="0" collapsed="false">
      <c r="A36" s="330" t="n">
        <v>23</v>
      </c>
      <c r="B36" s="323"/>
      <c r="C36" s="323"/>
      <c r="D36" s="324"/>
      <c r="E36" s="324"/>
      <c r="F36" s="332"/>
      <c r="G36" s="332"/>
      <c r="H36" s="324"/>
      <c r="I36" s="333"/>
      <c r="J36" s="333"/>
      <c r="K36" s="333"/>
      <c r="L36" s="335"/>
      <c r="M36" s="335"/>
      <c r="N36" s="335"/>
      <c r="S36" s="321"/>
      <c r="T36" s="329" t="str">
        <f aca="false">IF(D36&lt;&gt;"",IF(ISERROR(FIND("/",D36)),0,1),"")</f>
        <v/>
      </c>
      <c r="U36" s="329" t="str">
        <f aca="false">IF(D36&lt;&gt;"",IF(T36*1=0,D36,CONCATENATE(MID(D36,1,FIND("/",D36,1)-1),MID(D36,FIND("/",D36,1)+1,LEN(D36)))),"")</f>
        <v/>
      </c>
      <c r="V36" s="321"/>
      <c r="W36" s="321"/>
      <c r="X36" s="321"/>
      <c r="Y36" s="321"/>
      <c r="Z36" s="321"/>
    </row>
    <row r="37" customFormat="false" ht="13.8" hidden="false" customHeight="false" outlineLevel="0" collapsed="false">
      <c r="A37" s="330" t="n">
        <v>24</v>
      </c>
      <c r="B37" s="323"/>
      <c r="C37" s="323"/>
      <c r="D37" s="324"/>
      <c r="E37" s="324"/>
      <c r="F37" s="332"/>
      <c r="G37" s="332"/>
      <c r="H37" s="324"/>
      <c r="I37" s="333"/>
      <c r="J37" s="333"/>
      <c r="K37" s="333"/>
      <c r="L37" s="335"/>
      <c r="M37" s="335"/>
      <c r="N37" s="335"/>
      <c r="S37" s="321"/>
      <c r="T37" s="329" t="str">
        <f aca="false">IF(D37&lt;&gt;"",IF(ISERROR(FIND("/",D37)),0,1),"")</f>
        <v/>
      </c>
      <c r="U37" s="329" t="str">
        <f aca="false">IF(D37&lt;&gt;"",IF(T37*1=0,D37,CONCATENATE(MID(D37,1,FIND("/",D37,1)-1),MID(D37,FIND("/",D37,1)+1,LEN(D37)))),"")</f>
        <v/>
      </c>
      <c r="V37" s="321"/>
      <c r="W37" s="321"/>
      <c r="X37" s="321"/>
      <c r="Y37" s="321"/>
      <c r="Z37" s="321"/>
    </row>
    <row r="38" customFormat="false" ht="13.8" hidden="false" customHeight="false" outlineLevel="0" collapsed="false">
      <c r="A38" s="330" t="n">
        <v>25</v>
      </c>
      <c r="B38" s="323"/>
      <c r="C38" s="323"/>
      <c r="D38" s="324"/>
      <c r="E38" s="324"/>
      <c r="F38" s="332"/>
      <c r="G38" s="332"/>
      <c r="H38" s="324"/>
      <c r="I38" s="333"/>
      <c r="J38" s="333"/>
      <c r="K38" s="333"/>
      <c r="L38" s="335"/>
      <c r="M38" s="335"/>
      <c r="N38" s="335"/>
      <c r="S38" s="321"/>
      <c r="T38" s="329" t="str">
        <f aca="false">IF(D38&lt;&gt;"",IF(ISERROR(FIND("/",D38)),0,1),"")</f>
        <v/>
      </c>
      <c r="U38" s="329" t="str">
        <f aca="false">IF(D38&lt;&gt;"",IF(T38*1=0,D38,CONCATENATE(MID(D38,1,FIND("/",D38,1)-1),MID(D38,FIND("/",D38,1)+1,LEN(D38)))),"")</f>
        <v/>
      </c>
      <c r="V38" s="321"/>
      <c r="W38" s="321"/>
      <c r="X38" s="321"/>
      <c r="Y38" s="321"/>
      <c r="Z38" s="321"/>
    </row>
    <row r="39" customFormat="false" ht="13.8" hidden="false" customHeight="false" outlineLevel="0" collapsed="false">
      <c r="A39" s="330" t="n">
        <v>26</v>
      </c>
      <c r="B39" s="323"/>
      <c r="C39" s="323"/>
      <c r="D39" s="324"/>
      <c r="E39" s="324"/>
      <c r="F39" s="324"/>
      <c r="G39" s="324"/>
      <c r="H39" s="324"/>
      <c r="I39" s="333"/>
      <c r="J39" s="333"/>
      <c r="K39" s="333"/>
      <c r="L39" s="335"/>
      <c r="M39" s="335"/>
      <c r="N39" s="335"/>
      <c r="S39" s="321"/>
      <c r="T39" s="329" t="str">
        <f aca="false">IF(D39&lt;&gt;"",IF(ISERROR(FIND("/",D39)),0,1),"")</f>
        <v/>
      </c>
      <c r="U39" s="329" t="str">
        <f aca="false">IF(D39&lt;&gt;"",IF(T39*1=0,D39,CONCATENATE(MID(D39,1,FIND("/",D39,1)-1),MID(D39,FIND("/",D39,1)+1,LEN(D39)))),"")</f>
        <v/>
      </c>
      <c r="V39" s="321"/>
      <c r="W39" s="321"/>
      <c r="X39" s="321"/>
      <c r="Y39" s="321"/>
      <c r="Z39" s="321"/>
    </row>
    <row r="40" customFormat="false" ht="13.8" hidden="false" customHeight="false" outlineLevel="0" collapsed="false">
      <c r="A40" s="330" t="n">
        <v>27</v>
      </c>
      <c r="B40" s="323"/>
      <c r="C40" s="323"/>
      <c r="D40" s="324"/>
      <c r="E40" s="324"/>
      <c r="F40" s="324"/>
      <c r="G40" s="324"/>
      <c r="H40" s="324"/>
      <c r="I40" s="333"/>
      <c r="J40" s="333"/>
      <c r="K40" s="333"/>
      <c r="L40" s="335"/>
      <c r="M40" s="335"/>
      <c r="N40" s="335"/>
      <c r="S40" s="321"/>
      <c r="T40" s="329" t="str">
        <f aca="false">IF(D40&lt;&gt;"",IF(ISERROR(FIND("/",D40)),0,1),"")</f>
        <v/>
      </c>
      <c r="U40" s="329" t="str">
        <f aca="false">IF(D40&lt;&gt;"",IF(T40*1=0,D40,CONCATENATE(MID(D40,1,FIND("/",D40,1)-1),MID(D40,FIND("/",D40,1)+1,LEN(D40)))),"")</f>
        <v/>
      </c>
      <c r="V40" s="321"/>
      <c r="W40" s="321"/>
      <c r="X40" s="321"/>
      <c r="Y40" s="321"/>
      <c r="Z40" s="321"/>
    </row>
    <row r="41" customFormat="false" ht="13.8" hidden="false" customHeight="false" outlineLevel="0" collapsed="false">
      <c r="A41" s="330" t="n">
        <v>28</v>
      </c>
      <c r="B41" s="323"/>
      <c r="C41" s="323"/>
      <c r="D41" s="324"/>
      <c r="E41" s="324"/>
      <c r="F41" s="324"/>
      <c r="G41" s="324"/>
      <c r="H41" s="324"/>
      <c r="I41" s="333"/>
      <c r="J41" s="333"/>
      <c r="K41" s="333"/>
      <c r="L41" s="335"/>
      <c r="M41" s="335"/>
      <c r="N41" s="335"/>
      <c r="S41" s="321"/>
      <c r="T41" s="329" t="str">
        <f aca="false">IF(D41&lt;&gt;"",IF(ISERROR(FIND("/",D41)),0,1),"")</f>
        <v/>
      </c>
      <c r="U41" s="329" t="str">
        <f aca="false">IF(D41&lt;&gt;"",IF(T41*1=0,D41,CONCATENATE(MID(D41,1,FIND("/",D41,1)-1),MID(D41,FIND("/",D41,1)+1,LEN(D41)))),"")</f>
        <v/>
      </c>
      <c r="V41" s="321"/>
      <c r="W41" s="321"/>
      <c r="X41" s="321"/>
      <c r="Y41" s="321"/>
      <c r="Z41" s="321"/>
    </row>
    <row r="42" customFormat="false" ht="13.8" hidden="false" customHeight="false" outlineLevel="0" collapsed="false">
      <c r="A42" s="330" t="n">
        <v>29</v>
      </c>
      <c r="B42" s="323"/>
      <c r="C42" s="323"/>
      <c r="D42" s="324"/>
      <c r="E42" s="324"/>
      <c r="F42" s="324"/>
      <c r="G42" s="324"/>
      <c r="H42" s="324"/>
      <c r="I42" s="333"/>
      <c r="J42" s="333"/>
      <c r="K42" s="333"/>
      <c r="L42" s="335"/>
      <c r="M42" s="335"/>
      <c r="N42" s="335"/>
      <c r="S42" s="321"/>
      <c r="T42" s="329" t="str">
        <f aca="false">IF(D42&lt;&gt;"",IF(ISERROR(FIND("/",D42)),0,1),"")</f>
        <v/>
      </c>
      <c r="U42" s="329" t="str">
        <f aca="false">IF(D42&lt;&gt;"",IF(T42*1=0,D42,CONCATENATE(MID(D42,1,FIND("/",D42,1)-1),MID(D42,FIND("/",D42,1)+1,LEN(D42)))),"")</f>
        <v/>
      </c>
      <c r="V42" s="321"/>
      <c r="W42" s="321"/>
      <c r="X42" s="321"/>
      <c r="Y42" s="321"/>
      <c r="Z42" s="321"/>
    </row>
    <row r="43" customFormat="false" ht="13.8" hidden="false" customHeight="false" outlineLevel="0" collapsed="false">
      <c r="A43" s="330" t="n">
        <v>30</v>
      </c>
      <c r="B43" s="323"/>
      <c r="C43" s="323"/>
      <c r="D43" s="324"/>
      <c r="E43" s="324"/>
      <c r="F43" s="324"/>
      <c r="G43" s="324"/>
      <c r="H43" s="324"/>
      <c r="I43" s="333"/>
      <c r="J43" s="333"/>
      <c r="K43" s="333"/>
      <c r="L43" s="335"/>
      <c r="M43" s="335"/>
      <c r="N43" s="335"/>
      <c r="S43" s="321"/>
      <c r="T43" s="329" t="str">
        <f aca="false">IF(D43&lt;&gt;"",IF(ISERROR(FIND("/",D43)),0,1),"")</f>
        <v/>
      </c>
      <c r="U43" s="329" t="str">
        <f aca="false">IF(D43&lt;&gt;"",IF(T43*1=0,D43,CONCATENATE(MID(D43,1,FIND("/",D43,1)-1),MID(D43,FIND("/",D43,1)+1,LEN(D43)))),"")</f>
        <v/>
      </c>
      <c r="V43" s="321"/>
      <c r="W43" s="321"/>
      <c r="X43" s="321"/>
      <c r="Y43" s="321"/>
      <c r="Z43" s="321"/>
    </row>
    <row r="44" customFormat="false" ht="13.8" hidden="false" customHeight="false" outlineLevel="0" collapsed="false">
      <c r="A44" s="330" t="n">
        <v>31</v>
      </c>
      <c r="B44" s="323"/>
      <c r="C44" s="323"/>
      <c r="D44" s="324"/>
      <c r="E44" s="332"/>
      <c r="F44" s="324"/>
      <c r="G44" s="324"/>
      <c r="H44" s="324"/>
      <c r="I44" s="333"/>
      <c r="J44" s="333"/>
      <c r="K44" s="333"/>
      <c r="L44" s="335"/>
      <c r="M44" s="335"/>
      <c r="N44" s="335"/>
      <c r="S44" s="321"/>
      <c r="T44" s="329" t="str">
        <f aca="false">IF(D44&lt;&gt;"",IF(ISERROR(FIND("/",D44)),0,1),"")</f>
        <v/>
      </c>
      <c r="U44" s="329" t="str">
        <f aca="false">IF(D44&lt;&gt;"",IF(T44*1=0,D44,CONCATENATE(MID(D44,1,FIND("/",D44,1)-1),MID(D44,FIND("/",D44,1)+1,LEN(D44)))),"")</f>
        <v/>
      </c>
      <c r="V44" s="321"/>
      <c r="W44" s="321"/>
      <c r="X44" s="321"/>
      <c r="Y44" s="321"/>
      <c r="Z44" s="321"/>
    </row>
    <row r="45" customFormat="false" ht="13.8" hidden="false" customHeight="false" outlineLevel="0" collapsed="false">
      <c r="A45" s="330" t="n">
        <v>32</v>
      </c>
      <c r="B45" s="323"/>
      <c r="C45" s="323"/>
      <c r="D45" s="324"/>
      <c r="E45" s="332"/>
      <c r="F45" s="324"/>
      <c r="G45" s="324"/>
      <c r="H45" s="324"/>
      <c r="I45" s="333"/>
      <c r="J45" s="333"/>
      <c r="K45" s="333"/>
      <c r="L45" s="335"/>
      <c r="M45" s="335"/>
      <c r="N45" s="335"/>
      <c r="S45" s="321"/>
      <c r="T45" s="329" t="str">
        <f aca="false">IF(D45&lt;&gt;"",IF(ISERROR(FIND("/",D45)),0,1),"")</f>
        <v/>
      </c>
      <c r="U45" s="329" t="str">
        <f aca="false">IF(D45&lt;&gt;"",IF(T45*1=0,D45,CONCATENATE(MID(D45,1,FIND("/",D45,1)-1),MID(D45,FIND("/",D45,1)+1,LEN(D45)))),"")</f>
        <v/>
      </c>
      <c r="V45" s="321"/>
      <c r="W45" s="321"/>
      <c r="X45" s="321"/>
      <c r="Y45" s="321"/>
      <c r="Z45" s="321"/>
    </row>
    <row r="46" customFormat="false" ht="13.8" hidden="false" customHeight="false" outlineLevel="0" collapsed="false">
      <c r="A46" s="330" t="n">
        <v>33</v>
      </c>
      <c r="B46" s="323"/>
      <c r="C46" s="323"/>
      <c r="D46" s="324"/>
      <c r="E46" s="332"/>
      <c r="F46" s="324"/>
      <c r="G46" s="324"/>
      <c r="H46" s="324"/>
      <c r="I46" s="333"/>
      <c r="J46" s="333"/>
      <c r="K46" s="333"/>
      <c r="L46" s="335"/>
      <c r="M46" s="335"/>
      <c r="N46" s="335"/>
      <c r="T46" s="329" t="str">
        <f aca="false">IF(D46&lt;&gt;"",IF(ISERROR(FIND("/",D46)),0,1),"")</f>
        <v/>
      </c>
      <c r="U46" s="329" t="str">
        <f aca="false">IF(D46&lt;&gt;"",IF(T46*1=0,D46,CONCATENATE(MID(D46,1,FIND("/",D46,1)-1),MID(D46,FIND("/",D46,1)+1,LEN(D46)))),"")</f>
        <v/>
      </c>
    </row>
    <row r="47" customFormat="false" ht="15" hidden="false" customHeight="false" outlineLevel="0" collapsed="false">
      <c r="A47" s="330" t="n">
        <v>34</v>
      </c>
      <c r="B47" s="323"/>
      <c r="C47" s="323"/>
      <c r="D47" s="324"/>
      <c r="E47" s="332"/>
      <c r="F47" s="324"/>
      <c r="G47" s="324"/>
      <c r="H47" s="324"/>
      <c r="I47" s="333"/>
      <c r="J47" s="333"/>
      <c r="K47" s="333"/>
      <c r="L47" s="335"/>
      <c r="M47" s="335"/>
      <c r="N47" s="335"/>
      <c r="T47" s="329" t="str">
        <f aca="false">IF(D47&lt;&gt;"",IF(ISERROR(FIND("/",D47)),0,1),"")</f>
        <v/>
      </c>
      <c r="U47" s="329" t="str">
        <f aca="false">IF(D47&lt;&gt;"",IF(T47*1=0,D47,CONCATENATE(MID(D47,1,FIND("/",D47,1)-1),MID(D47,FIND("/",D47,1)+1,LEN(D47)))),"")</f>
        <v/>
      </c>
    </row>
    <row r="48" customFormat="false" ht="15" hidden="false" customHeight="false" outlineLevel="0" collapsed="false">
      <c r="A48" s="330" t="n">
        <v>35</v>
      </c>
      <c r="B48" s="323"/>
      <c r="C48" s="323"/>
      <c r="D48" s="324"/>
      <c r="E48" s="324"/>
      <c r="F48" s="324"/>
      <c r="G48" s="324"/>
      <c r="H48" s="324"/>
      <c r="I48" s="333"/>
      <c r="J48" s="333"/>
      <c r="K48" s="333"/>
      <c r="L48" s="335"/>
      <c r="M48" s="335"/>
      <c r="N48" s="335"/>
      <c r="T48" s="329" t="str">
        <f aca="false">IF(D48&lt;&gt;"",IF(ISERROR(FIND("/",D48)),0,1),"")</f>
        <v/>
      </c>
      <c r="U48" s="329" t="str">
        <f aca="false">IF(D48&lt;&gt;"",IF(T48*1=0,D48,CONCATENATE(MID(D48,1,FIND("/",D48,1)-1),MID(D48,FIND("/",D48,1)+1,LEN(D48)))),"")</f>
        <v/>
      </c>
    </row>
    <row r="49" customFormat="false" ht="15" hidden="false" customHeight="false" outlineLevel="0" collapsed="false">
      <c r="A49" s="330" t="n">
        <v>36</v>
      </c>
      <c r="B49" s="323"/>
      <c r="C49" s="323"/>
      <c r="D49" s="324"/>
      <c r="E49" s="324"/>
      <c r="F49" s="324"/>
      <c r="G49" s="324"/>
      <c r="H49" s="324"/>
      <c r="I49" s="333"/>
      <c r="J49" s="333"/>
      <c r="K49" s="333"/>
      <c r="L49" s="335"/>
      <c r="M49" s="335"/>
      <c r="N49" s="335"/>
      <c r="T49" s="329" t="str">
        <f aca="false">IF(D49&lt;&gt;"",IF(ISERROR(FIND("/",D49)),0,1),"")</f>
        <v/>
      </c>
      <c r="U49" s="329" t="str">
        <f aca="false">IF(D49&lt;&gt;"",IF(T49*1=0,D49,CONCATENATE(MID(D49,1,FIND("/",D49,1)-1),MID(D49,FIND("/",D49,1)+1,LEN(D49)))),"")</f>
        <v/>
      </c>
    </row>
    <row r="50" customFormat="false" ht="15" hidden="false" customHeight="false" outlineLevel="0" collapsed="false">
      <c r="A50" s="330" t="n">
        <v>37</v>
      </c>
      <c r="B50" s="323"/>
      <c r="C50" s="323"/>
      <c r="D50" s="324"/>
      <c r="E50" s="324"/>
      <c r="F50" s="324"/>
      <c r="G50" s="324"/>
      <c r="H50" s="324"/>
      <c r="I50" s="333"/>
      <c r="J50" s="333"/>
      <c r="K50" s="333"/>
      <c r="L50" s="335"/>
      <c r="M50" s="335"/>
      <c r="N50" s="335"/>
      <c r="T50" s="329" t="str">
        <f aca="false">IF(D50&lt;&gt;"",IF(ISERROR(FIND("/",D50)),0,1),"")</f>
        <v/>
      </c>
      <c r="U50" s="329" t="str">
        <f aca="false">IF(D50&lt;&gt;"",IF(T50*1=0,D50,CONCATENATE(MID(D50,1,FIND("/",D50,1)-1),MID(D50,FIND("/",D50,1)+1,LEN(D50)))),"")</f>
        <v/>
      </c>
    </row>
    <row r="51" customFormat="false" ht="15" hidden="false" customHeight="false" outlineLevel="0" collapsed="false">
      <c r="A51" s="330" t="n">
        <v>38</v>
      </c>
      <c r="B51" s="323"/>
      <c r="C51" s="323"/>
      <c r="D51" s="324"/>
      <c r="E51" s="324"/>
      <c r="F51" s="324"/>
      <c r="G51" s="324"/>
      <c r="H51" s="324"/>
      <c r="I51" s="333"/>
      <c r="J51" s="333"/>
      <c r="K51" s="333"/>
      <c r="L51" s="335"/>
      <c r="M51" s="335"/>
      <c r="N51" s="335"/>
      <c r="T51" s="329" t="str">
        <f aca="false">IF(D51&lt;&gt;"",IF(ISERROR(FIND("/",D51)),0,1),"")</f>
        <v/>
      </c>
      <c r="U51" s="329" t="str">
        <f aca="false">IF(D51&lt;&gt;"",IF(T51*1=0,D51,CONCATENATE(MID(D51,1,FIND("/",D51,1)-1),MID(D51,FIND("/",D51,1)+1,LEN(D51)))),"")</f>
        <v/>
      </c>
    </row>
    <row r="52" customFormat="false" ht="15" hidden="false" customHeight="false" outlineLevel="0" collapsed="false">
      <c r="A52" s="330" t="n">
        <v>39</v>
      </c>
      <c r="B52" s="323"/>
      <c r="C52" s="323"/>
      <c r="D52" s="324"/>
      <c r="E52" s="324"/>
      <c r="F52" s="324"/>
      <c r="G52" s="324"/>
      <c r="H52" s="324"/>
      <c r="I52" s="333"/>
      <c r="J52" s="333"/>
      <c r="K52" s="333"/>
      <c r="L52" s="335"/>
      <c r="M52" s="335"/>
      <c r="N52" s="335"/>
      <c r="T52" s="329" t="str">
        <f aca="false">IF(D52&lt;&gt;"",IF(ISERROR(FIND("/",D52)),0,1),"")</f>
        <v/>
      </c>
      <c r="U52" s="329" t="str">
        <f aca="false">IF(D52&lt;&gt;"",IF(T52*1=0,D52,CONCATENATE(MID(D52,1,FIND("/",D52,1)-1),MID(D52,FIND("/",D52,1)+1,LEN(D52)))),"")</f>
        <v/>
      </c>
    </row>
    <row r="53" customFormat="false" ht="15" hidden="false" customHeight="false" outlineLevel="0" collapsed="false">
      <c r="A53" s="330" t="n">
        <v>40</v>
      </c>
      <c r="B53" s="323"/>
      <c r="C53" s="323"/>
      <c r="D53" s="324"/>
      <c r="E53" s="324"/>
      <c r="F53" s="324"/>
      <c r="G53" s="324"/>
      <c r="H53" s="324"/>
      <c r="I53" s="333"/>
      <c r="J53" s="333"/>
      <c r="K53" s="333"/>
      <c r="L53" s="335"/>
      <c r="M53" s="335"/>
      <c r="N53" s="335"/>
      <c r="T53" s="329" t="str">
        <f aca="false">IF(D53&lt;&gt;"",IF(ISERROR(FIND("/",D53)),0,1),"")</f>
        <v/>
      </c>
      <c r="U53" s="329" t="str">
        <f aca="false">IF(D53&lt;&gt;"",IF(T53*1=0,D53,CONCATENATE(MID(D53,1,FIND("/",D53,1)-1),MID(D53,FIND("/",D53,1)+1,LEN(D53)))),"")</f>
        <v/>
      </c>
    </row>
    <row r="54" customFormat="false" ht="15" hidden="false" customHeight="false" outlineLevel="0" collapsed="false">
      <c r="A54" s="330" t="n">
        <v>41</v>
      </c>
      <c r="B54" s="323"/>
      <c r="C54" s="323"/>
      <c r="D54" s="324"/>
      <c r="E54" s="324"/>
      <c r="F54" s="324"/>
      <c r="G54" s="324"/>
      <c r="H54" s="324"/>
      <c r="I54" s="333"/>
      <c r="J54" s="333"/>
      <c r="K54" s="333"/>
      <c r="L54" s="335"/>
      <c r="M54" s="335"/>
      <c r="N54" s="335"/>
      <c r="T54" s="329" t="str">
        <f aca="false">IF(D54&lt;&gt;"",IF(ISERROR(FIND("/",D54)),0,1),"")</f>
        <v/>
      </c>
      <c r="U54" s="329" t="str">
        <f aca="false">IF(D54&lt;&gt;"",IF(T54*1=0,D54,CONCATENATE(MID(D54,1,FIND("/",D54,1)-1),MID(D54,FIND("/",D54,1)+1,LEN(D54)))),"")</f>
        <v/>
      </c>
    </row>
    <row r="55" customFormat="false" ht="15" hidden="false" customHeight="false" outlineLevel="0" collapsed="false">
      <c r="A55" s="330" t="n">
        <v>42</v>
      </c>
      <c r="B55" s="323"/>
      <c r="C55" s="323"/>
      <c r="D55" s="324"/>
      <c r="E55" s="324"/>
      <c r="F55" s="324"/>
      <c r="G55" s="324"/>
      <c r="H55" s="324"/>
      <c r="I55" s="333"/>
      <c r="J55" s="333"/>
      <c r="K55" s="333"/>
      <c r="L55" s="335"/>
      <c r="M55" s="335"/>
      <c r="N55" s="335"/>
      <c r="T55" s="329" t="str">
        <f aca="false">IF(D55&lt;&gt;"",IF(ISERROR(FIND("/",D55)),0,1),"")</f>
        <v/>
      </c>
      <c r="U55" s="329" t="str">
        <f aca="false">IF(D55&lt;&gt;"",IF(T55*1=0,D55,CONCATENATE(MID(D55,1,FIND("/",D55,1)-1),MID(D55,FIND("/",D55,1)+1,LEN(D55)))),"")</f>
        <v/>
      </c>
    </row>
    <row r="56" customFormat="false" ht="15" hidden="false" customHeight="false" outlineLevel="0" collapsed="false">
      <c r="A56" s="330" t="n">
        <v>43</v>
      </c>
      <c r="B56" s="323"/>
      <c r="C56" s="323"/>
      <c r="D56" s="324"/>
      <c r="E56" s="324"/>
      <c r="F56" s="324"/>
      <c r="G56" s="324"/>
      <c r="H56" s="324"/>
      <c r="I56" s="333"/>
      <c r="J56" s="333"/>
      <c r="K56" s="333"/>
      <c r="L56" s="335"/>
      <c r="M56" s="335"/>
      <c r="N56" s="335"/>
      <c r="T56" s="329" t="str">
        <f aca="false">IF(D56&lt;&gt;"",IF(ISERROR(FIND("/",D56)),0,1),"")</f>
        <v/>
      </c>
      <c r="U56" s="329" t="str">
        <f aca="false">IF(D56&lt;&gt;"",IF(T56*1=0,D56,CONCATENATE(MID(D56,1,FIND("/",D56,1)-1),MID(D56,FIND("/",D56,1)+1,LEN(D56)))),"")</f>
        <v/>
      </c>
    </row>
    <row r="57" customFormat="false" ht="15" hidden="false" customHeight="false" outlineLevel="0" collapsed="false">
      <c r="A57" s="330" t="n">
        <v>44</v>
      </c>
      <c r="B57" s="323"/>
      <c r="C57" s="323"/>
      <c r="D57" s="324"/>
      <c r="E57" s="324"/>
      <c r="F57" s="324"/>
      <c r="G57" s="324"/>
      <c r="H57" s="324"/>
      <c r="I57" s="333"/>
      <c r="J57" s="333"/>
      <c r="K57" s="333"/>
      <c r="L57" s="335"/>
      <c r="M57" s="335"/>
      <c r="N57" s="335"/>
      <c r="T57" s="329" t="str">
        <f aca="false">IF(D57&lt;&gt;"",IF(ISERROR(FIND("/",D57)),0,1),"")</f>
        <v/>
      </c>
      <c r="U57" s="329" t="str">
        <f aca="false">IF(D57&lt;&gt;"",IF(T57*1=0,D57,CONCATENATE(MID(D57,1,FIND("/",D57,1)-1),MID(D57,FIND("/",D57,1)+1,LEN(D57)))),"")</f>
        <v/>
      </c>
    </row>
    <row r="58" customFormat="false" ht="15" hidden="false" customHeight="false" outlineLevel="0" collapsed="false">
      <c r="A58" s="330" t="n">
        <v>45</v>
      </c>
      <c r="B58" s="323"/>
      <c r="C58" s="323"/>
      <c r="D58" s="324"/>
      <c r="E58" s="324"/>
      <c r="F58" s="324"/>
      <c r="G58" s="324"/>
      <c r="H58" s="324"/>
      <c r="I58" s="333"/>
      <c r="J58" s="333"/>
      <c r="K58" s="333"/>
      <c r="L58" s="335"/>
      <c r="M58" s="335"/>
      <c r="N58" s="335"/>
      <c r="T58" s="329" t="str">
        <f aca="false">IF(D58&lt;&gt;"",IF(ISERROR(FIND("/",D58)),0,1),"")</f>
        <v/>
      </c>
      <c r="U58" s="329" t="str">
        <f aca="false">IF(D58&lt;&gt;"",IF(T58*1=0,D58,CONCATENATE(MID(D58,1,FIND("/",D58,1)-1),MID(D58,FIND("/",D58,1)+1,LEN(D58)))),"")</f>
        <v/>
      </c>
    </row>
    <row r="59" customFormat="false" ht="15" hidden="false" customHeight="false" outlineLevel="0" collapsed="false">
      <c r="A59" s="330" t="n">
        <v>46</v>
      </c>
      <c r="B59" s="323"/>
      <c r="C59" s="323"/>
      <c r="D59" s="324"/>
      <c r="E59" s="324"/>
      <c r="F59" s="324"/>
      <c r="G59" s="324"/>
      <c r="H59" s="324"/>
      <c r="I59" s="333"/>
      <c r="J59" s="333"/>
      <c r="K59" s="333"/>
      <c r="L59" s="335"/>
      <c r="M59" s="335"/>
      <c r="N59" s="335"/>
      <c r="T59" s="329" t="str">
        <f aca="false">IF(D59&lt;&gt;"",IF(ISERROR(FIND("/",D59)),0,1),"")</f>
        <v/>
      </c>
      <c r="U59" s="329" t="str">
        <f aca="false">IF(D59&lt;&gt;"",IF(T59*1=0,D59,CONCATENATE(MID(D59,1,FIND("/",D59,1)-1),MID(D59,FIND("/",D59,1)+1,LEN(D59)))),"")</f>
        <v/>
      </c>
    </row>
    <row r="60" customFormat="false" ht="15" hidden="false" customHeight="false" outlineLevel="0" collapsed="false">
      <c r="A60" s="330" t="n">
        <v>47</v>
      </c>
      <c r="B60" s="323"/>
      <c r="C60" s="323"/>
      <c r="D60" s="324"/>
      <c r="E60" s="324"/>
      <c r="F60" s="324"/>
      <c r="G60" s="324"/>
      <c r="H60" s="324"/>
      <c r="I60" s="333"/>
      <c r="J60" s="333"/>
      <c r="K60" s="333"/>
      <c r="L60" s="335"/>
      <c r="M60" s="335"/>
      <c r="N60" s="335"/>
      <c r="T60" s="329" t="str">
        <f aca="false">IF(D60&lt;&gt;"",IF(ISERROR(FIND("/",D60)),0,1),"")</f>
        <v/>
      </c>
      <c r="U60" s="329" t="str">
        <f aca="false">IF(D60&lt;&gt;"",IF(T60*1=0,D60,CONCATENATE(MID(D60,1,FIND("/",D60,1)-1),MID(D60,FIND("/",D60,1)+1,LEN(D60)))),"")</f>
        <v/>
      </c>
    </row>
    <row r="61" customFormat="false" ht="15" hidden="false" customHeight="false" outlineLevel="0" collapsed="false">
      <c r="A61" s="330" t="n">
        <v>48</v>
      </c>
      <c r="B61" s="323"/>
      <c r="C61" s="323"/>
      <c r="D61" s="324"/>
      <c r="E61" s="324"/>
      <c r="F61" s="324"/>
      <c r="G61" s="324"/>
      <c r="H61" s="324"/>
      <c r="I61" s="333"/>
      <c r="J61" s="333"/>
      <c r="K61" s="333"/>
      <c r="L61" s="335"/>
      <c r="M61" s="335"/>
      <c r="N61" s="335"/>
      <c r="T61" s="329" t="str">
        <f aca="false">IF(D61&lt;&gt;"",IF(ISERROR(FIND("/",D61)),0,1),"")</f>
        <v/>
      </c>
      <c r="U61" s="329" t="str">
        <f aca="false">IF(D61&lt;&gt;"",IF(T61*1=0,D61,CONCATENATE(MID(D61,1,FIND("/",D61,1)-1),MID(D61,FIND("/",D61,1)+1,LEN(D61)))),"")</f>
        <v/>
      </c>
    </row>
    <row r="62" customFormat="false" ht="15" hidden="false" customHeight="false" outlineLevel="0" collapsed="false">
      <c r="A62" s="330" t="n">
        <v>49</v>
      </c>
      <c r="B62" s="323"/>
      <c r="C62" s="323"/>
      <c r="D62" s="324"/>
      <c r="E62" s="324"/>
      <c r="F62" s="324"/>
      <c r="G62" s="324"/>
      <c r="H62" s="324"/>
      <c r="I62" s="333"/>
      <c r="J62" s="333"/>
      <c r="K62" s="333"/>
      <c r="L62" s="335"/>
      <c r="M62" s="335"/>
      <c r="N62" s="335"/>
      <c r="T62" s="329" t="str">
        <f aca="false">IF(D62&lt;&gt;"",IF(ISERROR(FIND("/",D62)),0,1),"")</f>
        <v/>
      </c>
      <c r="U62" s="329" t="str">
        <f aca="false">IF(D62&lt;&gt;"",IF(T62*1=0,D62,CONCATENATE(MID(D62,1,FIND("/",D62,1)-1),MID(D62,FIND("/",D62,1)+1,LEN(D62)))),"")</f>
        <v/>
      </c>
    </row>
    <row r="63" customFormat="false" ht="15" hidden="false" customHeight="false" outlineLevel="0" collapsed="false">
      <c r="A63" s="330" t="n">
        <v>50</v>
      </c>
      <c r="B63" s="323"/>
      <c r="C63" s="323"/>
      <c r="D63" s="324"/>
      <c r="E63" s="324"/>
      <c r="F63" s="324"/>
      <c r="G63" s="324"/>
      <c r="H63" s="324"/>
      <c r="I63" s="333"/>
      <c r="J63" s="333"/>
      <c r="K63" s="333"/>
      <c r="L63" s="335"/>
      <c r="M63" s="335"/>
      <c r="N63" s="335"/>
      <c r="T63" s="329" t="str">
        <f aca="false">IF(D63&lt;&gt;"",IF(ISERROR(FIND("/",D63)),0,1),"")</f>
        <v/>
      </c>
      <c r="U63" s="329" t="str">
        <f aca="false">IF(D63&lt;&gt;"",IF(T63*1=0,D63,CONCATENATE(MID(D63,1,FIND("/",D63,1)-1),MID(D63,FIND("/",D63,1)+1,LEN(D63)))),"")</f>
        <v/>
      </c>
    </row>
    <row r="64" customFormat="false" ht="15" hidden="false" customHeight="false" outlineLevel="0" collapsed="false">
      <c r="A64" s="330" t="n">
        <v>51</v>
      </c>
      <c r="B64" s="323"/>
      <c r="C64" s="323"/>
      <c r="D64" s="324"/>
      <c r="E64" s="324"/>
      <c r="F64" s="324"/>
      <c r="G64" s="324"/>
      <c r="H64" s="324"/>
      <c r="I64" s="333"/>
      <c r="J64" s="333"/>
      <c r="K64" s="333"/>
      <c r="L64" s="335"/>
      <c r="M64" s="335"/>
      <c r="N64" s="335"/>
      <c r="T64" s="329" t="str">
        <f aca="false">IF(D64&lt;&gt;"",IF(ISERROR(FIND("/",D64)),0,1),"")</f>
        <v/>
      </c>
      <c r="U64" s="329" t="str">
        <f aca="false">IF(D64&lt;&gt;"",IF(T64*1=0,D64,CONCATENATE(MID(D64,1,FIND("/",D64,1)-1),MID(D64,FIND("/",D64,1)+1,LEN(D64)))),"")</f>
        <v/>
      </c>
    </row>
    <row r="65" customFormat="false" ht="15" hidden="false" customHeight="false" outlineLevel="0" collapsed="false">
      <c r="A65" s="330" t="n">
        <v>52</v>
      </c>
      <c r="B65" s="323"/>
      <c r="C65" s="323"/>
      <c r="D65" s="324"/>
      <c r="E65" s="324"/>
      <c r="F65" s="324"/>
      <c r="G65" s="324"/>
      <c r="H65" s="324"/>
      <c r="I65" s="333"/>
      <c r="J65" s="333"/>
      <c r="K65" s="333"/>
      <c r="L65" s="335"/>
      <c r="M65" s="335"/>
      <c r="N65" s="335"/>
      <c r="T65" s="329" t="str">
        <f aca="false">IF(D65&lt;&gt;"",IF(ISERROR(FIND("/",D65)),0,1),"")</f>
        <v/>
      </c>
      <c r="U65" s="329" t="str">
        <f aca="false">IF(D65&lt;&gt;"",IF(T65*1=0,D65,CONCATENATE(MID(D65,1,FIND("/",D65,1)-1),MID(D65,FIND("/",D65,1)+1,LEN(D65)))),"")</f>
        <v/>
      </c>
    </row>
    <row r="66" customFormat="false" ht="15" hidden="false" customHeight="false" outlineLevel="0" collapsed="false">
      <c r="A66" s="330" t="n">
        <v>53</v>
      </c>
      <c r="B66" s="323"/>
      <c r="C66" s="323"/>
      <c r="D66" s="324"/>
      <c r="E66" s="324"/>
      <c r="F66" s="324"/>
      <c r="G66" s="324"/>
      <c r="H66" s="324"/>
      <c r="I66" s="333"/>
      <c r="J66" s="333"/>
      <c r="K66" s="333"/>
      <c r="L66" s="335"/>
      <c r="M66" s="335"/>
      <c r="N66" s="335"/>
      <c r="T66" s="329" t="str">
        <f aca="false">IF(D66&lt;&gt;"",IF(ISERROR(FIND("/",D66)),0,1),"")</f>
        <v/>
      </c>
      <c r="U66" s="329" t="str">
        <f aca="false">IF(D66&lt;&gt;"",IF(T66*1=0,D66,CONCATENATE(MID(D66,1,FIND("/",D66,1)-1),MID(D66,FIND("/",D66,1)+1,LEN(D66)))),"")</f>
        <v/>
      </c>
    </row>
    <row r="67" customFormat="false" ht="15" hidden="false" customHeight="false" outlineLevel="0" collapsed="false">
      <c r="A67" s="330" t="n">
        <v>54</v>
      </c>
      <c r="B67" s="323"/>
      <c r="C67" s="323"/>
      <c r="D67" s="324"/>
      <c r="E67" s="324"/>
      <c r="F67" s="324"/>
      <c r="G67" s="324"/>
      <c r="H67" s="324"/>
      <c r="I67" s="333"/>
      <c r="J67" s="333"/>
      <c r="K67" s="333"/>
      <c r="L67" s="335"/>
      <c r="M67" s="335"/>
      <c r="N67" s="335"/>
      <c r="T67" s="329" t="str">
        <f aca="false">IF(D67&lt;&gt;"",IF(ISERROR(FIND("/",D67)),0,1),"")</f>
        <v/>
      </c>
      <c r="U67" s="329" t="str">
        <f aca="false">IF(D67&lt;&gt;"",IF(T67*1=0,D67,CONCATENATE(MID(D67,1,FIND("/",D67,1)-1),MID(D67,FIND("/",D67,1)+1,LEN(D67)))),"")</f>
        <v/>
      </c>
    </row>
    <row r="68" customFormat="false" ht="15" hidden="false" customHeight="false" outlineLevel="0" collapsed="false">
      <c r="A68" s="330" t="n">
        <v>55</v>
      </c>
      <c r="B68" s="323"/>
      <c r="C68" s="323"/>
      <c r="D68" s="324"/>
      <c r="E68" s="324"/>
      <c r="F68" s="324"/>
      <c r="G68" s="324"/>
      <c r="H68" s="324"/>
      <c r="I68" s="333"/>
      <c r="J68" s="333"/>
      <c r="K68" s="333"/>
      <c r="L68" s="335"/>
      <c r="M68" s="335"/>
      <c r="N68" s="335"/>
      <c r="T68" s="329" t="str">
        <f aca="false">IF(D68&lt;&gt;"",IF(ISERROR(FIND("/",D68)),0,1),"")</f>
        <v/>
      </c>
      <c r="U68" s="329" t="str">
        <f aca="false">IF(D68&lt;&gt;"",IF(T68*1=0,D68,CONCATENATE(MID(D68,1,FIND("/",D68,1)-1),MID(D68,FIND("/",D68,1)+1,LEN(D68)))),"")</f>
        <v/>
      </c>
    </row>
    <row r="69" customFormat="false" ht="15" hidden="false" customHeight="false" outlineLevel="0" collapsed="false">
      <c r="A69" s="330" t="n">
        <v>56</v>
      </c>
      <c r="B69" s="323"/>
      <c r="C69" s="323"/>
      <c r="D69" s="324"/>
      <c r="E69" s="324"/>
      <c r="F69" s="324"/>
      <c r="G69" s="324"/>
      <c r="H69" s="324"/>
      <c r="I69" s="333"/>
      <c r="J69" s="333"/>
      <c r="K69" s="333"/>
      <c r="L69" s="335"/>
      <c r="M69" s="335"/>
      <c r="N69" s="335"/>
      <c r="T69" s="329" t="str">
        <f aca="false">IF(D69&lt;&gt;"",IF(ISERROR(FIND("/",D69)),0,1),"")</f>
        <v/>
      </c>
      <c r="U69" s="329" t="str">
        <f aca="false">IF(D69&lt;&gt;"",IF(T69*1=0,D69,CONCATENATE(MID(D69,1,FIND("/",D69,1)-1),MID(D69,FIND("/",D69,1)+1,LEN(D69)))),"")</f>
        <v/>
      </c>
    </row>
    <row r="70" customFormat="false" ht="15" hidden="false" customHeight="false" outlineLevel="0" collapsed="false">
      <c r="A70" s="330" t="n">
        <v>57</v>
      </c>
      <c r="B70" s="323"/>
      <c r="C70" s="323"/>
      <c r="D70" s="324"/>
      <c r="E70" s="324"/>
      <c r="F70" s="324"/>
      <c r="G70" s="324"/>
      <c r="H70" s="324"/>
      <c r="I70" s="333"/>
      <c r="J70" s="333"/>
      <c r="K70" s="333"/>
      <c r="L70" s="335"/>
      <c r="M70" s="335"/>
      <c r="N70" s="335"/>
      <c r="T70" s="329" t="str">
        <f aca="false">IF(D70&lt;&gt;"",IF(ISERROR(FIND("/",D70)),0,1),"")</f>
        <v/>
      </c>
      <c r="U70" s="329" t="str">
        <f aca="false">IF(D70&lt;&gt;"",IF(T70*1=0,D70,CONCATENATE(MID(D70,1,FIND("/",D70,1)-1),MID(D70,FIND("/",D70,1)+1,LEN(D70)))),"")</f>
        <v/>
      </c>
    </row>
    <row r="71" customFormat="false" ht="15" hidden="false" customHeight="false" outlineLevel="0" collapsed="false">
      <c r="A71" s="330" t="n">
        <v>58</v>
      </c>
      <c r="B71" s="323"/>
      <c r="C71" s="323"/>
      <c r="D71" s="324"/>
      <c r="E71" s="324"/>
      <c r="F71" s="324"/>
      <c r="G71" s="324"/>
      <c r="H71" s="324"/>
      <c r="I71" s="333"/>
      <c r="J71" s="333"/>
      <c r="K71" s="333"/>
      <c r="L71" s="335"/>
      <c r="M71" s="335"/>
      <c r="N71" s="335"/>
      <c r="T71" s="329" t="str">
        <f aca="false">IF(D71&lt;&gt;"",IF(ISERROR(FIND("/",D71)),0,1),"")</f>
        <v/>
      </c>
      <c r="U71" s="329" t="str">
        <f aca="false">IF(D71&lt;&gt;"",IF(T71*1=0,D71,CONCATENATE(MID(D71,1,FIND("/",D71,1)-1),MID(D71,FIND("/",D71,1)+1,LEN(D71)))),"")</f>
        <v/>
      </c>
    </row>
    <row r="72" customFormat="false" ht="15" hidden="false" customHeight="false" outlineLevel="0" collapsed="false">
      <c r="A72" s="330" t="n">
        <v>59</v>
      </c>
      <c r="B72" s="323"/>
      <c r="C72" s="323"/>
      <c r="D72" s="324"/>
      <c r="E72" s="324"/>
      <c r="F72" s="324"/>
      <c r="G72" s="324"/>
      <c r="H72" s="324"/>
      <c r="I72" s="333"/>
      <c r="J72" s="333"/>
      <c r="K72" s="333"/>
      <c r="L72" s="335"/>
      <c r="M72" s="335"/>
      <c r="N72" s="335"/>
      <c r="T72" s="329" t="str">
        <f aca="false">IF(D72&lt;&gt;"",IF(ISERROR(FIND("/",D72)),0,1),"")</f>
        <v/>
      </c>
      <c r="U72" s="329" t="str">
        <f aca="false">IF(D72&lt;&gt;"",IF(T72*1=0,D72,CONCATENATE(MID(D72,1,FIND("/",D72,1)-1),MID(D72,FIND("/",D72,1)+1,LEN(D72)))),"")</f>
        <v/>
      </c>
    </row>
    <row r="73" customFormat="false" ht="15" hidden="false" customHeight="false" outlineLevel="0" collapsed="false">
      <c r="A73" s="330" t="n">
        <v>60</v>
      </c>
      <c r="B73" s="323"/>
      <c r="C73" s="323"/>
      <c r="D73" s="324"/>
      <c r="E73" s="324"/>
      <c r="F73" s="324"/>
      <c r="G73" s="324"/>
      <c r="H73" s="324"/>
      <c r="I73" s="333"/>
      <c r="J73" s="333"/>
      <c r="K73" s="333"/>
      <c r="L73" s="335"/>
      <c r="M73" s="335"/>
      <c r="N73" s="335"/>
      <c r="T73" s="329" t="str">
        <f aca="false">IF(D73&lt;&gt;"",IF(ISERROR(FIND("/",D73)),0,1),"")</f>
        <v/>
      </c>
      <c r="U73" s="329" t="str">
        <f aca="false">IF(D73&lt;&gt;"",IF(T73*1=0,D73,CONCATENATE(MID(D73,1,FIND("/",D73,1)-1),MID(D73,FIND("/",D73,1)+1,LEN(D73)))),"")</f>
        <v/>
      </c>
    </row>
    <row r="74" customFormat="false" ht="15" hidden="false" customHeight="false" outlineLevel="0" collapsed="false">
      <c r="A74" s="330" t="n">
        <v>61</v>
      </c>
      <c r="B74" s="323"/>
      <c r="C74" s="323"/>
      <c r="D74" s="324"/>
      <c r="E74" s="324"/>
      <c r="F74" s="324"/>
      <c r="G74" s="324"/>
      <c r="H74" s="324"/>
      <c r="I74" s="333"/>
      <c r="J74" s="333"/>
      <c r="K74" s="333"/>
      <c r="L74" s="335"/>
      <c r="M74" s="335"/>
      <c r="N74" s="335"/>
      <c r="T74" s="329" t="str">
        <f aca="false">IF(D74&lt;&gt;"",IF(ISERROR(FIND("/",D74)),0,1),"")</f>
        <v/>
      </c>
      <c r="U74" s="329" t="str">
        <f aca="false">IF(D74&lt;&gt;"",IF(T74*1=0,D74,CONCATENATE(MID(D74,1,FIND("/",D74,1)-1),MID(D74,FIND("/",D74,1)+1,LEN(D74)))),"")</f>
        <v/>
      </c>
    </row>
    <row r="75" customFormat="false" ht="15" hidden="false" customHeight="false" outlineLevel="0" collapsed="false">
      <c r="A75" s="330" t="n">
        <v>62</v>
      </c>
      <c r="B75" s="323"/>
      <c r="C75" s="323"/>
      <c r="D75" s="324"/>
      <c r="E75" s="324"/>
      <c r="F75" s="324"/>
      <c r="G75" s="324"/>
      <c r="H75" s="324"/>
      <c r="I75" s="333"/>
      <c r="J75" s="333"/>
      <c r="K75" s="333"/>
      <c r="L75" s="335"/>
      <c r="M75" s="335"/>
      <c r="N75" s="335"/>
      <c r="T75" s="329" t="str">
        <f aca="false">IF(D75&lt;&gt;"",IF(ISERROR(FIND("/",D75)),0,1),"")</f>
        <v/>
      </c>
      <c r="U75" s="329" t="str">
        <f aca="false">IF(D75&lt;&gt;"",IF(T75*1=0,D75,CONCATENATE(MID(D75,1,FIND("/",D75,1)-1),MID(D75,FIND("/",D75,1)+1,LEN(D75)))),"")</f>
        <v/>
      </c>
    </row>
    <row r="76" customFormat="false" ht="15" hidden="false" customHeight="false" outlineLevel="0" collapsed="false">
      <c r="A76" s="330" t="n">
        <v>63</v>
      </c>
      <c r="B76" s="323"/>
      <c r="C76" s="323"/>
      <c r="D76" s="324"/>
      <c r="E76" s="324"/>
      <c r="F76" s="324"/>
      <c r="G76" s="324"/>
      <c r="H76" s="324"/>
      <c r="I76" s="333"/>
      <c r="J76" s="333"/>
      <c r="K76" s="333"/>
      <c r="L76" s="335"/>
      <c r="M76" s="335"/>
      <c r="N76" s="335"/>
      <c r="T76" s="329" t="str">
        <f aca="false">IF(D76&lt;&gt;"",IF(ISERROR(FIND("/",D76)),0,1),"")</f>
        <v/>
      </c>
      <c r="U76" s="329" t="str">
        <f aca="false">IF(D76&lt;&gt;"",IF(T76*1=0,D76,CONCATENATE(MID(D76,1,FIND("/",D76,1)-1),MID(D76,FIND("/",D76,1)+1,LEN(D76)))),"")</f>
        <v/>
      </c>
    </row>
    <row r="77" customFormat="false" ht="15" hidden="false" customHeight="false" outlineLevel="0" collapsed="false">
      <c r="A77" s="330" t="n">
        <v>64</v>
      </c>
      <c r="B77" s="323"/>
      <c r="C77" s="323"/>
      <c r="D77" s="324"/>
      <c r="E77" s="324"/>
      <c r="F77" s="324"/>
      <c r="G77" s="324"/>
      <c r="H77" s="324"/>
      <c r="I77" s="333"/>
      <c r="J77" s="333"/>
      <c r="K77" s="333"/>
      <c r="L77" s="335"/>
      <c r="M77" s="335"/>
      <c r="N77" s="335"/>
      <c r="T77" s="329" t="str">
        <f aca="false">IF(D77&lt;&gt;"",IF(ISERROR(FIND("/",D77)),0,1),"")</f>
        <v/>
      </c>
      <c r="U77" s="329" t="str">
        <f aca="false">IF(D77&lt;&gt;"",IF(T77*1=0,D77,CONCATENATE(MID(D77,1,FIND("/",D77,1)-1),MID(D77,FIND("/",D77,1)+1,LEN(D77)))),"")</f>
        <v/>
      </c>
    </row>
    <row r="78" customFormat="false" ht="15" hidden="false" customHeight="false" outlineLevel="0" collapsed="false">
      <c r="A78" s="330" t="n">
        <v>65</v>
      </c>
      <c r="B78" s="323"/>
      <c r="C78" s="323"/>
      <c r="D78" s="324"/>
      <c r="E78" s="324"/>
      <c r="F78" s="324"/>
      <c r="G78" s="324"/>
      <c r="H78" s="324"/>
      <c r="I78" s="333"/>
      <c r="J78" s="333"/>
      <c r="K78" s="333"/>
      <c r="L78" s="335"/>
      <c r="M78" s="335"/>
      <c r="N78" s="335"/>
      <c r="T78" s="329" t="str">
        <f aca="false">IF(D78&lt;&gt;"",IF(ISERROR(FIND("/",D78)),0,1),"")</f>
        <v/>
      </c>
      <c r="U78" s="329" t="str">
        <f aca="false">IF(D78&lt;&gt;"",IF(T78*1=0,D78,CONCATENATE(MID(D78,1,FIND("/",D78,1)-1),MID(D78,FIND("/",D78,1)+1,LEN(D78)))),"")</f>
        <v/>
      </c>
    </row>
    <row r="79" customFormat="false" ht="15" hidden="false" customHeight="false" outlineLevel="0" collapsed="false">
      <c r="A79" s="330" t="n">
        <v>66</v>
      </c>
      <c r="B79" s="323"/>
      <c r="C79" s="323"/>
      <c r="D79" s="324"/>
      <c r="E79" s="324"/>
      <c r="F79" s="324"/>
      <c r="G79" s="324"/>
      <c r="H79" s="324"/>
      <c r="I79" s="333"/>
      <c r="J79" s="333"/>
      <c r="K79" s="333"/>
      <c r="L79" s="335"/>
      <c r="M79" s="335"/>
      <c r="N79" s="335"/>
      <c r="T79" s="329" t="str">
        <f aca="false">IF(D79&lt;&gt;"",IF(ISERROR(FIND("/",D79)),0,1),"")</f>
        <v/>
      </c>
      <c r="U79" s="329" t="str">
        <f aca="false">IF(D79&lt;&gt;"",IF(T79*1=0,D79,CONCATENATE(MID(D79,1,FIND("/",D79,1)-1),MID(D79,FIND("/",D79,1)+1,LEN(D79)))),"")</f>
        <v/>
      </c>
    </row>
    <row r="80" customFormat="false" ht="15" hidden="false" customHeight="false" outlineLevel="0" collapsed="false">
      <c r="A80" s="330" t="n">
        <v>67</v>
      </c>
      <c r="B80" s="323"/>
      <c r="C80" s="323"/>
      <c r="D80" s="324"/>
      <c r="E80" s="324"/>
      <c r="F80" s="324"/>
      <c r="G80" s="324"/>
      <c r="H80" s="324"/>
      <c r="I80" s="333"/>
      <c r="J80" s="333"/>
      <c r="K80" s="333"/>
      <c r="L80" s="335"/>
      <c r="M80" s="335"/>
      <c r="N80" s="335"/>
      <c r="T80" s="329" t="str">
        <f aca="false">IF(D80&lt;&gt;"",IF(ISERROR(FIND("/",D80)),0,1),"")</f>
        <v/>
      </c>
      <c r="U80" s="329" t="str">
        <f aca="false">IF(D80&lt;&gt;"",IF(T80*1=0,D80,CONCATENATE(MID(D80,1,FIND("/",D80,1)-1),MID(D80,FIND("/",D80,1)+1,LEN(D80)))),"")</f>
        <v/>
      </c>
    </row>
    <row r="81" customFormat="false" ht="15" hidden="false" customHeight="false" outlineLevel="0" collapsed="false">
      <c r="A81" s="330" t="n">
        <v>68</v>
      </c>
      <c r="B81" s="323"/>
      <c r="C81" s="323"/>
      <c r="D81" s="324"/>
      <c r="E81" s="324"/>
      <c r="F81" s="324"/>
      <c r="G81" s="324"/>
      <c r="H81" s="324"/>
      <c r="I81" s="333"/>
      <c r="J81" s="333"/>
      <c r="K81" s="333"/>
      <c r="L81" s="335"/>
      <c r="M81" s="335"/>
      <c r="N81" s="335"/>
      <c r="T81" s="329" t="str">
        <f aca="false">IF(D81&lt;&gt;"",IF(ISERROR(FIND("/",D81)),0,1),"")</f>
        <v/>
      </c>
      <c r="U81" s="329" t="str">
        <f aca="false">IF(D81&lt;&gt;"",IF(T81*1=0,D81,CONCATENATE(MID(D81,1,FIND("/",D81,1)-1),MID(D81,FIND("/",D81,1)+1,LEN(D81)))),"")</f>
        <v/>
      </c>
    </row>
    <row r="82" customFormat="false" ht="15" hidden="false" customHeight="false" outlineLevel="0" collapsed="false">
      <c r="A82" s="330" t="n">
        <v>69</v>
      </c>
      <c r="B82" s="323"/>
      <c r="C82" s="323"/>
      <c r="D82" s="324"/>
      <c r="E82" s="324"/>
      <c r="F82" s="324"/>
      <c r="G82" s="324"/>
      <c r="H82" s="324"/>
      <c r="I82" s="333"/>
      <c r="J82" s="333"/>
      <c r="K82" s="333"/>
      <c r="L82" s="335"/>
      <c r="M82" s="335"/>
      <c r="N82" s="335"/>
      <c r="T82" s="329" t="str">
        <f aca="false">IF(D82&lt;&gt;"",IF(ISERROR(FIND("/",D82)),0,1),"")</f>
        <v/>
      </c>
      <c r="U82" s="329" t="str">
        <f aca="false">IF(D82&lt;&gt;"",IF(T82*1=0,D82,CONCATENATE(MID(D82,1,FIND("/",D82,1)-1),MID(D82,FIND("/",D82,1)+1,LEN(D82)))),"")</f>
        <v/>
      </c>
    </row>
    <row r="83" customFormat="false" ht="15" hidden="false" customHeight="false" outlineLevel="0" collapsed="false">
      <c r="A83" s="330" t="n">
        <v>70</v>
      </c>
      <c r="B83" s="323"/>
      <c r="C83" s="323"/>
      <c r="D83" s="324"/>
      <c r="E83" s="324"/>
      <c r="F83" s="324"/>
      <c r="G83" s="324"/>
      <c r="H83" s="324"/>
      <c r="I83" s="333"/>
      <c r="J83" s="333"/>
      <c r="K83" s="333"/>
      <c r="L83" s="335"/>
      <c r="M83" s="335"/>
      <c r="N83" s="335"/>
      <c r="T83" s="329" t="str">
        <f aca="false">IF(D83&lt;&gt;"",IF(ISERROR(FIND("/",D83)),0,1),"")</f>
        <v/>
      </c>
      <c r="U83" s="329" t="str">
        <f aca="false">IF(D83&lt;&gt;"",IF(T83*1=0,D83,CONCATENATE(MID(D83,1,FIND("/",D83,1)-1),MID(D83,FIND("/",D83,1)+1,LEN(D83)))),"")</f>
        <v/>
      </c>
    </row>
    <row r="84" customFormat="false" ht="15" hidden="false" customHeight="false" outlineLevel="0" collapsed="false">
      <c r="A84" s="330" t="n">
        <v>71</v>
      </c>
      <c r="B84" s="323"/>
      <c r="C84" s="323"/>
      <c r="D84" s="324"/>
      <c r="E84" s="324"/>
      <c r="F84" s="324"/>
      <c r="G84" s="324"/>
      <c r="H84" s="324"/>
      <c r="I84" s="333"/>
      <c r="J84" s="333"/>
      <c r="K84" s="333"/>
      <c r="L84" s="335"/>
      <c r="M84" s="335"/>
      <c r="N84" s="335"/>
      <c r="T84" s="329" t="str">
        <f aca="false">IF(D84&lt;&gt;"",IF(ISERROR(FIND("/",D84)),0,1),"")</f>
        <v/>
      </c>
      <c r="U84" s="329" t="str">
        <f aca="false">IF(D84&lt;&gt;"",IF(T84*1=0,D84,CONCATENATE(MID(D84,1,FIND("/",D84,1)-1),MID(D84,FIND("/",D84,1)+1,LEN(D84)))),"")</f>
        <v/>
      </c>
    </row>
    <row r="85" customFormat="false" ht="15" hidden="false" customHeight="false" outlineLevel="0" collapsed="false">
      <c r="A85" s="330" t="n">
        <v>72</v>
      </c>
      <c r="B85" s="323"/>
      <c r="C85" s="323"/>
      <c r="D85" s="324"/>
      <c r="E85" s="324"/>
      <c r="F85" s="324"/>
      <c r="G85" s="324"/>
      <c r="H85" s="324"/>
      <c r="I85" s="333"/>
      <c r="J85" s="333"/>
      <c r="K85" s="333"/>
      <c r="L85" s="335"/>
      <c r="M85" s="335"/>
      <c r="N85" s="335"/>
      <c r="T85" s="329" t="str">
        <f aca="false">IF(D85&lt;&gt;"",IF(ISERROR(FIND("/",D85)),0,1),"")</f>
        <v/>
      </c>
      <c r="U85" s="329" t="str">
        <f aca="false">IF(D85&lt;&gt;"",IF(T85*1=0,D85,CONCATENATE(MID(D85,1,FIND("/",D85,1)-1),MID(D85,FIND("/",D85,1)+1,LEN(D85)))),"")</f>
        <v/>
      </c>
    </row>
    <row r="86" customFormat="false" ht="15" hidden="false" customHeight="false" outlineLevel="0" collapsed="false">
      <c r="A86" s="330" t="n">
        <v>73</v>
      </c>
      <c r="B86" s="323"/>
      <c r="C86" s="323"/>
      <c r="D86" s="324"/>
      <c r="E86" s="324"/>
      <c r="F86" s="324"/>
      <c r="G86" s="324"/>
      <c r="H86" s="324"/>
      <c r="I86" s="333"/>
      <c r="J86" s="333"/>
      <c r="K86" s="333"/>
      <c r="L86" s="335"/>
      <c r="M86" s="335"/>
      <c r="N86" s="335"/>
      <c r="T86" s="329" t="str">
        <f aca="false">IF(D86&lt;&gt;"",IF(ISERROR(FIND("/",D86)),0,1),"")</f>
        <v/>
      </c>
      <c r="U86" s="329" t="str">
        <f aca="false">IF(D86&lt;&gt;"",IF(T86*1=0,D86,CONCATENATE(MID(D86,1,FIND("/",D86,1)-1),MID(D86,FIND("/",D86,1)+1,LEN(D86)))),"")</f>
        <v/>
      </c>
    </row>
    <row r="87" customFormat="false" ht="15" hidden="false" customHeight="false" outlineLevel="0" collapsed="false">
      <c r="A87" s="330" t="n">
        <v>74</v>
      </c>
      <c r="B87" s="323"/>
      <c r="C87" s="323"/>
      <c r="D87" s="324"/>
      <c r="E87" s="324"/>
      <c r="F87" s="324"/>
      <c r="G87" s="324"/>
      <c r="H87" s="324"/>
      <c r="I87" s="333"/>
      <c r="J87" s="333"/>
      <c r="K87" s="333"/>
      <c r="L87" s="335"/>
      <c r="M87" s="335"/>
      <c r="N87" s="335"/>
      <c r="T87" s="329" t="str">
        <f aca="false">IF(D87&lt;&gt;"",IF(ISERROR(FIND("/",D87)),0,1),"")</f>
        <v/>
      </c>
      <c r="U87" s="329" t="str">
        <f aca="false">IF(D87&lt;&gt;"",IF(T87*1=0,D87,CONCATENATE(MID(D87,1,FIND("/",D87,1)-1),MID(D87,FIND("/",D87,1)+1,LEN(D87)))),"")</f>
        <v/>
      </c>
    </row>
    <row r="88" customFormat="false" ht="15" hidden="false" customHeight="false" outlineLevel="0" collapsed="false">
      <c r="A88" s="330" t="n">
        <v>75</v>
      </c>
      <c r="B88" s="323"/>
      <c r="C88" s="323"/>
      <c r="D88" s="324"/>
      <c r="E88" s="324"/>
      <c r="F88" s="324"/>
      <c r="G88" s="324"/>
      <c r="H88" s="324"/>
      <c r="I88" s="333"/>
      <c r="J88" s="333"/>
      <c r="K88" s="333"/>
      <c r="L88" s="335"/>
      <c r="M88" s="335"/>
      <c r="N88" s="335"/>
      <c r="T88" s="329" t="str">
        <f aca="false">IF(D88&lt;&gt;"",IF(ISERROR(FIND("/",D88)),0,1),"")</f>
        <v/>
      </c>
      <c r="U88" s="329" t="str">
        <f aca="false">IF(D88&lt;&gt;"",IF(T88*1=0,D88,CONCATENATE(MID(D88,1,FIND("/",D88,1)-1),MID(D88,FIND("/",D88,1)+1,LEN(D88)))),"")</f>
        <v/>
      </c>
    </row>
    <row r="89" customFormat="false" ht="15" hidden="false" customHeight="false" outlineLevel="0" collapsed="false">
      <c r="A89" s="330" t="n">
        <v>76</v>
      </c>
      <c r="B89" s="323"/>
      <c r="C89" s="323"/>
      <c r="D89" s="324"/>
      <c r="E89" s="324"/>
      <c r="F89" s="324"/>
      <c r="G89" s="324"/>
      <c r="H89" s="324"/>
      <c r="I89" s="333"/>
      <c r="J89" s="333"/>
      <c r="K89" s="333"/>
      <c r="L89" s="335"/>
      <c r="M89" s="335"/>
      <c r="N89" s="335"/>
      <c r="T89" s="329" t="str">
        <f aca="false">IF(D89&lt;&gt;"",IF(ISERROR(FIND("/",D89)),0,1),"")</f>
        <v/>
      </c>
      <c r="U89" s="329" t="str">
        <f aca="false">IF(D89&lt;&gt;"",IF(T89*1=0,D89,CONCATENATE(MID(D89,1,FIND("/",D89,1)-1),MID(D89,FIND("/",D89,1)+1,LEN(D89)))),"")</f>
        <v/>
      </c>
    </row>
    <row r="90" customFormat="false" ht="15" hidden="false" customHeight="false" outlineLevel="0" collapsed="false">
      <c r="A90" s="330" t="n">
        <v>77</v>
      </c>
      <c r="B90" s="323"/>
      <c r="C90" s="323"/>
      <c r="D90" s="324"/>
      <c r="E90" s="324"/>
      <c r="F90" s="324"/>
      <c r="G90" s="324"/>
      <c r="H90" s="324"/>
      <c r="I90" s="333"/>
      <c r="J90" s="333"/>
      <c r="K90" s="333"/>
      <c r="L90" s="335"/>
      <c r="M90" s="335"/>
      <c r="N90" s="335"/>
      <c r="T90" s="329" t="str">
        <f aca="false">IF(D90&lt;&gt;"",IF(ISERROR(FIND("/",D90)),0,1),"")</f>
        <v/>
      </c>
      <c r="U90" s="329" t="str">
        <f aca="false">IF(D90&lt;&gt;"",IF(T90*1=0,D90,CONCATENATE(MID(D90,1,FIND("/",D90,1)-1),MID(D90,FIND("/",D90,1)+1,LEN(D90)))),"")</f>
        <v/>
      </c>
    </row>
    <row r="91" customFormat="false" ht="15" hidden="false" customHeight="false" outlineLevel="0" collapsed="false">
      <c r="A91" s="330" t="n">
        <v>78</v>
      </c>
      <c r="B91" s="323"/>
      <c r="C91" s="323"/>
      <c r="D91" s="324"/>
      <c r="E91" s="324"/>
      <c r="F91" s="324"/>
      <c r="G91" s="324"/>
      <c r="H91" s="324"/>
      <c r="I91" s="333"/>
      <c r="J91" s="333"/>
      <c r="K91" s="333"/>
      <c r="L91" s="335"/>
      <c r="M91" s="335"/>
      <c r="N91" s="335"/>
      <c r="T91" s="329" t="str">
        <f aca="false">IF(D91&lt;&gt;"",IF(ISERROR(FIND("/",D91)),0,1),"")</f>
        <v/>
      </c>
      <c r="U91" s="329" t="str">
        <f aca="false">IF(D91&lt;&gt;"",IF(T91*1=0,D91,CONCATENATE(MID(D91,1,FIND("/",D91,1)-1),MID(D91,FIND("/",D91,1)+1,LEN(D91)))),"")</f>
        <v/>
      </c>
    </row>
    <row r="92" customFormat="false" ht="15" hidden="false" customHeight="false" outlineLevel="0" collapsed="false">
      <c r="A92" s="330" t="n">
        <v>79</v>
      </c>
      <c r="B92" s="323"/>
      <c r="C92" s="323"/>
      <c r="D92" s="324"/>
      <c r="E92" s="324"/>
      <c r="F92" s="324"/>
      <c r="G92" s="324"/>
      <c r="H92" s="324"/>
      <c r="I92" s="333"/>
      <c r="J92" s="333"/>
      <c r="K92" s="333"/>
      <c r="L92" s="335"/>
      <c r="M92" s="335"/>
      <c r="N92" s="335"/>
      <c r="T92" s="329" t="str">
        <f aca="false">IF(D92&lt;&gt;"",IF(ISERROR(FIND("/",D92)),0,1),"")</f>
        <v/>
      </c>
      <c r="U92" s="329" t="str">
        <f aca="false">IF(D92&lt;&gt;"",IF(T92*1=0,D92,CONCATENATE(MID(D92,1,FIND("/",D92,1)-1),MID(D92,FIND("/",D92,1)+1,LEN(D92)))),"")</f>
        <v/>
      </c>
    </row>
    <row r="93" customFormat="false" ht="15" hidden="false" customHeight="false" outlineLevel="0" collapsed="false">
      <c r="A93" s="330" t="n">
        <v>80</v>
      </c>
      <c r="B93" s="323"/>
      <c r="C93" s="323"/>
      <c r="D93" s="324"/>
      <c r="E93" s="324"/>
      <c r="F93" s="324"/>
      <c r="G93" s="324"/>
      <c r="H93" s="324"/>
      <c r="I93" s="333"/>
      <c r="J93" s="333"/>
      <c r="K93" s="333"/>
      <c r="L93" s="335"/>
      <c r="M93" s="335"/>
      <c r="N93" s="335"/>
      <c r="T93" s="329" t="str">
        <f aca="false">IF(D93&lt;&gt;"",IF(ISERROR(FIND("/",D93)),0,1),"")</f>
        <v/>
      </c>
      <c r="U93" s="329" t="str">
        <f aca="false">IF(D93&lt;&gt;"",IF(T93*1=0,D93,CONCATENATE(MID(D93,1,FIND("/",D93,1)-1),MID(D93,FIND("/",D93,1)+1,LEN(D93)))),"")</f>
        <v/>
      </c>
    </row>
    <row r="94" customFormat="false" ht="15" hidden="false" customHeight="false" outlineLevel="0" collapsed="false">
      <c r="A94" s="330" t="n">
        <v>81</v>
      </c>
      <c r="B94" s="323"/>
      <c r="C94" s="323"/>
      <c r="D94" s="324"/>
      <c r="E94" s="324"/>
      <c r="F94" s="324"/>
      <c r="G94" s="324"/>
      <c r="H94" s="324"/>
      <c r="I94" s="333"/>
      <c r="J94" s="333"/>
      <c r="K94" s="333"/>
      <c r="L94" s="335"/>
      <c r="M94" s="335"/>
      <c r="N94" s="335"/>
      <c r="T94" s="329" t="str">
        <f aca="false">IF(D94&lt;&gt;"",IF(ISERROR(FIND("/",D94)),0,1),"")</f>
        <v/>
      </c>
      <c r="U94" s="329" t="str">
        <f aca="false">IF(D94&lt;&gt;"",IF(T94*1=0,D94,CONCATENATE(MID(D94,1,FIND("/",D94,1)-1),MID(D94,FIND("/",D94,1)+1,LEN(D94)))),"")</f>
        <v/>
      </c>
    </row>
    <row r="95" customFormat="false" ht="15" hidden="false" customHeight="false" outlineLevel="0" collapsed="false">
      <c r="A95" s="330" t="n">
        <v>82</v>
      </c>
      <c r="B95" s="323"/>
      <c r="C95" s="323"/>
      <c r="D95" s="324"/>
      <c r="E95" s="324"/>
      <c r="F95" s="324"/>
      <c r="G95" s="324"/>
      <c r="H95" s="324"/>
      <c r="I95" s="333"/>
      <c r="J95" s="333"/>
      <c r="K95" s="333"/>
      <c r="L95" s="335"/>
      <c r="M95" s="335"/>
      <c r="N95" s="335"/>
      <c r="T95" s="329" t="str">
        <f aca="false">IF(D95&lt;&gt;"",IF(ISERROR(FIND("/",D95)),0,1),"")</f>
        <v/>
      </c>
      <c r="U95" s="329" t="str">
        <f aca="false">IF(D95&lt;&gt;"",IF(T95*1=0,D95,CONCATENATE(MID(D95,1,FIND("/",D95,1)-1),MID(D95,FIND("/",D95,1)+1,LEN(D95)))),"")</f>
        <v/>
      </c>
    </row>
    <row r="96" customFormat="false" ht="15" hidden="false" customHeight="false" outlineLevel="0" collapsed="false">
      <c r="A96" s="330" t="n">
        <v>83</v>
      </c>
      <c r="B96" s="323"/>
      <c r="C96" s="323"/>
      <c r="D96" s="324"/>
      <c r="E96" s="324"/>
      <c r="F96" s="324"/>
      <c r="G96" s="324"/>
      <c r="H96" s="324"/>
      <c r="I96" s="333"/>
      <c r="J96" s="333"/>
      <c r="K96" s="333"/>
      <c r="L96" s="335"/>
      <c r="M96" s="335"/>
      <c r="N96" s="335"/>
      <c r="T96" s="329" t="str">
        <f aca="false">IF(D96&lt;&gt;"",IF(ISERROR(FIND("/",D96)),0,1),"")</f>
        <v/>
      </c>
      <c r="U96" s="329" t="str">
        <f aca="false">IF(D96&lt;&gt;"",IF(T96*1=0,D96,CONCATENATE(MID(D96,1,FIND("/",D96,1)-1),MID(D96,FIND("/",D96,1)+1,LEN(D96)))),"")</f>
        <v/>
      </c>
    </row>
    <row r="97" customFormat="false" ht="15" hidden="false" customHeight="false" outlineLevel="0" collapsed="false">
      <c r="A97" s="330" t="n">
        <v>84</v>
      </c>
      <c r="B97" s="323"/>
      <c r="C97" s="323"/>
      <c r="D97" s="324"/>
      <c r="E97" s="324"/>
      <c r="F97" s="324"/>
      <c r="G97" s="324"/>
      <c r="H97" s="324"/>
      <c r="I97" s="333"/>
      <c r="J97" s="333"/>
      <c r="K97" s="333"/>
      <c r="L97" s="335"/>
      <c r="M97" s="335"/>
      <c r="N97" s="335"/>
      <c r="T97" s="329" t="str">
        <f aca="false">IF(D97&lt;&gt;"",IF(ISERROR(FIND("/",D97)),0,1),"")</f>
        <v/>
      </c>
      <c r="U97" s="329" t="str">
        <f aca="false">IF(D97&lt;&gt;"",IF(T97*1=0,D97,CONCATENATE(MID(D97,1,FIND("/",D97,1)-1),MID(D97,FIND("/",D97,1)+1,LEN(D97)))),"")</f>
        <v/>
      </c>
    </row>
    <row r="98" customFormat="false" ht="15" hidden="false" customHeight="false" outlineLevel="0" collapsed="false">
      <c r="A98" s="330" t="n">
        <v>85</v>
      </c>
      <c r="B98" s="323"/>
      <c r="C98" s="323"/>
      <c r="D98" s="324"/>
      <c r="E98" s="324"/>
      <c r="F98" s="324"/>
      <c r="G98" s="324"/>
      <c r="H98" s="324"/>
      <c r="I98" s="333"/>
      <c r="J98" s="333"/>
      <c r="K98" s="333"/>
      <c r="L98" s="335"/>
      <c r="M98" s="335"/>
      <c r="N98" s="335"/>
      <c r="T98" s="329" t="str">
        <f aca="false">IF(D98&lt;&gt;"",IF(ISERROR(FIND("/",D98)),0,1),"")</f>
        <v/>
      </c>
      <c r="U98" s="329" t="str">
        <f aca="false">IF(D98&lt;&gt;"",IF(T98*1=0,D98,CONCATENATE(MID(D98,1,FIND("/",D98,1)-1),MID(D98,FIND("/",D98,1)+1,LEN(D98)))),"")</f>
        <v/>
      </c>
    </row>
    <row r="99" customFormat="false" ht="15" hidden="false" customHeight="false" outlineLevel="0" collapsed="false">
      <c r="A99" s="330" t="n">
        <v>86</v>
      </c>
      <c r="B99" s="323"/>
      <c r="C99" s="323"/>
      <c r="D99" s="324"/>
      <c r="E99" s="324"/>
      <c r="F99" s="324"/>
      <c r="G99" s="324"/>
      <c r="H99" s="324"/>
      <c r="I99" s="333"/>
      <c r="J99" s="333"/>
      <c r="K99" s="333"/>
      <c r="L99" s="335"/>
      <c r="M99" s="335"/>
      <c r="N99" s="335"/>
      <c r="T99" s="329" t="str">
        <f aca="false">IF(D99&lt;&gt;"",IF(ISERROR(FIND("/",D99)),0,1),"")</f>
        <v/>
      </c>
      <c r="U99" s="329" t="str">
        <f aca="false">IF(D99&lt;&gt;"",IF(T99*1=0,D99,CONCATENATE(MID(D99,1,FIND("/",D99,1)-1),MID(D99,FIND("/",D99,1)+1,LEN(D99)))),"")</f>
        <v/>
      </c>
    </row>
    <row r="100" customFormat="false" ht="15" hidden="false" customHeight="false" outlineLevel="0" collapsed="false">
      <c r="A100" s="330" t="n">
        <v>87</v>
      </c>
      <c r="B100" s="323"/>
      <c r="C100" s="323"/>
      <c r="D100" s="324"/>
      <c r="E100" s="324"/>
      <c r="F100" s="324"/>
      <c r="G100" s="324"/>
      <c r="H100" s="324"/>
      <c r="I100" s="333"/>
      <c r="J100" s="333"/>
      <c r="K100" s="333"/>
      <c r="L100" s="335"/>
      <c r="M100" s="335"/>
      <c r="N100" s="335"/>
      <c r="T100" s="329" t="str">
        <f aca="false">IF(D100&lt;&gt;"",IF(ISERROR(FIND("/",D100)),0,1),"")</f>
        <v/>
      </c>
      <c r="U100" s="329" t="str">
        <f aca="false">IF(D100&lt;&gt;"",IF(T100*1=0,D100,CONCATENATE(MID(D100,1,FIND("/",D100,1)-1),MID(D100,FIND("/",D100,1)+1,LEN(D100)))),"")</f>
        <v/>
      </c>
    </row>
    <row r="101" customFormat="false" ht="15" hidden="false" customHeight="false" outlineLevel="0" collapsed="false">
      <c r="A101" s="330" t="n">
        <v>88</v>
      </c>
      <c r="B101" s="323"/>
      <c r="C101" s="323"/>
      <c r="D101" s="324"/>
      <c r="E101" s="324"/>
      <c r="F101" s="324"/>
      <c r="G101" s="324"/>
      <c r="H101" s="324"/>
      <c r="I101" s="333"/>
      <c r="J101" s="333"/>
      <c r="K101" s="333"/>
      <c r="L101" s="335"/>
      <c r="M101" s="335"/>
      <c r="N101" s="335"/>
      <c r="T101" s="329" t="str">
        <f aca="false">IF(D101&lt;&gt;"",IF(ISERROR(FIND("/",D101)),0,1),"")</f>
        <v/>
      </c>
      <c r="U101" s="329" t="str">
        <f aca="false">IF(D101&lt;&gt;"",IF(T101*1=0,D101,CONCATENATE(MID(D101,1,FIND("/",D101,1)-1),MID(D101,FIND("/",D101,1)+1,LEN(D101)))),"")</f>
        <v/>
      </c>
    </row>
    <row r="102" customFormat="false" ht="15" hidden="false" customHeight="false" outlineLevel="0" collapsed="false">
      <c r="A102" s="330" t="n">
        <v>89</v>
      </c>
      <c r="B102" s="323"/>
      <c r="C102" s="323"/>
      <c r="D102" s="324"/>
      <c r="E102" s="324"/>
      <c r="F102" s="324"/>
      <c r="G102" s="324"/>
      <c r="H102" s="324"/>
      <c r="I102" s="333"/>
      <c r="J102" s="333"/>
      <c r="K102" s="333"/>
      <c r="L102" s="335"/>
      <c r="M102" s="335"/>
      <c r="N102" s="335"/>
      <c r="T102" s="329" t="str">
        <f aca="false">IF(D102&lt;&gt;"",IF(ISERROR(FIND("/",D102)),0,1),"")</f>
        <v/>
      </c>
      <c r="U102" s="329" t="str">
        <f aca="false">IF(D102&lt;&gt;"",IF(T102*1=0,D102,CONCATENATE(MID(D102,1,FIND("/",D102,1)-1),MID(D102,FIND("/",D102,1)+1,LEN(D102)))),"")</f>
        <v/>
      </c>
    </row>
    <row r="103" customFormat="false" ht="15" hidden="false" customHeight="false" outlineLevel="0" collapsed="false">
      <c r="A103" s="330" t="n">
        <v>90</v>
      </c>
      <c r="B103" s="323"/>
      <c r="C103" s="323"/>
      <c r="D103" s="324"/>
      <c r="E103" s="324"/>
      <c r="F103" s="324"/>
      <c r="G103" s="324"/>
      <c r="H103" s="324"/>
      <c r="I103" s="333"/>
      <c r="J103" s="333"/>
      <c r="K103" s="333"/>
      <c r="L103" s="335"/>
      <c r="M103" s="335"/>
      <c r="N103" s="335"/>
      <c r="T103" s="329" t="str">
        <f aca="false">IF(D103&lt;&gt;"",IF(ISERROR(FIND("/",D103)),0,1),"")</f>
        <v/>
      </c>
      <c r="U103" s="329" t="str">
        <f aca="false">IF(D103&lt;&gt;"",IF(T103*1=0,D103,CONCATENATE(MID(D103,1,FIND("/",D103,1)-1),MID(D103,FIND("/",D103,1)+1,LEN(D103)))),"")</f>
        <v/>
      </c>
    </row>
    <row r="104" customFormat="false" ht="15" hidden="false" customHeight="false" outlineLevel="0" collapsed="false">
      <c r="A104" s="330" t="n">
        <v>91</v>
      </c>
      <c r="B104" s="323"/>
      <c r="C104" s="323"/>
      <c r="D104" s="324"/>
      <c r="E104" s="324"/>
      <c r="F104" s="324"/>
      <c r="G104" s="324"/>
      <c r="H104" s="324"/>
      <c r="I104" s="333"/>
      <c r="J104" s="333"/>
      <c r="K104" s="333"/>
      <c r="L104" s="335"/>
      <c r="M104" s="335"/>
      <c r="N104" s="335"/>
      <c r="T104" s="329" t="str">
        <f aca="false">IF(D104&lt;&gt;"",IF(ISERROR(FIND("/",D104)),0,1),"")</f>
        <v/>
      </c>
      <c r="U104" s="329" t="str">
        <f aca="false">IF(D104&lt;&gt;"",IF(T104*1=0,D104,CONCATENATE(MID(D104,1,FIND("/",D104,1)-1),MID(D104,FIND("/",D104,1)+1,LEN(D104)))),"")</f>
        <v/>
      </c>
    </row>
    <row r="105" customFormat="false" ht="15" hidden="false" customHeight="false" outlineLevel="0" collapsed="false">
      <c r="A105" s="330" t="n">
        <v>92</v>
      </c>
      <c r="B105" s="323"/>
      <c r="C105" s="323"/>
      <c r="D105" s="324"/>
      <c r="E105" s="324"/>
      <c r="F105" s="324"/>
      <c r="G105" s="324"/>
      <c r="H105" s="324"/>
      <c r="I105" s="333"/>
      <c r="J105" s="333"/>
      <c r="K105" s="333"/>
      <c r="L105" s="335"/>
      <c r="M105" s="335"/>
      <c r="N105" s="335"/>
      <c r="T105" s="329" t="str">
        <f aca="false">IF(D105&lt;&gt;"",IF(ISERROR(FIND("/",D105)),0,1),"")</f>
        <v/>
      </c>
      <c r="U105" s="329" t="str">
        <f aca="false">IF(D105&lt;&gt;"",IF(T105*1=0,D105,CONCATENATE(MID(D105,1,FIND("/",D105,1)-1),MID(D105,FIND("/",D105,1)+1,LEN(D105)))),"")</f>
        <v/>
      </c>
    </row>
    <row r="106" customFormat="false" ht="15" hidden="false" customHeight="false" outlineLevel="0" collapsed="false">
      <c r="A106" s="330" t="n">
        <v>93</v>
      </c>
      <c r="B106" s="323"/>
      <c r="C106" s="323"/>
      <c r="D106" s="324"/>
      <c r="E106" s="324"/>
      <c r="F106" s="324"/>
      <c r="G106" s="324"/>
      <c r="H106" s="324"/>
      <c r="I106" s="333"/>
      <c r="J106" s="333"/>
      <c r="K106" s="333"/>
      <c r="L106" s="335"/>
      <c r="M106" s="335"/>
      <c r="N106" s="335"/>
      <c r="T106" s="329" t="str">
        <f aca="false">IF(D106&lt;&gt;"",IF(ISERROR(FIND("/",D106)),0,1),"")</f>
        <v/>
      </c>
      <c r="U106" s="329" t="str">
        <f aca="false">IF(D106&lt;&gt;"",IF(T106*1=0,D106,CONCATENATE(MID(D106,1,FIND("/",D106,1)-1),MID(D106,FIND("/",D106,1)+1,LEN(D106)))),"")</f>
        <v/>
      </c>
    </row>
    <row r="107" customFormat="false" ht="15" hidden="false" customHeight="false" outlineLevel="0" collapsed="false">
      <c r="A107" s="330" t="n">
        <v>94</v>
      </c>
      <c r="B107" s="323"/>
      <c r="C107" s="323"/>
      <c r="D107" s="324"/>
      <c r="E107" s="324"/>
      <c r="F107" s="324"/>
      <c r="G107" s="324"/>
      <c r="H107" s="324"/>
      <c r="I107" s="333"/>
      <c r="J107" s="333"/>
      <c r="K107" s="333"/>
      <c r="L107" s="335"/>
      <c r="M107" s="335"/>
      <c r="N107" s="335"/>
      <c r="T107" s="329" t="str">
        <f aca="false">IF(D107&lt;&gt;"",IF(ISERROR(FIND("/",D107)),0,1),"")</f>
        <v/>
      </c>
      <c r="U107" s="329" t="str">
        <f aca="false">IF(D107&lt;&gt;"",IF(T107*1=0,D107,CONCATENATE(MID(D107,1,FIND("/",D107,1)-1),MID(D107,FIND("/",D107,1)+1,LEN(D107)))),"")</f>
        <v/>
      </c>
    </row>
    <row r="108" customFormat="false" ht="15" hidden="false" customHeight="false" outlineLevel="0" collapsed="false">
      <c r="A108" s="330" t="n">
        <v>95</v>
      </c>
      <c r="B108" s="323"/>
      <c r="C108" s="323"/>
      <c r="D108" s="324"/>
      <c r="E108" s="324"/>
      <c r="F108" s="324"/>
      <c r="G108" s="324"/>
      <c r="H108" s="324"/>
      <c r="I108" s="333"/>
      <c r="J108" s="333"/>
      <c r="K108" s="333"/>
      <c r="L108" s="335"/>
      <c r="M108" s="335"/>
      <c r="N108" s="335"/>
      <c r="T108" s="329" t="str">
        <f aca="false">IF(D108&lt;&gt;"",IF(ISERROR(FIND("/",D108)),0,1),"")</f>
        <v/>
      </c>
      <c r="U108" s="329" t="str">
        <f aca="false">IF(D108&lt;&gt;"",IF(T108*1=0,D108,CONCATENATE(MID(D108,1,FIND("/",D108,1)-1),MID(D108,FIND("/",D108,1)+1,LEN(D108)))),"")</f>
        <v/>
      </c>
    </row>
    <row r="109" customFormat="false" ht="15" hidden="false" customHeight="false" outlineLevel="0" collapsed="false">
      <c r="A109" s="330" t="n">
        <v>96</v>
      </c>
      <c r="B109" s="323"/>
      <c r="C109" s="323"/>
      <c r="D109" s="324"/>
      <c r="E109" s="324"/>
      <c r="F109" s="324"/>
      <c r="G109" s="324"/>
      <c r="H109" s="324"/>
      <c r="I109" s="333"/>
      <c r="J109" s="333"/>
      <c r="K109" s="333"/>
      <c r="L109" s="335"/>
      <c r="M109" s="335"/>
      <c r="N109" s="335"/>
      <c r="T109" s="329" t="str">
        <f aca="false">IF(D109&lt;&gt;"",IF(ISERROR(FIND("/",D109)),0,1),"")</f>
        <v/>
      </c>
      <c r="U109" s="329" t="str">
        <f aca="false">IF(D109&lt;&gt;"",IF(T109*1=0,D109,CONCATENATE(MID(D109,1,FIND("/",D109,1)-1),MID(D109,FIND("/",D109,1)+1,LEN(D109)))),"")</f>
        <v/>
      </c>
    </row>
    <row r="110" customFormat="false" ht="15" hidden="false" customHeight="false" outlineLevel="0" collapsed="false">
      <c r="A110" s="330" t="n">
        <v>97</v>
      </c>
      <c r="B110" s="323"/>
      <c r="C110" s="323"/>
      <c r="D110" s="324"/>
      <c r="E110" s="324"/>
      <c r="F110" s="324"/>
      <c r="G110" s="324"/>
      <c r="H110" s="324"/>
      <c r="I110" s="333"/>
      <c r="J110" s="333"/>
      <c r="K110" s="333"/>
      <c r="L110" s="335"/>
      <c r="M110" s="335"/>
      <c r="N110" s="335"/>
      <c r="T110" s="329" t="str">
        <f aca="false">IF(D110&lt;&gt;"",IF(ISERROR(FIND("/",D110)),0,1),"")</f>
        <v/>
      </c>
      <c r="U110" s="329" t="str">
        <f aca="false">IF(D110&lt;&gt;"",IF(T110*1=0,D110,CONCATENATE(MID(D110,1,FIND("/",D110,1)-1),MID(D110,FIND("/",D110,1)+1,LEN(D110)))),"")</f>
        <v/>
      </c>
    </row>
    <row r="111" customFormat="false" ht="15" hidden="false" customHeight="false" outlineLevel="0" collapsed="false">
      <c r="A111" s="330" t="n">
        <v>98</v>
      </c>
      <c r="B111" s="323"/>
      <c r="C111" s="323"/>
      <c r="D111" s="324"/>
      <c r="E111" s="324"/>
      <c r="F111" s="324"/>
      <c r="G111" s="324"/>
      <c r="H111" s="324"/>
      <c r="I111" s="333"/>
      <c r="J111" s="333"/>
      <c r="K111" s="333"/>
      <c r="L111" s="335"/>
      <c r="M111" s="335"/>
      <c r="N111" s="335"/>
      <c r="T111" s="329" t="str">
        <f aca="false">IF(D111&lt;&gt;"",IF(ISERROR(FIND("/",D111)),0,1),"")</f>
        <v/>
      </c>
      <c r="U111" s="329" t="str">
        <f aca="false">IF(D111&lt;&gt;"",IF(T111*1=0,D111,CONCATENATE(MID(D111,1,FIND("/",D111,1)-1),MID(D111,FIND("/",D111,1)+1,LEN(D111)))),"")</f>
        <v/>
      </c>
    </row>
    <row r="112" customFormat="false" ht="15" hidden="false" customHeight="false" outlineLevel="0" collapsed="false">
      <c r="A112" s="330" t="n">
        <v>99</v>
      </c>
      <c r="B112" s="323"/>
      <c r="C112" s="323"/>
      <c r="D112" s="324"/>
      <c r="E112" s="324"/>
      <c r="F112" s="324"/>
      <c r="G112" s="324"/>
      <c r="H112" s="324"/>
      <c r="I112" s="333"/>
      <c r="J112" s="333"/>
      <c r="K112" s="333"/>
      <c r="L112" s="335"/>
      <c r="M112" s="335"/>
      <c r="N112" s="335"/>
      <c r="T112" s="329" t="str">
        <f aca="false">IF(D112&lt;&gt;"",IF(ISERROR(FIND("/",D112)),0,1),"")</f>
        <v/>
      </c>
      <c r="U112" s="329" t="str">
        <f aca="false">IF(D112&lt;&gt;"",IF(T112*1=0,D112,CONCATENATE(MID(D112,1,FIND("/",D112,1)-1),MID(D112,FIND("/",D112,1)+1,LEN(D112)))),"")</f>
        <v/>
      </c>
    </row>
    <row r="113" customFormat="false" ht="15" hidden="false" customHeight="false" outlineLevel="0" collapsed="false">
      <c r="A113" s="330" t="n">
        <v>100</v>
      </c>
      <c r="B113" s="323"/>
      <c r="C113" s="323"/>
      <c r="D113" s="324"/>
      <c r="E113" s="324"/>
      <c r="F113" s="324"/>
      <c r="G113" s="324"/>
      <c r="H113" s="324"/>
      <c r="I113" s="333"/>
      <c r="J113" s="333"/>
      <c r="K113" s="333"/>
      <c r="L113" s="335"/>
      <c r="M113" s="335"/>
      <c r="N113" s="335"/>
      <c r="T113" s="329" t="str">
        <f aca="false">IF(D113&lt;&gt;"",IF(ISERROR(FIND("/",D113)),0,1),"")</f>
        <v/>
      </c>
      <c r="U113" s="329" t="str">
        <f aca="false">IF(D113&lt;&gt;"",IF(T113*1=0,D113,CONCATENATE(MID(D113,1,FIND("/",D113,1)-1),MID(D113,FIND("/",D113,1)+1,LEN(D113)))),"")</f>
        <v/>
      </c>
    </row>
    <row r="114" customFormat="false" ht="15" hidden="false" customHeight="false" outlineLevel="0" collapsed="false">
      <c r="A114" s="330" t="n">
        <v>101</v>
      </c>
      <c r="B114" s="323"/>
      <c r="C114" s="323"/>
      <c r="D114" s="324"/>
      <c r="E114" s="324"/>
      <c r="F114" s="324"/>
      <c r="G114" s="324"/>
      <c r="H114" s="324"/>
      <c r="I114" s="333"/>
      <c r="J114" s="333"/>
      <c r="K114" s="333"/>
      <c r="L114" s="335"/>
      <c r="M114" s="335"/>
      <c r="N114" s="335"/>
      <c r="T114" s="329" t="str">
        <f aca="false">IF(D114&lt;&gt;"",IF(ISERROR(FIND("/",D114)),0,1),"")</f>
        <v/>
      </c>
      <c r="U114" s="329" t="str">
        <f aca="false">IF(D114&lt;&gt;"",IF(T114*1=0,D114,CONCATENATE(MID(D114,1,FIND("/",D114,1)-1),MID(D114,FIND("/",D114,1)+1,LEN(D114)))),"")</f>
        <v/>
      </c>
    </row>
    <row r="115" customFormat="false" ht="15" hidden="false" customHeight="false" outlineLevel="0" collapsed="false">
      <c r="A115" s="330" t="n">
        <v>102</v>
      </c>
      <c r="B115" s="323"/>
      <c r="C115" s="323"/>
      <c r="D115" s="324"/>
      <c r="E115" s="324"/>
      <c r="F115" s="324"/>
      <c r="G115" s="324"/>
      <c r="H115" s="324"/>
      <c r="I115" s="333"/>
      <c r="J115" s="333"/>
      <c r="K115" s="333"/>
      <c r="L115" s="335"/>
      <c r="M115" s="335"/>
      <c r="N115" s="335"/>
      <c r="T115" s="329" t="str">
        <f aca="false">IF(D115&lt;&gt;"",IF(ISERROR(FIND("/",D115)),0,1),"")</f>
        <v/>
      </c>
      <c r="U115" s="329" t="str">
        <f aca="false">IF(D115&lt;&gt;"",IF(T115*1=0,D115,CONCATENATE(MID(D115,1,FIND("/",D115,1)-1),MID(D115,FIND("/",D115,1)+1,LEN(D115)))),"")</f>
        <v/>
      </c>
    </row>
    <row r="116" customFormat="false" ht="15" hidden="false" customHeight="false" outlineLevel="0" collapsed="false">
      <c r="A116" s="330" t="n">
        <v>103</v>
      </c>
      <c r="B116" s="323"/>
      <c r="C116" s="323"/>
      <c r="D116" s="324"/>
      <c r="E116" s="324"/>
      <c r="F116" s="324"/>
      <c r="G116" s="324"/>
      <c r="H116" s="324"/>
      <c r="I116" s="333"/>
      <c r="J116" s="333"/>
      <c r="K116" s="333"/>
      <c r="L116" s="335"/>
      <c r="M116" s="335"/>
      <c r="N116" s="335"/>
      <c r="T116" s="329" t="str">
        <f aca="false">IF(D116&lt;&gt;"",IF(ISERROR(FIND("/",D116)),0,1),"")</f>
        <v/>
      </c>
      <c r="U116" s="329" t="str">
        <f aca="false">IF(D116&lt;&gt;"",IF(T116*1=0,D116,CONCATENATE(MID(D116,1,FIND("/",D116,1)-1),MID(D116,FIND("/",D116,1)+1,LEN(D116)))),"")</f>
        <v/>
      </c>
    </row>
    <row r="117" customFormat="false" ht="15" hidden="false" customHeight="false" outlineLevel="0" collapsed="false">
      <c r="A117" s="330" t="n">
        <v>104</v>
      </c>
      <c r="B117" s="323"/>
      <c r="C117" s="323"/>
      <c r="D117" s="324"/>
      <c r="E117" s="324"/>
      <c r="F117" s="324"/>
      <c r="G117" s="324"/>
      <c r="H117" s="324"/>
      <c r="I117" s="333"/>
      <c r="J117" s="333"/>
      <c r="K117" s="333"/>
      <c r="L117" s="335"/>
      <c r="M117" s="335"/>
      <c r="N117" s="335"/>
      <c r="T117" s="329" t="str">
        <f aca="false">IF(D117&lt;&gt;"",IF(ISERROR(FIND("/",D117)),0,1),"")</f>
        <v/>
      </c>
      <c r="U117" s="329" t="str">
        <f aca="false">IF(D117&lt;&gt;"",IF(T117*1=0,D117,CONCATENATE(MID(D117,1,FIND("/",D117,1)-1),MID(D117,FIND("/",D117,1)+1,LEN(D117)))),"")</f>
        <v/>
      </c>
    </row>
    <row r="118" customFormat="false" ht="15" hidden="false" customHeight="false" outlineLevel="0" collapsed="false">
      <c r="A118" s="330" t="n">
        <v>105</v>
      </c>
      <c r="B118" s="323"/>
      <c r="C118" s="323"/>
      <c r="D118" s="324"/>
      <c r="E118" s="324"/>
      <c r="F118" s="324"/>
      <c r="G118" s="324"/>
      <c r="H118" s="324"/>
      <c r="I118" s="333"/>
      <c r="J118" s="333"/>
      <c r="K118" s="333"/>
      <c r="L118" s="335"/>
      <c r="M118" s="335"/>
      <c r="N118" s="335"/>
      <c r="T118" s="329" t="str">
        <f aca="false">IF(D118&lt;&gt;"",IF(ISERROR(FIND("/",D118)),0,1),"")</f>
        <v/>
      </c>
      <c r="U118" s="329" t="str">
        <f aca="false">IF(D118&lt;&gt;"",IF(T118*1=0,D118,CONCATENATE(MID(D118,1,FIND("/",D118,1)-1),MID(D118,FIND("/",D118,1)+1,LEN(D118)))),"")</f>
        <v/>
      </c>
    </row>
    <row r="119" customFormat="false" ht="15" hidden="false" customHeight="false" outlineLevel="0" collapsed="false">
      <c r="A119" s="330" t="n">
        <v>106</v>
      </c>
      <c r="B119" s="323"/>
      <c r="C119" s="323"/>
      <c r="D119" s="324"/>
      <c r="E119" s="324"/>
      <c r="F119" s="324"/>
      <c r="G119" s="324"/>
      <c r="H119" s="324"/>
      <c r="I119" s="333"/>
      <c r="J119" s="333"/>
      <c r="K119" s="333"/>
      <c r="L119" s="335"/>
      <c r="M119" s="335"/>
      <c r="N119" s="335"/>
      <c r="T119" s="329" t="str">
        <f aca="false">IF(D119&lt;&gt;"",IF(ISERROR(FIND("/",D119)),0,1),"")</f>
        <v/>
      </c>
      <c r="U119" s="329" t="str">
        <f aca="false">IF(D119&lt;&gt;"",IF(T119*1=0,D119,CONCATENATE(MID(D119,1,FIND("/",D119,1)-1),MID(D119,FIND("/",D119,1)+1,LEN(D119)))),"")</f>
        <v/>
      </c>
    </row>
    <row r="120" customFormat="false" ht="15" hidden="false" customHeight="false" outlineLevel="0" collapsed="false">
      <c r="A120" s="330" t="n">
        <v>107</v>
      </c>
      <c r="B120" s="323"/>
      <c r="C120" s="323"/>
      <c r="D120" s="324"/>
      <c r="E120" s="324"/>
      <c r="F120" s="324"/>
      <c r="G120" s="324"/>
      <c r="H120" s="324"/>
      <c r="I120" s="333"/>
      <c r="J120" s="333"/>
      <c r="K120" s="333"/>
      <c r="L120" s="335"/>
      <c r="M120" s="335"/>
      <c r="N120" s="335"/>
      <c r="T120" s="329" t="str">
        <f aca="false">IF(D120&lt;&gt;"",IF(ISERROR(FIND("/",D120)),0,1),"")</f>
        <v/>
      </c>
      <c r="U120" s="329" t="str">
        <f aca="false">IF(D120&lt;&gt;"",IF(T120*1=0,D120,CONCATENATE(MID(D120,1,FIND("/",D120,1)-1),MID(D120,FIND("/",D120,1)+1,LEN(D120)))),"")</f>
        <v/>
      </c>
    </row>
    <row r="121" customFormat="false" ht="15" hidden="false" customHeight="false" outlineLevel="0" collapsed="false">
      <c r="A121" s="330" t="n">
        <v>108</v>
      </c>
      <c r="B121" s="323"/>
      <c r="C121" s="323"/>
      <c r="D121" s="324"/>
      <c r="E121" s="324"/>
      <c r="F121" s="324"/>
      <c r="G121" s="324"/>
      <c r="H121" s="324"/>
      <c r="I121" s="333"/>
      <c r="J121" s="333"/>
      <c r="K121" s="333"/>
      <c r="L121" s="335"/>
      <c r="M121" s="335"/>
      <c r="N121" s="335"/>
      <c r="T121" s="329" t="str">
        <f aca="false">IF(D121&lt;&gt;"",IF(ISERROR(FIND("/",D121)),0,1),"")</f>
        <v/>
      </c>
      <c r="U121" s="329" t="str">
        <f aca="false">IF(D121&lt;&gt;"",IF(T121*1=0,D121,CONCATENATE(MID(D121,1,FIND("/",D121,1)-1),MID(D121,FIND("/",D121,1)+1,LEN(D121)))),"")</f>
        <v/>
      </c>
    </row>
    <row r="122" customFormat="false" ht="15" hidden="false" customHeight="false" outlineLevel="0" collapsed="false">
      <c r="A122" s="330" t="n">
        <v>109</v>
      </c>
      <c r="B122" s="323"/>
      <c r="C122" s="323"/>
      <c r="D122" s="324"/>
      <c r="E122" s="324"/>
      <c r="F122" s="324"/>
      <c r="G122" s="324"/>
      <c r="H122" s="324"/>
      <c r="I122" s="333"/>
      <c r="J122" s="333"/>
      <c r="K122" s="333"/>
      <c r="L122" s="335"/>
      <c r="M122" s="335"/>
      <c r="N122" s="335"/>
      <c r="T122" s="329" t="str">
        <f aca="false">IF(D122&lt;&gt;"",IF(ISERROR(FIND("/",D122)),0,1),"")</f>
        <v/>
      </c>
      <c r="U122" s="329" t="str">
        <f aca="false">IF(D122&lt;&gt;"",IF(T122*1=0,D122,CONCATENATE(MID(D122,1,FIND("/",D122,1)-1),MID(D122,FIND("/",D122,1)+1,LEN(D122)))),"")</f>
        <v/>
      </c>
    </row>
    <row r="123" customFormat="false" ht="15" hidden="false" customHeight="false" outlineLevel="0" collapsed="false">
      <c r="A123" s="330" t="n">
        <v>110</v>
      </c>
      <c r="B123" s="323"/>
      <c r="C123" s="323"/>
      <c r="D123" s="324"/>
      <c r="E123" s="324"/>
      <c r="F123" s="324"/>
      <c r="G123" s="324"/>
      <c r="H123" s="324"/>
      <c r="I123" s="333"/>
      <c r="J123" s="333"/>
      <c r="K123" s="333"/>
      <c r="L123" s="335"/>
      <c r="M123" s="335"/>
      <c r="N123" s="335"/>
      <c r="T123" s="329" t="str">
        <f aca="false">IF(D123&lt;&gt;"",IF(ISERROR(FIND("/",D123)),0,1),"")</f>
        <v/>
      </c>
      <c r="U123" s="329" t="str">
        <f aca="false">IF(D123&lt;&gt;"",IF(T123*1=0,D123,CONCATENATE(MID(D123,1,FIND("/",D123,1)-1),MID(D123,FIND("/",D123,1)+1,LEN(D123)))),"")</f>
        <v/>
      </c>
    </row>
    <row r="124" customFormat="false" ht="15" hidden="false" customHeight="false" outlineLevel="0" collapsed="false">
      <c r="A124" s="330" t="n">
        <v>111</v>
      </c>
      <c r="B124" s="323"/>
      <c r="C124" s="323"/>
      <c r="D124" s="324"/>
      <c r="E124" s="324"/>
      <c r="F124" s="324"/>
      <c r="G124" s="324"/>
      <c r="H124" s="324"/>
      <c r="I124" s="333"/>
      <c r="J124" s="333"/>
      <c r="K124" s="333"/>
      <c r="L124" s="335"/>
      <c r="M124" s="335"/>
      <c r="N124" s="335"/>
      <c r="T124" s="329" t="str">
        <f aca="false">IF(D124&lt;&gt;"",IF(ISERROR(FIND("/",D124)),0,1),"")</f>
        <v/>
      </c>
      <c r="U124" s="329" t="str">
        <f aca="false">IF(D124&lt;&gt;"",IF(T124*1=0,D124,CONCATENATE(MID(D124,1,FIND("/",D124,1)-1),MID(D124,FIND("/",D124,1)+1,LEN(D124)))),"")</f>
        <v/>
      </c>
    </row>
    <row r="125" customFormat="false" ht="15" hidden="false" customHeight="false" outlineLevel="0" collapsed="false">
      <c r="A125" s="330" t="n">
        <v>112</v>
      </c>
      <c r="B125" s="323"/>
      <c r="C125" s="323"/>
      <c r="D125" s="324"/>
      <c r="E125" s="324"/>
      <c r="F125" s="324"/>
      <c r="G125" s="324"/>
      <c r="H125" s="324"/>
      <c r="I125" s="333"/>
      <c r="J125" s="333"/>
      <c r="K125" s="333"/>
      <c r="L125" s="335"/>
      <c r="M125" s="335"/>
      <c r="N125" s="335"/>
      <c r="T125" s="329" t="str">
        <f aca="false">IF(D125&lt;&gt;"",IF(ISERROR(FIND("/",D125)),0,1),"")</f>
        <v/>
      </c>
      <c r="U125" s="329" t="str">
        <f aca="false">IF(D125&lt;&gt;"",IF(T125*1=0,D125,CONCATENATE(MID(D125,1,FIND("/",D125,1)-1),MID(D125,FIND("/",D125,1)+1,LEN(D125)))),"")</f>
        <v/>
      </c>
    </row>
    <row r="126" customFormat="false" ht="15" hidden="false" customHeight="false" outlineLevel="0" collapsed="false">
      <c r="A126" s="330" t="n">
        <v>113</v>
      </c>
      <c r="B126" s="323"/>
      <c r="C126" s="323"/>
      <c r="D126" s="324"/>
      <c r="E126" s="324"/>
      <c r="F126" s="324"/>
      <c r="G126" s="324"/>
      <c r="H126" s="324"/>
      <c r="I126" s="333"/>
      <c r="J126" s="333"/>
      <c r="K126" s="333"/>
      <c r="L126" s="335"/>
      <c r="M126" s="335"/>
      <c r="N126" s="335"/>
      <c r="T126" s="329" t="str">
        <f aca="false">IF(D126&lt;&gt;"",IF(ISERROR(FIND("/",D126)),0,1),"")</f>
        <v/>
      </c>
      <c r="U126" s="329" t="str">
        <f aca="false">IF(D126&lt;&gt;"",IF(T126*1=0,D126,CONCATENATE(MID(D126,1,FIND("/",D126,1)-1),MID(D126,FIND("/",D126,1)+1,LEN(D126)))),"")</f>
        <v/>
      </c>
    </row>
    <row r="127" customFormat="false" ht="15" hidden="false" customHeight="false" outlineLevel="0" collapsed="false">
      <c r="A127" s="330" t="n">
        <v>114</v>
      </c>
      <c r="B127" s="323"/>
      <c r="C127" s="323"/>
      <c r="D127" s="324"/>
      <c r="E127" s="324"/>
      <c r="F127" s="324"/>
      <c r="G127" s="324"/>
      <c r="H127" s="324"/>
      <c r="I127" s="333"/>
      <c r="J127" s="333"/>
      <c r="K127" s="333"/>
      <c r="L127" s="335"/>
      <c r="M127" s="335"/>
      <c r="N127" s="335"/>
      <c r="T127" s="329" t="str">
        <f aca="false">IF(D127&lt;&gt;"",IF(ISERROR(FIND("/",D127)),0,1),"")</f>
        <v/>
      </c>
      <c r="U127" s="329" t="str">
        <f aca="false">IF(D127&lt;&gt;"",IF(T127*1=0,D127,CONCATENATE(MID(D127,1,FIND("/",D127,1)-1),MID(D127,FIND("/",D127,1)+1,LEN(D127)))),"")</f>
        <v/>
      </c>
    </row>
    <row r="128" customFormat="false" ht="15" hidden="false" customHeight="false" outlineLevel="0" collapsed="false">
      <c r="A128" s="330" t="n">
        <v>115</v>
      </c>
      <c r="B128" s="323"/>
      <c r="C128" s="323"/>
      <c r="D128" s="324"/>
      <c r="E128" s="324"/>
      <c r="F128" s="324"/>
      <c r="G128" s="324"/>
      <c r="H128" s="324"/>
      <c r="I128" s="333"/>
      <c r="J128" s="333"/>
      <c r="K128" s="333"/>
      <c r="L128" s="335"/>
      <c r="M128" s="335"/>
      <c r="N128" s="335"/>
      <c r="T128" s="329" t="str">
        <f aca="false">IF(D128&lt;&gt;"",IF(ISERROR(FIND("/",D128)),0,1),"")</f>
        <v/>
      </c>
      <c r="U128" s="329" t="str">
        <f aca="false">IF(D128&lt;&gt;"",IF(T128*1=0,D128,CONCATENATE(MID(D128,1,FIND("/",D128,1)-1),MID(D128,FIND("/",D128,1)+1,LEN(D128)))),"")</f>
        <v/>
      </c>
    </row>
    <row r="129" customFormat="false" ht="15" hidden="false" customHeight="false" outlineLevel="0" collapsed="false">
      <c r="A129" s="330" t="n">
        <v>116</v>
      </c>
      <c r="B129" s="323"/>
      <c r="C129" s="323"/>
      <c r="D129" s="324"/>
      <c r="E129" s="324"/>
      <c r="F129" s="324"/>
      <c r="G129" s="324"/>
      <c r="H129" s="324"/>
      <c r="I129" s="333"/>
      <c r="J129" s="333"/>
      <c r="K129" s="333"/>
      <c r="L129" s="335"/>
      <c r="M129" s="335"/>
      <c r="N129" s="335"/>
      <c r="T129" s="329" t="str">
        <f aca="false">IF(D129&lt;&gt;"",IF(ISERROR(FIND("/",D129)),0,1),"")</f>
        <v/>
      </c>
      <c r="U129" s="329" t="str">
        <f aca="false">IF(D129&lt;&gt;"",IF(T129*1=0,D129,CONCATENATE(MID(D129,1,FIND("/",D129,1)-1),MID(D129,FIND("/",D129,1)+1,LEN(D129)))),"")</f>
        <v/>
      </c>
    </row>
    <row r="130" customFormat="false" ht="15" hidden="false" customHeight="false" outlineLevel="0" collapsed="false">
      <c r="A130" s="330" t="n">
        <v>117</v>
      </c>
      <c r="B130" s="323"/>
      <c r="C130" s="323"/>
      <c r="D130" s="324"/>
      <c r="E130" s="324"/>
      <c r="F130" s="324"/>
      <c r="G130" s="324"/>
      <c r="H130" s="324"/>
      <c r="I130" s="333"/>
      <c r="J130" s="333"/>
      <c r="K130" s="333"/>
      <c r="L130" s="335"/>
      <c r="M130" s="335"/>
      <c r="N130" s="335"/>
      <c r="T130" s="329" t="str">
        <f aca="false">IF(D130&lt;&gt;"",IF(ISERROR(FIND("/",D130)),0,1),"")</f>
        <v/>
      </c>
      <c r="U130" s="329" t="str">
        <f aca="false">IF(D130&lt;&gt;"",IF(T130*1=0,D130,CONCATENATE(MID(D130,1,FIND("/",D130,1)-1),MID(D130,FIND("/",D130,1)+1,LEN(D130)))),"")</f>
        <v/>
      </c>
    </row>
    <row r="131" customFormat="false" ht="15" hidden="false" customHeight="false" outlineLevel="0" collapsed="false">
      <c r="A131" s="330" t="n">
        <v>118</v>
      </c>
      <c r="B131" s="323"/>
      <c r="C131" s="323"/>
      <c r="D131" s="324"/>
      <c r="E131" s="324"/>
      <c r="F131" s="324"/>
      <c r="G131" s="324"/>
      <c r="H131" s="324"/>
      <c r="I131" s="333"/>
      <c r="J131" s="333"/>
      <c r="K131" s="333"/>
      <c r="L131" s="335"/>
      <c r="M131" s="335"/>
      <c r="N131" s="335"/>
      <c r="T131" s="329" t="str">
        <f aca="false">IF(D131&lt;&gt;"",IF(ISERROR(FIND("/",D131)),0,1),"")</f>
        <v/>
      </c>
      <c r="U131" s="329" t="str">
        <f aca="false">IF(D131&lt;&gt;"",IF(T131*1=0,D131,CONCATENATE(MID(D131,1,FIND("/",D131,1)-1),MID(D131,FIND("/",D131,1)+1,LEN(D131)))),"")</f>
        <v/>
      </c>
    </row>
    <row r="132" customFormat="false" ht="15" hidden="false" customHeight="false" outlineLevel="0" collapsed="false">
      <c r="A132" s="330" t="n">
        <v>119</v>
      </c>
      <c r="B132" s="323"/>
      <c r="C132" s="323"/>
      <c r="D132" s="324"/>
      <c r="E132" s="324"/>
      <c r="F132" s="324"/>
      <c r="G132" s="324"/>
      <c r="H132" s="324"/>
      <c r="I132" s="333"/>
      <c r="J132" s="333"/>
      <c r="K132" s="333"/>
      <c r="L132" s="335"/>
      <c r="M132" s="335"/>
      <c r="N132" s="335"/>
      <c r="T132" s="329" t="str">
        <f aca="false">IF(D132&lt;&gt;"",IF(ISERROR(FIND("/",D132)),0,1),"")</f>
        <v/>
      </c>
      <c r="U132" s="329" t="str">
        <f aca="false">IF(D132&lt;&gt;"",IF(T132*1=0,D132,CONCATENATE(MID(D132,1,FIND("/",D132,1)-1),MID(D132,FIND("/",D132,1)+1,LEN(D132)))),"")</f>
        <v/>
      </c>
    </row>
    <row r="133" customFormat="false" ht="15" hidden="false" customHeight="false" outlineLevel="0" collapsed="false">
      <c r="A133" s="330" t="n">
        <v>120</v>
      </c>
      <c r="B133" s="323"/>
      <c r="C133" s="323"/>
      <c r="D133" s="324"/>
      <c r="E133" s="324"/>
      <c r="F133" s="324"/>
      <c r="G133" s="324"/>
      <c r="H133" s="324"/>
      <c r="I133" s="333"/>
      <c r="J133" s="333"/>
      <c r="K133" s="333"/>
      <c r="L133" s="335"/>
      <c r="M133" s="335"/>
      <c r="N133" s="335"/>
      <c r="T133" s="329" t="str">
        <f aca="false">IF(D133&lt;&gt;"",IF(ISERROR(FIND("/",D133)),0,1),"")</f>
        <v/>
      </c>
      <c r="U133" s="329" t="str">
        <f aca="false">IF(D133&lt;&gt;"",IF(T133*1=0,D133,CONCATENATE(MID(D133,1,FIND("/",D133,1)-1),MID(D133,FIND("/",D133,1)+1,LEN(D133)))),"")</f>
        <v/>
      </c>
    </row>
    <row r="134" customFormat="false" ht="15" hidden="false" customHeight="false" outlineLevel="0" collapsed="false">
      <c r="A134" s="330" t="n">
        <v>121</v>
      </c>
      <c r="B134" s="323"/>
      <c r="C134" s="323"/>
      <c r="D134" s="324"/>
      <c r="E134" s="324"/>
      <c r="F134" s="324"/>
      <c r="G134" s="324"/>
      <c r="H134" s="324"/>
      <c r="I134" s="333"/>
      <c r="J134" s="333"/>
      <c r="K134" s="333"/>
      <c r="L134" s="335"/>
      <c r="M134" s="335"/>
      <c r="N134" s="335"/>
      <c r="T134" s="329" t="str">
        <f aca="false">IF(D134&lt;&gt;"",IF(ISERROR(FIND("/",D134)),0,1),"")</f>
        <v/>
      </c>
      <c r="U134" s="329" t="str">
        <f aca="false">IF(D134&lt;&gt;"",IF(T134*1=0,D134,CONCATENATE(MID(D134,1,FIND("/",D134,1)-1),MID(D134,FIND("/",D134,1)+1,LEN(D134)))),"")</f>
        <v/>
      </c>
    </row>
    <row r="135" customFormat="false" ht="15" hidden="false" customHeight="false" outlineLevel="0" collapsed="false">
      <c r="A135" s="330" t="n">
        <v>122</v>
      </c>
      <c r="B135" s="323"/>
      <c r="C135" s="323"/>
      <c r="D135" s="324"/>
      <c r="E135" s="324"/>
      <c r="F135" s="324"/>
      <c r="G135" s="324"/>
      <c r="H135" s="324"/>
      <c r="I135" s="333"/>
      <c r="J135" s="333"/>
      <c r="K135" s="333"/>
      <c r="L135" s="335"/>
      <c r="M135" s="335"/>
      <c r="N135" s="335"/>
      <c r="T135" s="329" t="str">
        <f aca="false">IF(D135&lt;&gt;"",IF(ISERROR(FIND("/",D135)),0,1),"")</f>
        <v/>
      </c>
      <c r="U135" s="329" t="str">
        <f aca="false">IF(D135&lt;&gt;"",IF(T135*1=0,D135,CONCATENATE(MID(D135,1,FIND("/",D135,1)-1),MID(D135,FIND("/",D135,1)+1,LEN(D135)))),"")</f>
        <v/>
      </c>
    </row>
    <row r="136" customFormat="false" ht="15" hidden="false" customHeight="false" outlineLevel="0" collapsed="false">
      <c r="A136" s="330" t="n">
        <v>123</v>
      </c>
      <c r="B136" s="323"/>
      <c r="C136" s="323"/>
      <c r="D136" s="324"/>
      <c r="E136" s="324"/>
      <c r="F136" s="324"/>
      <c r="G136" s="324"/>
      <c r="H136" s="324"/>
      <c r="I136" s="333"/>
      <c r="J136" s="333"/>
      <c r="K136" s="333"/>
      <c r="L136" s="335"/>
      <c r="M136" s="335"/>
      <c r="N136" s="335"/>
      <c r="T136" s="329" t="str">
        <f aca="false">IF(D136&lt;&gt;"",IF(ISERROR(FIND("/",D136)),0,1),"")</f>
        <v/>
      </c>
      <c r="U136" s="329" t="str">
        <f aca="false">IF(D136&lt;&gt;"",IF(T136*1=0,D136,CONCATENATE(MID(D136,1,FIND("/",D136,1)-1),MID(D136,FIND("/",D136,1)+1,LEN(D136)))),"")</f>
        <v/>
      </c>
    </row>
    <row r="137" customFormat="false" ht="15" hidden="false" customHeight="false" outlineLevel="0" collapsed="false">
      <c r="A137" s="330" t="n">
        <v>124</v>
      </c>
      <c r="B137" s="323"/>
      <c r="C137" s="323"/>
      <c r="D137" s="324"/>
      <c r="E137" s="324"/>
      <c r="F137" s="324"/>
      <c r="G137" s="324"/>
      <c r="H137" s="324"/>
      <c r="I137" s="333"/>
      <c r="J137" s="333"/>
      <c r="K137" s="333"/>
      <c r="L137" s="335"/>
      <c r="M137" s="335"/>
      <c r="N137" s="335"/>
      <c r="T137" s="329" t="str">
        <f aca="false">IF(D137&lt;&gt;"",IF(ISERROR(FIND("/",D137)),0,1),"")</f>
        <v/>
      </c>
      <c r="U137" s="329" t="str">
        <f aca="false">IF(D137&lt;&gt;"",IF(T137*1=0,D137,CONCATENATE(MID(D137,1,FIND("/",D137,1)-1),MID(D137,FIND("/",D137,1)+1,LEN(D137)))),"")</f>
        <v/>
      </c>
    </row>
    <row r="138" customFormat="false" ht="15" hidden="false" customHeight="false" outlineLevel="0" collapsed="false">
      <c r="A138" s="330" t="n">
        <v>125</v>
      </c>
      <c r="B138" s="323"/>
      <c r="C138" s="323"/>
      <c r="D138" s="324"/>
      <c r="E138" s="324"/>
      <c r="F138" s="324"/>
      <c r="G138" s="324"/>
      <c r="H138" s="324"/>
      <c r="I138" s="333"/>
      <c r="J138" s="333"/>
      <c r="K138" s="333"/>
      <c r="L138" s="335"/>
      <c r="M138" s="335"/>
      <c r="N138" s="335"/>
      <c r="T138" s="329" t="str">
        <f aca="false">IF(D138&lt;&gt;"",IF(ISERROR(FIND("/",D138)),0,1),"")</f>
        <v/>
      </c>
      <c r="U138" s="329" t="str">
        <f aca="false">IF(D138&lt;&gt;"",IF(T138*1=0,D138,CONCATENATE(MID(D138,1,FIND("/",D138,1)-1),MID(D138,FIND("/",D138,1)+1,LEN(D138)))),"")</f>
        <v/>
      </c>
    </row>
    <row r="139" customFormat="false" ht="15" hidden="false" customHeight="false" outlineLevel="0" collapsed="false">
      <c r="A139" s="330" t="n">
        <v>126</v>
      </c>
      <c r="B139" s="323"/>
      <c r="C139" s="323"/>
      <c r="D139" s="324"/>
      <c r="E139" s="324"/>
      <c r="F139" s="324"/>
      <c r="G139" s="324"/>
      <c r="H139" s="324"/>
      <c r="I139" s="333"/>
      <c r="J139" s="333"/>
      <c r="K139" s="333"/>
      <c r="L139" s="335"/>
      <c r="M139" s="335"/>
      <c r="N139" s="335"/>
      <c r="T139" s="329" t="str">
        <f aca="false">IF(D139&lt;&gt;"",IF(ISERROR(FIND("/",D139)),0,1),"")</f>
        <v/>
      </c>
      <c r="U139" s="329" t="str">
        <f aca="false">IF(D139&lt;&gt;"",IF(T139*1=0,D139,CONCATENATE(MID(D139,1,FIND("/",D139,1)-1),MID(D139,FIND("/",D139,1)+1,LEN(D139)))),"")</f>
        <v/>
      </c>
    </row>
    <row r="140" customFormat="false" ht="15" hidden="false" customHeight="false" outlineLevel="0" collapsed="false">
      <c r="A140" s="330" t="n">
        <v>127</v>
      </c>
      <c r="B140" s="323"/>
      <c r="C140" s="323"/>
      <c r="D140" s="324"/>
      <c r="E140" s="324"/>
      <c r="F140" s="324"/>
      <c r="G140" s="324"/>
      <c r="H140" s="324"/>
      <c r="I140" s="333"/>
      <c r="J140" s="333"/>
      <c r="K140" s="333"/>
      <c r="L140" s="335"/>
      <c r="M140" s="335"/>
      <c r="N140" s="335"/>
      <c r="T140" s="329" t="str">
        <f aca="false">IF(D140&lt;&gt;"",IF(ISERROR(FIND("/",D140)),0,1),"")</f>
        <v/>
      </c>
      <c r="U140" s="329" t="str">
        <f aca="false">IF(D140&lt;&gt;"",IF(T140*1=0,D140,CONCATENATE(MID(D140,1,FIND("/",D140,1)-1),MID(D140,FIND("/",D140,1)+1,LEN(D140)))),"")</f>
        <v/>
      </c>
    </row>
    <row r="141" customFormat="false" ht="15" hidden="false" customHeight="false" outlineLevel="0" collapsed="false">
      <c r="A141" s="330" t="n">
        <v>128</v>
      </c>
      <c r="B141" s="323"/>
      <c r="C141" s="323"/>
      <c r="D141" s="324"/>
      <c r="E141" s="324"/>
      <c r="F141" s="324"/>
      <c r="G141" s="324"/>
      <c r="H141" s="324"/>
      <c r="I141" s="333"/>
      <c r="J141" s="333"/>
      <c r="K141" s="333"/>
      <c r="L141" s="335"/>
      <c r="M141" s="335"/>
      <c r="N141" s="335"/>
      <c r="T141" s="329" t="str">
        <f aca="false">IF(D141&lt;&gt;"",IF(ISERROR(FIND("/",D141)),0,1),"")</f>
        <v/>
      </c>
      <c r="U141" s="329" t="str">
        <f aca="false">IF(D141&lt;&gt;"",IF(T141*1=0,D141,CONCATENATE(MID(D141,1,FIND("/",D141,1)-1),MID(D141,FIND("/",D141,1)+1,LEN(D141)))),"")</f>
        <v/>
      </c>
    </row>
    <row r="142" customFormat="false" ht="15" hidden="false" customHeight="false" outlineLevel="0" collapsed="false">
      <c r="A142" s="330" t="n">
        <v>129</v>
      </c>
      <c r="B142" s="323"/>
      <c r="C142" s="323"/>
      <c r="D142" s="324"/>
      <c r="E142" s="324"/>
      <c r="F142" s="324"/>
      <c r="G142" s="324"/>
      <c r="H142" s="324"/>
      <c r="I142" s="333"/>
      <c r="J142" s="333"/>
      <c r="K142" s="333"/>
      <c r="L142" s="335"/>
      <c r="M142" s="335"/>
      <c r="N142" s="335"/>
      <c r="T142" s="329" t="str">
        <f aca="false">IF(D142&lt;&gt;"",IF(ISERROR(FIND("/",D142)),0,1),"")</f>
        <v/>
      </c>
      <c r="U142" s="329" t="str">
        <f aca="false">IF(D142&lt;&gt;"",IF(T142*1=0,D142,CONCATENATE(MID(D142,1,FIND("/",D142,1)-1),MID(D142,FIND("/",D142,1)+1,LEN(D142)))),"")</f>
        <v/>
      </c>
    </row>
    <row r="143" customFormat="false" ht="15" hidden="false" customHeight="false" outlineLevel="0" collapsed="false">
      <c r="A143" s="330" t="n">
        <v>130</v>
      </c>
      <c r="B143" s="323"/>
      <c r="C143" s="323"/>
      <c r="D143" s="324"/>
      <c r="E143" s="324"/>
      <c r="F143" s="324"/>
      <c r="G143" s="324"/>
      <c r="H143" s="324"/>
      <c r="I143" s="333"/>
      <c r="J143" s="333"/>
      <c r="K143" s="333"/>
      <c r="L143" s="335"/>
      <c r="M143" s="335"/>
      <c r="N143" s="335"/>
      <c r="T143" s="329" t="str">
        <f aca="false">IF(D143&lt;&gt;"",IF(ISERROR(FIND("/",D143)),0,1),"")</f>
        <v/>
      </c>
      <c r="U143" s="329" t="str">
        <f aca="false">IF(D143&lt;&gt;"",IF(T143*1=0,D143,CONCATENATE(MID(D143,1,FIND("/",D143,1)-1),MID(D143,FIND("/",D143,1)+1,LEN(D143)))),"")</f>
        <v/>
      </c>
    </row>
    <row r="144" customFormat="false" ht="15" hidden="false" customHeight="false" outlineLevel="0" collapsed="false">
      <c r="A144" s="330" t="n">
        <v>131</v>
      </c>
      <c r="B144" s="323"/>
      <c r="C144" s="323"/>
      <c r="D144" s="324"/>
      <c r="E144" s="324"/>
      <c r="F144" s="324"/>
      <c r="G144" s="324"/>
      <c r="H144" s="324"/>
      <c r="I144" s="333"/>
      <c r="J144" s="333"/>
      <c r="K144" s="333"/>
      <c r="L144" s="335"/>
      <c r="M144" s="335"/>
      <c r="N144" s="335"/>
      <c r="T144" s="329" t="str">
        <f aca="false">IF(D144&lt;&gt;"",IF(ISERROR(FIND("/",D144)),0,1),"")</f>
        <v/>
      </c>
      <c r="U144" s="329" t="str">
        <f aca="false">IF(D144&lt;&gt;"",IF(T144*1=0,D144,CONCATENATE(MID(D144,1,FIND("/",D144,1)-1),MID(D144,FIND("/",D144,1)+1,LEN(D144)))),"")</f>
        <v/>
      </c>
    </row>
    <row r="145" customFormat="false" ht="15" hidden="false" customHeight="false" outlineLevel="0" collapsed="false">
      <c r="A145" s="330" t="n">
        <v>132</v>
      </c>
      <c r="B145" s="323"/>
      <c r="C145" s="323"/>
      <c r="D145" s="324"/>
      <c r="E145" s="324"/>
      <c r="F145" s="324"/>
      <c r="G145" s="324"/>
      <c r="H145" s="324"/>
      <c r="I145" s="333"/>
      <c r="J145" s="333"/>
      <c r="K145" s="333"/>
      <c r="L145" s="335"/>
      <c r="M145" s="335"/>
      <c r="N145" s="335"/>
      <c r="T145" s="329" t="str">
        <f aca="false">IF(D145&lt;&gt;"",IF(ISERROR(FIND("/",D145)),0,1),"")</f>
        <v/>
      </c>
      <c r="U145" s="329" t="str">
        <f aca="false">IF(D145&lt;&gt;"",IF(T145*1=0,D145,CONCATENATE(MID(D145,1,FIND("/",D145,1)-1),MID(D145,FIND("/",D145,1)+1,LEN(D145)))),"")</f>
        <v/>
      </c>
    </row>
    <row r="146" customFormat="false" ht="15" hidden="false" customHeight="false" outlineLevel="0" collapsed="false">
      <c r="A146" s="330" t="n">
        <v>133</v>
      </c>
      <c r="B146" s="323"/>
      <c r="C146" s="323"/>
      <c r="D146" s="324"/>
      <c r="E146" s="324"/>
      <c r="F146" s="324"/>
      <c r="G146" s="324"/>
      <c r="H146" s="324"/>
      <c r="I146" s="333"/>
      <c r="J146" s="333"/>
      <c r="K146" s="333"/>
      <c r="L146" s="335"/>
      <c r="M146" s="335"/>
      <c r="N146" s="335"/>
      <c r="T146" s="329" t="str">
        <f aca="false">IF(D146&lt;&gt;"",IF(ISERROR(FIND("/",D146)),0,1),"")</f>
        <v/>
      </c>
      <c r="U146" s="329" t="str">
        <f aca="false">IF(D146&lt;&gt;"",IF(T146*1=0,D146,CONCATENATE(MID(D146,1,FIND("/",D146,1)-1),MID(D146,FIND("/",D146,1)+1,LEN(D146)))),"")</f>
        <v/>
      </c>
    </row>
    <row r="147" customFormat="false" ht="15" hidden="false" customHeight="false" outlineLevel="0" collapsed="false">
      <c r="A147" s="330" t="n">
        <v>134</v>
      </c>
      <c r="B147" s="323"/>
      <c r="C147" s="323"/>
      <c r="D147" s="324"/>
      <c r="E147" s="324"/>
      <c r="F147" s="324"/>
      <c r="G147" s="324"/>
      <c r="H147" s="324"/>
      <c r="I147" s="333"/>
      <c r="J147" s="333"/>
      <c r="K147" s="333"/>
      <c r="L147" s="335"/>
      <c r="M147" s="335"/>
      <c r="N147" s="335"/>
      <c r="T147" s="329" t="str">
        <f aca="false">IF(D147&lt;&gt;"",IF(ISERROR(FIND("/",D147)),0,1),"")</f>
        <v/>
      </c>
      <c r="U147" s="329" t="str">
        <f aca="false">IF(D147&lt;&gt;"",IF(T147*1=0,D147,CONCATENATE(MID(D147,1,FIND("/",D147,1)-1),MID(D147,FIND("/",D147,1)+1,LEN(D147)))),"")</f>
        <v/>
      </c>
    </row>
    <row r="148" customFormat="false" ht="15" hidden="false" customHeight="false" outlineLevel="0" collapsed="false">
      <c r="A148" s="330" t="n">
        <v>135</v>
      </c>
      <c r="B148" s="323"/>
      <c r="C148" s="323"/>
      <c r="D148" s="324"/>
      <c r="E148" s="324"/>
      <c r="F148" s="324"/>
      <c r="G148" s="324"/>
      <c r="H148" s="324"/>
      <c r="I148" s="333"/>
      <c r="J148" s="333"/>
      <c r="K148" s="333"/>
      <c r="L148" s="335"/>
      <c r="M148" s="335"/>
      <c r="N148" s="335"/>
      <c r="T148" s="329" t="str">
        <f aca="false">IF(D148&lt;&gt;"",IF(ISERROR(FIND("/",D148)),0,1),"")</f>
        <v/>
      </c>
      <c r="U148" s="329" t="str">
        <f aca="false">IF(D148&lt;&gt;"",IF(T148*1=0,D148,CONCATENATE(MID(D148,1,FIND("/",D148,1)-1),MID(D148,FIND("/",D148,1)+1,LEN(D148)))),"")</f>
        <v/>
      </c>
    </row>
    <row r="149" customFormat="false" ht="15" hidden="false" customHeight="false" outlineLevel="0" collapsed="false">
      <c r="A149" s="330" t="n">
        <v>136</v>
      </c>
      <c r="B149" s="323"/>
      <c r="C149" s="323"/>
      <c r="D149" s="324"/>
      <c r="E149" s="324"/>
      <c r="F149" s="324"/>
      <c r="G149" s="324"/>
      <c r="H149" s="324"/>
      <c r="I149" s="333"/>
      <c r="J149" s="333"/>
      <c r="K149" s="333"/>
      <c r="L149" s="335"/>
      <c r="M149" s="335"/>
      <c r="N149" s="335"/>
      <c r="T149" s="329" t="str">
        <f aca="false">IF(D149&lt;&gt;"",IF(ISERROR(FIND("/",D149)),0,1),"")</f>
        <v/>
      </c>
      <c r="U149" s="329" t="str">
        <f aca="false">IF(D149&lt;&gt;"",IF(T149*1=0,D149,CONCATENATE(MID(D149,1,FIND("/",D149,1)-1),MID(D149,FIND("/",D149,1)+1,LEN(D149)))),"")</f>
        <v/>
      </c>
    </row>
    <row r="150" customFormat="false" ht="15" hidden="false" customHeight="false" outlineLevel="0" collapsed="false">
      <c r="A150" s="330" t="n">
        <v>137</v>
      </c>
      <c r="B150" s="323"/>
      <c r="C150" s="323"/>
      <c r="D150" s="324"/>
      <c r="E150" s="324"/>
      <c r="F150" s="324"/>
      <c r="G150" s="324"/>
      <c r="H150" s="324"/>
      <c r="I150" s="333"/>
      <c r="J150" s="333"/>
      <c r="K150" s="333"/>
      <c r="L150" s="335"/>
      <c r="M150" s="335"/>
      <c r="N150" s="335"/>
      <c r="T150" s="329" t="str">
        <f aca="false">IF(D150&lt;&gt;"",IF(ISERROR(FIND("/",D150)),0,1),"")</f>
        <v/>
      </c>
      <c r="U150" s="329" t="str">
        <f aca="false">IF(D150&lt;&gt;"",IF(T150*1=0,D150,CONCATENATE(MID(D150,1,FIND("/",D150,1)-1),MID(D150,FIND("/",D150,1)+1,LEN(D150)))),"")</f>
        <v/>
      </c>
    </row>
    <row r="151" customFormat="false" ht="15" hidden="false" customHeight="false" outlineLevel="0" collapsed="false">
      <c r="A151" s="330" t="n">
        <v>138</v>
      </c>
      <c r="B151" s="323"/>
      <c r="C151" s="323"/>
      <c r="D151" s="324"/>
      <c r="E151" s="324"/>
      <c r="F151" s="324"/>
      <c r="G151" s="324"/>
      <c r="H151" s="324"/>
      <c r="I151" s="333"/>
      <c r="J151" s="333"/>
      <c r="K151" s="333"/>
      <c r="L151" s="335"/>
      <c r="M151" s="335"/>
      <c r="N151" s="335"/>
      <c r="T151" s="329" t="str">
        <f aca="false">IF(D151&lt;&gt;"",IF(ISERROR(FIND("/",D151)),0,1),"")</f>
        <v/>
      </c>
      <c r="U151" s="329" t="str">
        <f aca="false">IF(D151&lt;&gt;"",IF(T151*1=0,D151,CONCATENATE(MID(D151,1,FIND("/",D151,1)-1),MID(D151,FIND("/",D151,1)+1,LEN(D151)))),"")</f>
        <v/>
      </c>
    </row>
    <row r="152" customFormat="false" ht="15" hidden="false" customHeight="false" outlineLevel="0" collapsed="false">
      <c r="A152" s="330" t="n">
        <v>139</v>
      </c>
      <c r="B152" s="323"/>
      <c r="C152" s="323"/>
      <c r="D152" s="324"/>
      <c r="E152" s="324"/>
      <c r="F152" s="324"/>
      <c r="G152" s="324"/>
      <c r="H152" s="324"/>
      <c r="I152" s="333"/>
      <c r="J152" s="333"/>
      <c r="K152" s="333"/>
      <c r="L152" s="335"/>
      <c r="M152" s="335"/>
      <c r="N152" s="335"/>
      <c r="T152" s="329" t="str">
        <f aca="false">IF(D152&lt;&gt;"",IF(ISERROR(FIND("/",D152)),0,1),"")</f>
        <v/>
      </c>
      <c r="U152" s="329" t="str">
        <f aca="false">IF(D152&lt;&gt;"",IF(T152*1=0,D152,CONCATENATE(MID(D152,1,FIND("/",D152,1)-1),MID(D152,FIND("/",D152,1)+1,LEN(D152)))),"")</f>
        <v/>
      </c>
    </row>
    <row r="153" customFormat="false" ht="15" hidden="false" customHeight="false" outlineLevel="0" collapsed="false">
      <c r="A153" s="330" t="n">
        <v>140</v>
      </c>
      <c r="B153" s="323"/>
      <c r="C153" s="323"/>
      <c r="D153" s="324"/>
      <c r="E153" s="324"/>
      <c r="F153" s="324"/>
      <c r="G153" s="324"/>
      <c r="H153" s="324"/>
      <c r="I153" s="333"/>
      <c r="J153" s="333"/>
      <c r="K153" s="333"/>
      <c r="L153" s="335"/>
      <c r="M153" s="335"/>
      <c r="N153" s="335"/>
      <c r="T153" s="329" t="str">
        <f aca="false">IF(D153&lt;&gt;"",IF(ISERROR(FIND("/",D153)),0,1),"")</f>
        <v/>
      </c>
      <c r="U153" s="329" t="str">
        <f aca="false">IF(D153&lt;&gt;"",IF(T153*1=0,D153,CONCATENATE(MID(D153,1,FIND("/",D153,1)-1),MID(D153,FIND("/",D153,1)+1,LEN(D153)))),"")</f>
        <v/>
      </c>
    </row>
    <row r="154" customFormat="false" ht="15" hidden="false" customHeight="false" outlineLevel="0" collapsed="false">
      <c r="A154" s="330" t="n">
        <v>141</v>
      </c>
      <c r="B154" s="323"/>
      <c r="C154" s="323"/>
      <c r="D154" s="324"/>
      <c r="E154" s="324"/>
      <c r="F154" s="324"/>
      <c r="G154" s="324"/>
      <c r="H154" s="324"/>
      <c r="I154" s="333"/>
      <c r="J154" s="333"/>
      <c r="K154" s="333"/>
      <c r="L154" s="335"/>
      <c r="M154" s="335"/>
      <c r="N154" s="335"/>
      <c r="T154" s="329" t="str">
        <f aca="false">IF(D154&lt;&gt;"",IF(ISERROR(FIND("/",D154)),0,1),"")</f>
        <v/>
      </c>
      <c r="U154" s="329" t="str">
        <f aca="false">IF(D154&lt;&gt;"",IF(T154*1=0,D154,CONCATENATE(MID(D154,1,FIND("/",D154,1)-1),MID(D154,FIND("/",D154,1)+1,LEN(D154)))),"")</f>
        <v/>
      </c>
    </row>
    <row r="155" customFormat="false" ht="15" hidden="false" customHeight="false" outlineLevel="0" collapsed="false">
      <c r="A155" s="330" t="n">
        <v>142</v>
      </c>
      <c r="B155" s="323"/>
      <c r="C155" s="323"/>
      <c r="D155" s="324"/>
      <c r="E155" s="324"/>
      <c r="F155" s="324"/>
      <c r="G155" s="324"/>
      <c r="H155" s="324"/>
      <c r="I155" s="333"/>
      <c r="J155" s="333"/>
      <c r="K155" s="333"/>
      <c r="L155" s="335"/>
      <c r="M155" s="335"/>
      <c r="N155" s="335"/>
      <c r="T155" s="329" t="str">
        <f aca="false">IF(D155&lt;&gt;"",IF(ISERROR(FIND("/",D155)),0,1),"")</f>
        <v/>
      </c>
      <c r="U155" s="329" t="str">
        <f aca="false">IF(D155&lt;&gt;"",IF(T155*1=0,D155,CONCATENATE(MID(D155,1,FIND("/",D155,1)-1),MID(D155,FIND("/",D155,1)+1,LEN(D155)))),"")</f>
        <v/>
      </c>
    </row>
    <row r="156" customFormat="false" ht="15" hidden="false" customHeight="false" outlineLevel="0" collapsed="false">
      <c r="A156" s="330" t="n">
        <v>143</v>
      </c>
      <c r="B156" s="323"/>
      <c r="C156" s="323"/>
      <c r="D156" s="324"/>
      <c r="E156" s="324"/>
      <c r="F156" s="324"/>
      <c r="G156" s="324"/>
      <c r="H156" s="324"/>
      <c r="I156" s="333"/>
      <c r="J156" s="333"/>
      <c r="K156" s="333"/>
      <c r="L156" s="335"/>
      <c r="M156" s="335"/>
      <c r="N156" s="335"/>
      <c r="T156" s="329" t="str">
        <f aca="false">IF(D156&lt;&gt;"",IF(ISERROR(FIND("/",D156)),0,1),"")</f>
        <v/>
      </c>
      <c r="U156" s="329" t="str">
        <f aca="false">IF(D156&lt;&gt;"",IF(T156*1=0,D156,CONCATENATE(MID(D156,1,FIND("/",D156,1)-1),MID(D156,FIND("/",D156,1)+1,LEN(D156)))),"")</f>
        <v/>
      </c>
    </row>
    <row r="157" customFormat="false" ht="15" hidden="false" customHeight="false" outlineLevel="0" collapsed="false">
      <c r="A157" s="330" t="n">
        <v>144</v>
      </c>
      <c r="B157" s="323"/>
      <c r="C157" s="323"/>
      <c r="D157" s="324"/>
      <c r="E157" s="324"/>
      <c r="F157" s="324"/>
      <c r="G157" s="324"/>
      <c r="H157" s="324"/>
      <c r="I157" s="333"/>
      <c r="J157" s="333"/>
      <c r="K157" s="333"/>
      <c r="L157" s="335"/>
      <c r="M157" s="335"/>
      <c r="N157" s="335"/>
      <c r="T157" s="329" t="str">
        <f aca="false">IF(D157&lt;&gt;"",IF(ISERROR(FIND("/",D157)),0,1),"")</f>
        <v/>
      </c>
      <c r="U157" s="329" t="str">
        <f aca="false">IF(D157&lt;&gt;"",IF(T157*1=0,D157,CONCATENATE(MID(D157,1,FIND("/",D157,1)-1),MID(D157,FIND("/",D157,1)+1,LEN(D157)))),"")</f>
        <v/>
      </c>
    </row>
    <row r="158" customFormat="false" ht="15" hidden="false" customHeight="false" outlineLevel="0" collapsed="false">
      <c r="A158" s="330" t="n">
        <v>145</v>
      </c>
      <c r="B158" s="323"/>
      <c r="C158" s="323"/>
      <c r="D158" s="324"/>
      <c r="E158" s="324"/>
      <c r="F158" s="324"/>
      <c r="G158" s="324"/>
      <c r="H158" s="324"/>
      <c r="I158" s="333"/>
      <c r="J158" s="333"/>
      <c r="K158" s="333"/>
      <c r="L158" s="335"/>
      <c r="M158" s="335"/>
      <c r="N158" s="335"/>
      <c r="T158" s="329" t="str">
        <f aca="false">IF(D158&lt;&gt;"",IF(ISERROR(FIND("/",D158)),0,1),"")</f>
        <v/>
      </c>
      <c r="U158" s="329" t="str">
        <f aca="false">IF(D158&lt;&gt;"",IF(T158*1=0,D158,CONCATENATE(MID(D158,1,FIND("/",D158,1)-1),MID(D158,FIND("/",D158,1)+1,LEN(D158)))),"")</f>
        <v/>
      </c>
    </row>
    <row r="159" customFormat="false" ht="15" hidden="false" customHeight="false" outlineLevel="0" collapsed="false">
      <c r="A159" s="330" t="n">
        <v>146</v>
      </c>
      <c r="B159" s="323"/>
      <c r="C159" s="323"/>
      <c r="D159" s="324"/>
      <c r="E159" s="324"/>
      <c r="F159" s="324"/>
      <c r="G159" s="324"/>
      <c r="H159" s="324"/>
      <c r="I159" s="333"/>
      <c r="J159" s="333"/>
      <c r="K159" s="333"/>
      <c r="L159" s="335"/>
      <c r="M159" s="335"/>
      <c r="N159" s="335"/>
      <c r="T159" s="329" t="str">
        <f aca="false">IF(D159&lt;&gt;"",IF(ISERROR(FIND("/",D159)),0,1),"")</f>
        <v/>
      </c>
      <c r="U159" s="329" t="str">
        <f aca="false">IF(D159&lt;&gt;"",IF(T159*1=0,D159,CONCATENATE(MID(D159,1,FIND("/",D159,1)-1),MID(D159,FIND("/",D159,1)+1,LEN(D159)))),"")</f>
        <v/>
      </c>
    </row>
    <row r="160" customFormat="false" ht="15" hidden="false" customHeight="false" outlineLevel="0" collapsed="false">
      <c r="A160" s="330" t="n">
        <v>147</v>
      </c>
      <c r="B160" s="323"/>
      <c r="C160" s="323"/>
      <c r="D160" s="324"/>
      <c r="E160" s="324"/>
      <c r="F160" s="324"/>
      <c r="G160" s="324"/>
      <c r="H160" s="324"/>
      <c r="I160" s="333"/>
      <c r="J160" s="333"/>
      <c r="K160" s="333"/>
      <c r="L160" s="335"/>
      <c r="M160" s="335"/>
      <c r="N160" s="335"/>
      <c r="T160" s="329" t="str">
        <f aca="false">IF(D160&lt;&gt;"",IF(ISERROR(FIND("/",D160)),0,1),"")</f>
        <v/>
      </c>
      <c r="U160" s="329" t="str">
        <f aca="false">IF(D160&lt;&gt;"",IF(T160*1=0,D160,CONCATENATE(MID(D160,1,FIND("/",D160,1)-1),MID(D160,FIND("/",D160,1)+1,LEN(D160)))),"")</f>
        <v/>
      </c>
    </row>
    <row r="161" customFormat="false" ht="15" hidden="false" customHeight="false" outlineLevel="0" collapsed="false">
      <c r="A161" s="330" t="n">
        <v>148</v>
      </c>
      <c r="B161" s="323"/>
      <c r="C161" s="323"/>
      <c r="D161" s="324"/>
      <c r="E161" s="324"/>
      <c r="F161" s="324"/>
      <c r="G161" s="324"/>
      <c r="H161" s="324"/>
      <c r="I161" s="333"/>
      <c r="J161" s="333"/>
      <c r="K161" s="333"/>
      <c r="L161" s="335"/>
      <c r="M161" s="335"/>
      <c r="N161" s="335"/>
      <c r="T161" s="329" t="str">
        <f aca="false">IF(D161&lt;&gt;"",IF(ISERROR(FIND("/",D161)),0,1),"")</f>
        <v/>
      </c>
      <c r="U161" s="329" t="str">
        <f aca="false">IF(D161&lt;&gt;"",IF(T161*1=0,D161,CONCATENATE(MID(D161,1,FIND("/",D161,1)-1),MID(D161,FIND("/",D161,1)+1,LEN(D161)))),"")</f>
        <v/>
      </c>
    </row>
    <row r="162" customFormat="false" ht="15" hidden="false" customHeight="false" outlineLevel="0" collapsed="false">
      <c r="A162" s="330" t="n">
        <v>149</v>
      </c>
      <c r="B162" s="323"/>
      <c r="C162" s="323"/>
      <c r="D162" s="324"/>
      <c r="E162" s="324"/>
      <c r="F162" s="324"/>
      <c r="G162" s="324"/>
      <c r="H162" s="324"/>
      <c r="I162" s="333"/>
      <c r="J162" s="333"/>
      <c r="K162" s="333"/>
      <c r="L162" s="335"/>
      <c r="M162" s="335"/>
      <c r="N162" s="335"/>
      <c r="T162" s="329" t="str">
        <f aca="false">IF(D162&lt;&gt;"",IF(ISERROR(FIND("/",D162)),0,1),"")</f>
        <v/>
      </c>
      <c r="U162" s="329" t="str">
        <f aca="false">IF(D162&lt;&gt;"",IF(T162*1=0,D162,CONCATENATE(MID(D162,1,FIND("/",D162,1)-1),MID(D162,FIND("/",D162,1)+1,LEN(D162)))),"")</f>
        <v/>
      </c>
    </row>
    <row r="163" customFormat="false" ht="15" hidden="false" customHeight="false" outlineLevel="0" collapsed="false">
      <c r="A163" s="330" t="n">
        <v>150</v>
      </c>
      <c r="B163" s="323"/>
      <c r="C163" s="323"/>
      <c r="D163" s="324"/>
      <c r="E163" s="324"/>
      <c r="F163" s="324"/>
      <c r="G163" s="324"/>
      <c r="H163" s="324"/>
      <c r="I163" s="333"/>
      <c r="J163" s="333"/>
      <c r="K163" s="333"/>
      <c r="L163" s="335"/>
      <c r="M163" s="335"/>
      <c r="N163" s="335"/>
      <c r="T163" s="329" t="str">
        <f aca="false">IF(D163&lt;&gt;"",IF(ISERROR(FIND("/",D163)),0,1),"")</f>
        <v/>
      </c>
      <c r="U163" s="329" t="str">
        <f aca="false">IF(D163&lt;&gt;"",IF(T163*1=0,D163,CONCATENATE(MID(D163,1,FIND("/",D163,1)-1),MID(D163,FIND("/",D163,1)+1,LEN(D163)))),"")</f>
        <v/>
      </c>
    </row>
    <row r="164" customFormat="false" ht="15" hidden="false" customHeight="false" outlineLevel="0" collapsed="false">
      <c r="A164" s="330" t="n">
        <v>151</v>
      </c>
      <c r="B164" s="323"/>
      <c r="C164" s="323"/>
      <c r="D164" s="324"/>
      <c r="E164" s="324"/>
      <c r="F164" s="324"/>
      <c r="G164" s="324"/>
      <c r="H164" s="324"/>
      <c r="I164" s="333"/>
      <c r="J164" s="333"/>
      <c r="K164" s="333"/>
      <c r="L164" s="335"/>
      <c r="M164" s="335"/>
      <c r="N164" s="335"/>
      <c r="T164" s="329" t="str">
        <f aca="false">IF(D164&lt;&gt;"",IF(ISERROR(FIND("/",D164)),0,1),"")</f>
        <v/>
      </c>
      <c r="U164" s="329" t="str">
        <f aca="false">IF(D164&lt;&gt;"",IF(T164*1=0,D164,CONCATENATE(MID(D164,1,FIND("/",D164,1)-1),MID(D164,FIND("/",D164,1)+1,LEN(D164)))),"")</f>
        <v/>
      </c>
    </row>
    <row r="165" customFormat="false" ht="15" hidden="false" customHeight="false" outlineLevel="0" collapsed="false">
      <c r="A165" s="330" t="n">
        <v>152</v>
      </c>
      <c r="B165" s="323"/>
      <c r="C165" s="323"/>
      <c r="D165" s="324"/>
      <c r="E165" s="324"/>
      <c r="F165" s="324"/>
      <c r="G165" s="324"/>
      <c r="H165" s="324"/>
      <c r="I165" s="333"/>
      <c r="J165" s="333"/>
      <c r="K165" s="333"/>
      <c r="L165" s="335"/>
      <c r="M165" s="335"/>
      <c r="N165" s="335"/>
      <c r="T165" s="329" t="str">
        <f aca="false">IF(D165&lt;&gt;"",IF(ISERROR(FIND("/",D165)),0,1),"")</f>
        <v/>
      </c>
      <c r="U165" s="329" t="str">
        <f aca="false">IF(D165&lt;&gt;"",IF(T165*1=0,D165,CONCATENATE(MID(D165,1,FIND("/",D165,1)-1),MID(D165,FIND("/",D165,1)+1,LEN(D165)))),"")</f>
        <v/>
      </c>
    </row>
    <row r="166" customFormat="false" ht="15" hidden="false" customHeight="false" outlineLevel="0" collapsed="false">
      <c r="A166" s="330" t="n">
        <v>153</v>
      </c>
      <c r="B166" s="323"/>
      <c r="C166" s="323"/>
      <c r="D166" s="324"/>
      <c r="E166" s="324"/>
      <c r="F166" s="324"/>
      <c r="G166" s="324"/>
      <c r="H166" s="324"/>
      <c r="I166" s="333"/>
      <c r="J166" s="333"/>
      <c r="K166" s="333"/>
      <c r="L166" s="335"/>
      <c r="M166" s="335"/>
      <c r="N166" s="335"/>
      <c r="T166" s="329" t="str">
        <f aca="false">IF(D166&lt;&gt;"",IF(ISERROR(FIND("/",D166)),0,1),"")</f>
        <v/>
      </c>
      <c r="U166" s="329" t="str">
        <f aca="false">IF(D166&lt;&gt;"",IF(T166*1=0,D166,CONCATENATE(MID(D166,1,FIND("/",D166,1)-1),MID(D166,FIND("/",D166,1)+1,LEN(D166)))),"")</f>
        <v/>
      </c>
    </row>
    <row r="167" customFormat="false" ht="15" hidden="false" customHeight="false" outlineLevel="0" collapsed="false">
      <c r="A167" s="330" t="n">
        <v>154</v>
      </c>
      <c r="B167" s="323"/>
      <c r="C167" s="323"/>
      <c r="D167" s="324"/>
      <c r="E167" s="324"/>
      <c r="F167" s="324"/>
      <c r="G167" s="324"/>
      <c r="H167" s="324"/>
      <c r="I167" s="333"/>
      <c r="J167" s="333"/>
      <c r="K167" s="333"/>
      <c r="L167" s="335"/>
      <c r="M167" s="335"/>
      <c r="N167" s="335"/>
      <c r="T167" s="329" t="str">
        <f aca="false">IF(D167&lt;&gt;"",IF(ISERROR(FIND("/",D167)),0,1),"")</f>
        <v/>
      </c>
      <c r="U167" s="329" t="str">
        <f aca="false">IF(D167&lt;&gt;"",IF(T167*1=0,D167,CONCATENATE(MID(D167,1,FIND("/",D167,1)-1),MID(D167,FIND("/",D167,1)+1,LEN(D167)))),"")</f>
        <v/>
      </c>
    </row>
    <row r="168" customFormat="false" ht="15" hidden="false" customHeight="false" outlineLevel="0" collapsed="false">
      <c r="A168" s="330" t="n">
        <v>155</v>
      </c>
      <c r="B168" s="323"/>
      <c r="C168" s="323"/>
      <c r="D168" s="324"/>
      <c r="E168" s="324"/>
      <c r="F168" s="324"/>
      <c r="G168" s="324"/>
      <c r="H168" s="324"/>
      <c r="I168" s="333"/>
      <c r="J168" s="333"/>
      <c r="K168" s="333"/>
      <c r="L168" s="335"/>
      <c r="M168" s="335"/>
      <c r="N168" s="335"/>
      <c r="T168" s="329" t="str">
        <f aca="false">IF(D168&lt;&gt;"",IF(ISERROR(FIND("/",D168)),0,1),"")</f>
        <v/>
      </c>
      <c r="U168" s="329" t="str">
        <f aca="false">IF(D168&lt;&gt;"",IF(T168*1=0,D168,CONCATENATE(MID(D168,1,FIND("/",D168,1)-1),MID(D168,FIND("/",D168,1)+1,LEN(D168)))),"")</f>
        <v/>
      </c>
    </row>
    <row r="169" customFormat="false" ht="15" hidden="false" customHeight="false" outlineLevel="0" collapsed="false">
      <c r="A169" s="330" t="n">
        <v>156</v>
      </c>
      <c r="B169" s="323"/>
      <c r="C169" s="323"/>
      <c r="D169" s="324"/>
      <c r="E169" s="324"/>
      <c r="F169" s="324"/>
      <c r="G169" s="324"/>
      <c r="H169" s="324"/>
      <c r="I169" s="333"/>
      <c r="J169" s="333"/>
      <c r="K169" s="333"/>
      <c r="L169" s="335"/>
      <c r="M169" s="335"/>
      <c r="N169" s="335"/>
      <c r="T169" s="329" t="str">
        <f aca="false">IF(D169&lt;&gt;"",IF(ISERROR(FIND("/",D169)),0,1),"")</f>
        <v/>
      </c>
      <c r="U169" s="329" t="str">
        <f aca="false">IF(D169&lt;&gt;"",IF(T169*1=0,D169,CONCATENATE(MID(D169,1,FIND("/",D169,1)-1),MID(D169,FIND("/",D169,1)+1,LEN(D169)))),"")</f>
        <v/>
      </c>
    </row>
    <row r="170" customFormat="false" ht="15" hidden="false" customHeight="false" outlineLevel="0" collapsed="false">
      <c r="A170" s="330" t="n">
        <v>157</v>
      </c>
      <c r="B170" s="323"/>
      <c r="C170" s="323"/>
      <c r="D170" s="324"/>
      <c r="E170" s="324"/>
      <c r="F170" s="324"/>
      <c r="G170" s="324"/>
      <c r="H170" s="324"/>
      <c r="I170" s="333"/>
      <c r="J170" s="333"/>
      <c r="K170" s="333"/>
      <c r="L170" s="335"/>
      <c r="M170" s="335"/>
      <c r="N170" s="335"/>
      <c r="T170" s="329" t="str">
        <f aca="false">IF(D170&lt;&gt;"",IF(ISERROR(FIND("/",D170)),0,1),"")</f>
        <v/>
      </c>
      <c r="U170" s="329" t="str">
        <f aca="false">IF(D170&lt;&gt;"",IF(T170*1=0,D170,CONCATENATE(MID(D170,1,FIND("/",D170,1)-1),MID(D170,FIND("/",D170,1)+1,LEN(D170)))),"")</f>
        <v/>
      </c>
    </row>
    <row r="171" customFormat="false" ht="15" hidden="false" customHeight="false" outlineLevel="0" collapsed="false">
      <c r="A171" s="330" t="n">
        <v>158</v>
      </c>
      <c r="B171" s="323"/>
      <c r="C171" s="323"/>
      <c r="D171" s="324"/>
      <c r="E171" s="324"/>
      <c r="F171" s="324"/>
      <c r="G171" s="324"/>
      <c r="H171" s="324"/>
      <c r="I171" s="333"/>
      <c r="J171" s="333"/>
      <c r="K171" s="333"/>
      <c r="L171" s="335"/>
      <c r="M171" s="335"/>
      <c r="N171" s="335"/>
      <c r="T171" s="329" t="str">
        <f aca="false">IF(D171&lt;&gt;"",IF(ISERROR(FIND("/",D171)),0,1),"")</f>
        <v/>
      </c>
      <c r="U171" s="329" t="str">
        <f aca="false">IF(D171&lt;&gt;"",IF(T171*1=0,D171,CONCATENATE(MID(D171,1,FIND("/",D171,1)-1),MID(D171,FIND("/",D171,1)+1,LEN(D171)))),"")</f>
        <v/>
      </c>
    </row>
    <row r="172" customFormat="false" ht="15" hidden="false" customHeight="false" outlineLevel="0" collapsed="false">
      <c r="A172" s="330" t="n">
        <v>159</v>
      </c>
      <c r="B172" s="323"/>
      <c r="C172" s="323"/>
      <c r="D172" s="324"/>
      <c r="E172" s="324"/>
      <c r="F172" s="324"/>
      <c r="G172" s="324"/>
      <c r="H172" s="324"/>
      <c r="I172" s="333"/>
      <c r="J172" s="333"/>
      <c r="K172" s="333"/>
      <c r="L172" s="335"/>
      <c r="M172" s="335"/>
      <c r="N172" s="335"/>
      <c r="T172" s="329" t="str">
        <f aca="false">IF(D172&lt;&gt;"",IF(ISERROR(FIND("/",D172)),0,1),"")</f>
        <v/>
      </c>
      <c r="U172" s="329" t="str">
        <f aca="false">IF(D172&lt;&gt;"",IF(T172*1=0,D172,CONCATENATE(MID(D172,1,FIND("/",D172,1)-1),MID(D172,FIND("/",D172,1)+1,LEN(D172)))),"")</f>
        <v/>
      </c>
    </row>
    <row r="173" customFormat="false" ht="15" hidden="false" customHeight="false" outlineLevel="0" collapsed="false">
      <c r="A173" s="330" t="n">
        <v>160</v>
      </c>
      <c r="B173" s="323"/>
      <c r="C173" s="323"/>
      <c r="D173" s="324"/>
      <c r="E173" s="324"/>
      <c r="F173" s="324"/>
      <c r="G173" s="324"/>
      <c r="H173" s="324"/>
      <c r="I173" s="333"/>
      <c r="J173" s="333"/>
      <c r="K173" s="333"/>
      <c r="L173" s="335"/>
      <c r="M173" s="335"/>
      <c r="N173" s="335"/>
      <c r="T173" s="329" t="str">
        <f aca="false">IF(D173&lt;&gt;"",IF(ISERROR(FIND("/",D173)),0,1),"")</f>
        <v/>
      </c>
      <c r="U173" s="329" t="str">
        <f aca="false">IF(D173&lt;&gt;"",IF(T173*1=0,D173,CONCATENATE(MID(D173,1,FIND("/",D173,1)-1),MID(D173,FIND("/",D173,1)+1,LEN(D173)))),"")</f>
        <v/>
      </c>
    </row>
    <row r="174" customFormat="false" ht="15" hidden="false" customHeight="false" outlineLevel="0" collapsed="false">
      <c r="A174" s="330" t="n">
        <v>161</v>
      </c>
      <c r="B174" s="323"/>
      <c r="C174" s="323"/>
      <c r="D174" s="324"/>
      <c r="E174" s="324"/>
      <c r="F174" s="324"/>
      <c r="G174" s="324"/>
      <c r="H174" s="324"/>
      <c r="I174" s="333"/>
      <c r="J174" s="333"/>
      <c r="K174" s="333"/>
      <c r="L174" s="335"/>
      <c r="M174" s="335"/>
      <c r="N174" s="335"/>
      <c r="T174" s="329" t="str">
        <f aca="false">IF(D174&lt;&gt;"",IF(ISERROR(FIND("/",D174)),0,1),"")</f>
        <v/>
      </c>
      <c r="U174" s="329" t="str">
        <f aca="false">IF(D174&lt;&gt;"",IF(T174*1=0,D174,CONCATENATE(MID(D174,1,FIND("/",D174,1)-1),MID(D174,FIND("/",D174,1)+1,LEN(D174)))),"")</f>
        <v/>
      </c>
    </row>
    <row r="175" customFormat="false" ht="15" hidden="false" customHeight="false" outlineLevel="0" collapsed="false">
      <c r="A175" s="330" t="n">
        <v>162</v>
      </c>
      <c r="B175" s="323"/>
      <c r="C175" s="323"/>
      <c r="D175" s="324"/>
      <c r="E175" s="324"/>
      <c r="F175" s="324"/>
      <c r="G175" s="324"/>
      <c r="H175" s="324"/>
      <c r="I175" s="333"/>
      <c r="J175" s="333"/>
      <c r="K175" s="333"/>
      <c r="L175" s="335"/>
      <c r="M175" s="335"/>
      <c r="N175" s="335"/>
      <c r="T175" s="329" t="str">
        <f aca="false">IF(D175&lt;&gt;"",IF(ISERROR(FIND("/",D175)),0,1),"")</f>
        <v/>
      </c>
      <c r="U175" s="329" t="str">
        <f aca="false">IF(D175&lt;&gt;"",IF(T175*1=0,D175,CONCATENATE(MID(D175,1,FIND("/",D175,1)-1),MID(D175,FIND("/",D175,1)+1,LEN(D175)))),"")</f>
        <v/>
      </c>
    </row>
    <row r="176" customFormat="false" ht="15" hidden="false" customHeight="false" outlineLevel="0" collapsed="false">
      <c r="A176" s="330" t="n">
        <v>163</v>
      </c>
      <c r="B176" s="323"/>
      <c r="C176" s="323"/>
      <c r="D176" s="324"/>
      <c r="E176" s="324"/>
      <c r="F176" s="324"/>
      <c r="G176" s="324"/>
      <c r="H176" s="324"/>
      <c r="I176" s="333"/>
      <c r="J176" s="333"/>
      <c r="K176" s="333"/>
      <c r="L176" s="335"/>
      <c r="M176" s="335"/>
      <c r="N176" s="335"/>
      <c r="T176" s="329" t="str">
        <f aca="false">IF(D176&lt;&gt;"",IF(ISERROR(FIND("/",D176)),0,1),"")</f>
        <v/>
      </c>
      <c r="U176" s="329" t="str">
        <f aca="false">IF(D176&lt;&gt;"",IF(T176*1=0,D176,CONCATENATE(MID(D176,1,FIND("/",D176,1)-1),MID(D176,FIND("/",D176,1)+1,LEN(D176)))),"")</f>
        <v/>
      </c>
    </row>
    <row r="177" customFormat="false" ht="15" hidden="false" customHeight="false" outlineLevel="0" collapsed="false">
      <c r="A177" s="330" t="n">
        <v>164</v>
      </c>
      <c r="B177" s="323"/>
      <c r="C177" s="323"/>
      <c r="D177" s="324"/>
      <c r="E177" s="324"/>
      <c r="F177" s="324"/>
      <c r="G177" s="324"/>
      <c r="H177" s="324"/>
      <c r="I177" s="333"/>
      <c r="J177" s="333"/>
      <c r="K177" s="333"/>
      <c r="L177" s="335"/>
      <c r="M177" s="335"/>
      <c r="N177" s="335"/>
      <c r="T177" s="329" t="str">
        <f aca="false">IF(D177&lt;&gt;"",IF(ISERROR(FIND("/",D177)),0,1),"")</f>
        <v/>
      </c>
      <c r="U177" s="329" t="str">
        <f aca="false">IF(D177&lt;&gt;"",IF(T177*1=0,D177,CONCATENATE(MID(D177,1,FIND("/",D177,1)-1),MID(D177,FIND("/",D177,1)+1,LEN(D177)))),"")</f>
        <v/>
      </c>
    </row>
    <row r="178" customFormat="false" ht="15" hidden="false" customHeight="false" outlineLevel="0" collapsed="false">
      <c r="A178" s="330" t="n">
        <v>165</v>
      </c>
      <c r="B178" s="323"/>
      <c r="C178" s="323"/>
      <c r="D178" s="324"/>
      <c r="E178" s="324"/>
      <c r="F178" s="324"/>
      <c r="G178" s="324"/>
      <c r="H178" s="324"/>
      <c r="I178" s="333"/>
      <c r="J178" s="333"/>
      <c r="K178" s="333"/>
      <c r="L178" s="335"/>
      <c r="M178" s="335"/>
      <c r="N178" s="335"/>
      <c r="T178" s="329" t="str">
        <f aca="false">IF(D178&lt;&gt;"",IF(ISERROR(FIND("/",D178)),0,1),"")</f>
        <v/>
      </c>
      <c r="U178" s="329" t="str">
        <f aca="false">IF(D178&lt;&gt;"",IF(T178*1=0,D178,CONCATENATE(MID(D178,1,FIND("/",D178,1)-1),MID(D178,FIND("/",D178,1)+1,LEN(D178)))),"")</f>
        <v/>
      </c>
    </row>
    <row r="179" customFormat="false" ht="15" hidden="false" customHeight="false" outlineLevel="0" collapsed="false">
      <c r="A179" s="330" t="n">
        <v>166</v>
      </c>
      <c r="B179" s="323"/>
      <c r="C179" s="323"/>
      <c r="D179" s="324"/>
      <c r="E179" s="324"/>
      <c r="F179" s="324"/>
      <c r="G179" s="324"/>
      <c r="H179" s="324"/>
      <c r="I179" s="333"/>
      <c r="J179" s="333"/>
      <c r="K179" s="333"/>
      <c r="L179" s="335"/>
      <c r="M179" s="335"/>
      <c r="N179" s="335"/>
      <c r="T179" s="329" t="str">
        <f aca="false">IF(D179&lt;&gt;"",IF(ISERROR(FIND("/",D179)),0,1),"")</f>
        <v/>
      </c>
      <c r="U179" s="329" t="str">
        <f aca="false">IF(D179&lt;&gt;"",IF(T179*1=0,D179,CONCATENATE(MID(D179,1,FIND("/",D179,1)-1),MID(D179,FIND("/",D179,1)+1,LEN(D179)))),"")</f>
        <v/>
      </c>
    </row>
    <row r="180" customFormat="false" ht="15" hidden="false" customHeight="false" outlineLevel="0" collapsed="false">
      <c r="A180" s="330" t="n">
        <v>167</v>
      </c>
      <c r="B180" s="323"/>
      <c r="C180" s="323"/>
      <c r="D180" s="324"/>
      <c r="E180" s="324"/>
      <c r="F180" s="324"/>
      <c r="G180" s="324"/>
      <c r="H180" s="324"/>
      <c r="I180" s="333"/>
      <c r="J180" s="333"/>
      <c r="K180" s="333"/>
      <c r="L180" s="335"/>
      <c r="M180" s="335"/>
      <c r="N180" s="335"/>
      <c r="T180" s="329" t="str">
        <f aca="false">IF(D180&lt;&gt;"",IF(ISERROR(FIND("/",D180)),0,1),"")</f>
        <v/>
      </c>
      <c r="U180" s="329" t="str">
        <f aca="false">IF(D180&lt;&gt;"",IF(T180*1=0,D180,CONCATENATE(MID(D180,1,FIND("/",D180,1)-1),MID(D180,FIND("/",D180,1)+1,LEN(D180)))),"")</f>
        <v/>
      </c>
    </row>
    <row r="181" customFormat="false" ht="15" hidden="false" customHeight="false" outlineLevel="0" collapsed="false">
      <c r="A181" s="330" t="n">
        <v>168</v>
      </c>
      <c r="B181" s="323"/>
      <c r="C181" s="323"/>
      <c r="D181" s="324"/>
      <c r="E181" s="324"/>
      <c r="F181" s="324"/>
      <c r="G181" s="324"/>
      <c r="H181" s="324"/>
      <c r="I181" s="333"/>
      <c r="J181" s="333"/>
      <c r="K181" s="333"/>
      <c r="L181" s="335"/>
      <c r="M181" s="335"/>
      <c r="N181" s="335"/>
      <c r="T181" s="329" t="str">
        <f aca="false">IF(D181&lt;&gt;"",IF(ISERROR(FIND("/",D181)),0,1),"")</f>
        <v/>
      </c>
      <c r="U181" s="329" t="str">
        <f aca="false">IF(D181&lt;&gt;"",IF(T181*1=0,D181,CONCATENATE(MID(D181,1,FIND("/",D181,1)-1),MID(D181,FIND("/",D181,1)+1,LEN(D181)))),"")</f>
        <v/>
      </c>
    </row>
    <row r="182" customFormat="false" ht="15" hidden="false" customHeight="false" outlineLevel="0" collapsed="false">
      <c r="A182" s="330" t="n">
        <v>169</v>
      </c>
      <c r="B182" s="323"/>
      <c r="C182" s="323"/>
      <c r="D182" s="324"/>
      <c r="E182" s="324"/>
      <c r="F182" s="324"/>
      <c r="G182" s="324"/>
      <c r="H182" s="324"/>
      <c r="I182" s="333"/>
      <c r="J182" s="333"/>
      <c r="K182" s="333"/>
      <c r="L182" s="335"/>
      <c r="M182" s="335"/>
      <c r="N182" s="335"/>
      <c r="T182" s="329" t="str">
        <f aca="false">IF(D182&lt;&gt;"",IF(ISERROR(FIND("/",D182)),0,1),"")</f>
        <v/>
      </c>
      <c r="U182" s="329" t="str">
        <f aca="false">IF(D182&lt;&gt;"",IF(T182*1=0,D182,CONCATENATE(MID(D182,1,FIND("/",D182,1)-1),MID(D182,FIND("/",D182,1)+1,LEN(D182)))),"")</f>
        <v/>
      </c>
    </row>
    <row r="183" customFormat="false" ht="15" hidden="false" customHeight="false" outlineLevel="0" collapsed="false">
      <c r="A183" s="330" t="n">
        <v>170</v>
      </c>
      <c r="B183" s="323"/>
      <c r="C183" s="323"/>
      <c r="D183" s="324"/>
      <c r="E183" s="324"/>
      <c r="F183" s="324"/>
      <c r="G183" s="324"/>
      <c r="H183" s="324"/>
      <c r="I183" s="333"/>
      <c r="J183" s="333"/>
      <c r="K183" s="333"/>
      <c r="L183" s="335"/>
      <c r="M183" s="335"/>
      <c r="N183" s="335"/>
      <c r="T183" s="329" t="str">
        <f aca="false">IF(D183&lt;&gt;"",IF(ISERROR(FIND("/",D183)),0,1),"")</f>
        <v/>
      </c>
      <c r="U183" s="329" t="str">
        <f aca="false">IF(D183&lt;&gt;"",IF(T183*1=0,D183,CONCATENATE(MID(D183,1,FIND("/",D183,1)-1),MID(D183,FIND("/",D183,1)+1,LEN(D183)))),"")</f>
        <v/>
      </c>
    </row>
    <row r="184" customFormat="false" ht="15" hidden="false" customHeight="false" outlineLevel="0" collapsed="false">
      <c r="A184" s="330" t="n">
        <v>171</v>
      </c>
      <c r="B184" s="323"/>
      <c r="C184" s="323"/>
      <c r="D184" s="324"/>
      <c r="E184" s="324"/>
      <c r="F184" s="324"/>
      <c r="G184" s="324"/>
      <c r="H184" s="324"/>
      <c r="I184" s="333"/>
      <c r="J184" s="333"/>
      <c r="K184" s="333"/>
      <c r="L184" s="335"/>
      <c r="M184" s="335"/>
      <c r="N184" s="335"/>
      <c r="T184" s="329" t="str">
        <f aca="false">IF(D184&lt;&gt;"",IF(ISERROR(FIND("/",D184)),0,1),"")</f>
        <v/>
      </c>
      <c r="U184" s="329" t="str">
        <f aca="false">IF(D184&lt;&gt;"",IF(T184*1=0,D184,CONCATENATE(MID(D184,1,FIND("/",D184,1)-1),MID(D184,FIND("/",D184,1)+1,LEN(D184)))),"")</f>
        <v/>
      </c>
    </row>
    <row r="185" customFormat="false" ht="15" hidden="false" customHeight="false" outlineLevel="0" collapsed="false">
      <c r="A185" s="330" t="n">
        <v>172</v>
      </c>
      <c r="B185" s="323"/>
      <c r="C185" s="323"/>
      <c r="D185" s="324"/>
      <c r="E185" s="324"/>
      <c r="F185" s="324"/>
      <c r="G185" s="324"/>
      <c r="H185" s="324"/>
      <c r="I185" s="333"/>
      <c r="J185" s="333"/>
      <c r="K185" s="333"/>
      <c r="L185" s="335"/>
      <c r="M185" s="335"/>
      <c r="N185" s="335"/>
      <c r="T185" s="329" t="str">
        <f aca="false">IF(D185&lt;&gt;"",IF(ISERROR(FIND("/",D185)),0,1),"")</f>
        <v/>
      </c>
      <c r="U185" s="329" t="str">
        <f aca="false">IF(D185&lt;&gt;"",IF(T185*1=0,D185,CONCATENATE(MID(D185,1,FIND("/",D185,1)-1),MID(D185,FIND("/",D185,1)+1,LEN(D185)))),"")</f>
        <v/>
      </c>
    </row>
    <row r="186" customFormat="false" ht="15" hidden="false" customHeight="false" outlineLevel="0" collapsed="false">
      <c r="A186" s="330" t="n">
        <v>173</v>
      </c>
      <c r="B186" s="323"/>
      <c r="C186" s="323"/>
      <c r="D186" s="324"/>
      <c r="E186" s="324"/>
      <c r="F186" s="324"/>
      <c r="G186" s="324"/>
      <c r="H186" s="324"/>
      <c r="I186" s="333"/>
      <c r="J186" s="333"/>
      <c r="K186" s="333"/>
      <c r="L186" s="335"/>
      <c r="M186" s="335"/>
      <c r="N186" s="335"/>
      <c r="T186" s="329" t="str">
        <f aca="false">IF(D186&lt;&gt;"",IF(ISERROR(FIND("/",D186)),0,1),"")</f>
        <v/>
      </c>
      <c r="U186" s="329" t="str">
        <f aca="false">IF(D186&lt;&gt;"",IF(T186*1=0,D186,CONCATENATE(MID(D186,1,FIND("/",D186,1)-1),MID(D186,FIND("/",D186,1)+1,LEN(D186)))),"")</f>
        <v/>
      </c>
    </row>
    <row r="187" customFormat="false" ht="15" hidden="false" customHeight="false" outlineLevel="0" collapsed="false">
      <c r="A187" s="330" t="n">
        <v>174</v>
      </c>
      <c r="B187" s="323"/>
      <c r="C187" s="323"/>
      <c r="D187" s="324"/>
      <c r="E187" s="324"/>
      <c r="F187" s="324"/>
      <c r="G187" s="324"/>
      <c r="H187" s="324"/>
      <c r="I187" s="333"/>
      <c r="J187" s="333"/>
      <c r="K187" s="333"/>
      <c r="L187" s="335"/>
      <c r="M187" s="335"/>
      <c r="N187" s="335"/>
      <c r="T187" s="329" t="str">
        <f aca="false">IF(D187&lt;&gt;"",IF(ISERROR(FIND("/",D187)),0,1),"")</f>
        <v/>
      </c>
      <c r="U187" s="329" t="str">
        <f aca="false">IF(D187&lt;&gt;"",IF(T187*1=0,D187,CONCATENATE(MID(D187,1,FIND("/",D187,1)-1),MID(D187,FIND("/",D187,1)+1,LEN(D187)))),"")</f>
        <v/>
      </c>
    </row>
    <row r="188" customFormat="false" ht="15" hidden="false" customHeight="false" outlineLevel="0" collapsed="false">
      <c r="A188" s="330" t="n">
        <v>175</v>
      </c>
      <c r="B188" s="323"/>
      <c r="C188" s="323"/>
      <c r="D188" s="324"/>
      <c r="E188" s="324"/>
      <c r="F188" s="324"/>
      <c r="G188" s="324"/>
      <c r="H188" s="324"/>
      <c r="I188" s="333"/>
      <c r="J188" s="333"/>
      <c r="K188" s="333"/>
      <c r="L188" s="335"/>
      <c r="M188" s="335"/>
      <c r="N188" s="335"/>
      <c r="T188" s="329" t="str">
        <f aca="false">IF(D188&lt;&gt;"",IF(ISERROR(FIND("/",D188)),0,1),"")</f>
        <v/>
      </c>
      <c r="U188" s="329" t="str">
        <f aca="false">IF(D188&lt;&gt;"",IF(T188*1=0,D188,CONCATENATE(MID(D188,1,FIND("/",D188,1)-1),MID(D188,FIND("/",D188,1)+1,LEN(D188)))),"")</f>
        <v/>
      </c>
    </row>
    <row r="189" customFormat="false" ht="15" hidden="false" customHeight="false" outlineLevel="0" collapsed="false">
      <c r="A189" s="330" t="n">
        <v>176</v>
      </c>
      <c r="B189" s="323"/>
      <c r="C189" s="323"/>
      <c r="D189" s="324"/>
      <c r="E189" s="324"/>
      <c r="F189" s="324"/>
      <c r="G189" s="324"/>
      <c r="H189" s="324"/>
      <c r="I189" s="333"/>
      <c r="J189" s="333"/>
      <c r="K189" s="333"/>
      <c r="L189" s="335"/>
      <c r="M189" s="335"/>
      <c r="N189" s="335"/>
      <c r="T189" s="329" t="str">
        <f aca="false">IF(D189&lt;&gt;"",IF(ISERROR(FIND("/",D189)),0,1),"")</f>
        <v/>
      </c>
      <c r="U189" s="329" t="str">
        <f aca="false">IF(D189&lt;&gt;"",IF(T189*1=0,D189,CONCATENATE(MID(D189,1,FIND("/",D189,1)-1),MID(D189,FIND("/",D189,1)+1,LEN(D189)))),"")</f>
        <v/>
      </c>
    </row>
    <row r="190" customFormat="false" ht="15" hidden="false" customHeight="false" outlineLevel="0" collapsed="false">
      <c r="A190" s="330" t="n">
        <v>177</v>
      </c>
      <c r="B190" s="323"/>
      <c r="C190" s="323"/>
      <c r="D190" s="324"/>
      <c r="E190" s="324"/>
      <c r="F190" s="324"/>
      <c r="G190" s="324"/>
      <c r="H190" s="324"/>
      <c r="I190" s="333"/>
      <c r="J190" s="333"/>
      <c r="K190" s="333"/>
      <c r="L190" s="335"/>
      <c r="M190" s="335"/>
      <c r="N190" s="335"/>
      <c r="T190" s="329" t="str">
        <f aca="false">IF(D190&lt;&gt;"",IF(ISERROR(FIND("/",D190)),0,1),"")</f>
        <v/>
      </c>
      <c r="U190" s="329" t="str">
        <f aca="false">IF(D190&lt;&gt;"",IF(T190*1=0,D190,CONCATENATE(MID(D190,1,FIND("/",D190,1)-1),MID(D190,FIND("/",D190,1)+1,LEN(D190)))),"")</f>
        <v/>
      </c>
    </row>
    <row r="191" customFormat="false" ht="15" hidden="false" customHeight="false" outlineLevel="0" collapsed="false">
      <c r="A191" s="330" t="n">
        <v>178</v>
      </c>
      <c r="B191" s="323"/>
      <c r="C191" s="323"/>
      <c r="D191" s="324"/>
      <c r="E191" s="324"/>
      <c r="F191" s="324"/>
      <c r="G191" s="324"/>
      <c r="H191" s="324"/>
      <c r="I191" s="333"/>
      <c r="J191" s="333"/>
      <c r="K191" s="333"/>
      <c r="L191" s="335"/>
      <c r="M191" s="335"/>
      <c r="N191" s="335"/>
      <c r="T191" s="329" t="str">
        <f aca="false">IF(D191&lt;&gt;"",IF(ISERROR(FIND("/",D191)),0,1),"")</f>
        <v/>
      </c>
      <c r="U191" s="329" t="str">
        <f aca="false">IF(D191&lt;&gt;"",IF(T191*1=0,D191,CONCATENATE(MID(D191,1,FIND("/",D191,1)-1),MID(D191,FIND("/",D191,1)+1,LEN(D191)))),"")</f>
        <v/>
      </c>
    </row>
    <row r="192" customFormat="false" ht="15" hidden="false" customHeight="false" outlineLevel="0" collapsed="false">
      <c r="A192" s="330" t="n">
        <v>179</v>
      </c>
      <c r="B192" s="323"/>
      <c r="C192" s="323"/>
      <c r="D192" s="324"/>
      <c r="E192" s="324"/>
      <c r="F192" s="324"/>
      <c r="G192" s="324"/>
      <c r="H192" s="324"/>
      <c r="I192" s="333"/>
      <c r="J192" s="333"/>
      <c r="K192" s="333"/>
      <c r="L192" s="335"/>
      <c r="M192" s="335"/>
      <c r="N192" s="335"/>
      <c r="T192" s="329" t="str">
        <f aca="false">IF(D192&lt;&gt;"",IF(ISERROR(FIND("/",D192)),0,1),"")</f>
        <v/>
      </c>
      <c r="U192" s="329" t="str">
        <f aca="false">IF(D192&lt;&gt;"",IF(T192*1=0,D192,CONCATENATE(MID(D192,1,FIND("/",D192,1)-1),MID(D192,FIND("/",D192,1)+1,LEN(D192)))),"")</f>
        <v/>
      </c>
    </row>
    <row r="193" customFormat="false" ht="15" hidden="false" customHeight="false" outlineLevel="0" collapsed="false">
      <c r="A193" s="330" t="n">
        <v>180</v>
      </c>
      <c r="B193" s="323"/>
      <c r="C193" s="323"/>
      <c r="D193" s="324"/>
      <c r="E193" s="324"/>
      <c r="F193" s="324"/>
      <c r="G193" s="324"/>
      <c r="H193" s="324"/>
      <c r="I193" s="333"/>
      <c r="J193" s="333"/>
      <c r="K193" s="333"/>
      <c r="L193" s="335"/>
      <c r="M193" s="335"/>
      <c r="N193" s="335"/>
      <c r="T193" s="329" t="str">
        <f aca="false">IF(D193&lt;&gt;"",IF(ISERROR(FIND("/",D193)),0,1),"")</f>
        <v/>
      </c>
      <c r="U193" s="329" t="str">
        <f aca="false">IF(D193&lt;&gt;"",IF(T193*1=0,D193,CONCATENATE(MID(D193,1,FIND("/",D193,1)-1),MID(D193,FIND("/",D193,1)+1,LEN(D193)))),"")</f>
        <v/>
      </c>
    </row>
    <row r="194" customFormat="false" ht="15" hidden="false" customHeight="false" outlineLevel="0" collapsed="false">
      <c r="A194" s="330" t="n">
        <v>181</v>
      </c>
      <c r="B194" s="323"/>
      <c r="C194" s="323"/>
      <c r="D194" s="324"/>
      <c r="E194" s="324"/>
      <c r="F194" s="324"/>
      <c r="G194" s="324"/>
      <c r="H194" s="324"/>
      <c r="I194" s="333"/>
      <c r="J194" s="333"/>
      <c r="K194" s="333"/>
      <c r="L194" s="335"/>
      <c r="M194" s="335"/>
      <c r="N194" s="335"/>
      <c r="T194" s="329" t="str">
        <f aca="false">IF(D194&lt;&gt;"",IF(ISERROR(FIND("/",D194)),0,1),"")</f>
        <v/>
      </c>
      <c r="U194" s="329" t="str">
        <f aca="false">IF(D194&lt;&gt;"",IF(T194*1=0,D194,CONCATENATE(MID(D194,1,FIND("/",D194,1)-1),MID(D194,FIND("/",D194,1)+1,LEN(D194)))),"")</f>
        <v/>
      </c>
    </row>
    <row r="195" customFormat="false" ht="15" hidden="false" customHeight="false" outlineLevel="0" collapsed="false">
      <c r="A195" s="330" t="n">
        <v>182</v>
      </c>
      <c r="B195" s="323"/>
      <c r="C195" s="323"/>
      <c r="D195" s="324"/>
      <c r="E195" s="324"/>
      <c r="F195" s="324"/>
      <c r="G195" s="324"/>
      <c r="H195" s="324"/>
      <c r="I195" s="333"/>
      <c r="J195" s="333"/>
      <c r="K195" s="333"/>
      <c r="L195" s="335"/>
      <c r="M195" s="335"/>
      <c r="N195" s="335"/>
      <c r="T195" s="329" t="str">
        <f aca="false">IF(D195&lt;&gt;"",IF(ISERROR(FIND("/",D195)),0,1),"")</f>
        <v/>
      </c>
      <c r="U195" s="329" t="str">
        <f aca="false">IF(D195&lt;&gt;"",IF(T195*1=0,D195,CONCATENATE(MID(D195,1,FIND("/",D195,1)-1),MID(D195,FIND("/",D195,1)+1,LEN(D195)))),"")</f>
        <v/>
      </c>
    </row>
    <row r="196" customFormat="false" ht="15" hidden="false" customHeight="false" outlineLevel="0" collapsed="false">
      <c r="A196" s="330" t="n">
        <v>183</v>
      </c>
      <c r="B196" s="323"/>
      <c r="C196" s="323"/>
      <c r="D196" s="324"/>
      <c r="E196" s="324"/>
      <c r="F196" s="324"/>
      <c r="G196" s="324"/>
      <c r="H196" s="324"/>
      <c r="I196" s="333"/>
      <c r="J196" s="333"/>
      <c r="K196" s="333"/>
      <c r="L196" s="335"/>
      <c r="M196" s="335"/>
      <c r="N196" s="335"/>
      <c r="T196" s="329" t="str">
        <f aca="false">IF(D196&lt;&gt;"",IF(ISERROR(FIND("/",D196)),0,1),"")</f>
        <v/>
      </c>
      <c r="U196" s="329" t="str">
        <f aca="false">IF(D196&lt;&gt;"",IF(T196*1=0,D196,CONCATENATE(MID(D196,1,FIND("/",D196,1)-1),MID(D196,FIND("/",D196,1)+1,LEN(D196)))),"")</f>
        <v/>
      </c>
    </row>
    <row r="197" customFormat="false" ht="15" hidden="false" customHeight="false" outlineLevel="0" collapsed="false">
      <c r="A197" s="330" t="n">
        <v>184</v>
      </c>
      <c r="B197" s="323"/>
      <c r="C197" s="323"/>
      <c r="D197" s="324"/>
      <c r="E197" s="324"/>
      <c r="F197" s="324"/>
      <c r="G197" s="324"/>
      <c r="H197" s="324"/>
      <c r="I197" s="333"/>
      <c r="J197" s="333"/>
      <c r="K197" s="333"/>
      <c r="L197" s="335"/>
      <c r="M197" s="335"/>
      <c r="N197" s="335"/>
      <c r="T197" s="329" t="str">
        <f aca="false">IF(D197&lt;&gt;"",IF(ISERROR(FIND("/",D197)),0,1),"")</f>
        <v/>
      </c>
      <c r="U197" s="329" t="str">
        <f aca="false">IF(D197&lt;&gt;"",IF(T197*1=0,D197,CONCATENATE(MID(D197,1,FIND("/",D197,1)-1),MID(D197,FIND("/",D197,1)+1,LEN(D197)))),"")</f>
        <v/>
      </c>
    </row>
    <row r="198" customFormat="false" ht="15" hidden="false" customHeight="false" outlineLevel="0" collapsed="false">
      <c r="A198" s="330" t="n">
        <v>185</v>
      </c>
      <c r="B198" s="323"/>
      <c r="C198" s="323"/>
      <c r="D198" s="324"/>
      <c r="E198" s="324"/>
      <c r="F198" s="324"/>
      <c r="G198" s="324"/>
      <c r="H198" s="324"/>
      <c r="I198" s="333"/>
      <c r="J198" s="333"/>
      <c r="K198" s="333"/>
      <c r="L198" s="335"/>
      <c r="M198" s="335"/>
      <c r="N198" s="335"/>
      <c r="T198" s="329" t="str">
        <f aca="false">IF(D198&lt;&gt;"",IF(ISERROR(FIND("/",D198)),0,1),"")</f>
        <v/>
      </c>
      <c r="U198" s="329" t="str">
        <f aca="false">IF(D198&lt;&gt;"",IF(T198*1=0,D198,CONCATENATE(MID(D198,1,FIND("/",D198,1)-1),MID(D198,FIND("/",D198,1)+1,LEN(D198)))),"")</f>
        <v/>
      </c>
    </row>
    <row r="199" customFormat="false" ht="15" hidden="false" customHeight="false" outlineLevel="0" collapsed="false">
      <c r="A199" s="330" t="n">
        <v>186</v>
      </c>
      <c r="B199" s="323"/>
      <c r="C199" s="323"/>
      <c r="D199" s="324"/>
      <c r="E199" s="324"/>
      <c r="F199" s="324"/>
      <c r="G199" s="324"/>
      <c r="H199" s="324"/>
      <c r="I199" s="333"/>
      <c r="J199" s="333"/>
      <c r="K199" s="333"/>
      <c r="L199" s="335"/>
      <c r="M199" s="335"/>
      <c r="N199" s="335"/>
      <c r="T199" s="329" t="str">
        <f aca="false">IF(D199&lt;&gt;"",IF(ISERROR(FIND("/",D199)),0,1),"")</f>
        <v/>
      </c>
      <c r="U199" s="329" t="str">
        <f aca="false">IF(D199&lt;&gt;"",IF(T199*1=0,D199,CONCATENATE(MID(D199,1,FIND("/",D199,1)-1),MID(D199,FIND("/",D199,1)+1,LEN(D199)))),"")</f>
        <v/>
      </c>
    </row>
    <row r="200" customFormat="false" ht="15" hidden="false" customHeight="false" outlineLevel="0" collapsed="false">
      <c r="A200" s="330" t="n">
        <v>187</v>
      </c>
      <c r="B200" s="323"/>
      <c r="C200" s="323"/>
      <c r="D200" s="324"/>
      <c r="E200" s="324"/>
      <c r="F200" s="324"/>
      <c r="G200" s="324"/>
      <c r="H200" s="324"/>
      <c r="I200" s="333"/>
      <c r="J200" s="333"/>
      <c r="K200" s="333"/>
      <c r="L200" s="335"/>
      <c r="M200" s="335"/>
      <c r="N200" s="335"/>
      <c r="T200" s="329" t="str">
        <f aca="false">IF(D200&lt;&gt;"",IF(ISERROR(FIND("/",D200)),0,1),"")</f>
        <v/>
      </c>
      <c r="U200" s="329" t="str">
        <f aca="false">IF(D200&lt;&gt;"",IF(T200*1=0,D200,CONCATENATE(MID(D200,1,FIND("/",D200,1)-1),MID(D200,FIND("/",D200,1)+1,LEN(D200)))),"")</f>
        <v/>
      </c>
    </row>
    <row r="201" customFormat="false" ht="15" hidden="false" customHeight="false" outlineLevel="0" collapsed="false">
      <c r="A201" s="330" t="n">
        <v>188</v>
      </c>
      <c r="B201" s="323"/>
      <c r="C201" s="323"/>
      <c r="D201" s="324"/>
      <c r="E201" s="324"/>
      <c r="F201" s="324"/>
      <c r="G201" s="324"/>
      <c r="H201" s="324"/>
      <c r="I201" s="333"/>
      <c r="J201" s="333"/>
      <c r="K201" s="333"/>
      <c r="L201" s="335"/>
      <c r="M201" s="335"/>
      <c r="N201" s="335"/>
      <c r="T201" s="329" t="str">
        <f aca="false">IF(D201&lt;&gt;"",IF(ISERROR(FIND("/",D201)),0,1),"")</f>
        <v/>
      </c>
      <c r="U201" s="329" t="str">
        <f aca="false">IF(D201&lt;&gt;"",IF(T201*1=0,D201,CONCATENATE(MID(D201,1,FIND("/",D201,1)-1),MID(D201,FIND("/",D201,1)+1,LEN(D201)))),"")</f>
        <v/>
      </c>
    </row>
    <row r="202" customFormat="false" ht="15" hidden="false" customHeight="false" outlineLevel="0" collapsed="false">
      <c r="A202" s="330" t="n">
        <v>189</v>
      </c>
      <c r="B202" s="323"/>
      <c r="C202" s="323"/>
      <c r="D202" s="324"/>
      <c r="E202" s="324"/>
      <c r="F202" s="324"/>
      <c r="G202" s="324"/>
      <c r="H202" s="324"/>
      <c r="I202" s="333"/>
      <c r="J202" s="333"/>
      <c r="K202" s="333"/>
      <c r="L202" s="335"/>
      <c r="M202" s="335"/>
      <c r="N202" s="335"/>
      <c r="T202" s="329" t="str">
        <f aca="false">IF(D202&lt;&gt;"",IF(ISERROR(FIND("/",D202)),0,1),"")</f>
        <v/>
      </c>
      <c r="U202" s="329" t="str">
        <f aca="false">IF(D202&lt;&gt;"",IF(T202*1=0,D202,CONCATENATE(MID(D202,1,FIND("/",D202,1)-1),MID(D202,FIND("/",D202,1)+1,LEN(D202)))),"")</f>
        <v/>
      </c>
    </row>
    <row r="203" customFormat="false" ht="15" hidden="false" customHeight="false" outlineLevel="0" collapsed="false">
      <c r="A203" s="330" t="n">
        <v>190</v>
      </c>
      <c r="B203" s="323"/>
      <c r="C203" s="323"/>
      <c r="D203" s="324"/>
      <c r="E203" s="324"/>
      <c r="F203" s="324"/>
      <c r="G203" s="324"/>
      <c r="H203" s="324"/>
      <c r="I203" s="333"/>
      <c r="J203" s="333"/>
      <c r="K203" s="333"/>
      <c r="L203" s="335"/>
      <c r="M203" s="335"/>
      <c r="N203" s="335"/>
      <c r="T203" s="329" t="str">
        <f aca="false">IF(D203&lt;&gt;"",IF(ISERROR(FIND("/",D203)),0,1),"")</f>
        <v/>
      </c>
      <c r="U203" s="329" t="str">
        <f aca="false">IF(D203&lt;&gt;"",IF(T203*1=0,D203,CONCATENATE(MID(D203,1,FIND("/",D203,1)-1),MID(D203,FIND("/",D203,1)+1,LEN(D203)))),"")</f>
        <v/>
      </c>
    </row>
    <row r="204" customFormat="false" ht="15" hidden="false" customHeight="false" outlineLevel="0" collapsed="false">
      <c r="A204" s="330" t="n">
        <v>191</v>
      </c>
      <c r="B204" s="323"/>
      <c r="C204" s="323"/>
      <c r="D204" s="324"/>
      <c r="E204" s="324"/>
      <c r="F204" s="324"/>
      <c r="G204" s="324"/>
      <c r="H204" s="324"/>
      <c r="I204" s="333"/>
      <c r="J204" s="333"/>
      <c r="K204" s="333"/>
      <c r="L204" s="335"/>
      <c r="M204" s="335"/>
      <c r="N204" s="335"/>
      <c r="T204" s="329" t="str">
        <f aca="false">IF(D204&lt;&gt;"",IF(ISERROR(FIND("/",D204)),0,1),"")</f>
        <v/>
      </c>
      <c r="U204" s="329" t="str">
        <f aca="false">IF(D204&lt;&gt;"",IF(T204*1=0,D204,CONCATENATE(MID(D204,1,FIND("/",D204,1)-1),MID(D204,FIND("/",D204,1)+1,LEN(D204)))),"")</f>
        <v/>
      </c>
    </row>
    <row r="205" customFormat="false" ht="15" hidden="false" customHeight="false" outlineLevel="0" collapsed="false">
      <c r="A205" s="330" t="n">
        <v>192</v>
      </c>
      <c r="B205" s="323"/>
      <c r="C205" s="323"/>
      <c r="D205" s="324"/>
      <c r="E205" s="324"/>
      <c r="F205" s="324"/>
      <c r="G205" s="324"/>
      <c r="H205" s="324"/>
      <c r="I205" s="333"/>
      <c r="J205" s="333"/>
      <c r="K205" s="333"/>
      <c r="L205" s="335"/>
      <c r="M205" s="335"/>
      <c r="N205" s="335"/>
      <c r="T205" s="329" t="str">
        <f aca="false">IF(D205&lt;&gt;"",IF(ISERROR(FIND("/",D205)),0,1),"")</f>
        <v/>
      </c>
      <c r="U205" s="329" t="str">
        <f aca="false">IF(D205&lt;&gt;"",IF(T205*1=0,D205,CONCATENATE(MID(D205,1,FIND("/",D205,1)-1),MID(D205,FIND("/",D205,1)+1,LEN(D205)))),"")</f>
        <v/>
      </c>
    </row>
    <row r="206" customFormat="false" ht="15" hidden="false" customHeight="false" outlineLevel="0" collapsed="false">
      <c r="A206" s="330" t="n">
        <v>193</v>
      </c>
      <c r="B206" s="323"/>
      <c r="C206" s="323"/>
      <c r="D206" s="324"/>
      <c r="E206" s="324"/>
      <c r="F206" s="324"/>
      <c r="G206" s="324"/>
      <c r="H206" s="324"/>
      <c r="I206" s="333"/>
      <c r="J206" s="333"/>
      <c r="K206" s="333"/>
      <c r="L206" s="335"/>
      <c r="M206" s="335"/>
      <c r="N206" s="335"/>
      <c r="T206" s="329" t="str">
        <f aca="false">IF(D206&lt;&gt;"",IF(ISERROR(FIND("/",D206)),0,1),"")</f>
        <v/>
      </c>
      <c r="U206" s="329" t="str">
        <f aca="false">IF(D206&lt;&gt;"",IF(T206*1=0,D206,CONCATENATE(MID(D206,1,FIND("/",D206,1)-1),MID(D206,FIND("/",D206,1)+1,LEN(D206)))),"")</f>
        <v/>
      </c>
    </row>
    <row r="207" customFormat="false" ht="15" hidden="false" customHeight="false" outlineLevel="0" collapsed="false">
      <c r="A207" s="330" t="n">
        <v>194</v>
      </c>
      <c r="B207" s="323"/>
      <c r="C207" s="323"/>
      <c r="D207" s="324"/>
      <c r="E207" s="324"/>
      <c r="F207" s="324"/>
      <c r="G207" s="324"/>
      <c r="H207" s="324"/>
      <c r="I207" s="333"/>
      <c r="J207" s="333"/>
      <c r="K207" s="333"/>
      <c r="L207" s="335"/>
      <c r="M207" s="335"/>
      <c r="N207" s="335"/>
      <c r="T207" s="329" t="str">
        <f aca="false">IF(D207&lt;&gt;"",IF(ISERROR(FIND("/",D207)),0,1),"")</f>
        <v/>
      </c>
      <c r="U207" s="329" t="str">
        <f aca="false">IF(D207&lt;&gt;"",IF(T207*1=0,D207,CONCATENATE(MID(D207,1,FIND("/",D207,1)-1),MID(D207,FIND("/",D207,1)+1,LEN(D207)))),"")</f>
        <v/>
      </c>
    </row>
    <row r="208" customFormat="false" ht="15" hidden="false" customHeight="false" outlineLevel="0" collapsed="false">
      <c r="A208" s="330" t="n">
        <v>195</v>
      </c>
      <c r="B208" s="323"/>
      <c r="C208" s="323"/>
      <c r="D208" s="324"/>
      <c r="E208" s="324"/>
      <c r="F208" s="324"/>
      <c r="G208" s="324"/>
      <c r="H208" s="324"/>
      <c r="I208" s="333"/>
      <c r="J208" s="333"/>
      <c r="K208" s="333"/>
      <c r="L208" s="335"/>
      <c r="M208" s="335"/>
      <c r="N208" s="335"/>
      <c r="T208" s="329" t="str">
        <f aca="false">IF(D208&lt;&gt;"",IF(ISERROR(FIND("/",D208)),0,1),"")</f>
        <v/>
      </c>
      <c r="U208" s="329" t="str">
        <f aca="false">IF(D208&lt;&gt;"",IF(T208*1=0,D208,CONCATENATE(MID(D208,1,FIND("/",D208,1)-1),MID(D208,FIND("/",D208,1)+1,LEN(D208)))),"")</f>
        <v/>
      </c>
    </row>
    <row r="209" customFormat="false" ht="15" hidden="false" customHeight="false" outlineLevel="0" collapsed="false">
      <c r="A209" s="330" t="n">
        <v>196</v>
      </c>
      <c r="B209" s="323"/>
      <c r="C209" s="323"/>
      <c r="D209" s="324"/>
      <c r="E209" s="324"/>
      <c r="F209" s="324"/>
      <c r="G209" s="324"/>
      <c r="H209" s="324"/>
      <c r="I209" s="333"/>
      <c r="J209" s="333"/>
      <c r="K209" s="333"/>
      <c r="L209" s="335"/>
      <c r="M209" s="335"/>
      <c r="N209" s="335"/>
      <c r="T209" s="329" t="str">
        <f aca="false">IF(D209&lt;&gt;"",IF(ISERROR(FIND("/",D209)),0,1),"")</f>
        <v/>
      </c>
      <c r="U209" s="329" t="str">
        <f aca="false">IF(D209&lt;&gt;"",IF(T209*1=0,D209,CONCATENATE(MID(D209,1,FIND("/",D209,1)-1),MID(D209,FIND("/",D209,1)+1,LEN(D209)))),"")</f>
        <v/>
      </c>
    </row>
    <row r="210" customFormat="false" ht="15" hidden="false" customHeight="false" outlineLevel="0" collapsed="false">
      <c r="A210" s="330" t="n">
        <v>197</v>
      </c>
      <c r="B210" s="323"/>
      <c r="C210" s="323"/>
      <c r="D210" s="324"/>
      <c r="E210" s="324"/>
      <c r="F210" s="324"/>
      <c r="G210" s="324"/>
      <c r="H210" s="324"/>
      <c r="I210" s="333"/>
      <c r="J210" s="333"/>
      <c r="K210" s="333"/>
      <c r="L210" s="335"/>
      <c r="M210" s="335"/>
      <c r="N210" s="335"/>
      <c r="T210" s="329" t="str">
        <f aca="false">IF(D210&lt;&gt;"",IF(ISERROR(FIND("/",D210)),0,1),"")</f>
        <v/>
      </c>
      <c r="U210" s="329" t="str">
        <f aca="false">IF(D210&lt;&gt;"",IF(T210*1=0,D210,CONCATENATE(MID(D210,1,FIND("/",D210,1)-1),MID(D210,FIND("/",D210,1)+1,LEN(D210)))),"")</f>
        <v/>
      </c>
    </row>
    <row r="211" customFormat="false" ht="15" hidden="false" customHeight="false" outlineLevel="0" collapsed="false">
      <c r="A211" s="330" t="n">
        <v>198</v>
      </c>
      <c r="B211" s="323"/>
      <c r="C211" s="323"/>
      <c r="D211" s="324"/>
      <c r="E211" s="324"/>
      <c r="F211" s="324"/>
      <c r="G211" s="324"/>
      <c r="H211" s="324"/>
      <c r="I211" s="333"/>
      <c r="J211" s="333"/>
      <c r="K211" s="333"/>
      <c r="L211" s="335"/>
      <c r="M211" s="335"/>
      <c r="N211" s="335"/>
      <c r="T211" s="329" t="str">
        <f aca="false">IF(D211&lt;&gt;"",IF(ISERROR(FIND("/",D211)),0,1),"")</f>
        <v/>
      </c>
      <c r="U211" s="329" t="str">
        <f aca="false">IF(D211&lt;&gt;"",IF(T211*1=0,D211,CONCATENATE(MID(D211,1,FIND("/",D211,1)-1),MID(D211,FIND("/",D211,1)+1,LEN(D211)))),"")</f>
        <v/>
      </c>
    </row>
    <row r="212" customFormat="false" ht="15" hidden="false" customHeight="false" outlineLevel="0" collapsed="false">
      <c r="A212" s="330" t="n">
        <v>199</v>
      </c>
      <c r="B212" s="323"/>
      <c r="C212" s="323"/>
      <c r="D212" s="324"/>
      <c r="E212" s="324"/>
      <c r="F212" s="324"/>
      <c r="G212" s="324"/>
      <c r="H212" s="324"/>
      <c r="I212" s="333"/>
      <c r="J212" s="333"/>
      <c r="K212" s="333"/>
      <c r="L212" s="335"/>
      <c r="M212" s="335"/>
      <c r="N212" s="335"/>
      <c r="T212" s="329" t="str">
        <f aca="false">IF(D212&lt;&gt;"",IF(ISERROR(FIND("/",D212)),0,1),"")</f>
        <v/>
      </c>
      <c r="U212" s="329" t="str">
        <f aca="false">IF(D212&lt;&gt;"",IF(T212*1=0,D212,CONCATENATE(MID(D212,1,FIND("/",D212,1)-1),MID(D212,FIND("/",D212,1)+1,LEN(D212)))),"")</f>
        <v/>
      </c>
    </row>
    <row r="213" customFormat="false" ht="15" hidden="false" customHeight="false" outlineLevel="0" collapsed="false">
      <c r="A213" s="330" t="n">
        <v>200</v>
      </c>
      <c r="B213" s="323"/>
      <c r="C213" s="323"/>
      <c r="D213" s="324"/>
      <c r="E213" s="324"/>
      <c r="F213" s="324"/>
      <c r="G213" s="324"/>
      <c r="H213" s="324"/>
      <c r="I213" s="333"/>
      <c r="J213" s="333"/>
      <c r="K213" s="333"/>
      <c r="L213" s="335"/>
      <c r="M213" s="335"/>
      <c r="N213" s="335"/>
      <c r="T213" s="329" t="str">
        <f aca="false">IF(D213&lt;&gt;"",IF(ISERROR(FIND("/",D213)),0,1),"")</f>
        <v/>
      </c>
      <c r="U213" s="329" t="str">
        <f aca="false">IF(D213&lt;&gt;"",IF(T213*1=0,D213,CONCATENATE(MID(D213,1,FIND("/",D213,1)-1),MID(D213,FIND("/",D213,1)+1,LEN(D213)))),"")</f>
        <v/>
      </c>
    </row>
    <row r="214" customFormat="false" ht="15" hidden="false" customHeight="false" outlineLevel="0" collapsed="false">
      <c r="A214" s="330" t="n">
        <v>201</v>
      </c>
      <c r="B214" s="323"/>
      <c r="C214" s="323"/>
      <c r="D214" s="324"/>
      <c r="E214" s="324"/>
      <c r="F214" s="324"/>
      <c r="G214" s="324"/>
      <c r="H214" s="324"/>
      <c r="I214" s="333"/>
      <c r="J214" s="333"/>
      <c r="K214" s="333"/>
      <c r="L214" s="335"/>
      <c r="M214" s="335"/>
      <c r="N214" s="335"/>
      <c r="T214" s="329" t="str">
        <f aca="false">IF(D214&lt;&gt;"",IF(ISERROR(FIND("/",D214)),0,1),"")</f>
        <v/>
      </c>
      <c r="U214" s="329" t="str">
        <f aca="false">IF(D214&lt;&gt;"",IF(T214*1=0,D214,CONCATENATE(MID(D214,1,FIND("/",D214,1)-1),MID(D214,FIND("/",D214,1)+1,LEN(D214)))),"")</f>
        <v/>
      </c>
    </row>
    <row r="215" customFormat="false" ht="15" hidden="false" customHeight="false" outlineLevel="0" collapsed="false">
      <c r="A215" s="330" t="n">
        <v>202</v>
      </c>
      <c r="B215" s="323"/>
      <c r="C215" s="323"/>
      <c r="D215" s="324"/>
      <c r="E215" s="324"/>
      <c r="F215" s="324"/>
      <c r="G215" s="324"/>
      <c r="H215" s="324"/>
      <c r="I215" s="333"/>
      <c r="J215" s="333"/>
      <c r="K215" s="333"/>
      <c r="L215" s="335"/>
      <c r="M215" s="335"/>
      <c r="N215" s="335"/>
      <c r="T215" s="329" t="str">
        <f aca="false">IF(D215&lt;&gt;"",IF(ISERROR(FIND("/",D215)),0,1),"")</f>
        <v/>
      </c>
      <c r="U215" s="329" t="str">
        <f aca="false">IF(D215&lt;&gt;"",IF(T215*1=0,D215,CONCATENATE(MID(D215,1,FIND("/",D215,1)-1),MID(D215,FIND("/",D215,1)+1,LEN(D215)))),"")</f>
        <v/>
      </c>
    </row>
    <row r="216" customFormat="false" ht="15" hidden="false" customHeight="false" outlineLevel="0" collapsed="false">
      <c r="A216" s="330" t="n">
        <v>203</v>
      </c>
      <c r="B216" s="323"/>
      <c r="C216" s="323"/>
      <c r="D216" s="324"/>
      <c r="E216" s="324"/>
      <c r="F216" s="324"/>
      <c r="G216" s="324"/>
      <c r="H216" s="324"/>
      <c r="I216" s="333"/>
      <c r="J216" s="333"/>
      <c r="K216" s="333"/>
      <c r="L216" s="335"/>
      <c r="M216" s="335"/>
      <c r="N216" s="335"/>
      <c r="T216" s="329" t="str">
        <f aca="false">IF(D216&lt;&gt;"",IF(ISERROR(FIND("/",D216)),0,1),"")</f>
        <v/>
      </c>
      <c r="U216" s="329" t="str">
        <f aca="false">IF(D216&lt;&gt;"",IF(T216*1=0,D216,CONCATENATE(MID(D216,1,FIND("/",D216,1)-1),MID(D216,FIND("/",D216,1)+1,LEN(D216)))),"")</f>
        <v/>
      </c>
    </row>
    <row r="217" customFormat="false" ht="15" hidden="false" customHeight="false" outlineLevel="0" collapsed="false">
      <c r="A217" s="330" t="n">
        <v>204</v>
      </c>
      <c r="B217" s="323"/>
      <c r="C217" s="323"/>
      <c r="D217" s="324"/>
      <c r="E217" s="324"/>
      <c r="F217" s="324"/>
      <c r="G217" s="324"/>
      <c r="H217" s="324"/>
      <c r="I217" s="333"/>
      <c r="J217" s="333"/>
      <c r="K217" s="333"/>
      <c r="L217" s="335"/>
      <c r="M217" s="335"/>
      <c r="N217" s="335"/>
      <c r="T217" s="329" t="str">
        <f aca="false">IF(D217&lt;&gt;"",IF(ISERROR(FIND("/",D217)),0,1),"")</f>
        <v/>
      </c>
      <c r="U217" s="329" t="str">
        <f aca="false">IF(D217&lt;&gt;"",IF(T217*1=0,D217,CONCATENATE(MID(D217,1,FIND("/",D217,1)-1),MID(D217,FIND("/",D217,1)+1,LEN(D217)))),"")</f>
        <v/>
      </c>
    </row>
    <row r="218" customFormat="false" ht="15" hidden="false" customHeight="false" outlineLevel="0" collapsed="false">
      <c r="A218" s="330" t="n">
        <v>205</v>
      </c>
      <c r="B218" s="323"/>
      <c r="C218" s="323"/>
      <c r="D218" s="324"/>
      <c r="E218" s="324"/>
      <c r="F218" s="324"/>
      <c r="G218" s="324"/>
      <c r="H218" s="324"/>
      <c r="I218" s="333"/>
      <c r="J218" s="333"/>
      <c r="K218" s="333"/>
      <c r="L218" s="335"/>
      <c r="M218" s="335"/>
      <c r="N218" s="335"/>
      <c r="T218" s="329" t="str">
        <f aca="false">IF(D218&lt;&gt;"",IF(ISERROR(FIND("/",D218)),0,1),"")</f>
        <v/>
      </c>
      <c r="U218" s="329" t="str">
        <f aca="false">IF(D218&lt;&gt;"",IF(T218*1=0,D218,CONCATENATE(MID(D218,1,FIND("/",D218,1)-1),MID(D218,FIND("/",D218,1)+1,LEN(D218)))),"")</f>
        <v/>
      </c>
    </row>
    <row r="219" customFormat="false" ht="15" hidden="false" customHeight="false" outlineLevel="0" collapsed="false">
      <c r="A219" s="330" t="n">
        <v>206</v>
      </c>
      <c r="B219" s="323"/>
      <c r="C219" s="323"/>
      <c r="D219" s="324"/>
      <c r="E219" s="324"/>
      <c r="F219" s="324"/>
      <c r="G219" s="324"/>
      <c r="H219" s="324"/>
      <c r="I219" s="333"/>
      <c r="J219" s="333"/>
      <c r="K219" s="333"/>
      <c r="L219" s="335"/>
      <c r="M219" s="335"/>
      <c r="N219" s="335"/>
      <c r="T219" s="329" t="str">
        <f aca="false">IF(D219&lt;&gt;"",IF(ISERROR(FIND("/",D219)),0,1),"")</f>
        <v/>
      </c>
      <c r="U219" s="329" t="str">
        <f aca="false">IF(D219&lt;&gt;"",IF(T219*1=0,D219,CONCATENATE(MID(D219,1,FIND("/",D219,1)-1),MID(D219,FIND("/",D219,1)+1,LEN(D219)))),"")</f>
        <v/>
      </c>
    </row>
    <row r="220" customFormat="false" ht="15" hidden="false" customHeight="false" outlineLevel="0" collapsed="false">
      <c r="A220" s="330" t="n">
        <v>207</v>
      </c>
      <c r="B220" s="323"/>
      <c r="C220" s="323"/>
      <c r="D220" s="324"/>
      <c r="E220" s="324"/>
      <c r="F220" s="324"/>
      <c r="G220" s="324"/>
      <c r="H220" s="324"/>
      <c r="I220" s="333"/>
      <c r="J220" s="333"/>
      <c r="K220" s="333"/>
      <c r="L220" s="335"/>
      <c r="M220" s="335"/>
      <c r="N220" s="335"/>
      <c r="T220" s="329" t="str">
        <f aca="false">IF(D220&lt;&gt;"",IF(ISERROR(FIND("/",D220)),0,1),"")</f>
        <v/>
      </c>
      <c r="U220" s="329" t="str">
        <f aca="false">IF(D220&lt;&gt;"",IF(T220*1=0,D220,CONCATENATE(MID(D220,1,FIND("/",D220,1)-1),MID(D220,FIND("/",D220,1)+1,LEN(D220)))),"")</f>
        <v/>
      </c>
    </row>
    <row r="221" customFormat="false" ht="15" hidden="false" customHeight="false" outlineLevel="0" collapsed="false">
      <c r="A221" s="330" t="n">
        <v>208</v>
      </c>
      <c r="B221" s="323"/>
      <c r="C221" s="323"/>
      <c r="D221" s="324"/>
      <c r="E221" s="324"/>
      <c r="F221" s="324"/>
      <c r="G221" s="324"/>
      <c r="H221" s="324"/>
      <c r="I221" s="333"/>
      <c r="J221" s="333"/>
      <c r="K221" s="333"/>
      <c r="L221" s="335"/>
      <c r="M221" s="335"/>
      <c r="N221" s="335"/>
      <c r="T221" s="329" t="str">
        <f aca="false">IF(D221&lt;&gt;"",IF(ISERROR(FIND("/",D221)),0,1),"")</f>
        <v/>
      </c>
      <c r="U221" s="329" t="str">
        <f aca="false">IF(D221&lt;&gt;"",IF(T221*1=0,D221,CONCATENATE(MID(D221,1,FIND("/",D221,1)-1),MID(D221,FIND("/",D221,1)+1,LEN(D221)))),"")</f>
        <v/>
      </c>
    </row>
    <row r="222" customFormat="false" ht="15" hidden="false" customHeight="false" outlineLevel="0" collapsed="false">
      <c r="A222" s="330" t="n">
        <v>209</v>
      </c>
      <c r="B222" s="323"/>
      <c r="C222" s="323"/>
      <c r="D222" s="324"/>
      <c r="E222" s="324"/>
      <c r="F222" s="324"/>
      <c r="G222" s="324"/>
      <c r="H222" s="324"/>
      <c r="I222" s="333"/>
      <c r="J222" s="333"/>
      <c r="K222" s="333"/>
      <c r="L222" s="335"/>
      <c r="M222" s="335"/>
      <c r="N222" s="335"/>
      <c r="T222" s="329" t="str">
        <f aca="false">IF(D222&lt;&gt;"",IF(ISERROR(FIND("/",D222)),0,1),"")</f>
        <v/>
      </c>
      <c r="U222" s="329" t="str">
        <f aca="false">IF(D222&lt;&gt;"",IF(T222*1=0,D222,CONCATENATE(MID(D222,1,FIND("/",D222,1)-1),MID(D222,FIND("/",D222,1)+1,LEN(D222)))),"")</f>
        <v/>
      </c>
    </row>
    <row r="223" customFormat="false" ht="15" hidden="false" customHeight="false" outlineLevel="0" collapsed="false">
      <c r="A223" s="330" t="n">
        <v>210</v>
      </c>
      <c r="B223" s="323"/>
      <c r="C223" s="323"/>
      <c r="D223" s="324"/>
      <c r="E223" s="324"/>
      <c r="F223" s="324"/>
      <c r="G223" s="324"/>
      <c r="H223" s="324"/>
      <c r="I223" s="333"/>
      <c r="J223" s="333"/>
      <c r="K223" s="333"/>
      <c r="L223" s="335"/>
      <c r="M223" s="335"/>
      <c r="N223" s="335"/>
      <c r="T223" s="329" t="str">
        <f aca="false">IF(D223&lt;&gt;"",IF(ISERROR(FIND("/",D223)),0,1),"")</f>
        <v/>
      </c>
      <c r="U223" s="329" t="str">
        <f aca="false">IF(D223&lt;&gt;"",IF(T223*1=0,D223,CONCATENATE(MID(D223,1,FIND("/",D223,1)-1),MID(D223,FIND("/",D223,1)+1,LEN(D223)))),"")</f>
        <v/>
      </c>
    </row>
    <row r="224" customFormat="false" ht="15" hidden="false" customHeight="false" outlineLevel="0" collapsed="false">
      <c r="A224" s="330" t="n">
        <v>211</v>
      </c>
      <c r="B224" s="323"/>
      <c r="C224" s="323"/>
      <c r="D224" s="324"/>
      <c r="E224" s="324"/>
      <c r="F224" s="324"/>
      <c r="G224" s="324"/>
      <c r="H224" s="324"/>
      <c r="I224" s="333"/>
      <c r="J224" s="333"/>
      <c r="K224" s="333"/>
      <c r="L224" s="335"/>
      <c r="M224" s="335"/>
      <c r="N224" s="335"/>
      <c r="T224" s="329" t="str">
        <f aca="false">IF(D224&lt;&gt;"",IF(ISERROR(FIND("/",D224)),0,1),"")</f>
        <v/>
      </c>
      <c r="U224" s="329" t="str">
        <f aca="false">IF(D224&lt;&gt;"",IF(T224*1=0,D224,CONCATENATE(MID(D224,1,FIND("/",D224,1)-1),MID(D224,FIND("/",D224,1)+1,LEN(D224)))),"")</f>
        <v/>
      </c>
    </row>
    <row r="225" customFormat="false" ht="15" hidden="false" customHeight="false" outlineLevel="0" collapsed="false">
      <c r="A225" s="330" t="n">
        <v>212</v>
      </c>
      <c r="B225" s="323"/>
      <c r="C225" s="323"/>
      <c r="D225" s="324"/>
      <c r="E225" s="324"/>
      <c r="F225" s="324"/>
      <c r="G225" s="324"/>
      <c r="H225" s="324"/>
      <c r="I225" s="333"/>
      <c r="J225" s="333"/>
      <c r="K225" s="333"/>
      <c r="L225" s="335"/>
      <c r="M225" s="335"/>
      <c r="N225" s="335"/>
      <c r="T225" s="329" t="str">
        <f aca="false">IF(D225&lt;&gt;"",IF(ISERROR(FIND("/",D225)),0,1),"")</f>
        <v/>
      </c>
      <c r="U225" s="329" t="str">
        <f aca="false">IF(D225&lt;&gt;"",IF(T225*1=0,D225,CONCATENATE(MID(D225,1,FIND("/",D225,1)-1),MID(D225,FIND("/",D225,1)+1,LEN(D225)))),"")</f>
        <v/>
      </c>
    </row>
    <row r="226" customFormat="false" ht="15" hidden="false" customHeight="false" outlineLevel="0" collapsed="false">
      <c r="A226" s="330" t="n">
        <v>213</v>
      </c>
      <c r="B226" s="323"/>
      <c r="C226" s="323"/>
      <c r="D226" s="324"/>
      <c r="E226" s="324"/>
      <c r="F226" s="324"/>
      <c r="G226" s="324"/>
      <c r="H226" s="324"/>
      <c r="I226" s="333"/>
      <c r="J226" s="333"/>
      <c r="K226" s="333"/>
      <c r="L226" s="335"/>
      <c r="M226" s="335"/>
      <c r="N226" s="335"/>
      <c r="T226" s="329" t="str">
        <f aca="false">IF(D226&lt;&gt;"",IF(ISERROR(FIND("/",D226)),0,1),"")</f>
        <v/>
      </c>
      <c r="U226" s="329" t="str">
        <f aca="false">IF(D226&lt;&gt;"",IF(T226*1=0,D226,CONCATENATE(MID(D226,1,FIND("/",D226,1)-1),MID(D226,FIND("/",D226,1)+1,LEN(D226)))),"")</f>
        <v/>
      </c>
    </row>
    <row r="227" customFormat="false" ht="15" hidden="false" customHeight="false" outlineLevel="0" collapsed="false">
      <c r="A227" s="330" t="n">
        <v>214</v>
      </c>
      <c r="B227" s="323"/>
      <c r="C227" s="323"/>
      <c r="D227" s="324"/>
      <c r="E227" s="324"/>
      <c r="F227" s="324"/>
      <c r="G227" s="324"/>
      <c r="H227" s="324"/>
      <c r="I227" s="333"/>
      <c r="J227" s="333"/>
      <c r="K227" s="333"/>
      <c r="L227" s="335"/>
      <c r="M227" s="335"/>
      <c r="N227" s="335"/>
      <c r="T227" s="329" t="str">
        <f aca="false">IF(D227&lt;&gt;"",IF(ISERROR(FIND("/",D227)),0,1),"")</f>
        <v/>
      </c>
      <c r="U227" s="329" t="str">
        <f aca="false">IF(D227&lt;&gt;"",IF(T227*1=0,D227,CONCATENATE(MID(D227,1,FIND("/",D227,1)-1),MID(D227,FIND("/",D227,1)+1,LEN(D227)))),"")</f>
        <v/>
      </c>
    </row>
    <row r="228" customFormat="false" ht="15" hidden="false" customHeight="false" outlineLevel="0" collapsed="false">
      <c r="A228" s="330" t="n">
        <v>215</v>
      </c>
      <c r="B228" s="323"/>
      <c r="C228" s="323"/>
      <c r="D228" s="324"/>
      <c r="E228" s="324"/>
      <c r="F228" s="324"/>
      <c r="G228" s="324"/>
      <c r="H228" s="324"/>
      <c r="I228" s="333"/>
      <c r="J228" s="333"/>
      <c r="K228" s="333"/>
      <c r="L228" s="335"/>
      <c r="M228" s="335"/>
      <c r="N228" s="335"/>
      <c r="T228" s="329" t="str">
        <f aca="false">IF(D228&lt;&gt;"",IF(ISERROR(FIND("/",D228)),0,1),"")</f>
        <v/>
      </c>
      <c r="U228" s="329" t="str">
        <f aca="false">IF(D228&lt;&gt;"",IF(T228*1=0,D228,CONCATENATE(MID(D228,1,FIND("/",D228,1)-1),MID(D228,FIND("/",D228,1)+1,LEN(D228)))),"")</f>
        <v/>
      </c>
    </row>
    <row r="229" customFormat="false" ht="15" hidden="false" customHeight="false" outlineLevel="0" collapsed="false">
      <c r="A229" s="330" t="n">
        <v>216</v>
      </c>
      <c r="B229" s="323"/>
      <c r="C229" s="323"/>
      <c r="D229" s="324"/>
      <c r="E229" s="324"/>
      <c r="F229" s="324"/>
      <c r="G229" s="324"/>
      <c r="H229" s="324"/>
      <c r="I229" s="333"/>
      <c r="J229" s="333"/>
      <c r="K229" s="333"/>
      <c r="L229" s="335"/>
      <c r="M229" s="335"/>
      <c r="N229" s="335"/>
      <c r="T229" s="329" t="str">
        <f aca="false">IF(D229&lt;&gt;"",IF(ISERROR(FIND("/",D229)),0,1),"")</f>
        <v/>
      </c>
      <c r="U229" s="329" t="str">
        <f aca="false">IF(D229&lt;&gt;"",IF(T229*1=0,D229,CONCATENATE(MID(D229,1,FIND("/",D229,1)-1),MID(D229,FIND("/",D229,1)+1,LEN(D229)))),"")</f>
        <v/>
      </c>
    </row>
    <row r="230" customFormat="false" ht="15" hidden="false" customHeight="false" outlineLevel="0" collapsed="false">
      <c r="A230" s="330" t="n">
        <v>217</v>
      </c>
      <c r="B230" s="323"/>
      <c r="C230" s="323"/>
      <c r="D230" s="324"/>
      <c r="E230" s="324"/>
      <c r="F230" s="324"/>
      <c r="G230" s="324"/>
      <c r="H230" s="324"/>
      <c r="I230" s="333"/>
      <c r="J230" s="333"/>
      <c r="K230" s="333"/>
      <c r="L230" s="335"/>
      <c r="M230" s="335"/>
      <c r="N230" s="335"/>
      <c r="T230" s="329" t="str">
        <f aca="false">IF(D230&lt;&gt;"",IF(ISERROR(FIND("/",D230)),0,1),"")</f>
        <v/>
      </c>
      <c r="U230" s="329" t="str">
        <f aca="false">IF(D230&lt;&gt;"",IF(T230*1=0,D230,CONCATENATE(MID(D230,1,FIND("/",D230,1)-1),MID(D230,FIND("/",D230,1)+1,LEN(D230)))),"")</f>
        <v/>
      </c>
    </row>
    <row r="231" customFormat="false" ht="15" hidden="false" customHeight="false" outlineLevel="0" collapsed="false">
      <c r="A231" s="330" t="n">
        <v>218</v>
      </c>
      <c r="B231" s="323"/>
      <c r="C231" s="323"/>
      <c r="D231" s="324"/>
      <c r="E231" s="324"/>
      <c r="F231" s="324"/>
      <c r="G231" s="324"/>
      <c r="H231" s="324"/>
      <c r="I231" s="333"/>
      <c r="J231" s="333"/>
      <c r="K231" s="333"/>
      <c r="L231" s="335"/>
      <c r="M231" s="335"/>
      <c r="N231" s="335"/>
      <c r="T231" s="329" t="str">
        <f aca="false">IF(D231&lt;&gt;"",IF(ISERROR(FIND("/",D231)),0,1),"")</f>
        <v/>
      </c>
      <c r="U231" s="329" t="str">
        <f aca="false">IF(D231&lt;&gt;"",IF(T231*1=0,D231,CONCATENATE(MID(D231,1,FIND("/",D231,1)-1),MID(D231,FIND("/",D231,1)+1,LEN(D231)))),"")</f>
        <v/>
      </c>
    </row>
    <row r="232" customFormat="false" ht="15" hidden="false" customHeight="false" outlineLevel="0" collapsed="false">
      <c r="A232" s="330" t="n">
        <v>219</v>
      </c>
      <c r="B232" s="323"/>
      <c r="C232" s="323"/>
      <c r="D232" s="324"/>
      <c r="E232" s="324"/>
      <c r="F232" s="324"/>
      <c r="G232" s="324"/>
      <c r="H232" s="324"/>
      <c r="I232" s="333"/>
      <c r="J232" s="333"/>
      <c r="K232" s="333"/>
      <c r="L232" s="335"/>
      <c r="M232" s="335"/>
      <c r="N232" s="335"/>
      <c r="T232" s="329" t="str">
        <f aca="false">IF(D232&lt;&gt;"",IF(ISERROR(FIND("/",D232)),0,1),"")</f>
        <v/>
      </c>
      <c r="U232" s="329" t="str">
        <f aca="false">IF(D232&lt;&gt;"",IF(T232*1=0,D232,CONCATENATE(MID(D232,1,FIND("/",D232,1)-1),MID(D232,FIND("/",D232,1)+1,LEN(D232)))),"")</f>
        <v/>
      </c>
    </row>
    <row r="233" customFormat="false" ht="15" hidden="false" customHeight="false" outlineLevel="0" collapsed="false">
      <c r="A233" s="330" t="n">
        <v>220</v>
      </c>
      <c r="B233" s="323"/>
      <c r="C233" s="323"/>
      <c r="D233" s="324"/>
      <c r="E233" s="324"/>
      <c r="F233" s="324"/>
      <c r="G233" s="324"/>
      <c r="H233" s="324"/>
      <c r="I233" s="333"/>
      <c r="J233" s="333"/>
      <c r="K233" s="333"/>
      <c r="L233" s="335"/>
      <c r="M233" s="335"/>
      <c r="N233" s="335"/>
      <c r="T233" s="329" t="str">
        <f aca="false">IF(D233&lt;&gt;"",IF(ISERROR(FIND("/",D233)),0,1),"")</f>
        <v/>
      </c>
      <c r="U233" s="329" t="str">
        <f aca="false">IF(D233&lt;&gt;"",IF(T233*1=0,D233,CONCATENATE(MID(D233,1,FIND("/",D233,1)-1),MID(D233,FIND("/",D233,1)+1,LEN(D233)))),"")</f>
        <v/>
      </c>
    </row>
    <row r="234" customFormat="false" ht="15" hidden="false" customHeight="false" outlineLevel="0" collapsed="false">
      <c r="A234" s="330" t="n">
        <v>221</v>
      </c>
      <c r="B234" s="323"/>
      <c r="C234" s="323"/>
      <c r="D234" s="324"/>
      <c r="E234" s="324"/>
      <c r="F234" s="324"/>
      <c r="G234" s="324"/>
      <c r="H234" s="324"/>
      <c r="I234" s="333"/>
      <c r="J234" s="333"/>
      <c r="K234" s="333"/>
      <c r="L234" s="335"/>
      <c r="M234" s="335"/>
      <c r="N234" s="335"/>
      <c r="T234" s="329" t="str">
        <f aca="false">IF(D234&lt;&gt;"",IF(ISERROR(FIND("/",D234)),0,1),"")</f>
        <v/>
      </c>
      <c r="U234" s="329" t="str">
        <f aca="false">IF(D234&lt;&gt;"",IF(T234*1=0,D234,CONCATENATE(MID(D234,1,FIND("/",D234,1)-1),MID(D234,FIND("/",D234,1)+1,LEN(D234)))),"")</f>
        <v/>
      </c>
    </row>
    <row r="235" customFormat="false" ht="15" hidden="false" customHeight="false" outlineLevel="0" collapsed="false">
      <c r="A235" s="330" t="n">
        <v>222</v>
      </c>
      <c r="B235" s="323"/>
      <c r="C235" s="323"/>
      <c r="D235" s="324"/>
      <c r="E235" s="324"/>
      <c r="F235" s="324"/>
      <c r="G235" s="324"/>
      <c r="H235" s="324"/>
      <c r="I235" s="333"/>
      <c r="J235" s="333"/>
      <c r="K235" s="333"/>
      <c r="L235" s="335"/>
      <c r="M235" s="335"/>
      <c r="N235" s="335"/>
      <c r="T235" s="329" t="str">
        <f aca="false">IF(D235&lt;&gt;"",IF(ISERROR(FIND("/",D235)),0,1),"")</f>
        <v/>
      </c>
      <c r="U235" s="329" t="str">
        <f aca="false">IF(D235&lt;&gt;"",IF(T235*1=0,D235,CONCATENATE(MID(D235,1,FIND("/",D235,1)-1),MID(D235,FIND("/",D235,1)+1,LEN(D235)))),"")</f>
        <v/>
      </c>
    </row>
    <row r="236" customFormat="false" ht="15" hidden="false" customHeight="false" outlineLevel="0" collapsed="false">
      <c r="A236" s="330" t="n">
        <v>223</v>
      </c>
      <c r="B236" s="323"/>
      <c r="C236" s="323"/>
      <c r="D236" s="324"/>
      <c r="E236" s="324"/>
      <c r="F236" s="324"/>
      <c r="G236" s="324"/>
      <c r="H236" s="324"/>
      <c r="I236" s="333"/>
      <c r="J236" s="333"/>
      <c r="K236" s="333"/>
      <c r="L236" s="335"/>
      <c r="M236" s="335"/>
      <c r="N236" s="335"/>
      <c r="T236" s="329" t="str">
        <f aca="false">IF(D236&lt;&gt;"",IF(ISERROR(FIND("/",D236)),0,1),"")</f>
        <v/>
      </c>
      <c r="U236" s="329" t="str">
        <f aca="false">IF(D236&lt;&gt;"",IF(T236*1=0,D236,CONCATENATE(MID(D236,1,FIND("/",D236,1)-1),MID(D236,FIND("/",D236,1)+1,LEN(D236)))),"")</f>
        <v/>
      </c>
    </row>
    <row r="237" customFormat="false" ht="15" hidden="false" customHeight="false" outlineLevel="0" collapsed="false">
      <c r="A237" s="330" t="n">
        <v>224</v>
      </c>
      <c r="B237" s="323"/>
      <c r="C237" s="323"/>
      <c r="D237" s="324"/>
      <c r="E237" s="324"/>
      <c r="F237" s="324"/>
      <c r="G237" s="324"/>
      <c r="H237" s="324"/>
      <c r="I237" s="333"/>
      <c r="J237" s="333"/>
      <c r="K237" s="333"/>
      <c r="L237" s="335"/>
      <c r="M237" s="335"/>
      <c r="N237" s="335"/>
      <c r="T237" s="329" t="str">
        <f aca="false">IF(D237&lt;&gt;"",IF(ISERROR(FIND("/",D237)),0,1),"")</f>
        <v/>
      </c>
      <c r="U237" s="329" t="str">
        <f aca="false">IF(D237&lt;&gt;"",IF(T237*1=0,D237,CONCATENATE(MID(D237,1,FIND("/",D237,1)-1),MID(D237,FIND("/",D237,1)+1,LEN(D237)))),"")</f>
        <v/>
      </c>
    </row>
    <row r="238" customFormat="false" ht="15" hidden="false" customHeight="false" outlineLevel="0" collapsed="false">
      <c r="A238" s="330" t="n">
        <v>225</v>
      </c>
      <c r="B238" s="323"/>
      <c r="C238" s="323"/>
      <c r="D238" s="324"/>
      <c r="E238" s="324"/>
      <c r="F238" s="324"/>
      <c r="G238" s="324"/>
      <c r="H238" s="324"/>
      <c r="I238" s="333"/>
      <c r="J238" s="333"/>
      <c r="K238" s="333"/>
      <c r="L238" s="335"/>
      <c r="M238" s="335"/>
      <c r="N238" s="335"/>
      <c r="T238" s="329" t="str">
        <f aca="false">IF(D238&lt;&gt;"",IF(ISERROR(FIND("/",D238)),0,1),"")</f>
        <v/>
      </c>
      <c r="U238" s="329" t="str">
        <f aca="false">IF(D238&lt;&gt;"",IF(T238*1=0,D238,CONCATENATE(MID(D238,1,FIND("/",D238,1)-1),MID(D238,FIND("/",D238,1)+1,LEN(D238)))),"")</f>
        <v/>
      </c>
    </row>
    <row r="239" customFormat="false" ht="15" hidden="false" customHeight="false" outlineLevel="0" collapsed="false">
      <c r="A239" s="330" t="n">
        <v>226</v>
      </c>
      <c r="B239" s="323"/>
      <c r="C239" s="323"/>
      <c r="D239" s="324"/>
      <c r="E239" s="324"/>
      <c r="F239" s="324"/>
      <c r="G239" s="324"/>
      <c r="H239" s="324"/>
      <c r="I239" s="333"/>
      <c r="J239" s="333"/>
      <c r="K239" s="333"/>
      <c r="L239" s="335"/>
      <c r="M239" s="335"/>
      <c r="N239" s="335"/>
      <c r="T239" s="329" t="str">
        <f aca="false">IF(D239&lt;&gt;"",IF(ISERROR(FIND("/",D239)),0,1),"")</f>
        <v/>
      </c>
      <c r="U239" s="329" t="str">
        <f aca="false">IF(D239&lt;&gt;"",IF(T239*1=0,D239,CONCATENATE(MID(D239,1,FIND("/",D239,1)-1),MID(D239,FIND("/",D239,1)+1,LEN(D239)))),"")</f>
        <v/>
      </c>
    </row>
    <row r="240" customFormat="false" ht="15" hidden="false" customHeight="false" outlineLevel="0" collapsed="false">
      <c r="A240" s="330" t="n">
        <v>227</v>
      </c>
      <c r="B240" s="323"/>
      <c r="C240" s="323"/>
      <c r="D240" s="324"/>
      <c r="E240" s="324"/>
      <c r="F240" s="324"/>
      <c r="G240" s="324"/>
      <c r="H240" s="324"/>
      <c r="I240" s="333"/>
      <c r="J240" s="333"/>
      <c r="K240" s="333"/>
      <c r="L240" s="335"/>
      <c r="M240" s="335"/>
      <c r="N240" s="335"/>
      <c r="T240" s="329" t="str">
        <f aca="false">IF(D240&lt;&gt;"",IF(ISERROR(FIND("/",D240)),0,1),"")</f>
        <v/>
      </c>
      <c r="U240" s="329" t="str">
        <f aca="false">IF(D240&lt;&gt;"",IF(T240*1=0,D240,CONCATENATE(MID(D240,1,FIND("/",D240,1)-1),MID(D240,FIND("/",D240,1)+1,LEN(D240)))),"")</f>
        <v/>
      </c>
    </row>
    <row r="241" customFormat="false" ht="15" hidden="false" customHeight="false" outlineLevel="0" collapsed="false">
      <c r="A241" s="330" t="n">
        <v>228</v>
      </c>
      <c r="B241" s="323"/>
      <c r="C241" s="323"/>
      <c r="D241" s="324"/>
      <c r="E241" s="324"/>
      <c r="F241" s="324"/>
      <c r="G241" s="324"/>
      <c r="H241" s="324"/>
      <c r="I241" s="333"/>
      <c r="J241" s="333"/>
      <c r="K241" s="333"/>
      <c r="L241" s="335"/>
      <c r="M241" s="335"/>
      <c r="N241" s="335"/>
      <c r="T241" s="329" t="str">
        <f aca="false">IF(D241&lt;&gt;"",IF(ISERROR(FIND("/",D241)),0,1),"")</f>
        <v/>
      </c>
      <c r="U241" s="329" t="str">
        <f aca="false">IF(D241&lt;&gt;"",IF(T241*1=0,D241,CONCATENATE(MID(D241,1,FIND("/",D241,1)-1),MID(D241,FIND("/",D241,1)+1,LEN(D241)))),"")</f>
        <v/>
      </c>
    </row>
    <row r="242" customFormat="false" ht="15" hidden="false" customHeight="false" outlineLevel="0" collapsed="false">
      <c r="A242" s="330" t="n">
        <v>229</v>
      </c>
      <c r="B242" s="323"/>
      <c r="C242" s="323"/>
      <c r="D242" s="324"/>
      <c r="E242" s="324"/>
      <c r="F242" s="324"/>
      <c r="G242" s="324"/>
      <c r="H242" s="324"/>
      <c r="I242" s="333"/>
      <c r="J242" s="333"/>
      <c r="K242" s="333"/>
      <c r="L242" s="335"/>
      <c r="M242" s="335"/>
      <c r="N242" s="335"/>
      <c r="T242" s="329" t="str">
        <f aca="false">IF(D242&lt;&gt;"",IF(ISERROR(FIND("/",D242)),0,1),"")</f>
        <v/>
      </c>
      <c r="U242" s="329" t="str">
        <f aca="false">IF(D242&lt;&gt;"",IF(T242*1=0,D242,CONCATENATE(MID(D242,1,FIND("/",D242,1)-1),MID(D242,FIND("/",D242,1)+1,LEN(D242)))),"")</f>
        <v/>
      </c>
    </row>
    <row r="243" customFormat="false" ht="15" hidden="false" customHeight="false" outlineLevel="0" collapsed="false">
      <c r="A243" s="330" t="n">
        <v>230</v>
      </c>
      <c r="B243" s="323"/>
      <c r="C243" s="323"/>
      <c r="D243" s="324"/>
      <c r="E243" s="324"/>
      <c r="F243" s="324"/>
      <c r="G243" s="324"/>
      <c r="H243" s="324"/>
      <c r="I243" s="333"/>
      <c r="J243" s="333"/>
      <c r="K243" s="333"/>
      <c r="L243" s="335"/>
      <c r="M243" s="335"/>
      <c r="N243" s="335"/>
      <c r="T243" s="329" t="str">
        <f aca="false">IF(D243&lt;&gt;"",IF(ISERROR(FIND("/",D243)),0,1),"")</f>
        <v/>
      </c>
      <c r="U243" s="329" t="str">
        <f aca="false">IF(D243&lt;&gt;"",IF(T243*1=0,D243,CONCATENATE(MID(D243,1,FIND("/",D243,1)-1),MID(D243,FIND("/",D243,1)+1,LEN(D243)))),"")</f>
        <v/>
      </c>
    </row>
    <row r="244" customFormat="false" ht="15" hidden="false" customHeight="false" outlineLevel="0" collapsed="false">
      <c r="A244" s="330" t="n">
        <v>231</v>
      </c>
      <c r="B244" s="323"/>
      <c r="C244" s="323"/>
      <c r="D244" s="324"/>
      <c r="E244" s="324"/>
      <c r="F244" s="324"/>
      <c r="G244" s="324"/>
      <c r="H244" s="324"/>
      <c r="I244" s="333"/>
      <c r="J244" s="333"/>
      <c r="K244" s="333"/>
      <c r="L244" s="335"/>
      <c r="M244" s="335"/>
      <c r="N244" s="335"/>
      <c r="T244" s="329" t="str">
        <f aca="false">IF(D244&lt;&gt;"",IF(ISERROR(FIND("/",D244)),0,1),"")</f>
        <v/>
      </c>
      <c r="U244" s="329" t="str">
        <f aca="false">IF(D244&lt;&gt;"",IF(T244*1=0,D244,CONCATENATE(MID(D244,1,FIND("/",D244,1)-1),MID(D244,FIND("/",D244,1)+1,LEN(D244)))),"")</f>
        <v/>
      </c>
    </row>
    <row r="245" customFormat="false" ht="15" hidden="false" customHeight="false" outlineLevel="0" collapsed="false">
      <c r="A245" s="330" t="n">
        <v>232</v>
      </c>
      <c r="B245" s="323"/>
      <c r="C245" s="323"/>
      <c r="D245" s="324"/>
      <c r="E245" s="324"/>
      <c r="F245" s="324"/>
      <c r="G245" s="324"/>
      <c r="H245" s="324"/>
      <c r="I245" s="333"/>
      <c r="J245" s="333"/>
      <c r="K245" s="333"/>
      <c r="L245" s="335"/>
      <c r="M245" s="335"/>
      <c r="N245" s="335"/>
      <c r="T245" s="329" t="str">
        <f aca="false">IF(D245&lt;&gt;"",IF(ISERROR(FIND("/",D245)),0,1),"")</f>
        <v/>
      </c>
      <c r="U245" s="329" t="str">
        <f aca="false">IF(D245&lt;&gt;"",IF(T245*1=0,D245,CONCATENATE(MID(D245,1,FIND("/",D245,1)-1),MID(D245,FIND("/",D245,1)+1,LEN(D245)))),"")</f>
        <v/>
      </c>
    </row>
    <row r="246" customFormat="false" ht="15" hidden="false" customHeight="false" outlineLevel="0" collapsed="false">
      <c r="A246" s="330" t="n">
        <v>233</v>
      </c>
      <c r="B246" s="323"/>
      <c r="C246" s="323"/>
      <c r="D246" s="324"/>
      <c r="E246" s="324"/>
      <c r="F246" s="324"/>
      <c r="G246" s="324"/>
      <c r="H246" s="324"/>
      <c r="I246" s="333"/>
      <c r="J246" s="333"/>
      <c r="K246" s="333"/>
      <c r="L246" s="335"/>
      <c r="M246" s="335"/>
      <c r="N246" s="335"/>
      <c r="T246" s="329" t="str">
        <f aca="false">IF(D246&lt;&gt;"",IF(ISERROR(FIND("/",D246)),0,1),"")</f>
        <v/>
      </c>
      <c r="U246" s="329" t="str">
        <f aca="false">IF(D246&lt;&gt;"",IF(T246*1=0,D246,CONCATENATE(MID(D246,1,FIND("/",D246,1)-1),MID(D246,FIND("/",D246,1)+1,LEN(D246)))),"")</f>
        <v/>
      </c>
    </row>
    <row r="247" customFormat="false" ht="15" hidden="false" customHeight="false" outlineLevel="0" collapsed="false">
      <c r="A247" s="330" t="n">
        <v>234</v>
      </c>
      <c r="B247" s="323"/>
      <c r="C247" s="323"/>
      <c r="D247" s="324"/>
      <c r="E247" s="324"/>
      <c r="F247" s="324"/>
      <c r="G247" s="324"/>
      <c r="H247" s="324"/>
      <c r="I247" s="333"/>
      <c r="J247" s="333"/>
      <c r="K247" s="333"/>
      <c r="L247" s="335"/>
      <c r="M247" s="335"/>
      <c r="N247" s="335"/>
      <c r="T247" s="329" t="str">
        <f aca="false">IF(D247&lt;&gt;"",IF(ISERROR(FIND("/",D247)),0,1),"")</f>
        <v/>
      </c>
      <c r="U247" s="329" t="str">
        <f aca="false">IF(D247&lt;&gt;"",IF(T247*1=0,D247,CONCATENATE(MID(D247,1,FIND("/",D247,1)-1),MID(D247,FIND("/",D247,1)+1,LEN(D247)))),"")</f>
        <v/>
      </c>
    </row>
    <row r="248" customFormat="false" ht="15" hidden="false" customHeight="false" outlineLevel="0" collapsed="false">
      <c r="A248" s="330" t="n">
        <v>235</v>
      </c>
      <c r="B248" s="323"/>
      <c r="C248" s="323"/>
      <c r="D248" s="324"/>
      <c r="E248" s="324"/>
      <c r="F248" s="324"/>
      <c r="G248" s="324"/>
      <c r="H248" s="324"/>
      <c r="I248" s="333"/>
      <c r="J248" s="333"/>
      <c r="K248" s="333"/>
      <c r="L248" s="335"/>
      <c r="M248" s="335"/>
      <c r="N248" s="335"/>
      <c r="T248" s="329" t="str">
        <f aca="false">IF(D248&lt;&gt;"",IF(ISERROR(FIND("/",D248)),0,1),"")</f>
        <v/>
      </c>
      <c r="U248" s="329" t="str">
        <f aca="false">IF(D248&lt;&gt;"",IF(T248*1=0,D248,CONCATENATE(MID(D248,1,FIND("/",D248,1)-1),MID(D248,FIND("/",D248,1)+1,LEN(D248)))),"")</f>
        <v/>
      </c>
    </row>
    <row r="249" customFormat="false" ht="15" hidden="false" customHeight="false" outlineLevel="0" collapsed="false">
      <c r="A249" s="330" t="n">
        <v>236</v>
      </c>
      <c r="B249" s="323"/>
      <c r="C249" s="323"/>
      <c r="D249" s="324"/>
      <c r="E249" s="324"/>
      <c r="F249" s="324"/>
      <c r="G249" s="324"/>
      <c r="H249" s="324"/>
      <c r="I249" s="333"/>
      <c r="J249" s="333"/>
      <c r="K249" s="333"/>
      <c r="L249" s="335"/>
      <c r="M249" s="335"/>
      <c r="N249" s="335"/>
      <c r="T249" s="329" t="str">
        <f aca="false">IF(D249&lt;&gt;"",IF(ISERROR(FIND("/",D249)),0,1),"")</f>
        <v/>
      </c>
      <c r="U249" s="329" t="str">
        <f aca="false">IF(D249&lt;&gt;"",IF(T249*1=0,D249,CONCATENATE(MID(D249,1,FIND("/",D249,1)-1),MID(D249,FIND("/",D249,1)+1,LEN(D249)))),"")</f>
        <v/>
      </c>
    </row>
    <row r="250" customFormat="false" ht="15" hidden="false" customHeight="false" outlineLevel="0" collapsed="false">
      <c r="A250" s="330" t="n">
        <v>237</v>
      </c>
      <c r="B250" s="323"/>
      <c r="C250" s="323"/>
      <c r="D250" s="324"/>
      <c r="E250" s="324"/>
      <c r="F250" s="324"/>
      <c r="G250" s="324"/>
      <c r="H250" s="324"/>
      <c r="I250" s="333"/>
      <c r="J250" s="333"/>
      <c r="K250" s="333"/>
      <c r="L250" s="335"/>
      <c r="M250" s="335"/>
      <c r="N250" s="335"/>
      <c r="T250" s="329" t="str">
        <f aca="false">IF(D250&lt;&gt;"",IF(ISERROR(FIND("/",D250)),0,1),"")</f>
        <v/>
      </c>
      <c r="U250" s="329" t="str">
        <f aca="false">IF(D250&lt;&gt;"",IF(T250*1=0,D250,CONCATENATE(MID(D250,1,FIND("/",D250,1)-1),MID(D250,FIND("/",D250,1)+1,LEN(D250)))),"")</f>
        <v/>
      </c>
    </row>
    <row r="251" customFormat="false" ht="15" hidden="false" customHeight="false" outlineLevel="0" collapsed="false">
      <c r="A251" s="330" t="n">
        <v>238</v>
      </c>
      <c r="B251" s="323"/>
      <c r="C251" s="323"/>
      <c r="D251" s="324"/>
      <c r="E251" s="324"/>
      <c r="F251" s="324"/>
      <c r="G251" s="324"/>
      <c r="H251" s="324"/>
      <c r="I251" s="333"/>
      <c r="J251" s="333"/>
      <c r="K251" s="333"/>
      <c r="L251" s="335"/>
      <c r="M251" s="335"/>
      <c r="N251" s="335"/>
      <c r="T251" s="329" t="str">
        <f aca="false">IF(D251&lt;&gt;"",IF(ISERROR(FIND("/",D251)),0,1),"")</f>
        <v/>
      </c>
      <c r="U251" s="329" t="str">
        <f aca="false">IF(D251&lt;&gt;"",IF(T251*1=0,D251,CONCATENATE(MID(D251,1,FIND("/",D251,1)-1),MID(D251,FIND("/",D251,1)+1,LEN(D251)))),"")</f>
        <v/>
      </c>
    </row>
    <row r="252" customFormat="false" ht="15" hidden="false" customHeight="false" outlineLevel="0" collapsed="false">
      <c r="A252" s="330" t="n">
        <v>239</v>
      </c>
      <c r="B252" s="323"/>
      <c r="C252" s="323"/>
      <c r="D252" s="324"/>
      <c r="E252" s="324"/>
      <c r="F252" s="324"/>
      <c r="G252" s="324"/>
      <c r="H252" s="324"/>
      <c r="I252" s="333"/>
      <c r="J252" s="333"/>
      <c r="K252" s="333"/>
      <c r="L252" s="335"/>
      <c r="M252" s="335"/>
      <c r="N252" s="335"/>
      <c r="T252" s="329" t="str">
        <f aca="false">IF(D252&lt;&gt;"",IF(ISERROR(FIND("/",D252)),0,1),"")</f>
        <v/>
      </c>
      <c r="U252" s="329" t="str">
        <f aca="false">IF(D252&lt;&gt;"",IF(T252*1=0,D252,CONCATENATE(MID(D252,1,FIND("/",D252,1)-1),MID(D252,FIND("/",D252,1)+1,LEN(D252)))),"")</f>
        <v/>
      </c>
    </row>
    <row r="253" customFormat="false" ht="15" hidden="false" customHeight="false" outlineLevel="0" collapsed="false">
      <c r="A253" s="330" t="n">
        <v>240</v>
      </c>
      <c r="B253" s="323"/>
      <c r="C253" s="323"/>
      <c r="D253" s="324"/>
      <c r="E253" s="324"/>
      <c r="F253" s="324"/>
      <c r="G253" s="324"/>
      <c r="H253" s="324"/>
      <c r="I253" s="333"/>
      <c r="J253" s="333"/>
      <c r="K253" s="333"/>
      <c r="L253" s="335"/>
      <c r="M253" s="335"/>
      <c r="N253" s="335"/>
      <c r="T253" s="329" t="str">
        <f aca="false">IF(D253&lt;&gt;"",IF(ISERROR(FIND("/",D253)),0,1),"")</f>
        <v/>
      </c>
      <c r="U253" s="329" t="str">
        <f aca="false">IF(D253&lt;&gt;"",IF(T253*1=0,D253,CONCATENATE(MID(D253,1,FIND("/",D253,1)-1),MID(D253,FIND("/",D253,1)+1,LEN(D253)))),"")</f>
        <v/>
      </c>
    </row>
    <row r="254" customFormat="false" ht="15" hidden="false" customHeight="false" outlineLevel="0" collapsed="false">
      <c r="A254" s="330" t="n">
        <v>241</v>
      </c>
      <c r="B254" s="323"/>
      <c r="C254" s="323"/>
      <c r="D254" s="324"/>
      <c r="E254" s="324"/>
      <c r="F254" s="324"/>
      <c r="G254" s="324"/>
      <c r="H254" s="324"/>
      <c r="I254" s="333"/>
      <c r="J254" s="333"/>
      <c r="K254" s="333"/>
      <c r="L254" s="335"/>
      <c r="M254" s="335"/>
      <c r="N254" s="335"/>
      <c r="T254" s="329" t="str">
        <f aca="false">IF(D254&lt;&gt;"",IF(ISERROR(FIND("/",D254)),0,1),"")</f>
        <v/>
      </c>
      <c r="U254" s="329" t="str">
        <f aca="false">IF(D254&lt;&gt;"",IF(T254*1=0,D254,CONCATENATE(MID(D254,1,FIND("/",D254,1)-1),MID(D254,FIND("/",D254,1)+1,LEN(D254)))),"")</f>
        <v/>
      </c>
    </row>
    <row r="255" customFormat="false" ht="15" hidden="false" customHeight="false" outlineLevel="0" collapsed="false">
      <c r="A255" s="330" t="n">
        <v>242</v>
      </c>
      <c r="B255" s="323"/>
      <c r="C255" s="323"/>
      <c r="D255" s="324"/>
      <c r="E255" s="324"/>
      <c r="F255" s="324"/>
      <c r="G255" s="324"/>
      <c r="H255" s="324"/>
      <c r="I255" s="333"/>
      <c r="J255" s="333"/>
      <c r="K255" s="333"/>
      <c r="L255" s="335"/>
      <c r="M255" s="335"/>
      <c r="N255" s="335"/>
      <c r="T255" s="329" t="str">
        <f aca="false">IF(D255&lt;&gt;"",IF(ISERROR(FIND("/",D255)),0,1),"")</f>
        <v/>
      </c>
      <c r="U255" s="329" t="str">
        <f aca="false">IF(D255&lt;&gt;"",IF(T255*1=0,D255,CONCATENATE(MID(D255,1,FIND("/",D255,1)-1),MID(D255,FIND("/",D255,1)+1,LEN(D255)))),"")</f>
        <v/>
      </c>
    </row>
    <row r="256" customFormat="false" ht="15" hidden="false" customHeight="false" outlineLevel="0" collapsed="false">
      <c r="A256" s="330" t="n">
        <v>243</v>
      </c>
      <c r="B256" s="323"/>
      <c r="C256" s="323"/>
      <c r="D256" s="324"/>
      <c r="E256" s="324"/>
      <c r="F256" s="324"/>
      <c r="G256" s="324"/>
      <c r="H256" s="324"/>
      <c r="I256" s="333"/>
      <c r="J256" s="333"/>
      <c r="K256" s="333"/>
      <c r="L256" s="335"/>
      <c r="M256" s="335"/>
      <c r="N256" s="335"/>
      <c r="T256" s="329" t="str">
        <f aca="false">IF(D256&lt;&gt;"",IF(ISERROR(FIND("/",D256)),0,1),"")</f>
        <v/>
      </c>
      <c r="U256" s="329" t="str">
        <f aca="false">IF(D256&lt;&gt;"",IF(T256*1=0,D256,CONCATENATE(MID(D256,1,FIND("/",D256,1)-1),MID(D256,FIND("/",D256,1)+1,LEN(D256)))),"")</f>
        <v/>
      </c>
    </row>
    <row r="257" customFormat="false" ht="15" hidden="false" customHeight="false" outlineLevel="0" collapsed="false">
      <c r="A257" s="330" t="n">
        <v>244</v>
      </c>
      <c r="B257" s="323"/>
      <c r="C257" s="323"/>
      <c r="D257" s="324"/>
      <c r="E257" s="324"/>
      <c r="F257" s="324"/>
      <c r="G257" s="324"/>
      <c r="H257" s="324"/>
      <c r="I257" s="333"/>
      <c r="J257" s="333"/>
      <c r="K257" s="333"/>
      <c r="L257" s="335"/>
      <c r="M257" s="335"/>
      <c r="N257" s="335"/>
      <c r="T257" s="329" t="str">
        <f aca="false">IF(D257&lt;&gt;"",IF(ISERROR(FIND("/",D257)),0,1),"")</f>
        <v/>
      </c>
      <c r="U257" s="329" t="str">
        <f aca="false">IF(D257&lt;&gt;"",IF(T257*1=0,D257,CONCATENATE(MID(D257,1,FIND("/",D257,1)-1),MID(D257,FIND("/",D257,1)+1,LEN(D257)))),"")</f>
        <v/>
      </c>
    </row>
    <row r="258" customFormat="false" ht="15" hidden="false" customHeight="false" outlineLevel="0" collapsed="false">
      <c r="A258" s="330" t="n">
        <v>245</v>
      </c>
      <c r="B258" s="323"/>
      <c r="C258" s="323"/>
      <c r="D258" s="324"/>
      <c r="E258" s="324"/>
      <c r="F258" s="324"/>
      <c r="G258" s="324"/>
      <c r="H258" s="324"/>
      <c r="I258" s="333"/>
      <c r="J258" s="333"/>
      <c r="K258" s="333"/>
      <c r="L258" s="335"/>
      <c r="M258" s="335"/>
      <c r="N258" s="335"/>
      <c r="T258" s="329" t="str">
        <f aca="false">IF(D258&lt;&gt;"",IF(ISERROR(FIND("/",D258)),0,1),"")</f>
        <v/>
      </c>
      <c r="U258" s="329" t="str">
        <f aca="false">IF(D258&lt;&gt;"",IF(T258*1=0,D258,CONCATENATE(MID(D258,1,FIND("/",D258,1)-1),MID(D258,FIND("/",D258,1)+1,LEN(D258)))),"")</f>
        <v/>
      </c>
    </row>
    <row r="259" customFormat="false" ht="15" hidden="false" customHeight="false" outlineLevel="0" collapsed="false">
      <c r="A259" s="330" t="n">
        <v>246</v>
      </c>
      <c r="B259" s="323"/>
      <c r="C259" s="323"/>
      <c r="D259" s="324"/>
      <c r="E259" s="324"/>
      <c r="F259" s="324"/>
      <c r="G259" s="324"/>
      <c r="H259" s="324"/>
      <c r="I259" s="333"/>
      <c r="J259" s="333"/>
      <c r="K259" s="333"/>
      <c r="L259" s="335"/>
      <c r="M259" s="335"/>
      <c r="N259" s="335"/>
      <c r="T259" s="329" t="str">
        <f aca="false">IF(D259&lt;&gt;"",IF(ISERROR(FIND("/",D259)),0,1),"")</f>
        <v/>
      </c>
      <c r="U259" s="329" t="str">
        <f aca="false">IF(D259&lt;&gt;"",IF(T259*1=0,D259,CONCATENATE(MID(D259,1,FIND("/",D259,1)-1),MID(D259,FIND("/",D259,1)+1,LEN(D259)))),"")</f>
        <v/>
      </c>
    </row>
    <row r="260" customFormat="false" ht="15" hidden="false" customHeight="false" outlineLevel="0" collapsed="false">
      <c r="A260" s="330" t="n">
        <v>247</v>
      </c>
      <c r="B260" s="323"/>
      <c r="C260" s="323"/>
      <c r="D260" s="324"/>
      <c r="E260" s="324"/>
      <c r="F260" s="324"/>
      <c r="G260" s="324"/>
      <c r="H260" s="324"/>
      <c r="I260" s="333"/>
      <c r="J260" s="333"/>
      <c r="K260" s="333"/>
      <c r="L260" s="335"/>
      <c r="M260" s="335"/>
      <c r="N260" s="335"/>
      <c r="T260" s="329" t="str">
        <f aca="false">IF(D260&lt;&gt;"",IF(ISERROR(FIND("/",D260)),0,1),"")</f>
        <v/>
      </c>
      <c r="U260" s="329" t="str">
        <f aca="false">IF(D260&lt;&gt;"",IF(T260*1=0,D260,CONCATENATE(MID(D260,1,FIND("/",D260,1)-1),MID(D260,FIND("/",D260,1)+1,LEN(D260)))),"")</f>
        <v/>
      </c>
    </row>
    <row r="261" customFormat="false" ht="15" hidden="false" customHeight="false" outlineLevel="0" collapsed="false">
      <c r="A261" s="330" t="n">
        <v>248</v>
      </c>
      <c r="B261" s="323"/>
      <c r="C261" s="323"/>
      <c r="D261" s="324"/>
      <c r="E261" s="324"/>
      <c r="F261" s="324"/>
      <c r="G261" s="324"/>
      <c r="H261" s="324"/>
      <c r="I261" s="333"/>
      <c r="J261" s="333"/>
      <c r="K261" s="333"/>
      <c r="L261" s="335"/>
      <c r="M261" s="335"/>
      <c r="N261" s="335"/>
      <c r="T261" s="329" t="str">
        <f aca="false">IF(D261&lt;&gt;"",IF(ISERROR(FIND("/",D261)),0,1),"")</f>
        <v/>
      </c>
      <c r="U261" s="329" t="str">
        <f aca="false">IF(D261&lt;&gt;"",IF(T261*1=0,D261,CONCATENATE(MID(D261,1,FIND("/",D261,1)-1),MID(D261,FIND("/",D261,1)+1,LEN(D261)))),"")</f>
        <v/>
      </c>
    </row>
    <row r="262" customFormat="false" ht="15" hidden="false" customHeight="false" outlineLevel="0" collapsed="false">
      <c r="A262" s="330" t="n">
        <v>249</v>
      </c>
      <c r="B262" s="323"/>
      <c r="C262" s="323"/>
      <c r="D262" s="324"/>
      <c r="E262" s="324"/>
      <c r="F262" s="324"/>
      <c r="G262" s="324"/>
      <c r="H262" s="324"/>
      <c r="I262" s="333"/>
      <c r="J262" s="333"/>
      <c r="K262" s="333"/>
      <c r="L262" s="335"/>
      <c r="M262" s="335"/>
      <c r="N262" s="335"/>
      <c r="T262" s="329" t="str">
        <f aca="false">IF(D262&lt;&gt;"",IF(ISERROR(FIND("/",D262)),0,1),"")</f>
        <v/>
      </c>
      <c r="U262" s="329" t="str">
        <f aca="false">IF(D262&lt;&gt;"",IF(T262*1=0,D262,CONCATENATE(MID(D262,1,FIND("/",D262,1)-1),MID(D262,FIND("/",D262,1)+1,LEN(D262)))),"")</f>
        <v/>
      </c>
    </row>
    <row r="263" customFormat="false" ht="15" hidden="false" customHeight="false" outlineLevel="0" collapsed="false">
      <c r="A263" s="330" t="n">
        <v>250</v>
      </c>
      <c r="B263" s="323"/>
      <c r="C263" s="323"/>
      <c r="D263" s="324"/>
      <c r="E263" s="324"/>
      <c r="F263" s="324"/>
      <c r="G263" s="324"/>
      <c r="H263" s="324"/>
      <c r="I263" s="333"/>
      <c r="J263" s="333"/>
      <c r="K263" s="333"/>
      <c r="L263" s="335"/>
      <c r="M263" s="335"/>
      <c r="N263" s="335"/>
      <c r="T263" s="329" t="str">
        <f aca="false">IF(D263&lt;&gt;"",IF(ISERROR(FIND("/",D263)),0,1),"")</f>
        <v/>
      </c>
      <c r="U263" s="329" t="str">
        <f aca="false">IF(D263&lt;&gt;"",IF(T263*1=0,D263,CONCATENATE(MID(D263,1,FIND("/",D263,1)-1),MID(D263,FIND("/",D263,1)+1,LEN(D263)))),"")</f>
        <v/>
      </c>
    </row>
    <row r="264" customFormat="false" ht="15" hidden="false" customHeight="false" outlineLevel="0" collapsed="false">
      <c r="A264" s="330" t="n">
        <v>251</v>
      </c>
      <c r="B264" s="323"/>
      <c r="C264" s="323"/>
      <c r="D264" s="324"/>
      <c r="E264" s="324"/>
      <c r="F264" s="324"/>
      <c r="G264" s="324"/>
      <c r="H264" s="324"/>
      <c r="I264" s="333"/>
      <c r="J264" s="333"/>
      <c r="K264" s="333"/>
      <c r="L264" s="335"/>
      <c r="M264" s="335"/>
      <c r="N264" s="335"/>
      <c r="T264" s="329" t="str">
        <f aca="false">IF(D264&lt;&gt;"",IF(ISERROR(FIND("/",D264)),0,1),"")</f>
        <v/>
      </c>
      <c r="U264" s="329" t="str">
        <f aca="false">IF(D264&lt;&gt;"",IF(T264*1=0,D264,CONCATENATE(MID(D264,1,FIND("/",D264,1)-1),MID(D264,FIND("/",D264,1)+1,LEN(D264)))),"")</f>
        <v/>
      </c>
    </row>
    <row r="265" customFormat="false" ht="15" hidden="false" customHeight="false" outlineLevel="0" collapsed="false">
      <c r="A265" s="330" t="n">
        <v>252</v>
      </c>
      <c r="B265" s="323"/>
      <c r="C265" s="323"/>
      <c r="D265" s="324"/>
      <c r="E265" s="324"/>
      <c r="F265" s="324"/>
      <c r="G265" s="324"/>
      <c r="H265" s="324"/>
      <c r="I265" s="333"/>
      <c r="J265" s="333"/>
      <c r="K265" s="333"/>
      <c r="L265" s="335"/>
      <c r="M265" s="335"/>
      <c r="N265" s="335"/>
      <c r="T265" s="329" t="str">
        <f aca="false">IF(D265&lt;&gt;"",IF(ISERROR(FIND("/",D265)),0,1),"")</f>
        <v/>
      </c>
      <c r="U265" s="329" t="str">
        <f aca="false">IF(D265&lt;&gt;"",IF(T265*1=0,D265,CONCATENATE(MID(D265,1,FIND("/",D265,1)-1),MID(D265,FIND("/",D265,1)+1,LEN(D265)))),"")</f>
        <v/>
      </c>
    </row>
    <row r="266" customFormat="false" ht="15" hidden="false" customHeight="false" outlineLevel="0" collapsed="false">
      <c r="A266" s="330" t="n">
        <v>253</v>
      </c>
      <c r="B266" s="323"/>
      <c r="C266" s="323"/>
      <c r="D266" s="324"/>
      <c r="E266" s="324"/>
      <c r="F266" s="324"/>
      <c r="G266" s="324"/>
      <c r="H266" s="324"/>
      <c r="I266" s="333"/>
      <c r="J266" s="333"/>
      <c r="K266" s="333"/>
      <c r="L266" s="335"/>
      <c r="M266" s="335"/>
      <c r="N266" s="335"/>
      <c r="T266" s="329" t="str">
        <f aca="false">IF(D266&lt;&gt;"",IF(ISERROR(FIND("/",D266)),0,1),"")</f>
        <v/>
      </c>
      <c r="U266" s="329" t="str">
        <f aca="false">IF(D266&lt;&gt;"",IF(T266*1=0,D266,CONCATENATE(MID(D266,1,FIND("/",D266,1)-1),MID(D266,FIND("/",D266,1)+1,LEN(D266)))),"")</f>
        <v/>
      </c>
    </row>
    <row r="267" customFormat="false" ht="15" hidden="false" customHeight="false" outlineLevel="0" collapsed="false">
      <c r="A267" s="330" t="n">
        <v>254</v>
      </c>
      <c r="B267" s="323"/>
      <c r="C267" s="323"/>
      <c r="D267" s="324"/>
      <c r="E267" s="324"/>
      <c r="F267" s="324"/>
      <c r="G267" s="324"/>
      <c r="H267" s="324"/>
      <c r="I267" s="333"/>
      <c r="J267" s="333"/>
      <c r="K267" s="333"/>
      <c r="L267" s="335"/>
      <c r="M267" s="335"/>
      <c r="N267" s="335"/>
      <c r="T267" s="329" t="str">
        <f aca="false">IF(D267&lt;&gt;"",IF(ISERROR(FIND("/",D267)),0,1),"")</f>
        <v/>
      </c>
      <c r="U267" s="329" t="str">
        <f aca="false">IF(D267&lt;&gt;"",IF(T267*1=0,D267,CONCATENATE(MID(D267,1,FIND("/",D267,1)-1),MID(D267,FIND("/",D267,1)+1,LEN(D267)))),"")</f>
        <v/>
      </c>
    </row>
    <row r="268" customFormat="false" ht="15" hidden="false" customHeight="false" outlineLevel="0" collapsed="false">
      <c r="A268" s="330" t="n">
        <v>255</v>
      </c>
      <c r="B268" s="323"/>
      <c r="C268" s="323"/>
      <c r="D268" s="324"/>
      <c r="E268" s="324"/>
      <c r="F268" s="324"/>
      <c r="G268" s="324"/>
      <c r="H268" s="324"/>
      <c r="I268" s="333"/>
      <c r="J268" s="333"/>
      <c r="K268" s="333"/>
      <c r="L268" s="335"/>
      <c r="M268" s="335"/>
      <c r="N268" s="335"/>
      <c r="T268" s="329" t="str">
        <f aca="false">IF(D268&lt;&gt;"",IF(ISERROR(FIND("/",D268)),0,1),"")</f>
        <v/>
      </c>
      <c r="U268" s="329" t="str">
        <f aca="false">IF(D268&lt;&gt;"",IF(T268*1=0,D268,CONCATENATE(MID(D268,1,FIND("/",D268,1)-1),MID(D268,FIND("/",D268,1)+1,LEN(D268)))),"")</f>
        <v/>
      </c>
    </row>
    <row r="269" customFormat="false" ht="15" hidden="false" customHeight="false" outlineLevel="0" collapsed="false">
      <c r="A269" s="330" t="n">
        <v>256</v>
      </c>
      <c r="B269" s="323"/>
      <c r="C269" s="323"/>
      <c r="D269" s="324"/>
      <c r="E269" s="324"/>
      <c r="F269" s="324"/>
      <c r="G269" s="324"/>
      <c r="H269" s="324"/>
      <c r="I269" s="333"/>
      <c r="J269" s="333"/>
      <c r="K269" s="333"/>
      <c r="L269" s="335"/>
      <c r="M269" s="335"/>
      <c r="N269" s="335"/>
      <c r="T269" s="329" t="str">
        <f aca="false">IF(D269&lt;&gt;"",IF(ISERROR(FIND("/",D269)),0,1),"")</f>
        <v/>
      </c>
      <c r="U269" s="329" t="str">
        <f aca="false">IF(D269&lt;&gt;"",IF(T269*1=0,D269,CONCATENATE(MID(D269,1,FIND("/",D269,1)-1),MID(D269,FIND("/",D269,1)+1,LEN(D269)))),"")</f>
        <v/>
      </c>
    </row>
    <row r="270" customFormat="false" ht="15" hidden="false" customHeight="false" outlineLevel="0" collapsed="false">
      <c r="A270" s="330" t="n">
        <v>257</v>
      </c>
      <c r="B270" s="323"/>
      <c r="C270" s="323"/>
      <c r="D270" s="324"/>
      <c r="E270" s="324"/>
      <c r="F270" s="324"/>
      <c r="G270" s="324"/>
      <c r="H270" s="324"/>
      <c r="I270" s="333"/>
      <c r="J270" s="333"/>
      <c r="K270" s="333"/>
      <c r="L270" s="335"/>
      <c r="M270" s="335"/>
      <c r="N270" s="335"/>
      <c r="T270" s="329" t="str">
        <f aca="false">IF(D270&lt;&gt;"",IF(ISERROR(FIND("/",D270)),0,1),"")</f>
        <v/>
      </c>
      <c r="U270" s="329" t="str">
        <f aca="false">IF(D270&lt;&gt;"",IF(T270*1=0,D270,CONCATENATE(MID(D270,1,FIND("/",D270,1)-1),MID(D270,FIND("/",D270,1)+1,LEN(D270)))),"")</f>
        <v/>
      </c>
    </row>
    <row r="271" customFormat="false" ht="15" hidden="false" customHeight="false" outlineLevel="0" collapsed="false">
      <c r="A271" s="330" t="n">
        <v>258</v>
      </c>
      <c r="B271" s="323"/>
      <c r="C271" s="323"/>
      <c r="D271" s="324"/>
      <c r="E271" s="324"/>
      <c r="F271" s="324"/>
      <c r="G271" s="324"/>
      <c r="H271" s="324"/>
      <c r="I271" s="333"/>
      <c r="J271" s="333"/>
      <c r="K271" s="333"/>
      <c r="L271" s="335"/>
      <c r="M271" s="335"/>
      <c r="N271" s="335"/>
      <c r="T271" s="329" t="str">
        <f aca="false">IF(D271&lt;&gt;"",IF(ISERROR(FIND("/",D271)),0,1),"")</f>
        <v/>
      </c>
      <c r="U271" s="329" t="str">
        <f aca="false">IF(D271&lt;&gt;"",IF(T271*1=0,D271,CONCATENATE(MID(D271,1,FIND("/",D271,1)-1),MID(D271,FIND("/",D271,1)+1,LEN(D271)))),"")</f>
        <v/>
      </c>
    </row>
    <row r="272" customFormat="false" ht="15" hidden="false" customHeight="false" outlineLevel="0" collapsed="false">
      <c r="A272" s="330" t="n">
        <v>259</v>
      </c>
      <c r="B272" s="323"/>
      <c r="C272" s="323"/>
      <c r="D272" s="324"/>
      <c r="E272" s="324"/>
      <c r="F272" s="324"/>
      <c r="G272" s="324"/>
      <c r="H272" s="324"/>
      <c r="I272" s="333"/>
      <c r="J272" s="333"/>
      <c r="K272" s="333"/>
      <c r="L272" s="335"/>
      <c r="M272" s="335"/>
      <c r="N272" s="335"/>
      <c r="T272" s="329" t="str">
        <f aca="false">IF(D272&lt;&gt;"",IF(ISERROR(FIND("/",D272)),0,1),"")</f>
        <v/>
      </c>
      <c r="U272" s="329" t="str">
        <f aca="false">IF(D272&lt;&gt;"",IF(T272*1=0,D272,CONCATENATE(MID(D272,1,FIND("/",D272,1)-1),MID(D272,FIND("/",D272,1)+1,LEN(D272)))),"")</f>
        <v/>
      </c>
    </row>
    <row r="273" customFormat="false" ht="15" hidden="false" customHeight="false" outlineLevel="0" collapsed="false">
      <c r="A273" s="330" t="n">
        <v>260</v>
      </c>
      <c r="B273" s="323"/>
      <c r="C273" s="323"/>
      <c r="D273" s="324"/>
      <c r="E273" s="324"/>
      <c r="F273" s="324"/>
      <c r="G273" s="324"/>
      <c r="H273" s="324"/>
      <c r="I273" s="333"/>
      <c r="J273" s="333"/>
      <c r="K273" s="333"/>
      <c r="L273" s="335"/>
      <c r="M273" s="335"/>
      <c r="N273" s="335"/>
      <c r="T273" s="329" t="str">
        <f aca="false">IF(D273&lt;&gt;"",IF(ISERROR(FIND("/",D273)),0,1),"")</f>
        <v/>
      </c>
      <c r="U273" s="329" t="str">
        <f aca="false">IF(D273&lt;&gt;"",IF(T273*1=0,D273,CONCATENATE(MID(D273,1,FIND("/",D273,1)-1),MID(D273,FIND("/",D273,1)+1,LEN(D273)))),"")</f>
        <v/>
      </c>
    </row>
    <row r="274" customFormat="false" ht="15" hidden="false" customHeight="false" outlineLevel="0" collapsed="false">
      <c r="A274" s="330" t="n">
        <v>261</v>
      </c>
      <c r="B274" s="323"/>
      <c r="C274" s="323"/>
      <c r="D274" s="324"/>
      <c r="E274" s="324"/>
      <c r="F274" s="324"/>
      <c r="G274" s="324"/>
      <c r="H274" s="324"/>
      <c r="I274" s="333"/>
      <c r="J274" s="333"/>
      <c r="K274" s="333"/>
      <c r="L274" s="335"/>
      <c r="M274" s="335"/>
      <c r="N274" s="335"/>
      <c r="T274" s="329" t="str">
        <f aca="false">IF(D274&lt;&gt;"",IF(ISERROR(FIND("/",D274)),0,1),"")</f>
        <v/>
      </c>
      <c r="U274" s="329" t="str">
        <f aca="false">IF(D274&lt;&gt;"",IF(T274*1=0,D274,CONCATENATE(MID(D274,1,FIND("/",D274,1)-1),MID(D274,FIND("/",D274,1)+1,LEN(D274)))),"")</f>
        <v/>
      </c>
    </row>
    <row r="275" customFormat="false" ht="15" hidden="false" customHeight="false" outlineLevel="0" collapsed="false">
      <c r="A275" s="330" t="n">
        <v>262</v>
      </c>
      <c r="B275" s="323"/>
      <c r="C275" s="323"/>
      <c r="D275" s="324"/>
      <c r="E275" s="324"/>
      <c r="F275" s="324"/>
      <c r="G275" s="324"/>
      <c r="H275" s="324"/>
      <c r="I275" s="333"/>
      <c r="J275" s="333"/>
      <c r="K275" s="333"/>
      <c r="L275" s="335"/>
      <c r="M275" s="335"/>
      <c r="N275" s="335"/>
      <c r="T275" s="329" t="str">
        <f aca="false">IF(D275&lt;&gt;"",IF(ISERROR(FIND("/",D275)),0,1),"")</f>
        <v/>
      </c>
      <c r="U275" s="329" t="str">
        <f aca="false">IF(D275&lt;&gt;"",IF(T275*1=0,D275,CONCATENATE(MID(D275,1,FIND("/",D275,1)-1),MID(D275,FIND("/",D275,1)+1,LEN(D275)))),"")</f>
        <v/>
      </c>
    </row>
    <row r="276" customFormat="false" ht="15" hidden="false" customHeight="false" outlineLevel="0" collapsed="false">
      <c r="A276" s="330" t="n">
        <v>263</v>
      </c>
      <c r="B276" s="323"/>
      <c r="C276" s="323"/>
      <c r="D276" s="324"/>
      <c r="E276" s="324"/>
      <c r="F276" s="324"/>
      <c r="G276" s="324"/>
      <c r="H276" s="324"/>
      <c r="I276" s="333"/>
      <c r="J276" s="333"/>
      <c r="K276" s="333"/>
      <c r="L276" s="335"/>
      <c r="M276" s="335"/>
      <c r="N276" s="335"/>
      <c r="T276" s="329" t="str">
        <f aca="false">IF(D276&lt;&gt;"",IF(ISERROR(FIND("/",D276)),0,1),"")</f>
        <v/>
      </c>
      <c r="U276" s="329" t="str">
        <f aca="false">IF(D276&lt;&gt;"",IF(T276*1=0,D276,CONCATENATE(MID(D276,1,FIND("/",D276,1)-1),MID(D276,FIND("/",D276,1)+1,LEN(D276)))),"")</f>
        <v/>
      </c>
    </row>
    <row r="277" customFormat="false" ht="15" hidden="false" customHeight="false" outlineLevel="0" collapsed="false">
      <c r="A277" s="330" t="n">
        <v>264</v>
      </c>
      <c r="B277" s="323"/>
      <c r="C277" s="323"/>
      <c r="D277" s="324"/>
      <c r="E277" s="324"/>
      <c r="F277" s="324"/>
      <c r="G277" s="324"/>
      <c r="H277" s="324"/>
      <c r="I277" s="333"/>
      <c r="J277" s="333"/>
      <c r="K277" s="333"/>
      <c r="L277" s="335"/>
      <c r="M277" s="335"/>
      <c r="N277" s="335"/>
      <c r="T277" s="329" t="str">
        <f aca="false">IF(D277&lt;&gt;"",IF(ISERROR(FIND("/",D277)),0,1),"")</f>
        <v/>
      </c>
      <c r="U277" s="329" t="str">
        <f aca="false">IF(D277&lt;&gt;"",IF(T277*1=0,D277,CONCATENATE(MID(D277,1,FIND("/",D277,1)-1),MID(D277,FIND("/",D277,1)+1,LEN(D277)))),"")</f>
        <v/>
      </c>
    </row>
    <row r="278" customFormat="false" ht="15" hidden="false" customHeight="false" outlineLevel="0" collapsed="false">
      <c r="A278" s="330" t="n">
        <v>265</v>
      </c>
      <c r="B278" s="323"/>
      <c r="C278" s="323"/>
      <c r="D278" s="324"/>
      <c r="E278" s="324"/>
      <c r="F278" s="324"/>
      <c r="G278" s="324"/>
      <c r="H278" s="324"/>
      <c r="I278" s="333"/>
      <c r="J278" s="333"/>
      <c r="K278" s="333"/>
      <c r="L278" s="335"/>
      <c r="M278" s="335"/>
      <c r="N278" s="335"/>
      <c r="T278" s="329" t="str">
        <f aca="false">IF(D278&lt;&gt;"",IF(ISERROR(FIND("/",D278)),0,1),"")</f>
        <v/>
      </c>
      <c r="U278" s="329" t="str">
        <f aca="false">IF(D278&lt;&gt;"",IF(T278*1=0,D278,CONCATENATE(MID(D278,1,FIND("/",D278,1)-1),MID(D278,FIND("/",D278,1)+1,LEN(D278)))),"")</f>
        <v/>
      </c>
    </row>
    <row r="279" customFormat="false" ht="15" hidden="false" customHeight="false" outlineLevel="0" collapsed="false">
      <c r="A279" s="330" t="n">
        <v>266</v>
      </c>
      <c r="B279" s="323"/>
      <c r="C279" s="323"/>
      <c r="D279" s="324"/>
      <c r="E279" s="324"/>
      <c r="F279" s="324"/>
      <c r="G279" s="324"/>
      <c r="H279" s="324"/>
      <c r="I279" s="333"/>
      <c r="J279" s="333"/>
      <c r="K279" s="333"/>
      <c r="L279" s="335"/>
      <c r="M279" s="335"/>
      <c r="N279" s="335"/>
      <c r="T279" s="329" t="str">
        <f aca="false">IF(D279&lt;&gt;"",IF(ISERROR(FIND("/",D279)),0,1),"")</f>
        <v/>
      </c>
      <c r="U279" s="329" t="str">
        <f aca="false">IF(D279&lt;&gt;"",IF(T279*1=0,D279,CONCATENATE(MID(D279,1,FIND("/",D279,1)-1),MID(D279,FIND("/",D279,1)+1,LEN(D279)))),"")</f>
        <v/>
      </c>
    </row>
    <row r="280" customFormat="false" ht="15" hidden="false" customHeight="false" outlineLevel="0" collapsed="false">
      <c r="A280" s="330" t="n">
        <v>267</v>
      </c>
      <c r="B280" s="323"/>
      <c r="C280" s="323"/>
      <c r="D280" s="324"/>
      <c r="E280" s="324"/>
      <c r="F280" s="324"/>
      <c r="G280" s="324"/>
      <c r="H280" s="324"/>
      <c r="I280" s="333"/>
      <c r="J280" s="333"/>
      <c r="K280" s="333"/>
      <c r="L280" s="335"/>
      <c r="M280" s="335"/>
      <c r="N280" s="335"/>
      <c r="T280" s="329" t="str">
        <f aca="false">IF(D280&lt;&gt;"",IF(ISERROR(FIND("/",D280)),0,1),"")</f>
        <v/>
      </c>
      <c r="U280" s="329" t="str">
        <f aca="false">IF(D280&lt;&gt;"",IF(T280*1=0,D280,CONCATENATE(MID(D280,1,FIND("/",D280,1)-1),MID(D280,FIND("/",D280,1)+1,LEN(D280)))),"")</f>
        <v/>
      </c>
    </row>
    <row r="281" customFormat="false" ht="15" hidden="false" customHeight="false" outlineLevel="0" collapsed="false">
      <c r="A281" s="330" t="n">
        <v>268</v>
      </c>
      <c r="B281" s="323"/>
      <c r="C281" s="323"/>
      <c r="D281" s="324"/>
      <c r="E281" s="324"/>
      <c r="F281" s="324"/>
      <c r="G281" s="324"/>
      <c r="H281" s="324"/>
      <c r="I281" s="333"/>
      <c r="J281" s="333"/>
      <c r="K281" s="333"/>
      <c r="L281" s="335"/>
      <c r="M281" s="335"/>
      <c r="N281" s="335"/>
      <c r="T281" s="329" t="str">
        <f aca="false">IF(D281&lt;&gt;"",IF(ISERROR(FIND("/",D281)),0,1),"")</f>
        <v/>
      </c>
      <c r="U281" s="329" t="str">
        <f aca="false">IF(D281&lt;&gt;"",IF(T281*1=0,D281,CONCATENATE(MID(D281,1,FIND("/",D281,1)-1),MID(D281,FIND("/",D281,1)+1,LEN(D281)))),"")</f>
        <v/>
      </c>
    </row>
    <row r="282" customFormat="false" ht="15" hidden="false" customHeight="false" outlineLevel="0" collapsed="false">
      <c r="A282" s="330" t="n">
        <v>269</v>
      </c>
      <c r="B282" s="323"/>
      <c r="C282" s="323"/>
      <c r="D282" s="324"/>
      <c r="E282" s="324"/>
      <c r="F282" s="324"/>
      <c r="G282" s="324"/>
      <c r="H282" s="324"/>
      <c r="I282" s="333"/>
      <c r="J282" s="333"/>
      <c r="K282" s="333"/>
      <c r="L282" s="335"/>
      <c r="M282" s="335"/>
      <c r="N282" s="335"/>
      <c r="T282" s="329" t="str">
        <f aca="false">IF(D282&lt;&gt;"",IF(ISERROR(FIND("/",D282)),0,1),"")</f>
        <v/>
      </c>
      <c r="U282" s="329" t="str">
        <f aca="false">IF(D282&lt;&gt;"",IF(T282*1=0,D282,CONCATENATE(MID(D282,1,FIND("/",D282,1)-1),MID(D282,FIND("/",D282,1)+1,LEN(D282)))),"")</f>
        <v/>
      </c>
    </row>
    <row r="283" customFormat="false" ht="15" hidden="false" customHeight="false" outlineLevel="0" collapsed="false">
      <c r="A283" s="330" t="n">
        <v>270</v>
      </c>
      <c r="B283" s="323"/>
      <c r="C283" s="323"/>
      <c r="D283" s="324"/>
      <c r="E283" s="324"/>
      <c r="F283" s="324"/>
      <c r="G283" s="324"/>
      <c r="H283" s="324"/>
      <c r="I283" s="333"/>
      <c r="J283" s="333"/>
      <c r="K283" s="333"/>
      <c r="L283" s="335"/>
      <c r="M283" s="335"/>
      <c r="N283" s="335"/>
      <c r="T283" s="329" t="str">
        <f aca="false">IF(D283&lt;&gt;"",IF(ISERROR(FIND("/",D283)),0,1),"")</f>
        <v/>
      </c>
      <c r="U283" s="329" t="str">
        <f aca="false">IF(D283&lt;&gt;"",IF(T283*1=0,D283,CONCATENATE(MID(D283,1,FIND("/",D283,1)-1),MID(D283,FIND("/",D283,1)+1,LEN(D283)))),"")</f>
        <v/>
      </c>
    </row>
    <row r="284" customFormat="false" ht="15" hidden="false" customHeight="false" outlineLevel="0" collapsed="false">
      <c r="A284" s="330" t="n">
        <v>271</v>
      </c>
      <c r="B284" s="323"/>
      <c r="C284" s="323"/>
      <c r="D284" s="324"/>
      <c r="E284" s="324"/>
      <c r="F284" s="324"/>
      <c r="G284" s="324"/>
      <c r="H284" s="324"/>
      <c r="I284" s="333"/>
      <c r="J284" s="333"/>
      <c r="K284" s="333"/>
      <c r="L284" s="335"/>
      <c r="M284" s="335"/>
      <c r="N284" s="335"/>
      <c r="T284" s="329" t="str">
        <f aca="false">IF(D284&lt;&gt;"",IF(ISERROR(FIND("/",D284)),0,1),"")</f>
        <v/>
      </c>
      <c r="U284" s="329" t="str">
        <f aca="false">IF(D284&lt;&gt;"",IF(T284*1=0,D284,CONCATENATE(MID(D284,1,FIND("/",D284,1)-1),MID(D284,FIND("/",D284,1)+1,LEN(D284)))),"")</f>
        <v/>
      </c>
    </row>
    <row r="285" customFormat="false" ht="15" hidden="false" customHeight="false" outlineLevel="0" collapsed="false">
      <c r="A285" s="330" t="n">
        <v>272</v>
      </c>
      <c r="B285" s="323"/>
      <c r="C285" s="323"/>
      <c r="D285" s="324"/>
      <c r="E285" s="324"/>
      <c r="F285" s="324"/>
      <c r="G285" s="324"/>
      <c r="H285" s="324"/>
      <c r="I285" s="333"/>
      <c r="J285" s="333"/>
      <c r="K285" s="333"/>
      <c r="L285" s="335"/>
      <c r="M285" s="335"/>
      <c r="N285" s="335"/>
      <c r="T285" s="329" t="str">
        <f aca="false">IF(D285&lt;&gt;"",IF(ISERROR(FIND("/",D285)),0,1),"")</f>
        <v/>
      </c>
      <c r="U285" s="329" t="str">
        <f aca="false">IF(D285&lt;&gt;"",IF(T285*1=0,D285,CONCATENATE(MID(D285,1,FIND("/",D285,1)-1),MID(D285,FIND("/",D285,1)+1,LEN(D285)))),"")</f>
        <v/>
      </c>
    </row>
    <row r="286" customFormat="false" ht="15" hidden="false" customHeight="false" outlineLevel="0" collapsed="false">
      <c r="A286" s="330" t="n">
        <v>273</v>
      </c>
      <c r="B286" s="323"/>
      <c r="C286" s="323"/>
      <c r="D286" s="324"/>
      <c r="E286" s="324"/>
      <c r="F286" s="324"/>
      <c r="G286" s="324"/>
      <c r="H286" s="324"/>
      <c r="I286" s="333"/>
      <c r="J286" s="333"/>
      <c r="K286" s="333"/>
      <c r="L286" s="335"/>
      <c r="M286" s="335"/>
      <c r="N286" s="335"/>
      <c r="T286" s="329" t="str">
        <f aca="false">IF(D286&lt;&gt;"",IF(ISERROR(FIND("/",D286)),0,1),"")</f>
        <v/>
      </c>
      <c r="U286" s="329" t="str">
        <f aca="false">IF(D286&lt;&gt;"",IF(T286*1=0,D286,CONCATENATE(MID(D286,1,FIND("/",D286,1)-1),MID(D286,FIND("/",D286,1)+1,LEN(D286)))),"")</f>
        <v/>
      </c>
    </row>
    <row r="287" customFormat="false" ht="15" hidden="false" customHeight="false" outlineLevel="0" collapsed="false">
      <c r="A287" s="330" t="n">
        <v>274</v>
      </c>
      <c r="B287" s="323"/>
      <c r="C287" s="323"/>
      <c r="D287" s="324"/>
      <c r="E287" s="324"/>
      <c r="F287" s="324"/>
      <c r="G287" s="324"/>
      <c r="H287" s="324"/>
      <c r="I287" s="333"/>
      <c r="J287" s="333"/>
      <c r="K287" s="333"/>
      <c r="L287" s="335"/>
      <c r="M287" s="335"/>
      <c r="N287" s="335"/>
      <c r="T287" s="329" t="str">
        <f aca="false">IF(D287&lt;&gt;"",IF(ISERROR(FIND("/",D287)),0,1),"")</f>
        <v/>
      </c>
      <c r="U287" s="329" t="str">
        <f aca="false">IF(D287&lt;&gt;"",IF(T287*1=0,D287,CONCATENATE(MID(D287,1,FIND("/",D287,1)-1),MID(D287,FIND("/",D287,1)+1,LEN(D287)))),"")</f>
        <v/>
      </c>
    </row>
    <row r="288" customFormat="false" ht="15" hidden="false" customHeight="false" outlineLevel="0" collapsed="false">
      <c r="A288" s="330" t="n">
        <v>275</v>
      </c>
      <c r="B288" s="323"/>
      <c r="C288" s="323"/>
      <c r="D288" s="324"/>
      <c r="E288" s="324"/>
      <c r="F288" s="324"/>
      <c r="G288" s="324"/>
      <c r="H288" s="324"/>
      <c r="I288" s="333"/>
      <c r="J288" s="333"/>
      <c r="K288" s="333"/>
      <c r="L288" s="335"/>
      <c r="M288" s="335"/>
      <c r="N288" s="335"/>
      <c r="T288" s="329" t="str">
        <f aca="false">IF(D288&lt;&gt;"",IF(ISERROR(FIND("/",D288)),0,1),"")</f>
        <v/>
      </c>
      <c r="U288" s="329" t="str">
        <f aca="false">IF(D288&lt;&gt;"",IF(T288*1=0,D288,CONCATENATE(MID(D288,1,FIND("/",D288,1)-1),MID(D288,FIND("/",D288,1)+1,LEN(D288)))),"")</f>
        <v/>
      </c>
    </row>
    <row r="289" customFormat="false" ht="15" hidden="false" customHeight="false" outlineLevel="0" collapsed="false">
      <c r="A289" s="330" t="n">
        <v>276</v>
      </c>
      <c r="B289" s="323"/>
      <c r="C289" s="323"/>
      <c r="D289" s="324"/>
      <c r="E289" s="324"/>
      <c r="F289" s="324"/>
      <c r="G289" s="324"/>
      <c r="H289" s="324"/>
      <c r="I289" s="333"/>
      <c r="J289" s="333"/>
      <c r="K289" s="333"/>
      <c r="L289" s="335"/>
      <c r="M289" s="335"/>
      <c r="N289" s="335"/>
      <c r="T289" s="329" t="str">
        <f aca="false">IF(D289&lt;&gt;"",IF(ISERROR(FIND("/",D289)),0,1),"")</f>
        <v/>
      </c>
      <c r="U289" s="329" t="str">
        <f aca="false">IF(D289&lt;&gt;"",IF(T289*1=0,D289,CONCATENATE(MID(D289,1,FIND("/",D289,1)-1),MID(D289,FIND("/",D289,1)+1,LEN(D289)))),"")</f>
        <v/>
      </c>
    </row>
    <row r="290" customFormat="false" ht="15" hidden="false" customHeight="false" outlineLevel="0" collapsed="false">
      <c r="A290" s="330" t="n">
        <v>277</v>
      </c>
      <c r="B290" s="323"/>
      <c r="C290" s="323"/>
      <c r="D290" s="324"/>
      <c r="E290" s="324"/>
      <c r="F290" s="324"/>
      <c r="G290" s="324"/>
      <c r="H290" s="324"/>
      <c r="I290" s="333"/>
      <c r="J290" s="333"/>
      <c r="K290" s="333"/>
      <c r="L290" s="335"/>
      <c r="M290" s="335"/>
      <c r="N290" s="335"/>
      <c r="T290" s="329" t="str">
        <f aca="false">IF(D290&lt;&gt;"",IF(ISERROR(FIND("/",D290)),0,1),"")</f>
        <v/>
      </c>
      <c r="U290" s="329" t="str">
        <f aca="false">IF(D290&lt;&gt;"",IF(T290*1=0,D290,CONCATENATE(MID(D290,1,FIND("/",D290,1)-1),MID(D290,FIND("/",D290,1)+1,LEN(D290)))),"")</f>
        <v/>
      </c>
    </row>
    <row r="291" customFormat="false" ht="15" hidden="false" customHeight="false" outlineLevel="0" collapsed="false">
      <c r="A291" s="330" t="n">
        <v>278</v>
      </c>
      <c r="B291" s="323"/>
      <c r="C291" s="323"/>
      <c r="D291" s="324"/>
      <c r="E291" s="324"/>
      <c r="F291" s="324"/>
      <c r="G291" s="324"/>
      <c r="H291" s="324"/>
      <c r="I291" s="333"/>
      <c r="J291" s="333"/>
      <c r="K291" s="333"/>
      <c r="L291" s="335"/>
      <c r="M291" s="335"/>
      <c r="N291" s="335"/>
      <c r="T291" s="329" t="str">
        <f aca="false">IF(D291&lt;&gt;"",IF(ISERROR(FIND("/",D291)),0,1),"")</f>
        <v/>
      </c>
      <c r="U291" s="329" t="str">
        <f aca="false">IF(D291&lt;&gt;"",IF(T291*1=0,D291,CONCATENATE(MID(D291,1,FIND("/",D291,1)-1),MID(D291,FIND("/",D291,1)+1,LEN(D291)))),"")</f>
        <v/>
      </c>
    </row>
    <row r="292" customFormat="false" ht="15" hidden="false" customHeight="false" outlineLevel="0" collapsed="false">
      <c r="A292" s="330" t="n">
        <v>279</v>
      </c>
      <c r="B292" s="323"/>
      <c r="C292" s="323"/>
      <c r="D292" s="324"/>
      <c r="E292" s="324"/>
      <c r="F292" s="324"/>
      <c r="G292" s="324"/>
      <c r="H292" s="324"/>
      <c r="I292" s="333"/>
      <c r="J292" s="333"/>
      <c r="K292" s="333"/>
      <c r="L292" s="335"/>
      <c r="M292" s="335"/>
      <c r="N292" s="335"/>
      <c r="T292" s="329" t="str">
        <f aca="false">IF(D292&lt;&gt;"",IF(ISERROR(FIND("/",D292)),0,1),"")</f>
        <v/>
      </c>
      <c r="U292" s="329" t="str">
        <f aca="false">IF(D292&lt;&gt;"",IF(T292*1=0,D292,CONCATENATE(MID(D292,1,FIND("/",D292,1)-1),MID(D292,FIND("/",D292,1)+1,LEN(D292)))),"")</f>
        <v/>
      </c>
    </row>
    <row r="293" customFormat="false" ht="15" hidden="false" customHeight="false" outlineLevel="0" collapsed="false">
      <c r="A293" s="330" t="n">
        <v>280</v>
      </c>
      <c r="B293" s="323"/>
      <c r="C293" s="323"/>
      <c r="D293" s="324"/>
      <c r="E293" s="324"/>
      <c r="F293" s="324"/>
      <c r="G293" s="324"/>
      <c r="H293" s="324"/>
      <c r="I293" s="333"/>
      <c r="J293" s="333"/>
      <c r="K293" s="333"/>
      <c r="L293" s="335"/>
      <c r="M293" s="335"/>
      <c r="N293" s="335"/>
      <c r="T293" s="329" t="str">
        <f aca="false">IF(D293&lt;&gt;"",IF(ISERROR(FIND("/",D293)),0,1),"")</f>
        <v/>
      </c>
      <c r="U293" s="329" t="str">
        <f aca="false">IF(D293&lt;&gt;"",IF(T293*1=0,D293,CONCATENATE(MID(D293,1,FIND("/",D293,1)-1),MID(D293,FIND("/",D293,1)+1,LEN(D293)))),"")</f>
        <v/>
      </c>
    </row>
    <row r="294" customFormat="false" ht="15" hidden="false" customHeight="false" outlineLevel="0" collapsed="false">
      <c r="A294" s="330" t="n">
        <v>281</v>
      </c>
      <c r="B294" s="323"/>
      <c r="C294" s="323"/>
      <c r="D294" s="324"/>
      <c r="E294" s="324"/>
      <c r="F294" s="324"/>
      <c r="G294" s="324"/>
      <c r="H294" s="324"/>
      <c r="I294" s="333"/>
      <c r="J294" s="333"/>
      <c r="K294" s="333"/>
      <c r="L294" s="335"/>
      <c r="M294" s="335"/>
      <c r="N294" s="335"/>
      <c r="T294" s="329" t="str">
        <f aca="false">IF(D294&lt;&gt;"",IF(ISERROR(FIND("/",D294)),0,1),"")</f>
        <v/>
      </c>
      <c r="U294" s="329" t="str">
        <f aca="false">IF(D294&lt;&gt;"",IF(T294*1=0,D294,CONCATENATE(MID(D294,1,FIND("/",D294,1)-1),MID(D294,FIND("/",D294,1)+1,LEN(D294)))),"")</f>
        <v/>
      </c>
    </row>
    <row r="295" customFormat="false" ht="15" hidden="false" customHeight="false" outlineLevel="0" collapsed="false">
      <c r="A295" s="330" t="n">
        <v>282</v>
      </c>
      <c r="B295" s="323"/>
      <c r="C295" s="323"/>
      <c r="D295" s="324"/>
      <c r="E295" s="324"/>
      <c r="F295" s="324"/>
      <c r="G295" s="324"/>
      <c r="H295" s="324"/>
      <c r="I295" s="333"/>
      <c r="J295" s="333"/>
      <c r="K295" s="333"/>
      <c r="L295" s="335"/>
      <c r="M295" s="335"/>
      <c r="N295" s="335"/>
      <c r="T295" s="329" t="str">
        <f aca="false">IF(D295&lt;&gt;"",IF(ISERROR(FIND("/",D295)),0,1),"")</f>
        <v/>
      </c>
      <c r="U295" s="329" t="str">
        <f aca="false">IF(D295&lt;&gt;"",IF(T295*1=0,D295,CONCATENATE(MID(D295,1,FIND("/",D295,1)-1),MID(D295,FIND("/",D295,1)+1,LEN(D295)))),"")</f>
        <v/>
      </c>
    </row>
    <row r="296" customFormat="false" ht="15" hidden="false" customHeight="false" outlineLevel="0" collapsed="false">
      <c r="A296" s="330" t="n">
        <v>283</v>
      </c>
      <c r="B296" s="323"/>
      <c r="C296" s="323"/>
      <c r="D296" s="324"/>
      <c r="E296" s="324"/>
      <c r="F296" s="324"/>
      <c r="G296" s="324"/>
      <c r="H296" s="324"/>
      <c r="I296" s="333"/>
      <c r="J296" s="333"/>
      <c r="K296" s="333"/>
      <c r="L296" s="335"/>
      <c r="M296" s="335"/>
      <c r="N296" s="335"/>
      <c r="T296" s="329" t="str">
        <f aca="false">IF(D296&lt;&gt;"",IF(ISERROR(FIND("/",D296)),0,1),"")</f>
        <v/>
      </c>
      <c r="U296" s="329" t="str">
        <f aca="false">IF(D296&lt;&gt;"",IF(T296*1=0,D296,CONCATENATE(MID(D296,1,FIND("/",D296,1)-1),MID(D296,FIND("/",D296,1)+1,LEN(D296)))),"")</f>
        <v/>
      </c>
    </row>
    <row r="297" customFormat="false" ht="15" hidden="false" customHeight="false" outlineLevel="0" collapsed="false">
      <c r="A297" s="330" t="n">
        <v>284</v>
      </c>
      <c r="B297" s="323"/>
      <c r="C297" s="323"/>
      <c r="D297" s="324"/>
      <c r="E297" s="324"/>
      <c r="F297" s="324"/>
      <c r="G297" s="324"/>
      <c r="H297" s="324"/>
      <c r="I297" s="333"/>
      <c r="J297" s="333"/>
      <c r="K297" s="333"/>
      <c r="L297" s="335"/>
      <c r="M297" s="335"/>
      <c r="N297" s="335"/>
      <c r="T297" s="329" t="str">
        <f aca="false">IF(D297&lt;&gt;"",IF(ISERROR(FIND("/",D297)),0,1),"")</f>
        <v/>
      </c>
      <c r="U297" s="329" t="str">
        <f aca="false">IF(D297&lt;&gt;"",IF(T297*1=0,D297,CONCATENATE(MID(D297,1,FIND("/",D297,1)-1),MID(D297,FIND("/",D297,1)+1,LEN(D297)))),"")</f>
        <v/>
      </c>
    </row>
    <row r="298" customFormat="false" ht="15" hidden="false" customHeight="false" outlineLevel="0" collapsed="false">
      <c r="A298" s="330" t="n">
        <v>285</v>
      </c>
      <c r="B298" s="323"/>
      <c r="C298" s="323"/>
      <c r="D298" s="324"/>
      <c r="E298" s="324"/>
      <c r="F298" s="324"/>
      <c r="G298" s="324"/>
      <c r="H298" s="324"/>
      <c r="I298" s="333"/>
      <c r="J298" s="333"/>
      <c r="K298" s="333"/>
      <c r="L298" s="335"/>
      <c r="M298" s="335"/>
      <c r="N298" s="335"/>
      <c r="T298" s="329" t="str">
        <f aca="false">IF(D298&lt;&gt;"",IF(ISERROR(FIND("/",D298)),0,1),"")</f>
        <v/>
      </c>
      <c r="U298" s="329" t="str">
        <f aca="false">IF(D298&lt;&gt;"",IF(T298*1=0,D298,CONCATENATE(MID(D298,1,FIND("/",D298,1)-1),MID(D298,FIND("/",D298,1)+1,LEN(D298)))),"")</f>
        <v/>
      </c>
    </row>
    <row r="299" customFormat="false" ht="15" hidden="false" customHeight="false" outlineLevel="0" collapsed="false">
      <c r="A299" s="330" t="n">
        <v>286</v>
      </c>
      <c r="B299" s="323"/>
      <c r="C299" s="323"/>
      <c r="D299" s="324"/>
      <c r="E299" s="324"/>
      <c r="F299" s="324"/>
      <c r="G299" s="324"/>
      <c r="H299" s="324"/>
      <c r="I299" s="333"/>
      <c r="J299" s="333"/>
      <c r="K299" s="333"/>
      <c r="L299" s="335"/>
      <c r="M299" s="335"/>
      <c r="N299" s="335"/>
      <c r="T299" s="329" t="str">
        <f aca="false">IF(D299&lt;&gt;"",IF(ISERROR(FIND("/",D299)),0,1),"")</f>
        <v/>
      </c>
      <c r="U299" s="329" t="str">
        <f aca="false">IF(D299&lt;&gt;"",IF(T299*1=0,D299,CONCATENATE(MID(D299,1,FIND("/",D299,1)-1),MID(D299,FIND("/",D299,1)+1,LEN(D299)))),"")</f>
        <v/>
      </c>
    </row>
    <row r="300" customFormat="false" ht="15" hidden="false" customHeight="false" outlineLevel="0" collapsed="false">
      <c r="A300" s="330" t="n">
        <v>287</v>
      </c>
      <c r="B300" s="323"/>
      <c r="C300" s="323"/>
      <c r="D300" s="324"/>
      <c r="E300" s="324"/>
      <c r="F300" s="324"/>
      <c r="G300" s="324"/>
      <c r="H300" s="324"/>
      <c r="I300" s="333"/>
      <c r="J300" s="333"/>
      <c r="K300" s="333"/>
      <c r="L300" s="335"/>
      <c r="M300" s="335"/>
      <c r="N300" s="335"/>
      <c r="T300" s="329" t="str">
        <f aca="false">IF(D300&lt;&gt;"",IF(ISERROR(FIND("/",D300)),0,1),"")</f>
        <v/>
      </c>
      <c r="U300" s="329" t="str">
        <f aca="false">IF(D300&lt;&gt;"",IF(T300*1=0,D300,CONCATENATE(MID(D300,1,FIND("/",D300,1)-1),MID(D300,FIND("/",D300,1)+1,LEN(D300)))),"")</f>
        <v/>
      </c>
    </row>
    <row r="301" customFormat="false" ht="15" hidden="false" customHeight="false" outlineLevel="0" collapsed="false">
      <c r="A301" s="330" t="n">
        <v>288</v>
      </c>
      <c r="B301" s="323"/>
      <c r="C301" s="323"/>
      <c r="D301" s="324"/>
      <c r="E301" s="324"/>
      <c r="F301" s="324"/>
      <c r="G301" s="324"/>
      <c r="H301" s="324"/>
      <c r="I301" s="333"/>
      <c r="J301" s="333"/>
      <c r="K301" s="333"/>
      <c r="L301" s="335"/>
      <c r="M301" s="335"/>
      <c r="N301" s="335"/>
      <c r="T301" s="329" t="str">
        <f aca="false">IF(D301&lt;&gt;"",IF(ISERROR(FIND("/",D301)),0,1),"")</f>
        <v/>
      </c>
      <c r="U301" s="329" t="str">
        <f aca="false">IF(D301&lt;&gt;"",IF(T301*1=0,D301,CONCATENATE(MID(D301,1,FIND("/",D301,1)-1),MID(D301,FIND("/",D301,1)+1,LEN(D301)))),"")</f>
        <v/>
      </c>
    </row>
    <row r="302" customFormat="false" ht="15" hidden="false" customHeight="false" outlineLevel="0" collapsed="false">
      <c r="A302" s="330" t="n">
        <v>289</v>
      </c>
      <c r="B302" s="323"/>
      <c r="C302" s="323"/>
      <c r="D302" s="324"/>
      <c r="E302" s="324"/>
      <c r="F302" s="324"/>
      <c r="G302" s="324"/>
      <c r="H302" s="324"/>
      <c r="I302" s="333"/>
      <c r="J302" s="333"/>
      <c r="K302" s="333"/>
      <c r="L302" s="335"/>
      <c r="M302" s="335"/>
      <c r="N302" s="335"/>
      <c r="T302" s="329" t="str">
        <f aca="false">IF(D302&lt;&gt;"",IF(ISERROR(FIND("/",D302)),0,1),"")</f>
        <v/>
      </c>
      <c r="U302" s="329" t="str">
        <f aca="false">IF(D302&lt;&gt;"",IF(T302*1=0,D302,CONCATENATE(MID(D302,1,FIND("/",D302,1)-1),MID(D302,FIND("/",D302,1)+1,LEN(D302)))),"")</f>
        <v/>
      </c>
    </row>
    <row r="303" customFormat="false" ht="15" hidden="false" customHeight="false" outlineLevel="0" collapsed="false">
      <c r="A303" s="330" t="n">
        <v>290</v>
      </c>
      <c r="B303" s="323"/>
      <c r="C303" s="323"/>
      <c r="D303" s="324"/>
      <c r="E303" s="324"/>
      <c r="F303" s="324"/>
      <c r="G303" s="324"/>
      <c r="H303" s="324"/>
      <c r="I303" s="333"/>
      <c r="J303" s="333"/>
      <c r="K303" s="333"/>
      <c r="L303" s="335"/>
      <c r="M303" s="335"/>
      <c r="N303" s="335"/>
      <c r="T303" s="329" t="str">
        <f aca="false">IF(D303&lt;&gt;"",IF(ISERROR(FIND("/",D303)),0,1),"")</f>
        <v/>
      </c>
      <c r="U303" s="329" t="str">
        <f aca="false">IF(D303&lt;&gt;"",IF(T303*1=0,D303,CONCATENATE(MID(D303,1,FIND("/",D303,1)-1),MID(D303,FIND("/",D303,1)+1,LEN(D303)))),"")</f>
        <v/>
      </c>
    </row>
    <row r="304" customFormat="false" ht="15" hidden="false" customHeight="false" outlineLevel="0" collapsed="false">
      <c r="A304" s="330" t="n">
        <v>291</v>
      </c>
      <c r="B304" s="323"/>
      <c r="C304" s="323"/>
      <c r="D304" s="324"/>
      <c r="E304" s="324"/>
      <c r="F304" s="324"/>
      <c r="G304" s="324"/>
      <c r="H304" s="324"/>
      <c r="I304" s="333"/>
      <c r="J304" s="333"/>
      <c r="K304" s="333"/>
      <c r="L304" s="335"/>
      <c r="M304" s="335"/>
      <c r="N304" s="335"/>
      <c r="T304" s="329" t="str">
        <f aca="false">IF(D304&lt;&gt;"",IF(ISERROR(FIND("/",D304)),0,1),"")</f>
        <v/>
      </c>
      <c r="U304" s="329" t="str">
        <f aca="false">IF(D304&lt;&gt;"",IF(T304*1=0,D304,CONCATENATE(MID(D304,1,FIND("/",D304,1)-1),MID(D304,FIND("/",D304,1)+1,LEN(D304)))),"")</f>
        <v/>
      </c>
    </row>
    <row r="305" customFormat="false" ht="15" hidden="false" customHeight="false" outlineLevel="0" collapsed="false">
      <c r="A305" s="330" t="n">
        <v>292</v>
      </c>
      <c r="B305" s="323"/>
      <c r="C305" s="323"/>
      <c r="D305" s="324"/>
      <c r="E305" s="324"/>
      <c r="F305" s="324"/>
      <c r="G305" s="324"/>
      <c r="H305" s="324"/>
      <c r="I305" s="333"/>
      <c r="J305" s="333"/>
      <c r="K305" s="333"/>
      <c r="L305" s="335"/>
      <c r="M305" s="335"/>
      <c r="N305" s="335"/>
      <c r="T305" s="329" t="str">
        <f aca="false">IF(D305&lt;&gt;"",IF(ISERROR(FIND("/",D305)),0,1),"")</f>
        <v/>
      </c>
      <c r="U305" s="329" t="str">
        <f aca="false">IF(D305&lt;&gt;"",IF(T305*1=0,D305,CONCATENATE(MID(D305,1,FIND("/",D305,1)-1),MID(D305,FIND("/",D305,1)+1,LEN(D305)))),"")</f>
        <v/>
      </c>
    </row>
    <row r="306" customFormat="false" ht="15" hidden="false" customHeight="false" outlineLevel="0" collapsed="false">
      <c r="A306" s="330" t="n">
        <v>293</v>
      </c>
      <c r="B306" s="323"/>
      <c r="C306" s="323"/>
      <c r="D306" s="324"/>
      <c r="E306" s="324"/>
      <c r="F306" s="324"/>
      <c r="G306" s="324"/>
      <c r="H306" s="324"/>
      <c r="I306" s="333"/>
      <c r="J306" s="333"/>
      <c r="K306" s="333"/>
      <c r="L306" s="335"/>
      <c r="M306" s="335"/>
      <c r="N306" s="335"/>
      <c r="T306" s="329" t="str">
        <f aca="false">IF(D306&lt;&gt;"",IF(ISERROR(FIND("/",D306)),0,1),"")</f>
        <v/>
      </c>
      <c r="U306" s="329" t="str">
        <f aca="false">IF(D306&lt;&gt;"",IF(T306*1=0,D306,CONCATENATE(MID(D306,1,FIND("/",D306,1)-1),MID(D306,FIND("/",D306,1)+1,LEN(D306)))),"")</f>
        <v/>
      </c>
    </row>
    <row r="307" customFormat="false" ht="15" hidden="false" customHeight="false" outlineLevel="0" collapsed="false">
      <c r="A307" s="330" t="n">
        <v>294</v>
      </c>
      <c r="B307" s="323"/>
      <c r="C307" s="323"/>
      <c r="D307" s="324"/>
      <c r="E307" s="324"/>
      <c r="F307" s="324"/>
      <c r="G307" s="324"/>
      <c r="H307" s="324"/>
      <c r="I307" s="333"/>
      <c r="J307" s="333"/>
      <c r="K307" s="333"/>
      <c r="L307" s="335"/>
      <c r="M307" s="335"/>
      <c r="N307" s="335"/>
      <c r="T307" s="329" t="str">
        <f aca="false">IF(D307&lt;&gt;"",IF(ISERROR(FIND("/",D307)),0,1),"")</f>
        <v/>
      </c>
      <c r="U307" s="329" t="str">
        <f aca="false">IF(D307&lt;&gt;"",IF(T307*1=0,D307,CONCATENATE(MID(D307,1,FIND("/",D307,1)-1),MID(D307,FIND("/",D307,1)+1,LEN(D307)))),"")</f>
        <v/>
      </c>
    </row>
    <row r="308" customFormat="false" ht="15" hidden="false" customHeight="false" outlineLevel="0" collapsed="false">
      <c r="A308" s="330" t="n">
        <v>295</v>
      </c>
      <c r="B308" s="323"/>
      <c r="C308" s="323"/>
      <c r="D308" s="324"/>
      <c r="E308" s="324"/>
      <c r="F308" s="324"/>
      <c r="G308" s="324"/>
      <c r="H308" s="324"/>
      <c r="I308" s="333"/>
      <c r="J308" s="333"/>
      <c r="K308" s="333"/>
      <c r="L308" s="335"/>
      <c r="M308" s="335"/>
      <c r="N308" s="335"/>
      <c r="T308" s="329" t="str">
        <f aca="false">IF(D308&lt;&gt;"",IF(ISERROR(FIND("/",D308)),0,1),"")</f>
        <v/>
      </c>
      <c r="U308" s="329" t="str">
        <f aca="false">IF(D308&lt;&gt;"",IF(T308*1=0,D308,CONCATENATE(MID(D308,1,FIND("/",D308,1)-1),MID(D308,FIND("/",D308,1)+1,LEN(D308)))),"")</f>
        <v/>
      </c>
    </row>
    <row r="309" customFormat="false" ht="15" hidden="false" customHeight="false" outlineLevel="0" collapsed="false">
      <c r="A309" s="330" t="n">
        <v>296</v>
      </c>
      <c r="B309" s="323"/>
      <c r="C309" s="323"/>
      <c r="D309" s="324"/>
      <c r="E309" s="324"/>
      <c r="F309" s="324"/>
      <c r="G309" s="324"/>
      <c r="H309" s="324"/>
      <c r="I309" s="333"/>
      <c r="J309" s="333"/>
      <c r="K309" s="333"/>
      <c r="L309" s="335"/>
      <c r="M309" s="335"/>
      <c r="N309" s="335"/>
      <c r="T309" s="329" t="str">
        <f aca="false">IF(D309&lt;&gt;"",IF(ISERROR(FIND("/",D309)),0,1),"")</f>
        <v/>
      </c>
      <c r="U309" s="329" t="str">
        <f aca="false">IF(D309&lt;&gt;"",IF(T309*1=0,D309,CONCATENATE(MID(D309,1,FIND("/",D309,1)-1),MID(D309,FIND("/",D309,1)+1,LEN(D309)))),"")</f>
        <v/>
      </c>
    </row>
    <row r="310" customFormat="false" ht="15" hidden="false" customHeight="false" outlineLevel="0" collapsed="false">
      <c r="A310" s="330" t="n">
        <v>297</v>
      </c>
      <c r="B310" s="323"/>
      <c r="C310" s="323"/>
      <c r="D310" s="324"/>
      <c r="E310" s="324"/>
      <c r="F310" s="324"/>
      <c r="G310" s="324"/>
      <c r="H310" s="324"/>
      <c r="I310" s="333"/>
      <c r="J310" s="333"/>
      <c r="K310" s="333"/>
      <c r="L310" s="335"/>
      <c r="M310" s="335"/>
      <c r="N310" s="335"/>
      <c r="T310" s="329" t="str">
        <f aca="false">IF(D310&lt;&gt;"",IF(ISERROR(FIND("/",D310)),0,1),"")</f>
        <v/>
      </c>
      <c r="U310" s="329" t="str">
        <f aca="false">IF(D310&lt;&gt;"",IF(T310*1=0,D310,CONCATENATE(MID(D310,1,FIND("/",D310,1)-1),MID(D310,FIND("/",D310,1)+1,LEN(D310)))),"")</f>
        <v/>
      </c>
    </row>
    <row r="311" customFormat="false" ht="15" hidden="false" customHeight="false" outlineLevel="0" collapsed="false">
      <c r="A311" s="330" t="n">
        <v>298</v>
      </c>
      <c r="B311" s="323"/>
      <c r="C311" s="323"/>
      <c r="D311" s="324"/>
      <c r="E311" s="324"/>
      <c r="F311" s="324"/>
      <c r="G311" s="324"/>
      <c r="H311" s="324"/>
      <c r="I311" s="333"/>
      <c r="J311" s="333"/>
      <c r="K311" s="333"/>
      <c r="L311" s="335"/>
      <c r="M311" s="335"/>
      <c r="N311" s="335"/>
      <c r="T311" s="329" t="str">
        <f aca="false">IF(D311&lt;&gt;"",IF(ISERROR(FIND("/",D311)),0,1),"")</f>
        <v/>
      </c>
      <c r="U311" s="329" t="str">
        <f aca="false">IF(D311&lt;&gt;"",IF(T311*1=0,D311,CONCATENATE(MID(D311,1,FIND("/",D311,1)-1),MID(D311,FIND("/",D311,1)+1,LEN(D311)))),"")</f>
        <v/>
      </c>
    </row>
    <row r="312" customFormat="false" ht="15" hidden="false" customHeight="false" outlineLevel="0" collapsed="false">
      <c r="A312" s="330" t="n">
        <v>299</v>
      </c>
      <c r="B312" s="323"/>
      <c r="C312" s="323"/>
      <c r="D312" s="324"/>
      <c r="E312" s="324"/>
      <c r="F312" s="324"/>
      <c r="G312" s="324"/>
      <c r="H312" s="324"/>
      <c r="I312" s="333"/>
      <c r="J312" s="333"/>
      <c r="K312" s="333"/>
      <c r="L312" s="335"/>
      <c r="M312" s="335"/>
      <c r="N312" s="335"/>
      <c r="T312" s="329" t="str">
        <f aca="false">IF(D312&lt;&gt;"",IF(ISERROR(FIND("/",D312)),0,1),"")</f>
        <v/>
      </c>
      <c r="U312" s="329" t="str">
        <f aca="false">IF(D312&lt;&gt;"",IF(T312*1=0,D312,CONCATENATE(MID(D312,1,FIND("/",D312,1)-1),MID(D312,FIND("/",D312,1)+1,LEN(D312)))),"")</f>
        <v/>
      </c>
    </row>
    <row r="313" customFormat="false" ht="15" hidden="false" customHeight="false" outlineLevel="0" collapsed="false">
      <c r="A313" s="330" t="n">
        <v>300</v>
      </c>
      <c r="B313" s="323"/>
      <c r="C313" s="323"/>
      <c r="D313" s="324"/>
      <c r="E313" s="324"/>
      <c r="F313" s="324"/>
      <c r="G313" s="324"/>
      <c r="H313" s="324"/>
      <c r="I313" s="333"/>
      <c r="J313" s="333"/>
      <c r="K313" s="333"/>
      <c r="L313" s="335"/>
      <c r="M313" s="335"/>
      <c r="N313" s="335"/>
      <c r="T313" s="329" t="str">
        <f aca="false">IF(D313&lt;&gt;"",IF(ISERROR(FIND("/",D313)),0,1),"")</f>
        <v/>
      </c>
      <c r="U313" s="329" t="str">
        <f aca="false">IF(D313&lt;&gt;"",IF(T313*1=0,D313,CONCATENATE(MID(D313,1,FIND("/",D313,1)-1),MID(D313,FIND("/",D313,1)+1,LEN(D313)))),"")</f>
        <v/>
      </c>
    </row>
    <row r="314" customFormat="false" ht="15" hidden="false" customHeight="false" outlineLevel="0" collapsed="false">
      <c r="A314" s="330" t="n">
        <v>301</v>
      </c>
      <c r="B314" s="323"/>
      <c r="C314" s="323"/>
      <c r="D314" s="324"/>
      <c r="E314" s="324"/>
      <c r="F314" s="324"/>
      <c r="G314" s="324"/>
      <c r="H314" s="324"/>
      <c r="I314" s="333"/>
      <c r="J314" s="333"/>
      <c r="K314" s="333"/>
      <c r="L314" s="335"/>
      <c r="M314" s="335"/>
      <c r="N314" s="335"/>
      <c r="T314" s="329" t="str">
        <f aca="false">IF(D314&lt;&gt;"",IF(ISERROR(FIND("/",D314)),0,1),"")</f>
        <v/>
      </c>
      <c r="U314" s="329" t="str">
        <f aca="false">IF(D314&lt;&gt;"",IF(T314*1=0,D314,CONCATENATE(MID(D314,1,FIND("/",D314,1)-1),MID(D314,FIND("/",D314,1)+1,LEN(D314)))),"")</f>
        <v/>
      </c>
    </row>
    <row r="315" customFormat="false" ht="15" hidden="false" customHeight="false" outlineLevel="0" collapsed="false">
      <c r="A315" s="330" t="n">
        <v>302</v>
      </c>
      <c r="B315" s="323"/>
      <c r="C315" s="323"/>
      <c r="D315" s="324"/>
      <c r="E315" s="324"/>
      <c r="F315" s="324"/>
      <c r="G315" s="324"/>
      <c r="H315" s="324"/>
      <c r="I315" s="333"/>
      <c r="J315" s="333"/>
      <c r="K315" s="333"/>
      <c r="L315" s="335"/>
      <c r="M315" s="335"/>
      <c r="N315" s="335"/>
      <c r="T315" s="329" t="str">
        <f aca="false">IF(D315&lt;&gt;"",IF(ISERROR(FIND("/",D315)),0,1),"")</f>
        <v/>
      </c>
      <c r="U315" s="329" t="str">
        <f aca="false">IF(D315&lt;&gt;"",IF(T315*1=0,D315,CONCATENATE(MID(D315,1,FIND("/",D315,1)-1),MID(D315,FIND("/",D315,1)+1,LEN(D315)))),"")</f>
        <v/>
      </c>
    </row>
    <row r="316" customFormat="false" ht="15" hidden="false" customHeight="false" outlineLevel="0" collapsed="false">
      <c r="A316" s="330" t="n">
        <v>303</v>
      </c>
      <c r="B316" s="323"/>
      <c r="C316" s="323"/>
      <c r="D316" s="324"/>
      <c r="E316" s="324"/>
      <c r="F316" s="324"/>
      <c r="G316" s="324"/>
      <c r="H316" s="324"/>
      <c r="I316" s="333"/>
      <c r="J316" s="333"/>
      <c r="K316" s="333"/>
      <c r="L316" s="335"/>
      <c r="M316" s="335"/>
      <c r="N316" s="335"/>
      <c r="T316" s="329" t="str">
        <f aca="false">IF(D316&lt;&gt;"",IF(ISERROR(FIND("/",D316)),0,1),"")</f>
        <v/>
      </c>
      <c r="U316" s="329" t="str">
        <f aca="false">IF(D316&lt;&gt;"",IF(T316*1=0,D316,CONCATENATE(MID(D316,1,FIND("/",D316,1)-1),MID(D316,FIND("/",D316,1)+1,LEN(D316)))),"")</f>
        <v/>
      </c>
    </row>
    <row r="317" customFormat="false" ht="15" hidden="false" customHeight="false" outlineLevel="0" collapsed="false">
      <c r="A317" s="330" t="n">
        <v>304</v>
      </c>
      <c r="B317" s="323"/>
      <c r="C317" s="323"/>
      <c r="D317" s="324"/>
      <c r="E317" s="324"/>
      <c r="F317" s="324"/>
      <c r="G317" s="324"/>
      <c r="H317" s="324"/>
      <c r="I317" s="333"/>
      <c r="J317" s="333"/>
      <c r="K317" s="333"/>
      <c r="L317" s="335"/>
      <c r="M317" s="335"/>
      <c r="N317" s="335"/>
      <c r="T317" s="329" t="str">
        <f aca="false">IF(D317&lt;&gt;"",IF(ISERROR(FIND("/",D317)),0,1),"")</f>
        <v/>
      </c>
      <c r="U317" s="329" t="str">
        <f aca="false">IF(D317&lt;&gt;"",IF(T317*1=0,D317,CONCATENATE(MID(D317,1,FIND("/",D317,1)-1),MID(D317,FIND("/",D317,1)+1,LEN(D317)))),"")</f>
        <v/>
      </c>
    </row>
    <row r="318" customFormat="false" ht="15" hidden="false" customHeight="false" outlineLevel="0" collapsed="false">
      <c r="A318" s="330" t="n">
        <v>305</v>
      </c>
      <c r="B318" s="323"/>
      <c r="C318" s="323"/>
      <c r="D318" s="324"/>
      <c r="E318" s="324"/>
      <c r="F318" s="324"/>
      <c r="G318" s="324"/>
      <c r="H318" s="324"/>
      <c r="I318" s="333"/>
      <c r="J318" s="333"/>
      <c r="K318" s="333"/>
      <c r="L318" s="335"/>
      <c r="M318" s="335"/>
      <c r="N318" s="335"/>
      <c r="T318" s="329" t="str">
        <f aca="false">IF(D318&lt;&gt;"",IF(ISERROR(FIND("/",D318)),0,1),"")</f>
        <v/>
      </c>
      <c r="U318" s="329" t="str">
        <f aca="false">IF(D318&lt;&gt;"",IF(T318*1=0,D318,CONCATENATE(MID(D318,1,FIND("/",D318,1)-1),MID(D318,FIND("/",D318,1)+1,LEN(D318)))),"")</f>
        <v/>
      </c>
    </row>
    <row r="319" customFormat="false" ht="15" hidden="false" customHeight="false" outlineLevel="0" collapsed="false">
      <c r="A319" s="330" t="n">
        <v>306</v>
      </c>
      <c r="B319" s="323"/>
      <c r="C319" s="323"/>
      <c r="D319" s="324"/>
      <c r="E319" s="324"/>
      <c r="F319" s="324"/>
      <c r="G319" s="324"/>
      <c r="H319" s="324"/>
      <c r="I319" s="333"/>
      <c r="J319" s="333"/>
      <c r="K319" s="333"/>
      <c r="L319" s="335"/>
      <c r="M319" s="335"/>
      <c r="N319" s="335"/>
      <c r="T319" s="329" t="str">
        <f aca="false">IF(D319&lt;&gt;"",IF(ISERROR(FIND("/",D319)),0,1),"")</f>
        <v/>
      </c>
      <c r="U319" s="329" t="str">
        <f aca="false">IF(D319&lt;&gt;"",IF(T319*1=0,D319,CONCATENATE(MID(D319,1,FIND("/",D319,1)-1),MID(D319,FIND("/",D319,1)+1,LEN(D319)))),"")</f>
        <v/>
      </c>
    </row>
    <row r="320" customFormat="false" ht="15" hidden="false" customHeight="false" outlineLevel="0" collapsed="false">
      <c r="A320" s="330" t="n">
        <v>307</v>
      </c>
      <c r="B320" s="323"/>
      <c r="C320" s="323"/>
      <c r="D320" s="324"/>
      <c r="E320" s="324"/>
      <c r="F320" s="324"/>
      <c r="G320" s="324"/>
      <c r="H320" s="324"/>
      <c r="I320" s="333"/>
      <c r="J320" s="333"/>
      <c r="K320" s="333"/>
      <c r="L320" s="335"/>
      <c r="M320" s="335"/>
      <c r="N320" s="335"/>
      <c r="T320" s="329" t="str">
        <f aca="false">IF(D320&lt;&gt;"",IF(ISERROR(FIND("/",D320)),0,1),"")</f>
        <v/>
      </c>
      <c r="U320" s="329" t="str">
        <f aca="false">IF(D320&lt;&gt;"",IF(T320*1=0,D320,CONCATENATE(MID(D320,1,FIND("/",D320,1)-1),MID(D320,FIND("/",D320,1)+1,LEN(D320)))),"")</f>
        <v/>
      </c>
    </row>
    <row r="321" customFormat="false" ht="15" hidden="false" customHeight="false" outlineLevel="0" collapsed="false">
      <c r="A321" s="330" t="n">
        <v>308</v>
      </c>
      <c r="B321" s="323"/>
      <c r="C321" s="323"/>
      <c r="D321" s="324"/>
      <c r="E321" s="324"/>
      <c r="F321" s="324"/>
      <c r="G321" s="324"/>
      <c r="H321" s="324"/>
      <c r="I321" s="333"/>
      <c r="J321" s="333"/>
      <c r="K321" s="333"/>
      <c r="L321" s="335"/>
      <c r="M321" s="335"/>
      <c r="N321" s="335"/>
      <c r="T321" s="329" t="str">
        <f aca="false">IF(D321&lt;&gt;"",IF(ISERROR(FIND("/",D321)),0,1),"")</f>
        <v/>
      </c>
      <c r="U321" s="329" t="str">
        <f aca="false">IF(D321&lt;&gt;"",IF(T321*1=0,D321,CONCATENATE(MID(D321,1,FIND("/",D321,1)-1),MID(D321,FIND("/",D321,1)+1,LEN(D321)))),"")</f>
        <v/>
      </c>
    </row>
    <row r="322" customFormat="false" ht="15" hidden="false" customHeight="false" outlineLevel="0" collapsed="false">
      <c r="A322" s="330" t="n">
        <v>309</v>
      </c>
      <c r="B322" s="323"/>
      <c r="C322" s="323"/>
      <c r="D322" s="324"/>
      <c r="E322" s="324"/>
      <c r="F322" s="324"/>
      <c r="G322" s="324"/>
      <c r="H322" s="324"/>
      <c r="I322" s="333"/>
      <c r="J322" s="333"/>
      <c r="K322" s="333"/>
      <c r="L322" s="335"/>
      <c r="M322" s="335"/>
      <c r="N322" s="335"/>
      <c r="T322" s="329" t="str">
        <f aca="false">IF(D322&lt;&gt;"",IF(ISERROR(FIND("/",D322)),0,1),"")</f>
        <v/>
      </c>
      <c r="U322" s="329" t="str">
        <f aca="false">IF(D322&lt;&gt;"",IF(T322*1=0,D322,CONCATENATE(MID(D322,1,FIND("/",D322,1)-1),MID(D322,FIND("/",D322,1)+1,LEN(D322)))),"")</f>
        <v/>
      </c>
    </row>
    <row r="323" customFormat="false" ht="15" hidden="false" customHeight="false" outlineLevel="0" collapsed="false">
      <c r="A323" s="330" t="n">
        <v>310</v>
      </c>
      <c r="B323" s="323"/>
      <c r="C323" s="323"/>
      <c r="D323" s="324"/>
      <c r="E323" s="324"/>
      <c r="F323" s="324"/>
      <c r="G323" s="324"/>
      <c r="H323" s="324"/>
      <c r="I323" s="333"/>
      <c r="J323" s="333"/>
      <c r="K323" s="333"/>
      <c r="L323" s="335"/>
      <c r="M323" s="335"/>
      <c r="N323" s="335"/>
      <c r="T323" s="329" t="str">
        <f aca="false">IF(D323&lt;&gt;"",IF(ISERROR(FIND("/",D323)),0,1),"")</f>
        <v/>
      </c>
      <c r="U323" s="329" t="str">
        <f aca="false">IF(D323&lt;&gt;"",IF(T323*1=0,D323,CONCATENATE(MID(D323,1,FIND("/",D323,1)-1),MID(D323,FIND("/",D323,1)+1,LEN(D323)))),"")</f>
        <v/>
      </c>
    </row>
    <row r="324" customFormat="false" ht="15" hidden="false" customHeight="false" outlineLevel="0" collapsed="false">
      <c r="A324" s="330" t="n">
        <v>311</v>
      </c>
      <c r="B324" s="323"/>
      <c r="C324" s="323"/>
      <c r="D324" s="324"/>
      <c r="E324" s="324"/>
      <c r="F324" s="324"/>
      <c r="G324" s="324"/>
      <c r="H324" s="324"/>
      <c r="I324" s="333"/>
      <c r="J324" s="333"/>
      <c r="K324" s="333"/>
      <c r="L324" s="335"/>
      <c r="M324" s="335"/>
      <c r="N324" s="335"/>
      <c r="T324" s="329" t="str">
        <f aca="false">IF(D324&lt;&gt;"",IF(ISERROR(FIND("/",D324)),0,1),"")</f>
        <v/>
      </c>
      <c r="U324" s="329" t="str">
        <f aca="false">IF(D324&lt;&gt;"",IF(T324*1=0,D324,CONCATENATE(MID(D324,1,FIND("/",D324,1)-1),MID(D324,FIND("/",D324,1)+1,LEN(D324)))),"")</f>
        <v/>
      </c>
    </row>
    <row r="325" customFormat="false" ht="15" hidden="false" customHeight="false" outlineLevel="0" collapsed="false">
      <c r="A325" s="330" t="n">
        <v>312</v>
      </c>
      <c r="B325" s="323"/>
      <c r="C325" s="323"/>
      <c r="D325" s="324"/>
      <c r="E325" s="324"/>
      <c r="F325" s="324"/>
      <c r="G325" s="324"/>
      <c r="H325" s="324"/>
      <c r="I325" s="333"/>
      <c r="J325" s="333"/>
      <c r="K325" s="333"/>
      <c r="L325" s="335"/>
      <c r="M325" s="335"/>
      <c r="N325" s="335"/>
      <c r="T325" s="329" t="str">
        <f aca="false">IF(D325&lt;&gt;"",IF(ISERROR(FIND("/",D325)),0,1),"")</f>
        <v/>
      </c>
      <c r="U325" s="329" t="str">
        <f aca="false">IF(D325&lt;&gt;"",IF(T325*1=0,D325,CONCATENATE(MID(D325,1,FIND("/",D325,1)-1),MID(D325,FIND("/",D325,1)+1,LEN(D325)))),"")</f>
        <v/>
      </c>
    </row>
    <row r="326" customFormat="false" ht="15" hidden="false" customHeight="false" outlineLevel="0" collapsed="false">
      <c r="A326" s="330" t="n">
        <v>313</v>
      </c>
      <c r="B326" s="323"/>
      <c r="C326" s="323"/>
      <c r="D326" s="324"/>
      <c r="E326" s="324"/>
      <c r="F326" s="324"/>
      <c r="G326" s="324"/>
      <c r="H326" s="324"/>
      <c r="I326" s="333"/>
      <c r="J326" s="333"/>
      <c r="K326" s="333"/>
      <c r="L326" s="335"/>
      <c r="M326" s="335"/>
      <c r="N326" s="335"/>
      <c r="T326" s="329" t="str">
        <f aca="false">IF(D326&lt;&gt;"",IF(ISERROR(FIND("/",D326)),0,1),"")</f>
        <v/>
      </c>
      <c r="U326" s="329" t="str">
        <f aca="false">IF(D326&lt;&gt;"",IF(T326*1=0,D326,CONCATENATE(MID(D326,1,FIND("/",D326,1)-1),MID(D326,FIND("/",D326,1)+1,LEN(D326)))),"")</f>
        <v/>
      </c>
    </row>
    <row r="327" customFormat="false" ht="15" hidden="false" customHeight="false" outlineLevel="0" collapsed="false">
      <c r="A327" s="330" t="n">
        <v>314</v>
      </c>
      <c r="B327" s="323"/>
      <c r="C327" s="323"/>
      <c r="D327" s="324"/>
      <c r="E327" s="324"/>
      <c r="F327" s="324"/>
      <c r="G327" s="324"/>
      <c r="H327" s="324"/>
      <c r="I327" s="333"/>
      <c r="J327" s="333"/>
      <c r="K327" s="333"/>
      <c r="L327" s="335"/>
      <c r="M327" s="335"/>
      <c r="N327" s="335"/>
      <c r="T327" s="329" t="str">
        <f aca="false">IF(D327&lt;&gt;"",IF(ISERROR(FIND("/",D327)),0,1),"")</f>
        <v/>
      </c>
      <c r="U327" s="329" t="str">
        <f aca="false">IF(D327&lt;&gt;"",IF(T327*1=0,D327,CONCATENATE(MID(D327,1,FIND("/",D327,1)-1),MID(D327,FIND("/",D327,1)+1,LEN(D327)))),"")</f>
        <v/>
      </c>
    </row>
    <row r="328" customFormat="false" ht="15" hidden="false" customHeight="false" outlineLevel="0" collapsed="false">
      <c r="A328" s="330" t="n">
        <v>315</v>
      </c>
      <c r="B328" s="323"/>
      <c r="C328" s="323"/>
      <c r="D328" s="324"/>
      <c r="E328" s="324"/>
      <c r="F328" s="324"/>
      <c r="G328" s="324"/>
      <c r="H328" s="324"/>
      <c r="I328" s="333"/>
      <c r="J328" s="333"/>
      <c r="K328" s="333"/>
      <c r="L328" s="335"/>
      <c r="M328" s="335"/>
      <c r="N328" s="335"/>
      <c r="T328" s="329" t="str">
        <f aca="false">IF(D328&lt;&gt;"",IF(ISERROR(FIND("/",D328)),0,1),"")</f>
        <v/>
      </c>
      <c r="U328" s="329" t="str">
        <f aca="false">IF(D328&lt;&gt;"",IF(T328*1=0,D328,CONCATENATE(MID(D328,1,FIND("/",D328,1)-1),MID(D328,FIND("/",D328,1)+1,LEN(D328)))),"")</f>
        <v/>
      </c>
    </row>
    <row r="329" customFormat="false" ht="15" hidden="false" customHeight="false" outlineLevel="0" collapsed="false">
      <c r="A329" s="330" t="n">
        <v>316</v>
      </c>
      <c r="B329" s="323"/>
      <c r="C329" s="323"/>
      <c r="D329" s="324"/>
      <c r="E329" s="324"/>
      <c r="F329" s="324"/>
      <c r="G329" s="324"/>
      <c r="H329" s="324"/>
      <c r="I329" s="333"/>
      <c r="J329" s="333"/>
      <c r="K329" s="333"/>
      <c r="L329" s="335"/>
      <c r="M329" s="335"/>
      <c r="N329" s="335"/>
      <c r="T329" s="329" t="str">
        <f aca="false">IF(D329&lt;&gt;"",IF(ISERROR(FIND("/",D329)),0,1),"")</f>
        <v/>
      </c>
      <c r="U329" s="329" t="str">
        <f aca="false">IF(D329&lt;&gt;"",IF(T329*1=0,D329,CONCATENATE(MID(D329,1,FIND("/",D329,1)-1),MID(D329,FIND("/",D329,1)+1,LEN(D329)))),"")</f>
        <v/>
      </c>
    </row>
    <row r="330" customFormat="false" ht="15" hidden="false" customHeight="false" outlineLevel="0" collapsed="false">
      <c r="A330" s="330" t="n">
        <v>317</v>
      </c>
      <c r="B330" s="323"/>
      <c r="C330" s="323"/>
      <c r="D330" s="324"/>
      <c r="E330" s="324"/>
      <c r="F330" s="324"/>
      <c r="G330" s="324"/>
      <c r="H330" s="324"/>
      <c r="I330" s="333"/>
      <c r="J330" s="333"/>
      <c r="K330" s="333"/>
      <c r="L330" s="335"/>
      <c r="M330" s="335"/>
      <c r="N330" s="335"/>
      <c r="T330" s="329" t="str">
        <f aca="false">IF(D330&lt;&gt;"",IF(ISERROR(FIND("/",D330)),0,1),"")</f>
        <v/>
      </c>
      <c r="U330" s="329" t="str">
        <f aca="false">IF(D330&lt;&gt;"",IF(T330*1=0,D330,CONCATENATE(MID(D330,1,FIND("/",D330,1)-1),MID(D330,FIND("/",D330,1)+1,LEN(D330)))),"")</f>
        <v/>
      </c>
    </row>
    <row r="331" customFormat="false" ht="15" hidden="false" customHeight="false" outlineLevel="0" collapsed="false">
      <c r="A331" s="330" t="n">
        <v>318</v>
      </c>
      <c r="B331" s="323"/>
      <c r="C331" s="323"/>
      <c r="D331" s="324"/>
      <c r="E331" s="324"/>
      <c r="F331" s="324"/>
      <c r="G331" s="324"/>
      <c r="H331" s="324"/>
      <c r="I331" s="333"/>
      <c r="J331" s="333"/>
      <c r="K331" s="333"/>
      <c r="L331" s="335"/>
      <c r="M331" s="335"/>
      <c r="N331" s="335"/>
      <c r="T331" s="329" t="str">
        <f aca="false">IF(D331&lt;&gt;"",IF(ISERROR(FIND("/",D331)),0,1),"")</f>
        <v/>
      </c>
      <c r="U331" s="329" t="str">
        <f aca="false">IF(D331&lt;&gt;"",IF(T331*1=0,D331,CONCATENATE(MID(D331,1,FIND("/",D331,1)-1),MID(D331,FIND("/",D331,1)+1,LEN(D331)))),"")</f>
        <v/>
      </c>
    </row>
    <row r="332" customFormat="false" ht="15" hidden="false" customHeight="false" outlineLevel="0" collapsed="false">
      <c r="A332" s="330" t="n">
        <v>319</v>
      </c>
      <c r="B332" s="323"/>
      <c r="C332" s="323"/>
      <c r="D332" s="324"/>
      <c r="E332" s="324"/>
      <c r="F332" s="324"/>
      <c r="G332" s="324"/>
      <c r="H332" s="324"/>
      <c r="I332" s="333"/>
      <c r="J332" s="333"/>
      <c r="K332" s="333"/>
      <c r="L332" s="335"/>
      <c r="M332" s="335"/>
      <c r="N332" s="335"/>
      <c r="T332" s="329" t="str">
        <f aca="false">IF(D332&lt;&gt;"",IF(ISERROR(FIND("/",D332)),0,1),"")</f>
        <v/>
      </c>
      <c r="U332" s="329" t="str">
        <f aca="false">IF(D332&lt;&gt;"",IF(T332*1=0,D332,CONCATENATE(MID(D332,1,FIND("/",D332,1)-1),MID(D332,FIND("/",D332,1)+1,LEN(D332)))),"")</f>
        <v/>
      </c>
    </row>
    <row r="333" customFormat="false" ht="15" hidden="false" customHeight="false" outlineLevel="0" collapsed="false">
      <c r="A333" s="330" t="n">
        <v>320</v>
      </c>
      <c r="B333" s="323"/>
      <c r="C333" s="323"/>
      <c r="D333" s="324"/>
      <c r="E333" s="324"/>
      <c r="F333" s="324"/>
      <c r="G333" s="324"/>
      <c r="H333" s="324"/>
      <c r="I333" s="333"/>
      <c r="J333" s="333"/>
      <c r="K333" s="333"/>
      <c r="L333" s="335"/>
      <c r="M333" s="335"/>
      <c r="N333" s="335"/>
      <c r="T333" s="329" t="str">
        <f aca="false">IF(D333&lt;&gt;"",IF(ISERROR(FIND("/",D333)),0,1),"")</f>
        <v/>
      </c>
      <c r="U333" s="329" t="str">
        <f aca="false">IF(D333&lt;&gt;"",IF(T333*1=0,D333,CONCATENATE(MID(D333,1,FIND("/",D333,1)-1),MID(D333,FIND("/",D333,1)+1,LEN(D333)))),"")</f>
        <v/>
      </c>
    </row>
    <row r="334" customFormat="false" ht="15" hidden="false" customHeight="false" outlineLevel="0" collapsed="false">
      <c r="A334" s="330" t="n">
        <v>321</v>
      </c>
      <c r="B334" s="323"/>
      <c r="C334" s="323"/>
      <c r="D334" s="324"/>
      <c r="E334" s="324"/>
      <c r="F334" s="324"/>
      <c r="G334" s="324"/>
      <c r="H334" s="324"/>
      <c r="I334" s="333"/>
      <c r="J334" s="333"/>
      <c r="K334" s="333"/>
      <c r="L334" s="335"/>
      <c r="M334" s="335"/>
      <c r="N334" s="335"/>
      <c r="T334" s="329" t="str">
        <f aca="false">IF(D334&lt;&gt;"",IF(ISERROR(FIND("/",D334)),0,1),"")</f>
        <v/>
      </c>
      <c r="U334" s="329" t="str">
        <f aca="false">IF(D334&lt;&gt;"",IF(T334*1=0,D334,CONCATENATE(MID(D334,1,FIND("/",D334,1)-1),MID(D334,FIND("/",D334,1)+1,LEN(D334)))),"")</f>
        <v/>
      </c>
    </row>
    <row r="335" customFormat="false" ht="15" hidden="false" customHeight="false" outlineLevel="0" collapsed="false">
      <c r="A335" s="330" t="n">
        <v>322</v>
      </c>
      <c r="B335" s="323"/>
      <c r="C335" s="323"/>
      <c r="D335" s="324"/>
      <c r="E335" s="324"/>
      <c r="F335" s="324"/>
      <c r="G335" s="324"/>
      <c r="H335" s="324"/>
      <c r="I335" s="333"/>
      <c r="J335" s="333"/>
      <c r="K335" s="333"/>
      <c r="L335" s="335"/>
      <c r="M335" s="335"/>
      <c r="N335" s="335"/>
      <c r="T335" s="329" t="str">
        <f aca="false">IF(D335&lt;&gt;"",IF(ISERROR(FIND("/",D335)),0,1),"")</f>
        <v/>
      </c>
      <c r="U335" s="329" t="str">
        <f aca="false">IF(D335&lt;&gt;"",IF(T335*1=0,D335,CONCATENATE(MID(D335,1,FIND("/",D335,1)-1),MID(D335,FIND("/",D335,1)+1,LEN(D335)))),"")</f>
        <v/>
      </c>
    </row>
    <row r="336" customFormat="false" ht="15" hidden="false" customHeight="false" outlineLevel="0" collapsed="false">
      <c r="A336" s="330" t="n">
        <v>323</v>
      </c>
      <c r="B336" s="323"/>
      <c r="C336" s="323"/>
      <c r="D336" s="324"/>
      <c r="E336" s="324"/>
      <c r="F336" s="324"/>
      <c r="G336" s="324"/>
      <c r="H336" s="324"/>
      <c r="I336" s="333"/>
      <c r="J336" s="333"/>
      <c r="K336" s="333"/>
      <c r="L336" s="335"/>
      <c r="M336" s="335"/>
      <c r="N336" s="335"/>
      <c r="T336" s="329" t="str">
        <f aca="false">IF(D336&lt;&gt;"",IF(ISERROR(FIND("/",D336)),0,1),"")</f>
        <v/>
      </c>
      <c r="U336" s="329" t="str">
        <f aca="false">IF(D336&lt;&gt;"",IF(T336*1=0,D336,CONCATENATE(MID(D336,1,FIND("/",D336,1)-1),MID(D336,FIND("/",D336,1)+1,LEN(D336)))),"")</f>
        <v/>
      </c>
    </row>
    <row r="337" customFormat="false" ht="15" hidden="false" customHeight="false" outlineLevel="0" collapsed="false">
      <c r="A337" s="330" t="n">
        <v>324</v>
      </c>
      <c r="B337" s="323"/>
      <c r="C337" s="323"/>
      <c r="D337" s="324"/>
      <c r="E337" s="324"/>
      <c r="F337" s="324"/>
      <c r="G337" s="324"/>
      <c r="H337" s="324"/>
      <c r="I337" s="333"/>
      <c r="J337" s="333"/>
      <c r="K337" s="333"/>
      <c r="L337" s="335"/>
      <c r="M337" s="335"/>
      <c r="N337" s="335"/>
      <c r="T337" s="329" t="str">
        <f aca="false">IF(D337&lt;&gt;"",IF(ISERROR(FIND("/",D337)),0,1),"")</f>
        <v/>
      </c>
      <c r="U337" s="329" t="str">
        <f aca="false">IF(D337&lt;&gt;"",IF(T337*1=0,D337,CONCATENATE(MID(D337,1,FIND("/",D337,1)-1),MID(D337,FIND("/",D337,1)+1,LEN(D337)))),"")</f>
        <v/>
      </c>
    </row>
    <row r="338" customFormat="false" ht="15" hidden="false" customHeight="false" outlineLevel="0" collapsed="false">
      <c r="A338" s="330" t="n">
        <v>325</v>
      </c>
      <c r="B338" s="323"/>
      <c r="C338" s="323"/>
      <c r="D338" s="324"/>
      <c r="E338" s="324"/>
      <c r="F338" s="324"/>
      <c r="G338" s="324"/>
      <c r="H338" s="324"/>
      <c r="I338" s="333"/>
      <c r="J338" s="333"/>
      <c r="K338" s="333"/>
      <c r="L338" s="335"/>
      <c r="M338" s="335"/>
      <c r="N338" s="335"/>
      <c r="T338" s="329" t="str">
        <f aca="false">IF(D338&lt;&gt;"",IF(ISERROR(FIND("/",D338)),0,1),"")</f>
        <v/>
      </c>
      <c r="U338" s="329" t="str">
        <f aca="false">IF(D338&lt;&gt;"",IF(T338*1=0,D338,CONCATENATE(MID(D338,1,FIND("/",D338,1)-1),MID(D338,FIND("/",D338,1)+1,LEN(D338)))),"")</f>
        <v/>
      </c>
    </row>
    <row r="339" customFormat="false" ht="15" hidden="false" customHeight="false" outlineLevel="0" collapsed="false">
      <c r="A339" s="330" t="n">
        <v>326</v>
      </c>
      <c r="B339" s="323"/>
      <c r="C339" s="323"/>
      <c r="D339" s="324"/>
      <c r="E339" s="324"/>
      <c r="F339" s="324"/>
      <c r="G339" s="324"/>
      <c r="H339" s="324"/>
      <c r="I339" s="333"/>
      <c r="J339" s="333"/>
      <c r="K339" s="333"/>
      <c r="L339" s="335"/>
      <c r="M339" s="335"/>
      <c r="N339" s="335"/>
      <c r="T339" s="329" t="str">
        <f aca="false">IF(D339&lt;&gt;"",IF(ISERROR(FIND("/",D339)),0,1),"")</f>
        <v/>
      </c>
      <c r="U339" s="329" t="str">
        <f aca="false">IF(D339&lt;&gt;"",IF(T339*1=0,D339,CONCATENATE(MID(D339,1,FIND("/",D339,1)-1),MID(D339,FIND("/",D339,1)+1,LEN(D339)))),"")</f>
        <v/>
      </c>
    </row>
    <row r="340" customFormat="false" ht="15" hidden="false" customHeight="false" outlineLevel="0" collapsed="false">
      <c r="A340" s="330" t="n">
        <v>327</v>
      </c>
      <c r="B340" s="323"/>
      <c r="C340" s="323"/>
      <c r="D340" s="324"/>
      <c r="E340" s="324"/>
      <c r="F340" s="324"/>
      <c r="G340" s="324"/>
      <c r="H340" s="324"/>
      <c r="I340" s="333"/>
      <c r="J340" s="333"/>
      <c r="K340" s="333"/>
      <c r="L340" s="335"/>
      <c r="M340" s="335"/>
      <c r="N340" s="335"/>
      <c r="T340" s="329" t="str">
        <f aca="false">IF(D340&lt;&gt;"",IF(ISERROR(FIND("/",D340)),0,1),"")</f>
        <v/>
      </c>
      <c r="U340" s="329" t="str">
        <f aca="false">IF(D340&lt;&gt;"",IF(T340*1=0,D340,CONCATENATE(MID(D340,1,FIND("/",D340,1)-1),MID(D340,FIND("/",D340,1)+1,LEN(D340)))),"")</f>
        <v/>
      </c>
    </row>
    <row r="341" customFormat="false" ht="15" hidden="false" customHeight="false" outlineLevel="0" collapsed="false">
      <c r="A341" s="330" t="n">
        <v>328</v>
      </c>
      <c r="B341" s="323"/>
      <c r="C341" s="323"/>
      <c r="D341" s="324"/>
      <c r="E341" s="324"/>
      <c r="F341" s="324"/>
      <c r="G341" s="324"/>
      <c r="H341" s="324"/>
      <c r="I341" s="333"/>
      <c r="J341" s="333"/>
      <c r="K341" s="333"/>
      <c r="L341" s="335"/>
      <c r="M341" s="335"/>
      <c r="N341" s="335"/>
      <c r="T341" s="329" t="str">
        <f aca="false">IF(D341&lt;&gt;"",IF(ISERROR(FIND("/",D341)),0,1),"")</f>
        <v/>
      </c>
      <c r="U341" s="329" t="str">
        <f aca="false">IF(D341&lt;&gt;"",IF(T341*1=0,D341,CONCATENATE(MID(D341,1,FIND("/",D341,1)-1),MID(D341,FIND("/",D341,1)+1,LEN(D341)))),"")</f>
        <v/>
      </c>
    </row>
    <row r="342" customFormat="false" ht="15" hidden="false" customHeight="false" outlineLevel="0" collapsed="false">
      <c r="A342" s="330" t="n">
        <v>329</v>
      </c>
      <c r="B342" s="323"/>
      <c r="C342" s="323"/>
      <c r="D342" s="324"/>
      <c r="E342" s="324"/>
      <c r="F342" s="324"/>
      <c r="G342" s="324"/>
      <c r="H342" s="324"/>
      <c r="I342" s="333"/>
      <c r="J342" s="333"/>
      <c r="K342" s="333"/>
      <c r="L342" s="335"/>
      <c r="M342" s="335"/>
      <c r="N342" s="335"/>
      <c r="T342" s="329" t="str">
        <f aca="false">IF(D342&lt;&gt;"",IF(ISERROR(FIND("/",D342)),0,1),"")</f>
        <v/>
      </c>
      <c r="U342" s="329" t="str">
        <f aca="false">IF(D342&lt;&gt;"",IF(T342*1=0,D342,CONCATENATE(MID(D342,1,FIND("/",D342,1)-1),MID(D342,FIND("/",D342,1)+1,LEN(D342)))),"")</f>
        <v/>
      </c>
    </row>
    <row r="343" customFormat="false" ht="15" hidden="false" customHeight="false" outlineLevel="0" collapsed="false">
      <c r="A343" s="330" t="n">
        <v>330</v>
      </c>
      <c r="B343" s="323"/>
      <c r="C343" s="323"/>
      <c r="D343" s="324"/>
      <c r="E343" s="324"/>
      <c r="F343" s="324"/>
      <c r="G343" s="324"/>
      <c r="H343" s="324"/>
      <c r="I343" s="333"/>
      <c r="J343" s="333"/>
      <c r="K343" s="333"/>
      <c r="L343" s="335"/>
      <c r="M343" s="335"/>
      <c r="N343" s="335"/>
      <c r="T343" s="329" t="str">
        <f aca="false">IF(D343&lt;&gt;"",IF(ISERROR(FIND("/",D343)),0,1),"")</f>
        <v/>
      </c>
      <c r="U343" s="329" t="str">
        <f aca="false">IF(D343&lt;&gt;"",IF(T343*1=0,D343,CONCATENATE(MID(D343,1,FIND("/",D343,1)-1),MID(D343,FIND("/",D343,1)+1,LEN(D343)))),"")</f>
        <v/>
      </c>
    </row>
    <row r="344" customFormat="false" ht="15" hidden="false" customHeight="false" outlineLevel="0" collapsed="false">
      <c r="A344" s="330" t="n">
        <v>331</v>
      </c>
      <c r="B344" s="323"/>
      <c r="C344" s="323"/>
      <c r="D344" s="324"/>
      <c r="E344" s="324"/>
      <c r="F344" s="324"/>
      <c r="G344" s="324"/>
      <c r="H344" s="324"/>
      <c r="I344" s="333"/>
      <c r="J344" s="333"/>
      <c r="K344" s="333"/>
      <c r="L344" s="335"/>
      <c r="M344" s="335"/>
      <c r="N344" s="335"/>
      <c r="T344" s="329" t="str">
        <f aca="false">IF(D344&lt;&gt;"",IF(ISERROR(FIND("/",D344)),0,1),"")</f>
        <v/>
      </c>
      <c r="U344" s="329" t="str">
        <f aca="false">IF(D344&lt;&gt;"",IF(T344*1=0,D344,CONCATENATE(MID(D344,1,FIND("/",D344,1)-1),MID(D344,FIND("/",D344,1)+1,LEN(D344)))),"")</f>
        <v/>
      </c>
    </row>
    <row r="345" customFormat="false" ht="15" hidden="false" customHeight="false" outlineLevel="0" collapsed="false">
      <c r="A345" s="330" t="n">
        <v>332</v>
      </c>
      <c r="B345" s="323"/>
      <c r="C345" s="323"/>
      <c r="D345" s="324"/>
      <c r="E345" s="324"/>
      <c r="F345" s="324"/>
      <c r="G345" s="324"/>
      <c r="H345" s="324"/>
      <c r="I345" s="333"/>
      <c r="J345" s="333"/>
      <c r="K345" s="333"/>
      <c r="L345" s="335"/>
      <c r="M345" s="335"/>
      <c r="N345" s="335"/>
      <c r="T345" s="329" t="str">
        <f aca="false">IF(D345&lt;&gt;"",IF(ISERROR(FIND("/",D345)),0,1),"")</f>
        <v/>
      </c>
      <c r="U345" s="329" t="str">
        <f aca="false">IF(D345&lt;&gt;"",IF(T345*1=0,D345,CONCATENATE(MID(D345,1,FIND("/",D345,1)-1),MID(D345,FIND("/",D345,1)+1,LEN(D345)))),"")</f>
        <v/>
      </c>
    </row>
    <row r="346" customFormat="false" ht="15" hidden="false" customHeight="false" outlineLevel="0" collapsed="false">
      <c r="A346" s="330" t="n">
        <v>333</v>
      </c>
      <c r="B346" s="323"/>
      <c r="C346" s="323"/>
      <c r="D346" s="324"/>
      <c r="E346" s="324"/>
      <c r="F346" s="324"/>
      <c r="G346" s="324"/>
      <c r="H346" s="324"/>
      <c r="I346" s="333"/>
      <c r="J346" s="333"/>
      <c r="K346" s="333"/>
      <c r="L346" s="335"/>
      <c r="M346" s="335"/>
      <c r="N346" s="335"/>
      <c r="T346" s="329" t="str">
        <f aca="false">IF(D346&lt;&gt;"",IF(ISERROR(FIND("/",D346)),0,1),"")</f>
        <v/>
      </c>
      <c r="U346" s="329" t="str">
        <f aca="false">IF(D346&lt;&gt;"",IF(T346*1=0,D346,CONCATENATE(MID(D346,1,FIND("/",D346,1)-1),MID(D346,FIND("/",D346,1)+1,LEN(D346)))),"")</f>
        <v/>
      </c>
    </row>
    <row r="347" customFormat="false" ht="15" hidden="false" customHeight="false" outlineLevel="0" collapsed="false">
      <c r="A347" s="330" t="n">
        <v>334</v>
      </c>
      <c r="B347" s="323"/>
      <c r="C347" s="323"/>
      <c r="D347" s="324"/>
      <c r="E347" s="324"/>
      <c r="F347" s="324"/>
      <c r="G347" s="324"/>
      <c r="H347" s="324"/>
      <c r="I347" s="333"/>
      <c r="J347" s="333"/>
      <c r="K347" s="333"/>
      <c r="L347" s="335"/>
      <c r="M347" s="335"/>
      <c r="N347" s="335"/>
      <c r="T347" s="329" t="str">
        <f aca="false">IF(D347&lt;&gt;"",IF(ISERROR(FIND("/",D347)),0,1),"")</f>
        <v/>
      </c>
      <c r="U347" s="329" t="str">
        <f aca="false">IF(D347&lt;&gt;"",IF(T347*1=0,D347,CONCATENATE(MID(D347,1,FIND("/",D347,1)-1),MID(D347,FIND("/",D347,1)+1,LEN(D347)))),"")</f>
        <v/>
      </c>
    </row>
    <row r="348" customFormat="false" ht="15" hidden="false" customHeight="false" outlineLevel="0" collapsed="false">
      <c r="A348" s="330" t="n">
        <v>335</v>
      </c>
      <c r="B348" s="323"/>
      <c r="C348" s="323"/>
      <c r="D348" s="324"/>
      <c r="E348" s="324"/>
      <c r="F348" s="324"/>
      <c r="G348" s="324"/>
      <c r="H348" s="324"/>
      <c r="I348" s="333"/>
      <c r="J348" s="333"/>
      <c r="K348" s="333"/>
      <c r="L348" s="335"/>
      <c r="M348" s="335"/>
      <c r="N348" s="335"/>
      <c r="T348" s="329" t="str">
        <f aca="false">IF(D348&lt;&gt;"",IF(ISERROR(FIND("/",D348)),0,1),"")</f>
        <v/>
      </c>
      <c r="U348" s="329" t="str">
        <f aca="false">IF(D348&lt;&gt;"",IF(T348*1=0,D348,CONCATENATE(MID(D348,1,FIND("/",D348,1)-1),MID(D348,FIND("/",D348,1)+1,LEN(D348)))),"")</f>
        <v/>
      </c>
    </row>
    <row r="349" customFormat="false" ht="15" hidden="false" customHeight="false" outlineLevel="0" collapsed="false">
      <c r="A349" s="330" t="n">
        <v>336</v>
      </c>
      <c r="B349" s="323"/>
      <c r="C349" s="323"/>
      <c r="D349" s="324"/>
      <c r="E349" s="324"/>
      <c r="F349" s="324"/>
      <c r="G349" s="324"/>
      <c r="H349" s="324"/>
      <c r="I349" s="333"/>
      <c r="J349" s="333"/>
      <c r="K349" s="333"/>
      <c r="L349" s="335"/>
      <c r="M349" s="335"/>
      <c r="N349" s="335"/>
      <c r="T349" s="329" t="str">
        <f aca="false">IF(D349&lt;&gt;"",IF(ISERROR(FIND("/",D349)),0,1),"")</f>
        <v/>
      </c>
      <c r="U349" s="329" t="str">
        <f aca="false">IF(D349&lt;&gt;"",IF(T349*1=0,D349,CONCATENATE(MID(D349,1,FIND("/",D349,1)-1),MID(D349,FIND("/",D349,1)+1,LEN(D349)))),"")</f>
        <v/>
      </c>
    </row>
    <row r="350" customFormat="false" ht="15" hidden="false" customHeight="false" outlineLevel="0" collapsed="false">
      <c r="A350" s="330" t="n">
        <v>337</v>
      </c>
      <c r="B350" s="323"/>
      <c r="C350" s="323"/>
      <c r="D350" s="324"/>
      <c r="E350" s="324"/>
      <c r="F350" s="324"/>
      <c r="G350" s="324"/>
      <c r="H350" s="324"/>
      <c r="I350" s="333"/>
      <c r="J350" s="333"/>
      <c r="K350" s="333"/>
      <c r="L350" s="335"/>
      <c r="M350" s="335"/>
      <c r="N350" s="335"/>
      <c r="T350" s="329" t="str">
        <f aca="false">IF(D350&lt;&gt;"",IF(ISERROR(FIND("/",D350)),0,1),"")</f>
        <v/>
      </c>
      <c r="U350" s="329" t="str">
        <f aca="false">IF(D350&lt;&gt;"",IF(T350*1=0,D350,CONCATENATE(MID(D350,1,FIND("/",D350,1)-1),MID(D350,FIND("/",D350,1)+1,LEN(D350)))),"")</f>
        <v/>
      </c>
    </row>
    <row r="351" customFormat="false" ht="15" hidden="false" customHeight="false" outlineLevel="0" collapsed="false">
      <c r="A351" s="330" t="n">
        <v>338</v>
      </c>
      <c r="B351" s="323"/>
      <c r="C351" s="323"/>
      <c r="D351" s="324"/>
      <c r="E351" s="324"/>
      <c r="F351" s="324"/>
      <c r="G351" s="324"/>
      <c r="H351" s="324"/>
      <c r="I351" s="333"/>
      <c r="J351" s="333"/>
      <c r="K351" s="333"/>
      <c r="L351" s="335"/>
      <c r="M351" s="335"/>
      <c r="N351" s="335"/>
      <c r="T351" s="329" t="str">
        <f aca="false">IF(D351&lt;&gt;"",IF(ISERROR(FIND("/",D351)),0,1),"")</f>
        <v/>
      </c>
      <c r="U351" s="329" t="str">
        <f aca="false">IF(D351&lt;&gt;"",IF(T351*1=0,D351,CONCATENATE(MID(D351,1,FIND("/",D351,1)-1),MID(D351,FIND("/",D351,1)+1,LEN(D351)))),"")</f>
        <v/>
      </c>
    </row>
    <row r="352" customFormat="false" ht="15" hidden="false" customHeight="false" outlineLevel="0" collapsed="false">
      <c r="A352" s="330" t="n">
        <v>339</v>
      </c>
      <c r="B352" s="323"/>
      <c r="C352" s="323"/>
      <c r="D352" s="324"/>
      <c r="E352" s="324"/>
      <c r="F352" s="324"/>
      <c r="G352" s="324"/>
      <c r="H352" s="324"/>
      <c r="I352" s="333"/>
      <c r="J352" s="333"/>
      <c r="K352" s="333"/>
      <c r="L352" s="335"/>
      <c r="M352" s="335"/>
      <c r="N352" s="335"/>
      <c r="T352" s="329" t="str">
        <f aca="false">IF(D352&lt;&gt;"",IF(ISERROR(FIND("/",D352)),0,1),"")</f>
        <v/>
      </c>
      <c r="U352" s="329" t="str">
        <f aca="false">IF(D352&lt;&gt;"",IF(T352*1=0,D352,CONCATENATE(MID(D352,1,FIND("/",D352,1)-1),MID(D352,FIND("/",D352,1)+1,LEN(D352)))),"")</f>
        <v/>
      </c>
    </row>
    <row r="353" customFormat="false" ht="15" hidden="false" customHeight="false" outlineLevel="0" collapsed="false">
      <c r="A353" s="330" t="n">
        <v>340</v>
      </c>
      <c r="B353" s="323"/>
      <c r="C353" s="323"/>
      <c r="D353" s="324"/>
      <c r="E353" s="324"/>
      <c r="F353" s="324"/>
      <c r="G353" s="324"/>
      <c r="H353" s="324"/>
      <c r="I353" s="333"/>
      <c r="J353" s="333"/>
      <c r="K353" s="333"/>
      <c r="L353" s="335"/>
      <c r="M353" s="335"/>
      <c r="N353" s="335"/>
      <c r="T353" s="329" t="str">
        <f aca="false">IF(D353&lt;&gt;"",IF(ISERROR(FIND("/",D353)),0,1),"")</f>
        <v/>
      </c>
      <c r="U353" s="329" t="str">
        <f aca="false">IF(D353&lt;&gt;"",IF(T353*1=0,D353,CONCATENATE(MID(D353,1,FIND("/",D353,1)-1),MID(D353,FIND("/",D353,1)+1,LEN(D353)))),"")</f>
        <v/>
      </c>
    </row>
    <row r="354" customFormat="false" ht="15" hidden="false" customHeight="false" outlineLevel="0" collapsed="false">
      <c r="A354" s="330" t="n">
        <v>341</v>
      </c>
      <c r="B354" s="323"/>
      <c r="C354" s="323"/>
      <c r="D354" s="324"/>
      <c r="E354" s="324"/>
      <c r="F354" s="324"/>
      <c r="G354" s="324"/>
      <c r="H354" s="324"/>
      <c r="I354" s="333"/>
      <c r="J354" s="333"/>
      <c r="K354" s="333"/>
      <c r="L354" s="335"/>
      <c r="M354" s="335"/>
      <c r="N354" s="335"/>
      <c r="T354" s="329" t="str">
        <f aca="false">IF(D354&lt;&gt;"",IF(ISERROR(FIND("/",D354)),0,1),"")</f>
        <v/>
      </c>
      <c r="U354" s="329" t="str">
        <f aca="false">IF(D354&lt;&gt;"",IF(T354*1=0,D354,CONCATENATE(MID(D354,1,FIND("/",D354,1)-1),MID(D354,FIND("/",D354,1)+1,LEN(D354)))),"")</f>
        <v/>
      </c>
    </row>
    <row r="355" customFormat="false" ht="15" hidden="false" customHeight="false" outlineLevel="0" collapsed="false">
      <c r="A355" s="330" t="n">
        <v>342</v>
      </c>
      <c r="B355" s="323"/>
      <c r="C355" s="323"/>
      <c r="D355" s="324"/>
      <c r="E355" s="324"/>
      <c r="F355" s="324"/>
      <c r="G355" s="324"/>
      <c r="H355" s="324"/>
      <c r="I355" s="333"/>
      <c r="J355" s="333"/>
      <c r="K355" s="333"/>
      <c r="L355" s="335"/>
      <c r="M355" s="335"/>
      <c r="N355" s="335"/>
      <c r="T355" s="329" t="str">
        <f aca="false">IF(D355&lt;&gt;"",IF(ISERROR(FIND("/",D355)),0,1),"")</f>
        <v/>
      </c>
      <c r="U355" s="329" t="str">
        <f aca="false">IF(D355&lt;&gt;"",IF(T355*1=0,D355,CONCATENATE(MID(D355,1,FIND("/",D355,1)-1),MID(D355,FIND("/",D355,1)+1,LEN(D355)))),"")</f>
        <v/>
      </c>
    </row>
    <row r="356" customFormat="false" ht="15" hidden="false" customHeight="false" outlineLevel="0" collapsed="false">
      <c r="A356" s="330" t="n">
        <v>343</v>
      </c>
      <c r="B356" s="323"/>
      <c r="C356" s="323"/>
      <c r="D356" s="324"/>
      <c r="E356" s="324"/>
      <c r="F356" s="324"/>
      <c r="G356" s="324"/>
      <c r="H356" s="324"/>
      <c r="I356" s="333"/>
      <c r="J356" s="333"/>
      <c r="K356" s="333"/>
      <c r="L356" s="335"/>
      <c r="M356" s="335"/>
      <c r="N356" s="335"/>
      <c r="T356" s="329" t="str">
        <f aca="false">IF(D356&lt;&gt;"",IF(ISERROR(FIND("/",D356)),0,1),"")</f>
        <v/>
      </c>
      <c r="U356" s="329" t="str">
        <f aca="false">IF(D356&lt;&gt;"",IF(T356*1=0,D356,CONCATENATE(MID(D356,1,FIND("/",D356,1)-1),MID(D356,FIND("/",D356,1)+1,LEN(D356)))),"")</f>
        <v/>
      </c>
    </row>
    <row r="357" customFormat="false" ht="15" hidden="false" customHeight="false" outlineLevel="0" collapsed="false">
      <c r="A357" s="330" t="n">
        <v>344</v>
      </c>
      <c r="B357" s="323"/>
      <c r="C357" s="323"/>
      <c r="D357" s="324"/>
      <c r="E357" s="324"/>
      <c r="F357" s="324"/>
      <c r="G357" s="324"/>
      <c r="H357" s="324"/>
      <c r="I357" s="333"/>
      <c r="J357" s="333"/>
      <c r="K357" s="333"/>
      <c r="L357" s="335"/>
      <c r="M357" s="335"/>
      <c r="N357" s="335"/>
      <c r="T357" s="329" t="str">
        <f aca="false">IF(D357&lt;&gt;"",IF(ISERROR(FIND("/",D357)),0,1),"")</f>
        <v/>
      </c>
      <c r="U357" s="329" t="str">
        <f aca="false">IF(D357&lt;&gt;"",IF(T357*1=0,D357,CONCATENATE(MID(D357,1,FIND("/",D357,1)-1),MID(D357,FIND("/",D357,1)+1,LEN(D357)))),"")</f>
        <v/>
      </c>
    </row>
    <row r="358" customFormat="false" ht="15" hidden="false" customHeight="false" outlineLevel="0" collapsed="false">
      <c r="A358" s="330" t="n">
        <v>345</v>
      </c>
      <c r="B358" s="323"/>
      <c r="C358" s="323"/>
      <c r="D358" s="324"/>
      <c r="E358" s="324"/>
      <c r="F358" s="324"/>
      <c r="G358" s="324"/>
      <c r="H358" s="324"/>
      <c r="I358" s="333"/>
      <c r="J358" s="333"/>
      <c r="K358" s="333"/>
      <c r="L358" s="335"/>
      <c r="M358" s="335"/>
      <c r="N358" s="335"/>
      <c r="T358" s="329" t="str">
        <f aca="false">IF(D358&lt;&gt;"",IF(ISERROR(FIND("/",D358)),0,1),"")</f>
        <v/>
      </c>
      <c r="U358" s="329" t="str">
        <f aca="false">IF(D358&lt;&gt;"",IF(T358*1=0,D358,CONCATENATE(MID(D358,1,FIND("/",D358,1)-1),MID(D358,FIND("/",D358,1)+1,LEN(D358)))),"")</f>
        <v/>
      </c>
    </row>
    <row r="359" customFormat="false" ht="15" hidden="false" customHeight="false" outlineLevel="0" collapsed="false">
      <c r="A359" s="330" t="n">
        <v>346</v>
      </c>
      <c r="B359" s="323"/>
      <c r="C359" s="323"/>
      <c r="D359" s="324"/>
      <c r="E359" s="324"/>
      <c r="F359" s="324"/>
      <c r="G359" s="324"/>
      <c r="H359" s="324"/>
      <c r="I359" s="333"/>
      <c r="J359" s="333"/>
      <c r="K359" s="333"/>
      <c r="L359" s="335"/>
      <c r="M359" s="335"/>
      <c r="N359" s="335"/>
      <c r="T359" s="329" t="str">
        <f aca="false">IF(D359&lt;&gt;"",IF(ISERROR(FIND("/",D359)),0,1),"")</f>
        <v/>
      </c>
      <c r="U359" s="329" t="str">
        <f aca="false">IF(D359&lt;&gt;"",IF(T359*1=0,D359,CONCATENATE(MID(D359,1,FIND("/",D359,1)-1),MID(D359,FIND("/",D359,1)+1,LEN(D359)))),"")</f>
        <v/>
      </c>
    </row>
    <row r="360" customFormat="false" ht="15" hidden="false" customHeight="false" outlineLevel="0" collapsed="false">
      <c r="A360" s="330" t="n">
        <v>347</v>
      </c>
      <c r="B360" s="323"/>
      <c r="C360" s="323"/>
      <c r="D360" s="324"/>
      <c r="E360" s="324"/>
      <c r="F360" s="324"/>
      <c r="G360" s="324"/>
      <c r="H360" s="324"/>
      <c r="I360" s="333"/>
      <c r="J360" s="333"/>
      <c r="K360" s="333"/>
      <c r="L360" s="335"/>
      <c r="M360" s="335"/>
      <c r="N360" s="335"/>
      <c r="T360" s="329" t="str">
        <f aca="false">IF(D360&lt;&gt;"",IF(ISERROR(FIND("/",D360)),0,1),"")</f>
        <v/>
      </c>
      <c r="U360" s="329" t="str">
        <f aca="false">IF(D360&lt;&gt;"",IF(T360*1=0,D360,CONCATENATE(MID(D360,1,FIND("/",D360,1)-1),MID(D360,FIND("/",D360,1)+1,LEN(D360)))),"")</f>
        <v/>
      </c>
    </row>
    <row r="361" customFormat="false" ht="15" hidden="false" customHeight="false" outlineLevel="0" collapsed="false">
      <c r="A361" s="330" t="n">
        <v>348</v>
      </c>
      <c r="B361" s="323"/>
      <c r="C361" s="323"/>
      <c r="D361" s="324"/>
      <c r="E361" s="324"/>
      <c r="F361" s="324"/>
      <c r="G361" s="324"/>
      <c r="H361" s="324"/>
      <c r="I361" s="333"/>
      <c r="J361" s="333"/>
      <c r="K361" s="333"/>
      <c r="L361" s="335"/>
      <c r="M361" s="335"/>
      <c r="N361" s="335"/>
      <c r="T361" s="329" t="str">
        <f aca="false">IF(D361&lt;&gt;"",IF(ISERROR(FIND("/",D361)),0,1),"")</f>
        <v/>
      </c>
      <c r="U361" s="329" t="str">
        <f aca="false">IF(D361&lt;&gt;"",IF(T361*1=0,D361,CONCATENATE(MID(D361,1,FIND("/",D361,1)-1),MID(D361,FIND("/",D361,1)+1,LEN(D361)))),"")</f>
        <v/>
      </c>
    </row>
    <row r="362" customFormat="false" ht="15" hidden="false" customHeight="false" outlineLevel="0" collapsed="false">
      <c r="A362" s="330" t="n">
        <v>349</v>
      </c>
      <c r="B362" s="323"/>
      <c r="C362" s="323"/>
      <c r="D362" s="324"/>
      <c r="E362" s="324"/>
      <c r="F362" s="324"/>
      <c r="G362" s="324"/>
      <c r="H362" s="324"/>
      <c r="I362" s="333"/>
      <c r="J362" s="333"/>
      <c r="K362" s="333"/>
      <c r="L362" s="335"/>
      <c r="M362" s="335"/>
      <c r="N362" s="335"/>
      <c r="T362" s="329" t="str">
        <f aca="false">IF(D362&lt;&gt;"",IF(ISERROR(FIND("/",D362)),0,1),"")</f>
        <v/>
      </c>
      <c r="U362" s="329" t="str">
        <f aca="false">IF(D362&lt;&gt;"",IF(T362*1=0,D362,CONCATENATE(MID(D362,1,FIND("/",D362,1)-1),MID(D362,FIND("/",D362,1)+1,LEN(D362)))),"")</f>
        <v/>
      </c>
    </row>
    <row r="363" customFormat="false" ht="15" hidden="false" customHeight="false" outlineLevel="0" collapsed="false">
      <c r="A363" s="330" t="n">
        <v>350</v>
      </c>
      <c r="B363" s="323"/>
      <c r="C363" s="323"/>
      <c r="D363" s="324"/>
      <c r="E363" s="324"/>
      <c r="F363" s="324"/>
      <c r="G363" s="324"/>
      <c r="H363" s="324"/>
      <c r="I363" s="333"/>
      <c r="J363" s="333"/>
      <c r="K363" s="333"/>
      <c r="L363" s="335"/>
      <c r="M363" s="335"/>
      <c r="N363" s="335"/>
      <c r="T363" s="329" t="str">
        <f aca="false">IF(D363&lt;&gt;"",IF(ISERROR(FIND("/",D363)),0,1),"")</f>
        <v/>
      </c>
      <c r="U363" s="329" t="str">
        <f aca="false">IF(D363&lt;&gt;"",IF(T363*1=0,D363,CONCATENATE(MID(D363,1,FIND("/",D363,1)-1),MID(D363,FIND("/",D363,1)+1,LEN(D363)))),"")</f>
        <v/>
      </c>
    </row>
    <row r="364" customFormat="false" ht="15" hidden="false" customHeight="false" outlineLevel="0" collapsed="false">
      <c r="A364" s="330" t="n">
        <v>351</v>
      </c>
      <c r="B364" s="323"/>
      <c r="C364" s="323"/>
      <c r="D364" s="324"/>
      <c r="E364" s="324"/>
      <c r="F364" s="324"/>
      <c r="G364" s="324"/>
      <c r="H364" s="324"/>
      <c r="I364" s="333"/>
      <c r="J364" s="333"/>
      <c r="K364" s="333"/>
      <c r="L364" s="335"/>
      <c r="M364" s="335"/>
      <c r="N364" s="335"/>
      <c r="T364" s="329" t="str">
        <f aca="false">IF(D364&lt;&gt;"",IF(ISERROR(FIND("/",D364)),0,1),"")</f>
        <v/>
      </c>
      <c r="U364" s="329" t="str">
        <f aca="false">IF(D364&lt;&gt;"",IF(T364*1=0,D364,CONCATENATE(MID(D364,1,FIND("/",D364,1)-1),MID(D364,FIND("/",D364,1)+1,LEN(D364)))),"")</f>
        <v/>
      </c>
    </row>
    <row r="365" customFormat="false" ht="15" hidden="false" customHeight="false" outlineLevel="0" collapsed="false">
      <c r="A365" s="330" t="n">
        <v>352</v>
      </c>
      <c r="B365" s="323"/>
      <c r="C365" s="323"/>
      <c r="D365" s="324"/>
      <c r="E365" s="324"/>
      <c r="F365" s="324"/>
      <c r="G365" s="324"/>
      <c r="H365" s="324"/>
      <c r="I365" s="333"/>
      <c r="J365" s="333"/>
      <c r="K365" s="333"/>
      <c r="L365" s="335"/>
      <c r="M365" s="335"/>
      <c r="N365" s="335"/>
      <c r="T365" s="329" t="str">
        <f aca="false">IF(D365&lt;&gt;"",IF(ISERROR(FIND("/",D365)),0,1),"")</f>
        <v/>
      </c>
      <c r="U365" s="329" t="str">
        <f aca="false">IF(D365&lt;&gt;"",IF(T365*1=0,D365,CONCATENATE(MID(D365,1,FIND("/",D365,1)-1),MID(D365,FIND("/",D365,1)+1,LEN(D365)))),"")</f>
        <v/>
      </c>
    </row>
    <row r="366" customFormat="false" ht="15" hidden="false" customHeight="false" outlineLevel="0" collapsed="false">
      <c r="A366" s="330" t="n">
        <v>353</v>
      </c>
      <c r="B366" s="323"/>
      <c r="C366" s="323"/>
      <c r="D366" s="324"/>
      <c r="E366" s="324"/>
      <c r="F366" s="324"/>
      <c r="G366" s="324"/>
      <c r="H366" s="324"/>
      <c r="I366" s="333"/>
      <c r="J366" s="333"/>
      <c r="K366" s="333"/>
      <c r="L366" s="335"/>
      <c r="M366" s="335"/>
      <c r="N366" s="335"/>
      <c r="T366" s="329" t="str">
        <f aca="false">IF(D366&lt;&gt;"",IF(ISERROR(FIND("/",D366)),0,1),"")</f>
        <v/>
      </c>
      <c r="U366" s="329" t="str">
        <f aca="false">IF(D366&lt;&gt;"",IF(T366*1=0,D366,CONCATENATE(MID(D366,1,FIND("/",D366,1)-1),MID(D366,FIND("/",D366,1)+1,LEN(D366)))),"")</f>
        <v/>
      </c>
    </row>
    <row r="367" customFormat="false" ht="15" hidden="false" customHeight="false" outlineLevel="0" collapsed="false">
      <c r="A367" s="330" t="n">
        <v>354</v>
      </c>
      <c r="B367" s="323"/>
      <c r="C367" s="323"/>
      <c r="D367" s="324"/>
      <c r="E367" s="324"/>
      <c r="F367" s="324"/>
      <c r="G367" s="324"/>
      <c r="H367" s="324"/>
      <c r="I367" s="333"/>
      <c r="J367" s="333"/>
      <c r="K367" s="333"/>
      <c r="L367" s="335"/>
      <c r="M367" s="335"/>
      <c r="N367" s="335"/>
      <c r="T367" s="329" t="str">
        <f aca="false">IF(D367&lt;&gt;"",IF(ISERROR(FIND("/",D367)),0,1),"")</f>
        <v/>
      </c>
      <c r="U367" s="329" t="str">
        <f aca="false">IF(D367&lt;&gt;"",IF(T367*1=0,D367,CONCATENATE(MID(D367,1,FIND("/",D367,1)-1),MID(D367,FIND("/",D367,1)+1,LEN(D367)))),"")</f>
        <v/>
      </c>
    </row>
    <row r="368" customFormat="false" ht="15" hidden="false" customHeight="false" outlineLevel="0" collapsed="false">
      <c r="A368" s="330" t="n">
        <v>355</v>
      </c>
      <c r="B368" s="323"/>
      <c r="C368" s="323"/>
      <c r="D368" s="324"/>
      <c r="E368" s="324"/>
      <c r="F368" s="324"/>
      <c r="G368" s="324"/>
      <c r="H368" s="324"/>
      <c r="I368" s="333"/>
      <c r="J368" s="333"/>
      <c r="K368" s="333"/>
      <c r="L368" s="335"/>
      <c r="M368" s="335"/>
      <c r="N368" s="335"/>
      <c r="T368" s="329" t="str">
        <f aca="false">IF(D368&lt;&gt;"",IF(ISERROR(FIND("/",D368)),0,1),"")</f>
        <v/>
      </c>
      <c r="U368" s="329" t="str">
        <f aca="false">IF(D368&lt;&gt;"",IF(T368*1=0,D368,CONCATENATE(MID(D368,1,FIND("/",D368,1)-1),MID(D368,FIND("/",D368,1)+1,LEN(D368)))),"")</f>
        <v/>
      </c>
    </row>
    <row r="369" customFormat="false" ht="15" hidden="false" customHeight="false" outlineLevel="0" collapsed="false">
      <c r="A369" s="330" t="n">
        <v>356</v>
      </c>
      <c r="B369" s="323"/>
      <c r="C369" s="323"/>
      <c r="D369" s="324"/>
      <c r="E369" s="324"/>
      <c r="F369" s="324"/>
      <c r="G369" s="324"/>
      <c r="H369" s="324"/>
      <c r="I369" s="333"/>
      <c r="J369" s="333"/>
      <c r="K369" s="333"/>
      <c r="L369" s="335"/>
      <c r="M369" s="335"/>
      <c r="N369" s="335"/>
      <c r="T369" s="329" t="str">
        <f aca="false">IF(D369&lt;&gt;"",IF(ISERROR(FIND("/",D369)),0,1),"")</f>
        <v/>
      </c>
      <c r="U369" s="329" t="str">
        <f aca="false">IF(D369&lt;&gt;"",IF(T369*1=0,D369,CONCATENATE(MID(D369,1,FIND("/",D369,1)-1),MID(D369,FIND("/",D369,1)+1,LEN(D369)))),"")</f>
        <v/>
      </c>
    </row>
    <row r="370" customFormat="false" ht="15" hidden="false" customHeight="false" outlineLevel="0" collapsed="false">
      <c r="A370" s="330" t="n">
        <v>357</v>
      </c>
      <c r="B370" s="323"/>
      <c r="C370" s="323"/>
      <c r="D370" s="324"/>
      <c r="E370" s="324"/>
      <c r="F370" s="324"/>
      <c r="G370" s="324"/>
      <c r="H370" s="324"/>
      <c r="I370" s="333"/>
      <c r="J370" s="333"/>
      <c r="K370" s="333"/>
      <c r="L370" s="335"/>
      <c r="M370" s="335"/>
      <c r="N370" s="335"/>
      <c r="T370" s="329" t="str">
        <f aca="false">IF(D370&lt;&gt;"",IF(ISERROR(FIND("/",D370)),0,1),"")</f>
        <v/>
      </c>
      <c r="U370" s="329" t="str">
        <f aca="false">IF(D370&lt;&gt;"",IF(T370*1=0,D370,CONCATENATE(MID(D370,1,FIND("/",D370,1)-1),MID(D370,FIND("/",D370,1)+1,LEN(D370)))),"")</f>
        <v/>
      </c>
    </row>
    <row r="371" customFormat="false" ht="15" hidden="false" customHeight="false" outlineLevel="0" collapsed="false">
      <c r="A371" s="330" t="n">
        <v>358</v>
      </c>
      <c r="B371" s="323"/>
      <c r="C371" s="323"/>
      <c r="D371" s="324"/>
      <c r="E371" s="324"/>
      <c r="F371" s="324"/>
      <c r="G371" s="324"/>
      <c r="H371" s="324"/>
      <c r="I371" s="333"/>
      <c r="J371" s="333"/>
      <c r="K371" s="333"/>
      <c r="L371" s="335"/>
      <c r="M371" s="335"/>
      <c r="N371" s="335"/>
      <c r="T371" s="329" t="str">
        <f aca="false">IF(D371&lt;&gt;"",IF(ISERROR(FIND("/",D371)),0,1),"")</f>
        <v/>
      </c>
      <c r="U371" s="329" t="str">
        <f aca="false">IF(D371&lt;&gt;"",IF(T371*1=0,D371,CONCATENATE(MID(D371,1,FIND("/",D371,1)-1),MID(D371,FIND("/",D371,1)+1,LEN(D371)))),"")</f>
        <v/>
      </c>
    </row>
    <row r="372" customFormat="false" ht="15" hidden="false" customHeight="false" outlineLevel="0" collapsed="false">
      <c r="A372" s="330" t="n">
        <v>359</v>
      </c>
      <c r="B372" s="323"/>
      <c r="C372" s="323"/>
      <c r="D372" s="324"/>
      <c r="E372" s="324"/>
      <c r="F372" s="324"/>
      <c r="G372" s="324"/>
      <c r="H372" s="324"/>
      <c r="I372" s="333"/>
      <c r="J372" s="333"/>
      <c r="K372" s="333"/>
      <c r="L372" s="335"/>
      <c r="M372" s="335"/>
      <c r="N372" s="335"/>
      <c r="T372" s="329" t="str">
        <f aca="false">IF(D372&lt;&gt;"",IF(ISERROR(FIND("/",D372)),0,1),"")</f>
        <v/>
      </c>
      <c r="U372" s="329" t="str">
        <f aca="false">IF(D372&lt;&gt;"",IF(T372*1=0,D372,CONCATENATE(MID(D372,1,FIND("/",D372,1)-1),MID(D372,FIND("/",D372,1)+1,LEN(D372)))),"")</f>
        <v/>
      </c>
    </row>
    <row r="373" customFormat="false" ht="15" hidden="false" customHeight="false" outlineLevel="0" collapsed="false">
      <c r="A373" s="330" t="n">
        <v>360</v>
      </c>
      <c r="B373" s="323"/>
      <c r="C373" s="323"/>
      <c r="D373" s="324"/>
      <c r="E373" s="324"/>
      <c r="F373" s="324"/>
      <c r="G373" s="324"/>
      <c r="H373" s="324"/>
      <c r="I373" s="333"/>
      <c r="J373" s="333"/>
      <c r="K373" s="333"/>
      <c r="L373" s="335"/>
      <c r="M373" s="335"/>
      <c r="N373" s="335"/>
      <c r="T373" s="329" t="str">
        <f aca="false">IF(D373&lt;&gt;"",IF(ISERROR(FIND("/",D373)),0,1),"")</f>
        <v/>
      </c>
      <c r="U373" s="329" t="str">
        <f aca="false">IF(D373&lt;&gt;"",IF(T373*1=0,D373,CONCATENATE(MID(D373,1,FIND("/",D373,1)-1),MID(D373,FIND("/",D373,1)+1,LEN(D373)))),"")</f>
        <v/>
      </c>
    </row>
    <row r="374" customFormat="false" ht="15" hidden="false" customHeight="false" outlineLevel="0" collapsed="false">
      <c r="A374" s="330" t="n">
        <v>361</v>
      </c>
      <c r="B374" s="323"/>
      <c r="C374" s="323"/>
      <c r="D374" s="324"/>
      <c r="E374" s="324"/>
      <c r="F374" s="324"/>
      <c r="G374" s="324"/>
      <c r="H374" s="324"/>
      <c r="I374" s="333"/>
      <c r="J374" s="333"/>
      <c r="K374" s="333"/>
      <c r="L374" s="335"/>
      <c r="M374" s="335"/>
      <c r="N374" s="335"/>
      <c r="T374" s="329" t="str">
        <f aca="false">IF(D374&lt;&gt;"",IF(ISERROR(FIND("/",D374)),0,1),"")</f>
        <v/>
      </c>
      <c r="U374" s="329" t="str">
        <f aca="false">IF(D374&lt;&gt;"",IF(T374*1=0,D374,CONCATENATE(MID(D374,1,FIND("/",D374,1)-1),MID(D374,FIND("/",D374,1)+1,LEN(D374)))),"")</f>
        <v/>
      </c>
    </row>
    <row r="375" customFormat="false" ht="15" hidden="false" customHeight="false" outlineLevel="0" collapsed="false">
      <c r="A375" s="330" t="n">
        <v>362</v>
      </c>
      <c r="B375" s="323"/>
      <c r="C375" s="323"/>
      <c r="D375" s="324"/>
      <c r="E375" s="324"/>
      <c r="F375" s="324"/>
      <c r="G375" s="324"/>
      <c r="H375" s="324"/>
      <c r="I375" s="333"/>
      <c r="J375" s="333"/>
      <c r="K375" s="333"/>
      <c r="L375" s="335"/>
      <c r="M375" s="335"/>
      <c r="N375" s="335"/>
      <c r="T375" s="329" t="str">
        <f aca="false">IF(D375&lt;&gt;"",IF(ISERROR(FIND("/",D375)),0,1),"")</f>
        <v/>
      </c>
      <c r="U375" s="329" t="str">
        <f aca="false">IF(D375&lt;&gt;"",IF(T375*1=0,D375,CONCATENATE(MID(D375,1,FIND("/",D375,1)-1),MID(D375,FIND("/",D375,1)+1,LEN(D375)))),"")</f>
        <v/>
      </c>
    </row>
    <row r="376" customFormat="false" ht="15" hidden="false" customHeight="false" outlineLevel="0" collapsed="false">
      <c r="A376" s="330" t="n">
        <v>363</v>
      </c>
      <c r="B376" s="323"/>
      <c r="C376" s="323"/>
      <c r="D376" s="324"/>
      <c r="E376" s="324"/>
      <c r="F376" s="324"/>
      <c r="G376" s="324"/>
      <c r="H376" s="324"/>
      <c r="I376" s="333"/>
      <c r="J376" s="333"/>
      <c r="K376" s="333"/>
      <c r="L376" s="335"/>
      <c r="M376" s="335"/>
      <c r="N376" s="335"/>
      <c r="T376" s="329" t="str">
        <f aca="false">IF(D376&lt;&gt;"",IF(ISERROR(FIND("/",D376)),0,1),"")</f>
        <v/>
      </c>
      <c r="U376" s="329" t="str">
        <f aca="false">IF(D376&lt;&gt;"",IF(T376*1=0,D376,CONCATENATE(MID(D376,1,FIND("/",D376,1)-1),MID(D376,FIND("/",D376,1)+1,LEN(D376)))),"")</f>
        <v/>
      </c>
    </row>
    <row r="377" customFormat="false" ht="15" hidden="false" customHeight="false" outlineLevel="0" collapsed="false">
      <c r="A377" s="330" t="n">
        <v>364</v>
      </c>
      <c r="B377" s="323"/>
      <c r="C377" s="323"/>
      <c r="D377" s="324"/>
      <c r="E377" s="324"/>
      <c r="F377" s="324"/>
      <c r="G377" s="324"/>
      <c r="H377" s="324"/>
      <c r="I377" s="333"/>
      <c r="J377" s="333"/>
      <c r="K377" s="333"/>
      <c r="L377" s="335"/>
      <c r="M377" s="335"/>
      <c r="N377" s="335"/>
      <c r="T377" s="329" t="str">
        <f aca="false">IF(D377&lt;&gt;"",IF(ISERROR(FIND("/",D377)),0,1),"")</f>
        <v/>
      </c>
      <c r="U377" s="329" t="str">
        <f aca="false">IF(D377&lt;&gt;"",IF(T377*1=0,D377,CONCATENATE(MID(D377,1,FIND("/",D377,1)-1),MID(D377,FIND("/",D377,1)+1,LEN(D377)))),"")</f>
        <v/>
      </c>
    </row>
    <row r="378" customFormat="false" ht="15" hidden="false" customHeight="false" outlineLevel="0" collapsed="false">
      <c r="A378" s="330" t="n">
        <v>365</v>
      </c>
      <c r="B378" s="323"/>
      <c r="C378" s="323"/>
      <c r="D378" s="324"/>
      <c r="E378" s="324"/>
      <c r="F378" s="324"/>
      <c r="G378" s="324"/>
      <c r="H378" s="324"/>
      <c r="I378" s="333"/>
      <c r="J378" s="333"/>
      <c r="K378" s="333"/>
      <c r="L378" s="335"/>
      <c r="M378" s="335"/>
      <c r="N378" s="335"/>
      <c r="T378" s="329" t="str">
        <f aca="false">IF(D378&lt;&gt;"",IF(ISERROR(FIND("/",D378)),0,1),"")</f>
        <v/>
      </c>
      <c r="U378" s="329" t="str">
        <f aca="false">IF(D378&lt;&gt;"",IF(T378*1=0,D378,CONCATENATE(MID(D378,1,FIND("/",D378,1)-1),MID(D378,FIND("/",D378,1)+1,LEN(D378)))),"")</f>
        <v/>
      </c>
    </row>
    <row r="379" customFormat="false" ht="15" hidden="false" customHeight="false" outlineLevel="0" collapsed="false">
      <c r="A379" s="330" t="n">
        <v>366</v>
      </c>
      <c r="B379" s="323"/>
      <c r="C379" s="323"/>
      <c r="D379" s="324"/>
      <c r="E379" s="324"/>
      <c r="F379" s="324"/>
      <c r="G379" s="324"/>
      <c r="H379" s="324"/>
      <c r="I379" s="333"/>
      <c r="J379" s="333"/>
      <c r="K379" s="333"/>
      <c r="L379" s="335"/>
      <c r="M379" s="335"/>
      <c r="N379" s="335"/>
      <c r="T379" s="329" t="str">
        <f aca="false">IF(D379&lt;&gt;"",IF(ISERROR(FIND("/",D379)),0,1),"")</f>
        <v/>
      </c>
      <c r="U379" s="329" t="str">
        <f aca="false">IF(D379&lt;&gt;"",IF(T379*1=0,D379,CONCATENATE(MID(D379,1,FIND("/",D379,1)-1),MID(D379,FIND("/",D379,1)+1,LEN(D379)))),"")</f>
        <v/>
      </c>
    </row>
    <row r="380" customFormat="false" ht="15" hidden="false" customHeight="false" outlineLevel="0" collapsed="false">
      <c r="A380" s="330" t="n">
        <v>367</v>
      </c>
      <c r="B380" s="323"/>
      <c r="C380" s="323"/>
      <c r="D380" s="324"/>
      <c r="E380" s="324"/>
      <c r="F380" s="324"/>
      <c r="G380" s="324"/>
      <c r="H380" s="324"/>
      <c r="I380" s="333"/>
      <c r="J380" s="333"/>
      <c r="K380" s="333"/>
      <c r="L380" s="335"/>
      <c r="M380" s="335"/>
      <c r="N380" s="335"/>
      <c r="T380" s="329" t="str">
        <f aca="false">IF(D380&lt;&gt;"",IF(ISERROR(FIND("/",D380)),0,1),"")</f>
        <v/>
      </c>
      <c r="U380" s="329" t="str">
        <f aca="false">IF(D380&lt;&gt;"",IF(T380*1=0,D380,CONCATENATE(MID(D380,1,FIND("/",D380,1)-1),MID(D380,FIND("/",D380,1)+1,LEN(D380)))),"")</f>
        <v/>
      </c>
    </row>
    <row r="381" customFormat="false" ht="15" hidden="false" customHeight="false" outlineLevel="0" collapsed="false">
      <c r="A381" s="330" t="n">
        <v>368</v>
      </c>
      <c r="B381" s="323"/>
      <c r="C381" s="323"/>
      <c r="D381" s="324"/>
      <c r="E381" s="324"/>
      <c r="F381" s="324"/>
      <c r="G381" s="324"/>
      <c r="H381" s="324"/>
      <c r="I381" s="333"/>
      <c r="J381" s="333"/>
      <c r="K381" s="333"/>
      <c r="L381" s="335"/>
      <c r="M381" s="335"/>
      <c r="N381" s="335"/>
      <c r="T381" s="329" t="str">
        <f aca="false">IF(D381&lt;&gt;"",IF(ISERROR(FIND("/",D381)),0,1),"")</f>
        <v/>
      </c>
      <c r="U381" s="329" t="str">
        <f aca="false">IF(D381&lt;&gt;"",IF(T381*1=0,D381,CONCATENATE(MID(D381,1,FIND("/",D381,1)-1),MID(D381,FIND("/",D381,1)+1,LEN(D381)))),"")</f>
        <v/>
      </c>
    </row>
    <row r="382" customFormat="false" ht="15" hidden="false" customHeight="false" outlineLevel="0" collapsed="false">
      <c r="A382" s="330" t="n">
        <v>369</v>
      </c>
      <c r="B382" s="323"/>
      <c r="C382" s="323"/>
      <c r="D382" s="324"/>
      <c r="E382" s="324"/>
      <c r="F382" s="324"/>
      <c r="G382" s="324"/>
      <c r="H382" s="324"/>
      <c r="I382" s="333"/>
      <c r="J382" s="333"/>
      <c r="K382" s="333"/>
      <c r="L382" s="335"/>
      <c r="M382" s="335"/>
      <c r="N382" s="335"/>
      <c r="T382" s="329" t="str">
        <f aca="false">IF(D382&lt;&gt;"",IF(ISERROR(FIND("/",D382)),0,1),"")</f>
        <v/>
      </c>
      <c r="U382" s="329" t="str">
        <f aca="false">IF(D382&lt;&gt;"",IF(T382*1=0,D382,CONCATENATE(MID(D382,1,FIND("/",D382,1)-1),MID(D382,FIND("/",D382,1)+1,LEN(D382)))),"")</f>
        <v/>
      </c>
    </row>
    <row r="383" customFormat="false" ht="15" hidden="false" customHeight="false" outlineLevel="0" collapsed="false">
      <c r="A383" s="330" t="n">
        <v>370</v>
      </c>
      <c r="B383" s="323"/>
      <c r="C383" s="323"/>
      <c r="D383" s="324"/>
      <c r="E383" s="324"/>
      <c r="F383" s="324"/>
      <c r="G383" s="324"/>
      <c r="H383" s="324"/>
      <c r="I383" s="333"/>
      <c r="J383" s="333"/>
      <c r="K383" s="333"/>
      <c r="L383" s="335"/>
      <c r="M383" s="335"/>
      <c r="N383" s="335"/>
      <c r="T383" s="329" t="str">
        <f aca="false">IF(D383&lt;&gt;"",IF(ISERROR(FIND("/",D383)),0,1),"")</f>
        <v/>
      </c>
      <c r="U383" s="329" t="str">
        <f aca="false">IF(D383&lt;&gt;"",IF(T383*1=0,D383,CONCATENATE(MID(D383,1,FIND("/",D383,1)-1),MID(D383,FIND("/",D383,1)+1,LEN(D383)))),"")</f>
        <v/>
      </c>
    </row>
    <row r="384" customFormat="false" ht="15" hidden="false" customHeight="false" outlineLevel="0" collapsed="false">
      <c r="A384" s="330" t="n">
        <v>371</v>
      </c>
      <c r="B384" s="323"/>
      <c r="C384" s="323"/>
      <c r="D384" s="324"/>
      <c r="E384" s="324"/>
      <c r="F384" s="324"/>
      <c r="G384" s="324"/>
      <c r="H384" s="324"/>
      <c r="I384" s="333"/>
      <c r="J384" s="333"/>
      <c r="K384" s="333"/>
      <c r="L384" s="335"/>
      <c r="M384" s="335"/>
      <c r="N384" s="335"/>
      <c r="T384" s="329" t="str">
        <f aca="false">IF(D384&lt;&gt;"",IF(ISERROR(FIND("/",D384)),0,1),"")</f>
        <v/>
      </c>
      <c r="U384" s="329" t="str">
        <f aca="false">IF(D384&lt;&gt;"",IF(T384*1=0,D384,CONCATENATE(MID(D384,1,FIND("/",D384,1)-1),MID(D384,FIND("/",D384,1)+1,LEN(D384)))),"")</f>
        <v/>
      </c>
    </row>
    <row r="385" customFormat="false" ht="15" hidden="false" customHeight="false" outlineLevel="0" collapsed="false">
      <c r="A385" s="330" t="n">
        <v>372</v>
      </c>
      <c r="B385" s="323"/>
      <c r="C385" s="323"/>
      <c r="D385" s="324"/>
      <c r="E385" s="324"/>
      <c r="F385" s="324"/>
      <c r="G385" s="324"/>
      <c r="H385" s="324"/>
      <c r="I385" s="333"/>
      <c r="J385" s="333"/>
      <c r="K385" s="333"/>
      <c r="L385" s="335"/>
      <c r="M385" s="335"/>
      <c r="N385" s="335"/>
      <c r="T385" s="329" t="str">
        <f aca="false">IF(D385&lt;&gt;"",IF(ISERROR(FIND("/",D385)),0,1),"")</f>
        <v/>
      </c>
      <c r="U385" s="329" t="str">
        <f aca="false">IF(D385&lt;&gt;"",IF(T385*1=0,D385,CONCATENATE(MID(D385,1,FIND("/",D385,1)-1),MID(D385,FIND("/",D385,1)+1,LEN(D385)))),"")</f>
        <v/>
      </c>
    </row>
    <row r="386" customFormat="false" ht="15" hidden="false" customHeight="false" outlineLevel="0" collapsed="false">
      <c r="A386" s="330" t="n">
        <v>373</v>
      </c>
      <c r="B386" s="323"/>
      <c r="C386" s="323"/>
      <c r="D386" s="324"/>
      <c r="E386" s="324"/>
      <c r="F386" s="324"/>
      <c r="G386" s="324"/>
      <c r="H386" s="324"/>
      <c r="I386" s="333"/>
      <c r="J386" s="333"/>
      <c r="K386" s="333"/>
      <c r="L386" s="335"/>
      <c r="M386" s="335"/>
      <c r="N386" s="335"/>
      <c r="T386" s="329" t="str">
        <f aca="false">IF(D386&lt;&gt;"",IF(ISERROR(FIND("/",D386)),0,1),"")</f>
        <v/>
      </c>
      <c r="U386" s="329" t="str">
        <f aca="false">IF(D386&lt;&gt;"",IF(T386*1=0,D386,CONCATENATE(MID(D386,1,FIND("/",D386,1)-1),MID(D386,FIND("/",D386,1)+1,LEN(D386)))),"")</f>
        <v/>
      </c>
    </row>
    <row r="387" customFormat="false" ht="15" hidden="false" customHeight="false" outlineLevel="0" collapsed="false">
      <c r="A387" s="330" t="n">
        <v>374</v>
      </c>
      <c r="B387" s="323"/>
      <c r="C387" s="323"/>
      <c r="D387" s="324"/>
      <c r="E387" s="324"/>
      <c r="F387" s="324"/>
      <c r="G387" s="324"/>
      <c r="H387" s="324"/>
      <c r="I387" s="333"/>
      <c r="J387" s="333"/>
      <c r="K387" s="333"/>
      <c r="L387" s="335"/>
      <c r="M387" s="335"/>
      <c r="N387" s="335"/>
      <c r="T387" s="329" t="str">
        <f aca="false">IF(D387&lt;&gt;"",IF(ISERROR(FIND("/",D387)),0,1),"")</f>
        <v/>
      </c>
      <c r="U387" s="329" t="str">
        <f aca="false">IF(D387&lt;&gt;"",IF(T387*1=0,D387,CONCATENATE(MID(D387,1,FIND("/",D387,1)-1),MID(D387,FIND("/",D387,1)+1,LEN(D387)))),"")</f>
        <v/>
      </c>
    </row>
    <row r="388" customFormat="false" ht="15" hidden="false" customHeight="false" outlineLevel="0" collapsed="false">
      <c r="A388" s="330" t="n">
        <v>375</v>
      </c>
      <c r="B388" s="323"/>
      <c r="C388" s="323"/>
      <c r="D388" s="324"/>
      <c r="E388" s="324"/>
      <c r="F388" s="324"/>
      <c r="G388" s="324"/>
      <c r="H388" s="324"/>
      <c r="I388" s="333"/>
      <c r="J388" s="333"/>
      <c r="K388" s="333"/>
      <c r="L388" s="335"/>
      <c r="M388" s="335"/>
      <c r="N388" s="335"/>
      <c r="T388" s="329" t="str">
        <f aca="false">IF(D388&lt;&gt;"",IF(ISERROR(FIND("/",D388)),0,1),"")</f>
        <v/>
      </c>
      <c r="U388" s="329" t="str">
        <f aca="false">IF(D388&lt;&gt;"",IF(T388*1=0,D388,CONCATENATE(MID(D388,1,FIND("/",D388,1)-1),MID(D388,FIND("/",D388,1)+1,LEN(D388)))),"")</f>
        <v/>
      </c>
    </row>
    <row r="389" customFormat="false" ht="15" hidden="false" customHeight="false" outlineLevel="0" collapsed="false">
      <c r="A389" s="330" t="n">
        <v>376</v>
      </c>
      <c r="B389" s="323"/>
      <c r="C389" s="323"/>
      <c r="D389" s="324"/>
      <c r="E389" s="324"/>
      <c r="F389" s="324"/>
      <c r="G389" s="324"/>
      <c r="H389" s="324"/>
      <c r="I389" s="333"/>
      <c r="J389" s="333"/>
      <c r="K389" s="333"/>
      <c r="L389" s="335"/>
      <c r="M389" s="335"/>
      <c r="N389" s="335"/>
      <c r="T389" s="329" t="str">
        <f aca="false">IF(D389&lt;&gt;"",IF(ISERROR(FIND("/",D389)),0,1),"")</f>
        <v/>
      </c>
      <c r="U389" s="329" t="str">
        <f aca="false">IF(D389&lt;&gt;"",IF(T389*1=0,D389,CONCATENATE(MID(D389,1,FIND("/",D389,1)-1),MID(D389,FIND("/",D389,1)+1,LEN(D389)))),"")</f>
        <v/>
      </c>
    </row>
    <row r="390" customFormat="false" ht="15" hidden="false" customHeight="false" outlineLevel="0" collapsed="false">
      <c r="A390" s="330" t="n">
        <v>377</v>
      </c>
      <c r="B390" s="323"/>
      <c r="C390" s="323"/>
      <c r="D390" s="324"/>
      <c r="E390" s="324"/>
      <c r="F390" s="324"/>
      <c r="G390" s="324"/>
      <c r="H390" s="324"/>
      <c r="I390" s="333"/>
      <c r="J390" s="333"/>
      <c r="K390" s="333"/>
      <c r="L390" s="335"/>
      <c r="M390" s="335"/>
      <c r="N390" s="335"/>
      <c r="T390" s="329" t="str">
        <f aca="false">IF(D390&lt;&gt;"",IF(ISERROR(FIND("/",D390)),0,1),"")</f>
        <v/>
      </c>
      <c r="U390" s="329" t="str">
        <f aca="false">IF(D390&lt;&gt;"",IF(T390*1=0,D390,CONCATENATE(MID(D390,1,FIND("/",D390,1)-1),MID(D390,FIND("/",D390,1)+1,LEN(D390)))),"")</f>
        <v/>
      </c>
    </row>
    <row r="391" customFormat="false" ht="15" hidden="false" customHeight="false" outlineLevel="0" collapsed="false">
      <c r="A391" s="330" t="n">
        <v>378</v>
      </c>
      <c r="B391" s="323"/>
      <c r="C391" s="323"/>
      <c r="D391" s="324"/>
      <c r="E391" s="324"/>
      <c r="F391" s="324"/>
      <c r="G391" s="324"/>
      <c r="H391" s="324"/>
      <c r="I391" s="333"/>
      <c r="J391" s="333"/>
      <c r="K391" s="333"/>
      <c r="L391" s="335"/>
      <c r="M391" s="335"/>
      <c r="N391" s="335"/>
      <c r="T391" s="329" t="str">
        <f aca="false">IF(D391&lt;&gt;"",IF(ISERROR(FIND("/",D391)),0,1),"")</f>
        <v/>
      </c>
      <c r="U391" s="329" t="str">
        <f aca="false">IF(D391&lt;&gt;"",IF(T391*1=0,D391,CONCATENATE(MID(D391,1,FIND("/",D391,1)-1),MID(D391,FIND("/",D391,1)+1,LEN(D391)))),"")</f>
        <v/>
      </c>
    </row>
    <row r="392" customFormat="false" ht="15" hidden="false" customHeight="false" outlineLevel="0" collapsed="false">
      <c r="A392" s="330" t="n">
        <v>379</v>
      </c>
      <c r="B392" s="323"/>
      <c r="C392" s="323"/>
      <c r="D392" s="324"/>
      <c r="E392" s="324"/>
      <c r="F392" s="324"/>
      <c r="G392" s="324"/>
      <c r="H392" s="324"/>
      <c r="I392" s="333"/>
      <c r="J392" s="333"/>
      <c r="K392" s="333"/>
      <c r="L392" s="335"/>
      <c r="M392" s="335"/>
      <c r="N392" s="335"/>
      <c r="T392" s="329" t="str">
        <f aca="false">IF(D392&lt;&gt;"",IF(ISERROR(FIND("/",D392)),0,1),"")</f>
        <v/>
      </c>
      <c r="U392" s="329" t="str">
        <f aca="false">IF(D392&lt;&gt;"",IF(T392*1=0,D392,CONCATENATE(MID(D392,1,FIND("/",D392,1)-1),MID(D392,FIND("/",D392,1)+1,LEN(D392)))),"")</f>
        <v/>
      </c>
    </row>
    <row r="393" customFormat="false" ht="15" hidden="false" customHeight="false" outlineLevel="0" collapsed="false">
      <c r="A393" s="330" t="n">
        <v>380</v>
      </c>
      <c r="B393" s="323"/>
      <c r="C393" s="323"/>
      <c r="D393" s="324"/>
      <c r="E393" s="324"/>
      <c r="F393" s="324"/>
      <c r="G393" s="324"/>
      <c r="H393" s="324"/>
      <c r="I393" s="333"/>
      <c r="J393" s="333"/>
      <c r="K393" s="333"/>
      <c r="L393" s="335"/>
      <c r="M393" s="335"/>
      <c r="N393" s="335"/>
      <c r="T393" s="329" t="str">
        <f aca="false">IF(D393&lt;&gt;"",IF(ISERROR(FIND("/",D393)),0,1),"")</f>
        <v/>
      </c>
      <c r="U393" s="329" t="str">
        <f aca="false">IF(D393&lt;&gt;"",IF(T393*1=0,D393,CONCATENATE(MID(D393,1,FIND("/",D393,1)-1),MID(D393,FIND("/",D393,1)+1,LEN(D393)))),"")</f>
        <v/>
      </c>
    </row>
    <row r="394" customFormat="false" ht="15" hidden="false" customHeight="false" outlineLevel="0" collapsed="false">
      <c r="A394" s="330" t="n">
        <v>381</v>
      </c>
      <c r="B394" s="323"/>
      <c r="C394" s="323"/>
      <c r="D394" s="324"/>
      <c r="E394" s="324"/>
      <c r="F394" s="324"/>
      <c r="G394" s="324"/>
      <c r="H394" s="324"/>
      <c r="I394" s="333"/>
      <c r="J394" s="333"/>
      <c r="K394" s="333"/>
      <c r="L394" s="335"/>
      <c r="M394" s="335"/>
      <c r="N394" s="335"/>
      <c r="T394" s="329" t="str">
        <f aca="false">IF(D394&lt;&gt;"",IF(ISERROR(FIND("/",D394)),0,1),"")</f>
        <v/>
      </c>
      <c r="U394" s="329" t="str">
        <f aca="false">IF(D394&lt;&gt;"",IF(T394*1=0,D394,CONCATENATE(MID(D394,1,FIND("/",D394,1)-1),MID(D394,FIND("/",D394,1)+1,LEN(D394)))),"")</f>
        <v/>
      </c>
    </row>
    <row r="395" customFormat="false" ht="15" hidden="false" customHeight="false" outlineLevel="0" collapsed="false">
      <c r="A395" s="330" t="n">
        <v>382</v>
      </c>
      <c r="B395" s="323"/>
      <c r="C395" s="323"/>
      <c r="D395" s="324"/>
      <c r="E395" s="324"/>
      <c r="F395" s="324"/>
      <c r="G395" s="324"/>
      <c r="H395" s="324"/>
      <c r="I395" s="333"/>
      <c r="J395" s="333"/>
      <c r="K395" s="333"/>
      <c r="L395" s="335"/>
      <c r="M395" s="335"/>
      <c r="N395" s="335"/>
      <c r="T395" s="329" t="str">
        <f aca="false">IF(D395&lt;&gt;"",IF(ISERROR(FIND("/",D395)),0,1),"")</f>
        <v/>
      </c>
      <c r="U395" s="329" t="str">
        <f aca="false">IF(D395&lt;&gt;"",IF(T395*1=0,D395,CONCATENATE(MID(D395,1,FIND("/",D395,1)-1),MID(D395,FIND("/",D395,1)+1,LEN(D395)))),"")</f>
        <v/>
      </c>
    </row>
    <row r="396" customFormat="false" ht="15" hidden="false" customHeight="false" outlineLevel="0" collapsed="false">
      <c r="A396" s="330" t="n">
        <v>383</v>
      </c>
      <c r="B396" s="323"/>
      <c r="C396" s="323"/>
      <c r="D396" s="324"/>
      <c r="E396" s="324"/>
      <c r="F396" s="324"/>
      <c r="G396" s="324"/>
      <c r="H396" s="324"/>
      <c r="I396" s="333"/>
      <c r="J396" s="333"/>
      <c r="K396" s="333"/>
      <c r="L396" s="335"/>
      <c r="M396" s="335"/>
      <c r="N396" s="335"/>
      <c r="T396" s="329" t="str">
        <f aca="false">IF(D396&lt;&gt;"",IF(ISERROR(FIND("/",D396)),0,1),"")</f>
        <v/>
      </c>
      <c r="U396" s="329" t="str">
        <f aca="false">IF(D396&lt;&gt;"",IF(T396*1=0,D396,CONCATENATE(MID(D396,1,FIND("/",D396,1)-1),MID(D396,FIND("/",D396,1)+1,LEN(D396)))),"")</f>
        <v/>
      </c>
    </row>
    <row r="397" customFormat="false" ht="15" hidden="false" customHeight="false" outlineLevel="0" collapsed="false">
      <c r="A397" s="330" t="n">
        <v>384</v>
      </c>
      <c r="B397" s="323"/>
      <c r="C397" s="323"/>
      <c r="D397" s="324"/>
      <c r="E397" s="324"/>
      <c r="F397" s="324"/>
      <c r="G397" s="324"/>
      <c r="H397" s="324"/>
      <c r="I397" s="333"/>
      <c r="J397" s="333"/>
      <c r="K397" s="333"/>
      <c r="L397" s="335"/>
      <c r="M397" s="335"/>
      <c r="N397" s="335"/>
      <c r="T397" s="329" t="str">
        <f aca="false">IF(D397&lt;&gt;"",IF(ISERROR(FIND("/",D397)),0,1),"")</f>
        <v/>
      </c>
      <c r="U397" s="329" t="str">
        <f aca="false">IF(D397&lt;&gt;"",IF(T397*1=0,D397,CONCATENATE(MID(D397,1,FIND("/",D397,1)-1),MID(D397,FIND("/",D397,1)+1,LEN(D397)))),"")</f>
        <v/>
      </c>
    </row>
    <row r="398" customFormat="false" ht="15" hidden="false" customHeight="false" outlineLevel="0" collapsed="false">
      <c r="A398" s="330" t="n">
        <v>385</v>
      </c>
      <c r="B398" s="323"/>
      <c r="C398" s="323"/>
      <c r="D398" s="324"/>
      <c r="E398" s="324"/>
      <c r="F398" s="324"/>
      <c r="G398" s="324"/>
      <c r="H398" s="324"/>
      <c r="I398" s="333"/>
      <c r="J398" s="333"/>
      <c r="K398" s="333"/>
      <c r="L398" s="335"/>
      <c r="M398" s="335"/>
      <c r="N398" s="335"/>
      <c r="T398" s="329" t="str">
        <f aca="false">IF(D398&lt;&gt;"",IF(ISERROR(FIND("/",D398)),0,1),"")</f>
        <v/>
      </c>
      <c r="U398" s="329" t="str">
        <f aca="false">IF(D398&lt;&gt;"",IF(T398*1=0,D398,CONCATENATE(MID(D398,1,FIND("/",D398,1)-1),MID(D398,FIND("/",D398,1)+1,LEN(D398)))),"")</f>
        <v/>
      </c>
    </row>
    <row r="399" customFormat="false" ht="15" hidden="false" customHeight="false" outlineLevel="0" collapsed="false">
      <c r="A399" s="330" t="n">
        <v>386</v>
      </c>
      <c r="B399" s="323"/>
      <c r="C399" s="323"/>
      <c r="D399" s="324"/>
      <c r="E399" s="324"/>
      <c r="F399" s="324"/>
      <c r="G399" s="324"/>
      <c r="H399" s="324"/>
      <c r="I399" s="333"/>
      <c r="J399" s="333"/>
      <c r="K399" s="333"/>
      <c r="L399" s="335"/>
      <c r="M399" s="335"/>
      <c r="N399" s="335"/>
      <c r="T399" s="329" t="str">
        <f aca="false">IF(D399&lt;&gt;"",IF(ISERROR(FIND("/",D399)),0,1),"")</f>
        <v/>
      </c>
      <c r="U399" s="329" t="str">
        <f aca="false">IF(D399&lt;&gt;"",IF(T399*1=0,D399,CONCATENATE(MID(D399,1,FIND("/",D399,1)-1),MID(D399,FIND("/",D399,1)+1,LEN(D399)))),"")</f>
        <v/>
      </c>
    </row>
    <row r="400" customFormat="false" ht="15" hidden="false" customHeight="false" outlineLevel="0" collapsed="false">
      <c r="A400" s="330" t="n">
        <v>387</v>
      </c>
      <c r="B400" s="323"/>
      <c r="C400" s="323"/>
      <c r="D400" s="324"/>
      <c r="E400" s="324"/>
      <c r="F400" s="324"/>
      <c r="G400" s="324"/>
      <c r="H400" s="324"/>
      <c r="I400" s="333"/>
      <c r="J400" s="333"/>
      <c r="K400" s="333"/>
      <c r="L400" s="335"/>
      <c r="M400" s="335"/>
      <c r="N400" s="335"/>
      <c r="T400" s="329" t="str">
        <f aca="false">IF(D400&lt;&gt;"",IF(ISERROR(FIND("/",D400)),0,1),"")</f>
        <v/>
      </c>
      <c r="U400" s="329" t="str">
        <f aca="false">IF(D400&lt;&gt;"",IF(T400*1=0,D400,CONCATENATE(MID(D400,1,FIND("/",D400,1)-1),MID(D400,FIND("/",D400,1)+1,LEN(D400)))),"")</f>
        <v/>
      </c>
    </row>
    <row r="401" customFormat="false" ht="15" hidden="false" customHeight="false" outlineLevel="0" collapsed="false">
      <c r="A401" s="330" t="n">
        <v>388</v>
      </c>
      <c r="B401" s="323"/>
      <c r="C401" s="323"/>
      <c r="D401" s="324"/>
      <c r="E401" s="324"/>
      <c r="F401" s="324"/>
      <c r="G401" s="324"/>
      <c r="H401" s="324"/>
      <c r="I401" s="333"/>
      <c r="J401" s="333"/>
      <c r="K401" s="333"/>
      <c r="L401" s="335"/>
      <c r="M401" s="335"/>
      <c r="N401" s="335"/>
      <c r="T401" s="329" t="str">
        <f aca="false">IF(D401&lt;&gt;"",IF(ISERROR(FIND("/",D401)),0,1),"")</f>
        <v/>
      </c>
      <c r="U401" s="329" t="str">
        <f aca="false">IF(D401&lt;&gt;"",IF(T401*1=0,D401,CONCATENATE(MID(D401,1,FIND("/",D401,1)-1),MID(D401,FIND("/",D401,1)+1,LEN(D401)))),"")</f>
        <v/>
      </c>
    </row>
    <row r="402" customFormat="false" ht="15" hidden="false" customHeight="false" outlineLevel="0" collapsed="false">
      <c r="A402" s="330" t="n">
        <v>389</v>
      </c>
      <c r="B402" s="323"/>
      <c r="C402" s="323"/>
      <c r="D402" s="324"/>
      <c r="E402" s="324"/>
      <c r="F402" s="324"/>
      <c r="G402" s="324"/>
      <c r="H402" s="324"/>
      <c r="I402" s="333"/>
      <c r="J402" s="333"/>
      <c r="K402" s="333"/>
      <c r="L402" s="335"/>
      <c r="M402" s="335"/>
      <c r="N402" s="335"/>
      <c r="T402" s="329" t="str">
        <f aca="false">IF(D402&lt;&gt;"",IF(ISERROR(FIND("/",D402)),0,1),"")</f>
        <v/>
      </c>
      <c r="U402" s="329" t="str">
        <f aca="false">IF(D402&lt;&gt;"",IF(T402*1=0,D402,CONCATENATE(MID(D402,1,FIND("/",D402,1)-1),MID(D402,FIND("/",D402,1)+1,LEN(D402)))),"")</f>
        <v/>
      </c>
    </row>
    <row r="403" customFormat="false" ht="15" hidden="false" customHeight="false" outlineLevel="0" collapsed="false">
      <c r="A403" s="330" t="n">
        <v>390</v>
      </c>
      <c r="B403" s="323"/>
      <c r="C403" s="323"/>
      <c r="D403" s="324"/>
      <c r="E403" s="324"/>
      <c r="F403" s="324"/>
      <c r="G403" s="324"/>
      <c r="H403" s="324"/>
      <c r="I403" s="333"/>
      <c r="J403" s="333"/>
      <c r="K403" s="333"/>
      <c r="L403" s="335"/>
      <c r="M403" s="335"/>
      <c r="N403" s="335"/>
      <c r="T403" s="329" t="str">
        <f aca="false">IF(D403&lt;&gt;"",IF(ISERROR(FIND("/",D403)),0,1),"")</f>
        <v/>
      </c>
      <c r="U403" s="329" t="str">
        <f aca="false">IF(D403&lt;&gt;"",IF(T403*1=0,D403,CONCATENATE(MID(D403,1,FIND("/",D403,1)-1),MID(D403,FIND("/",D403,1)+1,LEN(D403)))),"")</f>
        <v/>
      </c>
    </row>
    <row r="404" customFormat="false" ht="15" hidden="false" customHeight="false" outlineLevel="0" collapsed="false">
      <c r="A404" s="330" t="n">
        <v>391</v>
      </c>
      <c r="B404" s="323"/>
      <c r="C404" s="323"/>
      <c r="D404" s="324"/>
      <c r="E404" s="324"/>
      <c r="F404" s="324"/>
      <c r="G404" s="324"/>
      <c r="H404" s="324"/>
      <c r="I404" s="333"/>
      <c r="J404" s="333"/>
      <c r="K404" s="333"/>
      <c r="L404" s="335"/>
      <c r="M404" s="335"/>
      <c r="N404" s="335"/>
      <c r="T404" s="329" t="str">
        <f aca="false">IF(D404&lt;&gt;"",IF(ISERROR(FIND("/",D404)),0,1),"")</f>
        <v/>
      </c>
      <c r="U404" s="329" t="str">
        <f aca="false">IF(D404&lt;&gt;"",IF(T404*1=0,D404,CONCATENATE(MID(D404,1,FIND("/",D404,1)-1),MID(D404,FIND("/",D404,1)+1,LEN(D404)))),"")</f>
        <v/>
      </c>
    </row>
    <row r="405" customFormat="false" ht="15" hidden="false" customHeight="false" outlineLevel="0" collapsed="false">
      <c r="A405" s="330" t="n">
        <v>392</v>
      </c>
      <c r="B405" s="323"/>
      <c r="C405" s="323"/>
      <c r="D405" s="324"/>
      <c r="E405" s="324"/>
      <c r="F405" s="324"/>
      <c r="G405" s="324"/>
      <c r="H405" s="324"/>
      <c r="I405" s="333"/>
      <c r="J405" s="333"/>
      <c r="K405" s="333"/>
      <c r="L405" s="335"/>
      <c r="M405" s="335"/>
      <c r="N405" s="335"/>
      <c r="T405" s="329" t="str">
        <f aca="false">IF(D405&lt;&gt;"",IF(ISERROR(FIND("/",D405)),0,1),"")</f>
        <v/>
      </c>
      <c r="U405" s="329" t="str">
        <f aca="false">IF(D405&lt;&gt;"",IF(T405*1=0,D405,CONCATENATE(MID(D405,1,FIND("/",D405,1)-1),MID(D405,FIND("/",D405,1)+1,LEN(D405)))),"")</f>
        <v/>
      </c>
    </row>
    <row r="406" customFormat="false" ht="15" hidden="false" customHeight="false" outlineLevel="0" collapsed="false">
      <c r="A406" s="330" t="n">
        <v>393</v>
      </c>
      <c r="B406" s="323"/>
      <c r="C406" s="323"/>
      <c r="D406" s="324"/>
      <c r="E406" s="324"/>
      <c r="F406" s="324"/>
      <c r="G406" s="324"/>
      <c r="H406" s="324"/>
      <c r="I406" s="333"/>
      <c r="J406" s="333"/>
      <c r="K406" s="333"/>
      <c r="L406" s="335"/>
      <c r="M406" s="335"/>
      <c r="N406" s="335"/>
      <c r="T406" s="329" t="str">
        <f aca="false">IF(D406&lt;&gt;"",IF(ISERROR(FIND("/",D406)),0,1),"")</f>
        <v/>
      </c>
      <c r="U406" s="329" t="str">
        <f aca="false">IF(D406&lt;&gt;"",IF(T406*1=0,D406,CONCATENATE(MID(D406,1,FIND("/",D406,1)-1),MID(D406,FIND("/",D406,1)+1,LEN(D406)))),"")</f>
        <v/>
      </c>
    </row>
    <row r="407" customFormat="false" ht="15" hidden="false" customHeight="false" outlineLevel="0" collapsed="false">
      <c r="A407" s="330" t="n">
        <v>394</v>
      </c>
      <c r="B407" s="323"/>
      <c r="C407" s="323"/>
      <c r="D407" s="324"/>
      <c r="E407" s="324"/>
      <c r="F407" s="324"/>
      <c r="G407" s="324"/>
      <c r="H407" s="324"/>
      <c r="I407" s="333"/>
      <c r="J407" s="333"/>
      <c r="K407" s="333"/>
      <c r="L407" s="335"/>
      <c r="M407" s="335"/>
      <c r="N407" s="335"/>
      <c r="T407" s="329" t="str">
        <f aca="false">IF(D407&lt;&gt;"",IF(ISERROR(FIND("/",D407)),0,1),"")</f>
        <v/>
      </c>
      <c r="U407" s="329" t="str">
        <f aca="false">IF(D407&lt;&gt;"",IF(T407*1=0,D407,CONCATENATE(MID(D407,1,FIND("/",D407,1)-1),MID(D407,FIND("/",D407,1)+1,LEN(D407)))),"")</f>
        <v/>
      </c>
    </row>
    <row r="408" customFormat="false" ht="15" hidden="false" customHeight="false" outlineLevel="0" collapsed="false">
      <c r="A408" s="330" t="n">
        <v>395</v>
      </c>
      <c r="B408" s="323"/>
      <c r="C408" s="323"/>
      <c r="D408" s="324"/>
      <c r="E408" s="324"/>
      <c r="F408" s="324"/>
      <c r="G408" s="324"/>
      <c r="H408" s="324"/>
      <c r="I408" s="333"/>
      <c r="J408" s="333"/>
      <c r="K408" s="333"/>
      <c r="L408" s="335"/>
      <c r="M408" s="335"/>
      <c r="N408" s="335"/>
      <c r="T408" s="329" t="str">
        <f aca="false">IF(D408&lt;&gt;"",IF(ISERROR(FIND("/",D408)),0,1),"")</f>
        <v/>
      </c>
      <c r="U408" s="329" t="str">
        <f aca="false">IF(D408&lt;&gt;"",IF(T408*1=0,D408,CONCATENATE(MID(D408,1,FIND("/",D408,1)-1),MID(D408,FIND("/",D408,1)+1,LEN(D408)))),"")</f>
        <v/>
      </c>
    </row>
    <row r="409" customFormat="false" ht="15" hidden="false" customHeight="false" outlineLevel="0" collapsed="false">
      <c r="A409" s="330" t="n">
        <v>396</v>
      </c>
      <c r="B409" s="323"/>
      <c r="C409" s="323"/>
      <c r="D409" s="324"/>
      <c r="E409" s="324"/>
      <c r="F409" s="324"/>
      <c r="G409" s="324"/>
      <c r="H409" s="324"/>
      <c r="I409" s="333"/>
      <c r="J409" s="333"/>
      <c r="K409" s="333"/>
      <c r="L409" s="335"/>
      <c r="M409" s="335"/>
      <c r="N409" s="335"/>
      <c r="T409" s="329" t="str">
        <f aca="false">IF(D409&lt;&gt;"",IF(ISERROR(FIND("/",D409)),0,1),"")</f>
        <v/>
      </c>
      <c r="U409" s="329" t="str">
        <f aca="false">IF(D409&lt;&gt;"",IF(T409*1=0,D409,CONCATENATE(MID(D409,1,FIND("/",D409,1)-1),MID(D409,FIND("/",D409,1)+1,LEN(D409)))),"")</f>
        <v/>
      </c>
    </row>
    <row r="410" customFormat="false" ht="15" hidden="false" customHeight="false" outlineLevel="0" collapsed="false">
      <c r="A410" s="330" t="n">
        <v>397</v>
      </c>
      <c r="B410" s="323"/>
      <c r="C410" s="323"/>
      <c r="D410" s="324"/>
      <c r="E410" s="324"/>
      <c r="F410" s="324"/>
      <c r="G410" s="324"/>
      <c r="H410" s="324"/>
      <c r="I410" s="333"/>
      <c r="J410" s="333"/>
      <c r="K410" s="333"/>
      <c r="L410" s="335"/>
      <c r="M410" s="335"/>
      <c r="N410" s="335"/>
      <c r="T410" s="329" t="str">
        <f aca="false">IF(D410&lt;&gt;"",IF(ISERROR(FIND("/",D410)),0,1),"")</f>
        <v/>
      </c>
      <c r="U410" s="329" t="str">
        <f aca="false">IF(D410&lt;&gt;"",IF(T410*1=0,D410,CONCATENATE(MID(D410,1,FIND("/",D410,1)-1),MID(D410,FIND("/",D410,1)+1,LEN(D410)))),"")</f>
        <v/>
      </c>
    </row>
    <row r="411" customFormat="false" ht="15" hidden="false" customHeight="false" outlineLevel="0" collapsed="false">
      <c r="A411" s="330" t="n">
        <v>398</v>
      </c>
      <c r="B411" s="323"/>
      <c r="C411" s="323"/>
      <c r="D411" s="324"/>
      <c r="E411" s="324"/>
      <c r="F411" s="324"/>
      <c r="G411" s="324"/>
      <c r="H411" s="324"/>
      <c r="I411" s="333"/>
      <c r="J411" s="333"/>
      <c r="K411" s="333"/>
      <c r="L411" s="335"/>
      <c r="M411" s="335"/>
      <c r="N411" s="335"/>
      <c r="T411" s="329" t="str">
        <f aca="false">IF(D411&lt;&gt;"",IF(ISERROR(FIND("/",D411)),0,1),"")</f>
        <v/>
      </c>
      <c r="U411" s="329" t="str">
        <f aca="false">IF(D411&lt;&gt;"",IF(T411*1=0,D411,CONCATENATE(MID(D411,1,FIND("/",D411,1)-1),MID(D411,FIND("/",D411,1)+1,LEN(D411)))),"")</f>
        <v/>
      </c>
    </row>
    <row r="412" customFormat="false" ht="15" hidden="false" customHeight="false" outlineLevel="0" collapsed="false">
      <c r="A412" s="330" t="n">
        <v>399</v>
      </c>
      <c r="B412" s="323"/>
      <c r="C412" s="323"/>
      <c r="D412" s="324"/>
      <c r="E412" s="324"/>
      <c r="F412" s="324"/>
      <c r="G412" s="324"/>
      <c r="H412" s="324"/>
      <c r="I412" s="333"/>
      <c r="J412" s="333"/>
      <c r="K412" s="333"/>
      <c r="L412" s="335"/>
      <c r="M412" s="335"/>
      <c r="N412" s="335"/>
      <c r="T412" s="329" t="str">
        <f aca="false">IF(D412&lt;&gt;"",IF(ISERROR(FIND("/",D412)),0,1),"")</f>
        <v/>
      </c>
      <c r="U412" s="329" t="str">
        <f aca="false">IF(D412&lt;&gt;"",IF(T412*1=0,D412,CONCATENATE(MID(D412,1,FIND("/",D412,1)-1),MID(D412,FIND("/",D412,1)+1,LEN(D412)))),"")</f>
        <v/>
      </c>
    </row>
    <row r="413" customFormat="false" ht="15" hidden="false" customHeight="false" outlineLevel="0" collapsed="false">
      <c r="A413" s="330" t="n">
        <v>400</v>
      </c>
      <c r="B413" s="323"/>
      <c r="C413" s="323"/>
      <c r="D413" s="324"/>
      <c r="E413" s="324"/>
      <c r="F413" s="324"/>
      <c r="G413" s="324"/>
      <c r="H413" s="324"/>
      <c r="I413" s="333"/>
      <c r="J413" s="333"/>
      <c r="K413" s="333"/>
      <c r="L413" s="335"/>
      <c r="M413" s="335"/>
      <c r="N413" s="335"/>
      <c r="T413" s="329" t="str">
        <f aca="false">IF(D413&lt;&gt;"",IF(ISERROR(FIND("/",D413)),0,1),"")</f>
        <v/>
      </c>
      <c r="U413" s="329" t="str">
        <f aca="false">IF(D413&lt;&gt;"",IF(T413*1=0,D413,CONCATENATE(MID(D413,1,FIND("/",D413,1)-1),MID(D413,FIND("/",D413,1)+1,LEN(D413)))),"")</f>
        <v/>
      </c>
    </row>
    <row r="414" customFormat="false" ht="15" hidden="false" customHeight="false" outlineLevel="0" collapsed="false">
      <c r="A414" s="330" t="n">
        <v>401</v>
      </c>
      <c r="B414" s="323"/>
      <c r="C414" s="323"/>
      <c r="D414" s="324"/>
      <c r="E414" s="324"/>
      <c r="F414" s="324"/>
      <c r="G414" s="324"/>
      <c r="H414" s="324"/>
      <c r="I414" s="333"/>
      <c r="J414" s="333"/>
      <c r="K414" s="333"/>
      <c r="L414" s="335"/>
      <c r="M414" s="335"/>
      <c r="N414" s="335"/>
      <c r="T414" s="329" t="str">
        <f aca="false">IF(D414&lt;&gt;"",IF(ISERROR(FIND("/",D414)),0,1),"")</f>
        <v/>
      </c>
      <c r="U414" s="329" t="str">
        <f aca="false">IF(D414&lt;&gt;"",IF(T414*1=0,D414,CONCATENATE(MID(D414,1,FIND("/",D414,1)-1),MID(D414,FIND("/",D414,1)+1,LEN(D414)))),"")</f>
        <v/>
      </c>
    </row>
    <row r="415" customFormat="false" ht="15" hidden="false" customHeight="false" outlineLevel="0" collapsed="false">
      <c r="A415" s="330" t="n">
        <v>402</v>
      </c>
      <c r="B415" s="323"/>
      <c r="C415" s="323"/>
      <c r="D415" s="324"/>
      <c r="E415" s="324"/>
      <c r="F415" s="324"/>
      <c r="G415" s="324"/>
      <c r="H415" s="324"/>
      <c r="I415" s="333"/>
      <c r="J415" s="333"/>
      <c r="K415" s="333"/>
      <c r="L415" s="335"/>
      <c r="M415" s="335"/>
      <c r="N415" s="335"/>
      <c r="T415" s="329" t="str">
        <f aca="false">IF(D415&lt;&gt;"",IF(ISERROR(FIND("/",D415)),0,1),"")</f>
        <v/>
      </c>
      <c r="U415" s="329" t="str">
        <f aca="false">IF(D415&lt;&gt;"",IF(T415*1=0,D415,CONCATENATE(MID(D415,1,FIND("/",D415,1)-1),MID(D415,FIND("/",D415,1)+1,LEN(D415)))),"")</f>
        <v/>
      </c>
    </row>
    <row r="416" customFormat="false" ht="15" hidden="false" customHeight="false" outlineLevel="0" collapsed="false">
      <c r="A416" s="330" t="n">
        <v>403</v>
      </c>
      <c r="B416" s="323"/>
      <c r="C416" s="323"/>
      <c r="D416" s="324"/>
      <c r="E416" s="324"/>
      <c r="F416" s="324"/>
      <c r="G416" s="324"/>
      <c r="H416" s="324"/>
      <c r="I416" s="333"/>
      <c r="J416" s="333"/>
      <c r="K416" s="333"/>
      <c r="L416" s="335"/>
      <c r="M416" s="335"/>
      <c r="N416" s="335"/>
      <c r="T416" s="329" t="str">
        <f aca="false">IF(D416&lt;&gt;"",IF(ISERROR(FIND("/",D416)),0,1),"")</f>
        <v/>
      </c>
      <c r="U416" s="329" t="str">
        <f aca="false">IF(D416&lt;&gt;"",IF(T416*1=0,D416,CONCATENATE(MID(D416,1,FIND("/",D416,1)-1),MID(D416,FIND("/",D416,1)+1,LEN(D416)))),"")</f>
        <v/>
      </c>
    </row>
    <row r="417" customFormat="false" ht="15" hidden="false" customHeight="false" outlineLevel="0" collapsed="false">
      <c r="A417" s="330" t="n">
        <v>404</v>
      </c>
      <c r="B417" s="323"/>
      <c r="C417" s="323"/>
      <c r="D417" s="324"/>
      <c r="E417" s="324"/>
      <c r="F417" s="324"/>
      <c r="G417" s="324"/>
      <c r="H417" s="324"/>
      <c r="I417" s="333"/>
      <c r="J417" s="333"/>
      <c r="K417" s="333"/>
      <c r="L417" s="335"/>
      <c r="M417" s="335"/>
      <c r="N417" s="335"/>
      <c r="T417" s="329" t="str">
        <f aca="false">IF(D417&lt;&gt;"",IF(ISERROR(FIND("/",D417)),0,1),"")</f>
        <v/>
      </c>
      <c r="U417" s="329" t="str">
        <f aca="false">IF(D417&lt;&gt;"",IF(T417*1=0,D417,CONCATENATE(MID(D417,1,FIND("/",D417,1)-1),MID(D417,FIND("/",D417,1)+1,LEN(D417)))),"")</f>
        <v/>
      </c>
    </row>
    <row r="418" customFormat="false" ht="15" hidden="false" customHeight="false" outlineLevel="0" collapsed="false">
      <c r="A418" s="330" t="n">
        <v>405</v>
      </c>
      <c r="B418" s="323"/>
      <c r="C418" s="323"/>
      <c r="D418" s="324"/>
      <c r="E418" s="324"/>
      <c r="F418" s="324"/>
      <c r="G418" s="324"/>
      <c r="H418" s="324"/>
      <c r="I418" s="333"/>
      <c r="J418" s="333"/>
      <c r="K418" s="333"/>
      <c r="L418" s="335"/>
      <c r="M418" s="335"/>
      <c r="N418" s="335"/>
      <c r="T418" s="329" t="str">
        <f aca="false">IF(D418&lt;&gt;"",IF(ISERROR(FIND("/",D418)),0,1),"")</f>
        <v/>
      </c>
      <c r="U418" s="329" t="str">
        <f aca="false">IF(D418&lt;&gt;"",IF(T418*1=0,D418,CONCATENATE(MID(D418,1,FIND("/",D418,1)-1),MID(D418,FIND("/",D418,1)+1,LEN(D418)))),"")</f>
        <v/>
      </c>
    </row>
    <row r="419" customFormat="false" ht="15" hidden="false" customHeight="false" outlineLevel="0" collapsed="false">
      <c r="A419" s="330" t="n">
        <v>406</v>
      </c>
      <c r="B419" s="323"/>
      <c r="C419" s="323"/>
      <c r="D419" s="324"/>
      <c r="E419" s="324"/>
      <c r="F419" s="324"/>
      <c r="G419" s="324"/>
      <c r="H419" s="324"/>
      <c r="I419" s="333"/>
      <c r="J419" s="333"/>
      <c r="K419" s="333"/>
      <c r="L419" s="335"/>
      <c r="M419" s="335"/>
      <c r="N419" s="335"/>
      <c r="T419" s="329" t="str">
        <f aca="false">IF(D419&lt;&gt;"",IF(ISERROR(FIND("/",D419)),0,1),"")</f>
        <v/>
      </c>
      <c r="U419" s="329" t="str">
        <f aca="false">IF(D419&lt;&gt;"",IF(T419*1=0,D419,CONCATENATE(MID(D419,1,FIND("/",D419,1)-1),MID(D419,FIND("/",D419,1)+1,LEN(D419)))),"")</f>
        <v/>
      </c>
    </row>
    <row r="420" customFormat="false" ht="15" hidden="false" customHeight="false" outlineLevel="0" collapsed="false">
      <c r="A420" s="330" t="n">
        <v>407</v>
      </c>
      <c r="B420" s="323"/>
      <c r="C420" s="323"/>
      <c r="D420" s="324"/>
      <c r="E420" s="324"/>
      <c r="F420" s="324"/>
      <c r="G420" s="324"/>
      <c r="H420" s="324"/>
      <c r="I420" s="333"/>
      <c r="J420" s="333"/>
      <c r="K420" s="333"/>
      <c r="L420" s="335"/>
      <c r="M420" s="335"/>
      <c r="N420" s="335"/>
      <c r="T420" s="329" t="str">
        <f aca="false">IF(D420&lt;&gt;"",IF(ISERROR(FIND("/",D420)),0,1),"")</f>
        <v/>
      </c>
      <c r="U420" s="329" t="str">
        <f aca="false">IF(D420&lt;&gt;"",IF(T420*1=0,D420,CONCATENATE(MID(D420,1,FIND("/",D420,1)-1),MID(D420,FIND("/",D420,1)+1,LEN(D420)))),"")</f>
        <v/>
      </c>
    </row>
    <row r="421" customFormat="false" ht="15" hidden="false" customHeight="false" outlineLevel="0" collapsed="false">
      <c r="A421" s="330" t="n">
        <v>408</v>
      </c>
      <c r="B421" s="323"/>
      <c r="C421" s="323"/>
      <c r="D421" s="324"/>
      <c r="E421" s="324"/>
      <c r="F421" s="324"/>
      <c r="G421" s="324"/>
      <c r="H421" s="324"/>
      <c r="I421" s="333"/>
      <c r="J421" s="333"/>
      <c r="K421" s="333"/>
      <c r="L421" s="335"/>
      <c r="M421" s="335"/>
      <c r="N421" s="335"/>
      <c r="T421" s="329" t="str">
        <f aca="false">IF(D421&lt;&gt;"",IF(ISERROR(FIND("/",D421)),0,1),"")</f>
        <v/>
      </c>
      <c r="U421" s="329" t="str">
        <f aca="false">IF(D421&lt;&gt;"",IF(T421*1=0,D421,CONCATENATE(MID(D421,1,FIND("/",D421,1)-1),MID(D421,FIND("/",D421,1)+1,LEN(D421)))),"")</f>
        <v/>
      </c>
    </row>
    <row r="422" customFormat="false" ht="15" hidden="false" customHeight="false" outlineLevel="0" collapsed="false">
      <c r="A422" s="330" t="n">
        <v>409</v>
      </c>
      <c r="B422" s="323"/>
      <c r="C422" s="323"/>
      <c r="D422" s="324"/>
      <c r="E422" s="324"/>
      <c r="F422" s="324"/>
      <c r="G422" s="324"/>
      <c r="H422" s="324"/>
      <c r="I422" s="333"/>
      <c r="J422" s="333"/>
      <c r="K422" s="333"/>
      <c r="L422" s="335"/>
      <c r="M422" s="335"/>
      <c r="N422" s="335"/>
      <c r="T422" s="329" t="str">
        <f aca="false">IF(D422&lt;&gt;"",IF(ISERROR(FIND("/",D422)),0,1),"")</f>
        <v/>
      </c>
      <c r="U422" s="329" t="str">
        <f aca="false">IF(D422&lt;&gt;"",IF(T422*1=0,D422,CONCATENATE(MID(D422,1,FIND("/",D422,1)-1),MID(D422,FIND("/",D422,1)+1,LEN(D422)))),"")</f>
        <v/>
      </c>
    </row>
    <row r="423" customFormat="false" ht="15" hidden="false" customHeight="false" outlineLevel="0" collapsed="false">
      <c r="A423" s="330" t="n">
        <v>410</v>
      </c>
      <c r="B423" s="323"/>
      <c r="C423" s="323"/>
      <c r="D423" s="324"/>
      <c r="E423" s="324"/>
      <c r="F423" s="324"/>
      <c r="G423" s="324"/>
      <c r="H423" s="324"/>
      <c r="I423" s="333"/>
      <c r="J423" s="333"/>
      <c r="K423" s="333"/>
      <c r="L423" s="335"/>
      <c r="M423" s="335"/>
      <c r="N423" s="335"/>
      <c r="T423" s="329" t="str">
        <f aca="false">IF(D423&lt;&gt;"",IF(ISERROR(FIND("/",D423)),0,1),"")</f>
        <v/>
      </c>
      <c r="U423" s="329" t="str">
        <f aca="false">IF(D423&lt;&gt;"",IF(T423*1=0,D423,CONCATENATE(MID(D423,1,FIND("/",D423,1)-1),MID(D423,FIND("/",D423,1)+1,LEN(D423)))),"")</f>
        <v/>
      </c>
    </row>
    <row r="424" customFormat="false" ht="15" hidden="false" customHeight="false" outlineLevel="0" collapsed="false">
      <c r="A424" s="330" t="n">
        <v>411</v>
      </c>
      <c r="B424" s="323"/>
      <c r="C424" s="323"/>
      <c r="D424" s="324"/>
      <c r="E424" s="324"/>
      <c r="F424" s="324"/>
      <c r="G424" s="324"/>
      <c r="H424" s="324"/>
      <c r="I424" s="333"/>
      <c r="J424" s="333"/>
      <c r="K424" s="333"/>
      <c r="L424" s="335"/>
      <c r="M424" s="335"/>
      <c r="N424" s="335"/>
      <c r="T424" s="329" t="str">
        <f aca="false">IF(D424&lt;&gt;"",IF(ISERROR(FIND("/",D424)),0,1),"")</f>
        <v/>
      </c>
      <c r="U424" s="329" t="str">
        <f aca="false">IF(D424&lt;&gt;"",IF(T424*1=0,D424,CONCATENATE(MID(D424,1,FIND("/",D424,1)-1),MID(D424,FIND("/",D424,1)+1,LEN(D424)))),"")</f>
        <v/>
      </c>
    </row>
    <row r="425" customFormat="false" ht="15" hidden="false" customHeight="false" outlineLevel="0" collapsed="false">
      <c r="A425" s="330" t="n">
        <v>412</v>
      </c>
      <c r="B425" s="323"/>
      <c r="C425" s="323"/>
      <c r="D425" s="324"/>
      <c r="E425" s="324"/>
      <c r="F425" s="324"/>
      <c r="G425" s="324"/>
      <c r="H425" s="324"/>
      <c r="I425" s="333"/>
      <c r="J425" s="333"/>
      <c r="K425" s="333"/>
      <c r="L425" s="335"/>
      <c r="M425" s="335"/>
      <c r="N425" s="335"/>
      <c r="T425" s="329" t="str">
        <f aca="false">IF(D425&lt;&gt;"",IF(ISERROR(FIND("/",D425)),0,1),"")</f>
        <v/>
      </c>
      <c r="U425" s="329" t="str">
        <f aca="false">IF(D425&lt;&gt;"",IF(T425*1=0,D425,CONCATENATE(MID(D425,1,FIND("/",D425,1)-1),MID(D425,FIND("/",D425,1)+1,LEN(D425)))),"")</f>
        <v/>
      </c>
    </row>
    <row r="426" customFormat="false" ht="15" hidden="false" customHeight="false" outlineLevel="0" collapsed="false">
      <c r="A426" s="330" t="n">
        <v>413</v>
      </c>
      <c r="B426" s="323"/>
      <c r="C426" s="323"/>
      <c r="D426" s="324"/>
      <c r="E426" s="324"/>
      <c r="F426" s="324"/>
      <c r="G426" s="324"/>
      <c r="H426" s="324"/>
      <c r="I426" s="333"/>
      <c r="J426" s="333"/>
      <c r="K426" s="333"/>
      <c r="L426" s="335"/>
      <c r="M426" s="335"/>
      <c r="N426" s="335"/>
      <c r="T426" s="329" t="str">
        <f aca="false">IF(D426&lt;&gt;"",IF(ISERROR(FIND("/",D426)),0,1),"")</f>
        <v/>
      </c>
      <c r="U426" s="329" t="str">
        <f aca="false">IF(D426&lt;&gt;"",IF(T426*1=0,D426,CONCATENATE(MID(D426,1,FIND("/",D426,1)-1),MID(D426,FIND("/",D426,1)+1,LEN(D426)))),"")</f>
        <v/>
      </c>
    </row>
    <row r="427" customFormat="false" ht="15" hidden="false" customHeight="false" outlineLevel="0" collapsed="false">
      <c r="A427" s="330" t="n">
        <v>414</v>
      </c>
      <c r="B427" s="323"/>
      <c r="C427" s="323"/>
      <c r="D427" s="324"/>
      <c r="E427" s="324"/>
      <c r="F427" s="324"/>
      <c r="G427" s="324"/>
      <c r="H427" s="324"/>
      <c r="I427" s="333"/>
      <c r="J427" s="333"/>
      <c r="K427" s="333"/>
      <c r="L427" s="335"/>
      <c r="M427" s="335"/>
      <c r="N427" s="335"/>
      <c r="T427" s="329" t="str">
        <f aca="false">IF(D427&lt;&gt;"",IF(ISERROR(FIND("/",D427)),0,1),"")</f>
        <v/>
      </c>
      <c r="U427" s="329" t="str">
        <f aca="false">IF(D427&lt;&gt;"",IF(T427*1=0,D427,CONCATENATE(MID(D427,1,FIND("/",D427,1)-1),MID(D427,FIND("/",D427,1)+1,LEN(D427)))),"")</f>
        <v/>
      </c>
    </row>
    <row r="428" customFormat="false" ht="15" hidden="false" customHeight="false" outlineLevel="0" collapsed="false">
      <c r="A428" s="330" t="n">
        <v>415</v>
      </c>
      <c r="B428" s="323"/>
      <c r="C428" s="323"/>
      <c r="D428" s="324"/>
      <c r="E428" s="324"/>
      <c r="F428" s="324"/>
      <c r="G428" s="324"/>
      <c r="H428" s="324"/>
      <c r="I428" s="333"/>
      <c r="J428" s="333"/>
      <c r="K428" s="333"/>
      <c r="L428" s="335"/>
      <c r="M428" s="335"/>
      <c r="N428" s="335"/>
      <c r="T428" s="329" t="str">
        <f aca="false">IF(D428&lt;&gt;"",IF(ISERROR(FIND("/",D428)),0,1),"")</f>
        <v/>
      </c>
      <c r="U428" s="329" t="str">
        <f aca="false">IF(D428&lt;&gt;"",IF(T428*1=0,D428,CONCATENATE(MID(D428,1,FIND("/",D428,1)-1),MID(D428,FIND("/",D428,1)+1,LEN(D428)))),"")</f>
        <v/>
      </c>
    </row>
    <row r="429" customFormat="false" ht="15" hidden="false" customHeight="false" outlineLevel="0" collapsed="false">
      <c r="A429" s="330" t="n">
        <v>416</v>
      </c>
      <c r="B429" s="323"/>
      <c r="C429" s="323"/>
      <c r="D429" s="324"/>
      <c r="E429" s="324"/>
      <c r="F429" s="324"/>
      <c r="G429" s="324"/>
      <c r="H429" s="324"/>
      <c r="I429" s="333"/>
      <c r="J429" s="333"/>
      <c r="K429" s="333"/>
      <c r="L429" s="335"/>
      <c r="M429" s="335"/>
      <c r="N429" s="335"/>
      <c r="T429" s="329" t="str">
        <f aca="false">IF(D429&lt;&gt;"",IF(ISERROR(FIND("/",D429)),0,1),"")</f>
        <v/>
      </c>
      <c r="U429" s="329" t="str">
        <f aca="false">IF(D429&lt;&gt;"",IF(T429*1=0,D429,CONCATENATE(MID(D429,1,FIND("/",D429,1)-1),MID(D429,FIND("/",D429,1)+1,LEN(D429)))),"")</f>
        <v/>
      </c>
    </row>
    <row r="430" customFormat="false" ht="15" hidden="false" customHeight="false" outlineLevel="0" collapsed="false">
      <c r="A430" s="330" t="n">
        <v>417</v>
      </c>
      <c r="B430" s="323"/>
      <c r="C430" s="323"/>
      <c r="D430" s="324"/>
      <c r="E430" s="324"/>
      <c r="F430" s="324"/>
      <c r="G430" s="324"/>
      <c r="H430" s="324"/>
      <c r="I430" s="333"/>
      <c r="J430" s="333"/>
      <c r="K430" s="333"/>
      <c r="L430" s="335"/>
      <c r="M430" s="335"/>
      <c r="N430" s="335"/>
      <c r="T430" s="329" t="str">
        <f aca="false">IF(D430&lt;&gt;"",IF(ISERROR(FIND("/",D430)),0,1),"")</f>
        <v/>
      </c>
      <c r="U430" s="329" t="str">
        <f aca="false">IF(D430&lt;&gt;"",IF(T430*1=0,D430,CONCATENATE(MID(D430,1,FIND("/",D430,1)-1),MID(D430,FIND("/",D430,1)+1,LEN(D430)))),"")</f>
        <v/>
      </c>
    </row>
    <row r="431" customFormat="false" ht="15" hidden="false" customHeight="false" outlineLevel="0" collapsed="false">
      <c r="A431" s="330" t="n">
        <v>418</v>
      </c>
      <c r="B431" s="323"/>
      <c r="C431" s="323"/>
      <c r="D431" s="324"/>
      <c r="E431" s="324"/>
      <c r="F431" s="324"/>
      <c r="G431" s="324"/>
      <c r="H431" s="324"/>
      <c r="I431" s="333"/>
      <c r="J431" s="333"/>
      <c r="K431" s="333"/>
      <c r="L431" s="335"/>
      <c r="M431" s="335"/>
      <c r="N431" s="335"/>
      <c r="T431" s="329" t="str">
        <f aca="false">IF(D431&lt;&gt;"",IF(ISERROR(FIND("/",D431)),0,1),"")</f>
        <v/>
      </c>
      <c r="U431" s="329" t="str">
        <f aca="false">IF(D431&lt;&gt;"",IF(T431*1=0,D431,CONCATENATE(MID(D431,1,FIND("/",D431,1)-1),MID(D431,FIND("/",D431,1)+1,LEN(D431)))),"")</f>
        <v/>
      </c>
    </row>
    <row r="432" customFormat="false" ht="15" hidden="false" customHeight="false" outlineLevel="0" collapsed="false">
      <c r="A432" s="330" t="n">
        <v>419</v>
      </c>
      <c r="B432" s="323"/>
      <c r="C432" s="323"/>
      <c r="D432" s="324"/>
      <c r="E432" s="324"/>
      <c r="F432" s="324"/>
      <c r="G432" s="324"/>
      <c r="H432" s="324"/>
      <c r="I432" s="333"/>
      <c r="J432" s="333"/>
      <c r="K432" s="333"/>
      <c r="L432" s="335"/>
      <c r="M432" s="335"/>
      <c r="N432" s="335"/>
      <c r="T432" s="329" t="str">
        <f aca="false">IF(D432&lt;&gt;"",IF(ISERROR(FIND("/",D432)),0,1),"")</f>
        <v/>
      </c>
      <c r="U432" s="329" t="str">
        <f aca="false">IF(D432&lt;&gt;"",IF(T432*1=0,D432,CONCATENATE(MID(D432,1,FIND("/",D432,1)-1),MID(D432,FIND("/",D432,1)+1,LEN(D432)))),"")</f>
        <v/>
      </c>
    </row>
    <row r="433" customFormat="false" ht="15" hidden="false" customHeight="false" outlineLevel="0" collapsed="false">
      <c r="A433" s="330" t="n">
        <v>420</v>
      </c>
      <c r="B433" s="323"/>
      <c r="C433" s="323"/>
      <c r="D433" s="324"/>
      <c r="E433" s="324"/>
      <c r="F433" s="324"/>
      <c r="G433" s="324"/>
      <c r="H433" s="324"/>
      <c r="I433" s="333"/>
      <c r="J433" s="333"/>
      <c r="K433" s="333"/>
      <c r="L433" s="335"/>
      <c r="M433" s="335"/>
      <c r="N433" s="335"/>
      <c r="T433" s="329" t="str">
        <f aca="false">IF(D433&lt;&gt;"",IF(ISERROR(FIND("/",D433)),0,1),"")</f>
        <v/>
      </c>
      <c r="U433" s="329" t="str">
        <f aca="false">IF(D433&lt;&gt;"",IF(T433*1=0,D433,CONCATENATE(MID(D433,1,FIND("/",D433,1)-1),MID(D433,FIND("/",D433,1)+1,LEN(D433)))),"")</f>
        <v/>
      </c>
    </row>
    <row r="434" customFormat="false" ht="15" hidden="false" customHeight="false" outlineLevel="0" collapsed="false">
      <c r="A434" s="330" t="n">
        <v>421</v>
      </c>
      <c r="B434" s="323"/>
      <c r="C434" s="323"/>
      <c r="D434" s="324"/>
      <c r="E434" s="324"/>
      <c r="F434" s="324"/>
      <c r="G434" s="324"/>
      <c r="H434" s="324"/>
      <c r="I434" s="333"/>
      <c r="J434" s="333"/>
      <c r="K434" s="333"/>
      <c r="L434" s="335"/>
      <c r="M434" s="335"/>
      <c r="N434" s="335"/>
      <c r="T434" s="329" t="str">
        <f aca="false">IF(D434&lt;&gt;"",IF(ISERROR(FIND("/",D434)),0,1),"")</f>
        <v/>
      </c>
      <c r="U434" s="329" t="str">
        <f aca="false">IF(D434&lt;&gt;"",IF(T434*1=0,D434,CONCATENATE(MID(D434,1,FIND("/",D434,1)-1),MID(D434,FIND("/",D434,1)+1,LEN(D434)))),"")</f>
        <v/>
      </c>
    </row>
    <row r="435" customFormat="false" ht="15" hidden="false" customHeight="false" outlineLevel="0" collapsed="false">
      <c r="A435" s="330" t="n">
        <v>422</v>
      </c>
      <c r="B435" s="323"/>
      <c r="C435" s="323"/>
      <c r="D435" s="324"/>
      <c r="E435" s="324"/>
      <c r="F435" s="324"/>
      <c r="G435" s="324"/>
      <c r="H435" s="324"/>
      <c r="I435" s="333"/>
      <c r="J435" s="333"/>
      <c r="K435" s="333"/>
      <c r="L435" s="335"/>
      <c r="M435" s="335"/>
      <c r="N435" s="335"/>
      <c r="T435" s="329" t="str">
        <f aca="false">IF(D435&lt;&gt;"",IF(ISERROR(FIND("/",D435)),0,1),"")</f>
        <v/>
      </c>
      <c r="U435" s="329" t="str">
        <f aca="false">IF(D435&lt;&gt;"",IF(T435*1=0,D435,CONCATENATE(MID(D435,1,FIND("/",D435,1)-1),MID(D435,FIND("/",D435,1)+1,LEN(D435)))),"")</f>
        <v/>
      </c>
    </row>
    <row r="436" customFormat="false" ht="15" hidden="false" customHeight="false" outlineLevel="0" collapsed="false">
      <c r="A436" s="330" t="n">
        <v>423</v>
      </c>
      <c r="B436" s="323"/>
      <c r="C436" s="323"/>
      <c r="D436" s="324"/>
      <c r="E436" s="324"/>
      <c r="F436" s="324"/>
      <c r="G436" s="324"/>
      <c r="H436" s="324"/>
      <c r="I436" s="333"/>
      <c r="J436" s="333"/>
      <c r="K436" s="333"/>
      <c r="L436" s="335"/>
      <c r="M436" s="335"/>
      <c r="N436" s="335"/>
      <c r="T436" s="329" t="str">
        <f aca="false">IF(D436&lt;&gt;"",IF(ISERROR(FIND("/",D436)),0,1),"")</f>
        <v/>
      </c>
      <c r="U436" s="329" t="str">
        <f aca="false">IF(D436&lt;&gt;"",IF(T436*1=0,D436,CONCATENATE(MID(D436,1,FIND("/",D436,1)-1),MID(D436,FIND("/",D436,1)+1,LEN(D436)))),"")</f>
        <v/>
      </c>
    </row>
    <row r="437" customFormat="false" ht="15" hidden="false" customHeight="false" outlineLevel="0" collapsed="false">
      <c r="A437" s="330" t="n">
        <v>424</v>
      </c>
      <c r="B437" s="323"/>
      <c r="C437" s="323"/>
      <c r="D437" s="324"/>
      <c r="E437" s="324"/>
      <c r="F437" s="324"/>
      <c r="G437" s="324"/>
      <c r="H437" s="324"/>
      <c r="I437" s="333"/>
      <c r="J437" s="333"/>
      <c r="K437" s="333"/>
      <c r="L437" s="335"/>
      <c r="M437" s="335"/>
      <c r="N437" s="335"/>
      <c r="T437" s="329" t="str">
        <f aca="false">IF(D437&lt;&gt;"",IF(ISERROR(FIND("/",D437)),0,1),"")</f>
        <v/>
      </c>
      <c r="U437" s="329" t="str">
        <f aca="false">IF(D437&lt;&gt;"",IF(T437*1=0,D437,CONCATENATE(MID(D437,1,FIND("/",D437,1)-1),MID(D437,FIND("/",D437,1)+1,LEN(D437)))),"")</f>
        <v/>
      </c>
    </row>
    <row r="438" customFormat="false" ht="15" hidden="false" customHeight="false" outlineLevel="0" collapsed="false">
      <c r="A438" s="330" t="n">
        <v>425</v>
      </c>
      <c r="B438" s="323"/>
      <c r="C438" s="323"/>
      <c r="D438" s="324"/>
      <c r="E438" s="324"/>
      <c r="F438" s="324"/>
      <c r="G438" s="324"/>
      <c r="H438" s="324"/>
      <c r="I438" s="333"/>
      <c r="J438" s="333"/>
      <c r="K438" s="333"/>
      <c r="L438" s="335"/>
      <c r="M438" s="335"/>
      <c r="N438" s="335"/>
      <c r="T438" s="329" t="str">
        <f aca="false">IF(D438&lt;&gt;"",IF(ISERROR(FIND("/",D438)),0,1),"")</f>
        <v/>
      </c>
      <c r="U438" s="329" t="str">
        <f aca="false">IF(D438&lt;&gt;"",IF(T438*1=0,D438,CONCATENATE(MID(D438,1,FIND("/",D438,1)-1),MID(D438,FIND("/",D438,1)+1,LEN(D438)))),"")</f>
        <v/>
      </c>
    </row>
    <row r="439" customFormat="false" ht="15" hidden="false" customHeight="false" outlineLevel="0" collapsed="false">
      <c r="A439" s="330" t="n">
        <v>426</v>
      </c>
      <c r="B439" s="323"/>
      <c r="C439" s="323"/>
      <c r="D439" s="324"/>
      <c r="E439" s="324"/>
      <c r="F439" s="324"/>
      <c r="G439" s="324"/>
      <c r="H439" s="324"/>
      <c r="I439" s="333"/>
      <c r="J439" s="333"/>
      <c r="K439" s="333"/>
      <c r="L439" s="335"/>
      <c r="M439" s="335"/>
      <c r="N439" s="335"/>
      <c r="T439" s="329" t="str">
        <f aca="false">IF(D439&lt;&gt;"",IF(ISERROR(FIND("/",D439)),0,1),"")</f>
        <v/>
      </c>
      <c r="U439" s="329" t="str">
        <f aca="false">IF(D439&lt;&gt;"",IF(T439*1=0,D439,CONCATENATE(MID(D439,1,FIND("/",D439,1)-1),MID(D439,FIND("/",D439,1)+1,LEN(D439)))),"")</f>
        <v/>
      </c>
    </row>
    <row r="440" customFormat="false" ht="15" hidden="false" customHeight="false" outlineLevel="0" collapsed="false">
      <c r="A440" s="330" t="n">
        <v>427</v>
      </c>
      <c r="B440" s="323"/>
      <c r="C440" s="323"/>
      <c r="D440" s="324"/>
      <c r="E440" s="324"/>
      <c r="F440" s="324"/>
      <c r="G440" s="324"/>
      <c r="H440" s="324"/>
      <c r="I440" s="333"/>
      <c r="J440" s="333"/>
      <c r="K440" s="333"/>
      <c r="L440" s="335"/>
      <c r="M440" s="335"/>
      <c r="N440" s="335"/>
      <c r="T440" s="329" t="str">
        <f aca="false">IF(D440&lt;&gt;"",IF(ISERROR(FIND("/",D440)),0,1),"")</f>
        <v/>
      </c>
      <c r="U440" s="329" t="str">
        <f aca="false">IF(D440&lt;&gt;"",IF(T440*1=0,D440,CONCATENATE(MID(D440,1,FIND("/",D440,1)-1),MID(D440,FIND("/",D440,1)+1,LEN(D440)))),"")</f>
        <v/>
      </c>
    </row>
    <row r="441" customFormat="false" ht="15" hidden="false" customHeight="false" outlineLevel="0" collapsed="false">
      <c r="A441" s="330" t="n">
        <v>428</v>
      </c>
      <c r="B441" s="323"/>
      <c r="C441" s="323"/>
      <c r="D441" s="324"/>
      <c r="E441" s="324"/>
      <c r="F441" s="324"/>
      <c r="G441" s="324"/>
      <c r="H441" s="324"/>
      <c r="I441" s="333"/>
      <c r="J441" s="333"/>
      <c r="K441" s="333"/>
      <c r="L441" s="335"/>
      <c r="M441" s="335"/>
      <c r="N441" s="335"/>
      <c r="T441" s="329" t="str">
        <f aca="false">IF(D441&lt;&gt;"",IF(ISERROR(FIND("/",D441)),0,1),"")</f>
        <v/>
      </c>
      <c r="U441" s="329" t="str">
        <f aca="false">IF(D441&lt;&gt;"",IF(T441*1=0,D441,CONCATENATE(MID(D441,1,FIND("/",D441,1)-1),MID(D441,FIND("/",D441,1)+1,LEN(D441)))),"")</f>
        <v/>
      </c>
    </row>
    <row r="442" customFormat="false" ht="15" hidden="false" customHeight="false" outlineLevel="0" collapsed="false">
      <c r="A442" s="330" t="n">
        <v>429</v>
      </c>
      <c r="B442" s="323"/>
      <c r="C442" s="323"/>
      <c r="D442" s="324"/>
      <c r="E442" s="324"/>
      <c r="F442" s="324"/>
      <c r="G442" s="324"/>
      <c r="H442" s="324"/>
      <c r="I442" s="333"/>
      <c r="J442" s="333"/>
      <c r="K442" s="333"/>
      <c r="L442" s="335"/>
      <c r="M442" s="335"/>
      <c r="N442" s="335"/>
      <c r="T442" s="329" t="str">
        <f aca="false">IF(D442&lt;&gt;"",IF(ISERROR(FIND("/",D442)),0,1),"")</f>
        <v/>
      </c>
      <c r="U442" s="329" t="str">
        <f aca="false">IF(D442&lt;&gt;"",IF(T442*1=0,D442,CONCATENATE(MID(D442,1,FIND("/",D442,1)-1),MID(D442,FIND("/",D442,1)+1,LEN(D442)))),"")</f>
        <v/>
      </c>
    </row>
    <row r="443" customFormat="false" ht="15" hidden="false" customHeight="false" outlineLevel="0" collapsed="false">
      <c r="A443" s="330" t="n">
        <v>430</v>
      </c>
      <c r="B443" s="323"/>
      <c r="C443" s="323"/>
      <c r="D443" s="324"/>
      <c r="E443" s="324"/>
      <c r="F443" s="324"/>
      <c r="G443" s="324"/>
      <c r="H443" s="324"/>
      <c r="I443" s="333"/>
      <c r="J443" s="333"/>
      <c r="K443" s="333"/>
      <c r="L443" s="335"/>
      <c r="M443" s="335"/>
      <c r="N443" s="335"/>
      <c r="T443" s="329" t="str">
        <f aca="false">IF(D443&lt;&gt;"",IF(ISERROR(FIND("/",D443)),0,1),"")</f>
        <v/>
      </c>
      <c r="U443" s="329" t="str">
        <f aca="false">IF(D443&lt;&gt;"",IF(T443*1=0,D443,CONCATENATE(MID(D443,1,FIND("/",D443,1)-1),MID(D443,FIND("/",D443,1)+1,LEN(D443)))),"")</f>
        <v/>
      </c>
    </row>
    <row r="444" customFormat="false" ht="15" hidden="false" customHeight="false" outlineLevel="0" collapsed="false">
      <c r="A444" s="330" t="n">
        <v>431</v>
      </c>
      <c r="B444" s="323"/>
      <c r="C444" s="323"/>
      <c r="D444" s="324"/>
      <c r="E444" s="324"/>
      <c r="F444" s="324"/>
      <c r="G444" s="324"/>
      <c r="H444" s="324"/>
      <c r="I444" s="333"/>
      <c r="J444" s="333"/>
      <c r="K444" s="333"/>
      <c r="L444" s="335"/>
      <c r="M444" s="335"/>
      <c r="N444" s="335"/>
      <c r="T444" s="329" t="str">
        <f aca="false">IF(D444&lt;&gt;"",IF(ISERROR(FIND("/",D444)),0,1),"")</f>
        <v/>
      </c>
      <c r="U444" s="329" t="str">
        <f aca="false">IF(D444&lt;&gt;"",IF(T444*1=0,D444,CONCATENATE(MID(D444,1,FIND("/",D444,1)-1),MID(D444,FIND("/",D444,1)+1,LEN(D444)))),"")</f>
        <v/>
      </c>
    </row>
    <row r="445" customFormat="false" ht="15" hidden="false" customHeight="false" outlineLevel="0" collapsed="false">
      <c r="A445" s="330" t="n">
        <v>432</v>
      </c>
      <c r="B445" s="323"/>
      <c r="C445" s="323"/>
      <c r="D445" s="324"/>
      <c r="E445" s="324"/>
      <c r="F445" s="324"/>
      <c r="G445" s="324"/>
      <c r="H445" s="324"/>
      <c r="I445" s="333"/>
      <c r="J445" s="333"/>
      <c r="K445" s="333"/>
      <c r="L445" s="335"/>
      <c r="M445" s="335"/>
      <c r="N445" s="335"/>
      <c r="T445" s="329" t="str">
        <f aca="false">IF(D445&lt;&gt;"",IF(ISERROR(FIND("/",D445)),0,1),"")</f>
        <v/>
      </c>
      <c r="U445" s="329" t="str">
        <f aca="false">IF(D445&lt;&gt;"",IF(T445*1=0,D445,CONCATENATE(MID(D445,1,FIND("/",D445,1)-1),MID(D445,FIND("/",D445,1)+1,LEN(D445)))),"")</f>
        <v/>
      </c>
    </row>
    <row r="446" customFormat="false" ht="15" hidden="false" customHeight="false" outlineLevel="0" collapsed="false">
      <c r="A446" s="330" t="n">
        <v>433</v>
      </c>
      <c r="B446" s="323"/>
      <c r="C446" s="323"/>
      <c r="D446" s="324"/>
      <c r="E446" s="324"/>
      <c r="F446" s="324"/>
      <c r="G446" s="324"/>
      <c r="H446" s="324"/>
      <c r="I446" s="333"/>
      <c r="J446" s="333"/>
      <c r="K446" s="333"/>
      <c r="L446" s="335"/>
      <c r="M446" s="335"/>
      <c r="N446" s="335"/>
      <c r="T446" s="329" t="str">
        <f aca="false">IF(D446&lt;&gt;"",IF(ISERROR(FIND("/",D446)),0,1),"")</f>
        <v/>
      </c>
      <c r="U446" s="329" t="str">
        <f aca="false">IF(D446&lt;&gt;"",IF(T446*1=0,D446,CONCATENATE(MID(D446,1,FIND("/",D446,1)-1),MID(D446,FIND("/",D446,1)+1,LEN(D446)))),"")</f>
        <v/>
      </c>
    </row>
    <row r="447" customFormat="false" ht="15" hidden="false" customHeight="false" outlineLevel="0" collapsed="false">
      <c r="A447" s="330" t="n">
        <v>434</v>
      </c>
      <c r="B447" s="323"/>
      <c r="C447" s="323"/>
      <c r="D447" s="324"/>
      <c r="E447" s="324"/>
      <c r="F447" s="324"/>
      <c r="G447" s="324"/>
      <c r="H447" s="324"/>
      <c r="I447" s="333"/>
      <c r="J447" s="333"/>
      <c r="K447" s="333"/>
      <c r="L447" s="335"/>
      <c r="M447" s="335"/>
      <c r="N447" s="335"/>
      <c r="T447" s="329" t="str">
        <f aca="false">IF(D447&lt;&gt;"",IF(ISERROR(FIND("/",D447)),0,1),"")</f>
        <v/>
      </c>
      <c r="U447" s="329" t="str">
        <f aca="false">IF(D447&lt;&gt;"",IF(T447*1=0,D447,CONCATENATE(MID(D447,1,FIND("/",D447,1)-1),MID(D447,FIND("/",D447,1)+1,LEN(D447)))),"")</f>
        <v/>
      </c>
    </row>
    <row r="448" customFormat="false" ht="15" hidden="false" customHeight="false" outlineLevel="0" collapsed="false">
      <c r="A448" s="330" t="n">
        <v>435</v>
      </c>
      <c r="B448" s="323"/>
      <c r="C448" s="323"/>
      <c r="D448" s="324"/>
      <c r="E448" s="324"/>
      <c r="F448" s="324"/>
      <c r="G448" s="324"/>
      <c r="H448" s="324"/>
      <c r="I448" s="333"/>
      <c r="J448" s="333"/>
      <c r="K448" s="333"/>
      <c r="L448" s="335"/>
      <c r="M448" s="335"/>
      <c r="N448" s="335"/>
      <c r="T448" s="329" t="str">
        <f aca="false">IF(D448&lt;&gt;"",IF(ISERROR(FIND("/",D448)),0,1),"")</f>
        <v/>
      </c>
      <c r="U448" s="329" t="str">
        <f aca="false">IF(D448&lt;&gt;"",IF(T448*1=0,D448,CONCATENATE(MID(D448,1,FIND("/",D448,1)-1),MID(D448,FIND("/",D448,1)+1,LEN(D448)))),"")</f>
        <v/>
      </c>
    </row>
    <row r="449" customFormat="false" ht="15" hidden="false" customHeight="false" outlineLevel="0" collapsed="false">
      <c r="A449" s="330" t="n">
        <v>436</v>
      </c>
      <c r="B449" s="323"/>
      <c r="C449" s="323"/>
      <c r="D449" s="324"/>
      <c r="E449" s="324"/>
      <c r="F449" s="324"/>
      <c r="G449" s="324"/>
      <c r="H449" s="324"/>
      <c r="I449" s="333"/>
      <c r="J449" s="333"/>
      <c r="K449" s="333"/>
      <c r="L449" s="335"/>
      <c r="M449" s="335"/>
      <c r="N449" s="335"/>
      <c r="T449" s="329" t="str">
        <f aca="false">IF(D449&lt;&gt;"",IF(ISERROR(FIND("/",D449)),0,1),"")</f>
        <v/>
      </c>
      <c r="U449" s="329" t="str">
        <f aca="false">IF(D449&lt;&gt;"",IF(T449*1=0,D449,CONCATENATE(MID(D449,1,FIND("/",D449,1)-1),MID(D449,FIND("/",D449,1)+1,LEN(D449)))),"")</f>
        <v/>
      </c>
    </row>
    <row r="450" customFormat="false" ht="15" hidden="false" customHeight="false" outlineLevel="0" collapsed="false">
      <c r="A450" s="330" t="n">
        <v>437</v>
      </c>
      <c r="B450" s="323"/>
      <c r="C450" s="323"/>
      <c r="D450" s="324"/>
      <c r="E450" s="324"/>
      <c r="F450" s="324"/>
      <c r="G450" s="324"/>
      <c r="H450" s="324"/>
      <c r="I450" s="333"/>
      <c r="J450" s="333"/>
      <c r="K450" s="333"/>
      <c r="L450" s="335"/>
      <c r="M450" s="335"/>
      <c r="N450" s="335"/>
      <c r="T450" s="329" t="str">
        <f aca="false">IF(D450&lt;&gt;"",IF(ISERROR(FIND("/",D450)),0,1),"")</f>
        <v/>
      </c>
      <c r="U450" s="329" t="str">
        <f aca="false">IF(D450&lt;&gt;"",IF(T450*1=0,D450,CONCATENATE(MID(D450,1,FIND("/",D450,1)-1),MID(D450,FIND("/",D450,1)+1,LEN(D450)))),"")</f>
        <v/>
      </c>
    </row>
    <row r="451" customFormat="false" ht="15" hidden="false" customHeight="false" outlineLevel="0" collapsed="false">
      <c r="A451" s="330" t="n">
        <v>438</v>
      </c>
      <c r="B451" s="323"/>
      <c r="C451" s="323"/>
      <c r="D451" s="324"/>
      <c r="E451" s="324"/>
      <c r="F451" s="324"/>
      <c r="G451" s="324"/>
      <c r="H451" s="324"/>
      <c r="I451" s="333"/>
      <c r="J451" s="333"/>
      <c r="K451" s="333"/>
      <c r="L451" s="335"/>
      <c r="M451" s="335"/>
      <c r="N451" s="335"/>
      <c r="T451" s="329" t="str">
        <f aca="false">IF(D451&lt;&gt;"",IF(ISERROR(FIND("/",D451)),0,1),"")</f>
        <v/>
      </c>
      <c r="U451" s="329" t="str">
        <f aca="false">IF(D451&lt;&gt;"",IF(T451*1=0,D451,CONCATENATE(MID(D451,1,FIND("/",D451,1)-1),MID(D451,FIND("/",D451,1)+1,LEN(D451)))),"")</f>
        <v/>
      </c>
    </row>
    <row r="452" customFormat="false" ht="15" hidden="false" customHeight="false" outlineLevel="0" collapsed="false">
      <c r="A452" s="330" t="n">
        <v>439</v>
      </c>
      <c r="B452" s="323"/>
      <c r="C452" s="323"/>
      <c r="D452" s="324"/>
      <c r="E452" s="324"/>
      <c r="F452" s="324"/>
      <c r="G452" s="324"/>
      <c r="H452" s="324"/>
      <c r="I452" s="333"/>
      <c r="J452" s="333"/>
      <c r="K452" s="333"/>
      <c r="L452" s="335"/>
      <c r="M452" s="335"/>
      <c r="N452" s="335"/>
      <c r="T452" s="329" t="str">
        <f aca="false">IF(D452&lt;&gt;"",IF(ISERROR(FIND("/",D452)),0,1),"")</f>
        <v/>
      </c>
      <c r="U452" s="329" t="str">
        <f aca="false">IF(D452&lt;&gt;"",IF(T452*1=0,D452,CONCATENATE(MID(D452,1,FIND("/",D452,1)-1),MID(D452,FIND("/",D452,1)+1,LEN(D452)))),"")</f>
        <v/>
      </c>
    </row>
    <row r="453" customFormat="false" ht="15" hidden="false" customHeight="false" outlineLevel="0" collapsed="false">
      <c r="A453" s="330" t="n">
        <v>440</v>
      </c>
      <c r="B453" s="323"/>
      <c r="C453" s="323"/>
      <c r="D453" s="324"/>
      <c r="E453" s="324"/>
      <c r="F453" s="324"/>
      <c r="G453" s="324"/>
      <c r="H453" s="324"/>
      <c r="I453" s="333"/>
      <c r="J453" s="333"/>
      <c r="K453" s="333"/>
      <c r="L453" s="335"/>
      <c r="M453" s="335"/>
      <c r="N453" s="335"/>
      <c r="T453" s="329" t="str">
        <f aca="false">IF(D453&lt;&gt;"",IF(ISERROR(FIND("/",D453)),0,1),"")</f>
        <v/>
      </c>
      <c r="U453" s="329" t="str">
        <f aca="false">IF(D453&lt;&gt;"",IF(T453*1=0,D453,CONCATENATE(MID(D453,1,FIND("/",D453,1)-1),MID(D453,FIND("/",D453,1)+1,LEN(D453)))),"")</f>
        <v/>
      </c>
    </row>
    <row r="454" customFormat="false" ht="15" hidden="false" customHeight="false" outlineLevel="0" collapsed="false">
      <c r="A454" s="330" t="n">
        <v>441</v>
      </c>
      <c r="B454" s="323"/>
      <c r="C454" s="323"/>
      <c r="D454" s="324"/>
      <c r="E454" s="324"/>
      <c r="F454" s="324"/>
      <c r="G454" s="324"/>
      <c r="H454" s="324"/>
      <c r="I454" s="333"/>
      <c r="J454" s="333"/>
      <c r="K454" s="333"/>
      <c r="L454" s="335"/>
      <c r="M454" s="335"/>
      <c r="N454" s="335"/>
      <c r="T454" s="329" t="str">
        <f aca="false">IF(D454&lt;&gt;"",IF(ISERROR(FIND("/",D454)),0,1),"")</f>
        <v/>
      </c>
      <c r="U454" s="329" t="str">
        <f aca="false">IF(D454&lt;&gt;"",IF(T454*1=0,D454,CONCATENATE(MID(D454,1,FIND("/",D454,1)-1),MID(D454,FIND("/",D454,1)+1,LEN(D454)))),"")</f>
        <v/>
      </c>
    </row>
    <row r="455" customFormat="false" ht="15" hidden="false" customHeight="false" outlineLevel="0" collapsed="false">
      <c r="A455" s="330" t="n">
        <v>442</v>
      </c>
      <c r="B455" s="323"/>
      <c r="C455" s="323"/>
      <c r="D455" s="324"/>
      <c r="E455" s="324"/>
      <c r="F455" s="324"/>
      <c r="G455" s="324"/>
      <c r="H455" s="324"/>
      <c r="I455" s="333"/>
      <c r="J455" s="333"/>
      <c r="K455" s="333"/>
      <c r="L455" s="335"/>
      <c r="M455" s="335"/>
      <c r="N455" s="335"/>
      <c r="T455" s="329" t="str">
        <f aca="false">IF(D455&lt;&gt;"",IF(ISERROR(FIND("/",D455)),0,1),"")</f>
        <v/>
      </c>
      <c r="U455" s="329" t="str">
        <f aca="false">IF(D455&lt;&gt;"",IF(T455*1=0,D455,CONCATENATE(MID(D455,1,FIND("/",D455,1)-1),MID(D455,FIND("/",D455,1)+1,LEN(D455)))),"")</f>
        <v/>
      </c>
    </row>
    <row r="456" customFormat="false" ht="15" hidden="false" customHeight="false" outlineLevel="0" collapsed="false">
      <c r="A456" s="330" t="n">
        <v>443</v>
      </c>
      <c r="B456" s="323"/>
      <c r="C456" s="323"/>
      <c r="D456" s="324"/>
      <c r="E456" s="324"/>
      <c r="F456" s="324"/>
      <c r="G456" s="324"/>
      <c r="H456" s="324"/>
      <c r="I456" s="333"/>
      <c r="J456" s="333"/>
      <c r="K456" s="333"/>
      <c r="L456" s="335"/>
      <c r="M456" s="335"/>
      <c r="N456" s="335"/>
      <c r="T456" s="329" t="str">
        <f aca="false">IF(D456&lt;&gt;"",IF(ISERROR(FIND("/",D456)),0,1),"")</f>
        <v/>
      </c>
      <c r="U456" s="329" t="str">
        <f aca="false">IF(D456&lt;&gt;"",IF(T456*1=0,D456,CONCATENATE(MID(D456,1,FIND("/",D456,1)-1),MID(D456,FIND("/",D456,1)+1,LEN(D456)))),"")</f>
        <v/>
      </c>
    </row>
    <row r="457" customFormat="false" ht="15" hidden="false" customHeight="false" outlineLevel="0" collapsed="false">
      <c r="A457" s="330" t="n">
        <v>444</v>
      </c>
      <c r="B457" s="323"/>
      <c r="C457" s="323"/>
      <c r="D457" s="324"/>
      <c r="E457" s="324"/>
      <c r="F457" s="324"/>
      <c r="G457" s="324"/>
      <c r="H457" s="324"/>
      <c r="I457" s="333"/>
      <c r="J457" s="333"/>
      <c r="K457" s="333"/>
      <c r="L457" s="335"/>
      <c r="M457" s="335"/>
      <c r="N457" s="335"/>
      <c r="T457" s="329" t="str">
        <f aca="false">IF(D457&lt;&gt;"",IF(ISERROR(FIND("/",D457)),0,1),"")</f>
        <v/>
      </c>
      <c r="U457" s="329" t="str">
        <f aca="false">IF(D457&lt;&gt;"",IF(T457*1=0,D457,CONCATENATE(MID(D457,1,FIND("/",D457,1)-1),MID(D457,FIND("/",D457,1)+1,LEN(D457)))),"")</f>
        <v/>
      </c>
    </row>
    <row r="458" customFormat="false" ht="15" hidden="false" customHeight="false" outlineLevel="0" collapsed="false">
      <c r="A458" s="330" t="n">
        <v>445</v>
      </c>
      <c r="B458" s="323"/>
      <c r="C458" s="323"/>
      <c r="D458" s="324"/>
      <c r="E458" s="324"/>
      <c r="F458" s="324"/>
      <c r="G458" s="324"/>
      <c r="H458" s="324"/>
      <c r="I458" s="333"/>
      <c r="J458" s="333"/>
      <c r="K458" s="333"/>
      <c r="L458" s="335"/>
      <c r="M458" s="335"/>
      <c r="N458" s="335"/>
      <c r="T458" s="329" t="str">
        <f aca="false">IF(D458&lt;&gt;"",IF(ISERROR(FIND("/",D458)),0,1),"")</f>
        <v/>
      </c>
      <c r="U458" s="329" t="str">
        <f aca="false">IF(D458&lt;&gt;"",IF(T458*1=0,D458,CONCATENATE(MID(D458,1,FIND("/",D458,1)-1),MID(D458,FIND("/",D458,1)+1,LEN(D458)))),"")</f>
        <v/>
      </c>
    </row>
    <row r="459" customFormat="false" ht="15" hidden="false" customHeight="false" outlineLevel="0" collapsed="false">
      <c r="A459" s="330" t="n">
        <v>446</v>
      </c>
      <c r="B459" s="323"/>
      <c r="C459" s="323"/>
      <c r="D459" s="324"/>
      <c r="E459" s="324"/>
      <c r="F459" s="324"/>
      <c r="G459" s="324"/>
      <c r="H459" s="324"/>
      <c r="I459" s="333"/>
      <c r="J459" s="333"/>
      <c r="K459" s="333"/>
      <c r="L459" s="335"/>
      <c r="M459" s="335"/>
      <c r="N459" s="335"/>
      <c r="T459" s="329" t="str">
        <f aca="false">IF(D459&lt;&gt;"",IF(ISERROR(FIND("/",D459)),0,1),"")</f>
        <v/>
      </c>
      <c r="U459" s="329" t="str">
        <f aca="false">IF(D459&lt;&gt;"",IF(T459*1=0,D459,CONCATENATE(MID(D459,1,FIND("/",D459,1)-1),MID(D459,FIND("/",D459,1)+1,LEN(D459)))),"")</f>
        <v/>
      </c>
    </row>
    <row r="460" customFormat="false" ht="15" hidden="false" customHeight="false" outlineLevel="0" collapsed="false">
      <c r="A460" s="330" t="n">
        <v>447</v>
      </c>
      <c r="B460" s="323"/>
      <c r="C460" s="323"/>
      <c r="D460" s="324"/>
      <c r="E460" s="324"/>
      <c r="F460" s="324"/>
      <c r="G460" s="324"/>
      <c r="H460" s="324"/>
      <c r="I460" s="333"/>
      <c r="J460" s="333"/>
      <c r="K460" s="333"/>
      <c r="L460" s="335"/>
      <c r="M460" s="335"/>
      <c r="N460" s="335"/>
      <c r="T460" s="329" t="str">
        <f aca="false">IF(D460&lt;&gt;"",IF(ISERROR(FIND("/",D460)),0,1),"")</f>
        <v/>
      </c>
      <c r="U460" s="329" t="str">
        <f aca="false">IF(D460&lt;&gt;"",IF(T460*1=0,D460,CONCATENATE(MID(D460,1,FIND("/",D460,1)-1),MID(D460,FIND("/",D460,1)+1,LEN(D460)))),"")</f>
        <v/>
      </c>
    </row>
    <row r="461" customFormat="false" ht="15" hidden="false" customHeight="false" outlineLevel="0" collapsed="false">
      <c r="A461" s="330" t="n">
        <v>448</v>
      </c>
      <c r="B461" s="323"/>
      <c r="C461" s="323"/>
      <c r="D461" s="324"/>
      <c r="E461" s="324"/>
      <c r="F461" s="324"/>
      <c r="G461" s="324"/>
      <c r="H461" s="324"/>
      <c r="I461" s="333"/>
      <c r="J461" s="333"/>
      <c r="K461" s="333"/>
      <c r="L461" s="335"/>
      <c r="M461" s="335"/>
      <c r="N461" s="335"/>
      <c r="T461" s="329" t="str">
        <f aca="false">IF(D461&lt;&gt;"",IF(ISERROR(FIND("/",D461)),0,1),"")</f>
        <v/>
      </c>
      <c r="U461" s="329" t="str">
        <f aca="false">IF(D461&lt;&gt;"",IF(T461*1=0,D461,CONCATENATE(MID(D461,1,FIND("/",D461,1)-1),MID(D461,FIND("/",D461,1)+1,LEN(D461)))),"")</f>
        <v/>
      </c>
    </row>
    <row r="462" customFormat="false" ht="15" hidden="false" customHeight="false" outlineLevel="0" collapsed="false">
      <c r="A462" s="330" t="n">
        <v>449</v>
      </c>
      <c r="B462" s="323"/>
      <c r="C462" s="323"/>
      <c r="D462" s="324"/>
      <c r="E462" s="324"/>
      <c r="F462" s="324"/>
      <c r="G462" s="324"/>
      <c r="H462" s="324"/>
      <c r="I462" s="333"/>
      <c r="J462" s="333"/>
      <c r="K462" s="333"/>
      <c r="L462" s="335"/>
      <c r="M462" s="335"/>
      <c r="N462" s="335"/>
      <c r="T462" s="329" t="str">
        <f aca="false">IF(D462&lt;&gt;"",IF(ISERROR(FIND("/",D462)),0,1),"")</f>
        <v/>
      </c>
      <c r="U462" s="329" t="str">
        <f aca="false">IF(D462&lt;&gt;"",IF(T462*1=0,D462,CONCATENATE(MID(D462,1,FIND("/",D462,1)-1),MID(D462,FIND("/",D462,1)+1,LEN(D462)))),"")</f>
        <v/>
      </c>
    </row>
    <row r="463" customFormat="false" ht="15" hidden="false" customHeight="false" outlineLevel="0" collapsed="false">
      <c r="A463" s="330" t="n">
        <v>450</v>
      </c>
      <c r="B463" s="323"/>
      <c r="C463" s="323"/>
      <c r="D463" s="324"/>
      <c r="E463" s="324"/>
      <c r="F463" s="324"/>
      <c r="G463" s="324"/>
      <c r="H463" s="324"/>
      <c r="I463" s="333"/>
      <c r="J463" s="333"/>
      <c r="K463" s="333"/>
      <c r="L463" s="335"/>
      <c r="M463" s="335"/>
      <c r="N463" s="335"/>
      <c r="T463" s="329" t="str">
        <f aca="false">IF(D463&lt;&gt;"",IF(ISERROR(FIND("/",D463)),0,1),"")</f>
        <v/>
      </c>
      <c r="U463" s="329" t="str">
        <f aca="false">IF(D463&lt;&gt;"",IF(T463*1=0,D463,CONCATENATE(MID(D463,1,FIND("/",D463,1)-1),MID(D463,FIND("/",D463,1)+1,LEN(D463)))),"")</f>
        <v/>
      </c>
    </row>
    <row r="464" customFormat="false" ht="15" hidden="false" customHeight="false" outlineLevel="0" collapsed="false">
      <c r="A464" s="330" t="n">
        <v>451</v>
      </c>
      <c r="B464" s="323"/>
      <c r="C464" s="323"/>
      <c r="D464" s="324"/>
      <c r="E464" s="324"/>
      <c r="F464" s="324"/>
      <c r="G464" s="324"/>
      <c r="H464" s="324"/>
      <c r="I464" s="333"/>
      <c r="J464" s="333"/>
      <c r="K464" s="333"/>
      <c r="L464" s="335"/>
      <c r="M464" s="335"/>
      <c r="N464" s="335"/>
      <c r="T464" s="329" t="str">
        <f aca="false">IF(D464&lt;&gt;"",IF(ISERROR(FIND("/",D464)),0,1),"")</f>
        <v/>
      </c>
      <c r="U464" s="329" t="str">
        <f aca="false">IF(D464&lt;&gt;"",IF(T464*1=0,D464,CONCATENATE(MID(D464,1,FIND("/",D464,1)-1),MID(D464,FIND("/",D464,1)+1,LEN(D464)))),"")</f>
        <v/>
      </c>
    </row>
    <row r="465" customFormat="false" ht="15" hidden="false" customHeight="false" outlineLevel="0" collapsed="false">
      <c r="A465" s="330" t="n">
        <v>452</v>
      </c>
      <c r="B465" s="323"/>
      <c r="C465" s="323"/>
      <c r="D465" s="324"/>
      <c r="E465" s="324"/>
      <c r="F465" s="324"/>
      <c r="G465" s="324"/>
      <c r="H465" s="324"/>
      <c r="I465" s="333"/>
      <c r="J465" s="333"/>
      <c r="K465" s="333"/>
      <c r="L465" s="335"/>
      <c r="M465" s="335"/>
      <c r="N465" s="335"/>
      <c r="T465" s="329" t="str">
        <f aca="false">IF(D465&lt;&gt;"",IF(ISERROR(FIND("/",D465)),0,1),"")</f>
        <v/>
      </c>
      <c r="U465" s="329" t="str">
        <f aca="false">IF(D465&lt;&gt;"",IF(T465*1=0,D465,CONCATENATE(MID(D465,1,FIND("/",D465,1)-1),MID(D465,FIND("/",D465,1)+1,LEN(D465)))),"")</f>
        <v/>
      </c>
    </row>
    <row r="466" customFormat="false" ht="15" hidden="false" customHeight="false" outlineLevel="0" collapsed="false">
      <c r="A466" s="330" t="n">
        <v>453</v>
      </c>
      <c r="B466" s="323"/>
      <c r="C466" s="323"/>
      <c r="D466" s="324"/>
      <c r="E466" s="324"/>
      <c r="F466" s="324"/>
      <c r="G466" s="324"/>
      <c r="H466" s="324"/>
      <c r="I466" s="333"/>
      <c r="J466" s="333"/>
      <c r="K466" s="333"/>
      <c r="L466" s="335"/>
      <c r="M466" s="335"/>
      <c r="N466" s="335"/>
      <c r="T466" s="329" t="str">
        <f aca="false">IF(D466&lt;&gt;"",IF(ISERROR(FIND("/",D466)),0,1),"")</f>
        <v/>
      </c>
      <c r="U466" s="329" t="str">
        <f aca="false">IF(D466&lt;&gt;"",IF(T466*1=0,D466,CONCATENATE(MID(D466,1,FIND("/",D466,1)-1),MID(D466,FIND("/",D466,1)+1,LEN(D466)))),"")</f>
        <v/>
      </c>
    </row>
    <row r="467" customFormat="false" ht="15" hidden="false" customHeight="false" outlineLevel="0" collapsed="false">
      <c r="A467" s="330" t="n">
        <v>454</v>
      </c>
      <c r="B467" s="323"/>
      <c r="C467" s="323"/>
      <c r="D467" s="324"/>
      <c r="E467" s="324"/>
      <c r="F467" s="324"/>
      <c r="G467" s="324"/>
      <c r="H467" s="324"/>
      <c r="I467" s="333"/>
      <c r="J467" s="333"/>
      <c r="K467" s="333"/>
      <c r="L467" s="335"/>
      <c r="M467" s="335"/>
      <c r="N467" s="335"/>
      <c r="T467" s="329" t="str">
        <f aca="false">IF(D467&lt;&gt;"",IF(ISERROR(FIND("/",D467)),0,1),"")</f>
        <v/>
      </c>
      <c r="U467" s="329" t="str">
        <f aca="false">IF(D467&lt;&gt;"",IF(T467*1=0,D467,CONCATENATE(MID(D467,1,FIND("/",D467,1)-1),MID(D467,FIND("/",D467,1)+1,LEN(D467)))),"")</f>
        <v/>
      </c>
    </row>
    <row r="468" customFormat="false" ht="15" hidden="false" customHeight="false" outlineLevel="0" collapsed="false">
      <c r="A468" s="330" t="n">
        <v>455</v>
      </c>
      <c r="B468" s="323"/>
      <c r="C468" s="323"/>
      <c r="D468" s="324"/>
      <c r="E468" s="324"/>
      <c r="F468" s="324"/>
      <c r="G468" s="324"/>
      <c r="H468" s="324"/>
      <c r="I468" s="333"/>
      <c r="J468" s="333"/>
      <c r="K468" s="333"/>
      <c r="L468" s="335"/>
      <c r="M468" s="335"/>
      <c r="N468" s="335"/>
      <c r="T468" s="329" t="str">
        <f aca="false">IF(D468&lt;&gt;"",IF(ISERROR(FIND("/",D468)),0,1),"")</f>
        <v/>
      </c>
      <c r="U468" s="329" t="str">
        <f aca="false">IF(D468&lt;&gt;"",IF(T468*1=0,D468,CONCATENATE(MID(D468,1,FIND("/",D468,1)-1),MID(D468,FIND("/",D468,1)+1,LEN(D468)))),"")</f>
        <v/>
      </c>
    </row>
    <row r="469" customFormat="false" ht="15" hidden="false" customHeight="false" outlineLevel="0" collapsed="false">
      <c r="A469" s="330" t="n">
        <v>456</v>
      </c>
      <c r="B469" s="323"/>
      <c r="C469" s="323"/>
      <c r="D469" s="324"/>
      <c r="E469" s="324"/>
      <c r="F469" s="324"/>
      <c r="G469" s="324"/>
      <c r="H469" s="324"/>
      <c r="I469" s="333"/>
      <c r="J469" s="333"/>
      <c r="K469" s="333"/>
      <c r="L469" s="335"/>
      <c r="M469" s="335"/>
      <c r="N469" s="335"/>
      <c r="T469" s="329" t="str">
        <f aca="false">IF(D469&lt;&gt;"",IF(ISERROR(FIND("/",D469)),0,1),"")</f>
        <v/>
      </c>
      <c r="U469" s="329" t="str">
        <f aca="false">IF(D469&lt;&gt;"",IF(T469*1=0,D469,CONCATENATE(MID(D469,1,FIND("/",D469,1)-1),MID(D469,FIND("/",D469,1)+1,LEN(D469)))),"")</f>
        <v/>
      </c>
    </row>
    <row r="470" customFormat="false" ht="15" hidden="false" customHeight="false" outlineLevel="0" collapsed="false">
      <c r="A470" s="330" t="n">
        <v>457</v>
      </c>
      <c r="B470" s="323"/>
      <c r="C470" s="323"/>
      <c r="D470" s="324"/>
      <c r="E470" s="324"/>
      <c r="F470" s="324"/>
      <c r="G470" s="324"/>
      <c r="H470" s="324"/>
      <c r="I470" s="333"/>
      <c r="J470" s="333"/>
      <c r="K470" s="333"/>
      <c r="L470" s="335"/>
      <c r="M470" s="335"/>
      <c r="N470" s="335"/>
      <c r="T470" s="329" t="str">
        <f aca="false">IF(D470&lt;&gt;"",IF(ISERROR(FIND("/",D470)),0,1),"")</f>
        <v/>
      </c>
      <c r="U470" s="329" t="str">
        <f aca="false">IF(D470&lt;&gt;"",IF(T470*1=0,D470,CONCATENATE(MID(D470,1,FIND("/",D470,1)-1),MID(D470,FIND("/",D470,1)+1,LEN(D470)))),"")</f>
        <v/>
      </c>
    </row>
    <row r="471" customFormat="false" ht="15" hidden="false" customHeight="false" outlineLevel="0" collapsed="false">
      <c r="A471" s="330" t="n">
        <v>458</v>
      </c>
      <c r="B471" s="323"/>
      <c r="C471" s="323"/>
      <c r="D471" s="324"/>
      <c r="E471" s="324"/>
      <c r="F471" s="324"/>
      <c r="G471" s="324"/>
      <c r="H471" s="324"/>
      <c r="I471" s="333"/>
      <c r="J471" s="333"/>
      <c r="K471" s="333"/>
      <c r="L471" s="335"/>
      <c r="M471" s="335"/>
      <c r="N471" s="335"/>
      <c r="T471" s="329" t="str">
        <f aca="false">IF(D471&lt;&gt;"",IF(ISERROR(FIND("/",D471)),0,1),"")</f>
        <v/>
      </c>
      <c r="U471" s="329" t="str">
        <f aca="false">IF(D471&lt;&gt;"",IF(T471*1=0,D471,CONCATENATE(MID(D471,1,FIND("/",D471,1)-1),MID(D471,FIND("/",D471,1)+1,LEN(D471)))),"")</f>
        <v/>
      </c>
    </row>
    <row r="472" customFormat="false" ht="15" hidden="false" customHeight="false" outlineLevel="0" collapsed="false">
      <c r="A472" s="330" t="n">
        <v>459</v>
      </c>
      <c r="B472" s="323"/>
      <c r="C472" s="323"/>
      <c r="D472" s="324"/>
      <c r="E472" s="324"/>
      <c r="F472" s="324"/>
      <c r="G472" s="324"/>
      <c r="H472" s="324"/>
      <c r="I472" s="333"/>
      <c r="J472" s="333"/>
      <c r="K472" s="333"/>
      <c r="L472" s="335"/>
      <c r="M472" s="335"/>
      <c r="N472" s="335"/>
      <c r="T472" s="329" t="str">
        <f aca="false">IF(D472&lt;&gt;"",IF(ISERROR(FIND("/",D472)),0,1),"")</f>
        <v/>
      </c>
      <c r="U472" s="329" t="str">
        <f aca="false">IF(D472&lt;&gt;"",IF(T472*1=0,D472,CONCATENATE(MID(D472,1,FIND("/",D472,1)-1),MID(D472,FIND("/",D472,1)+1,LEN(D472)))),"")</f>
        <v/>
      </c>
    </row>
    <row r="473" customFormat="false" ht="15" hidden="false" customHeight="false" outlineLevel="0" collapsed="false">
      <c r="A473" s="330" t="n">
        <v>460</v>
      </c>
      <c r="B473" s="323"/>
      <c r="C473" s="323"/>
      <c r="D473" s="324"/>
      <c r="E473" s="324"/>
      <c r="F473" s="324"/>
      <c r="G473" s="324"/>
      <c r="H473" s="324"/>
      <c r="I473" s="333"/>
      <c r="J473" s="333"/>
      <c r="K473" s="333"/>
      <c r="L473" s="335"/>
      <c r="M473" s="335"/>
      <c r="N473" s="335"/>
      <c r="T473" s="329" t="str">
        <f aca="false">IF(D473&lt;&gt;"",IF(ISERROR(FIND("/",D473)),0,1),"")</f>
        <v/>
      </c>
      <c r="U473" s="329" t="str">
        <f aca="false">IF(D473&lt;&gt;"",IF(T473*1=0,D473,CONCATENATE(MID(D473,1,FIND("/",D473,1)-1),MID(D473,FIND("/",D473,1)+1,LEN(D473)))),"")</f>
        <v/>
      </c>
    </row>
    <row r="474" customFormat="false" ht="15" hidden="false" customHeight="false" outlineLevel="0" collapsed="false">
      <c r="A474" s="330" t="n">
        <v>461</v>
      </c>
      <c r="B474" s="323"/>
      <c r="C474" s="323"/>
      <c r="D474" s="324"/>
      <c r="E474" s="324"/>
      <c r="F474" s="324"/>
      <c r="G474" s="324"/>
      <c r="H474" s="324"/>
      <c r="I474" s="333"/>
      <c r="J474" s="333"/>
      <c r="K474" s="333"/>
      <c r="L474" s="335"/>
      <c r="M474" s="335"/>
      <c r="N474" s="335"/>
      <c r="T474" s="329" t="str">
        <f aca="false">IF(D474&lt;&gt;"",IF(ISERROR(FIND("/",D474)),0,1),"")</f>
        <v/>
      </c>
      <c r="U474" s="329" t="str">
        <f aca="false">IF(D474&lt;&gt;"",IF(T474*1=0,D474,CONCATENATE(MID(D474,1,FIND("/",D474,1)-1),MID(D474,FIND("/",D474,1)+1,LEN(D474)))),"")</f>
        <v/>
      </c>
    </row>
    <row r="475" customFormat="false" ht="15" hidden="false" customHeight="false" outlineLevel="0" collapsed="false">
      <c r="A475" s="330" t="n">
        <v>462</v>
      </c>
      <c r="B475" s="323"/>
      <c r="C475" s="323"/>
      <c r="D475" s="324"/>
      <c r="E475" s="324"/>
      <c r="F475" s="324"/>
      <c r="G475" s="324"/>
      <c r="H475" s="324"/>
      <c r="I475" s="333"/>
      <c r="J475" s="333"/>
      <c r="K475" s="333"/>
      <c r="L475" s="335"/>
      <c r="M475" s="335"/>
      <c r="N475" s="335"/>
      <c r="T475" s="329" t="str">
        <f aca="false">IF(D475&lt;&gt;"",IF(ISERROR(FIND("/",D475)),0,1),"")</f>
        <v/>
      </c>
      <c r="U475" s="329" t="str">
        <f aca="false">IF(D475&lt;&gt;"",IF(T475*1=0,D475,CONCATENATE(MID(D475,1,FIND("/",D475,1)-1),MID(D475,FIND("/",D475,1)+1,LEN(D475)))),"")</f>
        <v/>
      </c>
    </row>
    <row r="476" customFormat="false" ht="15" hidden="false" customHeight="false" outlineLevel="0" collapsed="false">
      <c r="A476" s="330" t="n">
        <v>463</v>
      </c>
      <c r="B476" s="323"/>
      <c r="C476" s="323"/>
      <c r="D476" s="324"/>
      <c r="E476" s="324"/>
      <c r="F476" s="324"/>
      <c r="G476" s="324"/>
      <c r="H476" s="324"/>
      <c r="I476" s="333"/>
      <c r="J476" s="333"/>
      <c r="K476" s="333"/>
      <c r="L476" s="335"/>
      <c r="M476" s="335"/>
      <c r="N476" s="335"/>
      <c r="T476" s="329" t="str">
        <f aca="false">IF(D476&lt;&gt;"",IF(ISERROR(FIND("/",D476)),0,1),"")</f>
        <v/>
      </c>
      <c r="U476" s="329" t="str">
        <f aca="false">IF(D476&lt;&gt;"",IF(T476*1=0,D476,CONCATENATE(MID(D476,1,FIND("/",D476,1)-1),MID(D476,FIND("/",D476,1)+1,LEN(D476)))),"")</f>
        <v/>
      </c>
    </row>
    <row r="477" customFormat="false" ht="15" hidden="false" customHeight="false" outlineLevel="0" collapsed="false">
      <c r="A477" s="330" t="n">
        <v>464</v>
      </c>
      <c r="B477" s="323"/>
      <c r="C477" s="323"/>
      <c r="D477" s="324"/>
      <c r="E477" s="324"/>
      <c r="F477" s="324"/>
      <c r="G477" s="324"/>
      <c r="H477" s="324"/>
      <c r="I477" s="333"/>
      <c r="J477" s="333"/>
      <c r="K477" s="333"/>
      <c r="L477" s="335"/>
      <c r="M477" s="335"/>
      <c r="N477" s="335"/>
      <c r="T477" s="329" t="str">
        <f aca="false">IF(D477&lt;&gt;"",IF(ISERROR(FIND("/",D477)),0,1),"")</f>
        <v/>
      </c>
      <c r="U477" s="329" t="str">
        <f aca="false">IF(D477&lt;&gt;"",IF(T477*1=0,D477,CONCATENATE(MID(D477,1,FIND("/",D477,1)-1),MID(D477,FIND("/",D477,1)+1,LEN(D477)))),"")</f>
        <v/>
      </c>
    </row>
    <row r="478" customFormat="false" ht="15" hidden="false" customHeight="false" outlineLevel="0" collapsed="false">
      <c r="A478" s="330" t="n">
        <v>465</v>
      </c>
      <c r="B478" s="323"/>
      <c r="C478" s="323"/>
      <c r="D478" s="324"/>
      <c r="E478" s="324"/>
      <c r="F478" s="324"/>
      <c r="G478" s="324"/>
      <c r="H478" s="324"/>
      <c r="I478" s="333"/>
      <c r="J478" s="333"/>
      <c r="K478" s="333"/>
      <c r="L478" s="335"/>
      <c r="M478" s="335"/>
      <c r="N478" s="335"/>
      <c r="T478" s="329" t="str">
        <f aca="false">IF(D478&lt;&gt;"",IF(ISERROR(FIND("/",D478)),0,1),"")</f>
        <v/>
      </c>
      <c r="U478" s="329" t="str">
        <f aca="false">IF(D478&lt;&gt;"",IF(T478*1=0,D478,CONCATENATE(MID(D478,1,FIND("/",D478,1)-1),MID(D478,FIND("/",D478,1)+1,LEN(D478)))),"")</f>
        <v/>
      </c>
    </row>
    <row r="479" customFormat="false" ht="15" hidden="false" customHeight="false" outlineLevel="0" collapsed="false">
      <c r="A479" s="330" t="n">
        <v>466</v>
      </c>
      <c r="B479" s="323"/>
      <c r="C479" s="323"/>
      <c r="D479" s="324"/>
      <c r="E479" s="324"/>
      <c r="F479" s="324"/>
      <c r="G479" s="324"/>
      <c r="H479" s="324"/>
      <c r="I479" s="333"/>
      <c r="J479" s="333"/>
      <c r="K479" s="333"/>
      <c r="L479" s="335"/>
      <c r="M479" s="335"/>
      <c r="N479" s="335"/>
      <c r="T479" s="329" t="str">
        <f aca="false">IF(D479&lt;&gt;"",IF(ISERROR(FIND("/",D479)),0,1),"")</f>
        <v/>
      </c>
      <c r="U479" s="329" t="str">
        <f aca="false">IF(D479&lt;&gt;"",IF(T479*1=0,D479,CONCATENATE(MID(D479,1,FIND("/",D479,1)-1),MID(D479,FIND("/",D479,1)+1,LEN(D479)))),"")</f>
        <v/>
      </c>
    </row>
    <row r="480" customFormat="false" ht="15" hidden="false" customHeight="false" outlineLevel="0" collapsed="false">
      <c r="A480" s="330" t="n">
        <v>467</v>
      </c>
      <c r="B480" s="323"/>
      <c r="C480" s="323"/>
      <c r="D480" s="324"/>
      <c r="E480" s="324"/>
      <c r="F480" s="324"/>
      <c r="G480" s="324"/>
      <c r="H480" s="324"/>
      <c r="I480" s="333"/>
      <c r="J480" s="333"/>
      <c r="K480" s="333"/>
      <c r="L480" s="335"/>
      <c r="M480" s="335"/>
      <c r="N480" s="335"/>
      <c r="T480" s="329" t="str">
        <f aca="false">IF(D480&lt;&gt;"",IF(ISERROR(FIND("/",D480)),0,1),"")</f>
        <v/>
      </c>
      <c r="U480" s="329" t="str">
        <f aca="false">IF(D480&lt;&gt;"",IF(T480*1=0,D480,CONCATENATE(MID(D480,1,FIND("/",D480,1)-1),MID(D480,FIND("/",D480,1)+1,LEN(D480)))),"")</f>
        <v/>
      </c>
    </row>
    <row r="481" customFormat="false" ht="15" hidden="false" customHeight="false" outlineLevel="0" collapsed="false">
      <c r="A481" s="330" t="n">
        <v>468</v>
      </c>
      <c r="B481" s="323"/>
      <c r="C481" s="323"/>
      <c r="D481" s="324"/>
      <c r="E481" s="324"/>
      <c r="F481" s="324"/>
      <c r="G481" s="324"/>
      <c r="H481" s="324"/>
      <c r="I481" s="333"/>
      <c r="J481" s="333"/>
      <c r="K481" s="333"/>
      <c r="L481" s="335"/>
      <c r="M481" s="335"/>
      <c r="N481" s="335"/>
      <c r="T481" s="329" t="str">
        <f aca="false">IF(D481&lt;&gt;"",IF(ISERROR(FIND("/",D481)),0,1),"")</f>
        <v/>
      </c>
      <c r="U481" s="329" t="str">
        <f aca="false">IF(D481&lt;&gt;"",IF(T481*1=0,D481,CONCATENATE(MID(D481,1,FIND("/",D481,1)-1),MID(D481,FIND("/",D481,1)+1,LEN(D481)))),"")</f>
        <v/>
      </c>
    </row>
    <row r="482" customFormat="false" ht="15" hidden="false" customHeight="false" outlineLevel="0" collapsed="false">
      <c r="A482" s="330" t="n">
        <v>469</v>
      </c>
      <c r="B482" s="323"/>
      <c r="C482" s="323"/>
      <c r="D482" s="324"/>
      <c r="E482" s="324"/>
      <c r="F482" s="324"/>
      <c r="G482" s="324"/>
      <c r="H482" s="324"/>
      <c r="I482" s="333"/>
      <c r="J482" s="333"/>
      <c r="K482" s="333"/>
      <c r="L482" s="335"/>
      <c r="M482" s="335"/>
      <c r="N482" s="335"/>
      <c r="T482" s="329" t="str">
        <f aca="false">IF(D482&lt;&gt;"",IF(ISERROR(FIND("/",D482)),0,1),"")</f>
        <v/>
      </c>
      <c r="U482" s="329" t="str">
        <f aca="false">IF(D482&lt;&gt;"",IF(T482*1=0,D482,CONCATENATE(MID(D482,1,FIND("/",D482,1)-1),MID(D482,FIND("/",D482,1)+1,LEN(D482)))),"")</f>
        <v/>
      </c>
    </row>
    <row r="483" customFormat="false" ht="15" hidden="false" customHeight="false" outlineLevel="0" collapsed="false">
      <c r="A483" s="330" t="n">
        <v>470</v>
      </c>
      <c r="B483" s="323"/>
      <c r="C483" s="323"/>
      <c r="D483" s="324"/>
      <c r="E483" s="324"/>
      <c r="F483" s="324"/>
      <c r="G483" s="324"/>
      <c r="H483" s="324"/>
      <c r="I483" s="333"/>
      <c r="J483" s="333"/>
      <c r="K483" s="333"/>
      <c r="L483" s="335"/>
      <c r="M483" s="335"/>
      <c r="N483" s="335"/>
      <c r="T483" s="329" t="str">
        <f aca="false">IF(D483&lt;&gt;"",IF(ISERROR(FIND("/",D483)),0,1),"")</f>
        <v/>
      </c>
      <c r="U483" s="329" t="str">
        <f aca="false">IF(D483&lt;&gt;"",IF(T483*1=0,D483,CONCATENATE(MID(D483,1,FIND("/",D483,1)-1),MID(D483,FIND("/",D483,1)+1,LEN(D483)))),"")</f>
        <v/>
      </c>
    </row>
    <row r="484" customFormat="false" ht="15" hidden="false" customHeight="false" outlineLevel="0" collapsed="false">
      <c r="A484" s="330" t="n">
        <v>471</v>
      </c>
      <c r="B484" s="323"/>
      <c r="C484" s="323"/>
      <c r="D484" s="324"/>
      <c r="E484" s="324"/>
      <c r="F484" s="324"/>
      <c r="G484" s="324"/>
      <c r="H484" s="324"/>
      <c r="I484" s="333"/>
      <c r="J484" s="333"/>
      <c r="K484" s="333"/>
      <c r="L484" s="335"/>
      <c r="M484" s="335"/>
      <c r="N484" s="335"/>
      <c r="T484" s="329" t="str">
        <f aca="false">IF(D484&lt;&gt;"",IF(ISERROR(FIND("/",D484)),0,1),"")</f>
        <v/>
      </c>
      <c r="U484" s="329" t="str">
        <f aca="false">IF(D484&lt;&gt;"",IF(T484*1=0,D484,CONCATENATE(MID(D484,1,FIND("/",D484,1)-1),MID(D484,FIND("/",D484,1)+1,LEN(D484)))),"")</f>
        <v/>
      </c>
    </row>
    <row r="485" customFormat="false" ht="15" hidden="false" customHeight="false" outlineLevel="0" collapsed="false">
      <c r="A485" s="330" t="n">
        <v>472</v>
      </c>
      <c r="B485" s="323"/>
      <c r="C485" s="323"/>
      <c r="D485" s="324"/>
      <c r="E485" s="324"/>
      <c r="F485" s="324"/>
      <c r="G485" s="324"/>
      <c r="H485" s="324"/>
      <c r="I485" s="333"/>
      <c r="J485" s="333"/>
      <c r="K485" s="333"/>
      <c r="L485" s="335"/>
      <c r="M485" s="335"/>
      <c r="N485" s="335"/>
      <c r="T485" s="329" t="str">
        <f aca="false">IF(D485&lt;&gt;"",IF(ISERROR(FIND("/",D485)),0,1),"")</f>
        <v/>
      </c>
      <c r="U485" s="329" t="str">
        <f aca="false">IF(D485&lt;&gt;"",IF(T485*1=0,D485,CONCATENATE(MID(D485,1,FIND("/",D485,1)-1),MID(D485,FIND("/",D485,1)+1,LEN(D485)))),"")</f>
        <v/>
      </c>
    </row>
    <row r="486" customFormat="false" ht="15" hidden="false" customHeight="false" outlineLevel="0" collapsed="false">
      <c r="A486" s="330" t="n">
        <v>473</v>
      </c>
      <c r="B486" s="323"/>
      <c r="C486" s="323"/>
      <c r="D486" s="324"/>
      <c r="E486" s="324"/>
      <c r="F486" s="324"/>
      <c r="G486" s="324"/>
      <c r="H486" s="324"/>
      <c r="I486" s="333"/>
      <c r="J486" s="333"/>
      <c r="K486" s="333"/>
      <c r="L486" s="335"/>
      <c r="M486" s="335"/>
      <c r="N486" s="335"/>
      <c r="T486" s="329" t="str">
        <f aca="false">IF(D486&lt;&gt;"",IF(ISERROR(FIND("/",D486)),0,1),"")</f>
        <v/>
      </c>
      <c r="U486" s="329" t="str">
        <f aca="false">IF(D486&lt;&gt;"",IF(T486*1=0,D486,CONCATENATE(MID(D486,1,FIND("/",D486,1)-1),MID(D486,FIND("/",D486,1)+1,LEN(D486)))),"")</f>
        <v/>
      </c>
    </row>
    <row r="487" customFormat="false" ht="15" hidden="false" customHeight="false" outlineLevel="0" collapsed="false">
      <c r="A487" s="330" t="n">
        <v>474</v>
      </c>
      <c r="B487" s="323"/>
      <c r="C487" s="323"/>
      <c r="D487" s="324"/>
      <c r="E487" s="324"/>
      <c r="F487" s="324"/>
      <c r="G487" s="324"/>
      <c r="H487" s="324"/>
      <c r="I487" s="333"/>
      <c r="J487" s="333"/>
      <c r="K487" s="333"/>
      <c r="L487" s="335"/>
      <c r="M487" s="335"/>
      <c r="N487" s="335"/>
      <c r="T487" s="329" t="str">
        <f aca="false">IF(D487&lt;&gt;"",IF(ISERROR(FIND("/",D487)),0,1),"")</f>
        <v/>
      </c>
      <c r="U487" s="329" t="str">
        <f aca="false">IF(D487&lt;&gt;"",IF(T487*1=0,D487,CONCATENATE(MID(D487,1,FIND("/",D487,1)-1),MID(D487,FIND("/",D487,1)+1,LEN(D487)))),"")</f>
        <v/>
      </c>
    </row>
    <row r="488" customFormat="false" ht="15" hidden="false" customHeight="false" outlineLevel="0" collapsed="false">
      <c r="A488" s="330" t="n">
        <v>475</v>
      </c>
      <c r="B488" s="323"/>
      <c r="C488" s="323"/>
      <c r="D488" s="324"/>
      <c r="E488" s="324"/>
      <c r="F488" s="324"/>
      <c r="G488" s="324"/>
      <c r="H488" s="324"/>
      <c r="I488" s="333"/>
      <c r="J488" s="333"/>
      <c r="K488" s="333"/>
      <c r="L488" s="335"/>
      <c r="M488" s="335"/>
      <c r="N488" s="335"/>
      <c r="T488" s="329" t="str">
        <f aca="false">IF(D488&lt;&gt;"",IF(ISERROR(FIND("/",D488)),0,1),"")</f>
        <v/>
      </c>
      <c r="U488" s="329" t="str">
        <f aca="false">IF(D488&lt;&gt;"",IF(T488*1=0,D488,CONCATENATE(MID(D488,1,FIND("/",D488,1)-1),MID(D488,FIND("/",D488,1)+1,LEN(D488)))),"")</f>
        <v/>
      </c>
    </row>
    <row r="489" customFormat="false" ht="15" hidden="false" customHeight="false" outlineLevel="0" collapsed="false">
      <c r="A489" s="330" t="n">
        <v>476</v>
      </c>
      <c r="B489" s="323"/>
      <c r="C489" s="323"/>
      <c r="D489" s="324"/>
      <c r="E489" s="324"/>
      <c r="F489" s="324"/>
      <c r="G489" s="324"/>
      <c r="H489" s="324"/>
      <c r="I489" s="333"/>
      <c r="J489" s="333"/>
      <c r="K489" s="333"/>
      <c r="L489" s="335"/>
      <c r="M489" s="335"/>
      <c r="N489" s="335"/>
      <c r="T489" s="329" t="str">
        <f aca="false">IF(D489&lt;&gt;"",IF(ISERROR(FIND("/",D489)),0,1),"")</f>
        <v/>
      </c>
      <c r="U489" s="329" t="str">
        <f aca="false">IF(D489&lt;&gt;"",IF(T489*1=0,D489,CONCATENATE(MID(D489,1,FIND("/",D489,1)-1),MID(D489,FIND("/",D489,1)+1,LEN(D489)))),"")</f>
        <v/>
      </c>
    </row>
    <row r="490" customFormat="false" ht="15" hidden="false" customHeight="false" outlineLevel="0" collapsed="false">
      <c r="A490" s="330" t="n">
        <v>477</v>
      </c>
      <c r="B490" s="323"/>
      <c r="C490" s="323"/>
      <c r="D490" s="324"/>
      <c r="E490" s="324"/>
      <c r="F490" s="324"/>
      <c r="G490" s="324"/>
      <c r="H490" s="324"/>
      <c r="I490" s="333"/>
      <c r="J490" s="333"/>
      <c r="K490" s="333"/>
      <c r="L490" s="335"/>
      <c r="M490" s="335"/>
      <c r="N490" s="335"/>
      <c r="T490" s="329" t="str">
        <f aca="false">IF(D490&lt;&gt;"",IF(ISERROR(FIND("/",D490)),0,1),"")</f>
        <v/>
      </c>
      <c r="U490" s="329" t="str">
        <f aca="false">IF(D490&lt;&gt;"",IF(T490*1=0,D490,CONCATENATE(MID(D490,1,FIND("/",D490,1)-1),MID(D490,FIND("/",D490,1)+1,LEN(D490)))),"")</f>
        <v/>
      </c>
    </row>
    <row r="491" customFormat="false" ht="15" hidden="false" customHeight="false" outlineLevel="0" collapsed="false">
      <c r="A491" s="330" t="n">
        <v>478</v>
      </c>
      <c r="B491" s="323"/>
      <c r="C491" s="323"/>
      <c r="D491" s="324"/>
      <c r="E491" s="324"/>
      <c r="F491" s="324"/>
      <c r="G491" s="324"/>
      <c r="H491" s="324"/>
      <c r="I491" s="333"/>
      <c r="J491" s="333"/>
      <c r="K491" s="333"/>
      <c r="L491" s="335"/>
      <c r="M491" s="335"/>
      <c r="N491" s="335"/>
      <c r="T491" s="329" t="str">
        <f aca="false">IF(D491&lt;&gt;"",IF(ISERROR(FIND("/",D491)),0,1),"")</f>
        <v/>
      </c>
      <c r="U491" s="329" t="str">
        <f aca="false">IF(D491&lt;&gt;"",IF(T491*1=0,D491,CONCATENATE(MID(D491,1,FIND("/",D491,1)-1),MID(D491,FIND("/",D491,1)+1,LEN(D491)))),"")</f>
        <v/>
      </c>
    </row>
    <row r="492" customFormat="false" ht="15" hidden="false" customHeight="false" outlineLevel="0" collapsed="false">
      <c r="A492" s="330" t="n">
        <v>479</v>
      </c>
      <c r="B492" s="323"/>
      <c r="C492" s="323"/>
      <c r="D492" s="324"/>
      <c r="E492" s="324"/>
      <c r="F492" s="324"/>
      <c r="G492" s="324"/>
      <c r="H492" s="324"/>
      <c r="I492" s="333"/>
      <c r="J492" s="333"/>
      <c r="K492" s="333"/>
      <c r="L492" s="335"/>
      <c r="M492" s="335"/>
      <c r="N492" s="335"/>
      <c r="T492" s="329" t="str">
        <f aca="false">IF(D492&lt;&gt;"",IF(ISERROR(FIND("/",D492)),0,1),"")</f>
        <v/>
      </c>
      <c r="U492" s="329" t="str">
        <f aca="false">IF(D492&lt;&gt;"",IF(T492*1=0,D492,CONCATENATE(MID(D492,1,FIND("/",D492,1)-1),MID(D492,FIND("/",D492,1)+1,LEN(D492)))),"")</f>
        <v/>
      </c>
    </row>
    <row r="493" customFormat="false" ht="15" hidden="false" customHeight="false" outlineLevel="0" collapsed="false">
      <c r="A493" s="330" t="n">
        <v>480</v>
      </c>
      <c r="B493" s="323"/>
      <c r="C493" s="323"/>
      <c r="D493" s="324"/>
      <c r="E493" s="324"/>
      <c r="F493" s="324"/>
      <c r="G493" s="324"/>
      <c r="H493" s="324"/>
      <c r="I493" s="333"/>
      <c r="J493" s="333"/>
      <c r="K493" s="333"/>
      <c r="L493" s="335"/>
      <c r="M493" s="335"/>
      <c r="N493" s="335"/>
      <c r="T493" s="329" t="str">
        <f aca="false">IF(D493&lt;&gt;"",IF(ISERROR(FIND("/",D493)),0,1),"")</f>
        <v/>
      </c>
      <c r="U493" s="329" t="str">
        <f aca="false">IF(D493&lt;&gt;"",IF(T493*1=0,D493,CONCATENATE(MID(D493,1,FIND("/",D493,1)-1),MID(D493,FIND("/",D493,1)+1,LEN(D493)))),"")</f>
        <v/>
      </c>
    </row>
    <row r="494" customFormat="false" ht="15" hidden="false" customHeight="false" outlineLevel="0" collapsed="false">
      <c r="A494" s="330" t="n">
        <v>481</v>
      </c>
      <c r="B494" s="323"/>
      <c r="C494" s="323"/>
      <c r="D494" s="324"/>
      <c r="E494" s="324"/>
      <c r="F494" s="324"/>
      <c r="G494" s="324"/>
      <c r="H494" s="324"/>
      <c r="I494" s="333"/>
      <c r="J494" s="333"/>
      <c r="K494" s="333"/>
      <c r="L494" s="335"/>
      <c r="M494" s="335"/>
      <c r="N494" s="335"/>
      <c r="T494" s="329" t="str">
        <f aca="false">IF(D494&lt;&gt;"",IF(ISERROR(FIND("/",D494)),0,1),"")</f>
        <v/>
      </c>
      <c r="U494" s="329" t="str">
        <f aca="false">IF(D494&lt;&gt;"",IF(T494*1=0,D494,CONCATENATE(MID(D494,1,FIND("/",D494,1)-1),MID(D494,FIND("/",D494,1)+1,LEN(D494)))),"")</f>
        <v/>
      </c>
    </row>
    <row r="495" customFormat="false" ht="15" hidden="false" customHeight="false" outlineLevel="0" collapsed="false">
      <c r="A495" s="330" t="n">
        <v>482</v>
      </c>
      <c r="B495" s="323"/>
      <c r="C495" s="323"/>
      <c r="D495" s="324"/>
      <c r="E495" s="324"/>
      <c r="F495" s="324"/>
      <c r="G495" s="324"/>
      <c r="H495" s="324"/>
      <c r="I495" s="333"/>
      <c r="J495" s="333"/>
      <c r="K495" s="333"/>
      <c r="L495" s="335"/>
      <c r="M495" s="335"/>
      <c r="N495" s="335"/>
      <c r="T495" s="329" t="str">
        <f aca="false">IF(D495&lt;&gt;"",IF(ISERROR(FIND("/",D495)),0,1),"")</f>
        <v/>
      </c>
      <c r="U495" s="329" t="str">
        <f aca="false">IF(D495&lt;&gt;"",IF(T495*1=0,D495,CONCATENATE(MID(D495,1,FIND("/",D495,1)-1),MID(D495,FIND("/",D495,1)+1,LEN(D495)))),"")</f>
        <v/>
      </c>
    </row>
    <row r="496" customFormat="false" ht="15" hidden="false" customHeight="false" outlineLevel="0" collapsed="false">
      <c r="A496" s="330" t="n">
        <v>483</v>
      </c>
      <c r="B496" s="323"/>
      <c r="C496" s="323"/>
      <c r="D496" s="324"/>
      <c r="E496" s="324"/>
      <c r="F496" s="324"/>
      <c r="G496" s="324"/>
      <c r="H496" s="324"/>
      <c r="I496" s="333"/>
      <c r="J496" s="333"/>
      <c r="K496" s="333"/>
      <c r="L496" s="335"/>
      <c r="M496" s="335"/>
      <c r="N496" s="335"/>
      <c r="T496" s="329" t="str">
        <f aca="false">IF(D496&lt;&gt;"",IF(ISERROR(FIND("/",D496)),0,1),"")</f>
        <v/>
      </c>
      <c r="U496" s="329" t="str">
        <f aca="false">IF(D496&lt;&gt;"",IF(T496*1=0,D496,CONCATENATE(MID(D496,1,FIND("/",D496,1)-1),MID(D496,FIND("/",D496,1)+1,LEN(D496)))),"")</f>
        <v/>
      </c>
    </row>
    <row r="497" customFormat="false" ht="15" hidden="false" customHeight="false" outlineLevel="0" collapsed="false">
      <c r="A497" s="330" t="n">
        <v>484</v>
      </c>
      <c r="B497" s="323"/>
      <c r="C497" s="323"/>
      <c r="D497" s="324"/>
      <c r="E497" s="324"/>
      <c r="F497" s="324"/>
      <c r="G497" s="324"/>
      <c r="H497" s="324"/>
      <c r="I497" s="333"/>
      <c r="J497" s="333"/>
      <c r="K497" s="333"/>
      <c r="L497" s="335"/>
      <c r="M497" s="335"/>
      <c r="N497" s="335"/>
      <c r="T497" s="329" t="str">
        <f aca="false">IF(D497&lt;&gt;"",IF(ISERROR(FIND("/",D497)),0,1),"")</f>
        <v/>
      </c>
      <c r="U497" s="329" t="str">
        <f aca="false">IF(D497&lt;&gt;"",IF(T497*1=0,D497,CONCATENATE(MID(D497,1,FIND("/",D497,1)-1),MID(D497,FIND("/",D497,1)+1,LEN(D497)))),"")</f>
        <v/>
      </c>
    </row>
    <row r="498" customFormat="false" ht="15" hidden="false" customHeight="false" outlineLevel="0" collapsed="false">
      <c r="A498" s="330" t="n">
        <v>485</v>
      </c>
      <c r="B498" s="323"/>
      <c r="C498" s="323"/>
      <c r="D498" s="324"/>
      <c r="E498" s="324"/>
      <c r="F498" s="324"/>
      <c r="G498" s="324"/>
      <c r="H498" s="324"/>
      <c r="I498" s="333"/>
      <c r="J498" s="333"/>
      <c r="K498" s="333"/>
      <c r="L498" s="335"/>
      <c r="M498" s="335"/>
      <c r="N498" s="335"/>
      <c r="T498" s="329" t="str">
        <f aca="false">IF(D498&lt;&gt;"",IF(ISERROR(FIND("/",D498)),0,1),"")</f>
        <v/>
      </c>
      <c r="U498" s="329" t="str">
        <f aca="false">IF(D498&lt;&gt;"",IF(T498*1=0,D498,CONCATENATE(MID(D498,1,FIND("/",D498,1)-1),MID(D498,FIND("/",D498,1)+1,LEN(D498)))),"")</f>
        <v/>
      </c>
    </row>
    <row r="499" customFormat="false" ht="15" hidden="false" customHeight="false" outlineLevel="0" collapsed="false">
      <c r="A499" s="330" t="n">
        <v>486</v>
      </c>
      <c r="B499" s="323"/>
      <c r="C499" s="323"/>
      <c r="D499" s="324"/>
      <c r="E499" s="324"/>
      <c r="F499" s="324"/>
      <c r="G499" s="324"/>
      <c r="H499" s="324"/>
      <c r="I499" s="333"/>
      <c r="J499" s="333"/>
      <c r="K499" s="333"/>
      <c r="L499" s="335"/>
      <c r="M499" s="335"/>
      <c r="N499" s="335"/>
      <c r="T499" s="329" t="str">
        <f aca="false">IF(D499&lt;&gt;"",IF(ISERROR(FIND("/",D499)),0,1),"")</f>
        <v/>
      </c>
      <c r="U499" s="329" t="str">
        <f aca="false">IF(D499&lt;&gt;"",IF(T499*1=0,D499,CONCATENATE(MID(D499,1,FIND("/",D499,1)-1),MID(D499,FIND("/",D499,1)+1,LEN(D499)))),"")</f>
        <v/>
      </c>
    </row>
    <row r="500" customFormat="false" ht="15" hidden="false" customHeight="false" outlineLevel="0" collapsed="false">
      <c r="A500" s="330" t="n">
        <v>487</v>
      </c>
      <c r="B500" s="323"/>
      <c r="C500" s="323"/>
      <c r="D500" s="324"/>
      <c r="E500" s="324"/>
      <c r="F500" s="324"/>
      <c r="G500" s="324"/>
      <c r="H500" s="324"/>
      <c r="I500" s="333"/>
      <c r="J500" s="333"/>
      <c r="K500" s="333"/>
      <c r="L500" s="335"/>
      <c r="M500" s="335"/>
      <c r="N500" s="335"/>
      <c r="T500" s="329" t="str">
        <f aca="false">IF(D500&lt;&gt;"",IF(ISERROR(FIND("/",D500)),0,1),"")</f>
        <v/>
      </c>
      <c r="U500" s="329" t="str">
        <f aca="false">IF(D500&lt;&gt;"",IF(T500*1=0,D500,CONCATENATE(MID(D500,1,FIND("/",D500,1)-1),MID(D500,FIND("/",D500,1)+1,LEN(D500)))),"")</f>
        <v/>
      </c>
    </row>
    <row r="501" customFormat="false" ht="15" hidden="false" customHeight="false" outlineLevel="0" collapsed="false">
      <c r="A501" s="330" t="n">
        <v>488</v>
      </c>
      <c r="B501" s="323"/>
      <c r="C501" s="323"/>
      <c r="D501" s="324"/>
      <c r="E501" s="324"/>
      <c r="F501" s="324"/>
      <c r="G501" s="324"/>
      <c r="H501" s="324"/>
      <c r="I501" s="333"/>
      <c r="J501" s="333"/>
      <c r="K501" s="333"/>
      <c r="L501" s="335"/>
      <c r="M501" s="335"/>
      <c r="N501" s="335"/>
      <c r="T501" s="329" t="str">
        <f aca="false">IF(D501&lt;&gt;"",IF(ISERROR(FIND("/",D501)),0,1),"")</f>
        <v/>
      </c>
      <c r="U501" s="329" t="str">
        <f aca="false">IF(D501&lt;&gt;"",IF(T501*1=0,D501,CONCATENATE(MID(D501,1,FIND("/",D501,1)-1),MID(D501,FIND("/",D501,1)+1,LEN(D501)))),"")</f>
        <v/>
      </c>
    </row>
    <row r="502" customFormat="false" ht="15" hidden="false" customHeight="false" outlineLevel="0" collapsed="false">
      <c r="A502" s="330" t="n">
        <v>489</v>
      </c>
      <c r="B502" s="323"/>
      <c r="C502" s="323"/>
      <c r="D502" s="324"/>
      <c r="E502" s="324"/>
      <c r="F502" s="324"/>
      <c r="G502" s="324"/>
      <c r="H502" s="324"/>
      <c r="I502" s="333"/>
      <c r="J502" s="333"/>
      <c r="K502" s="333"/>
      <c r="L502" s="335"/>
      <c r="M502" s="335"/>
      <c r="N502" s="335"/>
      <c r="T502" s="329" t="str">
        <f aca="false">IF(D502&lt;&gt;"",IF(ISERROR(FIND("/",D502)),0,1),"")</f>
        <v/>
      </c>
      <c r="U502" s="329" t="str">
        <f aca="false">IF(D502&lt;&gt;"",IF(T502*1=0,D502,CONCATENATE(MID(D502,1,FIND("/",D502,1)-1),MID(D502,FIND("/",D502,1)+1,LEN(D502)))),"")</f>
        <v/>
      </c>
    </row>
    <row r="503" customFormat="false" ht="15" hidden="false" customHeight="false" outlineLevel="0" collapsed="false">
      <c r="A503" s="330" t="n">
        <v>490</v>
      </c>
      <c r="B503" s="323"/>
      <c r="C503" s="323"/>
      <c r="D503" s="324"/>
      <c r="E503" s="324"/>
      <c r="F503" s="324"/>
      <c r="G503" s="324"/>
      <c r="H503" s="324"/>
      <c r="I503" s="333"/>
      <c r="J503" s="333"/>
      <c r="K503" s="333"/>
      <c r="L503" s="335"/>
      <c r="M503" s="335"/>
      <c r="N503" s="335"/>
      <c r="T503" s="329" t="str">
        <f aca="false">IF(D503&lt;&gt;"",IF(ISERROR(FIND("/",D503)),0,1),"")</f>
        <v/>
      </c>
      <c r="U503" s="329" t="str">
        <f aca="false">IF(D503&lt;&gt;"",IF(T503*1=0,D503,CONCATENATE(MID(D503,1,FIND("/",D503,1)-1),MID(D503,FIND("/",D503,1)+1,LEN(D503)))),"")</f>
        <v/>
      </c>
    </row>
    <row r="504" customFormat="false" ht="15" hidden="false" customHeight="false" outlineLevel="0" collapsed="false">
      <c r="A504" s="330" t="n">
        <v>491</v>
      </c>
      <c r="B504" s="323"/>
      <c r="C504" s="323"/>
      <c r="D504" s="324"/>
      <c r="E504" s="324"/>
      <c r="F504" s="324"/>
      <c r="G504" s="324"/>
      <c r="H504" s="324"/>
      <c r="I504" s="333"/>
      <c r="J504" s="333"/>
      <c r="K504" s="333"/>
      <c r="L504" s="335"/>
      <c r="M504" s="335"/>
      <c r="N504" s="335"/>
      <c r="T504" s="329" t="str">
        <f aca="false">IF(D504&lt;&gt;"",IF(ISERROR(FIND("/",D504)),0,1),"")</f>
        <v/>
      </c>
      <c r="U504" s="329" t="str">
        <f aca="false">IF(D504&lt;&gt;"",IF(T504*1=0,D504,CONCATENATE(MID(D504,1,FIND("/",D504,1)-1),MID(D504,FIND("/",D504,1)+1,LEN(D504)))),"")</f>
        <v/>
      </c>
    </row>
    <row r="505" customFormat="false" ht="15" hidden="false" customHeight="false" outlineLevel="0" collapsed="false">
      <c r="A505" s="330" t="n">
        <v>492</v>
      </c>
      <c r="B505" s="323"/>
      <c r="C505" s="323"/>
      <c r="D505" s="324"/>
      <c r="E505" s="324"/>
      <c r="F505" s="324"/>
      <c r="G505" s="324"/>
      <c r="H505" s="324"/>
      <c r="I505" s="333"/>
      <c r="J505" s="333"/>
      <c r="K505" s="333"/>
      <c r="L505" s="335"/>
      <c r="M505" s="335"/>
      <c r="N505" s="335"/>
      <c r="T505" s="329" t="str">
        <f aca="false">IF(D505&lt;&gt;"",IF(ISERROR(FIND("/",D505)),0,1),"")</f>
        <v/>
      </c>
      <c r="U505" s="329" t="str">
        <f aca="false">IF(D505&lt;&gt;"",IF(T505*1=0,D505,CONCATENATE(MID(D505,1,FIND("/",D505,1)-1),MID(D505,FIND("/",D505,1)+1,LEN(D505)))),"")</f>
        <v/>
      </c>
    </row>
  </sheetData>
  <mergeCells count="22">
    <mergeCell ref="A1:R1"/>
    <mergeCell ref="A3:R3"/>
    <mergeCell ref="A4:Q4"/>
    <mergeCell ref="A5:Q5"/>
    <mergeCell ref="A7:R7"/>
    <mergeCell ref="A9:R9"/>
    <mergeCell ref="I11:K11"/>
    <mergeCell ref="L11:N11"/>
    <mergeCell ref="A12:A13"/>
    <mergeCell ref="B12:B13"/>
    <mergeCell ref="C12:C13"/>
    <mergeCell ref="D12:D13"/>
    <mergeCell ref="E12:E13"/>
    <mergeCell ref="F12:F13"/>
    <mergeCell ref="G12:G13"/>
    <mergeCell ref="H12:H13"/>
    <mergeCell ref="I12:I13"/>
    <mergeCell ref="J12:J13"/>
    <mergeCell ref="K12:K13"/>
    <mergeCell ref="L12:L13"/>
    <mergeCell ref="M12:M13"/>
    <mergeCell ref="N12:N13"/>
  </mergeCells>
  <conditionalFormatting sqref="D14:D18 D24:D496">
    <cfRule type="expression" priority="2" aboveAverage="0" equalAverage="0" bottom="0" percent="0" rank="0" text="" dxfId="58">
      <formula>NOT(OR(ISNUMBER(U14*1),D14=""))</formula>
    </cfRule>
    <cfRule type="expression" priority="3" aboveAverage="0" equalAverage="0" bottom="0" percent="0" rank="0" text="" dxfId="59">
      <formula>NOT(OR(OR(AND(U14*1/11=INT(U14*1/11),LEN(U14)=10,OR(MID(U14,1,2)*1&gt;=54,MID(U14,1,2)*1&lt;=17)),AND(LEN(U14)=9,MID(U14,1,2)*1&lt;54,MID(U14,1,2)*1&gt;17)),D14=""))</formula>
    </cfRule>
    <cfRule type="expression" priority="4" aboveAverage="0" equalAverage="0" bottom="0" percent="0" rank="0" text="" dxfId="60">
      <formula>NOT(OR(AND(OR(AND(MID(U14,3,2)*1&gt;0,MID(U14,3,2)*1&lt;13),AND(MID(U14,3,2)*1&gt;50,MID(U14,3,2)*1&lt;63),AND(MID(U14,3,2)*1&gt;20,MID(U14,3,2)*1&lt;33),AND(MID(U14,3,2)*1&gt;70,MID(U14,3,2)*1&lt;83)),AND(MID(U14,5,2)*1&gt;0,MID(U14,5,2)*1&lt;32)),D14=""))</formula>
    </cfRule>
  </conditionalFormatting>
  <conditionalFormatting sqref="D19">
    <cfRule type="expression" priority="5" aboveAverage="0" equalAverage="0" bottom="0" percent="0" rank="0" text="" dxfId="61">
      <formula>NOT(OR(ISNUMBER(U19*1),D19=""))</formula>
    </cfRule>
    <cfRule type="expression" priority="6" aboveAverage="0" equalAverage="0" bottom="0" percent="0" rank="0" text="" dxfId="62">
      <formula>NOT(OR(OR(AND(U19*1/11=INT(U19*1/11),LEN(U19)=10,OR(MID(U19,1,2)*1&gt;=54,MID(U19,1,2)*1&lt;=17)),AND(LEN(U19)=9,MID(U19,1,2)*1&lt;54,MID(U19,1,2)*1&gt;17)),D19=""))</formula>
    </cfRule>
    <cfRule type="expression" priority="7" aboveAverage="0" equalAverage="0" bottom="0" percent="0" rank="0" text="" dxfId="63">
      <formula>NOT(OR(AND(OR(AND(MID(U19,3,2)*1&gt;0,MID(U19,3,2)*1&lt;13),AND(MID(U19,3,2)*1&gt;50,MID(U19,3,2)*1&lt;63),AND(MID(U19,3,2)*1&gt;20,MID(U19,3,2)*1&lt;33),AND(MID(U19,3,2)*1&gt;70,MID(U19,3,2)*1&lt;83)),AND(MID(U19,5,2)*1&gt;0,MID(U19,5,2)*1&lt;32)),D19=""))</formula>
    </cfRule>
  </conditionalFormatting>
  <conditionalFormatting sqref="D20:D23">
    <cfRule type="expression" priority="8" aboveAverage="0" equalAverage="0" bottom="0" percent="0" rank="0" text="" dxfId="64">
      <formula>NOT(OR(ISNUMBER(U20*1),D20=""))</formula>
    </cfRule>
    <cfRule type="expression" priority="9" aboveAverage="0" equalAverage="0" bottom="0" percent="0" rank="0" text="" dxfId="65">
      <formula>NOT(OR(OR(AND(U20*1/11=INT(U20*1/11),LEN(U20)=10,OR(MID(U20,1,2)*1&gt;=54,MID(U20,1,2)*1&lt;=17)),AND(LEN(U20)=9,MID(U20,1,2)*1&lt;54,MID(U20,1,2)*1&gt;17)),D20=""))</formula>
    </cfRule>
    <cfRule type="expression" priority="10" aboveAverage="0" equalAverage="0" bottom="0" percent="0" rank="0" text="" dxfId="66">
      <formula>NOT(OR(AND(OR(AND(MID(U20,3,2)*1&gt;0,MID(U20,3,2)*1&lt;13),AND(MID(U20,3,2)*1&gt;50,MID(U20,3,2)*1&lt;63),AND(MID(U20,3,2)*1&gt;20,MID(U20,3,2)*1&lt;33),AND(MID(U20,3,2)*1&gt;70,MID(U20,3,2)*1&lt;83)),AND(MID(U20,5,2)*1&gt;0,MID(U20,5,2)*1&lt;32)),D20=""))</formula>
    </cfRule>
  </conditionalFormatting>
  <printOptions headings="false" gridLines="false" gridLinesSet="true" horizontalCentered="false" verticalCentered="false"/>
  <pageMargins left="0.7" right="0.7" top="0.75" bottom="0.75" header="0.511805555555555" footer="0.3"/>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6600"/>
    <pageSetUpPr fitToPage="true"/>
  </sheetPr>
  <dimension ref="A1:AB109"/>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7" activeCellId="1" sqref="B16:G16 B17"/>
    </sheetView>
  </sheetViews>
  <sheetFormatPr defaultColWidth="9.109375" defaultRowHeight="12.75" zeroHeight="false" outlineLevelRow="0" outlineLevelCol="0"/>
  <cols>
    <col collapsed="false" customWidth="true" hidden="false" outlineLevel="0" max="1" min="1" style="0" width="6.27"/>
    <col collapsed="false" customWidth="true" hidden="false" outlineLevel="0" max="2" min="2" style="0" width="18.12"/>
    <col collapsed="false" customWidth="true" hidden="false" outlineLevel="0" max="3" min="3" style="0" width="39.37"/>
    <col collapsed="false" customWidth="true" hidden="false" outlineLevel="0" max="9" min="4" style="0" width="13.69"/>
  </cols>
  <sheetData>
    <row r="1" customFormat="false" ht="20.25" hidden="false" customHeight="false" outlineLevel="0" collapsed="false">
      <c r="A1" s="287" t="s">
        <v>143</v>
      </c>
      <c r="B1" s="287"/>
      <c r="C1" s="287"/>
      <c r="D1" s="287"/>
      <c r="E1" s="287"/>
      <c r="F1" s="287"/>
      <c r="G1" s="287"/>
      <c r="H1" s="287"/>
      <c r="I1" s="287"/>
    </row>
    <row r="3" customFormat="false" ht="56.25" hidden="false" customHeight="true" outlineLevel="0" collapsed="false">
      <c r="A3" s="289" t="s">
        <v>144</v>
      </c>
      <c r="B3" s="289"/>
      <c r="C3" s="289"/>
      <c r="D3" s="289"/>
      <c r="E3" s="289"/>
      <c r="F3" s="289"/>
      <c r="G3" s="289"/>
      <c r="H3" s="289"/>
      <c r="I3" s="289"/>
    </row>
    <row r="4" customFormat="false" ht="11.25" hidden="false" customHeight="true" outlineLevel="0" collapsed="false">
      <c r="A4" s="289"/>
      <c r="B4" s="296"/>
      <c r="C4" s="296"/>
      <c r="D4" s="296"/>
      <c r="E4" s="296"/>
      <c r="F4" s="296"/>
      <c r="G4" s="296"/>
      <c r="H4" s="296"/>
      <c r="I4" s="296"/>
    </row>
    <row r="5" customFormat="false" ht="78.75" hidden="false" customHeight="true" outlineLevel="0" collapsed="false">
      <c r="A5" s="295" t="s">
        <v>145</v>
      </c>
      <c r="B5" s="295"/>
      <c r="C5" s="295"/>
      <c r="D5" s="295"/>
      <c r="E5" s="295"/>
      <c r="F5" s="295"/>
      <c r="G5" s="295"/>
      <c r="H5" s="295"/>
      <c r="I5" s="295"/>
    </row>
    <row r="6" customFormat="false" ht="10.5" hidden="false" customHeight="true" outlineLevel="0" collapsed="false">
      <c r="A6" s="289"/>
      <c r="B6" s="296"/>
      <c r="C6" s="296"/>
      <c r="D6" s="296"/>
      <c r="E6" s="296"/>
      <c r="F6" s="296"/>
      <c r="G6" s="296"/>
      <c r="H6" s="296"/>
      <c r="I6" s="296"/>
    </row>
    <row r="7" customFormat="false" ht="13.5" hidden="false" customHeight="true" outlineLevel="0" collapsed="false">
      <c r="A7" s="289" t="s">
        <v>146</v>
      </c>
      <c r="B7" s="289"/>
      <c r="C7" s="289"/>
      <c r="D7" s="289"/>
      <c r="E7" s="289"/>
      <c r="F7" s="289"/>
      <c r="G7" s="289"/>
      <c r="H7" s="289"/>
      <c r="I7" s="289"/>
    </row>
    <row r="8" customFormat="false" ht="9" hidden="false" customHeight="true" outlineLevel="0" collapsed="false"/>
    <row r="9" customFormat="false" ht="68.25" hidden="false" customHeight="true" outlineLevel="0" collapsed="false">
      <c r="A9" s="336" t="s">
        <v>147</v>
      </c>
      <c r="B9" s="336"/>
      <c r="C9" s="336"/>
      <c r="D9" s="336"/>
      <c r="E9" s="336"/>
      <c r="F9" s="336"/>
      <c r="G9" s="336"/>
      <c r="H9" s="336"/>
      <c r="I9" s="336"/>
    </row>
    <row r="10" customFormat="false" ht="13.5" hidden="false" customHeight="false" outlineLevel="0" collapsed="false"/>
    <row r="11" customFormat="false" ht="12.75" hidden="false" customHeight="false" outlineLevel="0" collapsed="false">
      <c r="F11" s="337" t="s">
        <v>123</v>
      </c>
      <c r="G11" s="338" t="str">
        <f aca="false">IF('1) Úvodní list'!$D6=1,"leden",IF('1) Úvodní list'!$D6=2,"duben",IF('1) Úvodní list'!$D6=3,"červenec",IF('1) Úvodní list'!$D6=4,"říjen","Vyplňte, prosím, ''Úvodní list'' (čís. kvartálu)"))))</f>
        <v>červenec</v>
      </c>
      <c r="H11" s="338" t="str">
        <f aca="false">IF('1) Úvodní list'!$D6=1,"únor",IF('1) Úvodní list'!$D6=2,"květen",IF('1) Úvodní list'!$D6=3,"srpen",IF('1) Úvodní list'!$D6=4,"listopad","Vyplňte, prosím, ''Úvodní list'' (čís. kvartálu)"))))</f>
        <v>srpen</v>
      </c>
      <c r="I11" s="339" t="str">
        <f aca="false">IF('1) Úvodní list'!$D6=1,"březen",IF('1) Úvodní list'!$D6=2,"červen",IF('1) Úvodní list'!$D6=3,"září",IF('1) Úvodní list'!$D6=4,"prosinec","Vyplňte, prosím, ''Úvodní list'' (čís. kvartálu)"))))</f>
        <v>září</v>
      </c>
    </row>
    <row r="12" customFormat="false" ht="25.5" hidden="false" customHeight="false" outlineLevel="0" collapsed="false">
      <c r="F12" s="313" t="s">
        <v>128</v>
      </c>
      <c r="G12" s="340" t="n">
        <f aca="false">SUM(D17:D109)</f>
        <v>0</v>
      </c>
      <c r="H12" s="340" t="n">
        <f aca="false">SUM(E17:E109)</f>
        <v>0</v>
      </c>
      <c r="I12" s="341" t="n">
        <f aca="false">SUM(F17:F109)</f>
        <v>0</v>
      </c>
    </row>
    <row r="13" customFormat="false" ht="26.25" hidden="false" customHeight="false" outlineLevel="0" collapsed="false">
      <c r="F13" s="317" t="s">
        <v>132</v>
      </c>
      <c r="G13" s="342" t="n">
        <f aca="false">SUM(G17:G109)</f>
        <v>0</v>
      </c>
      <c r="H13" s="342" t="n">
        <f aca="false">SUM(H17:H109)</f>
        <v>0</v>
      </c>
      <c r="I13" s="343" t="n">
        <f aca="false">SUM(I17:I109)</f>
        <v>0</v>
      </c>
    </row>
    <row r="14" customFormat="false" ht="20.25" hidden="false" customHeight="true" outlineLevel="0" collapsed="false"/>
    <row r="15" customFormat="false" ht="20.25" hidden="false" customHeight="true" outlineLevel="0" collapsed="false">
      <c r="A15" s="344" t="s">
        <v>90</v>
      </c>
      <c r="B15" s="345" t="s">
        <v>148</v>
      </c>
      <c r="C15" s="344" t="s">
        <v>149</v>
      </c>
      <c r="D15" s="345" t="s">
        <v>121</v>
      </c>
      <c r="E15" s="345"/>
      <c r="F15" s="345"/>
      <c r="G15" s="345" t="s">
        <v>122</v>
      </c>
      <c r="H15" s="345"/>
      <c r="I15" s="345"/>
    </row>
    <row r="16" customFormat="false" ht="12.75" hidden="false" customHeight="true" outlineLevel="0" collapsed="false">
      <c r="A16" s="344"/>
      <c r="B16" s="345"/>
      <c r="C16" s="344"/>
      <c r="D16" s="346" t="str">
        <f aca="false">IF('1) Úvodní list'!$D6=1,"leden",IF('1) Úvodní list'!$D6=2,"duben",IF('1) Úvodní list'!$D6=3,"červenec",IF('1) Úvodní list'!$D6=4,"říjen","Vyplňte, prosím, ''Úvodní list'' (čís. kvartálu)"))))</f>
        <v>červenec</v>
      </c>
      <c r="E16" s="347" t="str">
        <f aca="false">IF('1) Úvodní list'!$D6=1,"únor",IF('1) Úvodní list'!$D6=2,"květen",IF('1) Úvodní list'!$D6=3,"srpen",IF('1) Úvodní list'!$D6=4,"listopad","Vyplňte, prosím, ''Úvodní list'' (čís. kvartálu)"))))</f>
        <v>srpen</v>
      </c>
      <c r="F16" s="348" t="str">
        <f aca="false">IF('1) Úvodní list'!$D6=1,"březen",IF('1) Úvodní list'!$D6=2,"červen",IF('1) Úvodní list'!$D6=3,"září",IF('1) Úvodní list'!$D6=4,"prosinec","Vyplňte, prosím, ''Úvodní list'' (čís. kvartálu)"))))</f>
        <v>září</v>
      </c>
      <c r="G16" s="346" t="str">
        <f aca="false">IF('1) Úvodní list'!$D6=1,"leden",IF('1) Úvodní list'!$D6=2,"duben",IF('1) Úvodní list'!$D6=3,"červenec",IF('1) Úvodní list'!$D6=4,"říjen","Vyplňte, prosím, ''Úvodní list'' (čís. kvartálu)"))))</f>
        <v>červenec</v>
      </c>
      <c r="H16" s="347" t="str">
        <f aca="false">IF('1) Úvodní list'!$D6=1,"únor",IF('1) Úvodní list'!$D6=2,"květen",IF('1) Úvodní list'!$D6=3,"srpen",IF('1) Úvodní list'!$D6=4,"listopad","Vyplňte, prosím, ''Úvodní list'' (čís. kvartálu)"))))</f>
        <v>srpen</v>
      </c>
      <c r="I16" s="348" t="str">
        <f aca="false">IF('1) Úvodní list'!$D6=1,"březen",IF('1) Úvodní list'!$D6=2,"červen",IF('1) Úvodní list'!$D6=3,"září",IF('1) Úvodní list'!$D6=4,"prosinec","Vyplňte, prosím, ''Úvodní list'' (čís. kvartálu)"))))</f>
        <v>září</v>
      </c>
      <c r="L16" s="349"/>
      <c r="M16" s="349"/>
      <c r="N16" s="349"/>
      <c r="O16" s="349"/>
      <c r="P16" s="349"/>
      <c r="Q16" s="349"/>
      <c r="R16" s="349"/>
      <c r="S16" s="349"/>
      <c r="T16" s="349"/>
      <c r="U16" s="349"/>
      <c r="V16" s="349"/>
      <c r="W16" s="349"/>
      <c r="X16" s="349"/>
      <c r="Y16" s="349"/>
      <c r="Z16" s="349"/>
      <c r="AA16" s="349"/>
      <c r="AB16" s="349"/>
    </row>
    <row r="17" customFormat="false" ht="32.25" hidden="false" customHeight="true" outlineLevel="0" collapsed="false">
      <c r="A17" s="350" t="n">
        <v>1</v>
      </c>
      <c r="B17" s="351"/>
      <c r="C17" s="352"/>
      <c r="D17" s="353"/>
      <c r="E17" s="353"/>
      <c r="F17" s="353"/>
      <c r="G17" s="353"/>
      <c r="H17" s="353"/>
      <c r="I17" s="353"/>
      <c r="L17" s="349"/>
      <c r="M17" s="349"/>
      <c r="N17" s="349"/>
      <c r="O17" s="349"/>
      <c r="P17" s="349"/>
      <c r="Q17" s="349"/>
      <c r="R17" s="349"/>
      <c r="S17" s="349"/>
      <c r="T17" s="349"/>
      <c r="U17" s="349"/>
      <c r="V17" s="349"/>
      <c r="W17" s="349"/>
      <c r="X17" s="349"/>
      <c r="Y17" s="349"/>
      <c r="Z17" s="349"/>
      <c r="AA17" s="349"/>
      <c r="AB17" s="349"/>
    </row>
    <row r="18" customFormat="false" ht="12.75" hidden="false" customHeight="true" outlineLevel="0" collapsed="false">
      <c r="A18" s="354" t="n">
        <v>2</v>
      </c>
      <c r="B18" s="330"/>
      <c r="C18" s="330"/>
      <c r="D18" s="355"/>
      <c r="E18" s="355"/>
      <c r="F18" s="355"/>
      <c r="G18" s="355"/>
      <c r="H18" s="355"/>
      <c r="I18" s="355"/>
    </row>
    <row r="19" customFormat="false" ht="15" hidden="false" customHeight="true" outlineLevel="0" collapsed="false">
      <c r="A19" s="354" t="n">
        <v>3</v>
      </c>
      <c r="B19" s="330"/>
      <c r="C19" s="330"/>
      <c r="D19" s="355"/>
      <c r="E19" s="355"/>
      <c r="F19" s="355"/>
      <c r="G19" s="355"/>
      <c r="H19" s="355"/>
      <c r="I19" s="355"/>
    </row>
    <row r="20" customFormat="false" ht="12.75" hidden="false" customHeight="false" outlineLevel="0" collapsed="false">
      <c r="A20" s="356" t="n">
        <v>4</v>
      </c>
      <c r="B20" s="330"/>
      <c r="C20" s="330"/>
      <c r="D20" s="355"/>
      <c r="E20" s="355"/>
      <c r="F20" s="355"/>
      <c r="G20" s="355"/>
      <c r="H20" s="355"/>
      <c r="I20" s="355"/>
    </row>
    <row r="21" customFormat="false" ht="12.75" hidden="false" customHeight="false" outlineLevel="0" collapsed="false">
      <c r="A21" s="354" t="n">
        <v>5</v>
      </c>
      <c r="B21" s="330"/>
      <c r="C21" s="330"/>
      <c r="D21" s="355"/>
      <c r="E21" s="355"/>
      <c r="F21" s="355"/>
      <c r="G21" s="355"/>
      <c r="H21" s="355"/>
      <c r="I21" s="355"/>
    </row>
    <row r="22" customFormat="false" ht="12.75" hidden="false" customHeight="false" outlineLevel="0" collapsed="false">
      <c r="A22" s="354" t="n">
        <v>6</v>
      </c>
      <c r="B22" s="330"/>
      <c r="C22" s="330"/>
      <c r="D22" s="355"/>
      <c r="E22" s="355"/>
      <c r="F22" s="355"/>
      <c r="G22" s="355"/>
      <c r="H22" s="355"/>
      <c r="I22" s="355"/>
    </row>
    <row r="23" customFormat="false" ht="12.75" hidden="false" customHeight="false" outlineLevel="0" collapsed="false">
      <c r="A23" s="354" t="n">
        <v>7</v>
      </c>
      <c r="B23" s="330"/>
      <c r="C23" s="330"/>
      <c r="D23" s="355"/>
      <c r="E23" s="355"/>
      <c r="F23" s="355"/>
      <c r="G23" s="355"/>
      <c r="H23" s="355"/>
      <c r="I23" s="355"/>
    </row>
    <row r="24" customFormat="false" ht="12.75" hidden="false" customHeight="false" outlineLevel="0" collapsed="false">
      <c r="A24" s="356" t="n">
        <v>8</v>
      </c>
      <c r="B24" s="330"/>
      <c r="C24" s="330"/>
      <c r="D24" s="355"/>
      <c r="E24" s="355"/>
      <c r="F24" s="355"/>
      <c r="G24" s="355"/>
      <c r="H24" s="355"/>
      <c r="I24" s="355"/>
    </row>
    <row r="25" customFormat="false" ht="12.75" hidden="false" customHeight="false" outlineLevel="0" collapsed="false">
      <c r="A25" s="354" t="n">
        <v>9</v>
      </c>
      <c r="B25" s="330"/>
      <c r="C25" s="330"/>
      <c r="D25" s="355"/>
      <c r="E25" s="355"/>
      <c r="F25" s="355"/>
      <c r="G25" s="355"/>
      <c r="H25" s="355"/>
      <c r="I25" s="355"/>
    </row>
    <row r="26" customFormat="false" ht="12.75" hidden="false" customHeight="false" outlineLevel="0" collapsed="false">
      <c r="A26" s="354" t="n">
        <v>10</v>
      </c>
      <c r="B26" s="330"/>
      <c r="C26" s="330"/>
      <c r="D26" s="355"/>
      <c r="E26" s="355"/>
      <c r="F26" s="355"/>
      <c r="G26" s="355"/>
      <c r="H26" s="355"/>
      <c r="I26" s="355"/>
    </row>
    <row r="27" customFormat="false" ht="12.75" hidden="false" customHeight="false" outlineLevel="0" collapsed="false">
      <c r="A27" s="354" t="n">
        <v>11</v>
      </c>
      <c r="B27" s="330"/>
      <c r="C27" s="330"/>
      <c r="D27" s="355"/>
      <c r="E27" s="355"/>
      <c r="F27" s="355"/>
      <c r="G27" s="355"/>
      <c r="H27" s="355"/>
      <c r="I27" s="355"/>
    </row>
    <row r="28" customFormat="false" ht="12.75" hidden="false" customHeight="false" outlineLevel="0" collapsed="false">
      <c r="A28" s="356" t="n">
        <v>12</v>
      </c>
      <c r="B28" s="330"/>
      <c r="C28" s="330"/>
      <c r="D28" s="355"/>
      <c r="E28" s="355"/>
      <c r="F28" s="355"/>
      <c r="G28" s="355"/>
      <c r="H28" s="355"/>
      <c r="I28" s="355"/>
    </row>
    <row r="29" customFormat="false" ht="12.75" hidden="false" customHeight="false" outlineLevel="0" collapsed="false">
      <c r="A29" s="354" t="n">
        <v>13</v>
      </c>
      <c r="B29" s="330"/>
      <c r="C29" s="330"/>
      <c r="D29" s="355"/>
      <c r="E29" s="355"/>
      <c r="F29" s="355"/>
      <c r="G29" s="355"/>
      <c r="H29" s="355"/>
      <c r="I29" s="355"/>
    </row>
    <row r="30" customFormat="false" ht="12.75" hidden="false" customHeight="false" outlineLevel="0" collapsed="false">
      <c r="A30" s="354" t="n">
        <v>14</v>
      </c>
      <c r="B30" s="330"/>
      <c r="C30" s="330"/>
      <c r="D30" s="355"/>
      <c r="E30" s="355"/>
      <c r="F30" s="355"/>
      <c r="G30" s="355"/>
      <c r="H30" s="355"/>
      <c r="I30" s="355"/>
    </row>
    <row r="31" customFormat="false" ht="12.75" hidden="false" customHeight="false" outlineLevel="0" collapsed="false">
      <c r="A31" s="354" t="n">
        <v>15</v>
      </c>
      <c r="B31" s="330"/>
      <c r="C31" s="330"/>
      <c r="D31" s="355"/>
      <c r="E31" s="355"/>
      <c r="F31" s="355"/>
      <c r="G31" s="355"/>
      <c r="H31" s="355"/>
      <c r="I31" s="355"/>
    </row>
    <row r="32" customFormat="false" ht="12.75" hidden="false" customHeight="false" outlineLevel="0" collapsed="false">
      <c r="A32" s="356" t="n">
        <v>16</v>
      </c>
      <c r="B32" s="330"/>
      <c r="C32" s="330"/>
      <c r="D32" s="355"/>
      <c r="E32" s="355"/>
      <c r="F32" s="355"/>
      <c r="G32" s="355"/>
      <c r="H32" s="355"/>
      <c r="I32" s="355"/>
    </row>
    <row r="33" customFormat="false" ht="12.75" hidden="false" customHeight="false" outlineLevel="0" collapsed="false">
      <c r="A33" s="354" t="n">
        <v>17</v>
      </c>
      <c r="B33" s="330"/>
      <c r="C33" s="330"/>
      <c r="D33" s="355"/>
      <c r="E33" s="355"/>
      <c r="F33" s="355"/>
      <c r="G33" s="355"/>
      <c r="H33" s="355"/>
      <c r="I33" s="355"/>
    </row>
    <row r="34" customFormat="false" ht="12.75" hidden="false" customHeight="false" outlineLevel="0" collapsed="false">
      <c r="A34" s="354" t="n">
        <v>18</v>
      </c>
      <c r="B34" s="330"/>
      <c r="C34" s="330"/>
      <c r="D34" s="355"/>
      <c r="E34" s="355"/>
      <c r="F34" s="355"/>
      <c r="G34" s="355"/>
      <c r="H34" s="355"/>
      <c r="I34" s="355"/>
    </row>
    <row r="35" customFormat="false" ht="12.75" hidden="false" customHeight="false" outlineLevel="0" collapsed="false">
      <c r="A35" s="354" t="n">
        <v>19</v>
      </c>
      <c r="B35" s="330"/>
      <c r="C35" s="330"/>
      <c r="D35" s="355"/>
      <c r="E35" s="355"/>
      <c r="F35" s="355"/>
      <c r="G35" s="355"/>
      <c r="H35" s="355"/>
      <c r="I35" s="355"/>
    </row>
    <row r="36" customFormat="false" ht="12.75" hidden="false" customHeight="false" outlineLevel="0" collapsed="false">
      <c r="A36" s="356" t="n">
        <v>20</v>
      </c>
      <c r="B36" s="330"/>
      <c r="C36" s="330"/>
      <c r="D36" s="355"/>
      <c r="E36" s="355"/>
      <c r="F36" s="355"/>
      <c r="G36" s="355"/>
      <c r="H36" s="355"/>
      <c r="I36" s="355"/>
    </row>
    <row r="37" customFormat="false" ht="12.75" hidden="false" customHeight="false" outlineLevel="0" collapsed="false">
      <c r="A37" s="354" t="n">
        <v>21</v>
      </c>
      <c r="B37" s="330"/>
      <c r="C37" s="330"/>
      <c r="D37" s="355"/>
      <c r="E37" s="355"/>
      <c r="F37" s="355"/>
      <c r="G37" s="355"/>
      <c r="H37" s="355"/>
      <c r="I37" s="355"/>
    </row>
    <row r="38" customFormat="false" ht="12.75" hidden="false" customHeight="false" outlineLevel="0" collapsed="false">
      <c r="A38" s="354" t="n">
        <v>22</v>
      </c>
      <c r="B38" s="330"/>
      <c r="C38" s="330"/>
      <c r="D38" s="355"/>
      <c r="E38" s="355"/>
      <c r="F38" s="355"/>
      <c r="G38" s="355"/>
      <c r="H38" s="355"/>
      <c r="I38" s="355"/>
    </row>
    <row r="39" customFormat="false" ht="12.75" hidden="false" customHeight="false" outlineLevel="0" collapsed="false">
      <c r="A39" s="354" t="n">
        <v>23</v>
      </c>
      <c r="B39" s="330"/>
      <c r="C39" s="330"/>
      <c r="D39" s="355"/>
      <c r="E39" s="355"/>
      <c r="F39" s="355"/>
      <c r="G39" s="355"/>
      <c r="H39" s="355"/>
      <c r="I39" s="355"/>
    </row>
    <row r="40" customFormat="false" ht="12.75" hidden="false" customHeight="false" outlineLevel="0" collapsed="false">
      <c r="A40" s="356" t="n">
        <v>24</v>
      </c>
      <c r="B40" s="330"/>
      <c r="C40" s="330"/>
      <c r="D40" s="355"/>
      <c r="E40" s="355"/>
      <c r="F40" s="355"/>
      <c r="G40" s="355"/>
      <c r="H40" s="355"/>
      <c r="I40" s="355"/>
    </row>
    <row r="41" customFormat="false" ht="12.75" hidden="false" customHeight="false" outlineLevel="0" collapsed="false">
      <c r="A41" s="354" t="n">
        <v>25</v>
      </c>
      <c r="B41" s="330"/>
      <c r="C41" s="330"/>
      <c r="D41" s="355"/>
      <c r="E41" s="355"/>
      <c r="F41" s="355"/>
      <c r="G41" s="355"/>
      <c r="H41" s="355"/>
      <c r="I41" s="355"/>
    </row>
    <row r="42" customFormat="false" ht="12.75" hidden="false" customHeight="false" outlineLevel="0" collapsed="false">
      <c r="A42" s="354" t="n">
        <v>26</v>
      </c>
      <c r="B42" s="330"/>
      <c r="C42" s="330"/>
      <c r="D42" s="355"/>
      <c r="E42" s="355"/>
      <c r="F42" s="355"/>
      <c r="G42" s="355"/>
      <c r="H42" s="355"/>
      <c r="I42" s="355"/>
    </row>
    <row r="43" customFormat="false" ht="12.75" hidden="false" customHeight="false" outlineLevel="0" collapsed="false">
      <c r="A43" s="354" t="n">
        <v>27</v>
      </c>
      <c r="B43" s="330"/>
      <c r="C43" s="330"/>
      <c r="D43" s="355"/>
      <c r="E43" s="355"/>
      <c r="F43" s="355"/>
      <c r="G43" s="355"/>
      <c r="H43" s="355"/>
      <c r="I43" s="355"/>
    </row>
    <row r="44" customFormat="false" ht="12.75" hidden="false" customHeight="false" outlineLevel="0" collapsed="false">
      <c r="A44" s="356" t="n">
        <v>28</v>
      </c>
      <c r="B44" s="330"/>
      <c r="C44" s="330"/>
      <c r="D44" s="355"/>
      <c r="E44" s="355"/>
      <c r="F44" s="355"/>
      <c r="G44" s="355"/>
      <c r="H44" s="355"/>
      <c r="I44" s="355"/>
    </row>
    <row r="45" customFormat="false" ht="12.75" hidden="false" customHeight="false" outlineLevel="0" collapsed="false">
      <c r="A45" s="354" t="n">
        <v>29</v>
      </c>
      <c r="B45" s="330"/>
      <c r="C45" s="330"/>
      <c r="D45" s="355"/>
      <c r="E45" s="355"/>
      <c r="F45" s="355"/>
      <c r="G45" s="355"/>
      <c r="H45" s="355"/>
      <c r="I45" s="355"/>
    </row>
    <row r="46" customFormat="false" ht="12.75" hidden="false" customHeight="false" outlineLevel="0" collapsed="false">
      <c r="A46" s="354" t="n">
        <v>30</v>
      </c>
      <c r="B46" s="330"/>
      <c r="C46" s="330"/>
      <c r="D46" s="355"/>
      <c r="E46" s="355"/>
      <c r="F46" s="355"/>
      <c r="G46" s="355"/>
      <c r="H46" s="355"/>
      <c r="I46" s="355"/>
    </row>
    <row r="47" customFormat="false" ht="12.75" hidden="false" customHeight="false" outlineLevel="0" collapsed="false">
      <c r="A47" s="354" t="n">
        <v>31</v>
      </c>
      <c r="B47" s="330"/>
      <c r="C47" s="330"/>
      <c r="D47" s="355"/>
      <c r="E47" s="355"/>
      <c r="F47" s="355"/>
      <c r="G47" s="355"/>
      <c r="H47" s="355"/>
      <c r="I47" s="355"/>
    </row>
    <row r="48" customFormat="false" ht="12.75" hidden="false" customHeight="false" outlineLevel="0" collapsed="false">
      <c r="A48" s="356" t="n">
        <v>32</v>
      </c>
      <c r="B48" s="330"/>
      <c r="C48" s="330"/>
      <c r="D48" s="355"/>
      <c r="E48" s="355"/>
      <c r="F48" s="355"/>
      <c r="G48" s="355"/>
      <c r="H48" s="355"/>
      <c r="I48" s="355"/>
    </row>
    <row r="49" customFormat="false" ht="12.75" hidden="false" customHeight="false" outlineLevel="0" collapsed="false">
      <c r="A49" s="354" t="n">
        <v>33</v>
      </c>
      <c r="B49" s="330"/>
      <c r="C49" s="330"/>
      <c r="D49" s="355"/>
      <c r="E49" s="355"/>
      <c r="F49" s="355"/>
      <c r="G49" s="355"/>
      <c r="H49" s="355"/>
      <c r="I49" s="355"/>
    </row>
    <row r="50" customFormat="false" ht="12.75" hidden="false" customHeight="false" outlineLevel="0" collapsed="false">
      <c r="A50" s="354" t="n">
        <v>34</v>
      </c>
      <c r="B50" s="330"/>
      <c r="C50" s="330"/>
      <c r="D50" s="355"/>
      <c r="E50" s="355"/>
      <c r="F50" s="355"/>
      <c r="G50" s="355"/>
      <c r="H50" s="355"/>
      <c r="I50" s="355"/>
    </row>
    <row r="51" customFormat="false" ht="12.75" hidden="false" customHeight="false" outlineLevel="0" collapsed="false">
      <c r="A51" s="354" t="n">
        <v>35</v>
      </c>
      <c r="B51" s="330"/>
      <c r="C51" s="330"/>
      <c r="D51" s="355"/>
      <c r="E51" s="355"/>
      <c r="F51" s="355"/>
      <c r="G51" s="355"/>
      <c r="H51" s="355"/>
      <c r="I51" s="355"/>
    </row>
    <row r="52" customFormat="false" ht="12.75" hidden="false" customHeight="false" outlineLevel="0" collapsed="false">
      <c r="A52" s="356" t="n">
        <v>36</v>
      </c>
      <c r="B52" s="330"/>
      <c r="C52" s="330"/>
      <c r="D52" s="355"/>
      <c r="E52" s="355"/>
      <c r="F52" s="355"/>
      <c r="G52" s="355"/>
      <c r="H52" s="355"/>
      <c r="I52" s="355"/>
    </row>
    <row r="53" customFormat="false" ht="12.75" hidden="false" customHeight="false" outlineLevel="0" collapsed="false">
      <c r="A53" s="354" t="n">
        <v>37</v>
      </c>
      <c r="B53" s="330"/>
      <c r="C53" s="330"/>
      <c r="D53" s="355"/>
      <c r="E53" s="355"/>
      <c r="F53" s="355"/>
      <c r="G53" s="355"/>
      <c r="H53" s="355"/>
      <c r="I53" s="355"/>
    </row>
    <row r="54" customFormat="false" ht="12.75" hidden="false" customHeight="false" outlineLevel="0" collapsed="false">
      <c r="A54" s="354" t="n">
        <v>38</v>
      </c>
      <c r="B54" s="330"/>
      <c r="C54" s="330"/>
      <c r="D54" s="355"/>
      <c r="E54" s="355"/>
      <c r="F54" s="355"/>
      <c r="G54" s="355"/>
      <c r="H54" s="355"/>
      <c r="I54" s="355"/>
    </row>
    <row r="55" customFormat="false" ht="12.75" hidden="false" customHeight="false" outlineLevel="0" collapsed="false">
      <c r="A55" s="354" t="n">
        <v>39</v>
      </c>
      <c r="B55" s="330"/>
      <c r="C55" s="330"/>
      <c r="D55" s="355"/>
      <c r="E55" s="355"/>
      <c r="F55" s="355"/>
      <c r="G55" s="355"/>
      <c r="H55" s="355"/>
      <c r="I55" s="355"/>
    </row>
    <row r="56" customFormat="false" ht="12.75" hidden="false" customHeight="false" outlineLevel="0" collapsed="false">
      <c r="A56" s="356" t="n">
        <v>40</v>
      </c>
      <c r="B56" s="330"/>
      <c r="C56" s="330"/>
      <c r="D56" s="355"/>
      <c r="E56" s="355"/>
      <c r="F56" s="355"/>
      <c r="G56" s="355"/>
      <c r="H56" s="355"/>
      <c r="I56" s="355"/>
    </row>
    <row r="57" customFormat="false" ht="12.75" hidden="false" customHeight="false" outlineLevel="0" collapsed="false">
      <c r="A57" s="354" t="n">
        <v>41</v>
      </c>
      <c r="B57" s="330"/>
      <c r="C57" s="330"/>
      <c r="D57" s="355"/>
      <c r="E57" s="355"/>
      <c r="F57" s="355"/>
      <c r="G57" s="355"/>
      <c r="H57" s="355"/>
      <c r="I57" s="355"/>
    </row>
    <row r="58" customFormat="false" ht="12.75" hidden="false" customHeight="false" outlineLevel="0" collapsed="false">
      <c r="A58" s="354" t="n">
        <v>42</v>
      </c>
      <c r="B58" s="330"/>
      <c r="C58" s="330"/>
      <c r="D58" s="355"/>
      <c r="E58" s="355"/>
      <c r="F58" s="355"/>
      <c r="G58" s="355"/>
      <c r="H58" s="355"/>
      <c r="I58" s="355"/>
    </row>
    <row r="59" customFormat="false" ht="12.75" hidden="false" customHeight="false" outlineLevel="0" collapsed="false">
      <c r="A59" s="354" t="n">
        <v>43</v>
      </c>
      <c r="B59" s="330"/>
      <c r="C59" s="330"/>
      <c r="D59" s="355"/>
      <c r="E59" s="355"/>
      <c r="F59" s="355"/>
      <c r="G59" s="355"/>
      <c r="H59" s="355"/>
      <c r="I59" s="355"/>
    </row>
    <row r="60" customFormat="false" ht="12.75" hidden="false" customHeight="false" outlineLevel="0" collapsed="false">
      <c r="A60" s="356" t="n">
        <v>44</v>
      </c>
      <c r="B60" s="330"/>
      <c r="C60" s="330"/>
      <c r="D60" s="355"/>
      <c r="E60" s="355"/>
      <c r="F60" s="355"/>
      <c r="G60" s="355"/>
      <c r="H60" s="355"/>
      <c r="I60" s="355"/>
    </row>
    <row r="61" customFormat="false" ht="12.75" hidden="false" customHeight="false" outlineLevel="0" collapsed="false">
      <c r="A61" s="354" t="n">
        <v>45</v>
      </c>
      <c r="B61" s="330"/>
      <c r="C61" s="330"/>
      <c r="D61" s="355"/>
      <c r="E61" s="355"/>
      <c r="F61" s="355"/>
      <c r="G61" s="355"/>
      <c r="H61" s="355"/>
      <c r="I61" s="355"/>
    </row>
    <row r="62" customFormat="false" ht="12.75" hidden="false" customHeight="false" outlineLevel="0" collapsed="false">
      <c r="A62" s="354" t="n">
        <v>46</v>
      </c>
      <c r="B62" s="330"/>
      <c r="C62" s="330"/>
      <c r="D62" s="355"/>
      <c r="E62" s="355"/>
      <c r="F62" s="355"/>
      <c r="G62" s="355"/>
      <c r="H62" s="355"/>
      <c r="I62" s="355"/>
    </row>
    <row r="63" customFormat="false" ht="12.75" hidden="false" customHeight="false" outlineLevel="0" collapsed="false">
      <c r="A63" s="354" t="n">
        <v>47</v>
      </c>
      <c r="B63" s="330"/>
      <c r="C63" s="330"/>
      <c r="D63" s="355"/>
      <c r="E63" s="355"/>
      <c r="F63" s="355"/>
      <c r="G63" s="355"/>
      <c r="H63" s="355"/>
      <c r="I63" s="355"/>
    </row>
    <row r="64" customFormat="false" ht="12.75" hidden="false" customHeight="false" outlineLevel="0" collapsed="false">
      <c r="A64" s="356" t="n">
        <v>48</v>
      </c>
      <c r="B64" s="330"/>
      <c r="C64" s="330"/>
      <c r="D64" s="355"/>
      <c r="E64" s="355"/>
      <c r="F64" s="355"/>
      <c r="G64" s="355"/>
      <c r="H64" s="355"/>
      <c r="I64" s="355"/>
    </row>
    <row r="65" customFormat="false" ht="12.75" hidden="false" customHeight="false" outlineLevel="0" collapsed="false">
      <c r="A65" s="354" t="n">
        <v>49</v>
      </c>
      <c r="B65" s="330"/>
      <c r="C65" s="330"/>
      <c r="D65" s="355"/>
      <c r="E65" s="355"/>
      <c r="F65" s="355"/>
      <c r="G65" s="355"/>
      <c r="H65" s="355"/>
      <c r="I65" s="355"/>
    </row>
    <row r="66" customFormat="false" ht="12.75" hidden="false" customHeight="false" outlineLevel="0" collapsed="false">
      <c r="A66" s="354" t="n">
        <v>50</v>
      </c>
      <c r="B66" s="330"/>
      <c r="C66" s="330"/>
      <c r="D66" s="355"/>
      <c r="E66" s="355"/>
      <c r="F66" s="355"/>
      <c r="G66" s="355"/>
      <c r="H66" s="355"/>
      <c r="I66" s="355"/>
    </row>
    <row r="67" customFormat="false" ht="12.75" hidden="false" customHeight="false" outlineLevel="0" collapsed="false">
      <c r="A67" s="354" t="n">
        <v>51</v>
      </c>
      <c r="B67" s="330"/>
      <c r="C67" s="330"/>
      <c r="D67" s="355"/>
      <c r="E67" s="355"/>
      <c r="F67" s="355"/>
      <c r="G67" s="355"/>
      <c r="H67" s="355"/>
      <c r="I67" s="355"/>
    </row>
    <row r="68" customFormat="false" ht="12.75" hidden="false" customHeight="false" outlineLevel="0" collapsed="false">
      <c r="A68" s="356" t="n">
        <v>52</v>
      </c>
      <c r="B68" s="330"/>
      <c r="C68" s="330"/>
      <c r="D68" s="355"/>
      <c r="E68" s="355"/>
      <c r="F68" s="355"/>
      <c r="G68" s="355"/>
      <c r="H68" s="355"/>
      <c r="I68" s="355"/>
    </row>
    <row r="69" customFormat="false" ht="12.75" hidden="false" customHeight="false" outlineLevel="0" collapsed="false">
      <c r="A69" s="354" t="n">
        <v>53</v>
      </c>
      <c r="B69" s="330"/>
      <c r="C69" s="330"/>
      <c r="D69" s="355"/>
      <c r="E69" s="355"/>
      <c r="F69" s="355"/>
      <c r="G69" s="355"/>
      <c r="H69" s="355"/>
      <c r="I69" s="355"/>
    </row>
    <row r="70" customFormat="false" ht="12.75" hidden="false" customHeight="false" outlineLevel="0" collapsed="false">
      <c r="A70" s="354" t="n">
        <v>54</v>
      </c>
      <c r="B70" s="330"/>
      <c r="C70" s="330"/>
      <c r="D70" s="355"/>
      <c r="E70" s="355"/>
      <c r="F70" s="355"/>
      <c r="G70" s="355"/>
      <c r="H70" s="355"/>
      <c r="I70" s="355"/>
    </row>
    <row r="71" customFormat="false" ht="12.75" hidden="false" customHeight="false" outlineLevel="0" collapsed="false">
      <c r="A71" s="354" t="n">
        <v>55</v>
      </c>
      <c r="B71" s="330"/>
      <c r="C71" s="330"/>
      <c r="D71" s="355"/>
      <c r="E71" s="355"/>
      <c r="F71" s="355"/>
      <c r="G71" s="355"/>
      <c r="H71" s="355"/>
      <c r="I71" s="355"/>
    </row>
    <row r="72" customFormat="false" ht="12.75" hidden="false" customHeight="false" outlineLevel="0" collapsed="false">
      <c r="A72" s="356" t="n">
        <v>56</v>
      </c>
      <c r="B72" s="330"/>
      <c r="C72" s="330"/>
      <c r="D72" s="355"/>
      <c r="E72" s="355"/>
      <c r="F72" s="355"/>
      <c r="G72" s="355"/>
      <c r="H72" s="355"/>
      <c r="I72" s="355"/>
    </row>
    <row r="73" customFormat="false" ht="12.75" hidden="false" customHeight="false" outlineLevel="0" collapsed="false">
      <c r="A73" s="354" t="n">
        <v>57</v>
      </c>
      <c r="B73" s="330"/>
      <c r="C73" s="330"/>
      <c r="D73" s="355"/>
      <c r="E73" s="355"/>
      <c r="F73" s="355"/>
      <c r="G73" s="355"/>
      <c r="H73" s="355"/>
      <c r="I73" s="355"/>
    </row>
    <row r="74" customFormat="false" ht="12.75" hidden="false" customHeight="false" outlineLevel="0" collapsed="false">
      <c r="A74" s="354" t="n">
        <v>58</v>
      </c>
      <c r="B74" s="330"/>
      <c r="C74" s="330"/>
      <c r="D74" s="355"/>
      <c r="E74" s="355"/>
      <c r="F74" s="355"/>
      <c r="G74" s="355"/>
      <c r="H74" s="355"/>
      <c r="I74" s="355"/>
    </row>
    <row r="75" customFormat="false" ht="12.75" hidden="false" customHeight="false" outlineLevel="0" collapsed="false">
      <c r="A75" s="354" t="n">
        <v>59</v>
      </c>
      <c r="B75" s="330"/>
      <c r="C75" s="330"/>
      <c r="D75" s="355"/>
      <c r="E75" s="355"/>
      <c r="F75" s="355"/>
      <c r="G75" s="355"/>
      <c r="H75" s="355"/>
      <c r="I75" s="355"/>
    </row>
    <row r="76" customFormat="false" ht="12.75" hidden="false" customHeight="false" outlineLevel="0" collapsed="false">
      <c r="A76" s="356" t="n">
        <v>60</v>
      </c>
      <c r="B76" s="330"/>
      <c r="C76" s="330"/>
      <c r="D76" s="355"/>
      <c r="E76" s="355"/>
      <c r="F76" s="355"/>
      <c r="G76" s="355"/>
      <c r="H76" s="355"/>
      <c r="I76" s="355"/>
    </row>
    <row r="77" customFormat="false" ht="12.75" hidden="false" customHeight="false" outlineLevel="0" collapsed="false">
      <c r="A77" s="354" t="n">
        <v>61</v>
      </c>
      <c r="B77" s="330"/>
      <c r="C77" s="330"/>
      <c r="D77" s="355"/>
      <c r="E77" s="355"/>
      <c r="F77" s="355"/>
      <c r="G77" s="355"/>
      <c r="H77" s="355"/>
      <c r="I77" s="355"/>
    </row>
    <row r="78" customFormat="false" ht="12.75" hidden="false" customHeight="false" outlineLevel="0" collapsed="false">
      <c r="A78" s="354" t="n">
        <v>62</v>
      </c>
      <c r="B78" s="330"/>
      <c r="C78" s="330"/>
      <c r="D78" s="355"/>
      <c r="E78" s="355"/>
      <c r="F78" s="355"/>
      <c r="G78" s="355"/>
      <c r="H78" s="355"/>
      <c r="I78" s="355"/>
    </row>
    <row r="79" customFormat="false" ht="12.75" hidden="false" customHeight="false" outlineLevel="0" collapsed="false">
      <c r="A79" s="354" t="n">
        <v>63</v>
      </c>
      <c r="B79" s="330"/>
      <c r="C79" s="330"/>
      <c r="D79" s="355"/>
      <c r="E79" s="355"/>
      <c r="F79" s="355"/>
      <c r="G79" s="355"/>
      <c r="H79" s="355"/>
      <c r="I79" s="355"/>
    </row>
    <row r="80" customFormat="false" ht="12.75" hidden="false" customHeight="false" outlineLevel="0" collapsed="false">
      <c r="A80" s="356" t="n">
        <v>64</v>
      </c>
      <c r="B80" s="330"/>
      <c r="C80" s="330"/>
      <c r="D80" s="355"/>
      <c r="E80" s="355"/>
      <c r="F80" s="355"/>
      <c r="G80" s="355"/>
      <c r="H80" s="355"/>
      <c r="I80" s="355"/>
    </row>
    <row r="81" customFormat="false" ht="12.75" hidden="false" customHeight="false" outlineLevel="0" collapsed="false">
      <c r="A81" s="354" t="n">
        <v>65</v>
      </c>
      <c r="B81" s="330"/>
      <c r="C81" s="330"/>
      <c r="D81" s="355"/>
      <c r="E81" s="355"/>
      <c r="F81" s="355"/>
      <c r="G81" s="355"/>
      <c r="H81" s="355"/>
      <c r="I81" s="355"/>
    </row>
    <row r="82" customFormat="false" ht="12.75" hidden="false" customHeight="false" outlineLevel="0" collapsed="false">
      <c r="A82" s="354" t="n">
        <v>66</v>
      </c>
      <c r="B82" s="330"/>
      <c r="C82" s="330"/>
      <c r="D82" s="355"/>
      <c r="E82" s="355"/>
      <c r="F82" s="355"/>
      <c r="G82" s="355"/>
      <c r="H82" s="355"/>
      <c r="I82" s="355"/>
    </row>
    <row r="83" customFormat="false" ht="12.75" hidden="false" customHeight="false" outlineLevel="0" collapsed="false">
      <c r="A83" s="354" t="n">
        <v>67</v>
      </c>
      <c r="B83" s="330"/>
      <c r="C83" s="330"/>
      <c r="D83" s="355"/>
      <c r="E83" s="355"/>
      <c r="F83" s="355"/>
      <c r="G83" s="355"/>
      <c r="H83" s="355"/>
      <c r="I83" s="355"/>
    </row>
    <row r="84" customFormat="false" ht="12.75" hidden="false" customHeight="false" outlineLevel="0" collapsed="false">
      <c r="A84" s="356" t="n">
        <v>68</v>
      </c>
      <c r="B84" s="330"/>
      <c r="C84" s="330"/>
      <c r="D84" s="355"/>
      <c r="E84" s="355"/>
      <c r="F84" s="355"/>
      <c r="G84" s="355"/>
      <c r="H84" s="355"/>
      <c r="I84" s="355"/>
    </row>
    <row r="85" customFormat="false" ht="12.75" hidden="false" customHeight="false" outlineLevel="0" collapsed="false">
      <c r="A85" s="354" t="n">
        <v>69</v>
      </c>
      <c r="B85" s="330"/>
      <c r="C85" s="330"/>
      <c r="D85" s="355"/>
      <c r="E85" s="355"/>
      <c r="F85" s="355"/>
      <c r="G85" s="355"/>
      <c r="H85" s="355"/>
      <c r="I85" s="355"/>
    </row>
    <row r="86" customFormat="false" ht="12.75" hidden="false" customHeight="false" outlineLevel="0" collapsed="false">
      <c r="A86" s="354" t="n">
        <v>70</v>
      </c>
      <c r="B86" s="330"/>
      <c r="C86" s="330"/>
      <c r="D86" s="355"/>
      <c r="E86" s="355"/>
      <c r="F86" s="355"/>
      <c r="G86" s="355"/>
      <c r="H86" s="355"/>
      <c r="I86" s="355"/>
    </row>
    <row r="87" customFormat="false" ht="12.75" hidden="false" customHeight="false" outlineLevel="0" collapsed="false">
      <c r="A87" s="354" t="n">
        <v>71</v>
      </c>
      <c r="B87" s="330"/>
      <c r="C87" s="330"/>
      <c r="D87" s="355"/>
      <c r="E87" s="355"/>
      <c r="F87" s="355"/>
      <c r="G87" s="355"/>
      <c r="H87" s="355"/>
      <c r="I87" s="355"/>
    </row>
    <row r="88" customFormat="false" ht="12.75" hidden="false" customHeight="false" outlineLevel="0" collapsed="false">
      <c r="A88" s="356" t="n">
        <v>72</v>
      </c>
      <c r="B88" s="330"/>
      <c r="C88" s="330"/>
      <c r="D88" s="355"/>
      <c r="E88" s="355"/>
      <c r="F88" s="355"/>
      <c r="G88" s="355"/>
      <c r="H88" s="355"/>
      <c r="I88" s="355"/>
    </row>
    <row r="89" customFormat="false" ht="12.75" hidden="false" customHeight="false" outlineLevel="0" collapsed="false">
      <c r="A89" s="354" t="n">
        <v>73</v>
      </c>
      <c r="B89" s="330"/>
      <c r="C89" s="330"/>
      <c r="D89" s="355"/>
      <c r="E89" s="355"/>
      <c r="F89" s="355"/>
      <c r="G89" s="355"/>
      <c r="H89" s="355"/>
      <c r="I89" s="355"/>
    </row>
    <row r="90" customFormat="false" ht="12.75" hidden="false" customHeight="false" outlineLevel="0" collapsed="false">
      <c r="A90" s="354" t="n">
        <v>74</v>
      </c>
      <c r="B90" s="330"/>
      <c r="C90" s="330"/>
      <c r="D90" s="355"/>
      <c r="E90" s="355"/>
      <c r="F90" s="355"/>
      <c r="G90" s="355"/>
      <c r="H90" s="355"/>
      <c r="I90" s="355"/>
    </row>
    <row r="91" customFormat="false" ht="12.75" hidden="false" customHeight="false" outlineLevel="0" collapsed="false">
      <c r="A91" s="354" t="n">
        <v>75</v>
      </c>
      <c r="B91" s="330"/>
      <c r="C91" s="330"/>
      <c r="D91" s="355"/>
      <c r="E91" s="355"/>
      <c r="F91" s="355"/>
      <c r="G91" s="355"/>
      <c r="H91" s="355"/>
      <c r="I91" s="355"/>
    </row>
    <row r="92" customFormat="false" ht="12.75" hidden="false" customHeight="false" outlineLevel="0" collapsed="false">
      <c r="A92" s="356" t="n">
        <v>76</v>
      </c>
      <c r="B92" s="330"/>
      <c r="C92" s="330"/>
      <c r="D92" s="355"/>
      <c r="E92" s="355"/>
      <c r="F92" s="355"/>
      <c r="G92" s="355"/>
      <c r="H92" s="355"/>
      <c r="I92" s="355"/>
    </row>
    <row r="93" customFormat="false" ht="12.75" hidden="false" customHeight="false" outlineLevel="0" collapsed="false">
      <c r="A93" s="354" t="n">
        <v>77</v>
      </c>
      <c r="B93" s="330"/>
      <c r="C93" s="330"/>
      <c r="D93" s="355"/>
      <c r="E93" s="355"/>
      <c r="F93" s="355"/>
      <c r="G93" s="355"/>
      <c r="H93" s="355"/>
      <c r="I93" s="355"/>
    </row>
    <row r="94" customFormat="false" ht="12.75" hidden="false" customHeight="false" outlineLevel="0" collapsed="false">
      <c r="A94" s="354" t="n">
        <v>78</v>
      </c>
      <c r="B94" s="330"/>
      <c r="C94" s="330"/>
      <c r="D94" s="355"/>
      <c r="E94" s="355"/>
      <c r="F94" s="355"/>
      <c r="G94" s="355"/>
      <c r="H94" s="355"/>
      <c r="I94" s="355"/>
    </row>
    <row r="95" customFormat="false" ht="12.75" hidden="false" customHeight="false" outlineLevel="0" collapsed="false">
      <c r="A95" s="354" t="n">
        <v>79</v>
      </c>
      <c r="B95" s="330"/>
      <c r="C95" s="330"/>
      <c r="D95" s="355"/>
      <c r="E95" s="355"/>
      <c r="F95" s="355"/>
      <c r="G95" s="355"/>
      <c r="H95" s="355"/>
      <c r="I95" s="355"/>
    </row>
    <row r="96" customFormat="false" ht="12.75" hidden="false" customHeight="false" outlineLevel="0" collapsed="false">
      <c r="A96" s="356" t="n">
        <v>80</v>
      </c>
      <c r="B96" s="330"/>
      <c r="C96" s="330"/>
      <c r="D96" s="355"/>
      <c r="E96" s="355"/>
      <c r="F96" s="355"/>
      <c r="G96" s="355"/>
      <c r="H96" s="355"/>
      <c r="I96" s="355"/>
    </row>
    <row r="97" customFormat="false" ht="12.75" hidden="false" customHeight="false" outlineLevel="0" collapsed="false">
      <c r="A97" s="354" t="n">
        <v>81</v>
      </c>
      <c r="B97" s="330"/>
      <c r="C97" s="330"/>
      <c r="D97" s="355"/>
      <c r="E97" s="355"/>
      <c r="F97" s="355"/>
      <c r="G97" s="355"/>
      <c r="H97" s="355"/>
      <c r="I97" s="355"/>
    </row>
    <row r="98" customFormat="false" ht="12.75" hidden="false" customHeight="false" outlineLevel="0" collapsed="false">
      <c r="A98" s="354" t="n">
        <v>82</v>
      </c>
      <c r="B98" s="330"/>
      <c r="C98" s="330"/>
      <c r="D98" s="355"/>
      <c r="E98" s="355"/>
      <c r="F98" s="355"/>
      <c r="G98" s="355"/>
      <c r="H98" s="355"/>
      <c r="I98" s="355"/>
    </row>
    <row r="99" customFormat="false" ht="12.75" hidden="false" customHeight="false" outlineLevel="0" collapsed="false">
      <c r="A99" s="354" t="n">
        <v>83</v>
      </c>
      <c r="B99" s="330"/>
      <c r="C99" s="330"/>
      <c r="D99" s="355"/>
      <c r="E99" s="355"/>
      <c r="F99" s="355"/>
      <c r="G99" s="355"/>
      <c r="H99" s="355"/>
      <c r="I99" s="355"/>
    </row>
    <row r="100" customFormat="false" ht="12.75" hidden="false" customHeight="false" outlineLevel="0" collapsed="false">
      <c r="A100" s="356" t="n">
        <v>84</v>
      </c>
      <c r="B100" s="330"/>
      <c r="C100" s="330"/>
      <c r="D100" s="355"/>
      <c r="E100" s="355"/>
      <c r="F100" s="355"/>
      <c r="G100" s="355"/>
      <c r="H100" s="355"/>
      <c r="I100" s="355"/>
    </row>
    <row r="101" customFormat="false" ht="12.75" hidden="false" customHeight="false" outlineLevel="0" collapsed="false">
      <c r="A101" s="354" t="n">
        <v>85</v>
      </c>
      <c r="B101" s="330"/>
      <c r="C101" s="330"/>
      <c r="D101" s="355"/>
      <c r="E101" s="355"/>
      <c r="F101" s="355"/>
      <c r="G101" s="355"/>
      <c r="H101" s="355"/>
      <c r="I101" s="355"/>
    </row>
    <row r="102" customFormat="false" ht="12.75" hidden="false" customHeight="false" outlineLevel="0" collapsed="false">
      <c r="A102" s="354" t="n">
        <v>86</v>
      </c>
      <c r="B102" s="330"/>
      <c r="C102" s="330"/>
      <c r="D102" s="355"/>
      <c r="E102" s="355"/>
      <c r="F102" s="355"/>
      <c r="G102" s="355"/>
      <c r="H102" s="355"/>
      <c r="I102" s="355"/>
    </row>
    <row r="103" customFormat="false" ht="12.75" hidden="false" customHeight="false" outlineLevel="0" collapsed="false">
      <c r="A103" s="354" t="n">
        <v>87</v>
      </c>
      <c r="B103" s="330"/>
      <c r="C103" s="330"/>
      <c r="D103" s="355"/>
      <c r="E103" s="355"/>
      <c r="F103" s="355"/>
      <c r="G103" s="355"/>
      <c r="H103" s="355"/>
      <c r="I103" s="355"/>
    </row>
    <row r="104" customFormat="false" ht="12.75" hidden="false" customHeight="false" outlineLevel="0" collapsed="false">
      <c r="A104" s="356" t="n">
        <v>88</v>
      </c>
      <c r="B104" s="330"/>
      <c r="C104" s="330"/>
      <c r="D104" s="355"/>
      <c r="E104" s="355"/>
      <c r="F104" s="355"/>
      <c r="G104" s="355"/>
      <c r="H104" s="355"/>
      <c r="I104" s="355"/>
    </row>
    <row r="105" customFormat="false" ht="12.75" hidden="false" customHeight="false" outlineLevel="0" collapsed="false">
      <c r="A105" s="354" t="n">
        <v>89</v>
      </c>
      <c r="B105" s="330"/>
      <c r="C105" s="330"/>
      <c r="D105" s="355"/>
      <c r="E105" s="355"/>
      <c r="F105" s="355"/>
      <c r="G105" s="355"/>
      <c r="H105" s="355"/>
      <c r="I105" s="355"/>
    </row>
    <row r="106" customFormat="false" ht="12.75" hidden="false" customHeight="false" outlineLevel="0" collapsed="false">
      <c r="A106" s="354" t="n">
        <v>90</v>
      </c>
      <c r="B106" s="330"/>
      <c r="C106" s="330"/>
      <c r="D106" s="355"/>
      <c r="E106" s="355"/>
      <c r="F106" s="355"/>
      <c r="G106" s="355"/>
      <c r="H106" s="355"/>
      <c r="I106" s="355"/>
    </row>
    <row r="107" customFormat="false" ht="12.75" hidden="false" customHeight="false" outlineLevel="0" collapsed="false">
      <c r="A107" s="354" t="n">
        <v>91</v>
      </c>
      <c r="B107" s="330"/>
      <c r="C107" s="330"/>
      <c r="D107" s="355"/>
      <c r="E107" s="355"/>
      <c r="F107" s="355"/>
      <c r="G107" s="355"/>
      <c r="H107" s="355"/>
      <c r="I107" s="355"/>
    </row>
    <row r="108" customFormat="false" ht="12.75" hidden="false" customHeight="false" outlineLevel="0" collapsed="false">
      <c r="A108" s="356" t="n">
        <v>92</v>
      </c>
      <c r="B108" s="330"/>
      <c r="C108" s="330"/>
      <c r="D108" s="355"/>
      <c r="E108" s="355"/>
      <c r="F108" s="355"/>
      <c r="G108" s="355"/>
      <c r="H108" s="355"/>
      <c r="I108" s="355"/>
    </row>
    <row r="109" customFormat="false" ht="12.75" hidden="false" customHeight="false" outlineLevel="0" collapsed="false">
      <c r="A109" s="354" t="n">
        <v>93</v>
      </c>
      <c r="B109" s="330"/>
      <c r="C109" s="330"/>
      <c r="D109" s="355"/>
      <c r="E109" s="355"/>
      <c r="F109" s="355"/>
      <c r="G109" s="355"/>
      <c r="H109" s="355"/>
      <c r="I109" s="355"/>
    </row>
  </sheetData>
  <mergeCells count="12">
    <mergeCell ref="A1:I1"/>
    <mergeCell ref="A3:I3"/>
    <mergeCell ref="A5:I5"/>
    <mergeCell ref="A7:I7"/>
    <mergeCell ref="A9:I9"/>
    <mergeCell ref="A15:A16"/>
    <mergeCell ref="B15:B16"/>
    <mergeCell ref="C15:C16"/>
    <mergeCell ref="D15:F15"/>
    <mergeCell ref="G15:I15"/>
    <mergeCell ref="L16:AB16"/>
    <mergeCell ref="L17:AB17"/>
  </mergeCells>
  <printOptions headings="false" gridLines="false" gridLinesSet="true" horizontalCentered="false" verticalCentered="false"/>
  <pageMargins left="0.708333333333333" right="0.708333333333333" top="0.747916666666667" bottom="0.748611111111111" header="0.511805555555555" footer="0.315277777777778"/>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66699"/>
    <pageSetUpPr fitToPage="true"/>
  </sheetPr>
  <dimension ref="A1:Y5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5" activeCellId="1" sqref="B16:G16 B15"/>
    </sheetView>
  </sheetViews>
  <sheetFormatPr defaultColWidth="9.109375" defaultRowHeight="12.75" zeroHeight="false" outlineLevelRow="0" outlineLevelCol="0"/>
  <cols>
    <col collapsed="false" customWidth="true" hidden="false" outlineLevel="0" max="1" min="1" style="0" width="9.27"/>
    <col collapsed="false" customWidth="true" hidden="false" outlineLevel="0" max="2" min="2" style="0" width="32.22"/>
    <col collapsed="false" customWidth="true" hidden="false" outlineLevel="0" max="3" min="3" style="0" width="34.38"/>
    <col collapsed="false" customWidth="true" hidden="false" outlineLevel="0" max="6" min="4" style="0" width="20.68"/>
  </cols>
  <sheetData>
    <row r="1" customFormat="false" ht="20.25" hidden="false" customHeight="false" outlineLevel="0" collapsed="false">
      <c r="A1" s="287" t="s">
        <v>150</v>
      </c>
      <c r="B1" s="287"/>
      <c r="C1" s="287"/>
      <c r="D1" s="287"/>
      <c r="E1" s="287"/>
      <c r="F1" s="287"/>
    </row>
    <row r="2" customFormat="false" ht="20.25" hidden="false" customHeight="false" outlineLevel="0" collapsed="false">
      <c r="A2" s="287" t="s">
        <v>151</v>
      </c>
      <c r="B2" s="287"/>
      <c r="C2" s="287"/>
      <c r="D2" s="287"/>
      <c r="E2" s="287"/>
      <c r="F2" s="287"/>
    </row>
    <row r="4" customFormat="false" ht="56.25" hidden="false" customHeight="true" outlineLevel="0" collapsed="false">
      <c r="A4" s="349" t="s">
        <v>152</v>
      </c>
      <c r="B4" s="349"/>
      <c r="C4" s="349"/>
      <c r="D4" s="349"/>
      <c r="E4" s="349"/>
      <c r="F4" s="349"/>
    </row>
    <row r="5" customFormat="false" ht="15" hidden="false" customHeight="false" outlineLevel="0" collapsed="false">
      <c r="B5" s="357"/>
    </row>
    <row r="6" customFormat="false" ht="37.5" hidden="false" customHeight="true" outlineLevel="0" collapsed="false">
      <c r="A6" s="336" t="s">
        <v>153</v>
      </c>
      <c r="B6" s="336"/>
      <c r="C6" s="336"/>
      <c r="D6" s="336"/>
      <c r="E6" s="336"/>
      <c r="F6" s="336"/>
    </row>
    <row r="7" customFormat="false" ht="15" hidden="false" customHeight="false" outlineLevel="0" collapsed="false">
      <c r="B7" s="357"/>
      <c r="C7" s="357"/>
      <c r="D7" s="357"/>
      <c r="E7" s="357"/>
      <c r="F7" s="357"/>
    </row>
    <row r="8" customFormat="false" ht="53.25" hidden="false" customHeight="true" outlineLevel="0" collapsed="false">
      <c r="A8" s="336" t="s">
        <v>154</v>
      </c>
      <c r="B8" s="336"/>
      <c r="C8" s="336"/>
      <c r="D8" s="336"/>
      <c r="E8" s="336"/>
      <c r="F8" s="336"/>
    </row>
    <row r="9" customFormat="false" ht="13.5" hidden="false" customHeight="false" outlineLevel="0" collapsed="false"/>
    <row r="10" customFormat="false" ht="12.75" hidden="false" customHeight="false" outlineLevel="0" collapsed="false">
      <c r="C10" s="358" t="s">
        <v>123</v>
      </c>
      <c r="D10" s="359" t="str">
        <f aca="false">IF('1) Úvodní list'!$D6=1,"leden",IF('1) Úvodní list'!$D6=2,"duben",IF('1) Úvodní list'!$D6=3,"červenec",IF('1) Úvodní list'!$D6=4,"říjen","Vyplňte, prosím, ''Úvodní list'' (čís. kvartálu)"))))</f>
        <v>červenec</v>
      </c>
      <c r="E10" s="359" t="str">
        <f aca="false">IF('1) Úvodní list'!$D6=1,"únor",IF('1) Úvodní list'!$D6=2,"květen",IF('1) Úvodní list'!$D6=3,"srpen",IF('1) Úvodní list'!$D6=4,"listopad","Vyplňte, prosím, ''Úvodní list'' (čís. kvartálu)"))))</f>
        <v>srpen</v>
      </c>
      <c r="F10" s="360" t="str">
        <f aca="false">IF('1) Úvodní list'!$D6=1,"březen",IF('1) Úvodní list'!$D6=2,"červen",IF('1) Úvodní list'!$D6=3,"září",IF('1) Úvodní list'!$D6=4,"prosinec","Vyplňte, prosím, ''Úvodní list'' (čís. kvartálu)"))))</f>
        <v>září</v>
      </c>
    </row>
    <row r="11" customFormat="false" ht="13.5" hidden="false" customHeight="false" outlineLevel="0" collapsed="false">
      <c r="C11" s="361"/>
      <c r="D11" s="342" t="n">
        <f aca="false">SUM(D15:D53)</f>
        <v>0</v>
      </c>
      <c r="E11" s="342" t="n">
        <f aca="false">SUM(E15:E53)</f>
        <v>0</v>
      </c>
      <c r="F11" s="343" t="n">
        <f aca="false">SUM(F15:F53)</f>
        <v>0</v>
      </c>
    </row>
    <row r="12" customFormat="false" ht="13.5" hidden="false" customHeight="false" outlineLevel="0" collapsed="false"/>
    <row r="13" customFormat="false" ht="19.5" hidden="false" customHeight="true" outlineLevel="0" collapsed="false">
      <c r="A13" s="362" t="s">
        <v>90</v>
      </c>
      <c r="B13" s="363" t="s">
        <v>155</v>
      </c>
      <c r="C13" s="362" t="s">
        <v>156</v>
      </c>
      <c r="D13" s="364" t="s">
        <v>121</v>
      </c>
      <c r="E13" s="364"/>
      <c r="F13" s="364"/>
    </row>
    <row r="14" customFormat="false" ht="19.5" hidden="false" customHeight="true" outlineLevel="0" collapsed="false">
      <c r="A14" s="362"/>
      <c r="B14" s="363"/>
      <c r="C14" s="362"/>
      <c r="D14" s="358" t="str">
        <f aca="false">IF('1) Úvodní list'!$D6=1,"leden",IF('1) Úvodní list'!$D6=2,"duben",IF('1) Úvodní list'!$D6=3,"červenec",IF('1) Úvodní list'!$D6=4,"říjen","Vyplňte, prosím, ''Úvodní list'' (čís. kvartálu)"))))</f>
        <v>červenec</v>
      </c>
      <c r="E14" s="359" t="str">
        <f aca="false">IF('1) Úvodní list'!$D6=1,"únor",IF('1) Úvodní list'!$D6=2,"květen",IF('1) Úvodní list'!$D6=3,"srpen",IF('1) Úvodní list'!$D6=4,"listopad","Vyplňte, prosím, ''Úvodní list'' (čís. kvartálu)"))))</f>
        <v>srpen</v>
      </c>
      <c r="F14" s="360" t="str">
        <f aca="false">IF('1) Úvodní list'!$D6=1,"březen",IF('1) Úvodní list'!$D6=2,"červen",IF('1) Úvodní list'!$D6=3,"září",IF('1) Úvodní list'!$D6=4,"prosinec","Vyplňte, prosím, ''Úvodní list'' (čís. kvartálu)"))))</f>
        <v>září</v>
      </c>
      <c r="I14" s="349"/>
      <c r="J14" s="349"/>
      <c r="K14" s="349"/>
      <c r="L14" s="349"/>
      <c r="M14" s="349"/>
      <c r="N14" s="349"/>
      <c r="O14" s="349"/>
      <c r="P14" s="349"/>
      <c r="Q14" s="349"/>
      <c r="R14" s="349"/>
      <c r="S14" s="349"/>
      <c r="T14" s="349"/>
      <c r="U14" s="349"/>
      <c r="V14" s="349"/>
      <c r="W14" s="349"/>
      <c r="X14" s="349"/>
      <c r="Y14" s="349"/>
    </row>
    <row r="15" customFormat="false" ht="45.75" hidden="false" customHeight="true" outlineLevel="0" collapsed="false">
      <c r="A15" s="365" t="n">
        <v>1</v>
      </c>
      <c r="B15" s="366"/>
      <c r="C15" s="366"/>
      <c r="D15" s="367"/>
      <c r="E15" s="367"/>
      <c r="F15" s="355"/>
      <c r="I15" s="349"/>
      <c r="J15" s="349"/>
      <c r="K15" s="349"/>
      <c r="L15" s="349"/>
      <c r="M15" s="349"/>
      <c r="N15" s="349"/>
      <c r="O15" s="349"/>
      <c r="P15" s="349"/>
      <c r="Q15" s="349"/>
      <c r="R15" s="349"/>
      <c r="S15" s="349"/>
      <c r="T15" s="349"/>
      <c r="U15" s="349"/>
      <c r="V15" s="349"/>
      <c r="W15" s="349"/>
      <c r="X15" s="349"/>
      <c r="Y15" s="349"/>
    </row>
    <row r="16" customFormat="false" ht="15" hidden="false" customHeight="true" outlineLevel="0" collapsed="false">
      <c r="A16" s="365" t="n">
        <v>2</v>
      </c>
      <c r="B16" s="322"/>
      <c r="C16" s="322"/>
      <c r="D16" s="367"/>
      <c r="E16" s="367"/>
      <c r="F16" s="355"/>
      <c r="I16" s="349"/>
      <c r="J16" s="349"/>
      <c r="K16" s="349"/>
      <c r="L16" s="349"/>
      <c r="M16" s="349"/>
      <c r="N16" s="349"/>
      <c r="O16" s="349"/>
      <c r="P16" s="349"/>
      <c r="Q16" s="349"/>
      <c r="R16" s="349"/>
      <c r="S16" s="349"/>
      <c r="T16" s="349"/>
      <c r="U16" s="349"/>
      <c r="V16" s="349"/>
      <c r="W16" s="349"/>
      <c r="X16" s="349"/>
      <c r="Y16" s="349"/>
    </row>
    <row r="17" customFormat="false" ht="15" hidden="false" customHeight="true" outlineLevel="0" collapsed="false">
      <c r="A17" s="365" t="n">
        <v>3</v>
      </c>
      <c r="B17" s="322"/>
      <c r="C17" s="322"/>
      <c r="D17" s="367"/>
      <c r="E17" s="367"/>
      <c r="F17" s="355"/>
    </row>
    <row r="18" customFormat="false" ht="15" hidden="false" customHeight="true" outlineLevel="0" collapsed="false">
      <c r="A18" s="365" t="n">
        <v>4</v>
      </c>
      <c r="B18" s="322"/>
      <c r="C18" s="322"/>
      <c r="D18" s="367"/>
      <c r="E18" s="367"/>
      <c r="F18" s="355"/>
    </row>
    <row r="19" customFormat="false" ht="15" hidden="false" customHeight="true" outlineLevel="0" collapsed="false">
      <c r="A19" s="365" t="n">
        <v>5</v>
      </c>
      <c r="B19" s="322"/>
      <c r="C19" s="322"/>
      <c r="D19" s="367"/>
      <c r="E19" s="367"/>
      <c r="F19" s="355"/>
    </row>
    <row r="20" customFormat="false" ht="15" hidden="false" customHeight="true" outlineLevel="0" collapsed="false">
      <c r="A20" s="365" t="n">
        <v>6</v>
      </c>
      <c r="B20" s="322"/>
      <c r="C20" s="322"/>
      <c r="D20" s="367"/>
      <c r="E20" s="367"/>
      <c r="F20" s="355"/>
    </row>
    <row r="21" customFormat="false" ht="15" hidden="false" customHeight="true" outlineLevel="0" collapsed="false">
      <c r="A21" s="365" t="n">
        <v>7</v>
      </c>
      <c r="B21" s="322"/>
      <c r="C21" s="322"/>
      <c r="D21" s="367"/>
      <c r="E21" s="367"/>
      <c r="F21" s="355"/>
    </row>
    <row r="22" customFormat="false" ht="15" hidden="false" customHeight="true" outlineLevel="0" collapsed="false">
      <c r="A22" s="365" t="n">
        <v>8</v>
      </c>
      <c r="B22" s="322"/>
      <c r="C22" s="322"/>
      <c r="D22" s="367"/>
      <c r="E22" s="367"/>
      <c r="F22" s="355"/>
    </row>
    <row r="23" customFormat="false" ht="15" hidden="false" customHeight="true" outlineLevel="0" collapsed="false">
      <c r="A23" s="365" t="n">
        <v>9</v>
      </c>
      <c r="B23" s="322"/>
      <c r="C23" s="322"/>
      <c r="D23" s="367"/>
      <c r="E23" s="367"/>
      <c r="F23" s="355"/>
    </row>
    <row r="24" customFormat="false" ht="15" hidden="false" customHeight="true" outlineLevel="0" collapsed="false">
      <c r="A24" s="365" t="n">
        <v>10</v>
      </c>
      <c r="B24" s="322"/>
      <c r="C24" s="322"/>
      <c r="D24" s="367"/>
      <c r="E24" s="367"/>
      <c r="F24" s="355"/>
    </row>
    <row r="25" customFormat="false" ht="15" hidden="false" customHeight="true" outlineLevel="0" collapsed="false">
      <c r="A25" s="365" t="n">
        <v>11</v>
      </c>
      <c r="B25" s="322"/>
      <c r="C25" s="322"/>
      <c r="D25" s="367"/>
      <c r="E25" s="367"/>
      <c r="F25" s="355"/>
    </row>
    <row r="26" customFormat="false" ht="15" hidden="false" customHeight="true" outlineLevel="0" collapsed="false">
      <c r="A26" s="365" t="n">
        <v>12</v>
      </c>
      <c r="B26" s="322"/>
      <c r="C26" s="322"/>
      <c r="D26" s="367"/>
      <c r="E26" s="367"/>
      <c r="F26" s="355"/>
    </row>
    <row r="27" customFormat="false" ht="15" hidden="false" customHeight="true" outlineLevel="0" collapsed="false">
      <c r="A27" s="365" t="n">
        <v>13</v>
      </c>
      <c r="B27" s="322"/>
      <c r="C27" s="322"/>
      <c r="D27" s="367"/>
      <c r="E27" s="367"/>
      <c r="F27" s="355"/>
    </row>
    <row r="28" customFormat="false" ht="15" hidden="false" customHeight="true" outlineLevel="0" collapsed="false">
      <c r="A28" s="365" t="n">
        <v>14</v>
      </c>
      <c r="B28" s="322"/>
      <c r="C28" s="322"/>
      <c r="D28" s="367"/>
      <c r="E28" s="367"/>
      <c r="F28" s="355"/>
    </row>
    <row r="29" customFormat="false" ht="15" hidden="false" customHeight="true" outlineLevel="0" collapsed="false">
      <c r="A29" s="365" t="n">
        <v>15</v>
      </c>
      <c r="B29" s="322"/>
      <c r="C29" s="322"/>
      <c r="D29" s="367"/>
      <c r="E29" s="367"/>
      <c r="F29" s="355"/>
    </row>
    <row r="30" customFormat="false" ht="15" hidden="false" customHeight="true" outlineLevel="0" collapsed="false">
      <c r="A30" s="365" t="n">
        <v>16</v>
      </c>
      <c r="B30" s="322"/>
      <c r="C30" s="322"/>
      <c r="D30" s="367"/>
      <c r="E30" s="367"/>
      <c r="F30" s="355"/>
    </row>
    <row r="31" customFormat="false" ht="15" hidden="false" customHeight="true" outlineLevel="0" collapsed="false">
      <c r="A31" s="365" t="n">
        <v>17</v>
      </c>
      <c r="B31" s="322"/>
      <c r="C31" s="322"/>
      <c r="D31" s="367"/>
      <c r="E31" s="367"/>
      <c r="F31" s="355"/>
    </row>
    <row r="32" customFormat="false" ht="15" hidden="false" customHeight="true" outlineLevel="0" collapsed="false">
      <c r="A32" s="365" t="n">
        <v>18</v>
      </c>
      <c r="B32" s="322"/>
      <c r="C32" s="322"/>
      <c r="D32" s="367"/>
      <c r="E32" s="367"/>
      <c r="F32" s="355"/>
    </row>
    <row r="33" customFormat="false" ht="15" hidden="false" customHeight="true" outlineLevel="0" collapsed="false">
      <c r="A33" s="365" t="n">
        <v>19</v>
      </c>
      <c r="B33" s="322"/>
      <c r="C33" s="322"/>
      <c r="D33" s="367"/>
      <c r="E33" s="367"/>
      <c r="F33" s="355"/>
    </row>
    <row r="34" customFormat="false" ht="15" hidden="false" customHeight="true" outlineLevel="0" collapsed="false">
      <c r="A34" s="365" t="n">
        <v>20</v>
      </c>
      <c r="B34" s="322"/>
      <c r="C34" s="322"/>
      <c r="D34" s="367"/>
      <c r="E34" s="367"/>
      <c r="F34" s="355"/>
    </row>
    <row r="35" customFormat="false" ht="15" hidden="false" customHeight="true" outlineLevel="0" collapsed="false">
      <c r="A35" s="365" t="n">
        <v>21</v>
      </c>
      <c r="B35" s="322"/>
      <c r="C35" s="322"/>
      <c r="D35" s="367"/>
      <c r="E35" s="367"/>
      <c r="F35" s="355"/>
    </row>
    <row r="36" customFormat="false" ht="15" hidden="false" customHeight="true" outlineLevel="0" collapsed="false">
      <c r="A36" s="365" t="n">
        <v>22</v>
      </c>
      <c r="B36" s="322"/>
      <c r="C36" s="322"/>
      <c r="D36" s="367"/>
      <c r="E36" s="367"/>
      <c r="F36" s="355"/>
    </row>
    <row r="37" customFormat="false" ht="15" hidden="false" customHeight="true" outlineLevel="0" collapsed="false">
      <c r="A37" s="365" t="n">
        <v>23</v>
      </c>
      <c r="B37" s="322"/>
      <c r="C37" s="322"/>
      <c r="D37" s="367"/>
      <c r="E37" s="367"/>
      <c r="F37" s="355"/>
    </row>
    <row r="38" customFormat="false" ht="15" hidden="false" customHeight="true" outlineLevel="0" collapsed="false">
      <c r="A38" s="365" t="n">
        <v>24</v>
      </c>
      <c r="B38" s="322"/>
      <c r="C38" s="322"/>
      <c r="D38" s="367"/>
      <c r="E38" s="367"/>
      <c r="F38" s="355"/>
    </row>
    <row r="39" customFormat="false" ht="15" hidden="false" customHeight="true" outlineLevel="0" collapsed="false">
      <c r="A39" s="365" t="n">
        <v>25</v>
      </c>
      <c r="B39" s="322"/>
      <c r="C39" s="322"/>
      <c r="D39" s="367"/>
      <c r="E39" s="367"/>
      <c r="F39" s="355"/>
    </row>
    <row r="40" customFormat="false" ht="15" hidden="false" customHeight="true" outlineLevel="0" collapsed="false">
      <c r="A40" s="365" t="n">
        <v>26</v>
      </c>
      <c r="B40" s="322"/>
      <c r="C40" s="322"/>
      <c r="D40" s="367"/>
      <c r="E40" s="367"/>
      <c r="F40" s="355"/>
    </row>
    <row r="41" customFormat="false" ht="15" hidden="false" customHeight="true" outlineLevel="0" collapsed="false">
      <c r="A41" s="365" t="n">
        <v>27</v>
      </c>
      <c r="B41" s="322"/>
      <c r="C41" s="322"/>
      <c r="D41" s="367"/>
      <c r="E41" s="367"/>
      <c r="F41" s="355"/>
    </row>
    <row r="42" customFormat="false" ht="15" hidden="false" customHeight="true" outlineLevel="0" collapsed="false">
      <c r="A42" s="365" t="n">
        <v>28</v>
      </c>
      <c r="B42" s="322"/>
      <c r="C42" s="322"/>
      <c r="D42" s="367"/>
      <c r="E42" s="367"/>
      <c r="F42" s="355"/>
    </row>
    <row r="43" customFormat="false" ht="15" hidden="false" customHeight="true" outlineLevel="0" collapsed="false">
      <c r="A43" s="365" t="n">
        <v>29</v>
      </c>
      <c r="B43" s="322"/>
      <c r="C43" s="322"/>
      <c r="D43" s="367"/>
      <c r="E43" s="367"/>
      <c r="F43" s="355"/>
    </row>
    <row r="44" customFormat="false" ht="15" hidden="false" customHeight="true" outlineLevel="0" collapsed="false">
      <c r="A44" s="365" t="n">
        <v>30</v>
      </c>
      <c r="B44" s="322"/>
      <c r="C44" s="322"/>
      <c r="D44" s="367"/>
      <c r="E44" s="367"/>
      <c r="F44" s="355"/>
    </row>
    <row r="45" customFormat="false" ht="15" hidden="false" customHeight="true" outlineLevel="0" collapsed="false">
      <c r="A45" s="365" t="n">
        <v>31</v>
      </c>
      <c r="B45" s="322"/>
      <c r="C45" s="322"/>
      <c r="D45" s="367"/>
      <c r="E45" s="367"/>
      <c r="F45" s="355"/>
    </row>
    <row r="46" customFormat="false" ht="15" hidden="false" customHeight="true" outlineLevel="0" collapsed="false">
      <c r="A46" s="365" t="n">
        <v>32</v>
      </c>
      <c r="B46" s="322"/>
      <c r="C46" s="322"/>
      <c r="D46" s="367"/>
      <c r="E46" s="367"/>
      <c r="F46" s="355"/>
    </row>
    <row r="47" customFormat="false" ht="15" hidden="false" customHeight="true" outlineLevel="0" collapsed="false">
      <c r="A47" s="365" t="n">
        <v>33</v>
      </c>
      <c r="B47" s="322"/>
      <c r="C47" s="322"/>
      <c r="D47" s="367"/>
      <c r="E47" s="367"/>
      <c r="F47" s="355"/>
    </row>
    <row r="48" customFormat="false" ht="15" hidden="false" customHeight="true" outlineLevel="0" collapsed="false">
      <c r="A48" s="365" t="n">
        <v>34</v>
      </c>
      <c r="B48" s="322"/>
      <c r="C48" s="322"/>
      <c r="D48" s="367"/>
      <c r="E48" s="367"/>
      <c r="F48" s="355"/>
    </row>
    <row r="49" customFormat="false" ht="15" hidden="false" customHeight="true" outlineLevel="0" collapsed="false">
      <c r="A49" s="365" t="n">
        <v>35</v>
      </c>
      <c r="B49" s="322"/>
      <c r="C49" s="322"/>
      <c r="D49" s="367"/>
      <c r="E49" s="367"/>
      <c r="F49" s="355"/>
    </row>
    <row r="50" customFormat="false" ht="15" hidden="false" customHeight="true" outlineLevel="0" collapsed="false">
      <c r="A50" s="365" t="n">
        <v>36</v>
      </c>
      <c r="B50" s="322"/>
      <c r="C50" s="322"/>
      <c r="D50" s="367"/>
      <c r="E50" s="367"/>
      <c r="F50" s="355"/>
    </row>
    <row r="51" customFormat="false" ht="15" hidden="false" customHeight="true" outlineLevel="0" collapsed="false">
      <c r="A51" s="365" t="n">
        <v>37</v>
      </c>
      <c r="B51" s="322"/>
      <c r="C51" s="322"/>
      <c r="D51" s="367"/>
      <c r="E51" s="367"/>
      <c r="F51" s="355"/>
    </row>
    <row r="52" customFormat="false" ht="15" hidden="false" customHeight="true" outlineLevel="0" collapsed="false">
      <c r="A52" s="365" t="n">
        <v>38</v>
      </c>
      <c r="B52" s="322"/>
      <c r="C52" s="322"/>
      <c r="D52" s="367"/>
      <c r="E52" s="367"/>
      <c r="F52" s="355"/>
    </row>
    <row r="53" customFormat="false" ht="15" hidden="false" customHeight="true" outlineLevel="0" collapsed="false">
      <c r="A53" s="365" t="n">
        <v>39</v>
      </c>
      <c r="B53" s="322"/>
      <c r="C53" s="322"/>
      <c r="D53" s="367"/>
      <c r="E53" s="367"/>
      <c r="F53" s="355"/>
    </row>
  </sheetData>
  <mergeCells count="11">
    <mergeCell ref="A1:F1"/>
    <mergeCell ref="A2:F2"/>
    <mergeCell ref="A4:F4"/>
    <mergeCell ref="A6:F6"/>
    <mergeCell ref="A8:F8"/>
    <mergeCell ref="A13:A14"/>
    <mergeCell ref="B13:B14"/>
    <mergeCell ref="C13:C14"/>
    <mergeCell ref="D13:F13"/>
    <mergeCell ref="I14:Y14"/>
    <mergeCell ref="I15:Y16"/>
  </mergeCells>
  <printOptions headings="false" gridLines="false" gridLinesSet="true" horizontalCentered="false" verticalCentered="false"/>
  <pageMargins left="0.7" right="0.7" top="0.75" bottom="0.75" header="0.511805555555555" footer="0.3"/>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9966"/>
    <pageSetUpPr fitToPage="true"/>
  </sheetPr>
  <dimension ref="A1:E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B16:G16 B4"/>
    </sheetView>
  </sheetViews>
  <sheetFormatPr defaultColWidth="9.109375" defaultRowHeight="12.75" zeroHeight="false" outlineLevelRow="0" outlineLevelCol="0"/>
  <cols>
    <col collapsed="false" customWidth="true" hidden="false" outlineLevel="0" max="1" min="1" style="0" width="5.28"/>
    <col collapsed="false" customWidth="true" hidden="false" outlineLevel="0" max="2" min="2" style="0" width="25.25"/>
    <col collapsed="false" customWidth="true" hidden="false" outlineLevel="0" max="3" min="3" style="0" width="21.11"/>
    <col collapsed="false" customWidth="true" hidden="false" outlineLevel="0" max="4" min="4" style="0" width="24.82"/>
    <col collapsed="false" customWidth="true" hidden="false" outlineLevel="0" max="5" min="5" style="0" width="12.83"/>
  </cols>
  <sheetData>
    <row r="1" customFormat="false" ht="20.25" hidden="false" customHeight="true" outlineLevel="0" collapsed="false">
      <c r="A1" s="368" t="s">
        <v>157</v>
      </c>
      <c r="B1" s="368"/>
      <c r="C1" s="368"/>
      <c r="D1" s="368"/>
      <c r="E1" s="368"/>
    </row>
    <row r="2" customFormat="false" ht="15.75" hidden="false" customHeight="true" outlineLevel="0" collapsed="false">
      <c r="A2" s="369" t="s">
        <v>158</v>
      </c>
      <c r="B2" s="369"/>
      <c r="C2" s="369"/>
      <c r="D2" s="369"/>
      <c r="E2" s="369"/>
    </row>
    <row r="3" customFormat="false" ht="26.25" hidden="false" customHeight="false" outlineLevel="0" collapsed="false">
      <c r="A3" s="370" t="s">
        <v>90</v>
      </c>
      <c r="B3" s="371" t="s">
        <v>159</v>
      </c>
      <c r="C3" s="372" t="s">
        <v>160</v>
      </c>
      <c r="D3" s="372" t="s">
        <v>161</v>
      </c>
      <c r="E3" s="373" t="s">
        <v>162</v>
      </c>
    </row>
    <row r="4" customFormat="false" ht="12.75" hidden="false" customHeight="false" outlineLevel="0" collapsed="false">
      <c r="A4" s="374" t="n">
        <v>1</v>
      </c>
      <c r="B4" s="374"/>
      <c r="C4" s="374"/>
      <c r="D4" s="374"/>
      <c r="E4" s="375"/>
    </row>
    <row r="5" customFormat="false" ht="12.75" hidden="false" customHeight="false" outlineLevel="0" collapsed="false">
      <c r="A5" s="354" t="n">
        <v>2</v>
      </c>
      <c r="B5" s="356"/>
      <c r="C5" s="356"/>
      <c r="D5" s="356"/>
      <c r="E5" s="376"/>
    </row>
    <row r="6" customFormat="false" ht="12.75" hidden="false" customHeight="false" outlineLevel="0" collapsed="false">
      <c r="A6" s="377" t="n">
        <v>3</v>
      </c>
      <c r="B6" s="356"/>
      <c r="C6" s="356"/>
      <c r="D6" s="356"/>
      <c r="E6" s="376"/>
    </row>
    <row r="7" customFormat="false" ht="12.75" hidden="false" customHeight="false" outlineLevel="0" collapsed="false">
      <c r="A7" s="377" t="n">
        <v>4</v>
      </c>
      <c r="B7" s="378"/>
      <c r="C7" s="378"/>
      <c r="D7" s="378"/>
      <c r="E7" s="379"/>
    </row>
    <row r="8" customFormat="false" ht="12.75" hidden="false" customHeight="false" outlineLevel="0" collapsed="false">
      <c r="A8" s="354" t="n">
        <v>5</v>
      </c>
      <c r="B8" s="356"/>
      <c r="C8" s="356"/>
      <c r="D8" s="356"/>
      <c r="E8" s="376"/>
    </row>
    <row r="9" customFormat="false" ht="12.75" hidden="false" customHeight="false" outlineLevel="0" collapsed="false">
      <c r="A9" s="356" t="n">
        <v>6</v>
      </c>
      <c r="B9" s="356"/>
      <c r="C9" s="356"/>
      <c r="D9" s="356"/>
      <c r="E9" s="376"/>
    </row>
    <row r="10" customFormat="false" ht="12.75" hidden="false" customHeight="false" outlineLevel="0" collapsed="false">
      <c r="A10" s="354" t="n">
        <v>7</v>
      </c>
      <c r="B10" s="380"/>
      <c r="C10" s="380"/>
      <c r="D10" s="380"/>
      <c r="E10" s="381"/>
    </row>
    <row r="11" customFormat="false" ht="12.75" hidden="false" customHeight="false" outlineLevel="0" collapsed="false">
      <c r="A11" s="377" t="n">
        <v>8</v>
      </c>
      <c r="B11" s="380"/>
      <c r="C11" s="380"/>
      <c r="D11" s="380"/>
      <c r="E11" s="381"/>
    </row>
    <row r="12" customFormat="false" ht="12.75" hidden="false" customHeight="false" outlineLevel="0" collapsed="false">
      <c r="A12" s="377" t="n">
        <v>9</v>
      </c>
      <c r="B12" s="380"/>
      <c r="C12" s="380"/>
      <c r="D12" s="380"/>
      <c r="E12" s="381"/>
    </row>
    <row r="13" customFormat="false" ht="12.75" hidden="false" customHeight="false" outlineLevel="0" collapsed="false">
      <c r="A13" s="354" t="n">
        <v>10</v>
      </c>
      <c r="B13" s="380"/>
      <c r="C13" s="380"/>
      <c r="D13" s="380"/>
      <c r="E13" s="381"/>
    </row>
    <row r="14" customFormat="false" ht="12.75" hidden="false" customHeight="false" outlineLevel="0" collapsed="false">
      <c r="A14" s="356" t="n">
        <v>11</v>
      </c>
      <c r="B14" s="380"/>
      <c r="C14" s="380"/>
      <c r="D14" s="380"/>
      <c r="E14" s="381"/>
    </row>
    <row r="15" customFormat="false" ht="12.75" hidden="false" customHeight="false" outlineLevel="0" collapsed="false">
      <c r="A15" s="354" t="n">
        <v>12</v>
      </c>
      <c r="B15" s="382"/>
      <c r="C15" s="382"/>
      <c r="D15" s="382"/>
      <c r="E15" s="383"/>
    </row>
    <row r="16" customFormat="false" ht="12.75" hidden="false" customHeight="false" outlineLevel="0" collapsed="false">
      <c r="A16" s="356" t="n">
        <v>13</v>
      </c>
      <c r="B16" s="380"/>
      <c r="C16" s="380"/>
      <c r="D16" s="380"/>
      <c r="E16" s="381"/>
    </row>
    <row r="17" customFormat="false" ht="12.75" hidden="false" customHeight="false" outlineLevel="0" collapsed="false">
      <c r="A17" s="354" t="n">
        <v>14</v>
      </c>
      <c r="B17" s="378"/>
      <c r="C17" s="378"/>
      <c r="D17" s="378"/>
      <c r="E17" s="379"/>
    </row>
    <row r="18" customFormat="false" ht="12.75" hidden="false" customHeight="false" outlineLevel="0" collapsed="false">
      <c r="A18" s="377" t="n">
        <v>15</v>
      </c>
      <c r="B18" s="378"/>
      <c r="C18" s="378"/>
      <c r="D18" s="378"/>
      <c r="E18" s="379"/>
    </row>
    <row r="19" customFormat="false" ht="12.75" hidden="false" customHeight="false" outlineLevel="0" collapsed="false">
      <c r="A19" s="377" t="n">
        <v>16</v>
      </c>
      <c r="B19" s="378"/>
      <c r="C19" s="378"/>
      <c r="D19" s="378"/>
      <c r="E19" s="379"/>
    </row>
    <row r="20" customFormat="false" ht="12.75" hidden="false" customHeight="false" outlineLevel="0" collapsed="false">
      <c r="A20" s="354" t="n">
        <v>17</v>
      </c>
      <c r="B20" s="378"/>
      <c r="C20" s="378"/>
      <c r="D20" s="378"/>
      <c r="E20" s="379"/>
    </row>
    <row r="21" customFormat="false" ht="12.75" hidden="false" customHeight="false" outlineLevel="0" collapsed="false">
      <c r="A21" s="356" t="n">
        <v>18</v>
      </c>
      <c r="B21" s="378"/>
      <c r="C21" s="378"/>
      <c r="D21" s="378"/>
      <c r="E21" s="379"/>
    </row>
    <row r="22" customFormat="false" ht="12.75" hidden="false" customHeight="false" outlineLevel="0" collapsed="false">
      <c r="A22" s="354" t="n">
        <v>19</v>
      </c>
      <c r="B22" s="378"/>
      <c r="C22" s="378"/>
      <c r="D22" s="378"/>
      <c r="E22" s="379"/>
    </row>
    <row r="23" customFormat="false" ht="12.75" hidden="false" customHeight="false" outlineLevel="0" collapsed="false">
      <c r="A23" s="377" t="n">
        <v>20</v>
      </c>
      <c r="B23" s="378"/>
      <c r="C23" s="378"/>
      <c r="D23" s="378"/>
      <c r="E23" s="379"/>
    </row>
    <row r="24" customFormat="false" ht="12.75" hidden="false" customHeight="false" outlineLevel="0" collapsed="false">
      <c r="A24" s="377" t="n">
        <v>21</v>
      </c>
      <c r="B24" s="378"/>
      <c r="C24" s="378"/>
      <c r="D24" s="378"/>
      <c r="E24" s="379"/>
    </row>
    <row r="25" customFormat="false" ht="12.75" hidden="false" customHeight="false" outlineLevel="0" collapsed="false">
      <c r="A25" s="354" t="n">
        <v>22</v>
      </c>
      <c r="B25" s="378"/>
      <c r="C25" s="378"/>
      <c r="D25" s="378"/>
      <c r="E25" s="379"/>
    </row>
    <row r="26" customFormat="false" ht="12.75" hidden="false" customHeight="false" outlineLevel="0" collapsed="false">
      <c r="A26" s="356" t="n">
        <v>23</v>
      </c>
      <c r="B26" s="378"/>
      <c r="C26" s="378"/>
      <c r="D26" s="378"/>
      <c r="E26" s="379"/>
    </row>
    <row r="27" customFormat="false" ht="12.75" hidden="false" customHeight="false" outlineLevel="0" collapsed="false">
      <c r="A27" s="354" t="n">
        <v>24</v>
      </c>
      <c r="B27" s="378"/>
      <c r="C27" s="378"/>
      <c r="D27" s="378"/>
      <c r="E27" s="330"/>
    </row>
    <row r="28" customFormat="false" ht="12.75" hidden="false" customHeight="false" outlineLevel="0" collapsed="false">
      <c r="A28" s="356" t="n">
        <v>25</v>
      </c>
      <c r="B28" s="378"/>
      <c r="C28" s="378"/>
      <c r="D28" s="378"/>
      <c r="E28" s="330"/>
    </row>
    <row r="29" customFormat="false" ht="12.75" hidden="false" customHeight="false" outlineLevel="0" collapsed="false">
      <c r="A29" s="354" t="n">
        <v>26</v>
      </c>
      <c r="B29" s="378"/>
      <c r="C29" s="378"/>
      <c r="D29" s="378"/>
      <c r="E29" s="330"/>
    </row>
    <row r="30" customFormat="false" ht="12.75" hidden="false" customHeight="false" outlineLevel="0" collapsed="false">
      <c r="A30" s="377" t="n">
        <v>27</v>
      </c>
      <c r="B30" s="378"/>
      <c r="C30" s="378"/>
      <c r="D30" s="378"/>
      <c r="E30" s="330"/>
    </row>
    <row r="31" customFormat="false" ht="12.75" hidden="false" customHeight="false" outlineLevel="0" collapsed="false">
      <c r="A31" s="377" t="n">
        <v>28</v>
      </c>
      <c r="B31" s="378"/>
      <c r="C31" s="378"/>
      <c r="D31" s="378"/>
      <c r="E31" s="330"/>
    </row>
    <row r="32" customFormat="false" ht="12.75" hidden="false" customHeight="false" outlineLevel="0" collapsed="false">
      <c r="A32" s="354" t="n">
        <v>29</v>
      </c>
      <c r="B32" s="378"/>
      <c r="C32" s="378"/>
      <c r="D32" s="378"/>
      <c r="E32" s="330"/>
    </row>
    <row r="33" customFormat="false" ht="12.75" hidden="false" customHeight="false" outlineLevel="0" collapsed="false">
      <c r="A33" s="356" t="n">
        <v>30</v>
      </c>
      <c r="B33" s="378"/>
      <c r="C33" s="378"/>
      <c r="D33" s="378"/>
      <c r="E33" s="330"/>
    </row>
    <row r="34" customFormat="false" ht="12.75" hidden="false" customHeight="false" outlineLevel="0" collapsed="false">
      <c r="A34" s="354" t="n">
        <v>31</v>
      </c>
      <c r="B34" s="378"/>
      <c r="C34" s="378"/>
      <c r="D34" s="378"/>
      <c r="E34" s="330"/>
    </row>
    <row r="35" customFormat="false" ht="12.75" hidden="false" customHeight="false" outlineLevel="0" collapsed="false">
      <c r="A35" s="377" t="n">
        <v>32</v>
      </c>
      <c r="B35" s="378"/>
      <c r="C35" s="378"/>
      <c r="D35" s="378"/>
      <c r="E35" s="330"/>
    </row>
    <row r="36" customFormat="false" ht="12.75" hidden="false" customHeight="false" outlineLevel="0" collapsed="false">
      <c r="A36" s="377" t="n">
        <v>33</v>
      </c>
      <c r="B36" s="378"/>
      <c r="C36" s="378"/>
      <c r="D36" s="378"/>
      <c r="E36" s="330"/>
    </row>
    <row r="37" customFormat="false" ht="12.75" hidden="false" customHeight="false" outlineLevel="0" collapsed="false">
      <c r="A37" s="354" t="n">
        <v>34</v>
      </c>
      <c r="B37" s="378"/>
      <c r="C37" s="378"/>
      <c r="D37" s="378"/>
      <c r="E37" s="330"/>
    </row>
    <row r="38" customFormat="false" ht="12.75" hidden="false" customHeight="false" outlineLevel="0" collapsed="false">
      <c r="A38" s="356" t="n">
        <v>35</v>
      </c>
      <c r="B38" s="378"/>
      <c r="C38" s="378"/>
      <c r="D38" s="378"/>
      <c r="E38" s="330"/>
    </row>
    <row r="39" customFormat="false" ht="12.75" hidden="false" customHeight="false" outlineLevel="0" collapsed="false">
      <c r="A39" s="354" t="n">
        <v>36</v>
      </c>
      <c r="B39" s="378"/>
      <c r="C39" s="378"/>
      <c r="D39" s="378"/>
      <c r="E39" s="330"/>
    </row>
    <row r="40" customFormat="false" ht="12.75" hidden="false" customHeight="false" outlineLevel="0" collapsed="false">
      <c r="A40" s="356" t="n">
        <v>37</v>
      </c>
      <c r="B40" s="378"/>
      <c r="C40" s="378"/>
      <c r="D40" s="378"/>
      <c r="E40" s="330"/>
    </row>
    <row r="41" customFormat="false" ht="12.75" hidden="false" customHeight="false" outlineLevel="0" collapsed="false">
      <c r="A41" s="354" t="n">
        <v>38</v>
      </c>
      <c r="B41" s="378"/>
      <c r="C41" s="378"/>
      <c r="D41" s="378"/>
      <c r="E41" s="330"/>
    </row>
    <row r="42" customFormat="false" ht="12.75" hidden="false" customHeight="false" outlineLevel="0" collapsed="false">
      <c r="A42" s="377" t="n">
        <v>39</v>
      </c>
      <c r="B42" s="378"/>
      <c r="C42" s="378"/>
      <c r="D42" s="378"/>
      <c r="E42" s="330"/>
    </row>
    <row r="43" customFormat="false" ht="12.75" hidden="false" customHeight="false" outlineLevel="0" collapsed="false">
      <c r="A43" s="377" t="n">
        <v>40</v>
      </c>
      <c r="B43" s="378"/>
      <c r="C43" s="378"/>
      <c r="D43" s="378"/>
      <c r="E43" s="330"/>
    </row>
    <row r="44" customFormat="false" ht="12.75" hidden="false" customHeight="false" outlineLevel="0" collapsed="false">
      <c r="A44" s="354" t="n">
        <v>41</v>
      </c>
      <c r="B44" s="378"/>
      <c r="C44" s="378"/>
      <c r="D44" s="378"/>
      <c r="E44" s="330"/>
    </row>
    <row r="45" customFormat="false" ht="12.75" hidden="false" customHeight="false" outlineLevel="0" collapsed="false">
      <c r="A45" s="356" t="n">
        <v>42</v>
      </c>
      <c r="B45" s="378"/>
      <c r="C45" s="378"/>
      <c r="D45" s="378"/>
      <c r="E45" s="330"/>
    </row>
    <row r="46" customFormat="false" ht="12.75" hidden="false" customHeight="false" outlineLevel="0" collapsed="false">
      <c r="A46" s="354" t="n">
        <v>43</v>
      </c>
      <c r="B46" s="378"/>
      <c r="C46" s="378"/>
      <c r="D46" s="378"/>
      <c r="E46" s="330"/>
    </row>
    <row r="47" customFormat="false" ht="12.75" hidden="false" customHeight="false" outlineLevel="0" collapsed="false">
      <c r="A47" s="377" t="n">
        <v>44</v>
      </c>
      <c r="B47" s="378"/>
      <c r="C47" s="378"/>
      <c r="D47" s="378"/>
      <c r="E47" s="330"/>
    </row>
    <row r="48" customFormat="false" ht="12.75" hidden="false" customHeight="false" outlineLevel="0" collapsed="false">
      <c r="A48" s="377" t="n">
        <v>45</v>
      </c>
      <c r="B48" s="378"/>
      <c r="C48" s="378"/>
      <c r="D48" s="378"/>
      <c r="E48" s="330"/>
    </row>
    <row r="49" customFormat="false" ht="12.75" hidden="false" customHeight="false" outlineLevel="0" collapsed="false">
      <c r="A49" s="354" t="n">
        <v>46</v>
      </c>
      <c r="B49" s="378"/>
      <c r="C49" s="378"/>
      <c r="D49" s="378"/>
      <c r="E49" s="330"/>
    </row>
    <row r="50" customFormat="false" ht="12.75" hidden="false" customHeight="false" outlineLevel="0" collapsed="false">
      <c r="A50" s="356" t="n">
        <v>47</v>
      </c>
      <c r="B50" s="378"/>
      <c r="C50" s="378"/>
      <c r="D50" s="378"/>
      <c r="E50" s="330"/>
    </row>
    <row r="51" customFormat="false" ht="12.75" hidden="false" customHeight="false" outlineLevel="0" collapsed="false">
      <c r="A51" s="354" t="n">
        <v>48</v>
      </c>
      <c r="B51" s="378"/>
      <c r="C51" s="378"/>
      <c r="D51" s="378"/>
      <c r="E51" s="330"/>
    </row>
    <row r="52" customFormat="false" ht="12.75" hidden="false" customHeight="false" outlineLevel="0" collapsed="false">
      <c r="A52" s="356" t="n">
        <v>49</v>
      </c>
      <c r="B52" s="378"/>
      <c r="C52" s="378"/>
      <c r="D52" s="378"/>
      <c r="E52" s="330"/>
    </row>
    <row r="53" customFormat="false" ht="12.75" hidden="false" customHeight="false" outlineLevel="0" collapsed="false">
      <c r="A53" s="354" t="n">
        <v>50</v>
      </c>
      <c r="B53" s="378"/>
      <c r="C53" s="378"/>
      <c r="D53" s="378"/>
      <c r="E53" s="330"/>
    </row>
    <row r="54" customFormat="false" ht="12.75" hidden="false" customHeight="false" outlineLevel="0" collapsed="false">
      <c r="A54" s="377" t="n">
        <v>51</v>
      </c>
      <c r="B54" s="378"/>
      <c r="C54" s="378"/>
      <c r="D54" s="378"/>
      <c r="E54" s="330"/>
    </row>
    <row r="55" customFormat="false" ht="12.75" hidden="false" customHeight="false" outlineLevel="0" collapsed="false">
      <c r="A55" s="377" t="n">
        <v>52</v>
      </c>
      <c r="B55" s="378"/>
      <c r="C55" s="378"/>
      <c r="D55" s="378"/>
      <c r="E55" s="330"/>
    </row>
    <row r="56" customFormat="false" ht="12.75" hidden="false" customHeight="false" outlineLevel="0" collapsed="false">
      <c r="A56" s="354" t="n">
        <v>53</v>
      </c>
      <c r="B56" s="378"/>
      <c r="C56" s="378"/>
      <c r="D56" s="378"/>
      <c r="E56" s="330"/>
    </row>
    <row r="57" customFormat="false" ht="12.75" hidden="false" customHeight="false" outlineLevel="0" collapsed="false">
      <c r="A57" s="356" t="n">
        <v>54</v>
      </c>
      <c r="B57" s="378"/>
      <c r="C57" s="378"/>
      <c r="D57" s="378"/>
      <c r="E57" s="330"/>
    </row>
    <row r="58" customFormat="false" ht="12.75" hidden="false" customHeight="false" outlineLevel="0" collapsed="false">
      <c r="A58" s="354" t="n">
        <v>55</v>
      </c>
      <c r="B58" s="378"/>
      <c r="C58" s="378"/>
      <c r="D58" s="378"/>
      <c r="E58" s="330"/>
    </row>
    <row r="59" customFormat="false" ht="12.75" hidden="false" customHeight="false" outlineLevel="0" collapsed="false">
      <c r="A59" s="377" t="n">
        <v>56</v>
      </c>
      <c r="B59" s="378"/>
      <c r="C59" s="378"/>
      <c r="D59" s="378"/>
      <c r="E59" s="330"/>
    </row>
    <row r="60" customFormat="false" ht="12.75" hidden="false" customHeight="false" outlineLevel="0" collapsed="false">
      <c r="A60" s="377" t="n">
        <v>57</v>
      </c>
      <c r="B60" s="378"/>
      <c r="C60" s="378"/>
      <c r="D60" s="378"/>
      <c r="E60" s="330"/>
    </row>
    <row r="61" customFormat="false" ht="12.75" hidden="false" customHeight="false" outlineLevel="0" collapsed="false">
      <c r="A61" s="354" t="n">
        <v>58</v>
      </c>
      <c r="B61" s="378"/>
      <c r="C61" s="378"/>
      <c r="D61" s="378"/>
      <c r="E61" s="330"/>
    </row>
    <row r="62" customFormat="false" ht="12.75" hidden="false" customHeight="false" outlineLevel="0" collapsed="false">
      <c r="A62" s="356" t="n">
        <v>59</v>
      </c>
      <c r="B62" s="378"/>
      <c r="C62" s="378"/>
      <c r="D62" s="378"/>
      <c r="E62" s="330"/>
    </row>
    <row r="63" customFormat="false" ht="12.75" hidden="false" customHeight="false" outlineLevel="0" collapsed="false">
      <c r="A63" s="354" t="n">
        <v>60</v>
      </c>
      <c r="B63" s="378"/>
      <c r="C63" s="378"/>
      <c r="D63" s="378"/>
      <c r="E63" s="330"/>
    </row>
    <row r="64" customFormat="false" ht="12.75" hidden="false" customHeight="false" outlineLevel="0" collapsed="false">
      <c r="A64" s="356" t="n">
        <v>61</v>
      </c>
      <c r="B64" s="378"/>
      <c r="C64" s="378"/>
      <c r="D64" s="378"/>
      <c r="E64" s="330"/>
    </row>
    <row r="65" customFormat="false" ht="12.75" hidden="false" customHeight="false" outlineLevel="0" collapsed="false">
      <c r="A65" s="354" t="n">
        <v>62</v>
      </c>
      <c r="B65" s="378"/>
      <c r="C65" s="378"/>
      <c r="D65" s="378"/>
      <c r="E65" s="330"/>
    </row>
    <row r="66" customFormat="false" ht="12.75" hidden="false" customHeight="false" outlineLevel="0" collapsed="false">
      <c r="A66" s="377" t="n">
        <v>63</v>
      </c>
      <c r="B66" s="378"/>
      <c r="C66" s="378"/>
      <c r="D66" s="378"/>
      <c r="E66" s="330"/>
    </row>
    <row r="67" customFormat="false" ht="12.75" hidden="false" customHeight="false" outlineLevel="0" collapsed="false">
      <c r="A67" s="377" t="n">
        <v>64</v>
      </c>
      <c r="B67" s="378"/>
      <c r="C67" s="378"/>
      <c r="D67" s="378"/>
      <c r="E67" s="330"/>
    </row>
    <row r="68" customFormat="false" ht="12.75" hidden="false" customHeight="false" outlineLevel="0" collapsed="false">
      <c r="A68" s="354" t="n">
        <v>65</v>
      </c>
      <c r="B68" s="378"/>
      <c r="C68" s="378"/>
      <c r="D68" s="378"/>
      <c r="E68" s="330"/>
    </row>
    <row r="69" customFormat="false" ht="12.75" hidden="false" customHeight="false" outlineLevel="0" collapsed="false">
      <c r="A69" s="356" t="n">
        <v>66</v>
      </c>
      <c r="B69" s="378"/>
      <c r="C69" s="378"/>
      <c r="D69" s="378"/>
      <c r="E69" s="330"/>
    </row>
    <row r="70" customFormat="false" ht="12.75" hidden="false" customHeight="false" outlineLevel="0" collapsed="false">
      <c r="A70" s="354" t="n">
        <v>67</v>
      </c>
      <c r="B70" s="378"/>
      <c r="C70" s="378"/>
      <c r="D70" s="378"/>
      <c r="E70" s="330"/>
    </row>
    <row r="71" customFormat="false" ht="12.75" hidden="false" customHeight="false" outlineLevel="0" collapsed="false">
      <c r="A71" s="377" t="n">
        <v>68</v>
      </c>
      <c r="B71" s="378"/>
      <c r="C71" s="378"/>
      <c r="D71" s="378"/>
      <c r="E71" s="330"/>
    </row>
    <row r="72" customFormat="false" ht="12.75" hidden="false" customHeight="false" outlineLevel="0" collapsed="false">
      <c r="A72" s="377" t="n">
        <v>69</v>
      </c>
      <c r="B72" s="378"/>
      <c r="C72" s="378"/>
      <c r="D72" s="378"/>
      <c r="E72" s="330"/>
    </row>
    <row r="73" customFormat="false" ht="12.75" hidden="false" customHeight="false" outlineLevel="0" collapsed="false">
      <c r="A73" s="354" t="n">
        <v>70</v>
      </c>
      <c r="B73" s="378"/>
      <c r="C73" s="378"/>
      <c r="D73" s="378"/>
      <c r="E73" s="330"/>
    </row>
    <row r="74" customFormat="false" ht="12.75" hidden="false" customHeight="false" outlineLevel="0" collapsed="false">
      <c r="A74" s="356" t="n">
        <v>71</v>
      </c>
      <c r="B74" s="378"/>
      <c r="C74" s="378"/>
      <c r="D74" s="378"/>
      <c r="E74" s="330"/>
    </row>
    <row r="75" customFormat="false" ht="12.75" hidden="false" customHeight="false" outlineLevel="0" collapsed="false">
      <c r="A75" s="354" t="n">
        <v>72</v>
      </c>
      <c r="B75" s="378"/>
      <c r="C75" s="378"/>
      <c r="D75" s="378"/>
      <c r="E75" s="330"/>
    </row>
    <row r="76" customFormat="false" ht="12.75" hidden="false" customHeight="false" outlineLevel="0" collapsed="false">
      <c r="A76" s="356" t="n">
        <v>73</v>
      </c>
      <c r="B76" s="378"/>
      <c r="C76" s="378"/>
      <c r="D76" s="378"/>
      <c r="E76" s="330"/>
    </row>
    <row r="77" customFormat="false" ht="12.75" hidden="false" customHeight="false" outlineLevel="0" collapsed="false">
      <c r="A77" s="354" t="n">
        <v>74</v>
      </c>
      <c r="B77" s="378"/>
      <c r="C77" s="378"/>
      <c r="D77" s="378"/>
      <c r="E77" s="330"/>
    </row>
    <row r="78" customFormat="false" ht="12.75" hidden="false" customHeight="false" outlineLevel="0" collapsed="false">
      <c r="A78" s="377" t="n">
        <v>75</v>
      </c>
      <c r="B78" s="378"/>
      <c r="C78" s="378"/>
      <c r="D78" s="378"/>
      <c r="E78" s="330"/>
    </row>
    <row r="79" customFormat="false" ht="12.75" hidden="false" customHeight="false" outlineLevel="0" collapsed="false">
      <c r="A79" s="377" t="n">
        <v>76</v>
      </c>
      <c r="B79" s="378"/>
      <c r="C79" s="378"/>
      <c r="D79" s="378"/>
      <c r="E79" s="330"/>
    </row>
    <row r="80" customFormat="false" ht="12.75" hidden="false" customHeight="false" outlineLevel="0" collapsed="false">
      <c r="A80" s="354" t="n">
        <v>77</v>
      </c>
      <c r="B80" s="378"/>
      <c r="C80" s="378"/>
      <c r="D80" s="378"/>
      <c r="E80" s="330"/>
    </row>
    <row r="81" customFormat="false" ht="12.75" hidden="false" customHeight="false" outlineLevel="0" collapsed="false">
      <c r="A81" s="356" t="n">
        <v>78</v>
      </c>
      <c r="B81" s="378"/>
      <c r="C81" s="378"/>
      <c r="D81" s="378"/>
      <c r="E81" s="330"/>
    </row>
    <row r="82" customFormat="false" ht="12.75" hidden="false" customHeight="false" outlineLevel="0" collapsed="false">
      <c r="A82" s="354" t="n">
        <v>79</v>
      </c>
      <c r="B82" s="378"/>
      <c r="C82" s="378"/>
      <c r="D82" s="378"/>
      <c r="E82" s="330"/>
    </row>
    <row r="83" customFormat="false" ht="12.75" hidden="false" customHeight="false" outlineLevel="0" collapsed="false">
      <c r="A83" s="377" t="n">
        <v>80</v>
      </c>
      <c r="B83" s="378"/>
      <c r="C83" s="378"/>
      <c r="D83" s="378"/>
      <c r="E83" s="330"/>
    </row>
    <row r="84" customFormat="false" ht="12.75" hidden="false" customHeight="false" outlineLevel="0" collapsed="false">
      <c r="A84" s="377" t="n">
        <v>81</v>
      </c>
      <c r="B84" s="378"/>
      <c r="C84" s="378"/>
      <c r="D84" s="378"/>
      <c r="E84" s="330"/>
    </row>
    <row r="85" customFormat="false" ht="12.75" hidden="false" customHeight="false" outlineLevel="0" collapsed="false">
      <c r="A85" s="354" t="n">
        <v>82</v>
      </c>
      <c r="B85" s="378"/>
      <c r="C85" s="378"/>
      <c r="D85" s="378"/>
      <c r="E85" s="330"/>
    </row>
    <row r="86" customFormat="false" ht="12.75" hidden="false" customHeight="false" outlineLevel="0" collapsed="false">
      <c r="A86" s="356" t="n">
        <v>83</v>
      </c>
      <c r="B86" s="378"/>
      <c r="C86" s="378"/>
      <c r="D86" s="378"/>
      <c r="E86" s="330"/>
    </row>
    <row r="87" customFormat="false" ht="12.75" hidden="false" customHeight="false" outlineLevel="0" collapsed="false">
      <c r="A87" s="354" t="n">
        <v>84</v>
      </c>
      <c r="B87" s="378"/>
      <c r="C87" s="378"/>
      <c r="D87" s="378"/>
      <c r="E87" s="330"/>
    </row>
    <row r="88" customFormat="false" ht="12.75" hidden="false" customHeight="false" outlineLevel="0" collapsed="false">
      <c r="A88" s="356" t="n">
        <v>85</v>
      </c>
      <c r="B88" s="378"/>
      <c r="C88" s="378"/>
      <c r="D88" s="378"/>
      <c r="E88" s="330"/>
    </row>
    <row r="89" customFormat="false" ht="12.75" hidden="false" customHeight="false" outlineLevel="0" collapsed="false">
      <c r="A89" s="354" t="n">
        <v>86</v>
      </c>
      <c r="B89" s="378"/>
      <c r="C89" s="378"/>
      <c r="D89" s="378"/>
      <c r="E89" s="330"/>
    </row>
    <row r="90" customFormat="false" ht="12.75" hidden="false" customHeight="false" outlineLevel="0" collapsed="false">
      <c r="A90" s="377" t="n">
        <v>87</v>
      </c>
      <c r="B90" s="378"/>
      <c r="C90" s="378"/>
      <c r="D90" s="378"/>
      <c r="E90" s="330"/>
    </row>
    <row r="91" customFormat="false" ht="12.75" hidden="false" customHeight="false" outlineLevel="0" collapsed="false">
      <c r="A91" s="377" t="n">
        <v>88</v>
      </c>
      <c r="B91" s="378"/>
      <c r="C91" s="378"/>
      <c r="D91" s="378"/>
      <c r="E91" s="330"/>
    </row>
    <row r="92" customFormat="false" ht="12.75" hidden="false" customHeight="false" outlineLevel="0" collapsed="false">
      <c r="A92" s="354" t="n">
        <v>89</v>
      </c>
      <c r="B92" s="378"/>
      <c r="C92" s="378"/>
      <c r="D92" s="378"/>
      <c r="E92" s="330"/>
    </row>
    <row r="93" customFormat="false" ht="12.75" hidden="false" customHeight="false" outlineLevel="0" collapsed="false">
      <c r="A93" s="356" t="n">
        <v>90</v>
      </c>
      <c r="B93" s="378"/>
      <c r="C93" s="378"/>
      <c r="D93" s="378"/>
      <c r="E93" s="330"/>
    </row>
    <row r="94" customFormat="false" ht="12.75" hidden="false" customHeight="false" outlineLevel="0" collapsed="false">
      <c r="A94" s="354" t="n">
        <v>91</v>
      </c>
      <c r="B94" s="378"/>
      <c r="C94" s="378"/>
      <c r="D94" s="378"/>
      <c r="E94" s="330"/>
    </row>
    <row r="95" customFormat="false" ht="12.75" hidden="false" customHeight="false" outlineLevel="0" collapsed="false">
      <c r="A95" s="377" t="n">
        <v>92</v>
      </c>
      <c r="B95" s="378"/>
      <c r="C95" s="378"/>
      <c r="D95" s="378"/>
      <c r="E95" s="330"/>
    </row>
    <row r="96" customFormat="false" ht="12.75" hidden="false" customHeight="false" outlineLevel="0" collapsed="false">
      <c r="A96" s="377" t="n">
        <v>93</v>
      </c>
      <c r="B96" s="378"/>
      <c r="C96" s="378"/>
      <c r="D96" s="378"/>
      <c r="E96" s="330"/>
    </row>
    <row r="97" customFormat="false" ht="12.75" hidden="false" customHeight="false" outlineLevel="0" collapsed="false">
      <c r="A97" s="354" t="n">
        <v>94</v>
      </c>
      <c r="B97" s="378"/>
      <c r="C97" s="378"/>
      <c r="D97" s="378"/>
      <c r="E97" s="330"/>
    </row>
    <row r="98" customFormat="false" ht="12.75" hidden="false" customHeight="false" outlineLevel="0" collapsed="false">
      <c r="A98" s="356" t="n">
        <v>95</v>
      </c>
      <c r="B98" s="378"/>
      <c r="C98" s="378"/>
      <c r="D98" s="378"/>
      <c r="E98" s="330"/>
    </row>
    <row r="99" customFormat="false" ht="12.75" hidden="false" customHeight="false" outlineLevel="0" collapsed="false">
      <c r="A99" s="354" t="n">
        <v>96</v>
      </c>
      <c r="B99" s="378"/>
      <c r="C99" s="378"/>
      <c r="D99" s="378"/>
      <c r="E99" s="330"/>
    </row>
    <row r="100" customFormat="false" ht="12.75" hidden="false" customHeight="false" outlineLevel="0" collapsed="false">
      <c r="A100" s="356" t="n">
        <v>97</v>
      </c>
      <c r="B100" s="378"/>
      <c r="C100" s="378"/>
      <c r="D100" s="378"/>
      <c r="E100" s="330"/>
    </row>
  </sheetData>
  <mergeCells count="2">
    <mergeCell ref="A1:E1"/>
    <mergeCell ref="A2:E2"/>
  </mergeCells>
  <printOptions headings="false" gridLines="false" gridLinesSet="true" horizontalCentered="false" verticalCentered="false"/>
  <pageMargins left="0.7" right="0.7" top="0.75" bottom="0.75" header="0.511805555555555" footer="0.3"/>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M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35" activeCellId="1" sqref="B16:G16 P35"/>
    </sheetView>
  </sheetViews>
  <sheetFormatPr defaultColWidth="9.109375" defaultRowHeight="12.75" zeroHeight="false" outlineLevelRow="0" outlineLevelCol="0"/>
  <sheetData>
    <row r="1" customFormat="false" ht="65.25" hidden="false" customHeight="true" outlineLevel="0" collapsed="false">
      <c r="A1" s="384" t="s">
        <v>163</v>
      </c>
      <c r="B1" s="384"/>
      <c r="C1" s="384"/>
      <c r="D1" s="384"/>
      <c r="E1" s="384"/>
      <c r="F1" s="384"/>
      <c r="G1" s="384"/>
      <c r="H1" s="384"/>
      <c r="I1" s="384"/>
      <c r="J1" s="384"/>
      <c r="K1" s="384"/>
      <c r="L1" s="384"/>
      <c r="M1" s="384"/>
    </row>
  </sheetData>
  <mergeCells count="1">
    <mergeCell ref="A1:M1"/>
  </mergeCells>
  <printOptions headings="false" gridLines="false" gridLinesSet="true" horizontalCentered="false" verticalCentered="false"/>
  <pageMargins left="0.7" right="0.7"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416</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2008-03-25T10:39:01Z</dcterms:created>
  <dc:creator>Martin Sklenar</dc:creator>
  <dc:description/>
  <dc:language>cs-CZ</dc:language>
  <cp:lastModifiedBy/>
  <cp:lastPrinted>2020-09-30T10:48:30Z</cp:lastPrinted>
  <dcterms:modified xsi:type="dcterms:W3CDTF">2022-03-07T15:29:06Z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